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H:\CSPA Projects\610025 - FEECA Potential Study\Data Requests\8. Program and Measure Information\Utility Program Data\"/>
    </mc:Choice>
  </mc:AlternateContent>
  <bookViews>
    <workbookView xWindow="0" yWindow="0" windowWidth="28800" windowHeight="12135"/>
  </bookViews>
  <sheets>
    <sheet name="TPS Program Categories" sheetId="4" r:id="rId1"/>
    <sheet name="Measures" sheetId="13" r:id="rId2"/>
    <sheet name="FPL" sheetId="5" r:id="rId3"/>
    <sheet name="DEF" sheetId="1" r:id="rId4"/>
    <sheet name="OUC" sheetId="6" r:id="rId5"/>
    <sheet name="FPUC" sheetId="7" r:id="rId6"/>
    <sheet name="JEA" sheetId="12" r:id="rId7"/>
    <sheet name="Gulf" sheetId="10" r:id="rId8"/>
    <sheet name="TECO" sheetId="11" r:id="rId9"/>
    <sheet name="Other Utility Data" sheetId="8" r:id="rId10"/>
    <sheet name="EIA861"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0" hidden="1">'EIA861'!$A$3:$AX$609</definedName>
    <definedName name="AD">#REF!</definedName>
    <definedName name="BSTBldType">'[2]Building Stock Table'!$C$4:$C$6</definedName>
    <definedName name="BSTSeg">'[2]Building Stock Table'!$A$4:$A$6</definedName>
    <definedName name="BuildingStockTable">'[2]Building Stock Table'!$A$4:$BM$6</definedName>
    <definedName name="CISCODES">'[3]CONEW Lists'!$M$2:$M$67</definedName>
    <definedName name="CONEW">'[3]CONEW Lists'!#REF!</definedName>
    <definedName name="Database_Audit">#REF!</definedName>
    <definedName name="Database_Audits">'[3]ORL &amp; STC Audit Data'!$B$2:$AH$3649</definedName>
    <definedName name="DB">'[3]ORL &amp; STC Rebate Data'!$B$2:$AE$2265</definedName>
    <definedName name="DB_Contracts">'[3]MCCR Contracts'!#REF!</definedName>
    <definedName name="DB_E1">'[3]E-1 Data'!$A$1:$AZ$1563</definedName>
    <definedName name="F_Data">[4]Sheet1!$A$2:$O$2000</definedName>
    <definedName name="FISCAL_YEAR">'[3]CONEW Lists'!$A$2:$A$9</definedName>
    <definedName name="InflationRate">'[2]Economic Parameters'!$B$8</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40407.5826851852</definedName>
    <definedName name="IQ_NTM" hidden="1">6000</definedName>
    <definedName name="IQ_TODAY" hidden="1">0</definedName>
    <definedName name="IQ_WEEK" hidden="1">50000</definedName>
    <definedName name="IQ_YTD" hidden="1">3000</definedName>
    <definedName name="IQ_YTDMONTH" hidden="1">130000</definedName>
    <definedName name="List_Acct">[5]Lists!$C$2:$C$16</definedName>
    <definedName name="List_Acct_Num">[3]List!$C$2:$C$26</definedName>
    <definedName name="List_Addtnl_Codes">'[3]CONEW Lists'!$P$2:$P$22</definedName>
    <definedName name="List_Alloc_Budget">[3]List!$I$2:$I$27</definedName>
    <definedName name="List_Auditors">'[3]CONEW Lists'!$E$2:$E$26</definedName>
    <definedName name="List_Calendar_Year">[3]List!$G$2:$G$6</definedName>
    <definedName name="List_Charge">[5]Lists!$E$2:$E$25</definedName>
    <definedName name="List_Charge_Code">[3]List!$E$2:$E$25</definedName>
    <definedName name="List_CIS_Codes">'[3]CONEW Lists'!$N$2:$N$67</definedName>
    <definedName name="List_Class">[3]List!$D$2:$D$28</definedName>
    <definedName name="List_Class_Code">'[3]CONEW Lists'!$F$2:$F$3</definedName>
    <definedName name="List_CodeRef">[3]List!$B$30:$B$97</definedName>
    <definedName name="List_CONEW">'[3]CONEW Lists'!$G$2:$G$66</definedName>
    <definedName name="List_Conew_Code">[3]List!$A$30:$A$97</definedName>
    <definedName name="List_CONEW1">[3]Reference!#REF!</definedName>
    <definedName name="List_Date">[5]Lists!$A$2:$A$14</definedName>
    <definedName name="List_FiscalYr">[3]List!$F$2:$F$17</definedName>
    <definedName name="List_HTE_Codes">'[3]CONEW Lists'!$J$2:$J$30</definedName>
    <definedName name="List_MCCR_BCode">[3]List!$B$2:$B$14</definedName>
    <definedName name="List_Month">[3]List!$A$2:$A$14</definedName>
    <definedName name="List_Rebate">[3]List!$A$100:$A$157</definedName>
    <definedName name="List_Res">[5]Lists!$G$2:$G$14</definedName>
    <definedName name="List_ResType">[3]List!$H$2:$H$14</definedName>
    <definedName name="List_Survey">[6]List!$B$82:$B$122</definedName>
    <definedName name="List_Work_Order">[3]List!$C$30:$C$97</definedName>
    <definedName name="MONTHS">'[3]CONEW Lists'!$B$2:$B$15</definedName>
    <definedName name="ORL">'[3]CONEW Lists'!$I$2:$I$14,'[3]CONEW Lists'!$I$15:$I$19,'[3]CONEW Lists'!$I$20,'[3]CONEW Lists'!$I$21</definedName>
    <definedName name="ORLANDO">#REF!</definedName>
    <definedName name="ORLCISRES">'[3]CONEW Lists'!$I$2:$I$52</definedName>
    <definedName name="ORLRES">'[3]CONEW Lists'!$I$2:$I$14,'[3]CONEW Lists'!$I$15:$I$19,'[3]CONEW Lists'!$I$20,'[3]CONEW Lists'!$I$21</definedName>
    <definedName name="PREM_TYPE">'[3]CONEW Lists'!$O$2:$O$4</definedName>
    <definedName name="PREMTYPE">'[3]CONEW Lists'!$O$2:$O$3</definedName>
    <definedName name="_xlnm.Print_Titles" localSheetId="10">'EIA861'!$1:$3</definedName>
    <definedName name="sel_Partic">'[7]Selection Criteria'!$D$13</definedName>
    <definedName name="Selected_Audits_Auditors">[3]Audits!$D$2</definedName>
    <definedName name="Selected_Audits_Fiscal_Year">[3]Audits!$F$2</definedName>
    <definedName name="Selected_Audits_Months">[3]Audits!$E$2</definedName>
    <definedName name="Selected_Class_Code">#REF!</definedName>
    <definedName name="Selected_Class_Type">#REF!</definedName>
    <definedName name="Selected_Month">#REF!</definedName>
    <definedName name="Selected_Year">#REF!</definedName>
    <definedName name="UtilityDiscountRate">'[2]Economic Parameters'!$B$6</definedName>
    <definedName name="VinCritSegment">'[8]PEN Input Parameters'!$B$22</definedName>
    <definedName name="x">"BSTBldType"</definedName>
    <definedName name="y">"BSTSeg"</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4" l="1"/>
  <c r="S10" i="4"/>
  <c r="S13" i="4" s="1"/>
  <c r="P13" i="4" l="1"/>
  <c r="P10" i="4"/>
  <c r="P5" i="4"/>
  <c r="P16" i="4"/>
  <c r="S7" i="4" s="1"/>
  <c r="S8" i="4" s="1"/>
  <c r="S9" i="4" s="1"/>
  <c r="P17" i="4"/>
  <c r="O17" i="4"/>
  <c r="P3" i="4"/>
  <c r="P6" i="4"/>
  <c r="O16" i="4"/>
  <c r="O10" i="4"/>
  <c r="S14" i="4" l="1"/>
  <c r="S11" i="4"/>
  <c r="L16" i="4" l="1"/>
  <c r="O6" i="4"/>
  <c r="O5" i="4"/>
  <c r="S5" i="4" s="1"/>
  <c r="N12" i="4"/>
  <c r="N9" i="4"/>
  <c r="N6" i="4"/>
  <c r="S4" i="4" l="1"/>
  <c r="O4" i="4"/>
  <c r="S3" i="4" s="1"/>
  <c r="L6" i="4"/>
  <c r="L10" i="4"/>
  <c r="L13" i="4" s="1"/>
  <c r="K15" i="4"/>
  <c r="K12" i="4"/>
  <c r="K6" i="4"/>
  <c r="H32" i="8" l="1"/>
  <c r="J32" i="8"/>
  <c r="R32" i="8"/>
  <c r="Q32" i="8"/>
  <c r="P32" i="8"/>
  <c r="O32" i="8"/>
  <c r="N32" i="8"/>
  <c r="L32" i="8"/>
  <c r="F32" i="8"/>
  <c r="E32" i="8"/>
  <c r="D32" i="8"/>
  <c r="C32" i="8"/>
  <c r="F33" i="11"/>
  <c r="G33" i="11" s="1"/>
  <c r="E33" i="11"/>
  <c r="D33" i="11"/>
  <c r="G32" i="11"/>
  <c r="E32" i="11"/>
  <c r="G31" i="11"/>
  <c r="E31" i="11"/>
  <c r="E30" i="11"/>
  <c r="G30" i="11" s="1"/>
  <c r="G29" i="11"/>
  <c r="E29" i="11"/>
  <c r="G28" i="11"/>
  <c r="E28" i="11"/>
  <c r="G27" i="11"/>
  <c r="E27" i="11"/>
  <c r="N8" i="11" s="1"/>
  <c r="E26" i="11"/>
  <c r="G26" i="11" s="1"/>
  <c r="G25" i="11"/>
  <c r="E25" i="11"/>
  <c r="G24" i="11"/>
  <c r="E24" i="11"/>
  <c r="G23" i="11"/>
  <c r="E23" i="11"/>
  <c r="N11" i="11" s="1"/>
  <c r="E22" i="11"/>
  <c r="G22" i="11" s="1"/>
  <c r="G21" i="11"/>
  <c r="E21" i="11"/>
  <c r="G20" i="11"/>
  <c r="E20" i="11"/>
  <c r="G19" i="11"/>
  <c r="E19" i="11"/>
  <c r="E18" i="11"/>
  <c r="G18" i="11" s="1"/>
  <c r="G17" i="11"/>
  <c r="E17" i="11"/>
  <c r="F16" i="11"/>
  <c r="E16" i="11"/>
  <c r="G16" i="11" s="1"/>
  <c r="G15" i="11"/>
  <c r="F15" i="11"/>
  <c r="E15" i="11"/>
  <c r="O14" i="11"/>
  <c r="P14" i="11" s="1"/>
  <c r="N14" i="11"/>
  <c r="E14" i="11"/>
  <c r="G14" i="11" s="1"/>
  <c r="P13" i="11"/>
  <c r="O13" i="11"/>
  <c r="N13" i="11"/>
  <c r="G13" i="11"/>
  <c r="E13" i="11"/>
  <c r="O12" i="11"/>
  <c r="P12" i="11" s="1"/>
  <c r="N12" i="11"/>
  <c r="G12" i="11"/>
  <c r="E12" i="11"/>
  <c r="O11" i="11"/>
  <c r="P11" i="11" s="1"/>
  <c r="E11" i="11"/>
  <c r="G11" i="11" s="1"/>
  <c r="O10" i="11"/>
  <c r="P10" i="11" s="1"/>
  <c r="N10" i="11"/>
  <c r="E10" i="11"/>
  <c r="G10" i="11" s="1"/>
  <c r="O9" i="11"/>
  <c r="P9" i="11" s="1"/>
  <c r="N9" i="11"/>
  <c r="E9" i="11"/>
  <c r="G9" i="11" s="1"/>
  <c r="O8" i="11"/>
  <c r="E8" i="11"/>
  <c r="G8" i="11" s="1"/>
  <c r="O7" i="11"/>
  <c r="P7" i="11" s="1"/>
  <c r="N7" i="11"/>
  <c r="E7" i="11"/>
  <c r="G7" i="11" s="1"/>
  <c r="O6" i="11"/>
  <c r="P6" i="11" s="1"/>
  <c r="N6" i="11"/>
  <c r="E6" i="11"/>
  <c r="G6" i="11" s="1"/>
  <c r="O5" i="11"/>
  <c r="E5" i="11"/>
  <c r="G5" i="11" s="1"/>
  <c r="O4" i="11"/>
  <c r="P4" i="11" s="1"/>
  <c r="N4" i="11"/>
  <c r="G4" i="11"/>
  <c r="F4" i="11"/>
  <c r="E4" i="11"/>
  <c r="O3" i="11"/>
  <c r="P3" i="11" s="1"/>
  <c r="N3" i="11"/>
  <c r="F3" i="11"/>
  <c r="G3" i="11" s="1"/>
  <c r="E3" i="11"/>
  <c r="O2" i="11"/>
  <c r="P2" i="11" s="1"/>
  <c r="N2" i="11"/>
  <c r="F2" i="11"/>
  <c r="G2" i="11" s="1"/>
  <c r="E2" i="11"/>
  <c r="P8" i="11" l="1"/>
  <c r="N5" i="11"/>
  <c r="P5" i="11" s="1"/>
  <c r="D12" i="10" l="1"/>
  <c r="BB599" i="9" l="1"/>
  <c r="BA599" i="9"/>
  <c r="AZ599" i="9"/>
  <c r="BB547" i="9"/>
  <c r="BA547" i="9"/>
  <c r="AZ547" i="9"/>
  <c r="BB499" i="9"/>
  <c r="BA499" i="9"/>
  <c r="AZ499" i="9"/>
  <c r="BB494" i="9"/>
  <c r="BA494" i="9"/>
  <c r="AZ494" i="9"/>
  <c r="BB485" i="9"/>
  <c r="BA485" i="9"/>
  <c r="AZ485" i="9"/>
  <c r="BB481" i="9"/>
  <c r="BA481" i="9"/>
  <c r="AZ481" i="9"/>
  <c r="BB480" i="9"/>
  <c r="BA480" i="9"/>
  <c r="AZ480" i="9"/>
  <c r="BB477" i="9"/>
  <c r="BA477" i="9"/>
  <c r="AZ477" i="9"/>
  <c r="BB463" i="9"/>
  <c r="BA463" i="9"/>
  <c r="AZ463" i="9"/>
  <c r="BB430" i="9"/>
  <c r="BA430" i="9"/>
  <c r="AZ430" i="9"/>
  <c r="BB427" i="9"/>
  <c r="BA427" i="9"/>
  <c r="AZ427" i="9"/>
  <c r="BB404" i="9"/>
  <c r="BA404" i="9"/>
  <c r="AZ404" i="9"/>
  <c r="BB402" i="9"/>
  <c r="BA402" i="9"/>
  <c r="AZ402" i="9"/>
  <c r="BB369" i="9"/>
  <c r="BA369" i="9"/>
  <c r="AZ369" i="9"/>
  <c r="BB368" i="9"/>
  <c r="BA368" i="9"/>
  <c r="AZ368" i="9"/>
  <c r="BB271" i="9"/>
  <c r="BA271" i="9"/>
  <c r="AZ271" i="9"/>
  <c r="BB246" i="9"/>
  <c r="BA246" i="9"/>
  <c r="AZ246" i="9"/>
  <c r="BB240" i="9"/>
  <c r="BA240" i="9"/>
  <c r="AZ240" i="9"/>
  <c r="BB235" i="9"/>
  <c r="BA235" i="9"/>
  <c r="AZ235" i="9"/>
  <c r="BB222" i="9"/>
  <c r="BA222" i="9"/>
  <c r="AZ222" i="9"/>
  <c r="BB220" i="9"/>
  <c r="BA220" i="9"/>
  <c r="AZ220" i="9"/>
  <c r="BB219" i="9"/>
  <c r="BA219" i="9"/>
  <c r="AZ219" i="9"/>
  <c r="BB183" i="9"/>
  <c r="BA183" i="9"/>
  <c r="AZ183" i="9"/>
  <c r="BB181" i="9"/>
  <c r="BA181" i="9"/>
  <c r="AZ181" i="9"/>
  <c r="BB177" i="9"/>
  <c r="BA177" i="9"/>
  <c r="AZ177" i="9"/>
  <c r="BB164" i="9"/>
  <c r="BA164" i="9"/>
  <c r="AZ164" i="9"/>
  <c r="BB163" i="9"/>
  <c r="BA163" i="9"/>
  <c r="AZ163" i="9"/>
  <c r="BB161" i="9"/>
  <c r="BA161" i="9"/>
  <c r="AZ161" i="9"/>
  <c r="BB157" i="9"/>
  <c r="BA157" i="9"/>
  <c r="AZ157" i="9"/>
  <c r="BB153" i="9"/>
  <c r="BA153" i="9"/>
  <c r="AZ153" i="9"/>
  <c r="BB152" i="9"/>
  <c r="BA152" i="9"/>
  <c r="AZ152" i="9"/>
  <c r="BB151" i="9"/>
  <c r="BA151" i="9"/>
  <c r="AZ151" i="9"/>
  <c r="BB139" i="9"/>
  <c r="BA139" i="9"/>
  <c r="AZ139" i="9"/>
  <c r="BB104" i="9"/>
  <c r="BA104" i="9"/>
  <c r="AZ104" i="9"/>
  <c r="BB86" i="9"/>
  <c r="BA86" i="9"/>
  <c r="AZ86" i="9"/>
  <c r="BB77" i="9"/>
  <c r="BA77" i="9"/>
  <c r="AZ77" i="9"/>
  <c r="BB64" i="9"/>
  <c r="BA64" i="9"/>
  <c r="AZ64" i="9"/>
  <c r="BB63" i="9"/>
  <c r="BA63" i="9"/>
  <c r="AZ63" i="9"/>
  <c r="BB12" i="9"/>
  <c r="BA12" i="9"/>
  <c r="AZ12" i="9"/>
  <c r="M21" i="7"/>
  <c r="M20" i="7"/>
  <c r="N14" i="7"/>
  <c r="O14" i="7" s="1"/>
  <c r="M14" i="7"/>
  <c r="D14" i="7"/>
  <c r="E14" i="7" s="1"/>
  <c r="N13" i="7"/>
  <c r="O13" i="7" s="1"/>
  <c r="M13" i="7"/>
  <c r="D13" i="7"/>
  <c r="E13" i="7" s="1"/>
  <c r="N12" i="7"/>
  <c r="O12" i="7" s="1"/>
  <c r="M12" i="7"/>
  <c r="D12" i="7"/>
  <c r="E12" i="7" s="1"/>
  <c r="M11" i="7"/>
  <c r="D11" i="7"/>
  <c r="E11" i="7" s="1"/>
  <c r="N10" i="7"/>
  <c r="O10" i="7" s="1"/>
  <c r="M10" i="7"/>
  <c r="D10" i="7"/>
  <c r="E10" i="7" s="1"/>
  <c r="N9" i="7"/>
  <c r="O9" i="7" s="1"/>
  <c r="M9" i="7"/>
  <c r="D9" i="7"/>
  <c r="E9" i="7" s="1"/>
  <c r="O8" i="7"/>
  <c r="N8" i="7"/>
  <c r="M8" i="7"/>
  <c r="D8" i="7"/>
  <c r="E8" i="7" s="1"/>
  <c r="O7" i="7"/>
  <c r="N7" i="7"/>
  <c r="M7" i="7"/>
  <c r="I7" i="7"/>
  <c r="H7" i="7"/>
  <c r="D7" i="7"/>
  <c r="E7" i="7" s="1"/>
  <c r="N6" i="7"/>
  <c r="O6" i="7" s="1"/>
  <c r="M6" i="7"/>
  <c r="H6" i="7"/>
  <c r="I6" i="7" s="1"/>
  <c r="D6" i="7"/>
  <c r="E6" i="7" s="1"/>
  <c r="N5" i="7"/>
  <c r="O5" i="7" s="1"/>
  <c r="M5" i="7"/>
  <c r="H5" i="7"/>
  <c r="N21" i="7" s="1"/>
  <c r="O21" i="7" s="1"/>
  <c r="E5" i="7"/>
  <c r="D5" i="7"/>
  <c r="N4" i="7"/>
  <c r="O4" i="7" s="1"/>
  <c r="M4" i="7"/>
  <c r="E4" i="7"/>
  <c r="D4" i="7"/>
  <c r="N3" i="7"/>
  <c r="O3" i="7" s="1"/>
  <c r="M3" i="7"/>
  <c r="H3" i="7"/>
  <c r="I3" i="7" s="1"/>
  <c r="D3" i="7"/>
  <c r="E3" i="7" s="1"/>
  <c r="N2" i="7"/>
  <c r="O2" i="7" s="1"/>
  <c r="M2" i="7"/>
  <c r="H2" i="7"/>
  <c r="N20" i="7" s="1"/>
  <c r="O20" i="7" s="1"/>
  <c r="D2" i="7"/>
  <c r="E2" i="7" s="1"/>
  <c r="N11" i="7" l="1"/>
  <c r="O11" i="7" s="1"/>
  <c r="I2" i="7"/>
  <c r="I5" i="7"/>
  <c r="G30" i="6" l="1"/>
  <c r="G29" i="6"/>
  <c r="G28" i="6"/>
  <c r="G27" i="6"/>
  <c r="G26" i="6"/>
  <c r="G25" i="6"/>
  <c r="G24" i="6"/>
  <c r="M21" i="6"/>
  <c r="G23" i="6"/>
  <c r="G19" i="6"/>
  <c r="G18" i="6"/>
  <c r="G17" i="6"/>
  <c r="G16" i="6"/>
  <c r="G15" i="6"/>
  <c r="N14" i="6"/>
  <c r="O14" i="6" s="1"/>
  <c r="M14" i="6"/>
  <c r="N13" i="6"/>
  <c r="O13" i="6" s="1"/>
  <c r="M13" i="6"/>
  <c r="G11" i="6"/>
  <c r="N12" i="6"/>
  <c r="O12" i="6" s="1"/>
  <c r="M12" i="6"/>
  <c r="N11" i="6"/>
  <c r="O11" i="6" s="1"/>
  <c r="J12" i="4" s="1"/>
  <c r="M11" i="6"/>
  <c r="N10" i="6"/>
  <c r="O10" i="6" s="1"/>
  <c r="M10" i="6"/>
  <c r="G10" i="6"/>
  <c r="N9" i="6"/>
  <c r="O9" i="6" s="1"/>
  <c r="M9" i="6"/>
  <c r="G9" i="6"/>
  <c r="N8" i="6"/>
  <c r="O8" i="6" s="1"/>
  <c r="M8" i="6"/>
  <c r="G8" i="6"/>
  <c r="N7" i="6"/>
  <c r="M7" i="6"/>
  <c r="N6" i="6"/>
  <c r="M6" i="6"/>
  <c r="N4" i="6"/>
  <c r="M4" i="6"/>
  <c r="G2" i="6"/>
  <c r="N3" i="6"/>
  <c r="O3" i="6" s="1"/>
  <c r="M3" i="6"/>
  <c r="N2" i="6"/>
  <c r="M2" i="6"/>
  <c r="N20" i="6"/>
  <c r="M20" i="6"/>
  <c r="J15" i="4" l="1"/>
  <c r="S12" i="4"/>
  <c r="S15" i="4" s="1"/>
  <c r="O20" i="6"/>
  <c r="O4" i="6"/>
  <c r="O6" i="6"/>
  <c r="O7" i="6"/>
  <c r="O2" i="6"/>
  <c r="M5" i="6"/>
  <c r="N5" i="6"/>
  <c r="N21" i="6"/>
  <c r="O21" i="6" s="1"/>
  <c r="O5" i="6" l="1"/>
  <c r="J6" i="4" s="1"/>
  <c r="S6" i="4" s="1"/>
  <c r="O21" i="5" l="1"/>
  <c r="N21" i="5"/>
  <c r="M21" i="5"/>
  <c r="N20" i="5"/>
  <c r="O20" i="5" s="1"/>
  <c r="M20" i="5"/>
  <c r="N14" i="5"/>
  <c r="M14" i="5"/>
  <c r="N13" i="5"/>
  <c r="O13" i="5" s="1"/>
  <c r="M13" i="5"/>
  <c r="F13" i="5"/>
  <c r="N12" i="5"/>
  <c r="M12" i="5"/>
  <c r="F12" i="5"/>
  <c r="N11" i="5"/>
  <c r="M11" i="5"/>
  <c r="F11" i="5"/>
  <c r="N10" i="5"/>
  <c r="O10" i="5" s="1"/>
  <c r="M10" i="5"/>
  <c r="F10" i="5"/>
  <c r="N9" i="5"/>
  <c r="O9" i="5" s="1"/>
  <c r="H10" i="4" s="1"/>
  <c r="H13" i="4" s="1"/>
  <c r="M9" i="5"/>
  <c r="F9" i="5"/>
  <c r="N8" i="5"/>
  <c r="M8" i="5"/>
  <c r="F8" i="5"/>
  <c r="N7" i="5"/>
  <c r="M7" i="5"/>
  <c r="F7" i="5"/>
  <c r="N6" i="5"/>
  <c r="M6" i="5"/>
  <c r="F6" i="5"/>
  <c r="N5" i="5"/>
  <c r="O5" i="5" s="1"/>
  <c r="H6" i="4" s="1"/>
  <c r="M5" i="5"/>
  <c r="F5" i="5"/>
  <c r="N4" i="5"/>
  <c r="M4" i="5"/>
  <c r="F4" i="5"/>
  <c r="N3" i="5"/>
  <c r="M3" i="5"/>
  <c r="F3" i="5"/>
  <c r="N2" i="5"/>
  <c r="O2" i="5" s="1"/>
  <c r="M2" i="5"/>
  <c r="F2" i="5"/>
  <c r="O11" i="5" l="1"/>
  <c r="H12" i="4" s="1"/>
  <c r="H15" i="4" s="1"/>
  <c r="O14" i="5"/>
  <c r="O6" i="5"/>
  <c r="O4" i="5"/>
  <c r="O12" i="5"/>
  <c r="O7" i="5"/>
  <c r="O8" i="5"/>
  <c r="H9" i="4" s="1"/>
  <c r="H14" i="4" s="1"/>
  <c r="O3" i="5"/>
  <c r="M21" i="1"/>
  <c r="L21" i="1"/>
  <c r="N20" i="1"/>
  <c r="M20" i="1"/>
  <c r="L20" i="1"/>
  <c r="N21" i="1" l="1"/>
  <c r="M14" i="1"/>
  <c r="L14" i="1"/>
  <c r="M13" i="1"/>
  <c r="L13" i="1"/>
  <c r="M12" i="1"/>
  <c r="N12" i="1" s="1"/>
  <c r="L12" i="1"/>
  <c r="M11" i="1"/>
  <c r="L11" i="1"/>
  <c r="M10" i="1"/>
  <c r="L10" i="1"/>
  <c r="M9" i="1"/>
  <c r="L9" i="1"/>
  <c r="M8" i="1"/>
  <c r="N8" i="1" s="1"/>
  <c r="L8" i="1"/>
  <c r="M7" i="1"/>
  <c r="L7" i="1"/>
  <c r="M6" i="1"/>
  <c r="L6" i="1"/>
  <c r="N6" i="1" s="1"/>
  <c r="M5" i="1"/>
  <c r="L5" i="1"/>
  <c r="M4" i="1"/>
  <c r="N4" i="1" s="1"/>
  <c r="L4" i="1"/>
  <c r="M3" i="1"/>
  <c r="L3" i="1"/>
  <c r="M2" i="1"/>
  <c r="L2" i="1"/>
  <c r="N10" i="1" l="1"/>
  <c r="N3" i="1"/>
  <c r="N7" i="1"/>
  <c r="N11" i="1"/>
  <c r="N9" i="1"/>
  <c r="N2" i="1"/>
  <c r="N5" i="1"/>
  <c r="N14" i="1"/>
  <c r="N13" i="1"/>
  <c r="E3" i="1"/>
  <c r="E4" i="1"/>
  <c r="E5" i="1"/>
  <c r="E6" i="1"/>
  <c r="E7" i="1"/>
  <c r="E8" i="1"/>
  <c r="E9" i="1"/>
  <c r="E10" i="1"/>
  <c r="E11" i="1"/>
  <c r="E12" i="1"/>
  <c r="E2" i="1"/>
</calcChain>
</file>

<file path=xl/comments1.xml><?xml version="1.0" encoding="utf-8"?>
<comments xmlns="http://schemas.openxmlformats.org/spreadsheetml/2006/main">
  <authors>
    <author>Xue, Tingting</author>
  </authors>
  <commentList>
    <comment ref="E1" authorId="0" shapeId="0">
      <text>
        <r>
          <rPr>
            <b/>
            <sz val="9"/>
            <color indexed="81"/>
            <rFont val="Tahoma"/>
            <charset val="1"/>
          </rPr>
          <t>Xue, Tingting:</t>
        </r>
        <r>
          <rPr>
            <sz val="9"/>
            <color indexed="81"/>
            <rFont val="Tahoma"/>
            <charset val="1"/>
          </rPr>
          <t xml:space="preserve">
multiplied 0.961 to get @Meter savings</t>
        </r>
      </text>
    </comment>
  </commentList>
</comments>
</file>

<file path=xl/comments2.xml><?xml version="1.0" encoding="utf-8"?>
<comments xmlns="http://schemas.openxmlformats.org/spreadsheetml/2006/main">
  <authors>
    <author>Xue, Tingting</author>
  </authors>
  <commentList>
    <comment ref="D1" authorId="0" shapeId="0">
      <text>
        <r>
          <rPr>
            <b/>
            <sz val="9"/>
            <color indexed="81"/>
            <rFont val="Tahoma"/>
            <family val="2"/>
          </rPr>
          <t>Xue, Tingting:</t>
        </r>
        <r>
          <rPr>
            <sz val="9"/>
            <color indexed="81"/>
            <rFont val="Tahoma"/>
            <family val="2"/>
          </rPr>
          <t xml:space="preserve">
admin+incentives</t>
        </r>
      </text>
    </comment>
  </commentList>
</comments>
</file>

<file path=xl/comments3.xml><?xml version="1.0" encoding="utf-8"?>
<comments xmlns="http://schemas.openxmlformats.org/spreadsheetml/2006/main">
  <authors>
    <author>Xue, Tingting</author>
  </authors>
  <commentList>
    <comment ref="F2" authorId="0" shapeId="0">
      <text>
        <r>
          <rPr>
            <b/>
            <sz val="9"/>
            <color indexed="81"/>
            <rFont val="Tahoma"/>
            <family val="2"/>
          </rPr>
          <t>Xue, Tingting:</t>
        </r>
        <r>
          <rPr>
            <sz val="9"/>
            <color indexed="81"/>
            <rFont val="Tahoma"/>
            <family val="2"/>
          </rPr>
          <t xml:space="preserve">
admin cost per audit is estimated to be $161.00</t>
        </r>
      </text>
    </comment>
    <comment ref="F3" authorId="0" shapeId="0">
      <text>
        <r>
          <rPr>
            <b/>
            <sz val="9"/>
            <color indexed="81"/>
            <rFont val="Tahoma"/>
            <family val="2"/>
          </rPr>
          <t>Xue, Tingting:</t>
        </r>
        <r>
          <rPr>
            <sz val="9"/>
            <color indexed="81"/>
            <rFont val="Tahoma"/>
            <family val="2"/>
          </rPr>
          <t xml:space="preserve">
Admin cost per audit is estimated to be $36</t>
        </r>
      </text>
    </comment>
    <comment ref="F4" authorId="0" shapeId="0">
      <text>
        <r>
          <rPr>
            <b/>
            <sz val="9"/>
            <color indexed="81"/>
            <rFont val="Tahoma"/>
            <family val="2"/>
          </rPr>
          <t>Xue, Tingting:</t>
        </r>
        <r>
          <rPr>
            <sz val="9"/>
            <color indexed="81"/>
            <rFont val="Tahoma"/>
            <family val="2"/>
          </rPr>
          <t xml:space="preserve">
Admin cost per audit is $285.00</t>
        </r>
      </text>
    </comment>
    <comment ref="F15" authorId="0" shapeId="0">
      <text>
        <r>
          <rPr>
            <b/>
            <sz val="9"/>
            <color indexed="81"/>
            <rFont val="Tahoma"/>
            <family val="2"/>
          </rPr>
          <t>Xue, Tingting:</t>
        </r>
        <r>
          <rPr>
            <sz val="9"/>
            <color indexed="81"/>
            <rFont val="Tahoma"/>
            <family val="2"/>
          </rPr>
          <t xml:space="preserve">
Admin cost per audit is estimated to be $293.00. No rebates or incentives for this program</t>
        </r>
      </text>
    </comment>
    <comment ref="F16" authorId="0" shapeId="0">
      <text>
        <r>
          <rPr>
            <b/>
            <sz val="9"/>
            <color indexed="81"/>
            <rFont val="Tahoma"/>
            <family val="2"/>
          </rPr>
          <t>Xue, Tingting:</t>
        </r>
        <r>
          <rPr>
            <sz val="9"/>
            <color indexed="81"/>
            <rFont val="Tahoma"/>
            <family val="2"/>
          </rPr>
          <t xml:space="preserve">
Admin cost per audit is estimated to be $806.00. No rebates or incentives for this program</t>
        </r>
      </text>
    </comment>
  </commentList>
</comments>
</file>

<file path=xl/sharedStrings.xml><?xml version="1.0" encoding="utf-8"?>
<sst xmlns="http://schemas.openxmlformats.org/spreadsheetml/2006/main" count="12062" uniqueCount="1346">
  <si>
    <t>Sector</t>
  </si>
  <si>
    <t>Program</t>
  </si>
  <si>
    <t>Non-Incentive Program Cost/kWh</t>
  </si>
  <si>
    <t>Notes</t>
  </si>
  <si>
    <t>Residential</t>
  </si>
  <si>
    <t>Home Energy Check</t>
  </si>
  <si>
    <t>Commercial</t>
  </si>
  <si>
    <t>Business Energy Check</t>
  </si>
  <si>
    <t>Better Business</t>
  </si>
  <si>
    <t>Interruptible Service</t>
  </si>
  <si>
    <t>Curtailable Service</t>
  </si>
  <si>
    <t>Standby Generation</t>
  </si>
  <si>
    <t>Residential Energy Management</t>
  </si>
  <si>
    <t>Data</t>
  </si>
  <si>
    <t>Source</t>
  </si>
  <si>
    <t>2018 Annual kWh Savings @ Meter</t>
  </si>
  <si>
    <t>Residential Incentive Program</t>
  </si>
  <si>
    <t>Neighborhood Energy Star</t>
  </si>
  <si>
    <t>Low Income Weatherization Assistance</t>
  </si>
  <si>
    <t>Commercial/Industrial</t>
  </si>
  <si>
    <t xml:space="preserve">Florida Custom Incentive </t>
  </si>
  <si>
    <t>Utility Program Costs_2018</t>
  </si>
  <si>
    <t>Program Categories:</t>
  </si>
  <si>
    <t>End-Use</t>
  </si>
  <si>
    <t>Res</t>
  </si>
  <si>
    <t>Appliances</t>
  </si>
  <si>
    <t>Products</t>
  </si>
  <si>
    <t>Res Products</t>
  </si>
  <si>
    <t>Cooking</t>
  </si>
  <si>
    <t>Res Water Heating</t>
  </si>
  <si>
    <t>Electronics</t>
  </si>
  <si>
    <t>Res Lighting</t>
  </si>
  <si>
    <t>Misc</t>
  </si>
  <si>
    <t>Res HVAC</t>
  </si>
  <si>
    <t>DHW</t>
  </si>
  <si>
    <t>Water Heating</t>
  </si>
  <si>
    <t>Com Products</t>
  </si>
  <si>
    <t>Lighting</t>
  </si>
  <si>
    <t>Com Water Heating</t>
  </si>
  <si>
    <t>Cooling</t>
  </si>
  <si>
    <t>HVAC</t>
  </si>
  <si>
    <t>Com Lighting</t>
  </si>
  <si>
    <t>Heating</t>
  </si>
  <si>
    <t>Com Custom</t>
  </si>
  <si>
    <t>Com Refrigeration</t>
  </si>
  <si>
    <t>Com</t>
  </si>
  <si>
    <t>Com HVAC</t>
  </si>
  <si>
    <t>Office Equip</t>
  </si>
  <si>
    <t>Ind Custom</t>
  </si>
  <si>
    <t>Ind Lighting</t>
  </si>
  <si>
    <t>Exterior Lighting</t>
  </si>
  <si>
    <t>Ind HVAC</t>
  </si>
  <si>
    <t>Interior Lighting</t>
  </si>
  <si>
    <t>Custom</t>
  </si>
  <si>
    <t>Refrigeration</t>
  </si>
  <si>
    <t>Ventilation</t>
  </si>
  <si>
    <t>Ind</t>
  </si>
  <si>
    <t>Compressed Air</t>
  </si>
  <si>
    <t>Motors</t>
  </si>
  <si>
    <t>Process</t>
  </si>
  <si>
    <t>Other</t>
  </si>
  <si>
    <t>Industrial Lighting</t>
  </si>
  <si>
    <t>TPS Program Category</t>
  </si>
  <si>
    <t xml:space="preserve">Total kWh </t>
  </si>
  <si>
    <t>Total Cost</t>
  </si>
  <si>
    <t>$/kWh</t>
  </si>
  <si>
    <t>Res DR</t>
  </si>
  <si>
    <t>Res Total</t>
  </si>
  <si>
    <t>NonRes Total</t>
  </si>
  <si>
    <t>2016 kWh Savings @ Meter</t>
  </si>
  <si>
    <t>2016 Total Utility Program Cost</t>
  </si>
  <si>
    <t>2016 Total Program Incentive Cost</t>
  </si>
  <si>
    <t>Program Cost/kWh</t>
  </si>
  <si>
    <t>Home Energy Survey</t>
  </si>
  <si>
    <t>"No kWh savings attributed to this program"</t>
  </si>
  <si>
    <t>Load Management (On Call)</t>
  </si>
  <si>
    <t>Total program cost includes depreciation, return &amp; incentives paid in 2016 to active participants who signed up in 2016 &amp; prior years</t>
  </si>
  <si>
    <t>Air Conditioning</t>
  </si>
  <si>
    <t>New Construction (BuildSmart)</t>
  </si>
  <si>
    <t>Ceiling Insulation</t>
  </si>
  <si>
    <t>Low Income</t>
  </si>
  <si>
    <t>Business Energy Evaluation</t>
  </si>
  <si>
    <t>Business On Call</t>
  </si>
  <si>
    <t>Commercial/Industrial Demand Reduction</t>
  </si>
  <si>
    <t>Total program cost includes incentives paid in 2016 to active participants who signed up in 2016 &amp; prior years</t>
  </si>
  <si>
    <t>Business Heating, Ventilating &amp; Air Conditioning</t>
  </si>
  <si>
    <t>Business Lighting</t>
  </si>
  <si>
    <t>Busines Custom Incentive</t>
  </si>
  <si>
    <t xml:space="preserve">Program </t>
  </si>
  <si>
    <t>Segment</t>
  </si>
  <si>
    <t>Measure</t>
  </si>
  <si>
    <t>Annual kWh Savings</t>
  </si>
  <si>
    <t>Non-Incentive Program Cost</t>
  </si>
  <si>
    <t>Non-Incentive Program Cost/kWh_Program Level</t>
  </si>
  <si>
    <t>Single Family</t>
  </si>
  <si>
    <t>Walk-Through</t>
  </si>
  <si>
    <t>DVD</t>
  </si>
  <si>
    <t>On-Line</t>
  </si>
  <si>
    <t>Multi-Family</t>
  </si>
  <si>
    <t>Duct Repair</t>
  </si>
  <si>
    <t>Residential Duct Repair/Replacement Rebate Program</t>
  </si>
  <si>
    <t>Ceiling Insulation (per sqft)</t>
  </si>
  <si>
    <t>Residential Ceiling Insulation Upgrade Rebate Program</t>
  </si>
  <si>
    <t>Window Film/Solar Screen (per sqft)</t>
  </si>
  <si>
    <t>Residential Window Film/Solar Screen Rebate Program</t>
  </si>
  <si>
    <t>Efficient Electric Heat Pump</t>
  </si>
  <si>
    <t>SEER 15</t>
  </si>
  <si>
    <t>Residential Efficient Electric Heat Pump Rebate Program</t>
  </si>
  <si>
    <t>SEER 16</t>
  </si>
  <si>
    <t>SEER 17</t>
  </si>
  <si>
    <t>SEER 18</t>
  </si>
  <si>
    <t>High Performance Windows (per sqft)</t>
  </si>
  <si>
    <t>Residential High Performance Windows Rebate Program</t>
  </si>
  <si>
    <t>New Home Rebate (formerly Gold-Ring)</t>
  </si>
  <si>
    <t>In progress</t>
  </si>
  <si>
    <t>Residential Efficiency Delivered</t>
  </si>
  <si>
    <t>Energy Audits/Survey</t>
  </si>
  <si>
    <t>Commercial Efficient Electric Heat Pump Rebate Program</t>
  </si>
  <si>
    <t>Commercial Duct Repair Rebate Program</t>
  </si>
  <si>
    <t>Window Film/Solar Screen</t>
  </si>
  <si>
    <t>Commercial Window Film/Solar Screen Rebate Program</t>
  </si>
  <si>
    <t>Commercial Ceiling Insulation Upgrade Rebate Program</t>
  </si>
  <si>
    <t>Cool/Reflective Roof</t>
  </si>
  <si>
    <t>Commercial Cool/Reflective Roof Rebate Program</t>
  </si>
  <si>
    <t>Indoor Lighting Billed Solution</t>
  </si>
  <si>
    <r>
      <t xml:space="preserve">No cost data. </t>
    </r>
    <r>
      <rPr>
        <sz val="11"/>
        <color theme="5" tint="-0.249977111117893"/>
        <rFont val="Calibri"/>
        <family val="2"/>
        <scheme val="minor"/>
      </rPr>
      <t>This program was not included in the OUC 2017 Annual Conservation Report, is this a current commercial program?</t>
    </r>
  </si>
  <si>
    <t>Indoor Lighting Rebate</t>
  </si>
  <si>
    <t>Custom Incentive</t>
  </si>
  <si>
    <t>LED Streetlight Upgrade</t>
  </si>
  <si>
    <t>2016 Annual kWh Savings</t>
  </si>
  <si>
    <t>2015 DSM Plan Savings_2016</t>
  </si>
  <si>
    <t>2016 DSM Plan Utility Program Costs_2016</t>
  </si>
  <si>
    <t>Residential Energy Survey</t>
  </si>
  <si>
    <t>According to the 2016 Annual Conservation Report, this is an existing program</t>
  </si>
  <si>
    <t>Residential Heating &amp; Cooling Upgrade</t>
  </si>
  <si>
    <t>Low Income Education</t>
  </si>
  <si>
    <r>
      <t xml:space="preserve">No savings data, </t>
    </r>
    <r>
      <rPr>
        <sz val="11"/>
        <color rgb="FFC00000"/>
        <rFont val="Calibri"/>
        <family val="2"/>
        <scheme val="minor"/>
      </rPr>
      <t>not an existing program</t>
    </r>
  </si>
  <si>
    <t>Commercial Heating &amp; Cooling Upgrade</t>
  </si>
  <si>
    <t>Commercial Chiller Upgrade Program</t>
  </si>
  <si>
    <t>Commercial Reflective Roof</t>
  </si>
  <si>
    <t>Commercial Indoor Efficient Lighting Rebate</t>
  </si>
  <si>
    <r>
      <t xml:space="preserve">No savings data, only has incentive data, </t>
    </r>
    <r>
      <rPr>
        <sz val="11"/>
        <color rgb="FFC00000"/>
        <rFont val="Calibri"/>
        <family val="2"/>
        <scheme val="minor"/>
      </rPr>
      <t>not an existing program</t>
    </r>
  </si>
  <si>
    <t>Commercial Window Film Installation Program</t>
  </si>
  <si>
    <r>
      <t xml:space="preserve">No savings &amp; cost data, </t>
    </r>
    <r>
      <rPr>
        <sz val="11"/>
        <color rgb="FFC00000"/>
        <rFont val="Calibri"/>
        <family val="2"/>
        <scheme val="minor"/>
      </rPr>
      <t>not an existing program</t>
    </r>
  </si>
  <si>
    <t>??</t>
  </si>
  <si>
    <t>Solar Water Heating Program</t>
  </si>
  <si>
    <t>Solar Photovoltaic Program</t>
  </si>
  <si>
    <t>Electric Conservation Demonstration and Development</t>
  </si>
  <si>
    <t>Commercial Energy Consultant</t>
  </si>
  <si>
    <t>Common</t>
  </si>
  <si>
    <t>Loan Program (discontinued but remains open)</t>
  </si>
  <si>
    <t>Admin Costs</t>
  </si>
  <si>
    <t>Audits and EE Kits</t>
  </si>
  <si>
    <t>Smart $aver</t>
  </si>
  <si>
    <t>EE Products</t>
  </si>
  <si>
    <t>Appliance Recycling</t>
  </si>
  <si>
    <t>Energy Efficient Lighting</t>
  </si>
  <si>
    <t>Behavior</t>
  </si>
  <si>
    <t>Income Qualified</t>
  </si>
  <si>
    <t>Smart $aver - Prescriptive</t>
  </si>
  <si>
    <t>Smart $aver - Custom</t>
  </si>
  <si>
    <t>Pay-for-Performance</t>
  </si>
  <si>
    <t>Small Business Energy Saver</t>
  </si>
  <si>
    <t>New Construction</t>
  </si>
  <si>
    <t>Utility Characteristics</t>
  </si>
  <si>
    <t>Reporting Year Incremental Annual Savings</t>
  </si>
  <si>
    <t>Incremental Life Cycle Savings</t>
  </si>
  <si>
    <t>Reporting Year Incremental Cost</t>
  </si>
  <si>
    <t>Incremental Life Cycle Costs</t>
  </si>
  <si>
    <t>Weighted Average Life</t>
  </si>
  <si>
    <t/>
  </si>
  <si>
    <t>Non-Incentives ($/kWh)</t>
  </si>
  <si>
    <t>Energy Savings (MWh)</t>
  </si>
  <si>
    <t>Peak Demand Savings (MW)</t>
  </si>
  <si>
    <t>Customer Incentives (Thousand Dollars)</t>
  </si>
  <si>
    <t>All Other Costs (Thousand Dollars)</t>
  </si>
  <si>
    <t>(Years)</t>
  </si>
  <si>
    <t>Data Year</t>
  </si>
  <si>
    <t>Utility Number</t>
  </si>
  <si>
    <t>Utility Name</t>
  </si>
  <si>
    <t>State</t>
  </si>
  <si>
    <t>BA Code</t>
  </si>
  <si>
    <t>Industrial</t>
  </si>
  <si>
    <t>Transportation</t>
  </si>
  <si>
    <t>Total</t>
  </si>
  <si>
    <t>Website</t>
  </si>
  <si>
    <t>Village of Arcade - (NY)</t>
  </si>
  <si>
    <t>NY</t>
  </si>
  <si>
    <t>NYIS</t>
  </si>
  <si>
    <t>.</t>
  </si>
  <si>
    <t>Adrian Public Utilities Comm</t>
  </si>
  <si>
    <t>MN</t>
  </si>
  <si>
    <t>MISO</t>
  </si>
  <si>
    <t>PowerSouth Energy Cooperative</t>
  </si>
  <si>
    <t>AL</t>
  </si>
  <si>
    <t>AEC</t>
  </si>
  <si>
    <t>Alabama Power Co</t>
  </si>
  <si>
    <t>SOCO</t>
  </si>
  <si>
    <t>City of Alameda</t>
  </si>
  <si>
    <t>CA</t>
  </si>
  <si>
    <t>CISO</t>
  </si>
  <si>
    <t>City of Alexandria - (MN)</t>
  </si>
  <si>
    <t>City of Algona - (IA)</t>
  </si>
  <si>
    <t>IA</t>
  </si>
  <si>
    <t>SWPP</t>
  </si>
  <si>
    <t>Allamakee-Clayton El Coop, Inc</t>
  </si>
  <si>
    <t>Altamaha Electric Member Corp</t>
  </si>
  <si>
    <t>GA</t>
  </si>
  <si>
    <t>City of Ames - (IA)</t>
  </si>
  <si>
    <t>City of Anaheim - (CA)</t>
  </si>
  <si>
    <t>City of Anoka</t>
  </si>
  <si>
    <t>Appalachian Power Co</t>
  </si>
  <si>
    <t>VA</t>
  </si>
  <si>
    <t>PJM</t>
  </si>
  <si>
    <t>WV</t>
  </si>
  <si>
    <t>Arizona Public Service Co</t>
  </si>
  <si>
    <t>AZ</t>
  </si>
  <si>
    <t>AZPS</t>
  </si>
  <si>
    <t>Entergy Arkansas Inc</t>
  </si>
  <si>
    <t>AR</t>
  </si>
  <si>
    <t>http:www.apscservices.info/eeannualreports.aspx</t>
  </si>
  <si>
    <t>City of Arlington - (MN)</t>
  </si>
  <si>
    <t>Associated Electric Coop, Inc</t>
  </si>
  <si>
    <t>MO</t>
  </si>
  <si>
    <t>Atlantic City Electric Co</t>
  </si>
  <si>
    <t>NJ</t>
  </si>
  <si>
    <t>Atlantic Municipal Utilities</t>
  </si>
  <si>
    <t>www.amu1.net</t>
  </si>
  <si>
    <t>City of Austin - (MN)</t>
  </si>
  <si>
    <t>Austin Energy</t>
  </si>
  <si>
    <t>TX</t>
  </si>
  <si>
    <t>ERCO</t>
  </si>
  <si>
    <t>City of Azusa</t>
  </si>
  <si>
    <t>Bagley Public Utilities Comm</t>
  </si>
  <si>
    <t>Baltimore Gas &amp; Electric Co</t>
  </si>
  <si>
    <t>MD</t>
  </si>
  <si>
    <t>http://webapp.psc.state.md.us/Intranet/home.cfm</t>
  </si>
  <si>
    <t>City of Bandon - (OR)</t>
  </si>
  <si>
    <t>OR</t>
  </si>
  <si>
    <t>BPAT</t>
  </si>
  <si>
    <t>City of Barnesville - (MN)</t>
  </si>
  <si>
    <t>Barron Electric Coop</t>
  </si>
  <si>
    <t>WI</t>
  </si>
  <si>
    <t>Bartlett Electric Coop, Inc</t>
  </si>
  <si>
    <t>www.bartlettec.coop</t>
  </si>
  <si>
    <t>City of Bay City - (MI)</t>
  </si>
  <si>
    <t>MI</t>
  </si>
  <si>
    <t>www.baycitymi.org/electric</t>
  </si>
  <si>
    <t>Bayfield Electric Coop, Inc</t>
  </si>
  <si>
    <t>Beltrami Electric Coop, Inc</t>
  </si>
  <si>
    <t>www.beltramielectric.com</t>
  </si>
  <si>
    <t>City of Benson - (MN)</t>
  </si>
  <si>
    <t>PUD No 1 of Benton County</t>
  </si>
  <si>
    <t>WA</t>
  </si>
  <si>
    <t>City of Beresford</t>
  </si>
  <si>
    <t>SD</t>
  </si>
  <si>
    <t>Berkeley Electric Coop Inc</t>
  </si>
  <si>
    <t>SC</t>
  </si>
  <si>
    <t>Big Rivers Electric Corp</t>
  </si>
  <si>
    <t>KY</t>
  </si>
  <si>
    <t>Big Bend Electric Coop, Inc</t>
  </si>
  <si>
    <t>Blachly-Lane County Coop El Assn</t>
  </si>
  <si>
    <t>Black River Electric Coop, Inc - (SC)</t>
  </si>
  <si>
    <t>Blue Ridge Elec Member Corp - (NC)</t>
  </si>
  <si>
    <t>NC</t>
  </si>
  <si>
    <t>DUK</t>
  </si>
  <si>
    <t>City of Boulder City - (NV)</t>
  </si>
  <si>
    <t>NV</t>
  </si>
  <si>
    <t>WALC</t>
  </si>
  <si>
    <t>Bozrah Light &amp; Power Company</t>
  </si>
  <si>
    <t>CT</t>
  </si>
  <si>
    <t>ISNE</t>
  </si>
  <si>
    <t>City of Breckenridge- (MN)</t>
  </si>
  <si>
    <t>Broad River Electric Coop, Inc</t>
  </si>
  <si>
    <t>City of Brookings - (SD)</t>
  </si>
  <si>
    <t>WACM</t>
  </si>
  <si>
    <t>City of Bryan - (TX)</t>
  </si>
  <si>
    <t>City of Burbank Water and Power</t>
  </si>
  <si>
    <t>LDWP</t>
  </si>
  <si>
    <t>City of Burlington Electric - (VT)</t>
  </si>
  <si>
    <t>VT</t>
  </si>
  <si>
    <t>Burt County Public Power Dist</t>
  </si>
  <si>
    <t>NE</t>
  </si>
  <si>
    <t>Butler Public Power District - (NE)</t>
  </si>
  <si>
    <t>Butte Electric Coop, Inc</t>
  </si>
  <si>
    <t>Canby Utility Board</t>
  </si>
  <si>
    <t>PGE</t>
  </si>
  <si>
    <t>Duke Energy Progress - (NC)</t>
  </si>
  <si>
    <t>CPLE</t>
  </si>
  <si>
    <t>Carteret-Craven El Member Corp</t>
  </si>
  <si>
    <t>http://www.greencosolutions.net/</t>
  </si>
  <si>
    <t>Cedar Falls Utilities</t>
  </si>
  <si>
    <t>Cedar-Knox Public Power Dist</t>
  </si>
  <si>
    <t>Central Electric Coop Inc - (OR)</t>
  </si>
  <si>
    <t>Central Florida Elec Coop, Inc</t>
  </si>
  <si>
    <t>FL</t>
  </si>
  <si>
    <t>SEC</t>
  </si>
  <si>
    <t>Central Georgia El Member Corp</t>
  </si>
  <si>
    <t>Central Hudson Gas &amp; Elec Corp</t>
  </si>
  <si>
    <t>Central Iowa Power Cooperative</t>
  </si>
  <si>
    <t>Integrated Resource Plane found at: http://www.cipco.net/content/integrated-resource-plan CIPCO REPORTS ON BEHALF OF 12 COPERATIVES AND A GROUP OF 15 MUNICIPALITIES (found at http://www.cipco.net/content/meet-our-members). NOTE:  Our assumed baseline for residential heating programs has changed our reported results.  These programs would now show negative life cycle electrical savings due to long life programs with off peak electrical energy growth.  There are large BTUH savings from customers switching from propane and natural gas but they cannot be reported using this report.  This form does not allow negative savings so we are not reporting these programs.</t>
  </si>
  <si>
    <t>Central Lincoln People's Ut Dt</t>
  </si>
  <si>
    <t>AEP Texas Central Company</t>
  </si>
  <si>
    <t>Central Valley Elec Coop, Inc</t>
  </si>
  <si>
    <t>NM</t>
  </si>
  <si>
    <t>www.cvecoop.org</t>
  </si>
  <si>
    <t>City of Centralia - (WA)</t>
  </si>
  <si>
    <t>City of Chaska - (MN)</t>
  </si>
  <si>
    <t>PUD No 1 of Chelan County</t>
  </si>
  <si>
    <t>CHPD</t>
  </si>
  <si>
    <t>City of Cheney - (WA)</t>
  </si>
  <si>
    <t>AVA</t>
  </si>
  <si>
    <t>Cheyenne Light Fuel &amp; Power Co</t>
  </si>
  <si>
    <t>WY</t>
  </si>
  <si>
    <t>https://dms.wyo.gov/ManageDocket.aspx?DocketId=G62sAjKKWLPYc3pfVHt%2bpl1oqbFVesW5WemC136PWMg%3d  (Docket 20003-151-EA-16)</t>
  </si>
  <si>
    <t>City of Chicopee - (MA)</t>
  </si>
  <si>
    <t>MA</t>
  </si>
  <si>
    <t>Chippewa Valley Electric Coop</t>
  </si>
  <si>
    <t>Choctawhatche Elec Coop, Inc</t>
  </si>
  <si>
    <t>Choptank Electric Coop, Inc</t>
  </si>
  <si>
    <t>Duke Energy Ohio Inc</t>
  </si>
  <si>
    <t>OH</t>
  </si>
  <si>
    <t>PUD No 1 of Clallam County</t>
  </si>
  <si>
    <t>http://www.commerce.wa.gov/growing-the-economy/energy/energy-independence-act/eia-reporting/</t>
  </si>
  <si>
    <t>PUD No 1 of Clark County - (WA)</t>
  </si>
  <si>
    <t>Clark Electric Coop - (WI)</t>
  </si>
  <si>
    <t>Clearwater Power Company</t>
  </si>
  <si>
    <t>ID</t>
  </si>
  <si>
    <t>Cleveland Electric Illum Co</t>
  </si>
  <si>
    <t>The website will be available after May 15, 2018.</t>
  </si>
  <si>
    <t>Clay Electric Cooperative, Inc</t>
  </si>
  <si>
    <t>Clearwater-Polk Elec Coop Inc</t>
  </si>
  <si>
    <t>Cloverland Electric Co-op</t>
  </si>
  <si>
    <t>Coast Electric Power Assn</t>
  </si>
  <si>
    <t>MS</t>
  </si>
  <si>
    <t>Coldwater Board of Public Util</t>
  </si>
  <si>
    <t>www.coldwater.org</t>
  </si>
  <si>
    <t>City of College Station - (TX)</t>
  </si>
  <si>
    <t>City of Colorado Springs - (CO)</t>
  </si>
  <si>
    <t>CO</t>
  </si>
  <si>
    <t>City of Colton - (CA)</t>
  </si>
  <si>
    <t>www.coltononline.com</t>
  </si>
  <si>
    <t>Columbia Basin Elec Cooperative, Inc</t>
  </si>
  <si>
    <t>Columbia Power Coop Assn Inc</t>
  </si>
  <si>
    <t>City of Columbia - (MO)</t>
  </si>
  <si>
    <t>Commonwealth Edison Co</t>
  </si>
  <si>
    <t>IL</t>
  </si>
  <si>
    <t>http://www.ilsag.info/evaluation-documents.html</t>
  </si>
  <si>
    <t>Town of Concord - (MA)</t>
  </si>
  <si>
    <t>Connecticut Light &amp; Power Co</t>
  </si>
  <si>
    <t>http://www.ctenergydashboard.com</t>
  </si>
  <si>
    <t>Consolidated Edison Co-NY Inc</t>
  </si>
  <si>
    <t>Consumers Energy Co</t>
  </si>
  <si>
    <t>Corn Belt Power Coop</t>
  </si>
  <si>
    <t>Cotton Electric Coop, Inc</t>
  </si>
  <si>
    <t>OK</t>
  </si>
  <si>
    <t>Coweta-Fayette El Member Corp</t>
  </si>
  <si>
    <t>PUD No 1 of Cowlitz County</t>
  </si>
  <si>
    <t>City of Cuyahoga Falls - (OH)</t>
  </si>
  <si>
    <t>DS&amp;O Electric Cooperative, Inc.</t>
  </si>
  <si>
    <t>KS</t>
  </si>
  <si>
    <t>City of Danville - (VA)</t>
  </si>
  <si>
    <t>Dawson Power District</t>
  </si>
  <si>
    <t>Dayton Power &amp; Light Co</t>
  </si>
  <si>
    <t>Delmarva Power</t>
  </si>
  <si>
    <t>City of Denison - (IA)</t>
  </si>
  <si>
    <t>City of Denton - (TX)</t>
  </si>
  <si>
    <t>Delaware Electric Cooperative</t>
  </si>
  <si>
    <t>DE</t>
  </si>
  <si>
    <t>Denton County Elec Coop, Inc</t>
  </si>
  <si>
    <t>DTE Electric Company</t>
  </si>
  <si>
    <t>City of Detroit Lakes - (MN)</t>
  </si>
  <si>
    <t>Dixie Electric Power Assn</t>
  </si>
  <si>
    <t>Dixie Electric Coop</t>
  </si>
  <si>
    <t>Douglas Electric Coop - (OR)</t>
  </si>
  <si>
    <t>www.dec.coop</t>
  </si>
  <si>
    <t>City of Dover - (OH)</t>
  </si>
  <si>
    <t>tcoyle@efficiencysmart.org</t>
  </si>
  <si>
    <t>Duke Energy Carolinas, LLC</t>
  </si>
  <si>
    <t>Dunn County Electric Coop</t>
  </si>
  <si>
    <t>Duquesne Light Co</t>
  </si>
  <si>
    <t>PA</t>
  </si>
  <si>
    <t>East River Elec Pwr Coop, Inc</t>
  </si>
  <si>
    <t>City of East Grand Forks - (MN)</t>
  </si>
  <si>
    <t>East Kentucky Power Coop, Inc</t>
  </si>
  <si>
    <t>Eastern Illinois Elec Coop</t>
  </si>
  <si>
    <t>Eau Claire Electric Coop</t>
  </si>
  <si>
    <t>El Paso Electric Co</t>
  </si>
  <si>
    <t>EPE</t>
  </si>
  <si>
    <t>Electrical Dist No8 Maricopa</t>
  </si>
  <si>
    <t>Elkhorn Rural Public Pwr Dist</t>
  </si>
  <si>
    <t>www.erppd.com</t>
  </si>
  <si>
    <t>Elmhurst Mutual Power &amp; Light Co</t>
  </si>
  <si>
    <t>Empire District Electric Co</t>
  </si>
  <si>
    <t>www.apscservices.info</t>
  </si>
  <si>
    <t>Empire Electric Assn, Inc</t>
  </si>
  <si>
    <t>Excelsior Electric Member Corp</t>
  </si>
  <si>
    <t>Fairfield Electric Coop, Inc</t>
  </si>
  <si>
    <t>Village of Fairport - (NY)</t>
  </si>
  <si>
    <t>http://ieepny.com/</t>
  </si>
  <si>
    <t>Town of Estes Park</t>
  </si>
  <si>
    <t>PSCO</t>
  </si>
  <si>
    <t>WWW.PRPA.ORG</t>
  </si>
  <si>
    <t>City of Eugene - (OR)</t>
  </si>
  <si>
    <t>Fairmont Public Utilities Comm</t>
  </si>
  <si>
    <t>Farmers Electric Coop - (IA)</t>
  </si>
  <si>
    <t>Farmers Electric Coop, Inc - (NM)</t>
  </si>
  <si>
    <t>Firelands Electric Coop, Inc</t>
  </si>
  <si>
    <t>Fitchburg Gas and Electric Light Company</t>
  </si>
  <si>
    <t>City of Flandreau</t>
  </si>
  <si>
    <t>Flathead Electric Coop Inc</t>
  </si>
  <si>
    <t>MT</t>
  </si>
  <si>
    <t>Florida Power &amp; Light Co</t>
  </si>
  <si>
    <t>FPL</t>
  </si>
  <si>
    <t>Duke Energy Florida, LLC</t>
  </si>
  <si>
    <t>FPC</t>
  </si>
  <si>
    <t>http://www.psc.state.fl.us/ElectricNaturalGas/ARDemandSidePlans</t>
  </si>
  <si>
    <t>Florida Public Utilities Co</t>
  </si>
  <si>
    <t>JEA</t>
  </si>
  <si>
    <t>City of Forest City- (IA)</t>
  </si>
  <si>
    <t>City of Fort Collins - (CO)</t>
  </si>
  <si>
    <t>www.fcgov.com/conserves www.efficiencyworks.org</t>
  </si>
  <si>
    <t>City of Fort Pierre - (SD)</t>
  </si>
  <si>
    <t>Fort Pierce Utilities Authority</t>
  </si>
  <si>
    <t>FMPP</t>
  </si>
  <si>
    <t>www.fpua.com</t>
  </si>
  <si>
    <t>Four County Elec Member Corp</t>
  </si>
  <si>
    <t>Freeborn-Mower Coop Services</t>
  </si>
  <si>
    <t>French Broad Elec Member Corp</t>
  </si>
  <si>
    <t>Gainesville Regional Utilities</t>
  </si>
  <si>
    <t>GVL</t>
  </si>
  <si>
    <t>Buckeye Power, Inc</t>
  </si>
  <si>
    <t>Georgia Power Co</t>
  </si>
  <si>
    <t>http://www.psc.state.ga.us/factsv2/Document.aspx?documentNumber=171222</t>
  </si>
  <si>
    <t>Glades Electric Coop, Inc</t>
  </si>
  <si>
    <t>Glencoe Light &amp; Power Comm</t>
  </si>
  <si>
    <t>City of Glendale - (CA)</t>
  </si>
  <si>
    <t>http://www.glendaleca.gov/government/departments/glendale-water-and-power/about-us/reports-plans/gwp-annual-energy-efficiency-program-results</t>
  </si>
  <si>
    <t>City of Glenwood Springs - (CO)</t>
  </si>
  <si>
    <t>Golden Valley Elec Assn Inc</t>
  </si>
  <si>
    <t>AK</t>
  </si>
  <si>
    <t>NA</t>
  </si>
  <si>
    <t>City of Gothenburg - (NE)</t>
  </si>
  <si>
    <t>City of Graettinger - (IA)</t>
  </si>
  <si>
    <t>http://member.iamu.org/?page=EE Reporting Consortia Consulting</t>
  </si>
  <si>
    <t>Graham County Electric Coop Inc</t>
  </si>
  <si>
    <t>www.gce.coop, www.edocket.azcc.gov</t>
  </si>
  <si>
    <t>City of Grand Haven - (MI)</t>
  </si>
  <si>
    <t>Grand Rapids Public Util Comm</t>
  </si>
  <si>
    <t>http://www.energyplatforms.com/MN.aspx</t>
  </si>
  <si>
    <t>PUD No 1 of Grays Harbor County</t>
  </si>
  <si>
    <t>Grand Valley Power</t>
  </si>
  <si>
    <t>Great River Energy</t>
  </si>
  <si>
    <t>www.energyplatforms.com</t>
  </si>
  <si>
    <t>City of Green Cove Springs</t>
  </si>
  <si>
    <t>City of Greenfield - (IA)</t>
  </si>
  <si>
    <t>City of Greenville - (TX)</t>
  </si>
  <si>
    <t>Groton Dept of Utilities - (CT)</t>
  </si>
  <si>
    <t>Gulf Coast Electric Coop, Inc</t>
  </si>
  <si>
    <t>Gunnison County Elec Assn.</t>
  </si>
  <si>
    <t>Gulf Power Co</t>
  </si>
  <si>
    <t>City of Hamilton - (OH)</t>
  </si>
  <si>
    <t>Halifax Electric Member Corp</t>
  </si>
  <si>
    <t>Harlan Municipal Utilities - (IA)</t>
  </si>
  <si>
    <t>City of Hawarden - (IA)</t>
  </si>
  <si>
    <t>Heartland Power Coop</t>
  </si>
  <si>
    <t>City of Healdsburg - (CA)</t>
  </si>
  <si>
    <t>Heber Light &amp; Power Company</t>
  </si>
  <si>
    <t>UT</t>
  </si>
  <si>
    <t>PACE</t>
  </si>
  <si>
    <t>High Plains Power Inc</t>
  </si>
  <si>
    <t>Highline Electric Assn</t>
  </si>
  <si>
    <t>Jackson Electric Coop, Inc - (WI)</t>
  </si>
  <si>
    <t>HILCO Electric Cooperative, Inc.</t>
  </si>
  <si>
    <t>Inland Power &amp; Light Company</t>
  </si>
  <si>
    <t>City of Holdrege</t>
  </si>
  <si>
    <t>NPPD.com</t>
  </si>
  <si>
    <t>City of Holland</t>
  </si>
  <si>
    <t>Holy Cross Electric Assn, Inc</t>
  </si>
  <si>
    <t>City of Holyoke - (MA)</t>
  </si>
  <si>
    <t>CenterPoint Energy</t>
  </si>
  <si>
    <t>Hurricane City Power</t>
  </si>
  <si>
    <t>City of Idaho Falls - (ID)</t>
  </si>
  <si>
    <t>www.ifpower.org</t>
  </si>
  <si>
    <t>Idaho Power Co</t>
  </si>
  <si>
    <t>IPCO</t>
  </si>
  <si>
    <t>https://www.idahopwer.com/energyefficiency/reports.cfm</t>
  </si>
  <si>
    <t>Imperial Irrigation District</t>
  </si>
  <si>
    <t>IID</t>
  </si>
  <si>
    <t>City of Independence - (MO)</t>
  </si>
  <si>
    <t>Indiana Municipal Power Agency</t>
  </si>
  <si>
    <t>IN</t>
  </si>
  <si>
    <t>Hoosier Energy R E C, Inc</t>
  </si>
  <si>
    <t>https://hoosierenergy.com/news/reports/</t>
  </si>
  <si>
    <t>Indianapolis Power &amp; Light Co</t>
  </si>
  <si>
    <t>www.iplpower.com</t>
  </si>
  <si>
    <t>Indianola Municipal Utilities</t>
  </si>
  <si>
    <t>Illinois Municipal Elec Agency</t>
  </si>
  <si>
    <t>Indiana Michigan Power Co</t>
  </si>
  <si>
    <t>Interstate Power and Light Co</t>
  </si>
  <si>
    <t>Jackson County Rural E M C - (IN)</t>
  </si>
  <si>
    <t>City of Jackson - (MN)</t>
  </si>
  <si>
    <t>Jackson Electric Member Corp - (GA)</t>
  </si>
  <si>
    <t>www.jacksonemc.com/energyfit</t>
  </si>
  <si>
    <t>Jamestown Board of Public Util</t>
  </si>
  <si>
    <t>Jefferson Electric Member Corp</t>
  </si>
  <si>
    <t>Jersey Central Power &amp; Lt Co</t>
  </si>
  <si>
    <t>http://www.njcleanenergy.com/library</t>
  </si>
  <si>
    <t>City of Jewett City - (CT)</t>
  </si>
  <si>
    <t>Jo-Carroll Energy, Inc</t>
  </si>
  <si>
    <t>Johnson County Rural E M C</t>
  </si>
  <si>
    <t>Jump River Electric Coop Inc</t>
  </si>
  <si>
    <t>Kenergy Corp</t>
  </si>
  <si>
    <t>City of Kansas City - (KS)</t>
  </si>
  <si>
    <t>Kansas City Power &amp; Light Co</t>
  </si>
  <si>
    <t>KCPL.com</t>
  </si>
  <si>
    <t>K C Electric Association</t>
  </si>
  <si>
    <t>Kauai Island Utility Cooperative</t>
  </si>
  <si>
    <t>HI</t>
  </si>
  <si>
    <t>Kentucky Utilities Co</t>
  </si>
  <si>
    <t>LGEE</t>
  </si>
  <si>
    <t>https://lge-ku.com/residential-energy-efficiency</t>
  </si>
  <si>
    <t>Kissimmee Utility Authority</t>
  </si>
  <si>
    <t>PUD No 1 of Klickitat County</t>
  </si>
  <si>
    <t>Kootenai Electric Coop Inc</t>
  </si>
  <si>
    <t>LaCreek Electric Assn, Inc</t>
  </si>
  <si>
    <t>City of Lake City - (MN)</t>
  </si>
  <si>
    <t>City of Lakeland - (FL)</t>
  </si>
  <si>
    <t>Lakeview Light &amp; Power</t>
  </si>
  <si>
    <t>City of Lakota - (ND)</t>
  </si>
  <si>
    <t>ND</t>
  </si>
  <si>
    <t>City of Lansing - (MI)</t>
  </si>
  <si>
    <t xml:space="preserve">www.lbwl.com/energysavers.aspx   </t>
  </si>
  <si>
    <t>Lassen Municipal Utility District</t>
  </si>
  <si>
    <t>www.ncpa.com</t>
  </si>
  <si>
    <t>City of Laurens - (IA)</t>
  </si>
  <si>
    <t>www.laurens-ia.com</t>
  </si>
  <si>
    <t>Lee County Electric Coop, Inc</t>
  </si>
  <si>
    <t>City of Lenox - (IA)</t>
  </si>
  <si>
    <t>PUD No 1 of Lewis County</t>
  </si>
  <si>
    <t>City of Lexington - (NE)</t>
  </si>
  <si>
    <t>Lincoln Electric System</t>
  </si>
  <si>
    <t>Lincoln Electric Coop, Inc</t>
  </si>
  <si>
    <t>Litchfield Public Utilities</t>
  </si>
  <si>
    <t>City of Lodi - (CA)</t>
  </si>
  <si>
    <t>City of Logan - (UT)</t>
  </si>
  <si>
    <t>http://www.loganutah.org/government/departments/light_and_power/energy_conservation_solar/index.php</t>
  </si>
  <si>
    <t>Long Island Power Authority</t>
  </si>
  <si>
    <t>http://www.psegliny.com</t>
  </si>
  <si>
    <t>City of Longmont</t>
  </si>
  <si>
    <t>https://www.prpa.org/financial-information/</t>
  </si>
  <si>
    <t>Los Angeles Department of Water &amp; Power</t>
  </si>
  <si>
    <t>Entergy Louisiana LLC</t>
  </si>
  <si>
    <t>LA</t>
  </si>
  <si>
    <t>www.entergysolutionsla.com</t>
  </si>
  <si>
    <t>Louisville Gas &amp; Electric Co</t>
  </si>
  <si>
    <t>Loup Valleys Rural P P D</t>
  </si>
  <si>
    <t>Loup River Public Power Dist</t>
  </si>
  <si>
    <t>City of Loveland - (CO)</t>
  </si>
  <si>
    <t>Lumbee River Elec Member Corp</t>
  </si>
  <si>
    <t>Lyon Rural Electric Coop</t>
  </si>
  <si>
    <t>City of Luverne - (MN)</t>
  </si>
  <si>
    <t>City of Madison - (SD)</t>
  </si>
  <si>
    <t>Magic Valley Electric Coop Inc</t>
  </si>
  <si>
    <t>Town of Manilla - (IA)</t>
  </si>
  <si>
    <t>Manitowoc Public Utilities</t>
  </si>
  <si>
    <t>City of Manning</t>
  </si>
  <si>
    <t>City of Marietta - (GA)</t>
  </si>
  <si>
    <t>City of Marquette - (MI)</t>
  </si>
  <si>
    <t>City of Marshall - (MI)</t>
  </si>
  <si>
    <t>WWW.CITYOFMARSHALL.COM</t>
  </si>
  <si>
    <t>City of Marshall - (MN)</t>
  </si>
  <si>
    <t>Massachusetts Electric Co</t>
  </si>
  <si>
    <t>Town of Massena - (NY)</t>
  </si>
  <si>
    <t>McCone Electric Coop Inc</t>
  </si>
  <si>
    <t>WAUW</t>
  </si>
  <si>
    <t>McKenzie Electric Coop Inc</t>
  </si>
  <si>
    <t>City of McMinnville - (OR)</t>
  </si>
  <si>
    <t>Montana-Dakota Utilities Co</t>
  </si>
  <si>
    <t>Melrose Public Utilities</t>
  </si>
  <si>
    <t>Merced Irrigation District</t>
  </si>
  <si>
    <t>MidAmerican Energy Co</t>
  </si>
  <si>
    <t>Midwest Energy Cooperative</t>
  </si>
  <si>
    <t>Metropolitan Edison Co</t>
  </si>
  <si>
    <t>https://www.firstenergycorp.com/customer_choice/pennsylvania/pennsylvania_tariffs.html</t>
  </si>
  <si>
    <t>Menard Electric Coop</t>
  </si>
  <si>
    <t>Midwest Electric Member Corp</t>
  </si>
  <si>
    <t>City of Milford - (IA)</t>
  </si>
  <si>
    <t>City of Milton-Freewater- (OR)</t>
  </si>
  <si>
    <t>City of Minden - (NE)</t>
  </si>
  <si>
    <t>nppdenergywise.com</t>
  </si>
  <si>
    <t>ALLETE, Inc.</t>
  </si>
  <si>
    <t>Village of Minster - (OH)</t>
  </si>
  <si>
    <t>Entergy Mississippi Inc</t>
  </si>
  <si>
    <t>http:www.psc.state.ms.us/trinityview.mspsc.html</t>
  </si>
  <si>
    <t>Mississippi Power Co</t>
  </si>
  <si>
    <t>Missoula Electric Coop, Inc</t>
  </si>
  <si>
    <t>KCP&amp;L Greater Missouri Operations Co.</t>
  </si>
  <si>
    <t>Modesto Irrigation District</t>
  </si>
  <si>
    <t>BANC</t>
  </si>
  <si>
    <t>City of Monmouth - (OR)</t>
  </si>
  <si>
    <t>www.ci.monmouth.or.us</t>
  </si>
  <si>
    <t>Monongahela Power Co</t>
  </si>
  <si>
    <t xml:space="preserve">http://www.psc.state.wv.us/scripts/WebDocket/ViewDocument.cfm?CaseActivityID=490887&amp;NotType='WebDocket'    </t>
  </si>
  <si>
    <t>Monroe County Elec Coop, Inc</t>
  </si>
  <si>
    <t>NorthWestern Energy LLC - (MT)</t>
  </si>
  <si>
    <t>NWMT</t>
  </si>
  <si>
    <t xml:space="preserve">http://psc.mt.gov/For-Regulated-Utilities/Reports?folderId=55204&amp;view=gridview&amp;pageSize=2147483647   </t>
  </si>
  <si>
    <t>City of Montezuma - (IA)</t>
  </si>
  <si>
    <t>City of Moorhead - (MN)</t>
  </si>
  <si>
    <t>City of Mora - (MN)</t>
  </si>
  <si>
    <t>www.MNCIPdata.com</t>
  </si>
  <si>
    <t>City of Mt Pleasant - (IA)</t>
  </si>
  <si>
    <t>cityofmountpleasantiowa.org</t>
  </si>
  <si>
    <t>Mountain View Elec Assn, Inc</t>
  </si>
  <si>
    <t>Board of Water Electric &amp; Communications</t>
  </si>
  <si>
    <t>The Narragansett Electric Co</t>
  </si>
  <si>
    <t>RI</t>
  </si>
  <si>
    <t>Nebraska Public Power District</t>
  </si>
  <si>
    <t>Nevada Power Co</t>
  </si>
  <si>
    <t>NEVP</t>
  </si>
  <si>
    <t>http://puc.nv.gov/utilities/electric</t>
  </si>
  <si>
    <t>New Hampshire Elec Coop Inc</t>
  </si>
  <si>
    <t>NH</t>
  </si>
  <si>
    <t>https://www.puc.nh.gov/Electric/coreenergyefficiencyprograms.htm</t>
  </si>
  <si>
    <t>Entergy New Orleans, LLC</t>
  </si>
  <si>
    <t>www.entergy-neworleans.com/energyefficiency</t>
  </si>
  <si>
    <t>New Prague Utilities Comm</t>
  </si>
  <si>
    <t>New Ulm Public Utilities Comm</t>
  </si>
  <si>
    <t>New York State Elec &amp; Gas Corp</t>
  </si>
  <si>
    <t>Niagara Mohawk Power Corp.</t>
  </si>
  <si>
    <t>City of Niles - (MI)</t>
  </si>
  <si>
    <t>North Carolina Mun Power Agny #1</t>
  </si>
  <si>
    <t>Norris Public Power District</t>
  </si>
  <si>
    <t>North Arkansas Elec Coop, Inc</t>
  </si>
  <si>
    <t>North Carolina Eastern M P A</t>
  </si>
  <si>
    <t>North Central Public Pwr Dist</t>
  </si>
  <si>
    <t>www.ncppd.com</t>
  </si>
  <si>
    <t>City of North Platte</t>
  </si>
  <si>
    <t>North Star Electric Coop, Inc</t>
  </si>
  <si>
    <t>Northeast Power</t>
  </si>
  <si>
    <t>Northern Indiana Pub Serv Co</t>
  </si>
  <si>
    <t>Northern States Power Co - Wisconsin</t>
  </si>
  <si>
    <t>Northern States Power Co - Minnesota</t>
  </si>
  <si>
    <t>Northern Wasco County PUD</t>
  </si>
  <si>
    <t>Northwest Iowa Power Coop</t>
  </si>
  <si>
    <t>Northfork Electric Coop, Inc</t>
  </si>
  <si>
    <t>City of Norwood - (MA)</t>
  </si>
  <si>
    <t>Oakdale Electric Coop</t>
  </si>
  <si>
    <t>City of Oberlin - (OH)</t>
  </si>
  <si>
    <t>Ohio Edison Co</t>
  </si>
  <si>
    <t>Ohio Power Co</t>
  </si>
  <si>
    <t>Ohop Mutual Light Company, Inc</t>
  </si>
  <si>
    <t>Oklahoma Gas &amp; Electric Co</t>
  </si>
  <si>
    <t>Oregon Trail El Cons Coop, Inc</t>
  </si>
  <si>
    <t>Omaha Public Power District</t>
  </si>
  <si>
    <t>City of Onawa - (IA)</t>
  </si>
  <si>
    <t>Orange &amp; Rockland Utils Inc</t>
  </si>
  <si>
    <t>City of Orange City - (IA)</t>
  </si>
  <si>
    <t>P K M Electric Coop, Inc</t>
  </si>
  <si>
    <t>City of Osage - (IA)</t>
  </si>
  <si>
    <t>Osceola Electric Coop, Inc</t>
  </si>
  <si>
    <t>Otter Tail Power Co</t>
  </si>
  <si>
    <t>City of Owatonna - (MN)</t>
  </si>
  <si>
    <t>Pacific Gas &amp; Electric Co.</t>
  </si>
  <si>
    <t xml:space="preserve">PG&amp;E's 2017 Annual Report submitted May 1, 2018: http://eestats.cpuc.ca.gov/Views/Documents.aspx PG&amp;E's 2017 Annual Claims Submission in CEDARS submitted May 1, 2018: https://cedars.sound-data.com/upload/dashboard/list/         </t>
  </si>
  <si>
    <t>PacifiCorp</t>
  </si>
  <si>
    <t>PACW</t>
  </si>
  <si>
    <t>www.pacificorp.com/es/dsm/california.html</t>
  </si>
  <si>
    <t>www.pacificorp.com/es/dsm/idaho.html</t>
  </si>
  <si>
    <t>www.pacificorp.com/es/dsm/utah.html</t>
  </si>
  <si>
    <t>www.pacificorp.com/es/dsm/washington.html</t>
  </si>
  <si>
    <t>www.pacificorp.com/es/dsm/wyoming.html</t>
  </si>
  <si>
    <t>Palmetto Electric Coop Inc</t>
  </si>
  <si>
    <t>www.palmetto.coop</t>
  </si>
  <si>
    <t>City of Palo Alto - (CA)</t>
  </si>
  <si>
    <t>People's Cooperative Services</t>
  </si>
  <si>
    <t>Parkland Light &amp; Water Company</t>
  </si>
  <si>
    <t>City of Pasadena - (CA)</t>
  </si>
  <si>
    <t>PWPweb.com/savemoney</t>
  </si>
  <si>
    <t>Pascoag Utility District</t>
  </si>
  <si>
    <t>Pee Dee Electric Coop, Inc</t>
  </si>
  <si>
    <t>Pearl River Valley El Pwr Assn</t>
  </si>
  <si>
    <t>Peace River Electric Coop, Inc</t>
  </si>
  <si>
    <t>Orlando Utilities Comm</t>
  </si>
  <si>
    <t>PUD No 2 of Grant County</t>
  </si>
  <si>
    <t>GCPD</t>
  </si>
  <si>
    <t>City of Pella - (IA)</t>
  </si>
  <si>
    <t>Peninsula Light Company</t>
  </si>
  <si>
    <t>Pennsylvania Electric Co</t>
  </si>
  <si>
    <t>PPL Electric Utilities Corp</t>
  </si>
  <si>
    <t xml:space="preserve">http://www.puc.state.pa.us/filing_resources/issues_laws_regulations/act_129_information/electric_distribution_company_act_129_reporting_requirements.aspx         </t>
  </si>
  <si>
    <t>Pennsylvania Power Co</t>
  </si>
  <si>
    <t>Pee Dee Electric Member Corp</t>
  </si>
  <si>
    <t>Pitt &amp; Greene Elec Member Corp</t>
  </si>
  <si>
    <t>PECO Energy Co</t>
  </si>
  <si>
    <t>https://www.peco.com/CustomerService/RatesandPricing/RateInformation/Pages/Filings.aspx</t>
  </si>
  <si>
    <t>Piedmont Electric Member Corp</t>
  </si>
  <si>
    <t>Pierce-Pepin Coop Services</t>
  </si>
  <si>
    <t>Electrical Dist No4 Pinal County</t>
  </si>
  <si>
    <t>City of Port Angeles - (WA)</t>
  </si>
  <si>
    <t>Poudre Valley REA, Inc</t>
  </si>
  <si>
    <t>The Potomac Edison Co</t>
  </si>
  <si>
    <t xml:space="preserve">http://webapp.psc.state.md.us/newIntranet/Maillog/submit_new.cfm?MaillogPath=218775&amp;DirPath=C:\Casenum\Admin Filings\200000-249999\218775&amp;maillognum=218775   </t>
  </si>
  <si>
    <t xml:space="preserve">http://www.psc.state.wv.us/scripts/WebDocket/ViewDocument.cfm?CaseActivityID=490887&amp;NotType='WebDocket'      </t>
  </si>
  <si>
    <t>Potomac Electric Power Co</t>
  </si>
  <si>
    <t>New York Power Authority</t>
  </si>
  <si>
    <t>Plumas-Sierra Rural Elec Coop</t>
  </si>
  <si>
    <t>http://www.ncpa.com/policy/reports/energy-efficiency/</t>
  </si>
  <si>
    <t>Polk-Burnett Electric Coop</t>
  </si>
  <si>
    <t>Price Electric Coop Inc</t>
  </si>
  <si>
    <t>Princeton Public Utils Comm</t>
  </si>
  <si>
    <t>PUD No 3 of Mason County</t>
  </si>
  <si>
    <t>Public Service Co of Colorado</t>
  </si>
  <si>
    <t>Duke Energy Indiana, LLC</t>
  </si>
  <si>
    <t>Public Service Co of NH</t>
  </si>
  <si>
    <t>Public Service Co of NM</t>
  </si>
  <si>
    <t>PNM</t>
  </si>
  <si>
    <t>PNM.com/regulatory</t>
  </si>
  <si>
    <t>Public Service Co of Oklahoma</t>
  </si>
  <si>
    <t>Public Service Elec &amp; Gas Co</t>
  </si>
  <si>
    <t>Puget Sound Energy Inc</t>
  </si>
  <si>
    <t>PSEI</t>
  </si>
  <si>
    <t xml:space="preserve">www.utc.wa.gov </t>
  </si>
  <si>
    <t>Randolph Electric Member Corp</t>
  </si>
  <si>
    <t>Rayle Electric Membership Corp</t>
  </si>
  <si>
    <t>Town of Reading - (MA)</t>
  </si>
  <si>
    <t>Reedy Creek Improvement Dist</t>
  </si>
  <si>
    <t>City of Redding - (CA)</t>
  </si>
  <si>
    <t>City of Remsen - (IA)</t>
  </si>
  <si>
    <t>Riverland Energy Cooperative</t>
  </si>
  <si>
    <t>City of Riverside - (CA)</t>
  </si>
  <si>
    <t>greenriverside.com</t>
  </si>
  <si>
    <t>Roanoke Electric Member Corp</t>
  </si>
  <si>
    <t>www.roanokeelectric.com/upgradetosave</t>
  </si>
  <si>
    <t>Rochester Public Utilities</t>
  </si>
  <si>
    <t>Rochester Gas &amp; Electric Corp</t>
  </si>
  <si>
    <t>Rock Rapids Municipal Utility</t>
  </si>
  <si>
    <t>Rockland Electric Co</t>
  </si>
  <si>
    <t>Roseau Electric Coop, Inc</t>
  </si>
  <si>
    <t>City of Roseville - (CA)</t>
  </si>
  <si>
    <t>Sacramento Municipal Util Dist</t>
  </si>
  <si>
    <t>Salem Electric - (OR)</t>
  </si>
  <si>
    <t>Salt River Project</t>
  </si>
  <si>
    <t>SRP</t>
  </si>
  <si>
    <t>San Luis Valley R E C, Inc</t>
  </si>
  <si>
    <t>City of San Antonio - (TX)</t>
  </si>
  <si>
    <t>Santee Electric Coop, Inc</t>
  </si>
  <si>
    <t>San Diego Gas &amp; Electric Co</t>
  </si>
  <si>
    <t>City &amp; County of San Francisco</t>
  </si>
  <si>
    <t>San Miguel Power Assn, Inc</t>
  </si>
  <si>
    <t>City of Sanborn - (IA)</t>
  </si>
  <si>
    <t>mrenergy.com brightenergysolutions.com</t>
  </si>
  <si>
    <t>City of Santa Clara - (CA)</t>
  </si>
  <si>
    <t>www.ncpa.com/policy/reports/energy-efficiency</t>
  </si>
  <si>
    <t>Satilla Rural Elec Member Corporation</t>
  </si>
  <si>
    <t>City of Sauk Centre - (MN)</t>
  </si>
  <si>
    <t>Scenic Rivers Energy Coop</t>
  </si>
  <si>
    <t>Sawnee Electric Membership Corporation</t>
  </si>
  <si>
    <t>City of Seattle - (WA)</t>
  </si>
  <si>
    <t>SCL</t>
  </si>
  <si>
    <t>Sedgwick County El Coop Assn Inc</t>
  </si>
  <si>
    <t>City of Sergeant Bluff - (IA)</t>
  </si>
  <si>
    <t>Shakopee Public Utilities Comm</t>
  </si>
  <si>
    <t>Shenandoah Valley Elec Coop</t>
  </si>
  <si>
    <t>Sierra Pacific Power Co</t>
  </si>
  <si>
    <t xml:space="preserve">http://puc.nv.gov/utilities/electric </t>
  </si>
  <si>
    <t>Singing River Elec Pwr Assn</t>
  </si>
  <si>
    <t>City of Sioux Center</t>
  </si>
  <si>
    <t>Sioux Valley SW Elec Coop</t>
  </si>
  <si>
    <t>PUD No 1 of Skamania Co</t>
  </si>
  <si>
    <t>Sleepy Eye Public Utility Comm</t>
  </si>
  <si>
    <t>PUD 1 of Snohomish County</t>
  </si>
  <si>
    <t>https://www.snopud.com/conservation.ashx?p=1100</t>
  </si>
  <si>
    <t>Socorro Electric Coop, Inc</t>
  </si>
  <si>
    <t>South Carolina Electric&amp;Gas Company</t>
  </si>
  <si>
    <t>SCEG</t>
  </si>
  <si>
    <t>South Carolina Public Service Authority</t>
  </si>
  <si>
    <t>South Central Public Pwr Dist</t>
  </si>
  <si>
    <t>South River Elec Member Corp</t>
  </si>
  <si>
    <t>Southeastern Indiana R E M C</t>
  </si>
  <si>
    <t>Southern California Edison Co</t>
  </si>
  <si>
    <t>http://eestats.cpuc.ca.gov/</t>
  </si>
  <si>
    <t>Bear Valley Electric Service</t>
  </si>
  <si>
    <t>Southern Indiana Gas &amp; Elec Co</t>
  </si>
  <si>
    <t>Southern Maryland Elec Coop Inc</t>
  </si>
  <si>
    <t>Southern Public Power District</t>
  </si>
  <si>
    <t>Southern Pine Elec Power Assn</t>
  </si>
  <si>
    <t>Southwestern Electric Power Co</t>
  </si>
  <si>
    <t>Southwestern Public Service Co</t>
  </si>
  <si>
    <t>City of Spencer - (IA)</t>
  </si>
  <si>
    <t>City of Springfield - (IL)</t>
  </si>
  <si>
    <t>www.cwlp.com</t>
  </si>
  <si>
    <t>Snapping Shoals El Member Corp</t>
  </si>
  <si>
    <t>City Utilities of Springfield - (MO)</t>
  </si>
  <si>
    <t>cityutilities.net and select Ways to Save or cuenergywise.com</t>
  </si>
  <si>
    <t>City of Springfield - (OR)</t>
  </si>
  <si>
    <t>https://customerportal.bpa.gov/spring/Pages/EE/trackee.aspx (password protected invoice and summary info)</t>
  </si>
  <si>
    <t>St Croix Electric Coop</t>
  </si>
  <si>
    <t>City of St James - (MN)</t>
  </si>
  <si>
    <t>City of Shasta Lake - (CA)</t>
  </si>
  <si>
    <t>www.cityofshastalake.org</t>
  </si>
  <si>
    <t>City of Saint Peter</t>
  </si>
  <si>
    <t>WWW.MNCIPDATA.COM</t>
  </si>
  <si>
    <t>Stanton County Public Pwr Dist</t>
  </si>
  <si>
    <t>City of Staples- (MN)</t>
  </si>
  <si>
    <t>Town of Steilacoom</t>
  </si>
  <si>
    <t>Steuben Rural Elec Coop, Inc</t>
  </si>
  <si>
    <t>City of Sturgis</t>
  </si>
  <si>
    <t>Sulphur Springs Valley E C Inc</t>
  </si>
  <si>
    <t>Surry-Yadkin Elec Member Corp</t>
  </si>
  <si>
    <t>Suwannee Valley Elec Coop Inc</t>
  </si>
  <si>
    <t>Taylor Electric Coop - (WI)</t>
  </si>
  <si>
    <t>City of Tacoma - (WA)</t>
  </si>
  <si>
    <t>TPWR</t>
  </si>
  <si>
    <t>City of Tallahassee - (FL)</t>
  </si>
  <si>
    <t>TAL</t>
  </si>
  <si>
    <t>www.talgov.com</t>
  </si>
  <si>
    <t>Tampa Electric Co</t>
  </si>
  <si>
    <t>TEC</t>
  </si>
  <si>
    <t>City of Taunton</t>
  </si>
  <si>
    <t>Taylor County Rural E C C</t>
  </si>
  <si>
    <t>Tennessee Valley Authority</t>
  </si>
  <si>
    <t>TVA</t>
  </si>
  <si>
    <t>TN</t>
  </si>
  <si>
    <t>City of Thief River Falls</t>
  </si>
  <si>
    <t>Tillamook Peoples Utility Dist</t>
  </si>
  <si>
    <t>City of Tipton - (IA)</t>
  </si>
  <si>
    <t>Tri-County Elec Member Corp</t>
  </si>
  <si>
    <t>The Toledo Edison Co</t>
  </si>
  <si>
    <t>City of Traverse City - (MI)</t>
  </si>
  <si>
    <t>MiEnergy Cooperative</t>
  </si>
  <si>
    <t>Tri-County Electric Coop, Inc</t>
  </si>
  <si>
    <t>Trico Electric Cooperative Inc</t>
  </si>
  <si>
    <t>Truckee Donner P U D</t>
  </si>
  <si>
    <t>http://www.tdpud.org/departments/conservation/em-v-and-reporting</t>
  </si>
  <si>
    <t>Turlock Irrigation District</t>
  </si>
  <si>
    <t>TIDC</t>
  </si>
  <si>
    <t>Umatilla Electric Coop Assn</t>
  </si>
  <si>
    <t>UGI Utilities, Inc</t>
  </si>
  <si>
    <t>www.UGI.com</t>
  </si>
  <si>
    <t>Tri-County Electric Coop</t>
  </si>
  <si>
    <t>City of Ukiah - (CA)</t>
  </si>
  <si>
    <t>Note:  As is the case with many other public utilities in California, Ukiah does not report cost-effectiveness on a per measure or per sector basis.  Cost-effectiveness is calculated on a total portfolio basis.  Data provided in this report is fiscal year 2017.</t>
  </si>
  <si>
    <t>Union Electric Membership Corp - (NC)</t>
  </si>
  <si>
    <t>Union Electric Co - (MO)</t>
  </si>
  <si>
    <t>Duke Energy Kentucky, Inc.</t>
  </si>
  <si>
    <t>United Electric Coop Service Inc - (TX)</t>
  </si>
  <si>
    <t>United Illuminating Co</t>
  </si>
  <si>
    <t>www.energizect.com</t>
  </si>
  <si>
    <t>United Power, Inc</t>
  </si>
  <si>
    <t>Black Hills Power, Inc. d/b/a</t>
  </si>
  <si>
    <t>https://puc.sd.gov/Dockets/Electric/2017/el17-026.aspx https://puc.sd.gov/Dockets/Electric/2017/el17-045.aspx</t>
  </si>
  <si>
    <t>City of Valley City</t>
  </si>
  <si>
    <t>UNS Electric, Inc</t>
  </si>
  <si>
    <t>TEPC</t>
  </si>
  <si>
    <t>www.uesaz.com</t>
  </si>
  <si>
    <t>City of Vermillion - (SD)</t>
  </si>
  <si>
    <t>Verendrye Electric Coop Inc</t>
  </si>
  <si>
    <t>City of Vernon</t>
  </si>
  <si>
    <t>Victoria Electric Coop, Inc</t>
  </si>
  <si>
    <t>Vernon Electric Coop</t>
  </si>
  <si>
    <t>City of Vinton - (IA)</t>
  </si>
  <si>
    <t>Virginia Electric &amp; Power Co</t>
  </si>
  <si>
    <t>https://www.dominionenergy.com/home-and-small-business/ways-to-save/energy-conservation-programs https://www.dominionenergy.com/large-business/energy-conservation-programs</t>
  </si>
  <si>
    <t>City of Virginia - (MN)</t>
  </si>
  <si>
    <t>www.energysavingsplatforms.com</t>
  </si>
  <si>
    <t>City of Wadena - (MN)</t>
  </si>
  <si>
    <t>Wake Electric Membership Corp</t>
  </si>
  <si>
    <t>Town of Wallingford - (CT)</t>
  </si>
  <si>
    <t>City of Waseca - (MN)</t>
  </si>
  <si>
    <t xml:space="preserve">www.MNCIPdata.com  </t>
  </si>
  <si>
    <t>Avista Corp</t>
  </si>
  <si>
    <t>Watertown Municipal Utilities</t>
  </si>
  <si>
    <t>Waverly Municipal Elec Utility</t>
  </si>
  <si>
    <t>City of Webster City - (IA)</t>
  </si>
  <si>
    <t>West Penn Power Co</t>
  </si>
  <si>
    <t>West River Electric Assn Inc</t>
  </si>
  <si>
    <t>Website not available.  In the event you need more details, please review prior years data for explanations. You are certainly welcome to contact me, however reviewing prior years data will explain many of your questions/concerns.  Thank you! Roberta Rancour</t>
  </si>
  <si>
    <t>AEP Texas North Company</t>
  </si>
  <si>
    <t>Western Massachusetts Electric Company</t>
  </si>
  <si>
    <t>http://massavedata.com/public/home</t>
  </si>
  <si>
    <t>City of Westerville - (OH)</t>
  </si>
  <si>
    <t>City of Westfield - (MA)</t>
  </si>
  <si>
    <t>https://www.wgeld.org/pages/commercial/ways-to-save/</t>
  </si>
  <si>
    <t>Wheeling Power Co</t>
  </si>
  <si>
    <t>Wild Rice Electric Coop, Inc</t>
  </si>
  <si>
    <t>Willmar Municipal Utilities</t>
  </si>
  <si>
    <t>City of Windom</t>
  </si>
  <si>
    <t>Winner Municipal Utility</t>
  </si>
  <si>
    <t>Wiregrass Electric Coop, Inc</t>
  </si>
  <si>
    <t>WPPI Energy</t>
  </si>
  <si>
    <t>Withlacoochee River Elec Coop</t>
  </si>
  <si>
    <t>Woodruff Electric Coop Corp</t>
  </si>
  <si>
    <t>Yellowstone Valley Elec Co-op Inc.</t>
  </si>
  <si>
    <t>City of Worthington - (MN)</t>
  </si>
  <si>
    <t>Wyandotte Municipal Serv Comm</t>
  </si>
  <si>
    <t>Y-W Electric Assn Inc</t>
  </si>
  <si>
    <t>Perennial Public Power Dist</t>
  </si>
  <si>
    <t>City of Zeeland - (MI)</t>
  </si>
  <si>
    <t>Municipal Energy Agency of NE</t>
  </si>
  <si>
    <t>Mohave Electric Cooperative, Inc</t>
  </si>
  <si>
    <t>EnergyUnited Elec Member Corp</t>
  </si>
  <si>
    <t>Kentucky Power Co</t>
  </si>
  <si>
    <t>Delta Electric Power Assn</t>
  </si>
  <si>
    <t>Tucson Electric Power Co</t>
  </si>
  <si>
    <t>www.tep.com</t>
  </si>
  <si>
    <t>Utah Municipal Power Agency</t>
  </si>
  <si>
    <t>Reported for Levan Town, Manti City, Nephi City, Salem City, Spanish Fork City, and Provo City, Utah</t>
  </si>
  <si>
    <t>City of Escanaba</t>
  </si>
  <si>
    <t>Unitil Energy Systems</t>
  </si>
  <si>
    <t>http://www.puc.nh.gov/Electric/coreenergyefficiencyprograms.htm</t>
  </si>
  <si>
    <t>Brunswick Electric Member Corp</t>
  </si>
  <si>
    <t>Cass County Electric Coop Inc</t>
  </si>
  <si>
    <t>Western Indiana Energy REMC</t>
  </si>
  <si>
    <t>www.hepn.com</t>
  </si>
  <si>
    <t>Granite State Electric Co</t>
  </si>
  <si>
    <t>http://www.puc.state.nh.us/</t>
  </si>
  <si>
    <t>Ravalli County Elec Coop, Inc</t>
  </si>
  <si>
    <t>Red Lake Electric Coop, Inc</t>
  </si>
  <si>
    <t>Red River Valley Coop Pwr Assn</t>
  </si>
  <si>
    <t>Carroll-White REMC</t>
  </si>
  <si>
    <t>Clatskanie Peoples Util Dist</t>
  </si>
  <si>
    <t>Kerrville Public Utility Board</t>
  </si>
  <si>
    <t>Electrical Dist No3 Pinal County</t>
  </si>
  <si>
    <t>Great Lakes Energy Coop</t>
  </si>
  <si>
    <t>Texas-New Mexico Power Co</t>
  </si>
  <si>
    <t>http://www.texasefficiency.com/</t>
  </si>
  <si>
    <t>Wabash Valley Power Assn, Inc</t>
  </si>
  <si>
    <t>Emerald People's Utility Dist</t>
  </si>
  <si>
    <t>Columbia River Peoples Ut Dist</t>
  </si>
  <si>
    <t>www.crpud.net/ways-to-save</t>
  </si>
  <si>
    <t>Utah Associated Mun Power Sys</t>
  </si>
  <si>
    <t>Oncor Electric Delivery Company LLC</t>
  </si>
  <si>
    <t>NSTAR Electric Company</t>
  </si>
  <si>
    <t>City of Moreno Valley - (CA)</t>
  </si>
  <si>
    <t>www.moval.org/mvutility</t>
  </si>
  <si>
    <t>Entergy Texas Inc.</t>
  </si>
  <si>
    <t>www.texasefficiency.com</t>
  </si>
  <si>
    <t>Roughrider Electric Cooperative</t>
  </si>
  <si>
    <t>Black Hills/Colorado Elec.Utility Co. LP</t>
  </si>
  <si>
    <t>CO PUC</t>
  </si>
  <si>
    <t>Marin Clean Energy</t>
  </si>
  <si>
    <t>Ameren Illinois Company</t>
  </si>
  <si>
    <t>NYSERDA</t>
  </si>
  <si>
    <t>Energy Trust of Oregon</t>
  </si>
  <si>
    <t xml:space="preserve"> https://www.energytrust.org/wp-content/uploads/2018/04/2017.Annual.Report.OPUC_.pdf</t>
  </si>
  <si>
    <t>Efficiency Maine Trust</t>
  </si>
  <si>
    <t>ME</t>
  </si>
  <si>
    <t>https://www.efficiencymaine.com/about/library/reports/</t>
  </si>
  <si>
    <t>Vermont Energy Investment Corporation</t>
  </si>
  <si>
    <t>https://www.efficiencyvermont.com/Media/Default/docs/plans-reports-highlights/2017/efficiency-vermont-savings-claim-summary-2017.pdf</t>
  </si>
  <si>
    <t>Focus on Energy</t>
  </si>
  <si>
    <t>Liberty Utilities</t>
  </si>
  <si>
    <t>City of Winter Park - (FL)</t>
  </si>
  <si>
    <t>Pittsburg Power Company</t>
  </si>
  <si>
    <t>Cape Light Compact</t>
  </si>
  <si>
    <t>www.capelightcompact.org/reports/</t>
  </si>
  <si>
    <t>DC Sustainable Energy Utility</t>
  </si>
  <si>
    <t>DC</t>
  </si>
  <si>
    <t>https://doee.dc.gov/sites/default/files/dc/sites/ddoe/publication/attachments/DCSEU%20AnnualReport%20-%202017.pdf</t>
  </si>
  <si>
    <t>Town of Pickstown - (SD)</t>
  </si>
  <si>
    <t>Delaware Sustainable Energy Utility</t>
  </si>
  <si>
    <t>Hawaii Energy Efficiency Program</t>
  </si>
  <si>
    <t>https://hawaiienergy.com/about/information-reports</t>
  </si>
  <si>
    <t>PUD No 1 of Jefferson County</t>
  </si>
  <si>
    <t>NJ Clean Energy Program</t>
  </si>
  <si>
    <t>Port of Oakland</t>
  </si>
  <si>
    <t>NM - Data is Not Meaningful.</t>
  </si>
  <si>
    <t>2016 Annual kWh Savings_Planned</t>
  </si>
  <si>
    <t>Residential Energy Audit</t>
  </si>
  <si>
    <t>Residential Community Energy Saver</t>
  </si>
  <si>
    <t>Residential Custom Incentive Program</t>
  </si>
  <si>
    <t>Residential HVAC Maintenance</t>
  </si>
  <si>
    <t>HVAC Efficiency Improvement Program</t>
  </si>
  <si>
    <t>Residential Quality Installation</t>
  </si>
  <si>
    <t>Residential Duct Repair</t>
  </si>
  <si>
    <t>Residential High Performance Window</t>
  </si>
  <si>
    <t>Residential Building Efficiency Program</t>
  </si>
  <si>
    <t>Residential Reflective Roof</t>
  </si>
  <si>
    <t>Residential Energy Star Window A/C</t>
  </si>
  <si>
    <t>Energy Select</t>
  </si>
  <si>
    <t>Residential Service Time of Use Rate Pilot</t>
  </si>
  <si>
    <t>Commercial/Industrial Audit</t>
  </si>
  <si>
    <t>Commercial HVAC Retrocommissioning</t>
  </si>
  <si>
    <t>Commercial Geothermal Heat Pump</t>
  </si>
  <si>
    <t>Commercial Building Efficiency Program</t>
  </si>
  <si>
    <t>Commercial Ceiling/Roof Insulation</t>
  </si>
  <si>
    <t>Commercial/Industrial Custom Incentive</t>
  </si>
  <si>
    <t>Residential Solar Thermal</t>
  </si>
  <si>
    <t>Renewable Energy Pilot Program, has 2015 savings data</t>
  </si>
  <si>
    <t>Residential Solar PV</t>
  </si>
  <si>
    <t>Commercial Solar PV</t>
  </si>
  <si>
    <t>Conservation Demonstration and Development</t>
  </si>
  <si>
    <t>Annual kWh Savings per Participant</t>
  </si>
  <si>
    <t>Annual Number of Program Participants_2017</t>
  </si>
  <si>
    <t>Utility Program Costs_2017</t>
  </si>
  <si>
    <t>Residential Walk-Through Audit (Free Energy Check)</t>
  </si>
  <si>
    <t>Only has admin cost data</t>
  </si>
  <si>
    <t>Residential Customer Assisted Energy Audit</t>
  </si>
  <si>
    <t>Residential Computer Assisted Energy Audit (RCS)</t>
  </si>
  <si>
    <t>Residential Ceiling Insulation</t>
  </si>
  <si>
    <t>Residential Electronically Commutated Motors</t>
  </si>
  <si>
    <t>Energy Education, Awareness and Agency Outreach</t>
  </si>
  <si>
    <t>ENERGY STAR for New Homes</t>
  </si>
  <si>
    <t>Residential Heating and Cooling</t>
  </si>
  <si>
    <t>Neighborhood Weatherization</t>
  </si>
  <si>
    <t>Residential Price Responsive Load Management (Energy Planner)</t>
  </si>
  <si>
    <t>Residential Wall Insulation</t>
  </si>
  <si>
    <t>Residential Window Replacement</t>
  </si>
  <si>
    <t>Commercial/Industrial Audit (Free)</t>
  </si>
  <si>
    <t>Comprehensive Commercial/Industrial Auit (Paid)</t>
  </si>
  <si>
    <t>Commercial Ceiling Insulation</t>
  </si>
  <si>
    <t>Commercial Chiller</t>
  </si>
  <si>
    <t>Conservation Value</t>
  </si>
  <si>
    <t>Cool Roof</t>
  </si>
  <si>
    <t>Commercial Cooling</t>
  </si>
  <si>
    <t>Demand Response</t>
  </si>
  <si>
    <t>the estimated admin cost per participant is $42,746</t>
  </si>
  <si>
    <t>Com DR</t>
  </si>
  <si>
    <t>Commercial Duct Repair</t>
  </si>
  <si>
    <t>Commercial Electronically Commutated Motors</t>
  </si>
  <si>
    <t>Lighting Conditioned Space</t>
  </si>
  <si>
    <t>Lighting Non-Conditioned Space</t>
  </si>
  <si>
    <t>Lighting Occupancy Sensors</t>
  </si>
  <si>
    <t>Refrigeration Anti-Condensate Control</t>
  </si>
  <si>
    <t>Standby Generator</t>
  </si>
  <si>
    <t>Thermal Energy Storage</t>
  </si>
  <si>
    <t>Commercial Wall Insulation</t>
  </si>
  <si>
    <t>Commercial Water Heating</t>
  </si>
  <si>
    <t>Commercial Load Management (Cyclic Control &amp; Extended Control)</t>
  </si>
  <si>
    <t>Industrial Load Management (GSLM 2 &amp; 3)</t>
  </si>
  <si>
    <t>Residential and Commercial PV</t>
  </si>
  <si>
    <t>7,884 (for a 5kW system)/15,786 (for a 10kW system)</t>
  </si>
  <si>
    <t>$1,618 (admin per participant)</t>
  </si>
  <si>
    <t>Renewable Energy Systems Initiative</t>
  </si>
  <si>
    <t>Residential SWH</t>
  </si>
  <si>
    <t>$408 (estimated admin cost per participant)</t>
  </si>
  <si>
    <t>Low Income SWH</t>
  </si>
  <si>
    <t>$10 (estimated admin cost per participant)</t>
  </si>
  <si>
    <t>School PV</t>
  </si>
  <si>
    <t>$15,000 (estimated admin cost per participant)</t>
  </si>
  <si>
    <t>Conservation Research and Development ("R&amp;D")</t>
  </si>
  <si>
    <t>Total Program Cost</t>
  </si>
  <si>
    <t>2016 Savings_DSM Plan</t>
  </si>
  <si>
    <t>Energy Audit Program</t>
  </si>
  <si>
    <t>Need non-incentive program cost data</t>
  </si>
  <si>
    <t>Solar Water Heating</t>
  </si>
  <si>
    <t>Solar Net Metering</t>
  </si>
  <si>
    <t xml:space="preserve">Neighborhood Efficiency </t>
  </si>
  <si>
    <t>GA Power</t>
  </si>
  <si>
    <t>Behavioral</t>
  </si>
  <si>
    <t>Refrigerator Recycling</t>
  </si>
  <si>
    <t>Home Energy Improvement</t>
  </si>
  <si>
    <t>Power Credit</t>
  </si>
  <si>
    <t>Small Commercial Direct Install</t>
  </si>
  <si>
    <t>Residential Programs</t>
  </si>
  <si>
    <t>Commercial Programs</t>
  </si>
  <si>
    <t>2016 Certified DSM Programs - 4Q Performance Report 2017</t>
  </si>
  <si>
    <t>Year to Date</t>
  </si>
  <si>
    <t>Participants</t>
  </si>
  <si>
    <t>Energy Savings (kWh)</t>
  </si>
  <si>
    <t>Annual Savings Target (kWh)</t>
  </si>
  <si>
    <t>Demand Savings (kW)</t>
  </si>
  <si>
    <t>Incentive Costs</t>
  </si>
  <si>
    <t>Non-Incentive Costs</t>
  </si>
  <si>
    <t>YTD Costs</t>
  </si>
  <si>
    <t>YTD Budget</t>
  </si>
  <si>
    <t>YTD Budget Variance</t>
  </si>
  <si>
    <t>Total Annual Budget</t>
  </si>
  <si>
    <t>Annual Budget Variance</t>
  </si>
  <si>
    <t>HVAC Service</t>
  </si>
  <si>
    <t>High Efficiency New Homes</t>
  </si>
  <si>
    <t>Portfolio Total</t>
  </si>
  <si>
    <t xml:space="preserve">Custom </t>
  </si>
  <si>
    <t xml:space="preserve">Prescriptive </t>
  </si>
  <si>
    <t>Commercial HVAC</t>
  </si>
  <si>
    <t>Multi</t>
  </si>
  <si>
    <t>Single</t>
  </si>
  <si>
    <t>Non-Incentive $/kWh</t>
  </si>
  <si>
    <t>DR</t>
  </si>
  <si>
    <t>EndUse</t>
  </si>
  <si>
    <t>Miscellaneous</t>
  </si>
  <si>
    <t>ENERGY STAR Certified Home</t>
  </si>
  <si>
    <t>Smart Power Strip</t>
  </si>
  <si>
    <t>Energy Star TV</t>
  </si>
  <si>
    <t>Domestic Hot Water</t>
  </si>
  <si>
    <t>Water Heater Timeclock</t>
  </si>
  <si>
    <t>Water Heater Thermostat Setback</t>
  </si>
  <si>
    <t>Water Heater Blanket</t>
  </si>
  <si>
    <t>Thermostatic Shower Restriction Valve</t>
  </si>
  <si>
    <t>Low Flow Showerhead</t>
  </si>
  <si>
    <t>Hot Water Pipe Insulation</t>
  </si>
  <si>
    <t>Heat Trap</t>
  </si>
  <si>
    <t>Faucet Aerator</t>
  </si>
  <si>
    <t>Drain Water Heat Recovery</t>
  </si>
  <si>
    <t>Solar Water Heater</t>
  </si>
  <si>
    <t>Space Heating</t>
  </si>
  <si>
    <t>Wall Insulation</t>
  </si>
  <si>
    <t>Storm Door</t>
  </si>
  <si>
    <t>Spray Foam Insulation(Base R30)</t>
  </si>
  <si>
    <t>Spray Foam Insulation(Base R2)</t>
  </si>
  <si>
    <t>Spray Foam Insulation(Base R19)</t>
  </si>
  <si>
    <t>Spray Foam Insulation(Base R12)</t>
  </si>
  <si>
    <t>Smart Thermostat</t>
  </si>
  <si>
    <t>Sealed crawlspace</t>
  </si>
  <si>
    <t>Radiant Barrier</t>
  </si>
  <si>
    <t>Programmable Thermostat</t>
  </si>
  <si>
    <t>HVAC ECM Motor</t>
  </si>
  <si>
    <t>Home Energy Management System</t>
  </si>
  <si>
    <t>Heat Pump Tune Up</t>
  </si>
  <si>
    <t>Green Roof</t>
  </si>
  <si>
    <t>Floor Insulation</t>
  </si>
  <si>
    <t>Energy Star Windows</t>
  </si>
  <si>
    <t>Energy Star Door</t>
  </si>
  <si>
    <t>Energy Star Certified Roof Products</t>
  </si>
  <si>
    <t>Duct Insulation</t>
  </si>
  <si>
    <t>Ceiling Insulation(R30 to R38)</t>
  </si>
  <si>
    <t>Ceiling Insulation(R2 to R38)</t>
  </si>
  <si>
    <t>Ceiling Insulation(R19 to R38)</t>
  </si>
  <si>
    <t>Ceiling Insulation(R12 to R38)</t>
  </si>
  <si>
    <t>Air Sealing-Infiltration Control</t>
  </si>
  <si>
    <t>Space Cooling</t>
  </si>
  <si>
    <t>Solar Attic Fan</t>
  </si>
  <si>
    <t>Window Sun Protection</t>
  </si>
  <si>
    <t>Central AC Tune Up</t>
  </si>
  <si>
    <t>Variable Refrigerant Flow (VRF) HVAC Systems</t>
  </si>
  <si>
    <t>Energy Star Room AC</t>
  </si>
  <si>
    <t>Removal of 2nd Refrigerator-Freezer</t>
  </si>
  <si>
    <t>Energy Star Refrigerator</t>
  </si>
  <si>
    <t>High Efficiency Induction Cooktop</t>
  </si>
  <si>
    <t>Variable Speed Pool Pump</t>
  </si>
  <si>
    <t>Two Speed Pool Pump</t>
  </si>
  <si>
    <t>Solar Powered Pool Pumps</t>
  </si>
  <si>
    <t>Solar Pool Heater</t>
  </si>
  <si>
    <t>Heat Pump Pool Heater</t>
  </si>
  <si>
    <t>Instantaneous Hot Water System</t>
  </si>
  <si>
    <t>High Efficiency Convection Oven</t>
  </si>
  <si>
    <t>Energy Star Audio-Video Equipment</t>
  </si>
  <si>
    <t>Energy Star Dehumidifier</t>
  </si>
  <si>
    <t>Interior Lighting Controls</t>
  </si>
  <si>
    <t>Exterior Lighting Controls</t>
  </si>
  <si>
    <t>LED Specialty Lamps-5W Chandelier</t>
  </si>
  <si>
    <t>LED - 9W Flood</t>
  </si>
  <si>
    <t>LED - 14W</t>
  </si>
  <si>
    <t>Low Wattage T8 Fixture</t>
  </si>
  <si>
    <t>Linear LED</t>
  </si>
  <si>
    <t>Energy Star Personal Computer</t>
  </si>
  <si>
    <t>Energy Star Imaging Equipment</t>
  </si>
  <si>
    <t>Ground Source Heat Pump</t>
  </si>
  <si>
    <t>21 SEER ASHP from base electric resistance heating</t>
  </si>
  <si>
    <t>21 SEER Air Source Heat Pump</t>
  </si>
  <si>
    <t>14 SEER ASHP from base electric resistance heating</t>
  </si>
  <si>
    <t>18 SEER Air Source Heat Pump</t>
  </si>
  <si>
    <t>17 SEER Air Source Heat Pump</t>
  </si>
  <si>
    <t>16 SEER Air Source Heat Pump</t>
  </si>
  <si>
    <t>15 SEER Air Source Heat Pump</t>
  </si>
  <si>
    <t>Heat Pump Water Heater</t>
  </si>
  <si>
    <t>Energy Star Freezer</t>
  </si>
  <si>
    <t>Energy Star Ceiling Fan</t>
  </si>
  <si>
    <t>Energy Star Bathroom Ventilating Fan</t>
  </si>
  <si>
    <t>LED - 9W Flood (Exterior)</t>
  </si>
  <si>
    <t>CFL - 15W Flood (Exterior)</t>
  </si>
  <si>
    <t>Energy Star Dishwasher</t>
  </si>
  <si>
    <t>Energy Star Clothes Washer</t>
  </si>
  <si>
    <t>Heat Pump Clothes Dryer</t>
  </si>
  <si>
    <t>Energy Star Clothes Dryer</t>
  </si>
  <si>
    <t>21 SEER Central AC</t>
  </si>
  <si>
    <t>18 SEER Central AC</t>
  </si>
  <si>
    <t>17 SEER Central AC</t>
  </si>
  <si>
    <t>16 SEER Central AC</t>
  </si>
  <si>
    <t>15 SEER Central AC</t>
  </si>
  <si>
    <t>Energy Star Air Purifier</t>
  </si>
  <si>
    <t>ENERGY STAR Imaging Equipment</t>
  </si>
  <si>
    <t>CFL - 15W Flood</t>
  </si>
  <si>
    <t>Residential Measure</t>
  </si>
  <si>
    <t>Retro-Commissioning</t>
  </si>
  <si>
    <t>ENERGY STAR certified buildings program</t>
  </si>
  <si>
    <t>Strip Curtains for Walk-ins</t>
  </si>
  <si>
    <t>Refrigerated Display Case Lighting Controls</t>
  </si>
  <si>
    <t>PSC to ECM Evaporator Fan Motor (Walk-In, Refrigerator)</t>
  </si>
  <si>
    <t>PSC to ECM Evaporator Fan Motor (Reach-In)</t>
  </si>
  <si>
    <t>Night Covers for Display Cases</t>
  </si>
  <si>
    <t>High R-Value Glass Doors</t>
  </si>
  <si>
    <t>High Efficiency Refrigeration Compressor</t>
  </si>
  <si>
    <t>Freezer-Cooler Replacement Gaskets</t>
  </si>
  <si>
    <t>Floating Head Pressure Controls</t>
  </si>
  <si>
    <t>Demand Defrost</t>
  </si>
  <si>
    <t>Automatic Door Closer for Walk-in Coolers and Freezers</t>
  </si>
  <si>
    <t>Anti-Sweat Controls</t>
  </si>
  <si>
    <t>Energy Star Vending Machine</t>
  </si>
  <si>
    <t>Energy Star Ice Maker</t>
  </si>
  <si>
    <t>Outdoor Lighting Controls</t>
  </si>
  <si>
    <t>Bi-Level Lighting Control (Exterior)</t>
  </si>
  <si>
    <t>LED Traffic and Crosswalk Lighting</t>
  </si>
  <si>
    <t>LED Street Lights</t>
  </si>
  <si>
    <t>Energy Star Steamer</t>
  </si>
  <si>
    <t>LED Exterior Lighting</t>
  </si>
  <si>
    <t>Bi-Level Lighting Control (Interior)</t>
  </si>
  <si>
    <t>Facility Energy Management System</t>
  </si>
  <si>
    <t>LED Display Lighting (Interior)</t>
  </si>
  <si>
    <t>CFL-23W</t>
  </si>
  <si>
    <t>Office Equipment</t>
  </si>
  <si>
    <t>Smart Strip Plug Outlet</t>
  </si>
  <si>
    <t>Network PC Power Management</t>
  </si>
  <si>
    <t>Server Virtualization</t>
  </si>
  <si>
    <t>Energy Star Servers</t>
  </si>
  <si>
    <t>High Efficiency Data Center Cooling</t>
  </si>
  <si>
    <t>Waterside Economizer</t>
  </si>
  <si>
    <t>Roof Insulation</t>
  </si>
  <si>
    <t>Low U-Value Windows</t>
  </si>
  <si>
    <t>HVAC tune-up_RTU</t>
  </si>
  <si>
    <t>HVAC tune-up</t>
  </si>
  <si>
    <t>Facility Commissioning</t>
  </si>
  <si>
    <t>Energy Recovery Ventilation System (ERV)</t>
  </si>
  <si>
    <t>Duct Sealing Repair</t>
  </si>
  <si>
    <t>Dedicated Outdoor Air System on VRF unit</t>
  </si>
  <si>
    <t>Chilled Water System - Variable Speed Drives</t>
  </si>
  <si>
    <t>Chilled Water Controls Optimization</t>
  </si>
  <si>
    <t>Airside Economizer</t>
  </si>
  <si>
    <t>Geothermal Heat Pump</t>
  </si>
  <si>
    <t>High Efficiency PTHP</t>
  </si>
  <si>
    <t>High Efficiency PTAC</t>
  </si>
  <si>
    <t>Water Cooled Refrigeration Heat Recovery</t>
  </si>
  <si>
    <t>Warehouse Loading Dock Seals</t>
  </si>
  <si>
    <t>Infiltration Reduction - Air Sealing</t>
  </si>
  <si>
    <t>ECM Motors on Furnaces</t>
  </si>
  <si>
    <t>Destratification Fans</t>
  </si>
  <si>
    <t>Air Curtains</t>
  </si>
  <si>
    <t>Hotel Card Energy Control Systems</t>
  </si>
  <si>
    <t>VSD Controlled Compressor</t>
  </si>
  <si>
    <t>Regenerative Drive Elevator Motor</t>
  </si>
  <si>
    <t>Engine Block Timer</t>
  </si>
  <si>
    <t>Efficient Motor Belts</t>
  </si>
  <si>
    <t>Solar Powered Pool Pump</t>
  </si>
  <si>
    <t>High Efficiency DX 135k- less than 240k BTU</t>
  </si>
  <si>
    <t>Premium T8 - Lamp Replacement</t>
  </si>
  <si>
    <t>Premium T8 - Fixture Replacement</t>
  </si>
  <si>
    <t>LED Linear - Lamp Replacement</t>
  </si>
  <si>
    <t>LED Linear - Fixture Replacement</t>
  </si>
  <si>
    <t>Energy Star Commercial Oven</t>
  </si>
  <si>
    <t>ENERGY STAR Water Cooler</t>
  </si>
  <si>
    <t>ENERGY STAR Commercial Clothes Washer</t>
  </si>
  <si>
    <t>Efficient Battery Charger</t>
  </si>
  <si>
    <t>Energy Star Uninterruptable Power Supply</t>
  </si>
  <si>
    <t>Ventilation and Circulation</t>
  </si>
  <si>
    <t>VAV System</t>
  </si>
  <si>
    <t>Demand Controlled Ventilation</t>
  </si>
  <si>
    <t>CO Sensors for Parking Garage Exhaust</t>
  </si>
  <si>
    <t>High Speed Fans</t>
  </si>
  <si>
    <t>10HP Open Drip-Proof(ODP) Motor</t>
  </si>
  <si>
    <t>High Bay LED</t>
  </si>
  <si>
    <t>High Bay Fluorescent (T5)</t>
  </si>
  <si>
    <t>Energy Star Fryer</t>
  </si>
  <si>
    <t>LED Parking Lighting</t>
  </si>
  <si>
    <t>High Efficiency HID Lighting</t>
  </si>
  <si>
    <t>LED Display Lighting (Exterior)</t>
  </si>
  <si>
    <t>High Efficiency Chiller (Air Cooled, 50 tons)</t>
  </si>
  <si>
    <t>High Efficiency Chiller (Water cooled-positive displacement, 100 tons)</t>
  </si>
  <si>
    <t>High Efficiency Chiller (Water cooled-centrifugal, 200 tons)</t>
  </si>
  <si>
    <t>Refrigerated Display Case LED Lighting</t>
  </si>
  <si>
    <t>Energy Star Commercial Solid Door Refrigerator</t>
  </si>
  <si>
    <t>Energy Star Commercial Solid Door Freezer</t>
  </si>
  <si>
    <t>Energy Star Commercial Glass Door Refrigerator</t>
  </si>
  <si>
    <t>Energy Star Commercial Glass Door Freezer</t>
  </si>
  <si>
    <t>Induction Cooktops</t>
  </si>
  <si>
    <t>Efficient Exhaust Hood</t>
  </si>
  <si>
    <t>Energy Star Hot Food Holding Cabinet</t>
  </si>
  <si>
    <t>Energy Star Griddle</t>
  </si>
  <si>
    <t>Energy Star PCs</t>
  </si>
  <si>
    <t>Tank Wrap on Water Heater</t>
  </si>
  <si>
    <t>Low-Flow Pre-Rinse Sprayers</t>
  </si>
  <si>
    <t>Low Flow Shower Head</t>
  </si>
  <si>
    <t>Hot Water Circulation Pump Control</t>
  </si>
  <si>
    <t>Energy Star Commercial Dishwasher</t>
  </si>
  <si>
    <t>Commercial Measures</t>
  </si>
  <si>
    <t>Admin Cost ($/kWh)</t>
  </si>
  <si>
    <t>Process Specific</t>
  </si>
  <si>
    <t>Process Other Systems Optimization</t>
  </si>
  <si>
    <t>Plant Energy Management</t>
  </si>
  <si>
    <t>Process Heating</t>
  </si>
  <si>
    <t>Process Heat System Optimization</t>
  </si>
  <si>
    <t>Process Heat Improved Controls</t>
  </si>
  <si>
    <t>Process Cooling</t>
  </si>
  <si>
    <t>Process Refrig System Optimization</t>
  </si>
  <si>
    <t>Process Refrig Controls</t>
  </si>
  <si>
    <t>Process Refrig Equipment Upgrade</t>
  </si>
  <si>
    <t>Motors Pumps</t>
  </si>
  <si>
    <t>Pump System Optimization</t>
  </si>
  <si>
    <t>Pump Improved Controls</t>
  </si>
  <si>
    <t>Motor Optimization</t>
  </si>
  <si>
    <t>Motor Improved Controls</t>
  </si>
  <si>
    <t>Pump Equipment Upgrade</t>
  </si>
  <si>
    <t>Motor Equipment Upgrades</t>
  </si>
  <si>
    <t>Motors Fans Blowers</t>
  </si>
  <si>
    <t>Fan Improved Controls</t>
  </si>
  <si>
    <t>Fan Equipment Upgrades</t>
  </si>
  <si>
    <t>Lighting Controls</t>
  </si>
  <si>
    <t>Efficient Lighting - Other Interior Lighting</t>
  </si>
  <si>
    <t>Efficient Lighting - High Bay</t>
  </si>
  <si>
    <t>HVAC Recommissioning</t>
  </si>
  <si>
    <t>HVAC Improved Controls</t>
  </si>
  <si>
    <t>Building Envelope Improvements</t>
  </si>
  <si>
    <t>HVAC Equipment Upgrades</t>
  </si>
  <si>
    <t>Lighting Controls -  Exterior</t>
  </si>
  <si>
    <t>Efficient Lighting - Exterior</t>
  </si>
  <si>
    <t>Compressed Air System Optimization</t>
  </si>
  <si>
    <t>Compressed Air Controls</t>
  </si>
  <si>
    <t>Compressed Air Equipment</t>
  </si>
  <si>
    <t>Process Heat Equipment Upgrade</t>
  </si>
  <si>
    <t>Fan System Optimization</t>
  </si>
  <si>
    <t>Process Other Equipment Upgrades</t>
  </si>
  <si>
    <t>Industrial Measures</t>
  </si>
  <si>
    <t>Multiple End Uses</t>
  </si>
  <si>
    <t>Programs by End Use</t>
  </si>
  <si>
    <t>DEF</t>
  </si>
  <si>
    <t>OUC</t>
  </si>
  <si>
    <t>FPUC</t>
  </si>
  <si>
    <t>Gulf</t>
  </si>
  <si>
    <t>TECO</t>
  </si>
  <si>
    <t>Duke (NC)</t>
  </si>
  <si>
    <t>(low income)</t>
  </si>
  <si>
    <t>Data Source:</t>
  </si>
  <si>
    <t>8.1 - 2016 DSM Annual Report.pdf</t>
  </si>
  <si>
    <t>2019 DSM Goals - DR Measure List with Prelim Cost Data (6-26-2018) - TRK.xlsx</t>
  </si>
  <si>
    <t>DEF 2015 DSM Program Plan final.pdf</t>
  </si>
  <si>
    <t>Conservation Report Workbook 2017 Filing_REV5 3-1-2017.xlsx</t>
  </si>
  <si>
    <t>2016 True-Up Electric Consolidated-Filed.xlsx</t>
  </si>
  <si>
    <t>2016 ANNUAL CONSERVATION REPORT revised 05052017.pdf</t>
  </si>
  <si>
    <t>2015 DSM Plan. Pdf</t>
  </si>
  <si>
    <t>Commercial Prescriptive</t>
  </si>
  <si>
    <t>Small Business Direct Install</t>
  </si>
  <si>
    <t>Commercial Custom</t>
  </si>
  <si>
    <t>2018 Admin Spend</t>
  </si>
  <si>
    <t>2018 Annual MWh</t>
  </si>
  <si>
    <t>Residential (HVAC, insulation)</t>
  </si>
  <si>
    <t>Nexant program data</t>
  </si>
  <si>
    <t>2016 JEA Annual FEECA Report.pdf</t>
  </si>
  <si>
    <t>Petition for Approval of JEA DSM Programs 01474-2015.pdf</t>
  </si>
  <si>
    <t>DEC-NC MPS</t>
  </si>
  <si>
    <t>($/kWh)</t>
  </si>
  <si>
    <t>Data Source</t>
  </si>
  <si>
    <t>2015_DSM_Plan_3-16-15-plan only.xlsx</t>
  </si>
  <si>
    <t>C&amp;I Prescriptive</t>
  </si>
  <si>
    <t>Tampa Electric Ten-Year DSM Plan 2015-2024_bates_FINAL_Rotated.pdf</t>
  </si>
  <si>
    <t>Recommended Values ($/kWh):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</si>
</sst>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44" formatCode="_(&quot;$&quot;* #,##0.00_);_(&quot;$&quot;* \(#,##0.00\);_(&quot;$&quot;* &quot;-&quot;??_);_(@_)"/>
    <numFmt numFmtId="43" formatCode="_(* #,##0.00_);_(* \(#,##0.00\);_(* &quot;-&quot;??_);_(@_)"/>
    <numFmt numFmtId="164" formatCode="_(* #,##0_);_(* \(#,##0\);_(* &quot;-&quot;??_);_(@_)"/>
    <numFmt numFmtId="165" formatCode="&quot;$&quot;#,##0.00"/>
    <numFmt numFmtId="166" formatCode="&quot;$&quot;#,##0"/>
    <numFmt numFmtId="167" formatCode="&quot;$&quot;#,##0.000"/>
    <numFmt numFmtId="178" formatCode="#,##0.0"/>
    <numFmt numFmtId="179" formatCode="#,##0.000"/>
    <numFmt numFmtId="180" formatCode="0.00000"/>
    <numFmt numFmtId="181" formatCode="_(&quot;$&quot;* #,##0_);_(&quot;$&quot;* \(#,##0\);_(&quot;$&quot;* &quot;-&quot;??_);_(@_)"/>
  </numFmts>
  <fonts count="2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9C0006"/>
      <name val="Calibri"/>
      <family val="2"/>
      <scheme val="minor"/>
    </font>
    <font>
      <sz val="11"/>
      <color rgb="FFFF0000"/>
      <name val="Calibri"/>
      <family val="2"/>
      <scheme val="minor"/>
    </font>
    <font>
      <sz val="11"/>
      <color theme="0"/>
      <name val="Calibri"/>
      <family val="2"/>
      <scheme val="minor"/>
    </font>
    <font>
      <b/>
      <u/>
      <sz val="11"/>
      <color theme="1"/>
      <name val="Calibri"/>
      <family val="2"/>
      <scheme val="minor"/>
    </font>
    <font>
      <i/>
      <sz val="11"/>
      <color theme="1"/>
      <name val="Calibri"/>
      <family val="2"/>
      <scheme val="minor"/>
    </font>
    <font>
      <b/>
      <sz val="11"/>
      <name val="Calibri"/>
      <family val="2"/>
      <scheme val="minor"/>
    </font>
    <font>
      <sz val="11"/>
      <color theme="5" tint="-0.249977111117893"/>
      <name val="Calibri"/>
      <family val="2"/>
      <scheme val="minor"/>
    </font>
    <font>
      <b/>
      <sz val="9"/>
      <color indexed="81"/>
      <name val="Tahoma"/>
      <charset val="1"/>
    </font>
    <font>
      <sz val="9"/>
      <color indexed="81"/>
      <name val="Tahoma"/>
      <charset val="1"/>
    </font>
    <font>
      <sz val="11"/>
      <color rgb="FFC00000"/>
      <name val="Calibri"/>
      <family val="2"/>
      <scheme val="minor"/>
    </font>
    <font>
      <b/>
      <sz val="9"/>
      <color indexed="81"/>
      <name val="Tahoma"/>
      <family val="2"/>
    </font>
    <font>
      <sz val="9"/>
      <color indexed="81"/>
      <name val="Tahoma"/>
      <family val="2"/>
    </font>
    <font>
      <b/>
      <sz val="10"/>
      <color indexed="8"/>
      <name val="Arial"/>
    </font>
    <font>
      <sz val="10"/>
      <color indexed="8"/>
      <name val="Arial"/>
    </font>
    <font>
      <sz val="10"/>
      <name val="Tahoma"/>
    </font>
    <font>
      <b/>
      <i/>
      <sz val="12"/>
      <color theme="1"/>
      <name val="Calibri"/>
      <family val="2"/>
      <scheme val="minor"/>
    </font>
    <font>
      <sz val="11"/>
      <name val="Calibri"/>
      <family val="2"/>
      <scheme val="minor"/>
    </font>
    <font>
      <sz val="10"/>
      <name val="Arial"/>
      <family val="2"/>
    </font>
    <font>
      <b/>
      <sz val="11"/>
      <color rgb="FF0070C0"/>
      <name val="Calibri"/>
      <family val="2"/>
      <scheme val="minor"/>
    </font>
    <font>
      <sz val="11"/>
      <color rgb="FF0070C0"/>
      <name val="Calibri"/>
      <family val="2"/>
      <scheme val="minor"/>
    </font>
    <font>
      <b/>
      <u/>
      <sz val="11"/>
      <color rgb="FFFF0000"/>
      <name val="Calibri"/>
      <family val="2"/>
      <scheme val="minor"/>
    </font>
  </fonts>
  <fills count="20">
    <fill>
      <patternFill patternType="none"/>
    </fill>
    <fill>
      <patternFill patternType="gray125"/>
    </fill>
    <fill>
      <patternFill patternType="solid">
        <fgColor rgb="FF77BC1F"/>
        <bgColor indexed="64"/>
      </patternFill>
    </fill>
    <fill>
      <patternFill patternType="solid">
        <fgColor theme="5" tint="-0.249977111117893"/>
        <bgColor indexed="64"/>
      </patternFill>
    </fill>
    <fill>
      <patternFill patternType="solid">
        <fgColor rgb="FFFFC7CE"/>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70C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FFFF"/>
        <bgColor indexed="64"/>
      </patternFill>
    </fill>
    <fill>
      <patternFill patternType="solid">
        <fgColor rgb="FFD8E5F1"/>
        <bgColor indexed="64"/>
      </patternFill>
    </fill>
    <fill>
      <patternFill patternType="solid">
        <fgColor rgb="FFEAF1DD"/>
        <bgColor indexed="64"/>
      </patternFill>
    </fill>
    <fill>
      <patternFill patternType="solid">
        <fgColor indexed="65"/>
        <bgColor indexed="64"/>
      </patternFill>
    </fill>
    <fill>
      <patternFill patternType="solid">
        <fgColor theme="6" tint="0.59996337778862885"/>
        <bgColor indexed="64"/>
      </patternFill>
    </fill>
    <fill>
      <patternFill patternType="solid">
        <fgColor theme="0"/>
        <bgColor indexed="64"/>
      </patternFill>
    </fill>
    <fill>
      <patternFill patternType="solid">
        <fgColor rgb="FF0070CD"/>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4" borderId="0" applyNumberFormat="0" applyBorder="0" applyAlignment="0" applyProtection="0"/>
    <xf numFmtId="0" fontId="21" fillId="0" borderId="0"/>
  </cellStyleXfs>
  <cellXfs count="201">
    <xf numFmtId="0" fontId="0" fillId="0" borderId="0" xfId="0"/>
    <xf numFmtId="0" fontId="2" fillId="3" borderId="0" xfId="0" applyFont="1" applyFill="1"/>
    <xf numFmtId="0" fontId="3" fillId="0" borderId="0" xfId="0" applyFont="1"/>
    <xf numFmtId="0" fontId="3" fillId="2" borderId="1" xfId="0" applyFont="1" applyFill="1" applyBorder="1" applyAlignment="1">
      <alignment horizontal="center"/>
    </xf>
    <xf numFmtId="0" fontId="3" fillId="2" borderId="1" xfId="0" applyFont="1" applyFill="1" applyBorder="1" applyAlignment="1">
      <alignment horizontal="center" wrapText="1"/>
    </xf>
    <xf numFmtId="0" fontId="0" fillId="0" borderId="1" xfId="0" applyBorder="1"/>
    <xf numFmtId="164" fontId="0" fillId="0" borderId="1" xfId="1" applyNumberFormat="1" applyFont="1" applyBorder="1"/>
    <xf numFmtId="166" fontId="0" fillId="0" borderId="1" xfId="0" applyNumberFormat="1" applyBorder="1"/>
    <xf numFmtId="165" fontId="0" fillId="0" borderId="1" xfId="0" applyNumberFormat="1" applyBorder="1"/>
    <xf numFmtId="0" fontId="7" fillId="0" borderId="0" xfId="0" applyFont="1" applyFill="1" applyAlignment="1">
      <alignment horizontal="left"/>
    </xf>
    <xf numFmtId="0" fontId="0" fillId="0" borderId="0" xfId="0" applyFont="1" applyFill="1" applyAlignment="1">
      <alignment horizontal="left"/>
    </xf>
    <xf numFmtId="0" fontId="3" fillId="5" borderId="2" xfId="0" applyFont="1" applyFill="1" applyBorder="1" applyAlignment="1">
      <alignment horizontal="center" vertical="center" wrapText="1"/>
    </xf>
    <xf numFmtId="0" fontId="0" fillId="0" borderId="0" xfId="0" applyFont="1" applyFill="1" applyAlignment="1">
      <alignment horizontal="right"/>
    </xf>
    <xf numFmtId="166" fontId="0" fillId="0" borderId="0" xfId="0" applyNumberFormat="1" applyFont="1" applyFill="1" applyAlignment="1">
      <alignment horizontal="right"/>
    </xf>
    <xf numFmtId="167" fontId="0" fillId="0" borderId="0" xfId="0" applyNumberFormat="1" applyFont="1" applyFill="1" applyAlignment="1">
      <alignment horizontal="right"/>
    </xf>
    <xf numFmtId="164" fontId="0" fillId="0" borderId="0" xfId="0" applyNumberFormat="1"/>
    <xf numFmtId="0" fontId="8" fillId="0" borderId="1" xfId="0" applyFont="1" applyBorder="1"/>
    <xf numFmtId="0" fontId="0" fillId="6" borderId="1" xfId="0" applyFill="1" applyBorder="1"/>
    <xf numFmtId="164" fontId="0" fillId="6" borderId="1" xfId="1" applyNumberFormat="1" applyFont="1" applyFill="1" applyBorder="1"/>
    <xf numFmtId="166" fontId="0" fillId="6" borderId="1" xfId="0" applyNumberFormat="1" applyFill="1" applyBorder="1"/>
    <xf numFmtId="165" fontId="0" fillId="6" borderId="1" xfId="0" applyNumberFormat="1" applyFill="1" applyBorder="1"/>
    <xf numFmtId="0" fontId="0" fillId="0" borderId="1" xfId="0" applyBorder="1" applyAlignment="1">
      <alignment wrapText="1"/>
    </xf>
    <xf numFmtId="0" fontId="9" fillId="2" borderId="1" xfId="0" applyFont="1" applyFill="1" applyBorder="1" applyAlignment="1">
      <alignment horizontal="center" wrapText="1"/>
    </xf>
    <xf numFmtId="0" fontId="0" fillId="7" borderId="1" xfId="0" applyFill="1" applyBorder="1"/>
    <xf numFmtId="164" fontId="0" fillId="7" borderId="1" xfId="1" applyNumberFormat="1" applyFont="1" applyFill="1" applyBorder="1"/>
    <xf numFmtId="165" fontId="0" fillId="7" borderId="1" xfId="0" applyNumberFormat="1" applyFill="1" applyBorder="1"/>
    <xf numFmtId="0" fontId="10" fillId="0" borderId="0" xfId="0" applyFont="1"/>
    <xf numFmtId="0" fontId="3" fillId="0" borderId="0" xfId="0" applyFont="1" applyFill="1"/>
    <xf numFmtId="0" fontId="0" fillId="0" borderId="0" xfId="0" applyFill="1"/>
    <xf numFmtId="164" fontId="0" fillId="0" borderId="0" xfId="0" applyNumberFormat="1" applyFill="1"/>
    <xf numFmtId="0" fontId="3" fillId="3" borderId="1" xfId="0" applyFont="1" applyFill="1" applyBorder="1" applyAlignment="1">
      <alignment horizontal="center" wrapText="1"/>
    </xf>
    <xf numFmtId="37" fontId="0" fillId="0" borderId="1" xfId="0" applyNumberFormat="1" applyBorder="1" applyProtection="1"/>
    <xf numFmtId="37" fontId="0" fillId="6" borderId="1" xfId="0" applyNumberFormat="1" applyFill="1" applyBorder="1" applyProtection="1"/>
    <xf numFmtId="0" fontId="0" fillId="6" borderId="1" xfId="0" applyFill="1" applyBorder="1" applyAlignment="1">
      <alignment wrapText="1"/>
    </xf>
    <xf numFmtId="164" fontId="0" fillId="0" borderId="1" xfId="1" applyNumberFormat="1" applyFont="1" applyBorder="1" applyAlignment="1">
      <alignment horizontal="right"/>
    </xf>
    <xf numFmtId="37" fontId="0" fillId="6" borderId="1" xfId="0" applyNumberFormat="1" applyFill="1" applyBorder="1" applyAlignment="1" applyProtection="1">
      <alignment horizontal="left"/>
    </xf>
    <xf numFmtId="0" fontId="16" fillId="13" borderId="8" xfId="0" applyNumberFormat="1" applyFont="1" applyFill="1" applyBorder="1" applyAlignment="1" applyProtection="1">
      <alignment horizontal="center" vertical="center" wrapText="1"/>
    </xf>
    <xf numFmtId="0" fontId="16" fillId="13" borderId="9" xfId="0" applyNumberFormat="1" applyFont="1" applyFill="1" applyBorder="1" applyAlignment="1" applyProtection="1">
      <alignment horizontal="center" vertical="center" wrapText="1"/>
    </xf>
    <xf numFmtId="0" fontId="16" fillId="13" borderId="6" xfId="0" applyNumberFormat="1" applyFont="1" applyFill="1" applyBorder="1" applyAlignment="1" applyProtection="1">
      <alignment horizontal="center" vertical="center" wrapText="1"/>
    </xf>
    <xf numFmtId="0" fontId="16" fillId="14" borderId="6" xfId="0" applyNumberFormat="1" applyFont="1" applyFill="1" applyBorder="1" applyAlignment="1" applyProtection="1">
      <alignment horizontal="center" vertical="center" wrapText="1"/>
    </xf>
    <xf numFmtId="0" fontId="0" fillId="0" borderId="0" xfId="0"/>
    <xf numFmtId="0" fontId="3" fillId="0" borderId="0" xfId="0" applyFont="1"/>
    <xf numFmtId="0" fontId="0" fillId="0" borderId="1" xfId="0" applyBorder="1"/>
    <xf numFmtId="0" fontId="6" fillId="9" borderId="0" xfId="0" applyFont="1" applyFill="1"/>
    <xf numFmtId="0" fontId="6" fillId="10" borderId="0" xfId="0" applyFont="1" applyFill="1"/>
    <xf numFmtId="0" fontId="0" fillId="0" borderId="3" xfId="0" applyBorder="1"/>
    <xf numFmtId="165" fontId="0" fillId="0" borderId="3" xfId="0" applyNumberFormat="1" applyBorder="1"/>
    <xf numFmtId="165" fontId="0" fillId="11" borderId="3" xfId="0" applyNumberFormat="1" applyFill="1" applyBorder="1"/>
    <xf numFmtId="165" fontId="0" fillId="6" borderId="3" xfId="0" applyNumberFormat="1" applyFill="1" applyBorder="1"/>
    <xf numFmtId="0" fontId="0" fillId="0" borderId="4" xfId="0" applyFill="1" applyBorder="1"/>
    <xf numFmtId="0" fontId="7" fillId="0" borderId="0" xfId="0" applyFont="1"/>
    <xf numFmtId="0" fontId="0" fillId="0" borderId="0" xfId="0" applyAlignment="1">
      <alignment wrapText="1"/>
    </xf>
    <xf numFmtId="3" fontId="0" fillId="0" borderId="1" xfId="0" applyNumberFormat="1" applyBorder="1"/>
    <xf numFmtId="165" fontId="0" fillId="0" borderId="1" xfId="0" applyNumberFormat="1" applyBorder="1"/>
    <xf numFmtId="167" fontId="0" fillId="0" borderId="1" xfId="0" applyNumberFormat="1" applyBorder="1"/>
    <xf numFmtId="0" fontId="0" fillId="0" borderId="0" xfId="0" applyBorder="1"/>
    <xf numFmtId="165" fontId="0" fillId="12" borderId="3" xfId="0" applyNumberFormat="1" applyFill="1" applyBorder="1"/>
    <xf numFmtId="165" fontId="0" fillId="12" borderId="4" xfId="0" applyNumberFormat="1" applyFill="1" applyBorder="1"/>
    <xf numFmtId="166" fontId="0" fillId="0" borderId="1" xfId="0" applyNumberFormat="1" applyBorder="1"/>
    <xf numFmtId="166" fontId="0" fillId="0" borderId="0" xfId="0" applyNumberFormat="1"/>
    <xf numFmtId="0" fontId="16" fillId="14" borderId="8" xfId="0" applyNumberFormat="1" applyFont="1" applyFill="1" applyBorder="1" applyAlignment="1" applyProtection="1">
      <alignment horizontal="center" vertical="center" wrapText="1"/>
    </xf>
    <xf numFmtId="0" fontId="16" fillId="14" borderId="9" xfId="0" applyNumberFormat="1" applyFont="1" applyFill="1" applyBorder="1" applyAlignment="1" applyProtection="1">
      <alignment horizontal="center" vertical="center" wrapText="1"/>
    </xf>
    <xf numFmtId="0" fontId="16" fillId="15" borderId="6" xfId="0" applyNumberFormat="1" applyFont="1" applyFill="1" applyBorder="1" applyAlignment="1" applyProtection="1">
      <alignment horizontal="center" vertical="center" wrapText="1"/>
    </xf>
    <xf numFmtId="0" fontId="16" fillId="15" borderId="8" xfId="0" applyNumberFormat="1" applyFont="1" applyFill="1" applyBorder="1" applyAlignment="1" applyProtection="1">
      <alignment horizontal="center" vertical="center" wrapText="1"/>
    </xf>
    <xf numFmtId="0" fontId="16" fillId="15" borderId="9" xfId="0" applyNumberFormat="1" applyFont="1" applyFill="1" applyBorder="1" applyAlignment="1" applyProtection="1">
      <alignment horizontal="center" vertical="center" wrapText="1"/>
    </xf>
    <xf numFmtId="0" fontId="16" fillId="13" borderId="1" xfId="0" applyNumberFormat="1" applyFont="1" applyFill="1" applyBorder="1" applyAlignment="1" applyProtection="1">
      <alignment horizontal="center" vertical="center" wrapText="1"/>
    </xf>
    <xf numFmtId="0" fontId="0" fillId="16" borderId="0" xfId="0" applyNumberFormat="1" applyFont="1" applyFill="1" applyBorder="1" applyAlignment="1" applyProtection="1"/>
    <xf numFmtId="3" fontId="16" fillId="14" borderId="1" xfId="0" applyNumberFormat="1" applyFont="1" applyFill="1" applyBorder="1" applyAlignment="1" applyProtection="1">
      <alignment horizontal="center" vertical="center" wrapText="1"/>
    </xf>
    <xf numFmtId="178" fontId="16" fillId="14" borderId="1" xfId="0" applyNumberFormat="1" applyFont="1" applyFill="1" applyBorder="1" applyAlignment="1" applyProtection="1">
      <alignment horizontal="center" vertical="center" wrapText="1"/>
    </xf>
    <xf numFmtId="3" fontId="16" fillId="15" borderId="1" xfId="0" applyNumberFormat="1" applyFont="1" applyFill="1" applyBorder="1" applyAlignment="1" applyProtection="1">
      <alignment horizontal="center" vertical="center" wrapText="1"/>
    </xf>
    <xf numFmtId="178" fontId="16" fillId="15" borderId="1" xfId="0" applyNumberFormat="1" applyFont="1" applyFill="1" applyBorder="1" applyAlignment="1" applyProtection="1">
      <alignment horizontal="center" vertical="center" wrapText="1"/>
    </xf>
    <xf numFmtId="179" fontId="16" fillId="14"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wrapText="1"/>
    </xf>
    <xf numFmtId="0" fontId="17" fillId="0" borderId="1" xfId="0" applyNumberFormat="1" applyFont="1" applyFill="1" applyBorder="1" applyAlignment="1" applyProtection="1">
      <alignment horizontal="right" wrapText="1"/>
    </xf>
    <xf numFmtId="0" fontId="17" fillId="0" borderId="1" xfId="0" applyNumberFormat="1" applyFont="1" applyFill="1" applyBorder="1" applyAlignment="1" applyProtection="1">
      <alignment horizontal="left" wrapText="1"/>
    </xf>
    <xf numFmtId="3" fontId="17" fillId="14" borderId="1" xfId="0" applyNumberFormat="1" applyFont="1" applyFill="1" applyBorder="1" applyAlignment="1" applyProtection="1">
      <alignment horizontal="right" wrapText="1"/>
    </xf>
    <xf numFmtId="178" fontId="17" fillId="14" borderId="1" xfId="0" applyNumberFormat="1" applyFont="1" applyFill="1" applyBorder="1" applyAlignment="1" applyProtection="1">
      <alignment horizontal="right" wrapText="1"/>
    </xf>
    <xf numFmtId="3" fontId="17" fillId="15" borderId="1" xfId="0" applyNumberFormat="1" applyFont="1" applyFill="1" applyBorder="1" applyAlignment="1" applyProtection="1">
      <alignment horizontal="right" wrapText="1"/>
    </xf>
    <xf numFmtId="178" fontId="17" fillId="15" borderId="1" xfId="0" applyNumberFormat="1" applyFont="1" applyFill="1" applyBorder="1" applyAlignment="1" applyProtection="1">
      <alignment horizontal="right" wrapText="1"/>
    </xf>
    <xf numFmtId="179" fontId="17" fillId="14" borderId="1" xfId="0" applyNumberFormat="1" applyFont="1" applyFill="1" applyBorder="1" applyAlignment="1" applyProtection="1">
      <alignment horizontal="right" wrapText="1"/>
    </xf>
    <xf numFmtId="180" fontId="0" fillId="16" borderId="0" xfId="0" applyNumberFormat="1" applyFont="1" applyFill="1" applyBorder="1" applyAlignment="1" applyProtection="1"/>
    <xf numFmtId="0" fontId="18" fillId="13" borderId="0" xfId="0" applyNumberFormat="1" applyFont="1" applyFill="1" applyBorder="1" applyAlignment="1" applyProtection="1">
      <alignment horizontal="left"/>
    </xf>
    <xf numFmtId="6" fontId="0" fillId="0" borderId="1" xfId="0" applyNumberFormat="1" applyBorder="1"/>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wrapText="1"/>
    </xf>
    <xf numFmtId="164" fontId="0" fillId="0" borderId="1" xfId="1" applyNumberFormat="1" applyFont="1" applyFill="1" applyBorder="1" applyAlignment="1">
      <alignment horizontal="right" vertical="center" wrapText="1"/>
    </xf>
    <xf numFmtId="165" fontId="0" fillId="0" borderId="1" xfId="0" applyNumberFormat="1" applyFont="1" applyFill="1" applyBorder="1" applyAlignment="1">
      <alignment horizontal="right" vertical="center" wrapText="1"/>
    </xf>
    <xf numFmtId="165" fontId="0" fillId="0" borderId="1" xfId="0" applyNumberFormat="1" applyFont="1" applyFill="1" applyBorder="1" applyAlignment="1">
      <alignment horizontal="right" vertical="center"/>
    </xf>
    <xf numFmtId="167" fontId="0" fillId="0" borderId="0" xfId="0" applyNumberFormat="1"/>
    <xf numFmtId="0" fontId="5" fillId="0" borderId="1" xfId="0" applyFont="1" applyBorder="1"/>
    <xf numFmtId="164" fontId="0" fillId="0" borderId="1" xfId="1" applyNumberFormat="1" applyFont="1" applyFill="1" applyBorder="1"/>
    <xf numFmtId="3" fontId="0" fillId="0" borderId="0" xfId="0" applyNumberFormat="1"/>
    <xf numFmtId="3" fontId="3" fillId="0" borderId="0" xfId="0" applyNumberFormat="1" applyFont="1"/>
    <xf numFmtId="0" fontId="19" fillId="8" borderId="10" xfId="0" applyFont="1" applyFill="1" applyBorder="1" applyAlignment="1">
      <alignment horizontal="center"/>
    </xf>
    <xf numFmtId="0" fontId="19" fillId="8" borderId="11" xfId="0" applyFont="1" applyFill="1" applyBorder="1" applyAlignment="1">
      <alignment horizontal="center"/>
    </xf>
    <xf numFmtId="0" fontId="19" fillId="8" borderId="12" xfId="0" applyFont="1" applyFill="1" applyBorder="1" applyAlignment="1">
      <alignment horizontal="center"/>
    </xf>
    <xf numFmtId="0" fontId="3" fillId="8" borderId="13" xfId="0" applyFont="1" applyFill="1" applyBorder="1" applyAlignment="1">
      <alignment horizontal="center" vertical="center" textRotation="90"/>
    </xf>
    <xf numFmtId="0" fontId="0" fillId="0" borderId="14" xfId="0" applyBorder="1"/>
    <xf numFmtId="164" fontId="0" fillId="0" borderId="15" xfId="1" applyNumberFormat="1" applyFont="1" applyFill="1" applyBorder="1"/>
    <xf numFmtId="164" fontId="0" fillId="8" borderId="14" xfId="1" applyNumberFormat="1" applyFont="1" applyFill="1" applyBorder="1"/>
    <xf numFmtId="164" fontId="0" fillId="0" borderId="14" xfId="1" applyNumberFormat="1" applyFont="1" applyFill="1" applyBorder="1"/>
    <xf numFmtId="164" fontId="0" fillId="0" borderId="16" xfId="1" applyNumberFormat="1" applyFont="1" applyFill="1" applyBorder="1"/>
    <xf numFmtId="164" fontId="0" fillId="0" borderId="17" xfId="1" applyNumberFormat="1" applyFont="1" applyFill="1" applyBorder="1"/>
    <xf numFmtId="164" fontId="0" fillId="8" borderId="16" xfId="1" applyNumberFormat="1" applyFont="1" applyFill="1" applyBorder="1"/>
    <xf numFmtId="164" fontId="0" fillId="8" borderId="17" xfId="1" applyNumberFormat="1" applyFont="1" applyFill="1" applyBorder="1"/>
    <xf numFmtId="164" fontId="0" fillId="0" borderId="18" xfId="1" applyNumberFormat="1" applyFont="1" applyFill="1" applyBorder="1"/>
    <xf numFmtId="0" fontId="3" fillId="0" borderId="0" xfId="0" applyFont="1" applyFill="1" applyBorder="1" applyAlignment="1">
      <alignment horizontal="center" vertical="center" wrapText="1"/>
    </xf>
    <xf numFmtId="164" fontId="0" fillId="8" borderId="15" xfId="1" applyNumberFormat="1" applyFont="1" applyFill="1" applyBorder="1"/>
    <xf numFmtId="164" fontId="0" fillId="17" borderId="14" xfId="1" applyNumberFormat="1" applyFont="1" applyFill="1" applyBorder="1"/>
    <xf numFmtId="0" fontId="3" fillId="8" borderId="19" xfId="0" applyFont="1" applyFill="1" applyBorder="1" applyAlignment="1">
      <alignment horizontal="center" vertical="center" textRotation="90"/>
    </xf>
    <xf numFmtId="0" fontId="0" fillId="0" borderId="20" xfId="0" applyBorder="1"/>
    <xf numFmtId="164" fontId="0" fillId="0" borderId="8" xfId="1" applyNumberFormat="1" applyFont="1" applyFill="1" applyBorder="1"/>
    <xf numFmtId="164" fontId="0" fillId="8" borderId="20" xfId="1" applyNumberFormat="1" applyFont="1" applyFill="1" applyBorder="1"/>
    <xf numFmtId="164" fontId="0" fillId="0" borderId="20" xfId="1" applyNumberFormat="1" applyFont="1" applyFill="1" applyBorder="1"/>
    <xf numFmtId="164" fontId="0" fillId="0" borderId="21" xfId="1" applyNumberFormat="1" applyFont="1" applyFill="1" applyBorder="1"/>
    <xf numFmtId="164" fontId="0" fillId="0" borderId="22" xfId="1" applyNumberFormat="1" applyFont="1" applyFill="1" applyBorder="1"/>
    <xf numFmtId="164" fontId="0" fillId="8" borderId="23" xfId="1" applyNumberFormat="1" applyFont="1" applyFill="1" applyBorder="1"/>
    <xf numFmtId="164" fontId="0" fillId="8" borderId="8" xfId="1" applyNumberFormat="1" applyFont="1" applyFill="1" applyBorder="1"/>
    <xf numFmtId="164" fontId="0" fillId="8" borderId="24" xfId="1" applyNumberFormat="1" applyFont="1" applyFill="1" applyBorder="1"/>
    <xf numFmtId="164" fontId="0" fillId="0" borderId="24" xfId="1" applyNumberFormat="1" applyFont="1" applyFill="1" applyBorder="1"/>
    <xf numFmtId="164" fontId="0" fillId="17" borderId="20" xfId="1" applyNumberFormat="1" applyFont="1" applyFill="1" applyBorder="1"/>
    <xf numFmtId="164" fontId="0" fillId="8" borderId="24" xfId="1" applyNumberFormat="1" applyFont="1" applyFill="1" applyBorder="1" applyAlignment="1">
      <alignment horizontal="left" vertical="top"/>
    </xf>
    <xf numFmtId="164" fontId="0" fillId="8" borderId="25" xfId="1" applyNumberFormat="1" applyFont="1" applyFill="1" applyBorder="1" applyAlignment="1">
      <alignment horizontal="left" vertical="top"/>
    </xf>
    <xf numFmtId="164" fontId="0" fillId="0" borderId="26" xfId="1" applyNumberFormat="1" applyFont="1" applyFill="1" applyBorder="1"/>
    <xf numFmtId="164" fontId="0" fillId="8" borderId="27" xfId="1" applyNumberFormat="1" applyFont="1" applyFill="1" applyBorder="1"/>
    <xf numFmtId="164" fontId="0" fillId="0" borderId="27" xfId="1" applyNumberFormat="1" applyFont="1" applyFill="1" applyBorder="1"/>
    <xf numFmtId="164" fontId="0" fillId="0" borderId="28" xfId="1" applyNumberFormat="1" applyFont="1" applyFill="1" applyBorder="1"/>
    <xf numFmtId="164" fontId="0" fillId="0" borderId="29" xfId="1" applyNumberFormat="1" applyFont="1" applyFill="1" applyBorder="1"/>
    <xf numFmtId="164" fontId="0" fillId="8" borderId="21" xfId="1" applyNumberFormat="1" applyFont="1" applyFill="1" applyBorder="1"/>
    <xf numFmtId="164" fontId="0" fillId="8" borderId="5" xfId="1" applyNumberFormat="1" applyFont="1" applyFill="1" applyBorder="1"/>
    <xf numFmtId="181" fontId="0" fillId="0" borderId="8" xfId="2" applyNumberFormat="1" applyFont="1" applyFill="1" applyBorder="1"/>
    <xf numFmtId="181" fontId="0" fillId="8" borderId="20" xfId="2" applyNumberFormat="1" applyFont="1" applyFill="1" applyBorder="1"/>
    <xf numFmtId="181" fontId="0" fillId="0" borderId="20" xfId="2" applyNumberFormat="1" applyFont="1" applyFill="1" applyBorder="1"/>
    <xf numFmtId="181" fontId="20" fillId="8" borderId="20" xfId="3" applyNumberFormat="1" applyFont="1" applyFill="1" applyBorder="1"/>
    <xf numFmtId="181" fontId="0" fillId="0" borderId="22" xfId="2" applyNumberFormat="1" applyFont="1" applyFill="1" applyBorder="1"/>
    <xf numFmtId="181" fontId="0" fillId="8" borderId="8" xfId="2" applyNumberFormat="1" applyFont="1" applyFill="1" applyBorder="1"/>
    <xf numFmtId="181" fontId="0" fillId="8" borderId="22" xfId="2" applyNumberFormat="1" applyFont="1" applyFill="1" applyBorder="1"/>
    <xf numFmtId="181" fontId="0" fillId="18" borderId="30" xfId="2" applyNumberFormat="1" applyFont="1" applyFill="1" applyBorder="1"/>
    <xf numFmtId="181" fontId="0" fillId="8" borderId="24" xfId="2" applyNumberFormat="1" applyFont="1" applyFill="1" applyBorder="1" applyAlignment="1">
      <alignment horizontal="right"/>
    </xf>
    <xf numFmtId="181" fontId="0" fillId="18" borderId="24" xfId="2" applyNumberFormat="1" applyFont="1" applyFill="1" applyBorder="1" applyAlignment="1">
      <alignment horizontal="right"/>
    </xf>
    <xf numFmtId="181" fontId="0" fillId="17" borderId="20" xfId="2" applyNumberFormat="1" applyFont="1" applyFill="1" applyBorder="1"/>
    <xf numFmtId="181" fontId="0" fillId="0" borderId="24" xfId="2" applyNumberFormat="1" applyFont="1" applyFill="1" applyBorder="1" applyAlignment="1">
      <alignment horizontal="center"/>
    </xf>
    <xf numFmtId="181" fontId="0" fillId="0" borderId="25" xfId="2" applyNumberFormat="1" applyFont="1" applyFill="1" applyBorder="1" applyAlignment="1">
      <alignment horizontal="center"/>
    </xf>
    <xf numFmtId="181" fontId="20" fillId="8" borderId="24" xfId="3" applyNumberFormat="1" applyFont="1" applyFill="1" applyBorder="1" applyAlignment="1">
      <alignment horizontal="center"/>
    </xf>
    <xf numFmtId="181" fontId="20" fillId="8" borderId="25" xfId="3" applyNumberFormat="1" applyFont="1" applyFill="1" applyBorder="1" applyAlignment="1">
      <alignment horizontal="center"/>
    </xf>
    <xf numFmtId="181" fontId="0" fillId="0" borderId="24" xfId="2" applyNumberFormat="1" applyFont="1" applyFill="1" applyBorder="1"/>
    <xf numFmtId="181" fontId="0" fillId="0" borderId="21" xfId="2" applyNumberFormat="1" applyFont="1" applyFill="1" applyBorder="1"/>
    <xf numFmtId="181" fontId="0" fillId="8" borderId="25" xfId="2" applyNumberFormat="1" applyFont="1" applyFill="1" applyBorder="1"/>
    <xf numFmtId="181" fontId="0" fillId="0" borderId="30" xfId="2" applyNumberFormat="1" applyFont="1" applyFill="1" applyBorder="1"/>
    <xf numFmtId="181" fontId="0" fillId="0" borderId="24" xfId="2" applyNumberFormat="1" applyFont="1" applyBorder="1" applyAlignment="1">
      <alignment horizontal="right"/>
    </xf>
    <xf numFmtId="181" fontId="0" fillId="8" borderId="27" xfId="2" applyNumberFormat="1" applyFont="1" applyFill="1" applyBorder="1"/>
    <xf numFmtId="181" fontId="0" fillId="8" borderId="24" xfId="2" applyNumberFormat="1" applyFont="1" applyFill="1" applyBorder="1" applyAlignment="1">
      <alignment horizontal="center"/>
    </xf>
    <xf numFmtId="181" fontId="0" fillId="8" borderId="25" xfId="2" applyNumberFormat="1" applyFont="1" applyFill="1" applyBorder="1" applyAlignment="1">
      <alignment horizontal="center"/>
    </xf>
    <xf numFmtId="181" fontId="0" fillId="0" borderId="27" xfId="2" applyNumberFormat="1" applyFont="1" applyFill="1" applyBorder="1"/>
    <xf numFmtId="181" fontId="0" fillId="8" borderId="0" xfId="2" applyNumberFormat="1" applyFont="1" applyFill="1"/>
    <xf numFmtId="181" fontId="0" fillId="0" borderId="5" xfId="2" applyNumberFormat="1" applyFont="1" applyFill="1" applyBorder="1"/>
    <xf numFmtId="0" fontId="3" fillId="8" borderId="31" xfId="0" applyFont="1" applyFill="1" applyBorder="1" applyAlignment="1">
      <alignment horizontal="center" vertical="center" textRotation="90"/>
    </xf>
    <xf numFmtId="0" fontId="0" fillId="0" borderId="32" xfId="0" applyBorder="1"/>
    <xf numFmtId="181" fontId="0" fillId="0" borderId="33" xfId="2" applyNumberFormat="1" applyFont="1" applyFill="1" applyBorder="1"/>
    <xf numFmtId="181" fontId="0" fillId="8" borderId="32" xfId="2" applyNumberFormat="1" applyFont="1" applyFill="1" applyBorder="1"/>
    <xf numFmtId="181" fontId="0" fillId="0" borderId="32" xfId="2" applyNumberFormat="1" applyFont="1" applyFill="1" applyBorder="1"/>
    <xf numFmtId="181" fontId="0" fillId="0" borderId="33" xfId="2" applyNumberFormat="1" applyFont="1" applyFill="1" applyBorder="1" applyAlignment="1">
      <alignment horizontal="center"/>
    </xf>
    <xf numFmtId="181" fontId="0" fillId="0" borderId="34" xfId="2" applyNumberFormat="1" applyFont="1" applyFill="1" applyBorder="1" applyAlignment="1">
      <alignment horizontal="center"/>
    </xf>
    <xf numFmtId="181" fontId="0" fillId="8" borderId="33" xfId="2" applyNumberFormat="1" applyFont="1" applyFill="1" applyBorder="1" applyAlignment="1">
      <alignment horizontal="center"/>
    </xf>
    <xf numFmtId="181" fontId="0" fillId="8" borderId="34" xfId="2" applyNumberFormat="1" applyFont="1" applyFill="1" applyBorder="1" applyAlignment="1">
      <alignment horizontal="center"/>
    </xf>
    <xf numFmtId="181" fontId="0" fillId="0" borderId="35" xfId="2" applyNumberFormat="1" applyFont="1" applyFill="1" applyBorder="1"/>
    <xf numFmtId="181" fontId="0" fillId="8" borderId="33" xfId="2" applyNumberFormat="1" applyFont="1" applyFill="1" applyBorder="1" applyAlignment="1">
      <alignment horizontal="right"/>
    </xf>
    <xf numFmtId="181" fontId="0" fillId="0" borderId="33" xfId="2" applyNumberFormat="1" applyFont="1" applyBorder="1" applyAlignment="1">
      <alignment horizontal="right"/>
    </xf>
    <xf numFmtId="181" fontId="0" fillId="17" borderId="32" xfId="2" applyNumberFormat="1" applyFont="1" applyFill="1" applyBorder="1"/>
    <xf numFmtId="0" fontId="3" fillId="0" borderId="36" xfId="0" applyFont="1" applyFill="1" applyBorder="1" applyAlignment="1">
      <alignment horizontal="center" vertical="center" wrapText="1"/>
    </xf>
    <xf numFmtId="0" fontId="3" fillId="8" borderId="3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3" fillId="8"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8" borderId="40"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8" borderId="39"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8" borderId="41"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6" fillId="19" borderId="0" xfId="0" applyFont="1" applyFill="1"/>
    <xf numFmtId="0" fontId="3" fillId="0" borderId="1" xfId="0" applyFont="1" applyBorder="1"/>
    <xf numFmtId="0" fontId="13" fillId="0" borderId="0" xfId="0" applyFont="1"/>
    <xf numFmtId="0" fontId="0" fillId="0" borderId="0" xfId="0" applyFont="1"/>
    <xf numFmtId="0" fontId="20" fillId="0" borderId="0" xfId="0" applyFont="1"/>
    <xf numFmtId="0" fontId="0" fillId="0" borderId="1" xfId="0" applyFill="1" applyBorder="1"/>
    <xf numFmtId="0" fontId="22" fillId="0" borderId="0" xfId="0" applyFont="1"/>
    <xf numFmtId="167" fontId="23" fillId="0" borderId="1" xfId="0" applyNumberFormat="1" applyFont="1" applyBorder="1"/>
    <xf numFmtId="0" fontId="22" fillId="0" borderId="1" xfId="0" applyFont="1" applyBorder="1"/>
    <xf numFmtId="0" fontId="24" fillId="0" borderId="0" xfId="0" applyFont="1"/>
    <xf numFmtId="167" fontId="5" fillId="0" borderId="0" xfId="0" applyNumberFormat="1" applyFont="1"/>
  </cellXfs>
  <cellStyles count="5">
    <cellStyle name="Bad" xfId="3" builtinId="27"/>
    <cellStyle name="Comma" xfId="1" builtinId="3"/>
    <cellStyle name="Currency" xfId="2" builtinId="4"/>
    <cellStyle name="Normal" xfId="0" builtinId="0"/>
    <cellStyle name="Normal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19</xdr:row>
      <xdr:rowOff>0</xdr:rowOff>
    </xdr:from>
    <xdr:to>
      <xdr:col>5</xdr:col>
      <xdr:colOff>304800</xdr:colOff>
      <xdr:row>20</xdr:row>
      <xdr:rowOff>114300</xdr:rowOff>
    </xdr:to>
    <xdr:sp macro="" textlink="">
      <xdr:nvSpPr>
        <xdr:cNvPr id="11267" name="AutoShape 3" descr="image.png"/>
        <xdr:cNvSpPr>
          <a:spLocks noChangeAspect="1" noChangeArrowheads="1"/>
        </xdr:cNvSpPr>
      </xdr:nvSpPr>
      <xdr:spPr bwMode="auto">
        <a:xfrm>
          <a:off x="7505700" y="26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18</xdr:row>
      <xdr:rowOff>0</xdr:rowOff>
    </xdr:from>
    <xdr:to>
      <xdr:col>7</xdr:col>
      <xdr:colOff>762000</xdr:colOff>
      <xdr:row>21</xdr:row>
      <xdr:rowOff>57150</xdr:rowOff>
    </xdr:to>
    <xdr:sp macro="" textlink="">
      <xdr:nvSpPr>
        <xdr:cNvPr id="2" name="Object 13" hidden="1">
          <a:extLst>
            <a:ext uri="{63B3BB69-23CF-44E3-9099-C40C66FF867C}">
              <a14:compatExt xmlns:a14="http://schemas.microsoft.com/office/drawing/2010/main" spid="_x0000_s4109"/>
            </a:ext>
            <a:ext uri="{FF2B5EF4-FFF2-40B4-BE49-F238E27FC236}">
              <a16:creationId xmlns:a16="http://schemas.microsoft.com/office/drawing/2014/main" xmlns:a14="http://schemas.microsoft.com/office/drawing/2010/main" xmlns:mc="http://schemas.openxmlformats.org/markup-compatibility/2006" xmlns="" id="{00000000-0008-0000-0000-00000D100000}"/>
            </a:ext>
          </a:extLst>
        </xdr:cNvPr>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18</xdr:row>
      <xdr:rowOff>0</xdr:rowOff>
    </xdr:from>
    <xdr:to>
      <xdr:col>7</xdr:col>
      <xdr:colOff>762000</xdr:colOff>
      <xdr:row>21</xdr:row>
      <xdr:rowOff>57150</xdr:rowOff>
    </xdr:to>
    <xdr:sp macro="" textlink="">
      <xdr:nvSpPr>
        <xdr:cNvPr id="3" name="AutoShape 13"/>
        <xdr:cNvSpPr>
          <a:spLocks noChangeAspect="1" noChangeArrowheads="1"/>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18</xdr:row>
      <xdr:rowOff>0</xdr:rowOff>
    </xdr:from>
    <xdr:to>
      <xdr:col>6</xdr:col>
      <xdr:colOff>762000</xdr:colOff>
      <xdr:row>21</xdr:row>
      <xdr:rowOff>57150</xdr:rowOff>
    </xdr:to>
    <xdr:sp macro="" textlink="">
      <xdr:nvSpPr>
        <xdr:cNvPr id="4" name="Object 13" hidden="1">
          <a:extLst>
            <a:ext uri="{63B3BB69-23CF-44E3-9099-C40C66FF867C}">
              <a14:compatExt xmlns:a14="http://schemas.microsoft.com/office/drawing/2010/main" spid="_x0000_s4109"/>
            </a:ext>
            <a:ext uri="{FF2B5EF4-FFF2-40B4-BE49-F238E27FC236}">
              <a16:creationId xmlns:a16="http://schemas.microsoft.com/office/drawing/2014/main" xmlns:a14="http://schemas.microsoft.com/office/drawing/2010/main" xmlns:mc="http://schemas.openxmlformats.org/markup-compatibility/2006" xmlns="" id="{00000000-0008-0000-0000-00000D100000}"/>
            </a:ext>
          </a:extLst>
        </xdr:cNvPr>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18</xdr:row>
      <xdr:rowOff>0</xdr:rowOff>
    </xdr:from>
    <xdr:to>
      <xdr:col>6</xdr:col>
      <xdr:colOff>762000</xdr:colOff>
      <xdr:row>21</xdr:row>
      <xdr:rowOff>57150</xdr:rowOff>
    </xdr:to>
    <xdr:sp macro="" textlink="">
      <xdr:nvSpPr>
        <xdr:cNvPr id="5" name="AutoShape 13"/>
        <xdr:cNvSpPr>
          <a:spLocks noChangeAspect="1" noChangeArrowheads="1"/>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19</xdr:row>
      <xdr:rowOff>0</xdr:rowOff>
    </xdr:from>
    <xdr:to>
      <xdr:col>6</xdr:col>
      <xdr:colOff>762000</xdr:colOff>
      <xdr:row>22</xdr:row>
      <xdr:rowOff>57150</xdr:rowOff>
    </xdr:to>
    <xdr:sp macro="" textlink="">
      <xdr:nvSpPr>
        <xdr:cNvPr id="6" name="Object 13" hidden="1">
          <a:extLst>
            <a:ext uri="{63B3BB69-23CF-44E3-9099-C40C66FF867C}">
              <a14:compatExt xmlns:a14="http://schemas.microsoft.com/office/drawing/2010/main" spid="_x0000_s4109"/>
            </a:ext>
            <a:ext uri="{FF2B5EF4-FFF2-40B4-BE49-F238E27FC236}">
              <a16:creationId xmlns:a16="http://schemas.microsoft.com/office/drawing/2014/main" xmlns:a14="http://schemas.microsoft.com/office/drawing/2010/main" xmlns:mc="http://schemas.openxmlformats.org/markup-compatibility/2006" xmlns="" id="{00000000-0008-0000-0000-00000D100000}"/>
            </a:ext>
          </a:extLst>
        </xdr:cNvPr>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19</xdr:row>
      <xdr:rowOff>0</xdr:rowOff>
    </xdr:from>
    <xdr:to>
      <xdr:col>6</xdr:col>
      <xdr:colOff>762000</xdr:colOff>
      <xdr:row>22</xdr:row>
      <xdr:rowOff>57150</xdr:rowOff>
    </xdr:to>
    <xdr:sp macro="" textlink="">
      <xdr:nvSpPr>
        <xdr:cNvPr id="7" name="AutoShape 13"/>
        <xdr:cNvSpPr>
          <a:spLocks noChangeAspect="1" noChangeArrowheads="1"/>
        </xdr:cNvSpPr>
      </xdr:nvSpPr>
      <xdr:spPr bwMode="auto">
        <a:xfrm>
          <a:off x="5876925" y="2886075"/>
          <a:ext cx="762000" cy="628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tility%20Program%20Data__OU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tility%20Program%20Data_Gul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us32848\Local%20Settings\Temporary%20Internet%20Files\Content.Outlook\2NNBJAJR\From%20Client\4-Program%20Savings%20Spreadsheet%202-14-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M\PSC%20Report\2012\CONEW%20Programs%20Tracking%202-9-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apabilities.itron.com/Projects/P11023%20-%20Florida%20Potential%20Study/Potentials/Residential/Pen%20Run%20NO/P_Saere_OUC_TRC_N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ashboard%20Test%20-%20Lists%20(Morgan's%20Edi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ashboard%20Test%20-%20Lists%20(Kevin's%20Edits-Deskt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8225)%20CONSERVATION%20SUPPORT\DSM\RW%20Beck\DSM%20Screening%20-%20OUC%20-%20Green%20Rpt%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P2009\DSM\Itron%20Study\Naturally%20Occuring\O_Saere_OUC_TRC_N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tility%20Program%20Data_FPU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kW and kWh Savings by Program"/>
      <sheetName val="ReadMe"/>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adMe"/>
    </sheetNames>
    <sheetDataSet>
      <sheetData sheetId="0"/>
      <sheetData sheetId="1">
        <row r="13">
          <cell r="B13">
            <v>408000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ection 3"/>
      <sheetName val="R-Survey WT-SF"/>
      <sheetName val="R-Survey WT-MF"/>
      <sheetName val="R-Survey DVD-SF"/>
      <sheetName val="R-Survey DVD-MF"/>
      <sheetName val="R-Survey Online-SF"/>
      <sheetName val="R-Survey Online-MF"/>
      <sheetName val="R-Duct Rep"/>
      <sheetName val="R-Ceiling Ins"/>
      <sheetName val="R-Window Film"/>
      <sheetName val="R-HP Window"/>
      <sheetName val="R-Caulking"/>
      <sheetName val="R-Wall Ins"/>
      <sheetName val="R-Cool Roof"/>
      <sheetName val="R-Heat Pump"/>
      <sheetName val="R-Home Fix-up"/>
      <sheetName val="R-Billed Ins"/>
      <sheetName val="R-Gold Ring Home"/>
      <sheetName val="R-CFL Lighting"/>
      <sheetName val="R-HVAC Proper Sizing"/>
      <sheetName val="C-Survey"/>
      <sheetName val="C-Ind Lighting Billed Solution"/>
      <sheetName val="C-Ind Lighting Rebates"/>
      <sheetName val="C-Heat Pump"/>
      <sheetName val="C-Duct Rep"/>
      <sheetName val="C-Window Film"/>
      <sheetName val="C-Ceiling Ins"/>
      <sheetName val="C-Cool Roof"/>
      <sheetName val="Customers"/>
      <sheetName val="2014OUC Data"/>
      <sheetName val="2014"/>
      <sheetName val="2010 (VS)"/>
      <sheetName val="2010 Programs"/>
      <sheetName val="EIA"/>
      <sheetName val="Cons Labor Costs 2014"/>
      <sheetName val="Services &amp; Sales"/>
      <sheetName val="2011 Billed Lighting Projects"/>
      <sheetName val="2011CONSER Mrkt Calc"/>
      <sheetName val="2011Marketing Overview"/>
      <sheetName val="2013 Customers"/>
      <sheetName val="Data from OUC -&gt;"/>
      <sheetName val="Update Process"/>
      <sheetName val="Project list (indoor lighting)"/>
      <sheetName val="SC_YEAR"/>
      <sheetName val="YEAR08"/>
      <sheetName val="OUC_YEAR"/>
      <sheetName val="Total Customers"/>
      <sheetName val="Onsite Survey History"/>
      <sheetName val="04-05 VHS-CD'S "/>
      <sheetName val="06-07  VHS-DVD'S "/>
      <sheetName val="GOALS"/>
      <sheetName val="Performance and Goals"/>
      <sheetName val="2014 MRKT Spend"/>
      <sheetName val="2014 MRKT Labor"/>
      <sheetName val="Sorted"/>
      <sheetName val="PSC Prog"/>
      <sheetName val="Efficiency Delivered"/>
      <sheetName val="Sheet1"/>
      <sheetName val="Building Stock Table"/>
      <sheetName val="Economic Parameters"/>
      <sheetName val="Services&amp;Sales"/>
      <sheetName val="2010"/>
      <sheetName val="Labor BC"/>
      <sheetName val="Labor Costs"/>
      <sheetName val="Base Res"/>
      <sheetName val="Base Resnew"/>
      <sheetName val="Base Com"/>
      <sheetName val="Base Comnew"/>
      <sheetName val="Base Ind"/>
      <sheetName val="Utility DSM Programs"/>
      <sheetName val="NPV of kWh &amp; KW"/>
      <sheetName val="Renew"/>
      <sheetName val="Indoor Lighting Projects"/>
      <sheetName val="MCCR and OSRV"/>
      <sheetName val="Avoided Marginal Costs"/>
      <sheetName val="Bldg Type codes"/>
      <sheetName val="&quot;Uncommitted&quot; Unit Additions"/>
      <sheetName val="FIRE Model"/>
      <sheetName val="Percentage Sorted"/>
      <sheetName val="M&amp;V Plan"/>
      <sheetName val="Sheet1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4">
          <cell r="A4">
            <v>1</v>
          </cell>
          <cell r="B4" t="str">
            <v>All Existing</v>
          </cell>
          <cell r="C4">
            <v>1</v>
          </cell>
          <cell r="D4" t="str">
            <v>Single Detached</v>
          </cell>
          <cell r="E4">
            <v>0.47208961881125844</v>
          </cell>
          <cell r="F4">
            <v>83722.811283463248</v>
          </cell>
          <cell r="G4">
            <v>82048.355057793975</v>
          </cell>
          <cell r="H4">
            <v>80407.387956638093</v>
          </cell>
          <cell r="I4">
            <v>78799.240197505336</v>
          </cell>
          <cell r="J4">
            <v>77223.255393555228</v>
          </cell>
          <cell r="K4">
            <v>75678.790285684125</v>
          </cell>
          <cell r="L4">
            <v>74165.21447997044</v>
          </cell>
          <cell r="M4">
            <v>72681.910190371025</v>
          </cell>
          <cell r="N4">
            <v>71228.271986563603</v>
          </cell>
          <cell r="O4">
            <v>69803.706546832327</v>
          </cell>
          <cell r="P4">
            <v>68407.632415895685</v>
          </cell>
          <cell r="Q4">
            <v>67039.479767577766</v>
          </cell>
          <cell r="R4">
            <v>65698.690172226212</v>
          </cell>
          <cell r="S4">
            <v>64384.716368781686</v>
          </cell>
          <cell r="T4">
            <v>63097.022041406053</v>
          </cell>
          <cell r="U4">
            <v>61835.081600577934</v>
          </cell>
          <cell r="V4">
            <v>60598.379968566376</v>
          </cell>
          <cell r="W4">
            <v>59386.412369195044</v>
          </cell>
          <cell r="X4">
            <v>58198.684121811144</v>
          </cell>
          <cell r="Y4">
            <v>57034.710439374918</v>
          </cell>
          <cell r="Z4">
            <v>1</v>
          </cell>
          <cell r="AA4">
            <v>0.97999999999999987</v>
          </cell>
          <cell r="AB4">
            <v>0.98</v>
          </cell>
          <cell r="AC4">
            <v>0.98000000000000009</v>
          </cell>
          <cell r="AD4">
            <v>0.98</v>
          </cell>
          <cell r="AE4">
            <v>0.98</v>
          </cell>
          <cell r="AF4">
            <v>0.98</v>
          </cell>
          <cell r="AG4">
            <v>0.97999999999999987</v>
          </cell>
          <cell r="AH4">
            <v>0.98</v>
          </cell>
          <cell r="AI4">
            <v>0.98</v>
          </cell>
          <cell r="AJ4">
            <v>0.98000000000000009</v>
          </cell>
          <cell r="AK4">
            <v>0.98</v>
          </cell>
          <cell r="AL4">
            <v>0.98</v>
          </cell>
          <cell r="AM4">
            <v>0.98</v>
          </cell>
          <cell r="AN4">
            <v>0.98</v>
          </cell>
          <cell r="AO4">
            <v>0.98</v>
          </cell>
          <cell r="AP4">
            <v>0.98</v>
          </cell>
          <cell r="AQ4">
            <v>0.98</v>
          </cell>
          <cell r="AR4">
            <v>0.98</v>
          </cell>
          <cell r="AS4">
            <v>0.98</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row>
        <row r="5">
          <cell r="A5">
            <v>1</v>
          </cell>
          <cell r="B5" t="str">
            <v>All Existing</v>
          </cell>
          <cell r="C5">
            <v>2</v>
          </cell>
          <cell r="D5" t="str">
            <v>Multi Attached</v>
          </cell>
          <cell r="E5">
            <v>0.51101593147065894</v>
          </cell>
          <cell r="F5">
            <v>90626.204619987839</v>
          </cell>
          <cell r="G5">
            <v>88813.680527588076</v>
          </cell>
          <cell r="H5">
            <v>87037.406917036307</v>
          </cell>
          <cell r="I5">
            <v>85296.658778695579</v>
          </cell>
          <cell r="J5">
            <v>83590.725603121668</v>
          </cell>
          <cell r="K5">
            <v>81918.911091059228</v>
          </cell>
          <cell r="L5">
            <v>80280.532869238043</v>
          </cell>
          <cell r="M5">
            <v>78674.922211853278</v>
          </cell>
          <cell r="N5">
            <v>77101.423767616216</v>
          </cell>
          <cell r="O5">
            <v>75559.395292263885</v>
          </cell>
          <cell r="P5">
            <v>74048.20738641861</v>
          </cell>
          <cell r="Q5">
            <v>72567.243238690236</v>
          </cell>
          <cell r="R5">
            <v>71115.898373916425</v>
          </cell>
          <cell r="S5">
            <v>69693.580406438094</v>
          </cell>
          <cell r="T5">
            <v>68299.708798309337</v>
          </cell>
          <cell r="U5">
            <v>66933.714622343148</v>
          </cell>
          <cell r="V5">
            <v>65595.040329896277</v>
          </cell>
          <cell r="W5">
            <v>64283.139523298349</v>
          </cell>
          <cell r="X5">
            <v>62997.47673283238</v>
          </cell>
          <cell r="Y5">
            <v>61737.527198175732</v>
          </cell>
          <cell r="Z5">
            <v>1</v>
          </cell>
          <cell r="AA5">
            <v>0.98</v>
          </cell>
          <cell r="AB5">
            <v>0.97999999999999987</v>
          </cell>
          <cell r="AC5">
            <v>0.98</v>
          </cell>
          <cell r="AD5">
            <v>0.98</v>
          </cell>
          <cell r="AE5">
            <v>0.98</v>
          </cell>
          <cell r="AF5">
            <v>0.98</v>
          </cell>
          <cell r="AG5">
            <v>0.98</v>
          </cell>
          <cell r="AH5">
            <v>0.98000000000000009</v>
          </cell>
          <cell r="AI5">
            <v>0.97999999999999987</v>
          </cell>
          <cell r="AJ5">
            <v>0.98</v>
          </cell>
          <cell r="AK5">
            <v>0.98</v>
          </cell>
          <cell r="AL5">
            <v>0.97999999999999987</v>
          </cell>
          <cell r="AM5">
            <v>0.98</v>
          </cell>
          <cell r="AN5">
            <v>0.98000000000000009</v>
          </cell>
          <cell r="AO5">
            <v>0.98</v>
          </cell>
          <cell r="AP5">
            <v>0.97999999999999987</v>
          </cell>
          <cell r="AQ5">
            <v>0.98</v>
          </cell>
          <cell r="AR5">
            <v>0.98</v>
          </cell>
          <cell r="AS5">
            <v>0.98</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row>
        <row r="6">
          <cell r="A6">
            <v>1</v>
          </cell>
          <cell r="B6" t="str">
            <v>All Existing</v>
          </cell>
          <cell r="C6">
            <v>3</v>
          </cell>
          <cell r="D6" t="str">
            <v>Mobile Home</v>
          </cell>
          <cell r="E6">
            <v>1.6894449718082738E-2</v>
          </cell>
          <cell r="F6">
            <v>2996.1489707116348</v>
          </cell>
          <cell r="G6">
            <v>2936.2259912974018</v>
          </cell>
          <cell r="H6">
            <v>2877.5014714714539</v>
          </cell>
          <cell r="I6">
            <v>2819.9514420420246</v>
          </cell>
          <cell r="J6">
            <v>2763.5524132011842</v>
          </cell>
          <cell r="K6">
            <v>2708.2813649371606</v>
          </cell>
          <cell r="L6">
            <v>2654.1157376384172</v>
          </cell>
          <cell r="M6">
            <v>2601.0334228856486</v>
          </cell>
          <cell r="N6">
            <v>2549.0127544279358</v>
          </cell>
          <cell r="O6">
            <v>2498.032499339377</v>
          </cell>
          <cell r="P6">
            <v>2448.0718493525892</v>
          </cell>
          <cell r="Q6">
            <v>2399.1104123655373</v>
          </cell>
          <cell r="R6">
            <v>2351.1282041182267</v>
          </cell>
          <cell r="S6">
            <v>2304.1056400358621</v>
          </cell>
          <cell r="T6">
            <v>2258.0235272351447</v>
          </cell>
          <cell r="U6">
            <v>2212.8630566904417</v>
          </cell>
          <cell r="V6">
            <v>2168.605795556633</v>
          </cell>
          <cell r="W6">
            <v>2125.2336796455002</v>
          </cell>
          <cell r="X6">
            <v>2082.7290060525902</v>
          </cell>
          <cell r="Y6">
            <v>2041.0744259315384</v>
          </cell>
          <cell r="Z6">
            <v>1</v>
          </cell>
          <cell r="AA6">
            <v>0.97999999999999987</v>
          </cell>
          <cell r="AB6">
            <v>0.98</v>
          </cell>
          <cell r="AC6">
            <v>0.98</v>
          </cell>
          <cell r="AD6">
            <v>0.98</v>
          </cell>
          <cell r="AE6">
            <v>0.98</v>
          </cell>
          <cell r="AF6">
            <v>0.98</v>
          </cell>
          <cell r="AG6">
            <v>0.98</v>
          </cell>
          <cell r="AH6">
            <v>0.98000000000000009</v>
          </cell>
          <cell r="AI6">
            <v>0.98</v>
          </cell>
          <cell r="AJ6">
            <v>0.97999999999999987</v>
          </cell>
          <cell r="AK6">
            <v>0.98</v>
          </cell>
          <cell r="AL6">
            <v>0.98000000000000009</v>
          </cell>
          <cell r="AM6">
            <v>0.98</v>
          </cell>
          <cell r="AN6">
            <v>0.98</v>
          </cell>
          <cell r="AO6">
            <v>0.98</v>
          </cell>
          <cell r="AP6">
            <v>0.98000000000000009</v>
          </cell>
          <cell r="AQ6">
            <v>0.97999999999999987</v>
          </cell>
          <cell r="AR6">
            <v>0.98</v>
          </cell>
          <cell r="AS6">
            <v>0.98</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row>
      </sheetData>
      <sheetData sheetId="59" refreshError="1">
        <row r="6">
          <cell r="B6">
            <v>0.08</v>
          </cell>
        </row>
        <row r="8">
          <cell r="B8">
            <v>0.02</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ALS"/>
      <sheetName val="KWH Tracking Dashboard"/>
      <sheetName val="ORL &amp; STC Rebate Details - CY"/>
      <sheetName val="ORL &amp; STC Rebate Details - FY"/>
      <sheetName val="ORL &amp; STC Rebate Data"/>
      <sheetName val="STC OEI Rebate Details"/>
      <sheetName val="Audit Numbers - FY"/>
      <sheetName val="STC OEI Audit Numbers"/>
      <sheetName val="ORL &amp; STC Audit Data"/>
      <sheetName val="CONSER Mrkt Calc"/>
      <sheetName val="E-1 Data"/>
      <sheetName val="Audits"/>
      <sheetName val="MCCR Contracts"/>
      <sheetName val="Budget Overview"/>
      <sheetName val="MCCR Budget"/>
      <sheetName val="List"/>
      <sheetName val="CONEW Lists"/>
      <sheetName val="Reference"/>
    </sheetNames>
    <sheetDataSet>
      <sheetData sheetId="0"/>
      <sheetData sheetId="1"/>
      <sheetData sheetId="2"/>
      <sheetData sheetId="3"/>
      <sheetData sheetId="4">
        <row r="2">
          <cell r="B2" t="str">
            <v>Adjustment Type</v>
          </cell>
          <cell r="C2" t="str">
            <v>Rebate Type</v>
          </cell>
          <cell r="D2" t="str">
            <v>CONEW Code</v>
          </cell>
          <cell r="E2" t="str">
            <v>Class Code</v>
          </cell>
          <cell r="F2" t="str">
            <v>Premise Type</v>
          </cell>
          <cell r="G2" t="str">
            <v>ST CLOUD</v>
          </cell>
          <cell r="H2" t="str">
            <v>Additional Code</v>
          </cell>
          <cell r="I2" t="str">
            <v>Month</v>
          </cell>
          <cell r="J2" t="str">
            <v>Fiscal Year</v>
          </cell>
          <cell r="K2" t="str">
            <v>Calendar Year</v>
          </cell>
          <cell r="L2" t="str">
            <v>Count</v>
          </cell>
          <cell r="M2" t="str">
            <v>Count Goal</v>
          </cell>
          <cell r="N2" t="str">
            <v>Amount</v>
          </cell>
          <cell r="O2" t="str">
            <v>Amount Goal</v>
          </cell>
          <cell r="P2" t="str">
            <v>Square Footage</v>
          </cell>
          <cell r="Q2" t="str">
            <v>Existing R-Value</v>
          </cell>
          <cell r="R2" t="str">
            <v>Final R-Value</v>
          </cell>
          <cell r="S2" t="str">
            <v>Total Gallons</v>
          </cell>
          <cell r="T2" t="str">
            <v>Labor Costs</v>
          </cell>
          <cell r="U2" t="str">
            <v>KGAL's Saved</v>
          </cell>
          <cell r="V2" t="str">
            <v>KW Savings</v>
          </cell>
          <cell r="W2" t="str">
            <v>KWH Savings</v>
          </cell>
          <cell r="X2" t="str">
            <v>KWH Goal</v>
          </cell>
          <cell r="Y2" t="str">
            <v>AMY</v>
          </cell>
          <cell r="Z2" t="str">
            <v>AMCY</v>
          </cell>
          <cell r="AA2" t="str">
            <v>STC</v>
          </cell>
          <cell r="AB2" t="str">
            <v>ACY</v>
          </cell>
          <cell r="AC2" t="str">
            <v>CCY</v>
          </cell>
          <cell r="AD2" t="str">
            <v>CMCY</v>
          </cell>
          <cell r="AE2" t="str">
            <v>CMY</v>
          </cell>
        </row>
        <row r="3">
          <cell r="B3" t="str">
            <v>Orlando</v>
          </cell>
          <cell r="C3" t="str">
            <v>Conservation Program Rebates</v>
          </cell>
          <cell r="D3" t="str">
            <v>Participation</v>
          </cell>
          <cell r="E3" t="str">
            <v xml:space="preserve"> - Crosstab (CIS)</v>
          </cell>
          <cell r="Z3" t="str">
            <v/>
          </cell>
          <cell r="AB3" t="str">
            <v/>
          </cell>
          <cell r="AC3" t="str">
            <v>Participation</v>
          </cell>
          <cell r="AD3" t="str">
            <v>Participation</v>
          </cell>
        </row>
        <row r="4">
          <cell r="B4" t="str">
            <v>ACPROPSZ</v>
          </cell>
          <cell r="C4" t="str">
            <v>CONS AC Proper Sizing</v>
          </cell>
          <cell r="D4" t="str">
            <v>ECON-2D</v>
          </cell>
          <cell r="E4" t="str">
            <v>Residential</v>
          </cell>
          <cell r="F4" t="str">
            <v>SINGLE</v>
          </cell>
          <cell r="I4" t="str">
            <v>October</v>
          </cell>
          <cell r="J4" t="str">
            <v>2010-2011</v>
          </cell>
          <cell r="K4">
            <v>2010</v>
          </cell>
          <cell r="L4">
            <v>0</v>
          </cell>
          <cell r="M4">
            <v>32.5</v>
          </cell>
          <cell r="N4">
            <v>0</v>
          </cell>
          <cell r="O4">
            <v>1625</v>
          </cell>
          <cell r="T4">
            <v>0</v>
          </cell>
          <cell r="W4">
            <v>0</v>
          </cell>
          <cell r="X4">
            <v>3395.1125000000002</v>
          </cell>
          <cell r="AA4" t="str">
            <v>ECON-2DOctober2010-2011</v>
          </cell>
          <cell r="AB4" t="str">
            <v>2010</v>
          </cell>
          <cell r="AC4" t="str">
            <v>ECON-2D2010</v>
          </cell>
          <cell r="AD4" t="str">
            <v>ECON-2DOctober2010</v>
          </cell>
          <cell r="AE4" t="str">
            <v>ECON-2DOctober2010-2011</v>
          </cell>
        </row>
        <row r="5">
          <cell r="D5" t="str">
            <v>ECON-2D</v>
          </cell>
          <cell r="E5" t="str">
            <v>Residential</v>
          </cell>
          <cell r="F5" t="str">
            <v>MULTI</v>
          </cell>
          <cell r="I5" t="str">
            <v>October</v>
          </cell>
          <cell r="J5" t="str">
            <v>2010-2011</v>
          </cell>
          <cell r="K5">
            <v>2010</v>
          </cell>
          <cell r="L5">
            <v>0</v>
          </cell>
          <cell r="N5">
            <v>0</v>
          </cell>
          <cell r="T5">
            <v>0</v>
          </cell>
          <cell r="AA5" t="str">
            <v>ECON-2DOctober2010-2011</v>
          </cell>
          <cell r="AB5" t="str">
            <v>2010</v>
          </cell>
          <cell r="AC5" t="str">
            <v>ECON-2D2010</v>
          </cell>
          <cell r="AD5" t="str">
            <v>ECON-2DOctober2010</v>
          </cell>
          <cell r="AE5" t="str">
            <v>ECON-2DOctober2010-2011</v>
          </cell>
        </row>
        <row r="6">
          <cell r="B6" t="str">
            <v>ATTICINS</v>
          </cell>
          <cell r="C6" t="str">
            <v>CONS Com Attic Insul Rebate</v>
          </cell>
          <cell r="D6" t="str">
            <v>ECON-4B</v>
          </cell>
          <cell r="E6" t="str">
            <v>Commercial</v>
          </cell>
          <cell r="F6" t="str">
            <v>OTHER</v>
          </cell>
          <cell r="I6" t="str">
            <v>October</v>
          </cell>
          <cell r="J6" t="str">
            <v>2010-2011</v>
          </cell>
          <cell r="K6">
            <v>2010</v>
          </cell>
          <cell r="L6">
            <v>0</v>
          </cell>
          <cell r="M6">
            <v>1.1666666666666667</v>
          </cell>
          <cell r="N6">
            <v>0</v>
          </cell>
          <cell r="O6">
            <v>350.00000000000006</v>
          </cell>
          <cell r="T6">
            <v>0</v>
          </cell>
          <cell r="W6">
            <v>0</v>
          </cell>
          <cell r="X6">
            <v>574.08166666666671</v>
          </cell>
          <cell r="AA6" t="str">
            <v>ECON-4BOctober2010-2011</v>
          </cell>
          <cell r="AB6" t="str">
            <v>2010</v>
          </cell>
          <cell r="AC6" t="str">
            <v>ECON-4B2010</v>
          </cell>
          <cell r="AD6" t="str">
            <v>ECON-4BOctober2010</v>
          </cell>
          <cell r="AE6" t="str">
            <v>ECON-4BOctober2010-2011</v>
          </cell>
        </row>
        <row r="7">
          <cell r="D7" t="str">
            <v>ECON-4B</v>
          </cell>
          <cell r="E7" t="str">
            <v>Commercial</v>
          </cell>
          <cell r="F7" t="str">
            <v>MULTI</v>
          </cell>
          <cell r="I7" t="str">
            <v>October</v>
          </cell>
          <cell r="J7" t="str">
            <v>2010-2011</v>
          </cell>
          <cell r="K7">
            <v>2010</v>
          </cell>
          <cell r="L7">
            <v>0</v>
          </cell>
          <cell r="N7">
            <v>0</v>
          </cell>
          <cell r="T7">
            <v>0</v>
          </cell>
          <cell r="AA7" t="str">
            <v>ECON-4BOctober2010-2011</v>
          </cell>
          <cell r="AB7" t="str">
            <v>2010</v>
          </cell>
          <cell r="AC7" t="str">
            <v>ECON-4B2010</v>
          </cell>
          <cell r="AD7" t="str">
            <v>ECON-4BOctober2010</v>
          </cell>
          <cell r="AE7" t="str">
            <v>ECON-4BOctober2010-2011</v>
          </cell>
        </row>
        <row r="8">
          <cell r="B8" t="str">
            <v>ATTICONS</v>
          </cell>
          <cell r="C8" t="str">
            <v>CONS Res Attic Insul Rebate</v>
          </cell>
          <cell r="D8" t="str">
            <v>ECON-1B</v>
          </cell>
          <cell r="E8" t="str">
            <v>Residential</v>
          </cell>
          <cell r="F8" t="str">
            <v>SINGLE</v>
          </cell>
          <cell r="I8" t="str">
            <v>October</v>
          </cell>
          <cell r="J8" t="str">
            <v>2010-2011</v>
          </cell>
          <cell r="K8">
            <v>2010</v>
          </cell>
          <cell r="L8">
            <v>17</v>
          </cell>
          <cell r="M8">
            <v>20</v>
          </cell>
          <cell r="N8">
            <v>1700</v>
          </cell>
          <cell r="O8">
            <v>5000</v>
          </cell>
          <cell r="T8">
            <v>476</v>
          </cell>
          <cell r="W8">
            <v>9869</v>
          </cell>
          <cell r="X8">
            <v>9869</v>
          </cell>
          <cell r="AA8" t="str">
            <v>ECON-1BOctober2010-2011</v>
          </cell>
          <cell r="AB8" t="str">
            <v>2010</v>
          </cell>
          <cell r="AC8" t="str">
            <v>ECON-1B2010</v>
          </cell>
          <cell r="AD8" t="str">
            <v>ECON-1BOctober2010</v>
          </cell>
          <cell r="AE8" t="str">
            <v>ECON-1BOctober2010-2011</v>
          </cell>
        </row>
        <row r="9">
          <cell r="D9" t="str">
            <v>ECON-1B</v>
          </cell>
          <cell r="E9" t="str">
            <v>Residential</v>
          </cell>
          <cell r="F9" t="str">
            <v>MULTI</v>
          </cell>
          <cell r="I9" t="str">
            <v>October</v>
          </cell>
          <cell r="J9" t="str">
            <v>2010-2011</v>
          </cell>
          <cell r="K9">
            <v>2010</v>
          </cell>
          <cell r="L9">
            <v>3</v>
          </cell>
          <cell r="N9">
            <v>300</v>
          </cell>
          <cell r="T9">
            <v>84</v>
          </cell>
          <cell r="AA9" t="str">
            <v>ECON-1BOctober2010-2011</v>
          </cell>
          <cell r="AB9" t="str">
            <v>2010</v>
          </cell>
          <cell r="AC9" t="str">
            <v>ECON-1B2010</v>
          </cell>
          <cell r="AD9" t="str">
            <v>ECON-1BOctober2010</v>
          </cell>
          <cell r="AE9" t="str">
            <v>ECON-1BOctober2010-2011</v>
          </cell>
        </row>
        <row r="10">
          <cell r="B10" t="str">
            <v>CCISTERN</v>
          </cell>
          <cell r="C10" t="str">
            <v>CONS Com Cistern Rebate</v>
          </cell>
          <cell r="D10" t="str">
            <v>WACON-1B</v>
          </cell>
          <cell r="E10" t="str">
            <v>Commercial</v>
          </cell>
          <cell r="F10" t="str">
            <v>OTHER</v>
          </cell>
          <cell r="I10" t="str">
            <v>October</v>
          </cell>
          <cell r="J10" t="str">
            <v>2010-2011</v>
          </cell>
          <cell r="K10">
            <v>2010</v>
          </cell>
          <cell r="L10">
            <v>0</v>
          </cell>
          <cell r="M10">
            <v>0</v>
          </cell>
          <cell r="N10">
            <v>0</v>
          </cell>
          <cell r="O10">
            <v>0</v>
          </cell>
          <cell r="T10">
            <v>0</v>
          </cell>
          <cell r="W10">
            <v>0</v>
          </cell>
          <cell r="X10">
            <v>0</v>
          </cell>
          <cell r="AA10" t="str">
            <v>WACON-1BOctober2010-2011</v>
          </cell>
          <cell r="AB10" t="str">
            <v>2010</v>
          </cell>
          <cell r="AC10" t="str">
            <v>WACON-1B2010</v>
          </cell>
          <cell r="AD10" t="str">
            <v>WACON-1BOctober2010</v>
          </cell>
          <cell r="AE10" t="str">
            <v>WACON-1BOctober2010-2011</v>
          </cell>
        </row>
        <row r="11">
          <cell r="B11" t="str">
            <v>CES15CON</v>
          </cell>
          <cell r="C11" t="str">
            <v>CONS Com Heat Pump 15 Rebate</v>
          </cell>
          <cell r="D11" t="str">
            <v>ECON-5C</v>
          </cell>
          <cell r="E11" t="str">
            <v>Commercial</v>
          </cell>
          <cell r="F11" t="str">
            <v>OTHER</v>
          </cell>
          <cell r="H11" t="str">
            <v>CES15CON</v>
          </cell>
          <cell r="I11" t="str">
            <v>October</v>
          </cell>
          <cell r="J11" t="str">
            <v>2010-2011</v>
          </cell>
          <cell r="K11">
            <v>2010</v>
          </cell>
          <cell r="L11">
            <v>1</v>
          </cell>
          <cell r="M11">
            <v>1.0833333333333333</v>
          </cell>
          <cell r="N11">
            <v>200</v>
          </cell>
          <cell r="O11">
            <v>433.33333333333331</v>
          </cell>
          <cell r="T11">
            <v>42.3333333</v>
          </cell>
          <cell r="W11">
            <v>724.88890000000004</v>
          </cell>
          <cell r="X11">
            <v>785.29630833333329</v>
          </cell>
          <cell r="Y11" t="str">
            <v>CES15CONOctober2010-2011</v>
          </cell>
          <cell r="Z11" t="str">
            <v>CES15CONOctober2010</v>
          </cell>
          <cell r="AA11" t="str">
            <v>ECON-5COctober2010-2011</v>
          </cell>
          <cell r="AB11" t="str">
            <v>CES15CON2010</v>
          </cell>
          <cell r="AC11" t="str">
            <v>ECON-5C2010</v>
          </cell>
          <cell r="AD11" t="str">
            <v>ECON-5COctober2010</v>
          </cell>
          <cell r="AE11" t="str">
            <v>ECON-5COctober2010-2011</v>
          </cell>
        </row>
        <row r="12">
          <cell r="B12" t="str">
            <v>CES16CON</v>
          </cell>
          <cell r="C12" t="str">
            <v>CONS Com Heat Pump 16 Rebate</v>
          </cell>
          <cell r="D12" t="str">
            <v>ECON-5C</v>
          </cell>
          <cell r="E12" t="str">
            <v>Commercial</v>
          </cell>
          <cell r="F12" t="str">
            <v>OTHER</v>
          </cell>
          <cell r="H12" t="str">
            <v>CES16CON</v>
          </cell>
          <cell r="I12" t="str">
            <v>October</v>
          </cell>
          <cell r="J12" t="str">
            <v>2010-2011</v>
          </cell>
          <cell r="K12">
            <v>2010</v>
          </cell>
          <cell r="L12">
            <v>0</v>
          </cell>
          <cell r="M12">
            <v>1.9166666666666667</v>
          </cell>
          <cell r="N12">
            <v>0</v>
          </cell>
          <cell r="O12">
            <v>1150</v>
          </cell>
          <cell r="T12">
            <v>0</v>
          </cell>
          <cell r="W12">
            <v>0</v>
          </cell>
          <cell r="X12">
            <v>1730.5104166666667</v>
          </cell>
          <cell r="Y12" t="str">
            <v>CES16CONOctober2010-2011</v>
          </cell>
          <cell r="Z12" t="str">
            <v>CES16CONOctober2010</v>
          </cell>
          <cell r="AA12" t="str">
            <v>ECON-5COctober2010-2011</v>
          </cell>
          <cell r="AB12" t="str">
            <v>CES16CON2010</v>
          </cell>
          <cell r="AC12" t="str">
            <v>ECON-5C2010</v>
          </cell>
          <cell r="AD12" t="str">
            <v>ECON-5COctober2010</v>
          </cell>
          <cell r="AE12" t="str">
            <v>ECON-5COctober2010-2011</v>
          </cell>
        </row>
        <row r="13">
          <cell r="B13" t="str">
            <v>CES17CON</v>
          </cell>
          <cell r="C13" t="str">
            <v>CONS Com Heat Pump 17 Rebate</v>
          </cell>
          <cell r="D13" t="str">
            <v>ECON-5C</v>
          </cell>
          <cell r="E13" t="str">
            <v>Commercial</v>
          </cell>
          <cell r="F13" t="str">
            <v>OTHER</v>
          </cell>
          <cell r="H13" t="str">
            <v>CES17CON</v>
          </cell>
          <cell r="I13" t="str">
            <v>October</v>
          </cell>
          <cell r="J13" t="str">
            <v>2010-2011</v>
          </cell>
          <cell r="K13">
            <v>2010</v>
          </cell>
          <cell r="L13">
            <v>0</v>
          </cell>
          <cell r="M13">
            <v>1.0833333333333333</v>
          </cell>
          <cell r="N13">
            <v>0</v>
          </cell>
          <cell r="O13">
            <v>650</v>
          </cell>
          <cell r="T13">
            <v>0</v>
          </cell>
          <cell r="W13">
            <v>0</v>
          </cell>
          <cell r="X13">
            <v>1254.2592833333333</v>
          </cell>
          <cell r="Y13" t="str">
            <v>CES17CONOctober2010-2011</v>
          </cell>
          <cell r="Z13" t="str">
            <v>CES17CONOctober2010</v>
          </cell>
          <cell r="AA13" t="str">
            <v>ECON-5COctober2010-2011</v>
          </cell>
          <cell r="AB13" t="str">
            <v>CES17CON2010</v>
          </cell>
          <cell r="AC13" t="str">
            <v>ECON-5C2010</v>
          </cell>
          <cell r="AD13" t="str">
            <v>ECON-5COctober2010</v>
          </cell>
          <cell r="AE13" t="str">
            <v>ECON-5COctober2010-2011</v>
          </cell>
        </row>
        <row r="14">
          <cell r="B14" t="str">
            <v>CES18CON</v>
          </cell>
          <cell r="C14" t="str">
            <v>CONS Com Heat Pump 18 Rebate</v>
          </cell>
          <cell r="D14" t="str">
            <v>ECON-5C</v>
          </cell>
          <cell r="E14" t="str">
            <v>Commercial</v>
          </cell>
          <cell r="F14" t="str">
            <v>OTHER</v>
          </cell>
          <cell r="H14" t="str">
            <v>CES18CON</v>
          </cell>
          <cell r="I14" t="str">
            <v>October</v>
          </cell>
          <cell r="J14" t="str">
            <v>2010-2011</v>
          </cell>
          <cell r="K14">
            <v>2010</v>
          </cell>
          <cell r="L14">
            <v>0</v>
          </cell>
          <cell r="M14">
            <v>0.83333333333333337</v>
          </cell>
          <cell r="N14">
            <v>0</v>
          </cell>
          <cell r="O14">
            <v>500</v>
          </cell>
          <cell r="T14">
            <v>0</v>
          </cell>
          <cell r="W14">
            <v>0</v>
          </cell>
          <cell r="X14">
            <v>1091.7857141666668</v>
          </cell>
          <cell r="Y14" t="str">
            <v>CES18CONOctober2010-2011</v>
          </cell>
          <cell r="Z14" t="str">
            <v>CES18CONOctober2010</v>
          </cell>
          <cell r="AA14" t="str">
            <v>ECON-5COctober2010-2011</v>
          </cell>
          <cell r="AB14" t="str">
            <v>CES18CON2010</v>
          </cell>
          <cell r="AC14" t="str">
            <v>ECON-5C2010</v>
          </cell>
          <cell r="AD14" t="str">
            <v>ECON-5COctober2010</v>
          </cell>
          <cell r="AE14" t="str">
            <v>ECON-5COctober2010-2011</v>
          </cell>
        </row>
        <row r="15">
          <cell r="B15" t="str">
            <v>CESCRCON</v>
          </cell>
          <cell r="C15" t="str">
            <v>CONS Com Cool Roof Rebate</v>
          </cell>
          <cell r="D15" t="str">
            <v>ECON-4A</v>
          </cell>
          <cell r="E15" t="str">
            <v>Commercial</v>
          </cell>
          <cell r="F15" t="str">
            <v>OTHER</v>
          </cell>
          <cell r="I15" t="str">
            <v>October</v>
          </cell>
          <cell r="J15" t="str">
            <v>2010-2011</v>
          </cell>
          <cell r="K15">
            <v>2010</v>
          </cell>
          <cell r="L15">
            <v>0</v>
          </cell>
          <cell r="M15">
            <v>24109.416666666668</v>
          </cell>
          <cell r="N15">
            <v>0</v>
          </cell>
          <cell r="O15">
            <v>2410.9416666666671</v>
          </cell>
          <cell r="P15">
            <v>0</v>
          </cell>
          <cell r="T15">
            <v>0</v>
          </cell>
          <cell r="W15">
            <v>0</v>
          </cell>
          <cell r="X15">
            <v>72665.564848583337</v>
          </cell>
          <cell r="AA15" t="str">
            <v>ECON-4AOctober2010-2011</v>
          </cell>
          <cell r="AB15" t="str">
            <v>2010</v>
          </cell>
          <cell r="AC15" t="str">
            <v>ECON-4A2010</v>
          </cell>
          <cell r="AD15" t="str">
            <v>ECON-4AOctober2010</v>
          </cell>
          <cell r="AE15" t="str">
            <v>ECON-4AOctober2010-2011</v>
          </cell>
        </row>
        <row r="16">
          <cell r="B16" t="str">
            <v>CESSBCON</v>
          </cell>
          <cell r="C16" t="str">
            <v>CONS Small Bus Effic Prog</v>
          </cell>
          <cell r="D16" t="str">
            <v>ECON-16</v>
          </cell>
          <cell r="E16" t="str">
            <v>Commercial</v>
          </cell>
          <cell r="F16" t="str">
            <v>OTHER</v>
          </cell>
          <cell r="I16" t="str">
            <v>October</v>
          </cell>
          <cell r="J16" t="str">
            <v>2010-2011</v>
          </cell>
          <cell r="K16">
            <v>2010</v>
          </cell>
          <cell r="L16">
            <v>1</v>
          </cell>
          <cell r="M16">
            <v>1.6666666666666667</v>
          </cell>
          <cell r="N16">
            <v>250</v>
          </cell>
          <cell r="O16">
            <v>416.66666666666669</v>
          </cell>
          <cell r="T16">
            <v>49.45</v>
          </cell>
          <cell r="W16">
            <v>847.35</v>
          </cell>
          <cell r="X16">
            <v>1412.25</v>
          </cell>
          <cell r="AA16" t="str">
            <v>ECON-16October2010-2011</v>
          </cell>
          <cell r="AB16" t="str">
            <v>2010</v>
          </cell>
          <cell r="AC16" t="str">
            <v>ECON-162010</v>
          </cell>
          <cell r="AD16" t="str">
            <v>ECON-16October2010</v>
          </cell>
          <cell r="AE16" t="str">
            <v>ECON-16October2010-2011</v>
          </cell>
        </row>
        <row r="17">
          <cell r="D17" t="str">
            <v>ECON-16</v>
          </cell>
          <cell r="E17" t="str">
            <v>Commercial</v>
          </cell>
          <cell r="F17" t="str">
            <v>SINGLE</v>
          </cell>
          <cell r="I17" t="str">
            <v>October</v>
          </cell>
          <cell r="J17" t="str">
            <v>2010-2011</v>
          </cell>
          <cell r="K17">
            <v>2010</v>
          </cell>
          <cell r="L17">
            <v>0</v>
          </cell>
          <cell r="N17">
            <v>0</v>
          </cell>
          <cell r="T17">
            <v>0</v>
          </cell>
          <cell r="AA17" t="str">
            <v>ECON-16October2010-2011</v>
          </cell>
          <cell r="AB17" t="str">
            <v>2010</v>
          </cell>
          <cell r="AC17" t="str">
            <v>ECON-162010</v>
          </cell>
          <cell r="AD17" t="str">
            <v>ECON-16October2010</v>
          </cell>
          <cell r="AE17" t="str">
            <v>ECON-16October2010-2011</v>
          </cell>
        </row>
        <row r="18">
          <cell r="B18" t="str">
            <v>CESTTCON</v>
          </cell>
          <cell r="C18" t="str">
            <v>CONS Com Window Tint Rebate</v>
          </cell>
          <cell r="D18" t="str">
            <v>ECON-4C</v>
          </cell>
          <cell r="E18" t="str">
            <v>Commercial</v>
          </cell>
          <cell r="F18" t="str">
            <v>OTHER</v>
          </cell>
          <cell r="I18" t="str">
            <v>October</v>
          </cell>
          <cell r="J18" t="str">
            <v>2010-2011</v>
          </cell>
          <cell r="K18">
            <v>2010</v>
          </cell>
          <cell r="L18">
            <v>1</v>
          </cell>
          <cell r="M18">
            <v>207.5</v>
          </cell>
          <cell r="N18">
            <v>55</v>
          </cell>
          <cell r="O18">
            <v>20750</v>
          </cell>
          <cell r="P18">
            <v>73.332999999999998</v>
          </cell>
          <cell r="T18">
            <v>2.4095999999999999E-2</v>
          </cell>
          <cell r="W18">
            <v>30.746840241000001</v>
          </cell>
          <cell r="X18">
            <v>86.999998250000004</v>
          </cell>
          <cell r="AA18" t="str">
            <v>ECON-4COctober2010-2011</v>
          </cell>
          <cell r="AB18" t="str">
            <v>2010</v>
          </cell>
          <cell r="AC18" t="str">
            <v>ECON-4C2010</v>
          </cell>
          <cell r="AD18" t="str">
            <v>ECON-4COctober2010</v>
          </cell>
          <cell r="AE18" t="str">
            <v>ECON-4COctober2010-2011</v>
          </cell>
        </row>
        <row r="19">
          <cell r="B19" t="str">
            <v>CUSTOMCI</v>
          </cell>
          <cell r="C19" t="str">
            <v>CONS Com Customer Incentive Program</v>
          </cell>
          <cell r="D19" t="str">
            <v>ECON-6B</v>
          </cell>
          <cell r="E19" t="str">
            <v>Commercial</v>
          </cell>
          <cell r="F19" t="str">
            <v>OTHER</v>
          </cell>
          <cell r="I19" t="str">
            <v>October</v>
          </cell>
          <cell r="J19" t="str">
            <v>2010-2011</v>
          </cell>
          <cell r="K19">
            <v>2010</v>
          </cell>
          <cell r="M19">
            <v>50.25</v>
          </cell>
          <cell r="O19">
            <v>12562.5</v>
          </cell>
          <cell r="T19">
            <v>0</v>
          </cell>
          <cell r="X19">
            <v>130639.050525</v>
          </cell>
          <cell r="AA19" t="str">
            <v>ECON-6BOctober2010-2011</v>
          </cell>
          <cell r="AB19" t="str">
            <v>2010</v>
          </cell>
          <cell r="AC19" t="str">
            <v>ECON-6B2010</v>
          </cell>
          <cell r="AD19" t="str">
            <v>ECON-6BOctober2010</v>
          </cell>
          <cell r="AE19" t="str">
            <v>ECON-6BOctober2010-2011</v>
          </cell>
        </row>
        <row r="20">
          <cell r="C20" t="str">
            <v>CONS Com Indoor Lighting Billed Solutions</v>
          </cell>
          <cell r="D20" t="str">
            <v>ECON-8</v>
          </cell>
          <cell r="E20" t="str">
            <v>Commercial</v>
          </cell>
          <cell r="F20" t="str">
            <v>OTHER</v>
          </cell>
          <cell r="I20" t="str">
            <v>October</v>
          </cell>
          <cell r="J20" t="str">
            <v>2010-2011</v>
          </cell>
          <cell r="K20">
            <v>2010</v>
          </cell>
          <cell r="L20">
            <v>1</v>
          </cell>
          <cell r="M20">
            <v>0.16666666666666666</v>
          </cell>
          <cell r="N20">
            <v>0</v>
          </cell>
          <cell r="O20">
            <v>41.666666666666664</v>
          </cell>
          <cell r="T20">
            <v>62614</v>
          </cell>
          <cell r="V20">
            <v>49</v>
          </cell>
          <cell r="W20">
            <v>244891</v>
          </cell>
          <cell r="X20">
            <v>178772.83333333331</v>
          </cell>
          <cell r="AA20" t="str">
            <v>ECON-8October2010-2011</v>
          </cell>
          <cell r="AB20" t="str">
            <v>2010</v>
          </cell>
          <cell r="AC20" t="str">
            <v>ECON-82010</v>
          </cell>
          <cell r="AD20" t="str">
            <v>ECON-8October2010</v>
          </cell>
          <cell r="AE20" t="str">
            <v>ECON-8October2010-2011</v>
          </cell>
        </row>
        <row r="21">
          <cell r="B21" t="str">
            <v>DUCTAIR</v>
          </cell>
          <cell r="C21" t="str">
            <v>CONS Com Duct Repair Rbt</v>
          </cell>
          <cell r="D21" t="str">
            <v>ECON-5A</v>
          </cell>
          <cell r="E21" t="str">
            <v>Commercial</v>
          </cell>
          <cell r="F21" t="str">
            <v>OTHER</v>
          </cell>
          <cell r="I21" t="str">
            <v>October</v>
          </cell>
          <cell r="J21" t="str">
            <v>2010-2011</v>
          </cell>
          <cell r="K21">
            <v>2010</v>
          </cell>
          <cell r="L21">
            <v>0</v>
          </cell>
          <cell r="M21">
            <v>2.5833333333333335</v>
          </cell>
          <cell r="N21">
            <v>0</v>
          </cell>
          <cell r="O21">
            <v>775</v>
          </cell>
          <cell r="T21">
            <v>0</v>
          </cell>
          <cell r="W21">
            <v>0</v>
          </cell>
          <cell r="X21">
            <v>882.53125</v>
          </cell>
          <cell r="AA21" t="str">
            <v>ECON-5AOctober2010-2011</v>
          </cell>
          <cell r="AB21" t="str">
            <v>2010</v>
          </cell>
          <cell r="AC21" t="str">
            <v>ECON-5A2010</v>
          </cell>
          <cell r="AD21" t="str">
            <v>ECON-5AOctober2010</v>
          </cell>
          <cell r="AE21" t="str">
            <v>ECON-5AOctober2010-2011</v>
          </cell>
        </row>
        <row r="22">
          <cell r="D22" t="str">
            <v>ECON-5A</v>
          </cell>
          <cell r="E22" t="str">
            <v>Commercial</v>
          </cell>
          <cell r="F22" t="str">
            <v>SINGLE</v>
          </cell>
          <cell r="I22" t="str">
            <v>October</v>
          </cell>
          <cell r="J22" t="str">
            <v>2010-2011</v>
          </cell>
          <cell r="K22">
            <v>2010</v>
          </cell>
          <cell r="L22">
            <v>0</v>
          </cell>
          <cell r="N22">
            <v>0</v>
          </cell>
          <cell r="T22">
            <v>0</v>
          </cell>
          <cell r="AA22" t="str">
            <v>ECON-5AOctober2010-2011</v>
          </cell>
          <cell r="AB22" t="str">
            <v>2010</v>
          </cell>
          <cell r="AC22" t="str">
            <v>ECON-5A2010</v>
          </cell>
          <cell r="AD22" t="str">
            <v>ECON-5AOctober2010</v>
          </cell>
          <cell r="AE22" t="str">
            <v>ECON-5AOctober2010-2011</v>
          </cell>
        </row>
        <row r="23">
          <cell r="D23" t="str">
            <v>ECON-5A</v>
          </cell>
          <cell r="E23" t="str">
            <v>Commercial</v>
          </cell>
          <cell r="F23" t="str">
            <v>MULTI</v>
          </cell>
          <cell r="I23" t="str">
            <v>October</v>
          </cell>
          <cell r="J23" t="str">
            <v>2010-2011</v>
          </cell>
          <cell r="K23">
            <v>2010</v>
          </cell>
          <cell r="L23">
            <v>0</v>
          </cell>
          <cell r="N23">
            <v>0</v>
          </cell>
          <cell r="T23">
            <v>0</v>
          </cell>
          <cell r="AA23" t="str">
            <v>ECON-5AOctober2010-2011</v>
          </cell>
          <cell r="AB23" t="str">
            <v>2010</v>
          </cell>
          <cell r="AC23" t="str">
            <v>ECON-5A2010</v>
          </cell>
          <cell r="AD23" t="str">
            <v>ECON-5AOctober2010</v>
          </cell>
          <cell r="AE23" t="str">
            <v>ECON-5AOctober2010-2011</v>
          </cell>
        </row>
        <row r="24">
          <cell r="B24" t="str">
            <v>DUCTCON</v>
          </cell>
          <cell r="C24" t="str">
            <v>CONS Res Duct Repair Rbt</v>
          </cell>
          <cell r="D24" t="str">
            <v>ECON-2A</v>
          </cell>
          <cell r="E24" t="str">
            <v>Residential</v>
          </cell>
          <cell r="F24" t="str">
            <v>SINGLE</v>
          </cell>
          <cell r="I24" t="str">
            <v>October</v>
          </cell>
          <cell r="J24" t="str">
            <v>2010-2011</v>
          </cell>
          <cell r="K24">
            <v>2010</v>
          </cell>
          <cell r="L24">
            <v>16</v>
          </cell>
          <cell r="M24">
            <v>52.25</v>
          </cell>
          <cell r="N24">
            <v>2196.67</v>
          </cell>
          <cell r="O24">
            <v>15675</v>
          </cell>
          <cell r="T24">
            <v>311.54559999999998</v>
          </cell>
          <cell r="W24">
            <v>5490.7263339040001</v>
          </cell>
          <cell r="X24">
            <v>17930.65318415525</v>
          </cell>
          <cell r="AA24" t="str">
            <v>ECON-2AOctober2010-2011</v>
          </cell>
          <cell r="AB24" t="str">
            <v>2010</v>
          </cell>
          <cell r="AC24" t="str">
            <v>ECON-2A2010</v>
          </cell>
          <cell r="AD24" t="str">
            <v>ECON-2AOctober2010</v>
          </cell>
          <cell r="AE24" t="str">
            <v>ECON-2AOctober2010-2011</v>
          </cell>
        </row>
        <row r="25">
          <cell r="D25" t="str">
            <v>ECON-2A</v>
          </cell>
          <cell r="E25" t="str">
            <v>Residential</v>
          </cell>
          <cell r="F25" t="str">
            <v>OTHER</v>
          </cell>
          <cell r="I25" t="str">
            <v>October</v>
          </cell>
          <cell r="J25" t="str">
            <v>2010-2011</v>
          </cell>
          <cell r="K25">
            <v>2010</v>
          </cell>
          <cell r="L25">
            <v>0</v>
          </cell>
          <cell r="N25">
            <v>0</v>
          </cell>
          <cell r="T25">
            <v>0</v>
          </cell>
          <cell r="AA25" t="str">
            <v>ECON-2AOctober2010-2011</v>
          </cell>
          <cell r="AB25" t="str">
            <v>2010</v>
          </cell>
          <cell r="AC25" t="str">
            <v>ECON-2A2010</v>
          </cell>
          <cell r="AD25" t="str">
            <v>ECON-2AOctober2010</v>
          </cell>
          <cell r="AE25" t="str">
            <v>ECON-2AOctober2010-2011</v>
          </cell>
        </row>
        <row r="26">
          <cell r="D26" t="str">
            <v>ECON-2A</v>
          </cell>
          <cell r="E26" t="str">
            <v>Residential</v>
          </cell>
          <cell r="F26" t="str">
            <v>MULTI</v>
          </cell>
          <cell r="I26" t="str">
            <v>October</v>
          </cell>
          <cell r="J26" t="str">
            <v>2010-2011</v>
          </cell>
          <cell r="K26">
            <v>2010</v>
          </cell>
          <cell r="L26">
            <v>0</v>
          </cell>
          <cell r="N26">
            <v>0</v>
          </cell>
          <cell r="T26">
            <v>0</v>
          </cell>
          <cell r="AA26" t="str">
            <v>ECON-2AOctober2010-2011</v>
          </cell>
          <cell r="AB26" t="str">
            <v>2010</v>
          </cell>
          <cell r="AC26" t="str">
            <v>ECON-2A2010</v>
          </cell>
          <cell r="AD26" t="str">
            <v>ECON-2AOctober2010</v>
          </cell>
          <cell r="AE26" t="str">
            <v>ECON-2AOctober2010-2011</v>
          </cell>
        </row>
        <row r="27">
          <cell r="B27" t="str">
            <v>GOLDRING</v>
          </cell>
          <cell r="C27" t="str">
            <v>CONS Gold Ring Rebate</v>
          </cell>
          <cell r="D27" t="str">
            <v>ECON-6C</v>
          </cell>
          <cell r="E27" t="str">
            <v>Commercial</v>
          </cell>
          <cell r="F27" t="str">
            <v>OTHER</v>
          </cell>
          <cell r="I27" t="str">
            <v>October</v>
          </cell>
          <cell r="J27" t="str">
            <v>2010-2011</v>
          </cell>
          <cell r="K27">
            <v>2010</v>
          </cell>
          <cell r="L27">
            <v>0</v>
          </cell>
          <cell r="M27">
            <v>0.5</v>
          </cell>
          <cell r="N27">
            <v>0</v>
          </cell>
          <cell r="O27">
            <v>350</v>
          </cell>
          <cell r="T27">
            <v>0</v>
          </cell>
          <cell r="W27">
            <v>0</v>
          </cell>
          <cell r="X27">
            <v>654.16650000000004</v>
          </cell>
          <cell r="AA27" t="str">
            <v>ECON-6COctober2010-2011</v>
          </cell>
          <cell r="AB27" t="str">
            <v>2010</v>
          </cell>
          <cell r="AC27" t="str">
            <v>ECON-6C2010</v>
          </cell>
          <cell r="AD27" t="str">
            <v>ECON-6COctober2010</v>
          </cell>
          <cell r="AE27" t="str">
            <v>ECON-6COctober2010-2011</v>
          </cell>
        </row>
        <row r="28">
          <cell r="D28" t="str">
            <v>ECON-6C</v>
          </cell>
          <cell r="E28" t="str">
            <v>Commercial</v>
          </cell>
          <cell r="F28" t="str">
            <v>SINGLE</v>
          </cell>
          <cell r="I28" t="str">
            <v>October</v>
          </cell>
          <cell r="J28" t="str">
            <v>2010-2011</v>
          </cell>
          <cell r="K28">
            <v>2010</v>
          </cell>
          <cell r="L28">
            <v>0</v>
          </cell>
          <cell r="N28">
            <v>0</v>
          </cell>
          <cell r="T28">
            <v>0</v>
          </cell>
          <cell r="AA28" t="str">
            <v>ECON-6COctober2010-2011</v>
          </cell>
          <cell r="AB28" t="str">
            <v>2010</v>
          </cell>
          <cell r="AC28" t="str">
            <v>ECON-6C2010</v>
          </cell>
          <cell r="AD28" t="str">
            <v>ECON-6COctober2010</v>
          </cell>
          <cell r="AE28" t="str">
            <v>ECON-6COctober2010-2011</v>
          </cell>
        </row>
        <row r="29">
          <cell r="B29" t="str">
            <v>HEATCONS</v>
          </cell>
          <cell r="C29" t="str">
            <v>CONS Res Heat Pump 14 Rebate</v>
          </cell>
          <cell r="D29" t="str">
            <v>ECON-2E</v>
          </cell>
          <cell r="E29" t="str">
            <v>Residential</v>
          </cell>
          <cell r="F29" t="str">
            <v>SINGLE</v>
          </cell>
          <cell r="H29" t="str">
            <v>RES14CON</v>
          </cell>
          <cell r="I29" t="str">
            <v>October</v>
          </cell>
          <cell r="J29" t="str">
            <v>2010-2011</v>
          </cell>
          <cell r="K29">
            <v>2010</v>
          </cell>
          <cell r="L29">
            <v>1</v>
          </cell>
          <cell r="M29">
            <v>23.083333333333332</v>
          </cell>
          <cell r="N29">
            <v>100</v>
          </cell>
          <cell r="O29">
            <v>4616.6666666666661</v>
          </cell>
          <cell r="T29">
            <v>23.618834</v>
          </cell>
          <cell r="W29">
            <v>416.28</v>
          </cell>
          <cell r="X29">
            <v>9609.1299999999992</v>
          </cell>
          <cell r="Y29" t="str">
            <v>RES14CONOctober2010-2011</v>
          </cell>
          <cell r="Z29" t="str">
            <v>RES14CONOctober2010</v>
          </cell>
          <cell r="AA29" t="str">
            <v>ECON-2EOctober2010-2011</v>
          </cell>
          <cell r="AB29" t="str">
            <v>RES14CON2010</v>
          </cell>
          <cell r="AC29" t="str">
            <v>ECON-2E2010</v>
          </cell>
          <cell r="AD29" t="str">
            <v>ECON-2EOctober2010</v>
          </cell>
          <cell r="AE29" t="str">
            <v>ECON-2EOctober2010-2011</v>
          </cell>
        </row>
        <row r="30">
          <cell r="D30" t="str">
            <v>ECON-2E</v>
          </cell>
          <cell r="E30" t="str">
            <v>Residential</v>
          </cell>
          <cell r="F30" t="str">
            <v>MULTI</v>
          </cell>
          <cell r="H30" t="str">
            <v>RES14CON</v>
          </cell>
          <cell r="I30" t="str">
            <v>October</v>
          </cell>
          <cell r="J30" t="str">
            <v>2010-2011</v>
          </cell>
          <cell r="K30">
            <v>2010</v>
          </cell>
          <cell r="L30">
            <v>0</v>
          </cell>
          <cell r="N30">
            <v>0</v>
          </cell>
          <cell r="T30">
            <v>0</v>
          </cell>
          <cell r="Y30" t="str">
            <v>RES14CONOctober2010-2011</v>
          </cell>
          <cell r="Z30" t="str">
            <v>RES14CONOctober2010</v>
          </cell>
          <cell r="AA30" t="str">
            <v>ECON-2EOctober2010-2011</v>
          </cell>
          <cell r="AB30" t="str">
            <v>RES14CON2010</v>
          </cell>
          <cell r="AC30" t="str">
            <v>ECON-2E2010</v>
          </cell>
          <cell r="AD30" t="str">
            <v>ECON-2EOctober2010</v>
          </cell>
          <cell r="AE30" t="str">
            <v>ECON-2EOctober2010-2011</v>
          </cell>
        </row>
        <row r="31">
          <cell r="B31" t="str">
            <v>HEATPUMP</v>
          </cell>
          <cell r="C31" t="str">
            <v>CONS Com Heat Pump 14 Rebate</v>
          </cell>
          <cell r="D31" t="str">
            <v>ECON-5C</v>
          </cell>
          <cell r="E31" t="str">
            <v>Commercial</v>
          </cell>
          <cell r="F31" t="str">
            <v>OTHER</v>
          </cell>
          <cell r="H31" t="str">
            <v>CES14CON</v>
          </cell>
          <cell r="I31" t="str">
            <v>October</v>
          </cell>
          <cell r="J31" t="str">
            <v>2010-2011</v>
          </cell>
          <cell r="K31">
            <v>2010</v>
          </cell>
          <cell r="L31">
            <v>136</v>
          </cell>
          <cell r="M31">
            <v>0.25</v>
          </cell>
          <cell r="N31">
            <v>13600</v>
          </cell>
          <cell r="O31">
            <v>50</v>
          </cell>
          <cell r="T31">
            <v>3740</v>
          </cell>
          <cell r="W31">
            <v>63979</v>
          </cell>
          <cell r="X31">
            <v>116.75</v>
          </cell>
          <cell r="Y31" t="str">
            <v>CES14CONOctober2010-2011</v>
          </cell>
          <cell r="Z31" t="str">
            <v>CES14CONOctober2010</v>
          </cell>
          <cell r="AA31" t="str">
            <v>ECON-5COctober2010-2011</v>
          </cell>
          <cell r="AB31" t="str">
            <v>CES14CON2010</v>
          </cell>
          <cell r="AC31" t="str">
            <v>ECON-5C2010</v>
          </cell>
          <cell r="AD31" t="str">
            <v>ECON-5COctober2010</v>
          </cell>
          <cell r="AE31" t="str">
            <v>ECON-5COctober2010-2011</v>
          </cell>
        </row>
        <row r="32">
          <cell r="D32" t="str">
            <v>ECON-5C</v>
          </cell>
          <cell r="E32" t="str">
            <v>Commercial</v>
          </cell>
          <cell r="F32" t="str">
            <v>SINGLE</v>
          </cell>
          <cell r="H32" t="str">
            <v>CES14CON</v>
          </cell>
          <cell r="I32" t="str">
            <v>October</v>
          </cell>
          <cell r="J32" t="str">
            <v>2010-2011</v>
          </cell>
          <cell r="K32">
            <v>2010</v>
          </cell>
          <cell r="L32">
            <v>1</v>
          </cell>
          <cell r="N32">
            <v>100</v>
          </cell>
          <cell r="T32">
            <v>27.5</v>
          </cell>
          <cell r="Y32" t="str">
            <v>CES14CONOctober2010-2011</v>
          </cell>
          <cell r="Z32" t="str">
            <v>CES14CONOctober2010</v>
          </cell>
          <cell r="AA32" t="str">
            <v>ECON-5COctober2010-2011</v>
          </cell>
          <cell r="AB32" t="str">
            <v>CES14CON2010</v>
          </cell>
          <cell r="AC32" t="str">
            <v>ECON-5C2010</v>
          </cell>
          <cell r="AD32" t="str">
            <v>ECON-5COctober2010</v>
          </cell>
          <cell r="AE32" t="str">
            <v>ECON-5COctober2010-2011</v>
          </cell>
        </row>
        <row r="33">
          <cell r="B33" t="str">
            <v>POWER</v>
          </cell>
          <cell r="C33" t="str">
            <v>Power Program</v>
          </cell>
          <cell r="D33" t="str">
            <v>ECON-13</v>
          </cell>
          <cell r="E33" t="str">
            <v>Residential</v>
          </cell>
          <cell r="F33" t="str">
            <v>SINGLE</v>
          </cell>
          <cell r="I33" t="str">
            <v>October</v>
          </cell>
          <cell r="J33" t="str">
            <v>2010-2011</v>
          </cell>
          <cell r="K33">
            <v>2010</v>
          </cell>
          <cell r="L33">
            <v>0</v>
          </cell>
          <cell r="M33">
            <v>3.4166666666666665</v>
          </cell>
          <cell r="N33">
            <v>0</v>
          </cell>
          <cell r="O33">
            <v>6833.333333333333</v>
          </cell>
          <cell r="T33">
            <v>0</v>
          </cell>
          <cell r="W33">
            <v>0</v>
          </cell>
          <cell r="X33">
            <v>3042.8150000000001</v>
          </cell>
          <cell r="AA33" t="str">
            <v>ECON-13October2010-2011</v>
          </cell>
          <cell r="AB33" t="str">
            <v>2010</v>
          </cell>
          <cell r="AC33" t="str">
            <v>ECON-132010</v>
          </cell>
          <cell r="AD33" t="str">
            <v>ECON-13October2010</v>
          </cell>
          <cell r="AE33" t="str">
            <v>ECON-13October2010-2011</v>
          </cell>
        </row>
        <row r="34">
          <cell r="B34" t="str">
            <v>RBTRFCON</v>
          </cell>
          <cell r="C34" t="str">
            <v>CONS Res Rebate Refund</v>
          </cell>
          <cell r="D34" t="str">
            <v>ECON-15A</v>
          </cell>
          <cell r="E34" t="str">
            <v>Residential</v>
          </cell>
          <cell r="F34" t="str">
            <v>SINGLE</v>
          </cell>
          <cell r="I34" t="str">
            <v>October</v>
          </cell>
          <cell r="J34" t="str">
            <v>2010-2011</v>
          </cell>
          <cell r="K34">
            <v>2010</v>
          </cell>
          <cell r="L34">
            <v>2</v>
          </cell>
          <cell r="N34">
            <v>250</v>
          </cell>
          <cell r="O34">
            <v>0</v>
          </cell>
          <cell r="T34">
            <v>0</v>
          </cell>
          <cell r="W34">
            <v>0</v>
          </cell>
          <cell r="X34">
            <v>0</v>
          </cell>
          <cell r="AA34" t="str">
            <v>ECON-15AOctober2010-2011</v>
          </cell>
          <cell r="AB34" t="str">
            <v>2010</v>
          </cell>
          <cell r="AC34" t="str">
            <v>ECON-15A2010</v>
          </cell>
          <cell r="AD34" t="str">
            <v>ECON-15AOctober2010</v>
          </cell>
          <cell r="AE34" t="str">
            <v>ECON-15AOctober2010-2011</v>
          </cell>
        </row>
        <row r="35">
          <cell r="D35" t="str">
            <v>ECON-15A</v>
          </cell>
          <cell r="E35" t="str">
            <v>Residential</v>
          </cell>
          <cell r="F35" t="str">
            <v>MULTI</v>
          </cell>
          <cell r="I35" t="str">
            <v>October</v>
          </cell>
          <cell r="J35" t="str">
            <v>2010-2011</v>
          </cell>
          <cell r="K35">
            <v>2010</v>
          </cell>
          <cell r="L35">
            <v>1</v>
          </cell>
          <cell r="N35">
            <v>100</v>
          </cell>
          <cell r="T35">
            <v>0</v>
          </cell>
          <cell r="AA35" t="str">
            <v>ECON-15AOctober2010-2011</v>
          </cell>
          <cell r="AB35" t="str">
            <v>2010</v>
          </cell>
          <cell r="AC35" t="str">
            <v>ECON-15A2010</v>
          </cell>
          <cell r="AD35" t="str">
            <v>ECON-15AOctober2010</v>
          </cell>
          <cell r="AE35" t="str">
            <v>ECON-15AOctober2010-2011</v>
          </cell>
        </row>
        <row r="36">
          <cell r="D36" t="str">
            <v>ECON-15A</v>
          </cell>
          <cell r="E36" t="str">
            <v>Residential</v>
          </cell>
          <cell r="F36" t="str">
            <v>OTHER</v>
          </cell>
          <cell r="I36" t="str">
            <v>October</v>
          </cell>
          <cell r="J36" t="str">
            <v>2010-2011</v>
          </cell>
          <cell r="K36">
            <v>2010</v>
          </cell>
          <cell r="L36">
            <v>0</v>
          </cell>
          <cell r="N36">
            <v>0</v>
          </cell>
          <cell r="T36">
            <v>0</v>
          </cell>
          <cell r="AA36" t="str">
            <v>ECON-15AOctober2010-2011</v>
          </cell>
          <cell r="AB36" t="str">
            <v>2010</v>
          </cell>
          <cell r="AC36" t="str">
            <v>ECON-15A2010</v>
          </cell>
          <cell r="AD36" t="str">
            <v>ECON-15AOctober2010</v>
          </cell>
          <cell r="AE36" t="str">
            <v>ECON-15AOctober2010-2011</v>
          </cell>
        </row>
        <row r="37">
          <cell r="B37" t="str">
            <v>RBTRFCON</v>
          </cell>
          <cell r="C37" t="str">
            <v>CONS Com Rebate Refund</v>
          </cell>
          <cell r="D37" t="str">
            <v>ECON-15B</v>
          </cell>
          <cell r="E37" t="str">
            <v>Commercial</v>
          </cell>
          <cell r="F37" t="str">
            <v>SINGLE</v>
          </cell>
          <cell r="I37" t="str">
            <v>October</v>
          </cell>
          <cell r="J37" t="str">
            <v>2010-2011</v>
          </cell>
          <cell r="K37">
            <v>2010</v>
          </cell>
          <cell r="L37">
            <v>0</v>
          </cell>
          <cell r="N37">
            <v>0</v>
          </cell>
          <cell r="O37">
            <v>0</v>
          </cell>
          <cell r="T37">
            <v>0</v>
          </cell>
          <cell r="W37">
            <v>0</v>
          </cell>
          <cell r="X37">
            <v>0</v>
          </cell>
          <cell r="AA37" t="str">
            <v>ECON-15BOctober2010-2011</v>
          </cell>
          <cell r="AB37" t="str">
            <v>2010</v>
          </cell>
          <cell r="AC37" t="str">
            <v>ECON-15B2010</v>
          </cell>
          <cell r="AD37" t="str">
            <v>ECON-15BOctober2010</v>
          </cell>
          <cell r="AE37" t="str">
            <v>ECON-15BOctober2010-2011</v>
          </cell>
        </row>
        <row r="38">
          <cell r="D38" t="str">
            <v>ECON-15B</v>
          </cell>
          <cell r="E38" t="str">
            <v>Commercial</v>
          </cell>
          <cell r="F38" t="str">
            <v>MULTI</v>
          </cell>
          <cell r="I38" t="str">
            <v>October</v>
          </cell>
          <cell r="J38" t="str">
            <v>2010-2011</v>
          </cell>
          <cell r="K38">
            <v>2010</v>
          </cell>
          <cell r="L38">
            <v>0</v>
          </cell>
          <cell r="N38">
            <v>0</v>
          </cell>
          <cell r="T38">
            <v>0</v>
          </cell>
          <cell r="AA38" t="str">
            <v>ECON-15BOctober2010-2011</v>
          </cell>
          <cell r="AB38" t="str">
            <v>2010</v>
          </cell>
          <cell r="AC38" t="str">
            <v>ECON-15B2010</v>
          </cell>
          <cell r="AD38" t="str">
            <v>ECON-15BOctober2010</v>
          </cell>
          <cell r="AE38" t="str">
            <v>ECON-15BOctober2010-2011</v>
          </cell>
        </row>
        <row r="39">
          <cell r="D39" t="str">
            <v>ECON-15B</v>
          </cell>
          <cell r="E39" t="str">
            <v>Commercial</v>
          </cell>
          <cell r="F39" t="str">
            <v>OTHER</v>
          </cell>
          <cell r="I39" t="str">
            <v>October</v>
          </cell>
          <cell r="J39" t="str">
            <v>2010-2011</v>
          </cell>
          <cell r="K39">
            <v>2010</v>
          </cell>
          <cell r="L39">
            <v>0</v>
          </cell>
          <cell r="N39">
            <v>0</v>
          </cell>
          <cell r="T39">
            <v>0</v>
          </cell>
          <cell r="AA39" t="str">
            <v>ECON-15BOctober2010-2011</v>
          </cell>
          <cell r="AB39" t="str">
            <v>2010</v>
          </cell>
          <cell r="AC39" t="str">
            <v>ECON-15B2010</v>
          </cell>
          <cell r="AD39" t="str">
            <v>ECON-15BOctober2010</v>
          </cell>
          <cell r="AE39" t="str">
            <v>ECON-15BOctober2010-2011</v>
          </cell>
        </row>
        <row r="40">
          <cell r="B40" t="str">
            <v>RCISTERN</v>
          </cell>
          <cell r="C40" t="str">
            <v>CONS Res Cistern Rebate</v>
          </cell>
          <cell r="D40" t="str">
            <v>WACON-1A</v>
          </cell>
          <cell r="E40" t="str">
            <v>Residential</v>
          </cell>
          <cell r="F40" t="str">
            <v>SINGLE</v>
          </cell>
          <cell r="I40" t="str">
            <v>October</v>
          </cell>
          <cell r="J40" t="str">
            <v>2010-2011</v>
          </cell>
          <cell r="K40">
            <v>2010</v>
          </cell>
          <cell r="L40">
            <v>0</v>
          </cell>
          <cell r="M40">
            <v>0</v>
          </cell>
          <cell r="N40">
            <v>0</v>
          </cell>
          <cell r="O40">
            <v>0</v>
          </cell>
          <cell r="T40">
            <v>0</v>
          </cell>
          <cell r="W40">
            <v>0</v>
          </cell>
          <cell r="X40">
            <v>0</v>
          </cell>
          <cell r="AA40" t="str">
            <v>WACON-1AOctober2010-2011</v>
          </cell>
          <cell r="AB40" t="str">
            <v>2010</v>
          </cell>
          <cell r="AC40" t="str">
            <v>WACON-1A2010</v>
          </cell>
          <cell r="AD40" t="str">
            <v>WACON-1AOctober2010</v>
          </cell>
          <cell r="AE40" t="str">
            <v>WACON-1AOctober2010-2011</v>
          </cell>
        </row>
        <row r="41">
          <cell r="B41" t="str">
            <v>RES15CON</v>
          </cell>
          <cell r="C41" t="str">
            <v>CONS Res Heat Pump 15 Rebate</v>
          </cell>
          <cell r="D41" t="str">
            <v>ECON-2E</v>
          </cell>
          <cell r="E41" t="str">
            <v>Residential</v>
          </cell>
          <cell r="F41" t="str">
            <v>SINGLE</v>
          </cell>
          <cell r="H41" t="str">
            <v>RES15CON</v>
          </cell>
          <cell r="I41" t="str">
            <v>October</v>
          </cell>
          <cell r="J41" t="str">
            <v>2010-2011</v>
          </cell>
          <cell r="K41">
            <v>2010</v>
          </cell>
          <cell r="L41">
            <v>55</v>
          </cell>
          <cell r="M41">
            <v>29.333333333333332</v>
          </cell>
          <cell r="N41">
            <v>11000</v>
          </cell>
          <cell r="O41">
            <v>40664.333333333328</v>
          </cell>
          <cell r="T41">
            <v>2282.9339500000001</v>
          </cell>
          <cell r="W41">
            <v>43892.399999999994</v>
          </cell>
          <cell r="X41">
            <v>21458.506666666664</v>
          </cell>
          <cell r="Y41" t="str">
            <v>RES15CONOctober2010-2011</v>
          </cell>
          <cell r="Z41" t="str">
            <v>RES15CONOctober2010</v>
          </cell>
          <cell r="AA41" t="str">
            <v>ECON-2EOctober2010-2011</v>
          </cell>
          <cell r="AB41" t="str">
            <v>RES15CON2010</v>
          </cell>
          <cell r="AC41" t="str">
            <v>ECON-2E2010</v>
          </cell>
          <cell r="AD41" t="str">
            <v>ECON-2EOctober2010</v>
          </cell>
          <cell r="AE41" t="str">
            <v>ECON-2EOctober2010-2011</v>
          </cell>
        </row>
        <row r="42">
          <cell r="D42" t="str">
            <v>ECON-2E</v>
          </cell>
          <cell r="E42" t="str">
            <v>Residential</v>
          </cell>
          <cell r="F42" t="str">
            <v>MULTI</v>
          </cell>
          <cell r="H42" t="str">
            <v>RES15CON</v>
          </cell>
          <cell r="I42" t="str">
            <v>October</v>
          </cell>
          <cell r="J42" t="str">
            <v>2010-2011</v>
          </cell>
          <cell r="K42">
            <v>2010</v>
          </cell>
          <cell r="L42">
            <v>5</v>
          </cell>
          <cell r="N42">
            <v>1000</v>
          </cell>
          <cell r="T42">
            <v>207.53945000000002</v>
          </cell>
          <cell r="Y42" t="str">
            <v>RES15CONOctober2010-2011</v>
          </cell>
          <cell r="Z42" t="str">
            <v>RES15CONOctober2010</v>
          </cell>
          <cell r="AA42" t="str">
            <v>ECON-2EOctober2010-2011</v>
          </cell>
          <cell r="AB42" t="str">
            <v>RES15CON2010</v>
          </cell>
          <cell r="AC42" t="str">
            <v>ECON-2E2010</v>
          </cell>
          <cell r="AD42" t="str">
            <v>ECON-2EOctober2010</v>
          </cell>
          <cell r="AE42" t="str">
            <v>ECON-2EOctober2010-2011</v>
          </cell>
        </row>
        <row r="43">
          <cell r="B43" t="str">
            <v>RES16CON</v>
          </cell>
          <cell r="C43" t="str">
            <v>CONS Res Heat Pump 16 Rebate</v>
          </cell>
          <cell r="D43" t="str">
            <v>ECON-2E</v>
          </cell>
          <cell r="E43" t="str">
            <v>Residential</v>
          </cell>
          <cell r="F43" t="str">
            <v>SINGLE</v>
          </cell>
          <cell r="H43" t="str">
            <v>RES16CON</v>
          </cell>
          <cell r="I43" t="str">
            <v>October</v>
          </cell>
          <cell r="J43" t="str">
            <v>2010-2011</v>
          </cell>
          <cell r="K43">
            <v>2010</v>
          </cell>
          <cell r="L43">
            <v>18</v>
          </cell>
          <cell r="M43">
            <v>21.166666666666668</v>
          </cell>
          <cell r="N43">
            <v>5400</v>
          </cell>
          <cell r="O43">
            <v>23514</v>
          </cell>
          <cell r="T43">
            <v>954.17639999999994</v>
          </cell>
          <cell r="W43">
            <v>16817.022000000001</v>
          </cell>
          <cell r="X43">
            <v>19775.572166666669</v>
          </cell>
          <cell r="Y43" t="str">
            <v>RES16CONOctober2010-2011</v>
          </cell>
          <cell r="Z43" t="str">
            <v>RES16CONOctober2010</v>
          </cell>
          <cell r="AA43" t="str">
            <v>ECON-2EOctober2010-2011</v>
          </cell>
          <cell r="AB43" t="str">
            <v>RES16CON2010</v>
          </cell>
          <cell r="AC43" t="str">
            <v>ECON-2E2010</v>
          </cell>
          <cell r="AD43" t="str">
            <v>ECON-2EOctober2010</v>
          </cell>
          <cell r="AE43" t="str">
            <v>ECON-2EOctober2010-2011</v>
          </cell>
        </row>
        <row r="44">
          <cell r="D44" t="str">
            <v>ECON-2E</v>
          </cell>
          <cell r="E44" t="str">
            <v>Residential</v>
          </cell>
          <cell r="F44" t="str">
            <v>MULTI</v>
          </cell>
          <cell r="H44" t="str">
            <v>RES16CON</v>
          </cell>
          <cell r="I44" t="str">
            <v>October</v>
          </cell>
          <cell r="J44" t="str">
            <v>2010-2011</v>
          </cell>
          <cell r="K44">
            <v>2010</v>
          </cell>
          <cell r="L44">
            <v>0</v>
          </cell>
          <cell r="N44">
            <v>0</v>
          </cell>
          <cell r="T44">
            <v>0</v>
          </cell>
          <cell r="Y44" t="str">
            <v>RES16CONOctober2010-2011</v>
          </cell>
          <cell r="Z44" t="str">
            <v>RES16CONOctober2010</v>
          </cell>
          <cell r="AA44" t="str">
            <v>ECON-2EOctober2010-2011</v>
          </cell>
          <cell r="AB44" t="str">
            <v>RES16CON2010</v>
          </cell>
          <cell r="AC44" t="str">
            <v>ECON-2E2010</v>
          </cell>
          <cell r="AD44" t="str">
            <v>ECON-2EOctober2010</v>
          </cell>
          <cell r="AE44" t="str">
            <v>ECON-2EOctober2010-2011</v>
          </cell>
        </row>
        <row r="45">
          <cell r="B45" t="str">
            <v>RES17CON</v>
          </cell>
          <cell r="C45" t="str">
            <v>CONS Res Heat Pump 17 Rebate</v>
          </cell>
          <cell r="D45" t="str">
            <v>ECON-2E</v>
          </cell>
          <cell r="E45" t="str">
            <v>Residential</v>
          </cell>
          <cell r="F45" t="str">
            <v>SINGLE</v>
          </cell>
          <cell r="H45" t="str">
            <v>RES17CON</v>
          </cell>
          <cell r="I45" t="str">
            <v>October</v>
          </cell>
          <cell r="J45" t="str">
            <v>2010-2011</v>
          </cell>
          <cell r="K45">
            <v>2010</v>
          </cell>
          <cell r="L45">
            <v>2</v>
          </cell>
          <cell r="M45">
            <v>13.916666666666666</v>
          </cell>
          <cell r="N45">
            <v>600</v>
          </cell>
          <cell r="O45">
            <v>17250</v>
          </cell>
          <cell r="T45">
            <v>132.83582000000001</v>
          </cell>
          <cell r="W45">
            <v>2341.1790999999998</v>
          </cell>
          <cell r="X45">
            <v>16290.704570833332</v>
          </cell>
          <cell r="Y45" t="str">
            <v>RES17CONOctober2010-2011</v>
          </cell>
          <cell r="Z45" t="str">
            <v>RES17CONOctober2010</v>
          </cell>
          <cell r="AA45" t="str">
            <v>ECON-2EOctober2010-2011</v>
          </cell>
          <cell r="AB45" t="str">
            <v>RES17CON2010</v>
          </cell>
          <cell r="AC45" t="str">
            <v>ECON-2E2010</v>
          </cell>
          <cell r="AD45" t="str">
            <v>ECON-2EOctober2010</v>
          </cell>
          <cell r="AE45" t="str">
            <v>ECON-2EOctober2010-2011</v>
          </cell>
        </row>
        <row r="46">
          <cell r="D46" t="str">
            <v>ECON-2E</v>
          </cell>
          <cell r="E46" t="str">
            <v>Residential</v>
          </cell>
          <cell r="F46" t="str">
            <v>MULTI</v>
          </cell>
          <cell r="H46" t="str">
            <v>RES17CON</v>
          </cell>
          <cell r="I46" t="str">
            <v>October</v>
          </cell>
          <cell r="J46" t="str">
            <v>2010-2011</v>
          </cell>
          <cell r="K46">
            <v>2010</v>
          </cell>
          <cell r="L46">
            <v>0</v>
          </cell>
          <cell r="N46">
            <v>0</v>
          </cell>
          <cell r="T46">
            <v>0</v>
          </cell>
          <cell r="Y46" t="str">
            <v>RES17CONOctober2010-2011</v>
          </cell>
          <cell r="Z46" t="str">
            <v>RES17CONOctober2010</v>
          </cell>
          <cell r="AA46" t="str">
            <v>ECON-2EOctober2010-2011</v>
          </cell>
          <cell r="AB46" t="str">
            <v>RES17CON2010</v>
          </cell>
          <cell r="AC46" t="str">
            <v>ECON-2E2010</v>
          </cell>
          <cell r="AD46" t="str">
            <v>ECON-2EOctober2010</v>
          </cell>
          <cell r="AE46" t="str">
            <v>ECON-2EOctober2010-2011</v>
          </cell>
        </row>
        <row r="47">
          <cell r="B47" t="str">
            <v>RES18CON</v>
          </cell>
          <cell r="C47" t="str">
            <v>CONS Res Heat Pump 18 Rebate</v>
          </cell>
          <cell r="D47" t="str">
            <v>ECON-2E</v>
          </cell>
          <cell r="E47" t="str">
            <v>Residential</v>
          </cell>
          <cell r="F47" t="str">
            <v>SINGLE</v>
          </cell>
          <cell r="H47" t="str">
            <v>RES18CON</v>
          </cell>
          <cell r="I47" t="str">
            <v>October</v>
          </cell>
          <cell r="J47" t="str">
            <v>2010-2011</v>
          </cell>
          <cell r="K47">
            <v>2010</v>
          </cell>
          <cell r="L47">
            <v>2</v>
          </cell>
          <cell r="M47">
            <v>5.833333333333333</v>
          </cell>
          <cell r="N47">
            <v>600</v>
          </cell>
          <cell r="O47">
            <v>7856</v>
          </cell>
          <cell r="T47">
            <v>155.57140000000001</v>
          </cell>
          <cell r="W47">
            <v>2741.8571400000001</v>
          </cell>
          <cell r="X47">
            <v>7997.0833249999996</v>
          </cell>
          <cell r="Y47" t="str">
            <v>RES18CONOctober2010-2011</v>
          </cell>
          <cell r="Z47" t="str">
            <v>RES18CONOctober2010</v>
          </cell>
          <cell r="AA47" t="str">
            <v>ECON-2EOctober2010-2011</v>
          </cell>
          <cell r="AB47" t="str">
            <v>RES18CON2010</v>
          </cell>
          <cell r="AC47" t="str">
            <v>ECON-2E2010</v>
          </cell>
          <cell r="AD47" t="str">
            <v>ECON-2EOctober2010</v>
          </cell>
          <cell r="AE47" t="str">
            <v>ECON-2EOctober2010-2011</v>
          </cell>
        </row>
        <row r="48">
          <cell r="D48" t="str">
            <v>ECON-2E</v>
          </cell>
          <cell r="E48" t="str">
            <v>Residential</v>
          </cell>
          <cell r="F48" t="str">
            <v>MULTI</v>
          </cell>
          <cell r="H48" t="str">
            <v>RES18CON</v>
          </cell>
          <cell r="I48" t="str">
            <v>October</v>
          </cell>
          <cell r="J48" t="str">
            <v>2010-2011</v>
          </cell>
          <cell r="K48">
            <v>2010</v>
          </cell>
          <cell r="L48">
            <v>0</v>
          </cell>
          <cell r="N48">
            <v>0</v>
          </cell>
          <cell r="T48">
            <v>0</v>
          </cell>
          <cell r="W48">
            <v>0</v>
          </cell>
          <cell r="Y48" t="str">
            <v>RES18CONOctober2010-2011</v>
          </cell>
          <cell r="Z48" t="str">
            <v>RES18CONOctober2010</v>
          </cell>
          <cell r="AA48" t="str">
            <v>ECON-2EOctober2010-2011</v>
          </cell>
          <cell r="AB48" t="str">
            <v>RES18CON2010</v>
          </cell>
          <cell r="AC48" t="str">
            <v>ECON-2E2010</v>
          </cell>
          <cell r="AD48" t="str">
            <v>ECON-2EOctober2010</v>
          </cell>
          <cell r="AE48" t="str">
            <v>ECON-2EOctober2010-2011</v>
          </cell>
        </row>
        <row r="49">
          <cell r="B49" t="str">
            <v>RESCRCON</v>
          </cell>
          <cell r="C49" t="str">
            <v>CONS Res Cool Roof Rebate</v>
          </cell>
          <cell r="D49" t="str">
            <v>ECON-1A</v>
          </cell>
          <cell r="E49" t="str">
            <v>Residential</v>
          </cell>
          <cell r="F49" t="str">
            <v>SINGLE</v>
          </cell>
          <cell r="I49" t="str">
            <v>October</v>
          </cell>
          <cell r="J49" t="str">
            <v>2010-2011</v>
          </cell>
          <cell r="K49">
            <v>2010</v>
          </cell>
          <cell r="L49">
            <v>1</v>
          </cell>
          <cell r="M49">
            <v>1.4166666666666667</v>
          </cell>
          <cell r="N49">
            <v>150</v>
          </cell>
          <cell r="O49">
            <v>824.5</v>
          </cell>
          <cell r="T49">
            <v>38.25</v>
          </cell>
          <cell r="W49">
            <v>673.9375</v>
          </cell>
          <cell r="X49">
            <v>954.74479166666674</v>
          </cell>
          <cell r="AA49" t="str">
            <v>ECON-1AOctober2010-2011</v>
          </cell>
          <cell r="AB49" t="str">
            <v>2010</v>
          </cell>
          <cell r="AC49" t="str">
            <v>ECON-1A2010</v>
          </cell>
          <cell r="AD49" t="str">
            <v>ECON-1AOctober2010</v>
          </cell>
          <cell r="AE49" t="str">
            <v>ECON-1AOctober2010-2011</v>
          </cell>
        </row>
        <row r="50">
          <cell r="B50" t="str">
            <v>RESTTCON</v>
          </cell>
          <cell r="C50" t="str">
            <v>CONS Res Window Tint Rebate</v>
          </cell>
          <cell r="D50" t="str">
            <v>ECON-1F</v>
          </cell>
          <cell r="E50" t="str">
            <v>Residential</v>
          </cell>
          <cell r="F50" t="str">
            <v>SINGLE</v>
          </cell>
          <cell r="I50" t="str">
            <v>October</v>
          </cell>
          <cell r="J50" t="str">
            <v>2010-2011</v>
          </cell>
          <cell r="K50">
            <v>2010</v>
          </cell>
          <cell r="L50">
            <v>6</v>
          </cell>
          <cell r="M50">
            <v>9.8333333333333339</v>
          </cell>
          <cell r="N50">
            <v>553.70000000000005</v>
          </cell>
          <cell r="O50">
            <v>2619.666666666667</v>
          </cell>
          <cell r="T50">
            <v>36.277776000000003</v>
          </cell>
          <cell r="W50">
            <v>853.11104</v>
          </cell>
          <cell r="X50">
            <v>1048.6156533333335</v>
          </cell>
          <cell r="AA50" t="str">
            <v>ECON-1FOctober2010-2011</v>
          </cell>
          <cell r="AB50" t="str">
            <v>2010</v>
          </cell>
          <cell r="AC50" t="str">
            <v>ECON-1F2010</v>
          </cell>
          <cell r="AD50" t="str">
            <v>ECON-1FOctober2010</v>
          </cell>
          <cell r="AE50" t="str">
            <v>ECON-1FOctober2010-2011</v>
          </cell>
        </row>
        <row r="51">
          <cell r="D51" t="str">
            <v>ECON-1F</v>
          </cell>
          <cell r="E51" t="str">
            <v>Residential</v>
          </cell>
          <cell r="F51" t="str">
            <v>MULTI</v>
          </cell>
          <cell r="I51" t="str">
            <v>October</v>
          </cell>
          <cell r="J51" t="str">
            <v>2010-2011</v>
          </cell>
          <cell r="K51">
            <v>2010</v>
          </cell>
          <cell r="L51">
            <v>2</v>
          </cell>
          <cell r="N51">
            <v>135.88</v>
          </cell>
          <cell r="T51">
            <v>12.092592</v>
          </cell>
          <cell r="AA51" t="str">
            <v>ECON-1FOctober2010-2011</v>
          </cell>
          <cell r="AB51" t="str">
            <v>2010</v>
          </cell>
          <cell r="AC51" t="str">
            <v>ECON-1F2010</v>
          </cell>
          <cell r="AD51" t="str">
            <v>ECON-1FOctober2010</v>
          </cell>
          <cell r="AE51" t="str">
            <v>ECON-1FOctober2010-2011</v>
          </cell>
        </row>
        <row r="52">
          <cell r="B52" t="str">
            <v>RESWRCON</v>
          </cell>
          <cell r="C52" t="str">
            <v>CONS Res Window Replace Rebate</v>
          </cell>
          <cell r="D52" t="str">
            <v>ECON-1E</v>
          </cell>
          <cell r="E52" t="str">
            <v>Residential</v>
          </cell>
          <cell r="F52" t="str">
            <v>SINGLE</v>
          </cell>
          <cell r="I52" t="str">
            <v>October</v>
          </cell>
          <cell r="J52" t="str">
            <v>2010-2011</v>
          </cell>
          <cell r="K52">
            <v>2010</v>
          </cell>
          <cell r="L52">
            <v>12</v>
          </cell>
          <cell r="M52">
            <v>11.5</v>
          </cell>
          <cell r="N52">
            <v>1987.37</v>
          </cell>
          <cell r="O52">
            <v>11333</v>
          </cell>
          <cell r="T52">
            <v>531.71399999999994</v>
          </cell>
          <cell r="W52">
            <v>10151.83</v>
          </cell>
          <cell r="X52">
            <v>8980.4650000000001</v>
          </cell>
          <cell r="AA52" t="str">
            <v>ECON-1EOctober2010-2011</v>
          </cell>
          <cell r="AB52" t="str">
            <v>2010</v>
          </cell>
          <cell r="AC52" t="str">
            <v>ECON-1E2010</v>
          </cell>
          <cell r="AD52" t="str">
            <v>ECON-1EOctober2010</v>
          </cell>
          <cell r="AE52" t="str">
            <v>ECON-1EOctober2010-2011</v>
          </cell>
        </row>
        <row r="53">
          <cell r="D53" t="str">
            <v>ECON-1E</v>
          </cell>
          <cell r="E53" t="str">
            <v>Residential</v>
          </cell>
          <cell r="F53" t="str">
            <v>MULTI</v>
          </cell>
          <cell r="I53" t="str">
            <v>October</v>
          </cell>
          <cell r="J53" t="str">
            <v>2010-2011</v>
          </cell>
          <cell r="K53">
            <v>2010</v>
          </cell>
          <cell r="L53">
            <v>1</v>
          </cell>
          <cell r="N53">
            <v>126.17</v>
          </cell>
          <cell r="T53">
            <v>44.3095</v>
          </cell>
          <cell r="AA53" t="str">
            <v>ECON-1EOctober2010-2011</v>
          </cell>
          <cell r="AB53" t="str">
            <v>2010</v>
          </cell>
          <cell r="AC53" t="str">
            <v>ECON-1E2010</v>
          </cell>
          <cell r="AD53" t="str">
            <v>ECON-1EOctober2010</v>
          </cell>
          <cell r="AE53" t="str">
            <v>ECON-1EOctober2010-2011</v>
          </cell>
        </row>
        <row r="54">
          <cell r="B54" t="str">
            <v>RWFOAM</v>
          </cell>
          <cell r="C54" t="str">
            <v>CONS Res Inject Wall Foam Reb</v>
          </cell>
          <cell r="D54" t="str">
            <v>ECON-1C</v>
          </cell>
          <cell r="E54" t="str">
            <v>Residential</v>
          </cell>
          <cell r="F54" t="str">
            <v>SINGLE</v>
          </cell>
          <cell r="I54" t="str">
            <v>October</v>
          </cell>
          <cell r="J54" t="str">
            <v>2010-2011</v>
          </cell>
          <cell r="K54">
            <v>2010</v>
          </cell>
          <cell r="L54">
            <v>2</v>
          </cell>
          <cell r="M54">
            <v>0.75</v>
          </cell>
          <cell r="N54">
            <v>600</v>
          </cell>
          <cell r="O54">
            <v>250</v>
          </cell>
          <cell r="T54">
            <v>6.25</v>
          </cell>
          <cell r="W54">
            <v>108.75</v>
          </cell>
          <cell r="X54">
            <v>40.78125</v>
          </cell>
          <cell r="AA54" t="str">
            <v>ECON-1COctober2010-2011</v>
          </cell>
          <cell r="AB54" t="str">
            <v>2010</v>
          </cell>
          <cell r="AC54" t="str">
            <v>ECON-1C2010</v>
          </cell>
          <cell r="AD54" t="str">
            <v>ECON-1COctober2010</v>
          </cell>
          <cell r="AE54" t="str">
            <v>ECON-1COctober2010-2011</v>
          </cell>
        </row>
        <row r="55">
          <cell r="D55" t="str">
            <v>ECON-1C</v>
          </cell>
          <cell r="E55" t="str">
            <v>Residential</v>
          </cell>
          <cell r="F55" t="str">
            <v>MULTI</v>
          </cell>
          <cell r="I55" t="str">
            <v>October</v>
          </cell>
          <cell r="J55" t="str">
            <v>2010-2011</v>
          </cell>
          <cell r="K55">
            <v>2010</v>
          </cell>
          <cell r="L55">
            <v>0</v>
          </cell>
          <cell r="N55">
            <v>0</v>
          </cell>
          <cell r="T55">
            <v>0</v>
          </cell>
          <cell r="AA55" t="str">
            <v>ECON-1COctober2010-2011</v>
          </cell>
          <cell r="AB55" t="str">
            <v>2010</v>
          </cell>
          <cell r="AC55" t="str">
            <v>ECON-1C2010</v>
          </cell>
          <cell r="AD55" t="str">
            <v>ECON-1COctober2010</v>
          </cell>
          <cell r="AE55" t="str">
            <v>ECON-1COctober2010-2011</v>
          </cell>
        </row>
        <row r="56">
          <cell r="B56" t="str">
            <v>TOILET VCH</v>
          </cell>
          <cell r="C56" t="str">
            <v>Toilet Voucher Redeemed</v>
          </cell>
          <cell r="D56" t="str">
            <v>WACON-2</v>
          </cell>
          <cell r="E56" t="str">
            <v>Residential</v>
          </cell>
          <cell r="F56" t="str">
            <v>SINGLE</v>
          </cell>
          <cell r="I56" t="str">
            <v>October</v>
          </cell>
          <cell r="J56" t="str">
            <v>2010-2011</v>
          </cell>
          <cell r="K56">
            <v>2010</v>
          </cell>
          <cell r="L56">
            <v>0</v>
          </cell>
          <cell r="M56">
            <v>0</v>
          </cell>
          <cell r="N56">
            <v>0</v>
          </cell>
          <cell r="O56">
            <v>18135</v>
          </cell>
          <cell r="T56">
            <v>0</v>
          </cell>
          <cell r="AA56" t="str">
            <v>WACON-2October2010-2011</v>
          </cell>
          <cell r="AB56" t="str">
            <v>2010</v>
          </cell>
          <cell r="AC56" t="str">
            <v>WACON-22010</v>
          </cell>
          <cell r="AD56" t="str">
            <v>WACON-2October2010</v>
          </cell>
          <cell r="AE56" t="str">
            <v>WACON-2October2010-2011</v>
          </cell>
        </row>
        <row r="57">
          <cell r="B57" t="str">
            <v>WTHERCON</v>
          </cell>
          <cell r="C57" t="str">
            <v>CONS Res Weatherization Rebate</v>
          </cell>
          <cell r="D57" t="str">
            <v>ECON-1D</v>
          </cell>
          <cell r="E57" t="str">
            <v>Residential</v>
          </cell>
          <cell r="F57" t="str">
            <v>SINGLE</v>
          </cell>
          <cell r="I57" t="str">
            <v>October</v>
          </cell>
          <cell r="J57" t="str">
            <v>2010-2011</v>
          </cell>
          <cell r="K57">
            <v>2010</v>
          </cell>
          <cell r="L57">
            <v>0</v>
          </cell>
          <cell r="M57">
            <v>0</v>
          </cell>
          <cell r="N57">
            <v>0</v>
          </cell>
          <cell r="O57">
            <v>58</v>
          </cell>
          <cell r="T57">
            <v>0</v>
          </cell>
          <cell r="W57">
            <v>0</v>
          </cell>
          <cell r="X57">
            <v>0</v>
          </cell>
          <cell r="AA57" t="str">
            <v>ECON-1DOctober2010-2011</v>
          </cell>
          <cell r="AB57" t="str">
            <v>2010</v>
          </cell>
          <cell r="AC57" t="str">
            <v>ECON-1D2010</v>
          </cell>
          <cell r="AD57" t="str">
            <v>ECON-1DOctober2010</v>
          </cell>
          <cell r="AE57" t="str">
            <v>ECON-1DOctober2010-2011</v>
          </cell>
        </row>
        <row r="58">
          <cell r="D58" t="str">
            <v>ECON-1D</v>
          </cell>
          <cell r="E58" t="str">
            <v>Residential</v>
          </cell>
          <cell r="F58" t="str">
            <v>MULTI</v>
          </cell>
          <cell r="I58" t="str">
            <v>October</v>
          </cell>
          <cell r="J58" t="str">
            <v>2010-2011</v>
          </cell>
          <cell r="K58">
            <v>2010</v>
          </cell>
          <cell r="L58">
            <v>2</v>
          </cell>
          <cell r="N58">
            <v>20.37</v>
          </cell>
          <cell r="T58">
            <v>2.8292679999999999</v>
          </cell>
          <cell r="W58">
            <v>50.1</v>
          </cell>
          <cell r="AA58" t="str">
            <v>ECON-1DOctober2010-2011</v>
          </cell>
          <cell r="AB58" t="str">
            <v>2010</v>
          </cell>
          <cell r="AC58" t="str">
            <v>ECON-1D2010</v>
          </cell>
          <cell r="AD58" t="str">
            <v>ECON-1DOctober2010</v>
          </cell>
          <cell r="AE58" t="str">
            <v>ECON-1DOctober2010-2011</v>
          </cell>
        </row>
        <row r="59">
          <cell r="B59" t="str">
            <v>WTR STAR</v>
          </cell>
          <cell r="C59" t="str">
            <v>CONS Water Star Rebate</v>
          </cell>
          <cell r="D59" t="str">
            <v>WACON-3</v>
          </cell>
          <cell r="E59" t="str">
            <v>Commercial</v>
          </cell>
          <cell r="F59" t="str">
            <v>SINGLE</v>
          </cell>
          <cell r="I59" t="str">
            <v>October</v>
          </cell>
          <cell r="J59" t="str">
            <v>2010-2011</v>
          </cell>
          <cell r="K59">
            <v>2010</v>
          </cell>
          <cell r="L59">
            <v>0</v>
          </cell>
          <cell r="M59">
            <v>0</v>
          </cell>
          <cell r="N59">
            <v>0</v>
          </cell>
          <cell r="O59">
            <v>0</v>
          </cell>
          <cell r="T59">
            <v>0</v>
          </cell>
          <cell r="W59">
            <v>0</v>
          </cell>
          <cell r="X59">
            <v>0</v>
          </cell>
          <cell r="AA59" t="str">
            <v>WACON-3October2010-2011</v>
          </cell>
          <cell r="AB59" t="str">
            <v>2010</v>
          </cell>
          <cell r="AC59" t="str">
            <v>WACON-32010</v>
          </cell>
          <cell r="AD59" t="str">
            <v>WACON-3October2010</v>
          </cell>
          <cell r="AE59" t="str">
            <v>WACON-3October2010-2011</v>
          </cell>
        </row>
        <row r="60">
          <cell r="B60" t="str">
            <v>St Cloud</v>
          </cell>
          <cell r="C60" t="str">
            <v>Conservation Program Rebates</v>
          </cell>
          <cell r="D60" t="str">
            <v>and Loans -</v>
          </cell>
          <cell r="E60" t="str">
            <v>Crosstab (CIS)</v>
          </cell>
          <cell r="K60">
            <v>2010</v>
          </cell>
          <cell r="AB60" t="str">
            <v>2010</v>
          </cell>
        </row>
        <row r="61">
          <cell r="B61" t="str">
            <v>CCRF</v>
          </cell>
          <cell r="C61" t="str">
            <v>Cool Reflective Roof</v>
          </cell>
          <cell r="D61" t="str">
            <v>ECON-4A</v>
          </cell>
          <cell r="E61" t="str">
            <v>Commercial</v>
          </cell>
          <cell r="F61" t="str">
            <v>OTHER</v>
          </cell>
          <cell r="G61" t="str">
            <v>ST CLOUD</v>
          </cell>
          <cell r="I61" t="str">
            <v>October</v>
          </cell>
          <cell r="J61" t="str">
            <v>2010-2011</v>
          </cell>
          <cell r="K61">
            <v>2010</v>
          </cell>
          <cell r="L61">
            <v>0</v>
          </cell>
          <cell r="N61">
            <v>0</v>
          </cell>
          <cell r="T61">
            <v>0</v>
          </cell>
          <cell r="W61">
            <v>0</v>
          </cell>
          <cell r="AA61" t="str">
            <v>ECON-4AST CLOUDOctober2010-2011</v>
          </cell>
          <cell r="AB61" t="str">
            <v>2010</v>
          </cell>
          <cell r="AC61" t="str">
            <v>ECON-4A2010</v>
          </cell>
          <cell r="AD61" t="str">
            <v>ECON-4AOctober2010</v>
          </cell>
          <cell r="AE61" t="str">
            <v>ECON-4AOctober2010-2011</v>
          </cell>
        </row>
        <row r="62">
          <cell r="B62" t="str">
            <v>CDUR</v>
          </cell>
          <cell r="C62" t="str">
            <v>Duct Repair/Replacement</v>
          </cell>
          <cell r="D62" t="str">
            <v>ECON-5A</v>
          </cell>
          <cell r="E62" t="str">
            <v>Commercial</v>
          </cell>
          <cell r="F62" t="str">
            <v>OTHER</v>
          </cell>
          <cell r="G62" t="str">
            <v>ST CLOUD</v>
          </cell>
          <cell r="I62" t="str">
            <v>October</v>
          </cell>
          <cell r="J62" t="str">
            <v>2010-2011</v>
          </cell>
          <cell r="K62">
            <v>2010</v>
          </cell>
          <cell r="L62">
            <v>0</v>
          </cell>
          <cell r="N62">
            <v>0</v>
          </cell>
          <cell r="T62">
            <v>0</v>
          </cell>
          <cell r="W62">
            <v>0</v>
          </cell>
          <cell r="AA62" t="str">
            <v>ECON-5AST CLOUDOctober2010-2011</v>
          </cell>
          <cell r="AB62" t="str">
            <v>2010</v>
          </cell>
          <cell r="AC62" t="str">
            <v>ECON-5A2010</v>
          </cell>
          <cell r="AD62" t="str">
            <v>ECON-5AOctober2010</v>
          </cell>
          <cell r="AE62" t="str">
            <v>ECON-5AOctober2010-2011</v>
          </cell>
        </row>
        <row r="63">
          <cell r="B63" t="str">
            <v>CGRP</v>
          </cell>
          <cell r="C63" t="str">
            <v>Gold Ring Program</v>
          </cell>
          <cell r="D63" t="str">
            <v>ECON-6C</v>
          </cell>
          <cell r="E63" t="str">
            <v>Commercial</v>
          </cell>
          <cell r="F63" t="str">
            <v>OTHER</v>
          </cell>
          <cell r="G63" t="str">
            <v>ST CLOUD</v>
          </cell>
          <cell r="I63" t="str">
            <v>October</v>
          </cell>
          <cell r="J63" t="str">
            <v>2010-2011</v>
          </cell>
          <cell r="K63">
            <v>2010</v>
          </cell>
          <cell r="L63">
            <v>0</v>
          </cell>
          <cell r="N63">
            <v>0</v>
          </cell>
          <cell r="T63">
            <v>0</v>
          </cell>
          <cell r="W63">
            <v>0</v>
          </cell>
          <cell r="AA63" t="str">
            <v>ECON-6CST CLOUDOctober2010-2011</v>
          </cell>
          <cell r="AB63" t="str">
            <v>2010</v>
          </cell>
          <cell r="AC63" t="str">
            <v>ECON-6C2010</v>
          </cell>
          <cell r="AD63" t="str">
            <v>ECON-6COctober2010</v>
          </cell>
          <cell r="AE63" t="str">
            <v>ECON-6COctober2010-2011</v>
          </cell>
        </row>
        <row r="64">
          <cell r="B64" t="str">
            <v>CH14</v>
          </cell>
          <cell r="C64" t="str">
            <v>14 Seer</v>
          </cell>
          <cell r="D64" t="str">
            <v>ECON-5C</v>
          </cell>
          <cell r="E64" t="str">
            <v>Commercial</v>
          </cell>
          <cell r="F64" t="str">
            <v>OTHER</v>
          </cell>
          <cell r="G64" t="str">
            <v>ST CLOUD</v>
          </cell>
          <cell r="H64" t="str">
            <v>CES14CON</v>
          </cell>
          <cell r="I64" t="str">
            <v>October</v>
          </cell>
          <cell r="J64" t="str">
            <v>2010-2011</v>
          </cell>
          <cell r="K64">
            <v>2010</v>
          </cell>
          <cell r="L64">
            <v>0</v>
          </cell>
          <cell r="N64">
            <v>0</v>
          </cell>
          <cell r="T64">
            <v>0</v>
          </cell>
          <cell r="W64">
            <v>0</v>
          </cell>
          <cell r="Y64" t="str">
            <v>CES14CONOctober2010-2011</v>
          </cell>
          <cell r="Z64" t="str">
            <v>CES14CONOctober2010</v>
          </cell>
          <cell r="AA64" t="str">
            <v>CES14CONST CLOUDOctober2010-2011</v>
          </cell>
          <cell r="AB64" t="str">
            <v>CES14CON2010</v>
          </cell>
          <cell r="AC64" t="str">
            <v>ECON-5C2010</v>
          </cell>
          <cell r="AD64" t="str">
            <v>ECON-5COctober2010</v>
          </cell>
          <cell r="AE64" t="str">
            <v>ECON-5COctober2010-2011</v>
          </cell>
        </row>
        <row r="65">
          <cell r="B65" t="str">
            <v>CH15</v>
          </cell>
          <cell r="C65" t="str">
            <v>15 Seer</v>
          </cell>
          <cell r="D65" t="str">
            <v>ECON-5C</v>
          </cell>
          <cell r="E65" t="str">
            <v>Commercial</v>
          </cell>
          <cell r="F65" t="str">
            <v>OTHER</v>
          </cell>
          <cell r="G65" t="str">
            <v>ST CLOUD</v>
          </cell>
          <cell r="H65" t="str">
            <v>CES15CON</v>
          </cell>
          <cell r="I65" t="str">
            <v>October</v>
          </cell>
          <cell r="J65" t="str">
            <v>2010-2011</v>
          </cell>
          <cell r="K65">
            <v>2010</v>
          </cell>
          <cell r="L65">
            <v>0</v>
          </cell>
          <cell r="N65">
            <v>0</v>
          </cell>
          <cell r="T65">
            <v>0</v>
          </cell>
          <cell r="W65">
            <v>0</v>
          </cell>
          <cell r="Y65" t="str">
            <v>CES15CONOctober2010-2011</v>
          </cell>
          <cell r="Z65" t="str">
            <v>CES15CONOctober2010</v>
          </cell>
          <cell r="AA65" t="str">
            <v>CES15CONST CLOUDOctober2010-2011</v>
          </cell>
          <cell r="AB65" t="str">
            <v>CES15CON2010</v>
          </cell>
          <cell r="AC65" t="str">
            <v>ECON-5C2010</v>
          </cell>
          <cell r="AD65" t="str">
            <v>ECON-5COctober2010</v>
          </cell>
          <cell r="AE65" t="str">
            <v>ECON-5COctober2010-2011</v>
          </cell>
        </row>
        <row r="66">
          <cell r="B66" t="str">
            <v>CH16</v>
          </cell>
          <cell r="C66" t="str">
            <v>16 Seer</v>
          </cell>
          <cell r="D66" t="str">
            <v>ECON-5C</v>
          </cell>
          <cell r="E66" t="str">
            <v>Commercial</v>
          </cell>
          <cell r="F66" t="str">
            <v>OTHER</v>
          </cell>
          <cell r="G66" t="str">
            <v>ST CLOUD</v>
          </cell>
          <cell r="H66" t="str">
            <v>CES16CON</v>
          </cell>
          <cell r="I66" t="str">
            <v>October</v>
          </cell>
          <cell r="J66" t="str">
            <v>2010-2011</v>
          </cell>
          <cell r="K66">
            <v>2010</v>
          </cell>
          <cell r="L66">
            <v>0</v>
          </cell>
          <cell r="N66">
            <v>0</v>
          </cell>
          <cell r="T66">
            <v>0</v>
          </cell>
          <cell r="W66">
            <v>0</v>
          </cell>
          <cell r="Y66" t="str">
            <v>CES16CONOctober2010-2011</v>
          </cell>
          <cell r="Z66" t="str">
            <v>CES16CONOctober2010</v>
          </cell>
          <cell r="AA66" t="str">
            <v>CES16CONST CLOUDOctober2010-2011</v>
          </cell>
          <cell r="AB66" t="str">
            <v>CES16CON2010</v>
          </cell>
          <cell r="AC66" t="str">
            <v>ECON-5C2010</v>
          </cell>
          <cell r="AD66" t="str">
            <v>ECON-5COctober2010</v>
          </cell>
          <cell r="AE66" t="str">
            <v>ECON-5COctober2010-2011</v>
          </cell>
        </row>
        <row r="67">
          <cell r="B67" t="str">
            <v>CH17</v>
          </cell>
          <cell r="C67" t="str">
            <v>17 Seer</v>
          </cell>
          <cell r="D67" t="str">
            <v>ECON-5C</v>
          </cell>
          <cell r="E67" t="str">
            <v>Commercial</v>
          </cell>
          <cell r="F67" t="str">
            <v>OTHER</v>
          </cell>
          <cell r="G67" t="str">
            <v>ST CLOUD</v>
          </cell>
          <cell r="H67" t="str">
            <v>CES17CON</v>
          </cell>
          <cell r="I67" t="str">
            <v>October</v>
          </cell>
          <cell r="J67" t="str">
            <v>2010-2011</v>
          </cell>
          <cell r="K67">
            <v>2010</v>
          </cell>
          <cell r="L67">
            <v>0</v>
          </cell>
          <cell r="N67">
            <v>0</v>
          </cell>
          <cell r="T67">
            <v>0</v>
          </cell>
          <cell r="W67">
            <v>0</v>
          </cell>
          <cell r="Y67" t="str">
            <v>CES17CONOctober2010-2011</v>
          </cell>
          <cell r="Z67" t="str">
            <v>CES17CONOctober2010</v>
          </cell>
          <cell r="AA67" t="str">
            <v>CES17CONST CLOUDOctober2010-2011</v>
          </cell>
          <cell r="AB67" t="str">
            <v>CES17CON2010</v>
          </cell>
          <cell r="AC67" t="str">
            <v>ECON-5C2010</v>
          </cell>
          <cell r="AD67" t="str">
            <v>ECON-5COctober2010</v>
          </cell>
          <cell r="AE67" t="str">
            <v>ECON-5COctober2010-2011</v>
          </cell>
        </row>
        <row r="68">
          <cell r="B68" t="str">
            <v>CH18</v>
          </cell>
          <cell r="C68" t="str">
            <v>18 Seer</v>
          </cell>
          <cell r="D68" t="str">
            <v>ECON-5C</v>
          </cell>
          <cell r="E68" t="str">
            <v>Commercial</v>
          </cell>
          <cell r="F68" t="str">
            <v>OTHER</v>
          </cell>
          <cell r="G68" t="str">
            <v>ST CLOUD</v>
          </cell>
          <cell r="H68" t="str">
            <v>CES18CON</v>
          </cell>
          <cell r="I68" t="str">
            <v>October</v>
          </cell>
          <cell r="J68" t="str">
            <v>2010-2011</v>
          </cell>
          <cell r="K68">
            <v>2010</v>
          </cell>
          <cell r="L68">
            <v>0</v>
          </cell>
          <cell r="N68">
            <v>0</v>
          </cell>
          <cell r="T68">
            <v>0</v>
          </cell>
          <cell r="W68">
            <v>0</v>
          </cell>
          <cell r="Y68" t="str">
            <v>CES18CONOctober2010-2011</v>
          </cell>
          <cell r="Z68" t="str">
            <v>CES18CONOctober2010</v>
          </cell>
          <cell r="AA68" t="str">
            <v>CES18CONST CLOUDOctober2010-2011</v>
          </cell>
          <cell r="AB68" t="str">
            <v>CES18CON2010</v>
          </cell>
          <cell r="AC68" t="str">
            <v>ECON-5C2010</v>
          </cell>
          <cell r="AD68" t="str">
            <v>ECON-5COctober2010</v>
          </cell>
          <cell r="AE68" t="str">
            <v>ECON-5COctober2010-2011</v>
          </cell>
        </row>
        <row r="69">
          <cell r="B69" t="str">
            <v>CINS</v>
          </cell>
          <cell r="C69" t="str">
            <v>Ceiling Insulation Upgrade</v>
          </cell>
          <cell r="D69" t="str">
            <v>ECON-4B</v>
          </cell>
          <cell r="E69" t="str">
            <v>Commercial</v>
          </cell>
          <cell r="F69" t="str">
            <v>OTHER</v>
          </cell>
          <cell r="G69" t="str">
            <v>ST CLOUD</v>
          </cell>
          <cell r="I69" t="str">
            <v>October</v>
          </cell>
          <cell r="J69" t="str">
            <v>2010-2011</v>
          </cell>
          <cell r="K69">
            <v>2010</v>
          </cell>
          <cell r="L69">
            <v>0</v>
          </cell>
          <cell r="N69">
            <v>0</v>
          </cell>
          <cell r="T69">
            <v>0</v>
          </cell>
          <cell r="W69">
            <v>0</v>
          </cell>
          <cell r="AA69" t="str">
            <v>ECON-4BST CLOUDOctober2010-2011</v>
          </cell>
          <cell r="AB69" t="str">
            <v>2010</v>
          </cell>
          <cell r="AC69" t="str">
            <v>ECON-4B2010</v>
          </cell>
          <cell r="AD69" t="str">
            <v>ECON-4BOctober2010</v>
          </cell>
          <cell r="AE69" t="str">
            <v>ECON-4BOctober2010-2011</v>
          </cell>
        </row>
        <row r="70">
          <cell r="B70" t="str">
            <v>CIR</v>
          </cell>
          <cell r="C70" t="str">
            <v>Commercial Customer Incentive</v>
          </cell>
          <cell r="D70" t="str">
            <v>ECON-6B</v>
          </cell>
          <cell r="E70" t="str">
            <v>Commercial</v>
          </cell>
          <cell r="F70" t="str">
            <v>OTHER</v>
          </cell>
          <cell r="G70" t="str">
            <v>ST CLOUD</v>
          </cell>
          <cell r="I70" t="str">
            <v>October</v>
          </cell>
          <cell r="J70" t="str">
            <v>2010-2011</v>
          </cell>
          <cell r="K70">
            <v>2010</v>
          </cell>
          <cell r="L70">
            <v>0</v>
          </cell>
          <cell r="N70">
            <v>0</v>
          </cell>
          <cell r="T70">
            <v>0</v>
          </cell>
          <cell r="W70">
            <v>0</v>
          </cell>
          <cell r="AA70" t="str">
            <v>ECON-6BST CLOUDOctober2010-2011</v>
          </cell>
          <cell r="AB70" t="str">
            <v>2010</v>
          </cell>
          <cell r="AC70" t="str">
            <v>ECON-6B2010</v>
          </cell>
          <cell r="AD70" t="str">
            <v>ECON-6BOctober2010</v>
          </cell>
          <cell r="AE70" t="str">
            <v>ECON-6BOctober2010-2011</v>
          </cell>
        </row>
        <row r="71">
          <cell r="C71" t="str">
            <v>Commercial Indoor Lighting Billed Solution</v>
          </cell>
          <cell r="D71" t="str">
            <v>ECON-8</v>
          </cell>
          <cell r="E71" t="str">
            <v>Commercial</v>
          </cell>
          <cell r="F71" t="str">
            <v>OTHER</v>
          </cell>
          <cell r="G71" t="str">
            <v>ST CLOUD</v>
          </cell>
          <cell r="I71" t="str">
            <v>October</v>
          </cell>
          <cell r="J71" t="str">
            <v>2010-2011</v>
          </cell>
          <cell r="K71">
            <v>2010</v>
          </cell>
          <cell r="L71">
            <v>0</v>
          </cell>
          <cell r="N71">
            <v>0</v>
          </cell>
          <cell r="T71">
            <v>0</v>
          </cell>
          <cell r="W71">
            <v>0</v>
          </cell>
          <cell r="AA71" t="str">
            <v>ECON-8ST CLOUDOctober2010-2011</v>
          </cell>
          <cell r="AB71" t="str">
            <v>2010</v>
          </cell>
          <cell r="AC71" t="str">
            <v>ECON-82010</v>
          </cell>
          <cell r="AD71" t="str">
            <v>ECON-8October2010</v>
          </cell>
          <cell r="AE71" t="str">
            <v>ECON-8October2010-2011</v>
          </cell>
        </row>
        <row r="72">
          <cell r="B72" t="str">
            <v>CSBE</v>
          </cell>
          <cell r="C72" t="str">
            <v>Small Business Efficiency</v>
          </cell>
          <cell r="D72" t="str">
            <v>ECON-16</v>
          </cell>
          <cell r="E72" t="str">
            <v>Commercial</v>
          </cell>
          <cell r="F72" t="str">
            <v>OTHER</v>
          </cell>
          <cell r="G72" t="str">
            <v>ST CLOUD</v>
          </cell>
          <cell r="I72" t="str">
            <v>October</v>
          </cell>
          <cell r="J72" t="str">
            <v>2010-2011</v>
          </cell>
          <cell r="K72">
            <v>2010</v>
          </cell>
          <cell r="L72">
            <v>0</v>
          </cell>
          <cell r="N72">
            <v>0</v>
          </cell>
          <cell r="T72">
            <v>0</v>
          </cell>
          <cell r="W72">
            <v>0</v>
          </cell>
          <cell r="AA72" t="str">
            <v>ECON-16ST CLOUDOctober2010-2011</v>
          </cell>
          <cell r="AB72" t="str">
            <v>2010</v>
          </cell>
          <cell r="AC72" t="str">
            <v>ECON-162010</v>
          </cell>
          <cell r="AD72" t="str">
            <v>ECON-16October2010</v>
          </cell>
          <cell r="AE72" t="str">
            <v>ECON-16October2010-2011</v>
          </cell>
        </row>
        <row r="73">
          <cell r="B73" t="str">
            <v>CWTT</v>
          </cell>
          <cell r="C73" t="str">
            <v>Window Film or Solar Screen</v>
          </cell>
          <cell r="D73" t="str">
            <v>ECON-4C</v>
          </cell>
          <cell r="E73" t="str">
            <v>Commercial</v>
          </cell>
          <cell r="F73" t="str">
            <v>OTHER</v>
          </cell>
          <cell r="G73" t="str">
            <v>ST CLOUD</v>
          </cell>
          <cell r="I73" t="str">
            <v>October</v>
          </cell>
          <cell r="J73" t="str">
            <v>2010-2011</v>
          </cell>
          <cell r="K73">
            <v>2010</v>
          </cell>
          <cell r="L73">
            <v>0</v>
          </cell>
          <cell r="N73">
            <v>0</v>
          </cell>
          <cell r="T73">
            <v>0</v>
          </cell>
          <cell r="W73">
            <v>0</v>
          </cell>
          <cell r="AA73" t="str">
            <v>ECON-4CST CLOUDOctober2010-2011</v>
          </cell>
          <cell r="AB73" t="str">
            <v>2010</v>
          </cell>
          <cell r="AC73" t="str">
            <v>ECON-4C2010</v>
          </cell>
          <cell r="AD73" t="str">
            <v>ECON-4COctober2010</v>
          </cell>
          <cell r="AE73" t="str">
            <v>ECON-4COctober2010-2011</v>
          </cell>
        </row>
        <row r="74">
          <cell r="B74" t="str">
            <v>ACPS</v>
          </cell>
          <cell r="C74" t="str">
            <v>A/C Proper Sizing</v>
          </cell>
          <cell r="D74" t="str">
            <v>ECON-2D</v>
          </cell>
          <cell r="E74" t="str">
            <v>Residential</v>
          </cell>
          <cell r="F74" t="str">
            <v>SINGLE</v>
          </cell>
          <cell r="G74" t="str">
            <v>ST CLOUD</v>
          </cell>
          <cell r="I74" t="str">
            <v>October</v>
          </cell>
          <cell r="J74" t="str">
            <v>2010-2011</v>
          </cell>
          <cell r="K74">
            <v>2010</v>
          </cell>
          <cell r="L74">
            <v>0</v>
          </cell>
          <cell r="N74">
            <v>0</v>
          </cell>
          <cell r="T74">
            <v>0</v>
          </cell>
          <cell r="W74">
            <v>0</v>
          </cell>
          <cell r="AA74" t="str">
            <v>ECON-2DST CLOUDOctober2010-2011</v>
          </cell>
          <cell r="AB74" t="str">
            <v>2010</v>
          </cell>
          <cell r="AC74" t="str">
            <v>ECON-2D2010</v>
          </cell>
          <cell r="AD74" t="str">
            <v>ECON-2DOctober2010</v>
          </cell>
          <cell r="AE74" t="str">
            <v>ECON-2DOctober2010-2011</v>
          </cell>
        </row>
        <row r="75">
          <cell r="B75" t="str">
            <v>RBDR</v>
          </cell>
          <cell r="C75" t="str">
            <v>Duct Repair/Replacement</v>
          </cell>
          <cell r="D75" t="str">
            <v>ECON-2A</v>
          </cell>
          <cell r="E75" t="str">
            <v>Residential</v>
          </cell>
          <cell r="F75" t="str">
            <v>SINGLE</v>
          </cell>
          <cell r="G75" t="str">
            <v>ST CLOUD</v>
          </cell>
          <cell r="I75" t="str">
            <v>October</v>
          </cell>
          <cell r="J75" t="str">
            <v>2010-2011</v>
          </cell>
          <cell r="K75">
            <v>2010</v>
          </cell>
          <cell r="L75">
            <v>3</v>
          </cell>
          <cell r="N75">
            <v>450</v>
          </cell>
          <cell r="T75">
            <v>58.4148</v>
          </cell>
          <cell r="W75">
            <v>1029.511187607</v>
          </cell>
          <cell r="AA75" t="str">
            <v>ECON-2AST CLOUDOctober2010-2011</v>
          </cell>
          <cell r="AB75" t="str">
            <v>2010</v>
          </cell>
          <cell r="AC75" t="str">
            <v>ECON-2A2010</v>
          </cell>
          <cell r="AD75" t="str">
            <v>ECON-2AOctober2010</v>
          </cell>
          <cell r="AE75" t="str">
            <v>ECON-2AOctober2010-2011</v>
          </cell>
        </row>
        <row r="76">
          <cell r="B76" t="str">
            <v>RBIS</v>
          </cell>
          <cell r="C76" t="str">
            <v>Ceiling Insulation Upgrade</v>
          </cell>
          <cell r="D76" t="str">
            <v>ECON-1B</v>
          </cell>
          <cell r="E76" t="str">
            <v>Residential</v>
          </cell>
          <cell r="F76" t="str">
            <v>SINGLE</v>
          </cell>
          <cell r="G76" t="str">
            <v>ST CLOUD</v>
          </cell>
          <cell r="I76" t="str">
            <v>October</v>
          </cell>
          <cell r="J76" t="str">
            <v>2010-2011</v>
          </cell>
          <cell r="K76">
            <v>2010</v>
          </cell>
          <cell r="L76">
            <v>2</v>
          </cell>
          <cell r="N76">
            <v>200</v>
          </cell>
          <cell r="T76">
            <v>56</v>
          </cell>
          <cell r="W76">
            <v>986.9</v>
          </cell>
          <cell r="AA76" t="str">
            <v>ECON-1BST CLOUDOctober2010-2011</v>
          </cell>
          <cell r="AB76" t="str">
            <v>2010</v>
          </cell>
          <cell r="AC76" t="str">
            <v>ECON-1B2010</v>
          </cell>
          <cell r="AD76" t="str">
            <v>ECON-1BOctober2010</v>
          </cell>
          <cell r="AE76" t="str">
            <v>ECON-1BOctober2010-2011</v>
          </cell>
        </row>
        <row r="77">
          <cell r="B77" t="str">
            <v>RBWW</v>
          </cell>
          <cell r="C77" t="str">
            <v xml:space="preserve">Caulk/Weather Stripping </v>
          </cell>
          <cell r="D77" t="str">
            <v>ECON-1D</v>
          </cell>
          <cell r="E77" t="str">
            <v>Residential</v>
          </cell>
          <cell r="F77" t="str">
            <v>SINGLE</v>
          </cell>
          <cell r="G77" t="str">
            <v>ST CLOUD</v>
          </cell>
          <cell r="I77" t="str">
            <v>October</v>
          </cell>
          <cell r="J77" t="str">
            <v>2010-2011</v>
          </cell>
          <cell r="K77">
            <v>2010</v>
          </cell>
          <cell r="L77">
            <v>0</v>
          </cell>
          <cell r="N77">
            <v>0</v>
          </cell>
          <cell r="T77">
            <v>0</v>
          </cell>
          <cell r="W77">
            <v>0</v>
          </cell>
          <cell r="AA77" t="str">
            <v>ECON-1DST CLOUDOctober2010-2011</v>
          </cell>
          <cell r="AB77" t="str">
            <v>2010</v>
          </cell>
          <cell r="AC77" t="str">
            <v>ECON-1D2010</v>
          </cell>
          <cell r="AD77" t="str">
            <v>ECON-1DOctober2010</v>
          </cell>
          <cell r="AE77" t="str">
            <v>ECON-1DOctober2010-2011</v>
          </cell>
        </row>
        <row r="78">
          <cell r="B78" t="str">
            <v>RCRF</v>
          </cell>
          <cell r="C78" t="str">
            <v>Cool Reflective Roof</v>
          </cell>
          <cell r="D78" t="str">
            <v>ECON-1A</v>
          </cell>
          <cell r="E78" t="str">
            <v>Residential</v>
          </cell>
          <cell r="F78" t="str">
            <v>SINGLE</v>
          </cell>
          <cell r="G78" t="str">
            <v>ST CLOUD</v>
          </cell>
          <cell r="I78" t="str">
            <v>October</v>
          </cell>
          <cell r="J78" t="str">
            <v>2010-2011</v>
          </cell>
          <cell r="K78">
            <v>2010</v>
          </cell>
          <cell r="L78">
            <v>0</v>
          </cell>
          <cell r="N78">
            <v>0</v>
          </cell>
          <cell r="T78">
            <v>0</v>
          </cell>
          <cell r="W78">
            <v>0</v>
          </cell>
          <cell r="AA78" t="str">
            <v>ECON-1AST CLOUDOctober2010-2011</v>
          </cell>
          <cell r="AB78" t="str">
            <v>2010</v>
          </cell>
          <cell r="AC78" t="str">
            <v>ECON-1A2010</v>
          </cell>
          <cell r="AD78" t="str">
            <v>ECON-1AOctober2010</v>
          </cell>
          <cell r="AE78" t="str">
            <v>ECON-1AOctober2010-2011</v>
          </cell>
        </row>
        <row r="79">
          <cell r="B79" t="str">
            <v>RH14</v>
          </cell>
          <cell r="C79" t="str">
            <v>14 Seer</v>
          </cell>
          <cell r="D79" t="str">
            <v>ECON-2E</v>
          </cell>
          <cell r="E79" t="str">
            <v>Residential</v>
          </cell>
          <cell r="F79" t="str">
            <v>SINGLE</v>
          </cell>
          <cell r="G79" t="str">
            <v>ST CLOUD</v>
          </cell>
          <cell r="H79" t="str">
            <v>RES14CON</v>
          </cell>
          <cell r="I79" t="str">
            <v>October</v>
          </cell>
          <cell r="J79" t="str">
            <v>2010-2011</v>
          </cell>
          <cell r="K79">
            <v>2010</v>
          </cell>
          <cell r="L79">
            <v>3</v>
          </cell>
          <cell r="N79">
            <v>300</v>
          </cell>
          <cell r="T79">
            <v>70.856502000000006</v>
          </cell>
          <cell r="W79">
            <v>1248.8399999999999</v>
          </cell>
          <cell r="Y79" t="str">
            <v>RES14CONOctober2010-2011</v>
          </cell>
          <cell r="Z79" t="str">
            <v>RES14CONOctober2010</v>
          </cell>
          <cell r="AA79" t="str">
            <v>ECON-2EST CLOUDRES14CONOctober2010-2011</v>
          </cell>
          <cell r="AB79" t="str">
            <v>RES14CON2010</v>
          </cell>
          <cell r="AC79" t="str">
            <v>ECON-2E2010</v>
          </cell>
          <cell r="AD79" t="str">
            <v>ECON-2EOctober2010</v>
          </cell>
          <cell r="AE79" t="str">
            <v>ECON-2EOctober2010-2011</v>
          </cell>
        </row>
        <row r="80">
          <cell r="B80" t="str">
            <v>RH15</v>
          </cell>
          <cell r="C80" t="str">
            <v>15 Seer</v>
          </cell>
          <cell r="D80" t="str">
            <v>ECON-2E</v>
          </cell>
          <cell r="E80" t="str">
            <v>Residential</v>
          </cell>
          <cell r="F80" t="str">
            <v>SINGLE</v>
          </cell>
          <cell r="G80" t="str">
            <v>ST CLOUD</v>
          </cell>
          <cell r="H80" t="str">
            <v>RES15CON</v>
          </cell>
          <cell r="I80" t="str">
            <v>October</v>
          </cell>
          <cell r="J80" t="str">
            <v>2010-2011</v>
          </cell>
          <cell r="K80">
            <v>2010</v>
          </cell>
          <cell r="L80">
            <v>11</v>
          </cell>
          <cell r="N80">
            <v>2200</v>
          </cell>
          <cell r="T80">
            <v>456.58679000000006</v>
          </cell>
          <cell r="W80">
            <v>8046.94</v>
          </cell>
          <cell r="Y80" t="str">
            <v>RES15CONOctober2010-2011</v>
          </cell>
          <cell r="Z80" t="str">
            <v>RES15CONOctober2010</v>
          </cell>
          <cell r="AA80" t="str">
            <v>ECON-2EST CLOUDRES15CONOctober2010-2011</v>
          </cell>
          <cell r="AB80" t="str">
            <v>RES15CON2010</v>
          </cell>
          <cell r="AC80" t="str">
            <v>ECON-2E2010</v>
          </cell>
          <cell r="AD80" t="str">
            <v>ECON-2EOctober2010</v>
          </cell>
          <cell r="AE80" t="str">
            <v>ECON-2EOctober2010-2011</v>
          </cell>
        </row>
        <row r="81">
          <cell r="B81" t="str">
            <v>RH16</v>
          </cell>
          <cell r="C81" t="str">
            <v>16 Seer</v>
          </cell>
          <cell r="D81" t="str">
            <v>ECON-2E</v>
          </cell>
          <cell r="E81" t="str">
            <v>Residential</v>
          </cell>
          <cell r="F81" t="str">
            <v>SINGLE</v>
          </cell>
          <cell r="G81" t="str">
            <v>ST CLOUD</v>
          </cell>
          <cell r="H81" t="str">
            <v>RES16CON</v>
          </cell>
          <cell r="I81" t="str">
            <v>October</v>
          </cell>
          <cell r="J81" t="str">
            <v>2010-2011</v>
          </cell>
          <cell r="K81">
            <v>2010</v>
          </cell>
          <cell r="L81">
            <v>7</v>
          </cell>
          <cell r="N81">
            <v>2100</v>
          </cell>
          <cell r="T81">
            <v>371.0686</v>
          </cell>
          <cell r="W81">
            <v>6539.9529999999995</v>
          </cell>
          <cell r="Y81" t="str">
            <v>RES16CONOctober2010-2011</v>
          </cell>
          <cell r="Z81" t="str">
            <v>RES16CONOctober2010</v>
          </cell>
          <cell r="AA81" t="str">
            <v>ECON-2EST CLOUDRES16CONOctober2010-2011</v>
          </cell>
          <cell r="AB81" t="str">
            <v>RES16CON2010</v>
          </cell>
          <cell r="AC81" t="str">
            <v>ECON-2E2010</v>
          </cell>
          <cell r="AD81" t="str">
            <v>ECON-2EOctober2010</v>
          </cell>
          <cell r="AE81" t="str">
            <v>ECON-2EOctober2010-2011</v>
          </cell>
        </row>
        <row r="82">
          <cell r="B82" t="str">
            <v>RH17</v>
          </cell>
          <cell r="C82" t="str">
            <v>17 Seer</v>
          </cell>
          <cell r="D82" t="str">
            <v>ECON-2E</v>
          </cell>
          <cell r="E82" t="str">
            <v>Residential</v>
          </cell>
          <cell r="F82" t="str">
            <v>SINGLE</v>
          </cell>
          <cell r="G82" t="str">
            <v>ST CLOUD</v>
          </cell>
          <cell r="H82" t="str">
            <v>RES17CON</v>
          </cell>
          <cell r="I82" t="str">
            <v>October</v>
          </cell>
          <cell r="J82" t="str">
            <v>2010-2011</v>
          </cell>
          <cell r="K82">
            <v>2010</v>
          </cell>
          <cell r="L82">
            <v>0</v>
          </cell>
          <cell r="N82">
            <v>0</v>
          </cell>
          <cell r="T82">
            <v>0</v>
          </cell>
          <cell r="W82">
            <v>0</v>
          </cell>
          <cell r="Y82" t="str">
            <v>RES17CONOctober2010-2011</v>
          </cell>
          <cell r="Z82" t="str">
            <v>RES17CONOctober2010</v>
          </cell>
          <cell r="AA82" t="str">
            <v>ECON-2EST CLOUDRES17CONOctober2010-2011</v>
          </cell>
          <cell r="AB82" t="str">
            <v>RES17CON2010</v>
          </cell>
          <cell r="AC82" t="str">
            <v>ECON-2E2010</v>
          </cell>
          <cell r="AD82" t="str">
            <v>ECON-2EOctober2010</v>
          </cell>
          <cell r="AE82" t="str">
            <v>ECON-2EOctober2010-2011</v>
          </cell>
        </row>
        <row r="83">
          <cell r="B83" t="str">
            <v>RH18</v>
          </cell>
          <cell r="C83" t="str">
            <v>18 Seer</v>
          </cell>
          <cell r="D83" t="str">
            <v>ECON-2E</v>
          </cell>
          <cell r="E83" t="str">
            <v>Residential</v>
          </cell>
          <cell r="F83" t="str">
            <v>SINGLE</v>
          </cell>
          <cell r="G83" t="str">
            <v>ST CLOUD</v>
          </cell>
          <cell r="H83" t="str">
            <v>RES18CON</v>
          </cell>
          <cell r="I83" t="str">
            <v>October</v>
          </cell>
          <cell r="J83" t="str">
            <v>2010-2011</v>
          </cell>
          <cell r="K83">
            <v>2010</v>
          </cell>
          <cell r="L83">
            <v>0</v>
          </cell>
          <cell r="N83">
            <v>0</v>
          </cell>
          <cell r="T83">
            <v>0</v>
          </cell>
          <cell r="W83">
            <v>0</v>
          </cell>
          <cell r="Y83" t="str">
            <v>RES18CONOctober2010-2011</v>
          </cell>
          <cell r="Z83" t="str">
            <v>RES18CONOctober2010</v>
          </cell>
          <cell r="AA83" t="str">
            <v>ECON-2EST CLOUDRES18CONOctober2010-2011</v>
          </cell>
          <cell r="AB83" t="str">
            <v>RES18CON2010</v>
          </cell>
          <cell r="AC83" t="str">
            <v>ECON-2E2010</v>
          </cell>
          <cell r="AD83" t="str">
            <v>ECON-2EOctober2010</v>
          </cell>
          <cell r="AE83" t="str">
            <v>ECON-2EOctober2010-2011</v>
          </cell>
        </row>
        <row r="84">
          <cell r="B84" t="str">
            <v>RIWF</v>
          </cell>
          <cell r="C84" t="str">
            <v>Injected Wall Foam</v>
          </cell>
          <cell r="D84" t="str">
            <v>ECON-1C</v>
          </cell>
          <cell r="E84" t="str">
            <v>Residential</v>
          </cell>
          <cell r="F84" t="str">
            <v>SINGLE</v>
          </cell>
          <cell r="G84" t="str">
            <v>ST CLOUD</v>
          </cell>
          <cell r="I84" t="str">
            <v>October</v>
          </cell>
          <cell r="J84" t="str">
            <v>2010-2011</v>
          </cell>
          <cell r="K84">
            <v>2010</v>
          </cell>
          <cell r="L84">
            <v>0</v>
          </cell>
          <cell r="N84">
            <v>0</v>
          </cell>
          <cell r="T84">
            <v>0</v>
          </cell>
          <cell r="W84">
            <v>0</v>
          </cell>
          <cell r="AA84" t="str">
            <v>ECON-1CST CLOUDOctober2010-2011</v>
          </cell>
          <cell r="AB84" t="str">
            <v>2010</v>
          </cell>
          <cell r="AC84" t="str">
            <v>ECON-1C2010</v>
          </cell>
          <cell r="AD84" t="str">
            <v>ECON-1COctober2010</v>
          </cell>
          <cell r="AE84" t="str">
            <v>ECON-1COctober2010-2011</v>
          </cell>
        </row>
        <row r="85">
          <cell r="B85" t="str">
            <v>RWRP</v>
          </cell>
          <cell r="C85" t="str">
            <v xml:space="preserve">High Performance Windows </v>
          </cell>
          <cell r="D85" t="str">
            <v>ECON-1E</v>
          </cell>
          <cell r="E85" t="str">
            <v>Residential</v>
          </cell>
          <cell r="F85" t="str">
            <v>SINGLE</v>
          </cell>
          <cell r="G85" t="str">
            <v>ST CLOUD</v>
          </cell>
          <cell r="I85" t="str">
            <v>October</v>
          </cell>
          <cell r="J85" t="str">
            <v>2010-2011</v>
          </cell>
          <cell r="K85">
            <v>2010</v>
          </cell>
          <cell r="L85">
            <v>1</v>
          </cell>
          <cell r="N85">
            <v>185</v>
          </cell>
          <cell r="T85">
            <v>44.3095</v>
          </cell>
          <cell r="W85">
            <v>780.91</v>
          </cell>
          <cell r="AA85" t="str">
            <v>ECON-1EST CLOUDOctober2010-2011</v>
          </cell>
          <cell r="AB85" t="str">
            <v>2010</v>
          </cell>
          <cell r="AC85" t="str">
            <v>ECON-1E2010</v>
          </cell>
          <cell r="AD85" t="str">
            <v>ECON-1EOctober2010</v>
          </cell>
          <cell r="AE85" t="str">
            <v>ECON-1EOctober2010-2011</v>
          </cell>
        </row>
        <row r="86">
          <cell r="B86" t="str">
            <v>RWTT</v>
          </cell>
          <cell r="C86" t="str">
            <v>Window Film or Solar Screen</v>
          </cell>
          <cell r="D86" t="str">
            <v>ECON-1F</v>
          </cell>
          <cell r="E86" t="str">
            <v>Residential</v>
          </cell>
          <cell r="F86" t="str">
            <v>SINGLE</v>
          </cell>
          <cell r="G86" t="str">
            <v>ST CLOUD</v>
          </cell>
          <cell r="I86" t="str">
            <v>October</v>
          </cell>
          <cell r="J86" t="str">
            <v>2010-2011</v>
          </cell>
          <cell r="K86">
            <v>2010</v>
          </cell>
          <cell r="L86">
            <v>3</v>
          </cell>
          <cell r="N86">
            <v>300</v>
          </cell>
          <cell r="T86">
            <v>18.138888000000001</v>
          </cell>
          <cell r="W86">
            <v>319.91664000000003</v>
          </cell>
          <cell r="AA86" t="str">
            <v>ECON-1FST CLOUDOctober2010-2011</v>
          </cell>
          <cell r="AB86" t="str">
            <v>2010</v>
          </cell>
          <cell r="AC86" t="str">
            <v>ECON-1F2010</v>
          </cell>
          <cell r="AD86" t="str">
            <v>ECON-1FOctober2010</v>
          </cell>
          <cell r="AE86" t="str">
            <v>ECON-1FOctober2010-2011</v>
          </cell>
        </row>
        <row r="87">
          <cell r="B87" t="str">
            <v>RESCON</v>
          </cell>
          <cell r="C87" t="str">
            <v>Total Residential Conservation Summary</v>
          </cell>
          <cell r="D87" t="str">
            <v>RESCON</v>
          </cell>
          <cell r="E87" t="str">
            <v>Residential</v>
          </cell>
          <cell r="I87" t="str">
            <v>October</v>
          </cell>
          <cell r="J87" t="str">
            <v>2010-2011</v>
          </cell>
          <cell r="K87">
            <v>2010</v>
          </cell>
          <cell r="L87">
            <v>173</v>
          </cell>
          <cell r="M87">
            <v>221.58333333333331</v>
          </cell>
          <cell r="N87">
            <v>32184.789999999997</v>
          </cell>
          <cell r="O87">
            <v>149421.16666666669</v>
          </cell>
          <cell r="P87">
            <v>0</v>
          </cell>
          <cell r="T87">
            <v>6372.4904020000004</v>
          </cell>
          <cell r="V87">
            <v>0</v>
          </cell>
          <cell r="W87">
            <v>112309.06394151099</v>
          </cell>
          <cell r="X87">
            <v>117350.3691083219</v>
          </cell>
          <cell r="AA87" t="str">
            <v>RESCONOctober2010-2011</v>
          </cell>
          <cell r="AB87" t="str">
            <v>2010</v>
          </cell>
          <cell r="AC87" t="str">
            <v>RESCON2010</v>
          </cell>
          <cell r="AD87" t="str">
            <v>RESCONOctober2010</v>
          </cell>
          <cell r="AE87" t="str">
            <v>RESCONOctober2010-2011</v>
          </cell>
        </row>
        <row r="88">
          <cell r="B88" t="str">
            <v>COMREB</v>
          </cell>
          <cell r="C88" t="str">
            <v>Total Commercial Rebate Summary</v>
          </cell>
          <cell r="D88" t="str">
            <v>COMREB</v>
          </cell>
          <cell r="E88" t="str">
            <v>Commercial</v>
          </cell>
          <cell r="I88" t="str">
            <v>October</v>
          </cell>
          <cell r="J88" t="str">
            <v>2010-2011</v>
          </cell>
          <cell r="K88">
            <v>2010</v>
          </cell>
          <cell r="L88">
            <v>140</v>
          </cell>
          <cell r="M88">
            <v>24378.25</v>
          </cell>
          <cell r="N88">
            <v>14205</v>
          </cell>
          <cell r="O88">
            <v>40398.441666666666</v>
          </cell>
          <cell r="P88">
            <v>73.332999999999998</v>
          </cell>
          <cell r="S88">
            <v>0</v>
          </cell>
          <cell r="T88">
            <v>3859.3074293</v>
          </cell>
          <cell r="U88">
            <v>0</v>
          </cell>
          <cell r="V88">
            <v>0</v>
          </cell>
          <cell r="W88">
            <v>65581.985740240998</v>
          </cell>
          <cell r="X88">
            <v>211893.24651099998</v>
          </cell>
          <cell r="AA88" t="str">
            <v>COMREBOctober2010-2011</v>
          </cell>
          <cell r="AB88" t="str">
            <v>2010</v>
          </cell>
          <cell r="AC88" t="str">
            <v>COMREB2010</v>
          </cell>
          <cell r="AD88" t="str">
            <v>COMREBOctober2010</v>
          </cell>
          <cell r="AE88" t="str">
            <v>COMREBOctober2010-2011</v>
          </cell>
        </row>
        <row r="89">
          <cell r="B89" t="str">
            <v>COMCON</v>
          </cell>
          <cell r="C89" t="str">
            <v>Total Commercial Conservation Summary</v>
          </cell>
          <cell r="D89" t="str">
            <v>COMCON</v>
          </cell>
          <cell r="E89" t="str">
            <v>Commercial</v>
          </cell>
          <cell r="I89" t="str">
            <v>October</v>
          </cell>
          <cell r="J89" t="str">
            <v>2010-2011</v>
          </cell>
          <cell r="K89">
            <v>2010</v>
          </cell>
          <cell r="L89">
            <v>141</v>
          </cell>
          <cell r="M89">
            <v>24378.416666666668</v>
          </cell>
          <cell r="N89">
            <v>14205</v>
          </cell>
          <cell r="O89">
            <v>40440.10833333333</v>
          </cell>
          <cell r="P89">
            <v>73.332999999999998</v>
          </cell>
          <cell r="S89">
            <v>0</v>
          </cell>
          <cell r="T89">
            <v>66473.30742930001</v>
          </cell>
          <cell r="U89">
            <v>0</v>
          </cell>
          <cell r="V89">
            <v>49</v>
          </cell>
          <cell r="W89">
            <v>310472.98574024101</v>
          </cell>
          <cell r="X89">
            <v>390666.07984433329</v>
          </cell>
          <cell r="AA89" t="str">
            <v>COMCONOctober2010-2011</v>
          </cell>
          <cell r="AB89" t="str">
            <v>2010</v>
          </cell>
          <cell r="AC89" t="str">
            <v>COMCON2010</v>
          </cell>
          <cell r="AD89" t="str">
            <v>COMCONOctober2010</v>
          </cell>
          <cell r="AE89" t="str">
            <v>COMCONOctober2010-2011</v>
          </cell>
        </row>
        <row r="90">
          <cell r="B90" t="str">
            <v>Orlando</v>
          </cell>
          <cell r="C90" t="str">
            <v>Conservation Program Rebates</v>
          </cell>
          <cell r="D90" t="str">
            <v>Participation</v>
          </cell>
          <cell r="E90" t="str">
            <v xml:space="preserve"> - Crosstab (CIS)</v>
          </cell>
          <cell r="K90">
            <v>2010</v>
          </cell>
          <cell r="AB90" t="str">
            <v>2010</v>
          </cell>
          <cell r="AC90" t="str">
            <v>Participation2010</v>
          </cell>
          <cell r="AD90" t="str">
            <v>Participation2010</v>
          </cell>
        </row>
        <row r="91">
          <cell r="B91" t="str">
            <v>ACPROPSZ</v>
          </cell>
          <cell r="C91" t="str">
            <v>CONS AC Proper Sizing</v>
          </cell>
          <cell r="D91" t="str">
            <v>ECON-2D</v>
          </cell>
          <cell r="E91" t="str">
            <v>Residential</v>
          </cell>
          <cell r="F91" t="str">
            <v>SINGLE</v>
          </cell>
          <cell r="I91" t="str">
            <v>November</v>
          </cell>
          <cell r="J91" t="str">
            <v>2010-2011</v>
          </cell>
          <cell r="K91">
            <v>2010</v>
          </cell>
          <cell r="L91">
            <v>0</v>
          </cell>
          <cell r="M91">
            <v>32.5</v>
          </cell>
          <cell r="N91">
            <v>0</v>
          </cell>
          <cell r="O91">
            <v>1625</v>
          </cell>
          <cell r="T91">
            <v>0</v>
          </cell>
          <cell r="W91">
            <v>0</v>
          </cell>
          <cell r="X91">
            <v>3395.1125000000002</v>
          </cell>
          <cell r="AA91" t="str">
            <v>ECON-2DNovember2010-2011</v>
          </cell>
          <cell r="AB91" t="str">
            <v>2010</v>
          </cell>
          <cell r="AC91" t="str">
            <v>ECON-2D2010</v>
          </cell>
          <cell r="AD91" t="str">
            <v>ECON-2DNovember2010</v>
          </cell>
          <cell r="AE91" t="str">
            <v>ECON-2DNovember2010-2011</v>
          </cell>
        </row>
        <row r="92">
          <cell r="D92" t="str">
            <v>ECON-2D</v>
          </cell>
          <cell r="E92" t="str">
            <v>Residential</v>
          </cell>
          <cell r="F92" t="str">
            <v>MULTI</v>
          </cell>
          <cell r="I92" t="str">
            <v>November</v>
          </cell>
          <cell r="J92" t="str">
            <v>2010-2011</v>
          </cell>
          <cell r="K92">
            <v>2010</v>
          </cell>
          <cell r="L92">
            <v>0</v>
          </cell>
          <cell r="N92">
            <v>0</v>
          </cell>
          <cell r="T92">
            <v>0</v>
          </cell>
          <cell r="AA92" t="str">
            <v>ECON-2DNovember2010-2011</v>
          </cell>
          <cell r="AB92" t="str">
            <v>2010</v>
          </cell>
          <cell r="AC92" t="str">
            <v>ECON-2D2010</v>
          </cell>
          <cell r="AD92" t="str">
            <v>ECON-2DNovember2010</v>
          </cell>
          <cell r="AE92" t="str">
            <v>ECON-2DNovember2010-2011</v>
          </cell>
        </row>
        <row r="93">
          <cell r="B93" t="str">
            <v>ATTICINS</v>
          </cell>
          <cell r="C93" t="str">
            <v>CONS Com Attic Insul Rebate</v>
          </cell>
          <cell r="D93" t="str">
            <v>ECON-4B</v>
          </cell>
          <cell r="E93" t="str">
            <v>Commercial</v>
          </cell>
          <cell r="F93" t="str">
            <v>OTHER</v>
          </cell>
          <cell r="I93" t="str">
            <v>November</v>
          </cell>
          <cell r="J93" t="str">
            <v>2010-2011</v>
          </cell>
          <cell r="K93">
            <v>2010</v>
          </cell>
          <cell r="L93">
            <v>0</v>
          </cell>
          <cell r="M93">
            <v>1.1666666666666667</v>
          </cell>
          <cell r="N93">
            <v>0</v>
          </cell>
          <cell r="O93">
            <v>350.00000000000006</v>
          </cell>
          <cell r="T93">
            <v>0</v>
          </cell>
          <cell r="W93">
            <v>0</v>
          </cell>
          <cell r="X93">
            <v>574.08166666666671</v>
          </cell>
          <cell r="AA93" t="str">
            <v>ECON-4BNovember2010-2011</v>
          </cell>
          <cell r="AB93" t="str">
            <v>2010</v>
          </cell>
          <cell r="AC93" t="str">
            <v>ECON-4B2010</v>
          </cell>
          <cell r="AD93" t="str">
            <v>ECON-4BNovember2010</v>
          </cell>
          <cell r="AE93" t="str">
            <v>ECON-4BNovember2010-2011</v>
          </cell>
        </row>
        <row r="94">
          <cell r="D94" t="str">
            <v>ECON-4B</v>
          </cell>
          <cell r="E94" t="str">
            <v>Commercial</v>
          </cell>
          <cell r="F94" t="str">
            <v>MULTI</v>
          </cell>
          <cell r="I94" t="str">
            <v>November</v>
          </cell>
          <cell r="J94" t="str">
            <v>2010-2011</v>
          </cell>
          <cell r="K94">
            <v>2010</v>
          </cell>
          <cell r="L94">
            <v>0</v>
          </cell>
          <cell r="N94">
            <v>0</v>
          </cell>
          <cell r="T94">
            <v>0</v>
          </cell>
          <cell r="AA94" t="str">
            <v>ECON-4BNovember2010-2011</v>
          </cell>
          <cell r="AB94" t="str">
            <v>2010</v>
          </cell>
          <cell r="AC94" t="str">
            <v>ECON-4B2010</v>
          </cell>
          <cell r="AD94" t="str">
            <v>ECON-4BNovember2010</v>
          </cell>
          <cell r="AE94" t="str">
            <v>ECON-4BNovember2010-2011</v>
          </cell>
        </row>
        <row r="95">
          <cell r="B95" t="str">
            <v>ATTICONS</v>
          </cell>
          <cell r="C95" t="str">
            <v>CONS Res Attic Insul Rebate</v>
          </cell>
          <cell r="D95" t="str">
            <v>ECON-1B</v>
          </cell>
          <cell r="E95" t="str">
            <v>Residential</v>
          </cell>
          <cell r="F95" t="str">
            <v>SINGLE</v>
          </cell>
          <cell r="I95" t="str">
            <v>November</v>
          </cell>
          <cell r="J95" t="str">
            <v>2010-2011</v>
          </cell>
          <cell r="K95">
            <v>2010</v>
          </cell>
          <cell r="L95">
            <v>19</v>
          </cell>
          <cell r="M95">
            <v>20</v>
          </cell>
          <cell r="N95">
            <v>2100</v>
          </cell>
          <cell r="O95">
            <v>5000</v>
          </cell>
          <cell r="T95">
            <v>532</v>
          </cell>
          <cell r="W95">
            <v>10855.9</v>
          </cell>
          <cell r="X95">
            <v>9869</v>
          </cell>
          <cell r="AA95" t="str">
            <v>ECON-1BNovember2010-2011</v>
          </cell>
          <cell r="AB95" t="str">
            <v>2010</v>
          </cell>
          <cell r="AC95" t="str">
            <v>ECON-1B2010</v>
          </cell>
          <cell r="AD95" t="str">
            <v>ECON-1BNovember2010</v>
          </cell>
          <cell r="AE95" t="str">
            <v>ECON-1BNovember2010-2011</v>
          </cell>
        </row>
        <row r="96">
          <cell r="D96" t="str">
            <v>ECON-1B</v>
          </cell>
          <cell r="E96" t="str">
            <v>Residential</v>
          </cell>
          <cell r="F96" t="str">
            <v>MULTI</v>
          </cell>
          <cell r="I96" t="str">
            <v>November</v>
          </cell>
          <cell r="J96" t="str">
            <v>2010-2011</v>
          </cell>
          <cell r="K96">
            <v>2010</v>
          </cell>
          <cell r="L96">
            <v>3</v>
          </cell>
          <cell r="N96">
            <v>300</v>
          </cell>
          <cell r="T96">
            <v>84</v>
          </cell>
          <cell r="AA96" t="str">
            <v>ECON-1BNovember2010-2011</v>
          </cell>
          <cell r="AB96" t="str">
            <v>2010</v>
          </cell>
          <cell r="AC96" t="str">
            <v>ECON-1B2010</v>
          </cell>
          <cell r="AD96" t="str">
            <v>ECON-1BNovember2010</v>
          </cell>
          <cell r="AE96" t="str">
            <v>ECON-1BNovember2010-2011</v>
          </cell>
        </row>
        <row r="97">
          <cell r="B97" t="str">
            <v>CCISTERN</v>
          </cell>
          <cell r="C97" t="str">
            <v>CONS Com Cistern Rebate</v>
          </cell>
          <cell r="D97" t="str">
            <v>WACON-1B</v>
          </cell>
          <cell r="E97" t="str">
            <v>Commercial</v>
          </cell>
          <cell r="F97" t="str">
            <v>OTHER</v>
          </cell>
          <cell r="I97" t="str">
            <v>November</v>
          </cell>
          <cell r="J97" t="str">
            <v>2010-2011</v>
          </cell>
          <cell r="K97">
            <v>2010</v>
          </cell>
          <cell r="L97">
            <v>0</v>
          </cell>
          <cell r="M97">
            <v>0</v>
          </cell>
          <cell r="N97">
            <v>0</v>
          </cell>
          <cell r="O97">
            <v>0</v>
          </cell>
          <cell r="T97">
            <v>0</v>
          </cell>
          <cell r="W97">
            <v>0</v>
          </cell>
          <cell r="X97">
            <v>0</v>
          </cell>
          <cell r="AA97" t="str">
            <v>WACON-1BNovember2010-2011</v>
          </cell>
          <cell r="AB97" t="str">
            <v>2010</v>
          </cell>
          <cell r="AC97" t="str">
            <v>WACON-1B2010</v>
          </cell>
          <cell r="AD97" t="str">
            <v>WACON-1BNovember2010</v>
          </cell>
          <cell r="AE97" t="str">
            <v>WACON-1BNovember2010-2011</v>
          </cell>
        </row>
        <row r="98">
          <cell r="B98" t="str">
            <v>CES15CON</v>
          </cell>
          <cell r="C98" t="str">
            <v>CONS Com Heat Pump 15 Rebate</v>
          </cell>
          <cell r="D98" t="str">
            <v>ECON-5C</v>
          </cell>
          <cell r="E98" t="str">
            <v>Commercial</v>
          </cell>
          <cell r="F98" t="str">
            <v>OTHER</v>
          </cell>
          <cell r="H98" t="str">
            <v>CES15CON</v>
          </cell>
          <cell r="I98" t="str">
            <v>November</v>
          </cell>
          <cell r="J98" t="str">
            <v>2010-2011</v>
          </cell>
          <cell r="K98">
            <v>2010</v>
          </cell>
          <cell r="L98">
            <v>0</v>
          </cell>
          <cell r="M98">
            <v>1.0833333333333333</v>
          </cell>
          <cell r="N98">
            <v>0</v>
          </cell>
          <cell r="O98">
            <v>433.33333333333331</v>
          </cell>
          <cell r="T98">
            <v>0</v>
          </cell>
          <cell r="W98">
            <v>0</v>
          </cell>
          <cell r="X98">
            <v>785.29630833333329</v>
          </cell>
          <cell r="Y98" t="str">
            <v>CES15CONNovember2010-2011</v>
          </cell>
          <cell r="Z98" t="str">
            <v>CES15CONNovember2010</v>
          </cell>
          <cell r="AA98" t="str">
            <v>ECON-5CCES15CONNovember2010-2011</v>
          </cell>
          <cell r="AB98" t="str">
            <v>CES15CON2010</v>
          </cell>
          <cell r="AC98" t="str">
            <v>ECON-5C2010</v>
          </cell>
          <cell r="AD98" t="str">
            <v>ECON-5CNovember2010</v>
          </cell>
          <cell r="AE98" t="str">
            <v>ECON-5CNovember2010-2011</v>
          </cell>
        </row>
        <row r="99">
          <cell r="B99" t="str">
            <v>CES16CON</v>
          </cell>
          <cell r="C99" t="str">
            <v>CONS Com Heat Pump 16 Rebate</v>
          </cell>
          <cell r="D99" t="str">
            <v>ECON-5C</v>
          </cell>
          <cell r="E99" t="str">
            <v>Commercial</v>
          </cell>
          <cell r="F99" t="str">
            <v>OTHER</v>
          </cell>
          <cell r="H99" t="str">
            <v>CES16CON</v>
          </cell>
          <cell r="I99" t="str">
            <v>November</v>
          </cell>
          <cell r="J99" t="str">
            <v>2010-2011</v>
          </cell>
          <cell r="K99">
            <v>2010</v>
          </cell>
          <cell r="L99">
            <v>0</v>
          </cell>
          <cell r="M99">
            <v>1.9166666666666667</v>
          </cell>
          <cell r="N99">
            <v>0</v>
          </cell>
          <cell r="O99">
            <v>1150</v>
          </cell>
          <cell r="T99">
            <v>0</v>
          </cell>
          <cell r="W99">
            <v>0</v>
          </cell>
          <cell r="X99">
            <v>1730.5104166666667</v>
          </cell>
          <cell r="Y99" t="str">
            <v>CES16CONNovember2010-2011</v>
          </cell>
          <cell r="Z99" t="str">
            <v>CES16CONNovember2010</v>
          </cell>
          <cell r="AA99" t="str">
            <v>ECON-5CCES16CONNovember2010-2011</v>
          </cell>
          <cell r="AB99" t="str">
            <v>CES16CON2010</v>
          </cell>
          <cell r="AC99" t="str">
            <v>ECON-5C2010</v>
          </cell>
          <cell r="AD99" t="str">
            <v>ECON-5CNovember2010</v>
          </cell>
          <cell r="AE99" t="str">
            <v>ECON-5CNovember2010-2011</v>
          </cell>
        </row>
        <row r="100">
          <cell r="B100" t="str">
            <v>CES17CON</v>
          </cell>
          <cell r="C100" t="str">
            <v>CONS Com Heat Pump 17 Rebate</v>
          </cell>
          <cell r="D100" t="str">
            <v>ECON-5C</v>
          </cell>
          <cell r="E100" t="str">
            <v>Commercial</v>
          </cell>
          <cell r="F100" t="str">
            <v>OTHER</v>
          </cell>
          <cell r="H100" t="str">
            <v>CES17CON</v>
          </cell>
          <cell r="I100" t="str">
            <v>November</v>
          </cell>
          <cell r="J100" t="str">
            <v>2010-2011</v>
          </cell>
          <cell r="K100">
            <v>2010</v>
          </cell>
          <cell r="L100">
            <v>0</v>
          </cell>
          <cell r="M100">
            <v>1.0833333333333333</v>
          </cell>
          <cell r="N100">
            <v>0</v>
          </cell>
          <cell r="O100">
            <v>650</v>
          </cell>
          <cell r="T100">
            <v>0</v>
          </cell>
          <cell r="W100">
            <v>0</v>
          </cell>
          <cell r="X100">
            <v>1254.2592833333333</v>
          </cell>
          <cell r="Y100" t="str">
            <v>CES17CONNovember2010-2011</v>
          </cell>
          <cell r="Z100" t="str">
            <v>CES17CONNovember2010</v>
          </cell>
          <cell r="AA100" t="str">
            <v>ECON-5CCES17CONNovember2010-2011</v>
          </cell>
          <cell r="AB100" t="str">
            <v>CES17CON2010</v>
          </cell>
          <cell r="AC100" t="str">
            <v>ECON-5C2010</v>
          </cell>
          <cell r="AD100" t="str">
            <v>ECON-5CNovember2010</v>
          </cell>
          <cell r="AE100" t="str">
            <v>ECON-5CNovember2010-2011</v>
          </cell>
        </row>
        <row r="101">
          <cell r="B101" t="str">
            <v>CES18CON</v>
          </cell>
          <cell r="C101" t="str">
            <v>CONS Com Heat Pump 18 Rebate</v>
          </cell>
          <cell r="D101" t="str">
            <v>ECON-5C</v>
          </cell>
          <cell r="E101" t="str">
            <v>Commercial</v>
          </cell>
          <cell r="F101" t="str">
            <v>OTHER</v>
          </cell>
          <cell r="H101" t="str">
            <v>CES18CON</v>
          </cell>
          <cell r="I101" t="str">
            <v>November</v>
          </cell>
          <cell r="J101" t="str">
            <v>2010-2011</v>
          </cell>
          <cell r="K101">
            <v>2010</v>
          </cell>
          <cell r="L101">
            <v>0</v>
          </cell>
          <cell r="M101">
            <v>0.83333333333333337</v>
          </cell>
          <cell r="N101">
            <v>0</v>
          </cell>
          <cell r="O101">
            <v>500</v>
          </cell>
          <cell r="T101">
            <v>0</v>
          </cell>
          <cell r="W101">
            <v>0</v>
          </cell>
          <cell r="X101">
            <v>1091.7857141666668</v>
          </cell>
          <cell r="Y101" t="str">
            <v>CES18CONNovember2010-2011</v>
          </cell>
          <cell r="Z101" t="str">
            <v>CES18CONNovember2010</v>
          </cell>
          <cell r="AA101" t="str">
            <v>ECON-5CCES18CONNovember2010-2011</v>
          </cell>
          <cell r="AB101" t="str">
            <v>CES18CON2010</v>
          </cell>
          <cell r="AC101" t="str">
            <v>ECON-5C2010</v>
          </cell>
          <cell r="AD101" t="str">
            <v>ECON-5CNovember2010</v>
          </cell>
          <cell r="AE101" t="str">
            <v>ECON-5CNovember2010-2011</v>
          </cell>
        </row>
        <row r="102">
          <cell r="B102" t="str">
            <v>CESCRCON</v>
          </cell>
          <cell r="C102" t="str">
            <v>CONS Com Cool Roof Rebate</v>
          </cell>
          <cell r="D102" t="str">
            <v>ECON-4A</v>
          </cell>
          <cell r="E102" t="str">
            <v>Commercial</v>
          </cell>
          <cell r="F102" t="str">
            <v>OTHER</v>
          </cell>
          <cell r="I102" t="str">
            <v>November</v>
          </cell>
          <cell r="J102" t="str">
            <v>2010-2011</v>
          </cell>
          <cell r="K102">
            <v>2010</v>
          </cell>
          <cell r="L102">
            <v>2</v>
          </cell>
          <cell r="M102">
            <v>24109.416666666668</v>
          </cell>
          <cell r="N102">
            <v>12590.1</v>
          </cell>
          <cell r="O102">
            <v>2410.9416666666671</v>
          </cell>
          <cell r="P102">
            <v>125901</v>
          </cell>
          <cell r="T102">
            <v>0.35187385999999998</v>
          </cell>
          <cell r="W102">
            <v>379464.48089099996</v>
          </cell>
          <cell r="X102">
            <v>72665.564848583337</v>
          </cell>
          <cell r="AA102" t="str">
            <v>ECON-4ANovember2010-2011</v>
          </cell>
          <cell r="AB102" t="str">
            <v>2010</v>
          </cell>
          <cell r="AC102" t="str">
            <v>ECON-4A2010</v>
          </cell>
          <cell r="AD102" t="str">
            <v>ECON-4ANovember2010</v>
          </cell>
          <cell r="AE102" t="str">
            <v>ECON-4ANovember2010-2011</v>
          </cell>
        </row>
        <row r="103">
          <cell r="B103" t="str">
            <v>CESSBCON</v>
          </cell>
          <cell r="C103" t="str">
            <v>CONS Small Bus Effic Prog</v>
          </cell>
          <cell r="D103" t="str">
            <v>ECON-16</v>
          </cell>
          <cell r="E103" t="str">
            <v>Commercial</v>
          </cell>
          <cell r="F103" t="str">
            <v>OTHER</v>
          </cell>
          <cell r="I103" t="str">
            <v>November</v>
          </cell>
          <cell r="J103" t="str">
            <v>2010-2011</v>
          </cell>
          <cell r="K103">
            <v>2010</v>
          </cell>
          <cell r="L103">
            <v>2</v>
          </cell>
          <cell r="M103">
            <v>1.6666666666666667</v>
          </cell>
          <cell r="N103">
            <v>500</v>
          </cell>
          <cell r="O103">
            <v>416.66666666666669</v>
          </cell>
          <cell r="T103">
            <v>98.9</v>
          </cell>
          <cell r="W103">
            <v>1694.7</v>
          </cell>
          <cell r="X103">
            <v>1412.25</v>
          </cell>
          <cell r="AA103" t="str">
            <v>ECON-16November2010-2011</v>
          </cell>
          <cell r="AB103" t="str">
            <v>2010</v>
          </cell>
          <cell r="AC103" t="str">
            <v>ECON-162010</v>
          </cell>
          <cell r="AD103" t="str">
            <v>ECON-16November2010</v>
          </cell>
          <cell r="AE103" t="str">
            <v>ECON-16November2010-2011</v>
          </cell>
        </row>
        <row r="104">
          <cell r="D104" t="str">
            <v>ECON-16</v>
          </cell>
          <cell r="E104" t="str">
            <v>Commercial</v>
          </cell>
          <cell r="F104" t="str">
            <v>SINGLE</v>
          </cell>
          <cell r="I104" t="str">
            <v>November</v>
          </cell>
          <cell r="J104" t="str">
            <v>2010-2011</v>
          </cell>
          <cell r="K104">
            <v>2010</v>
          </cell>
          <cell r="L104">
            <v>0</v>
          </cell>
          <cell r="N104">
            <v>0</v>
          </cell>
          <cell r="T104">
            <v>0</v>
          </cell>
          <cell r="AA104" t="str">
            <v>ECON-16November2010-2011</v>
          </cell>
          <cell r="AB104" t="str">
            <v>2010</v>
          </cell>
          <cell r="AC104" t="str">
            <v>ECON-162010</v>
          </cell>
          <cell r="AD104" t="str">
            <v>ECON-16November2010</v>
          </cell>
          <cell r="AE104" t="str">
            <v>ECON-16November2010-2011</v>
          </cell>
        </row>
        <row r="105">
          <cell r="B105" t="str">
            <v>CESTTCON</v>
          </cell>
          <cell r="C105" t="str">
            <v>CONS Com Window Tint Rebate</v>
          </cell>
          <cell r="D105" t="str">
            <v>ECON-4C</v>
          </cell>
          <cell r="E105" t="str">
            <v>Commercial</v>
          </cell>
          <cell r="F105" t="str">
            <v>OTHER</v>
          </cell>
          <cell r="I105" t="str">
            <v>November</v>
          </cell>
          <cell r="J105" t="str">
            <v>2010-2011</v>
          </cell>
          <cell r="K105">
            <v>2010</v>
          </cell>
          <cell r="L105">
            <v>1</v>
          </cell>
          <cell r="M105">
            <v>207.5</v>
          </cell>
          <cell r="N105">
            <v>1393</v>
          </cell>
          <cell r="O105">
            <v>20750</v>
          </cell>
          <cell r="P105">
            <v>1393</v>
          </cell>
          <cell r="T105">
            <v>2.4095999999999999E-2</v>
          </cell>
          <cell r="W105">
            <v>584.05286100000001</v>
          </cell>
          <cell r="X105">
            <v>86.999998250000004</v>
          </cell>
          <cell r="AA105" t="str">
            <v>ECON-4CNovember2010-2011</v>
          </cell>
          <cell r="AB105" t="str">
            <v>2010</v>
          </cell>
          <cell r="AC105" t="str">
            <v>ECON-4C2010</v>
          </cell>
          <cell r="AD105" t="str">
            <v>ECON-4CNovember2010</v>
          </cell>
          <cell r="AE105" t="str">
            <v>ECON-4CNovember2010-2011</v>
          </cell>
        </row>
        <row r="106">
          <cell r="B106" t="str">
            <v>CUSTOMCI</v>
          </cell>
          <cell r="C106" t="str">
            <v>CONS Com Customer Incentive Program</v>
          </cell>
          <cell r="D106" t="str">
            <v>ECON-6B</v>
          </cell>
          <cell r="E106" t="str">
            <v>Commercial</v>
          </cell>
          <cell r="F106" t="str">
            <v>OTHER</v>
          </cell>
          <cell r="I106" t="str">
            <v>November</v>
          </cell>
          <cell r="J106" t="str">
            <v>2010-2011</v>
          </cell>
          <cell r="K106">
            <v>2010</v>
          </cell>
          <cell r="L106">
            <v>0</v>
          </cell>
          <cell r="M106">
            <v>50.25</v>
          </cell>
          <cell r="N106">
            <v>0</v>
          </cell>
          <cell r="O106">
            <v>12562.5</v>
          </cell>
          <cell r="T106">
            <v>0</v>
          </cell>
          <cell r="W106">
            <v>0</v>
          </cell>
          <cell r="X106">
            <v>130639.050525</v>
          </cell>
          <cell r="AA106" t="str">
            <v>ECON-6BNovember2010-2011</v>
          </cell>
          <cell r="AB106" t="str">
            <v>2010</v>
          </cell>
          <cell r="AC106" t="str">
            <v>ECON-6B2010</v>
          </cell>
          <cell r="AD106" t="str">
            <v>ECON-6BNovember2010</v>
          </cell>
          <cell r="AE106" t="str">
            <v>ECON-6BNovember2010-2011</v>
          </cell>
        </row>
        <row r="107">
          <cell r="C107" t="str">
            <v>CONS Com Indoor Lighting Billed Solutions</v>
          </cell>
          <cell r="D107" t="str">
            <v>ECON-8</v>
          </cell>
          <cell r="E107" t="str">
            <v>Commercial</v>
          </cell>
          <cell r="F107" t="str">
            <v>OTHER</v>
          </cell>
          <cell r="I107" t="str">
            <v>November</v>
          </cell>
          <cell r="J107" t="str">
            <v>2010-2011</v>
          </cell>
          <cell r="K107">
            <v>2010</v>
          </cell>
          <cell r="L107">
            <v>0</v>
          </cell>
          <cell r="M107">
            <v>0.16666666666666666</v>
          </cell>
          <cell r="N107">
            <v>0</v>
          </cell>
          <cell r="O107">
            <v>41.666666666666664</v>
          </cell>
          <cell r="T107">
            <v>0</v>
          </cell>
          <cell r="W107">
            <v>0</v>
          </cell>
          <cell r="X107">
            <v>178772.83333333331</v>
          </cell>
          <cell r="AA107" t="str">
            <v>ECON-8November2010-2011</v>
          </cell>
          <cell r="AB107" t="str">
            <v>2010</v>
          </cell>
          <cell r="AC107" t="str">
            <v>ECON-82010</v>
          </cell>
          <cell r="AD107" t="str">
            <v>ECON-8November2010</v>
          </cell>
          <cell r="AE107" t="str">
            <v>ECON-8November2010-2011</v>
          </cell>
        </row>
        <row r="108">
          <cell r="B108" t="str">
            <v>DUCTAIR</v>
          </cell>
          <cell r="C108" t="str">
            <v>CONS Com Duct Repair Rbt</v>
          </cell>
          <cell r="D108" t="str">
            <v>ECON-5A</v>
          </cell>
          <cell r="E108" t="str">
            <v>Commercial</v>
          </cell>
          <cell r="F108" t="str">
            <v>OTHER</v>
          </cell>
          <cell r="I108" t="str">
            <v>November</v>
          </cell>
          <cell r="J108" t="str">
            <v>2010-2011</v>
          </cell>
          <cell r="K108">
            <v>2010</v>
          </cell>
          <cell r="L108">
            <v>0</v>
          </cell>
          <cell r="M108">
            <v>2.5833333333333335</v>
          </cell>
          <cell r="N108">
            <v>0</v>
          </cell>
          <cell r="O108">
            <v>775</v>
          </cell>
          <cell r="T108">
            <v>0</v>
          </cell>
          <cell r="W108">
            <v>0</v>
          </cell>
          <cell r="X108">
            <v>882.53125</v>
          </cell>
          <cell r="AA108" t="str">
            <v>ECON-5ANovember2010-2011</v>
          </cell>
          <cell r="AB108" t="str">
            <v>2010</v>
          </cell>
          <cell r="AC108" t="str">
            <v>ECON-5A2010</v>
          </cell>
          <cell r="AD108" t="str">
            <v>ECON-5ANovember2010</v>
          </cell>
          <cell r="AE108" t="str">
            <v>ECON-5ANovember2010-2011</v>
          </cell>
        </row>
        <row r="109">
          <cell r="D109" t="str">
            <v>ECON-5A</v>
          </cell>
          <cell r="E109" t="str">
            <v>Commercial</v>
          </cell>
          <cell r="F109" t="str">
            <v>SINGLE</v>
          </cell>
          <cell r="I109" t="str">
            <v>November</v>
          </cell>
          <cell r="J109" t="str">
            <v>2010-2011</v>
          </cell>
          <cell r="K109">
            <v>2010</v>
          </cell>
          <cell r="L109">
            <v>0</v>
          </cell>
          <cell r="N109">
            <v>0</v>
          </cell>
          <cell r="T109">
            <v>0</v>
          </cell>
          <cell r="AA109" t="str">
            <v>ECON-5ANovember2010-2011</v>
          </cell>
          <cell r="AB109" t="str">
            <v>2010</v>
          </cell>
          <cell r="AC109" t="str">
            <v>ECON-5A2010</v>
          </cell>
          <cell r="AD109" t="str">
            <v>ECON-5ANovember2010</v>
          </cell>
          <cell r="AE109" t="str">
            <v>ECON-5ANovember2010-2011</v>
          </cell>
        </row>
        <row r="110">
          <cell r="D110" t="str">
            <v>ECON-5A</v>
          </cell>
          <cell r="E110" t="str">
            <v>Commercial</v>
          </cell>
          <cell r="F110" t="str">
            <v>MULTI</v>
          </cell>
          <cell r="I110" t="str">
            <v>November</v>
          </cell>
          <cell r="J110" t="str">
            <v>2010-2011</v>
          </cell>
          <cell r="K110">
            <v>2010</v>
          </cell>
          <cell r="L110">
            <v>0</v>
          </cell>
          <cell r="N110">
            <v>0</v>
          </cell>
          <cell r="T110">
            <v>0</v>
          </cell>
          <cell r="AA110" t="str">
            <v>ECON-5ANovember2010-2011</v>
          </cell>
          <cell r="AB110" t="str">
            <v>2010</v>
          </cell>
          <cell r="AC110" t="str">
            <v>ECON-5A2010</v>
          </cell>
          <cell r="AD110" t="str">
            <v>ECON-5ANovember2010</v>
          </cell>
          <cell r="AE110" t="str">
            <v>ECON-5ANovember2010-2011</v>
          </cell>
        </row>
        <row r="111">
          <cell r="B111" t="str">
            <v>DUCTCON</v>
          </cell>
          <cell r="C111" t="str">
            <v>CONS Res Duct Repair Rbt</v>
          </cell>
          <cell r="D111" t="str">
            <v>ECON-2A</v>
          </cell>
          <cell r="E111" t="str">
            <v>Residential</v>
          </cell>
          <cell r="F111" t="str">
            <v>SINGLE</v>
          </cell>
          <cell r="I111" t="str">
            <v>November</v>
          </cell>
          <cell r="J111" t="str">
            <v>2010-2011</v>
          </cell>
          <cell r="K111">
            <v>2010</v>
          </cell>
          <cell r="L111">
            <v>9</v>
          </cell>
          <cell r="M111">
            <v>52.25</v>
          </cell>
          <cell r="N111">
            <v>1500</v>
          </cell>
          <cell r="O111">
            <v>15675</v>
          </cell>
          <cell r="T111">
            <v>175.24439999999998</v>
          </cell>
          <cell r="W111">
            <v>3088.533562821</v>
          </cell>
          <cell r="X111">
            <v>17930.65318415525</v>
          </cell>
          <cell r="AA111" t="str">
            <v>ECON-2ANovember2010-2011</v>
          </cell>
          <cell r="AB111" t="str">
            <v>2010</v>
          </cell>
          <cell r="AC111" t="str">
            <v>ECON-2A2010</v>
          </cell>
          <cell r="AD111" t="str">
            <v>ECON-2ANovember2010</v>
          </cell>
          <cell r="AE111" t="str">
            <v>ECON-2ANovember2010-2011</v>
          </cell>
        </row>
        <row r="112">
          <cell r="D112" t="str">
            <v>ECON-2A</v>
          </cell>
          <cell r="E112" t="str">
            <v>Residential</v>
          </cell>
          <cell r="F112" t="str">
            <v>OTHER</v>
          </cell>
          <cell r="I112" t="str">
            <v>November</v>
          </cell>
          <cell r="J112" t="str">
            <v>2010-2011</v>
          </cell>
          <cell r="K112">
            <v>2010</v>
          </cell>
          <cell r="L112">
            <v>0</v>
          </cell>
          <cell r="N112">
            <v>0</v>
          </cell>
          <cell r="T112">
            <v>0</v>
          </cell>
          <cell r="AA112" t="str">
            <v>ECON-2ANovember2010-2011</v>
          </cell>
          <cell r="AB112" t="str">
            <v>2010</v>
          </cell>
          <cell r="AC112" t="str">
            <v>ECON-2A2010</v>
          </cell>
          <cell r="AD112" t="str">
            <v>ECON-2ANovember2010</v>
          </cell>
          <cell r="AE112" t="str">
            <v>ECON-2ANovember2010-2011</v>
          </cell>
        </row>
        <row r="113">
          <cell r="D113" t="str">
            <v>ECON-2A</v>
          </cell>
          <cell r="E113" t="str">
            <v>Residential</v>
          </cell>
          <cell r="F113" t="str">
            <v>MULTI</v>
          </cell>
          <cell r="I113" t="str">
            <v>November</v>
          </cell>
          <cell r="J113" t="str">
            <v>2010-2011</v>
          </cell>
          <cell r="K113">
            <v>2010</v>
          </cell>
          <cell r="L113">
            <v>0</v>
          </cell>
          <cell r="N113">
            <v>0</v>
          </cell>
          <cell r="T113">
            <v>0</v>
          </cell>
          <cell r="AA113" t="str">
            <v>ECON-2ANovember2010-2011</v>
          </cell>
          <cell r="AB113" t="str">
            <v>2010</v>
          </cell>
          <cell r="AC113" t="str">
            <v>ECON-2A2010</v>
          </cell>
          <cell r="AD113" t="str">
            <v>ECON-2ANovember2010</v>
          </cell>
          <cell r="AE113" t="str">
            <v>ECON-2ANovember2010-2011</v>
          </cell>
        </row>
        <row r="114">
          <cell r="B114" t="str">
            <v>GOLDRING</v>
          </cell>
          <cell r="C114" t="str">
            <v>CONS Gold Ring Rebate</v>
          </cell>
          <cell r="D114" t="str">
            <v>ECON-6C</v>
          </cell>
          <cell r="E114" t="str">
            <v>Commercial</v>
          </cell>
          <cell r="F114" t="str">
            <v>OTHER</v>
          </cell>
          <cell r="I114" t="str">
            <v>November</v>
          </cell>
          <cell r="J114" t="str">
            <v>2010-2011</v>
          </cell>
          <cell r="K114">
            <v>2010</v>
          </cell>
          <cell r="L114">
            <v>0</v>
          </cell>
          <cell r="M114">
            <v>0.5</v>
          </cell>
          <cell r="N114">
            <v>0</v>
          </cell>
          <cell r="O114">
            <v>350</v>
          </cell>
          <cell r="T114">
            <v>0</v>
          </cell>
          <cell r="W114">
            <v>0</v>
          </cell>
          <cell r="X114">
            <v>654.16650000000004</v>
          </cell>
          <cell r="AA114" t="str">
            <v>ECON-6CNovember2010-2011</v>
          </cell>
          <cell r="AB114" t="str">
            <v>2010</v>
          </cell>
          <cell r="AC114" t="str">
            <v>ECON-6C2010</v>
          </cell>
          <cell r="AD114" t="str">
            <v>ECON-6CNovember2010</v>
          </cell>
          <cell r="AE114" t="str">
            <v>ECON-6CNovember2010-2011</v>
          </cell>
        </row>
        <row r="115">
          <cell r="D115" t="str">
            <v>ECON-6C</v>
          </cell>
          <cell r="E115" t="str">
            <v>Commercial</v>
          </cell>
          <cell r="F115" t="str">
            <v>SINGLE</v>
          </cell>
          <cell r="I115" t="str">
            <v>November</v>
          </cell>
          <cell r="J115" t="str">
            <v>2010-2011</v>
          </cell>
          <cell r="K115">
            <v>2010</v>
          </cell>
          <cell r="L115">
            <v>0</v>
          </cell>
          <cell r="N115">
            <v>0</v>
          </cell>
          <cell r="T115">
            <v>0</v>
          </cell>
          <cell r="AA115" t="str">
            <v>ECON-6CNovember2010-2011</v>
          </cell>
          <cell r="AB115" t="str">
            <v>2010</v>
          </cell>
          <cell r="AC115" t="str">
            <v>ECON-6C2010</v>
          </cell>
          <cell r="AD115" t="str">
            <v>ECON-6CNovember2010</v>
          </cell>
          <cell r="AE115" t="str">
            <v>ECON-6CNovember2010-2011</v>
          </cell>
        </row>
        <row r="116">
          <cell r="B116" t="str">
            <v>HEATCONS</v>
          </cell>
          <cell r="C116" t="str">
            <v>CONS Res Heat Pump 14 Rebate</v>
          </cell>
          <cell r="D116" t="str">
            <v>ECON-2E</v>
          </cell>
          <cell r="E116" t="str">
            <v>Residential</v>
          </cell>
          <cell r="F116" t="str">
            <v>SINGLE</v>
          </cell>
          <cell r="H116" t="str">
            <v>RES14CON</v>
          </cell>
          <cell r="I116" t="str">
            <v>November</v>
          </cell>
          <cell r="J116" t="str">
            <v>2010-2011</v>
          </cell>
          <cell r="K116">
            <v>2010</v>
          </cell>
          <cell r="L116">
            <v>3</v>
          </cell>
          <cell r="M116">
            <v>23.083333333333332</v>
          </cell>
          <cell r="N116">
            <v>400</v>
          </cell>
          <cell r="O116">
            <v>4616.6666666666661</v>
          </cell>
          <cell r="T116">
            <v>70.856502000000006</v>
          </cell>
          <cell r="W116">
            <v>1248.8399999999999</v>
          </cell>
          <cell r="X116">
            <v>9609.1299999999992</v>
          </cell>
          <cell r="Y116" t="str">
            <v>RES14CONNovember2010-2011</v>
          </cell>
          <cell r="Z116" t="str">
            <v>RES14CONNovember2010</v>
          </cell>
          <cell r="AA116" t="str">
            <v>ECON-2ERES14CONNovember2010-2011</v>
          </cell>
          <cell r="AB116" t="str">
            <v>RES14CON2010</v>
          </cell>
          <cell r="AC116" t="str">
            <v>ECON-2E2010</v>
          </cell>
          <cell r="AD116" t="str">
            <v>ECON-2ENovember2010</v>
          </cell>
          <cell r="AE116" t="str">
            <v>ECON-2ENovember2010-2011</v>
          </cell>
        </row>
        <row r="117">
          <cell r="D117" t="str">
            <v>ECON-2E</v>
          </cell>
          <cell r="E117" t="str">
            <v>Residential</v>
          </cell>
          <cell r="F117" t="str">
            <v>MULTI</v>
          </cell>
          <cell r="H117" t="str">
            <v>RES14CON</v>
          </cell>
          <cell r="I117" t="str">
            <v>November</v>
          </cell>
          <cell r="J117" t="str">
            <v>2010-2011</v>
          </cell>
          <cell r="K117">
            <v>2010</v>
          </cell>
          <cell r="L117">
            <v>0</v>
          </cell>
          <cell r="N117">
            <v>0</v>
          </cell>
          <cell r="T117">
            <v>0</v>
          </cell>
          <cell r="Y117" t="str">
            <v>RES14CONNovember2010-2011</v>
          </cell>
          <cell r="Z117" t="str">
            <v>RES14CONNovember2010</v>
          </cell>
          <cell r="AA117" t="str">
            <v>ECON-2ERES14CONNovember2010-2011</v>
          </cell>
          <cell r="AB117" t="str">
            <v>RES14CON2010</v>
          </cell>
          <cell r="AC117" t="str">
            <v>ECON-2E2010</v>
          </cell>
          <cell r="AD117" t="str">
            <v>ECON-2ENovember2010</v>
          </cell>
          <cell r="AE117" t="str">
            <v>ECON-2ENovember2010-2011</v>
          </cell>
        </row>
        <row r="118">
          <cell r="B118" t="str">
            <v>HEATPUMP</v>
          </cell>
          <cell r="C118" t="str">
            <v>CONS Com Heat Pump 14 Rebate</v>
          </cell>
          <cell r="D118" t="str">
            <v>ECON-5C</v>
          </cell>
          <cell r="E118" t="str">
            <v>Commercial</v>
          </cell>
          <cell r="F118" t="str">
            <v>OTHER</v>
          </cell>
          <cell r="H118" t="str">
            <v>CES14CON</v>
          </cell>
          <cell r="I118" t="str">
            <v>November</v>
          </cell>
          <cell r="J118" t="str">
            <v>2010-2011</v>
          </cell>
          <cell r="K118">
            <v>2010</v>
          </cell>
          <cell r="L118">
            <v>0</v>
          </cell>
          <cell r="M118">
            <v>0.25</v>
          </cell>
          <cell r="N118">
            <v>0</v>
          </cell>
          <cell r="O118">
            <v>50</v>
          </cell>
          <cell r="T118">
            <v>0</v>
          </cell>
          <cell r="W118">
            <v>0</v>
          </cell>
          <cell r="X118">
            <v>116.75</v>
          </cell>
          <cell r="Y118" t="str">
            <v>CES14CONNovember2010-2011</v>
          </cell>
          <cell r="Z118" t="str">
            <v>CES14CONNovember2010</v>
          </cell>
          <cell r="AA118" t="str">
            <v>ECON-5CCES14CONNovember2010-2011</v>
          </cell>
          <cell r="AB118" t="str">
            <v>CES14CON2010</v>
          </cell>
          <cell r="AC118" t="str">
            <v>ECON-5C2010</v>
          </cell>
          <cell r="AD118" t="str">
            <v>ECON-5CNovember2010</v>
          </cell>
          <cell r="AE118" t="str">
            <v>ECON-5CNovember2010-2011</v>
          </cell>
        </row>
        <row r="119">
          <cell r="D119" t="str">
            <v>ECON-5C</v>
          </cell>
          <cell r="E119" t="str">
            <v>Commercial</v>
          </cell>
          <cell r="F119" t="str">
            <v>SINGLE</v>
          </cell>
          <cell r="H119" t="str">
            <v>CES14CON</v>
          </cell>
          <cell r="I119" t="str">
            <v>November</v>
          </cell>
          <cell r="J119" t="str">
            <v>2010-2011</v>
          </cell>
          <cell r="K119">
            <v>2010</v>
          </cell>
          <cell r="L119">
            <v>0</v>
          </cell>
          <cell r="N119">
            <v>0</v>
          </cell>
          <cell r="T119">
            <v>0</v>
          </cell>
          <cell r="Y119" t="str">
            <v>CES14CONNovember2010-2011</v>
          </cell>
          <cell r="Z119" t="str">
            <v>CES14CONNovember2010</v>
          </cell>
          <cell r="AA119" t="str">
            <v>ECON-5CCES14CONNovember2010-2011</v>
          </cell>
          <cell r="AB119" t="str">
            <v>CES14CON2010</v>
          </cell>
          <cell r="AC119" t="str">
            <v>ECON-5C2010</v>
          </cell>
          <cell r="AD119" t="str">
            <v>ECON-5CNovember2010</v>
          </cell>
          <cell r="AE119" t="str">
            <v>ECON-5CNovember2010-2011</v>
          </cell>
        </row>
        <row r="120">
          <cell r="B120" t="str">
            <v>POWER</v>
          </cell>
          <cell r="C120" t="str">
            <v>Power Program</v>
          </cell>
          <cell r="D120" t="str">
            <v>ECON-13</v>
          </cell>
          <cell r="E120" t="str">
            <v>Residential</v>
          </cell>
          <cell r="F120" t="str">
            <v>SINGLE</v>
          </cell>
          <cell r="I120" t="str">
            <v>November</v>
          </cell>
          <cell r="J120" t="str">
            <v>2010-2011</v>
          </cell>
          <cell r="K120">
            <v>2010</v>
          </cell>
          <cell r="L120">
            <v>0</v>
          </cell>
          <cell r="M120">
            <v>3.4166666666666665</v>
          </cell>
          <cell r="N120">
            <v>0</v>
          </cell>
          <cell r="O120">
            <v>6833.333333333333</v>
          </cell>
          <cell r="T120">
            <v>0</v>
          </cell>
          <cell r="W120">
            <v>0</v>
          </cell>
          <cell r="X120">
            <v>3042.8150000000001</v>
          </cell>
          <cell r="AA120" t="str">
            <v>ECON-13November2010-2011</v>
          </cell>
          <cell r="AB120" t="str">
            <v>2010</v>
          </cell>
          <cell r="AC120" t="str">
            <v>ECON-132010</v>
          </cell>
          <cell r="AD120" t="str">
            <v>ECON-13November2010</v>
          </cell>
          <cell r="AE120" t="str">
            <v>ECON-13November2010-2011</v>
          </cell>
        </row>
        <row r="121">
          <cell r="B121" t="str">
            <v>RBTRFCON</v>
          </cell>
          <cell r="C121" t="str">
            <v>CONS Res Rebate Refund</v>
          </cell>
          <cell r="D121" t="str">
            <v>ECON-15A</v>
          </cell>
          <cell r="E121" t="str">
            <v>Residential</v>
          </cell>
          <cell r="F121" t="str">
            <v>SINGLE</v>
          </cell>
          <cell r="I121" t="str">
            <v>November</v>
          </cell>
          <cell r="J121" t="str">
            <v>2010-2011</v>
          </cell>
          <cell r="K121">
            <v>2010</v>
          </cell>
          <cell r="L121">
            <v>1</v>
          </cell>
          <cell r="N121">
            <v>100</v>
          </cell>
          <cell r="O121">
            <v>0</v>
          </cell>
          <cell r="T121">
            <v>0</v>
          </cell>
          <cell r="W121">
            <v>0</v>
          </cell>
          <cell r="X121">
            <v>0</v>
          </cell>
          <cell r="AA121" t="str">
            <v>ECON-15ANovember2010-2011</v>
          </cell>
          <cell r="AB121" t="str">
            <v>2010</v>
          </cell>
          <cell r="AC121" t="str">
            <v>ECON-15A2010</v>
          </cell>
          <cell r="AD121" t="str">
            <v>ECON-15ANovember2010</v>
          </cell>
          <cell r="AE121" t="str">
            <v>ECON-15ANovember2010-2011</v>
          </cell>
        </row>
        <row r="122">
          <cell r="D122" t="str">
            <v>ECON-15A</v>
          </cell>
          <cell r="E122" t="str">
            <v>Residential</v>
          </cell>
          <cell r="F122" t="str">
            <v>MULTI</v>
          </cell>
          <cell r="I122" t="str">
            <v>November</v>
          </cell>
          <cell r="J122" t="str">
            <v>2010-2011</v>
          </cell>
          <cell r="K122">
            <v>2010</v>
          </cell>
          <cell r="L122">
            <v>0</v>
          </cell>
          <cell r="N122">
            <v>0</v>
          </cell>
          <cell r="T122">
            <v>0</v>
          </cell>
          <cell r="AA122" t="str">
            <v>ECON-15ANovember2010-2011</v>
          </cell>
          <cell r="AB122" t="str">
            <v>2010</v>
          </cell>
          <cell r="AC122" t="str">
            <v>ECON-15A2010</v>
          </cell>
          <cell r="AD122" t="str">
            <v>ECON-15ANovember2010</v>
          </cell>
          <cell r="AE122" t="str">
            <v>ECON-15ANovember2010-2011</v>
          </cell>
        </row>
        <row r="123">
          <cell r="D123" t="str">
            <v>ECON-15A</v>
          </cell>
          <cell r="E123" t="str">
            <v>Residential</v>
          </cell>
          <cell r="F123" t="str">
            <v>OTHER</v>
          </cell>
          <cell r="I123" t="str">
            <v>November</v>
          </cell>
          <cell r="J123" t="str">
            <v>2010-2011</v>
          </cell>
          <cell r="K123">
            <v>2010</v>
          </cell>
          <cell r="L123">
            <v>0</v>
          </cell>
          <cell r="N123">
            <v>0</v>
          </cell>
          <cell r="T123">
            <v>0</v>
          </cell>
          <cell r="AA123" t="str">
            <v>ECON-15ANovember2010-2011</v>
          </cell>
          <cell r="AB123" t="str">
            <v>2010</v>
          </cell>
          <cell r="AC123" t="str">
            <v>ECON-15A2010</v>
          </cell>
          <cell r="AD123" t="str">
            <v>ECON-15ANovember2010</v>
          </cell>
          <cell r="AE123" t="str">
            <v>ECON-15ANovember2010-2011</v>
          </cell>
        </row>
        <row r="124">
          <cell r="B124" t="str">
            <v>RBTRFCON</v>
          </cell>
          <cell r="C124" t="str">
            <v>CONS Com Rebate Refund</v>
          </cell>
          <cell r="D124" t="str">
            <v>ECON-15B</v>
          </cell>
          <cell r="E124" t="str">
            <v>Commercial</v>
          </cell>
          <cell r="F124" t="str">
            <v>SINGLE</v>
          </cell>
          <cell r="I124" t="str">
            <v>November</v>
          </cell>
          <cell r="J124" t="str">
            <v>2010-2011</v>
          </cell>
          <cell r="K124">
            <v>2010</v>
          </cell>
          <cell r="L124">
            <v>0</v>
          </cell>
          <cell r="N124">
            <v>0</v>
          </cell>
          <cell r="O124">
            <v>0</v>
          </cell>
          <cell r="T124">
            <v>0</v>
          </cell>
          <cell r="W124">
            <v>0</v>
          </cell>
          <cell r="X124">
            <v>0</v>
          </cell>
          <cell r="AA124" t="str">
            <v>ECON-15BNovember2010-2011</v>
          </cell>
          <cell r="AB124" t="str">
            <v>2010</v>
          </cell>
          <cell r="AC124" t="str">
            <v>ECON-15B2010</v>
          </cell>
          <cell r="AD124" t="str">
            <v>ECON-15BNovember2010</v>
          </cell>
          <cell r="AE124" t="str">
            <v>ECON-15BNovember2010-2011</v>
          </cell>
        </row>
        <row r="125">
          <cell r="D125" t="str">
            <v>ECON-15B</v>
          </cell>
          <cell r="E125" t="str">
            <v>Commercial</v>
          </cell>
          <cell r="F125" t="str">
            <v>MULTI</v>
          </cell>
          <cell r="I125" t="str">
            <v>November</v>
          </cell>
          <cell r="J125" t="str">
            <v>2010-2011</v>
          </cell>
          <cell r="K125">
            <v>2010</v>
          </cell>
          <cell r="L125">
            <v>0</v>
          </cell>
          <cell r="N125">
            <v>0</v>
          </cell>
          <cell r="T125">
            <v>0</v>
          </cell>
          <cell r="AA125" t="str">
            <v>ECON-15BNovember2010-2011</v>
          </cell>
          <cell r="AB125" t="str">
            <v>2010</v>
          </cell>
          <cell r="AC125" t="str">
            <v>ECON-15B2010</v>
          </cell>
          <cell r="AD125" t="str">
            <v>ECON-15BNovember2010</v>
          </cell>
          <cell r="AE125" t="str">
            <v>ECON-15BNovember2010-2011</v>
          </cell>
        </row>
        <row r="126">
          <cell r="D126" t="str">
            <v>ECON-15B</v>
          </cell>
          <cell r="E126" t="str">
            <v>Commercial</v>
          </cell>
          <cell r="F126" t="str">
            <v>OTHER</v>
          </cell>
          <cell r="I126" t="str">
            <v>November</v>
          </cell>
          <cell r="J126" t="str">
            <v>2010-2011</v>
          </cell>
          <cell r="K126">
            <v>2010</v>
          </cell>
          <cell r="L126">
            <v>0</v>
          </cell>
          <cell r="N126">
            <v>0</v>
          </cell>
          <cell r="T126">
            <v>0</v>
          </cell>
          <cell r="AA126" t="str">
            <v>ECON-15BNovember2010-2011</v>
          </cell>
          <cell r="AB126" t="str">
            <v>2010</v>
          </cell>
          <cell r="AC126" t="str">
            <v>ECON-15B2010</v>
          </cell>
          <cell r="AD126" t="str">
            <v>ECON-15BNovember2010</v>
          </cell>
          <cell r="AE126" t="str">
            <v>ECON-15BNovember2010-2011</v>
          </cell>
        </row>
        <row r="127">
          <cell r="B127" t="str">
            <v>RCISTERN</v>
          </cell>
          <cell r="C127" t="str">
            <v>CONS Res Cistern Rebate</v>
          </cell>
          <cell r="D127" t="str">
            <v>WACON-1A</v>
          </cell>
          <cell r="E127" t="str">
            <v>Residential</v>
          </cell>
          <cell r="F127" t="str">
            <v>SINGLE</v>
          </cell>
          <cell r="I127" t="str">
            <v>November</v>
          </cell>
          <cell r="J127" t="str">
            <v>2010-2011</v>
          </cell>
          <cell r="K127">
            <v>2010</v>
          </cell>
          <cell r="L127">
            <v>0</v>
          </cell>
          <cell r="M127">
            <v>0</v>
          </cell>
          <cell r="N127">
            <v>0</v>
          </cell>
          <cell r="O127">
            <v>0</v>
          </cell>
          <cell r="T127">
            <v>0</v>
          </cell>
          <cell r="W127">
            <v>0</v>
          </cell>
          <cell r="X127">
            <v>0</v>
          </cell>
          <cell r="AA127" t="str">
            <v>WACON-1ANovember2010-2011</v>
          </cell>
          <cell r="AB127" t="str">
            <v>2010</v>
          </cell>
          <cell r="AC127" t="str">
            <v>WACON-1A2010</v>
          </cell>
          <cell r="AD127" t="str">
            <v>WACON-1ANovember2010</v>
          </cell>
          <cell r="AE127" t="str">
            <v>WACON-1ANovember2010-2011</v>
          </cell>
        </row>
        <row r="128">
          <cell r="B128" t="str">
            <v>RES15CON</v>
          </cell>
          <cell r="C128" t="str">
            <v>CONS Res Heat Pump 15 Rebate</v>
          </cell>
          <cell r="D128" t="str">
            <v>ECON-2E</v>
          </cell>
          <cell r="E128" t="str">
            <v>Residential</v>
          </cell>
          <cell r="F128" t="str">
            <v>SINGLE</v>
          </cell>
          <cell r="H128" t="str">
            <v>RES15CON</v>
          </cell>
          <cell r="I128" t="str">
            <v>November</v>
          </cell>
          <cell r="J128" t="str">
            <v>2010-2011</v>
          </cell>
          <cell r="K128">
            <v>2010</v>
          </cell>
          <cell r="L128">
            <v>55</v>
          </cell>
          <cell r="M128">
            <v>29.333333333333332</v>
          </cell>
          <cell r="N128">
            <v>13000</v>
          </cell>
          <cell r="O128">
            <v>40664.333333333328</v>
          </cell>
          <cell r="T128">
            <v>2282.9339500000001</v>
          </cell>
          <cell r="W128">
            <v>43892.399999999994</v>
          </cell>
          <cell r="X128">
            <v>21458.506666666664</v>
          </cell>
          <cell r="Y128" t="str">
            <v>RES15CONNovember2010-2011</v>
          </cell>
          <cell r="Z128" t="str">
            <v>RES15CONNovember2010</v>
          </cell>
          <cell r="AA128" t="str">
            <v>ECON-2ERES15CONNovember2010-2011</v>
          </cell>
          <cell r="AB128" t="str">
            <v>RES15CON2010</v>
          </cell>
          <cell r="AC128" t="str">
            <v>ECON-2E2010</v>
          </cell>
          <cell r="AD128" t="str">
            <v>ECON-2ENovember2010</v>
          </cell>
          <cell r="AE128" t="str">
            <v>ECON-2ENovember2010-2011</v>
          </cell>
        </row>
        <row r="129">
          <cell r="D129" t="str">
            <v>ECON-2E</v>
          </cell>
          <cell r="E129" t="str">
            <v>Residential</v>
          </cell>
          <cell r="F129" t="str">
            <v>MULTI</v>
          </cell>
          <cell r="H129" t="str">
            <v>RES15CON</v>
          </cell>
          <cell r="I129" t="str">
            <v>November</v>
          </cell>
          <cell r="J129" t="str">
            <v>2010-2011</v>
          </cell>
          <cell r="K129">
            <v>2010</v>
          </cell>
          <cell r="L129">
            <v>5</v>
          </cell>
          <cell r="N129">
            <v>1200</v>
          </cell>
          <cell r="T129">
            <v>207.53945000000002</v>
          </cell>
          <cell r="Y129" t="str">
            <v>RES15CONNovember2010-2011</v>
          </cell>
          <cell r="Z129" t="str">
            <v>RES15CONNovember2010</v>
          </cell>
          <cell r="AA129" t="str">
            <v>ECON-2ERES15CONNovember2010-2011</v>
          </cell>
          <cell r="AB129" t="str">
            <v>RES15CON2010</v>
          </cell>
          <cell r="AC129" t="str">
            <v>ECON-2E2010</v>
          </cell>
          <cell r="AD129" t="str">
            <v>ECON-2ENovember2010</v>
          </cell>
          <cell r="AE129" t="str">
            <v>ECON-2ENovember2010-2011</v>
          </cell>
        </row>
        <row r="130">
          <cell r="B130" t="str">
            <v>RES16CON</v>
          </cell>
          <cell r="C130" t="str">
            <v>CONS Res Heat Pump 16 Rebate</v>
          </cell>
          <cell r="D130" t="str">
            <v>ECON-2E</v>
          </cell>
          <cell r="E130" t="str">
            <v>Residential</v>
          </cell>
          <cell r="F130" t="str">
            <v>SINGLE</v>
          </cell>
          <cell r="H130" t="str">
            <v>RES16CON</v>
          </cell>
          <cell r="I130" t="str">
            <v>November</v>
          </cell>
          <cell r="J130" t="str">
            <v>2010-2011</v>
          </cell>
          <cell r="K130">
            <v>2010</v>
          </cell>
          <cell r="L130">
            <v>6</v>
          </cell>
          <cell r="M130">
            <v>21.166666666666668</v>
          </cell>
          <cell r="N130">
            <v>2700</v>
          </cell>
          <cell r="O130">
            <v>23514</v>
          </cell>
          <cell r="T130">
            <v>318.05880000000002</v>
          </cell>
          <cell r="W130">
            <v>6539.9529999999995</v>
          </cell>
          <cell r="X130">
            <v>19775.572166666669</v>
          </cell>
          <cell r="Y130" t="str">
            <v>RES16CONNovember2010-2011</v>
          </cell>
          <cell r="Z130" t="str">
            <v>RES16CONNovember2010</v>
          </cell>
          <cell r="AA130" t="str">
            <v>ECON-2ERES16CONNovember2010-2011</v>
          </cell>
          <cell r="AB130" t="str">
            <v>RES16CON2010</v>
          </cell>
          <cell r="AC130" t="str">
            <v>ECON-2E2010</v>
          </cell>
          <cell r="AD130" t="str">
            <v>ECON-2ENovember2010</v>
          </cell>
          <cell r="AE130" t="str">
            <v>ECON-2ENovember2010-2011</v>
          </cell>
        </row>
        <row r="131">
          <cell r="D131" t="str">
            <v>ECON-2E</v>
          </cell>
          <cell r="E131" t="str">
            <v>Residential</v>
          </cell>
          <cell r="F131" t="str">
            <v>MULTI</v>
          </cell>
          <cell r="H131" t="str">
            <v>RES16CON</v>
          </cell>
          <cell r="I131" t="str">
            <v>November</v>
          </cell>
          <cell r="J131" t="str">
            <v>2010-2011</v>
          </cell>
          <cell r="K131">
            <v>2010</v>
          </cell>
          <cell r="L131">
            <v>1</v>
          </cell>
          <cell r="N131">
            <v>300</v>
          </cell>
          <cell r="T131">
            <v>53.009799999999998</v>
          </cell>
          <cell r="Y131" t="str">
            <v>RES16CONNovember2010-2011</v>
          </cell>
          <cell r="Z131" t="str">
            <v>RES16CONNovember2010</v>
          </cell>
          <cell r="AA131" t="str">
            <v>ECON-2ERES16CONNovember2010-2011</v>
          </cell>
          <cell r="AB131" t="str">
            <v>RES16CON2010</v>
          </cell>
          <cell r="AC131" t="str">
            <v>ECON-2E2010</v>
          </cell>
          <cell r="AD131" t="str">
            <v>ECON-2ENovember2010</v>
          </cell>
          <cell r="AE131" t="str">
            <v>ECON-2ENovember2010-2011</v>
          </cell>
        </row>
        <row r="132">
          <cell r="B132" t="str">
            <v>RES17CON</v>
          </cell>
          <cell r="C132" t="str">
            <v>CONS Res Heat Pump 17 Rebate</v>
          </cell>
          <cell r="D132" t="str">
            <v>ECON-2E</v>
          </cell>
          <cell r="E132" t="str">
            <v>Residential</v>
          </cell>
          <cell r="F132" t="str">
            <v>SINGLE</v>
          </cell>
          <cell r="H132" t="str">
            <v>RES17CON</v>
          </cell>
          <cell r="I132" t="str">
            <v>November</v>
          </cell>
          <cell r="J132" t="str">
            <v>2010-2011</v>
          </cell>
          <cell r="K132">
            <v>2010</v>
          </cell>
          <cell r="L132">
            <v>8</v>
          </cell>
          <cell r="M132">
            <v>13.916666666666666</v>
          </cell>
          <cell r="N132">
            <v>3000</v>
          </cell>
          <cell r="O132">
            <v>17250</v>
          </cell>
          <cell r="T132">
            <v>531.34328000000005</v>
          </cell>
          <cell r="W132">
            <v>9364.7163999999993</v>
          </cell>
          <cell r="X132">
            <v>16290.704570833332</v>
          </cell>
          <cell r="Y132" t="str">
            <v>RES17CONNovember2010-2011</v>
          </cell>
          <cell r="Z132" t="str">
            <v>RES17CONNovember2010</v>
          </cell>
          <cell r="AA132" t="str">
            <v>ECON-2ERES17CONNovember2010-2011</v>
          </cell>
          <cell r="AB132" t="str">
            <v>RES17CON2010</v>
          </cell>
          <cell r="AC132" t="str">
            <v>ECON-2E2010</v>
          </cell>
          <cell r="AD132" t="str">
            <v>ECON-2ENovember2010</v>
          </cell>
          <cell r="AE132" t="str">
            <v>ECON-2ENovember2010-2011</v>
          </cell>
        </row>
        <row r="133">
          <cell r="D133" t="str">
            <v>ECON-2E</v>
          </cell>
          <cell r="E133" t="str">
            <v>Residential</v>
          </cell>
          <cell r="F133" t="str">
            <v>MULTI</v>
          </cell>
          <cell r="H133" t="str">
            <v>RES17CON</v>
          </cell>
          <cell r="I133" t="str">
            <v>November</v>
          </cell>
          <cell r="J133" t="str">
            <v>2010-2011</v>
          </cell>
          <cell r="K133">
            <v>2010</v>
          </cell>
          <cell r="L133">
            <v>0</v>
          </cell>
          <cell r="N133">
            <v>0</v>
          </cell>
          <cell r="T133">
            <v>0</v>
          </cell>
          <cell r="Y133" t="str">
            <v>RES17CONNovember2010-2011</v>
          </cell>
          <cell r="Z133" t="str">
            <v>RES17CONNovember2010</v>
          </cell>
          <cell r="AA133" t="str">
            <v>ECON-2ERES17CONNovember2010-2011</v>
          </cell>
          <cell r="AB133" t="str">
            <v>RES17CON2010</v>
          </cell>
          <cell r="AC133" t="str">
            <v>ECON-2E2010</v>
          </cell>
          <cell r="AD133" t="str">
            <v>ECON-2ENovember2010</v>
          </cell>
          <cell r="AE133" t="str">
            <v>ECON-2ENovember2010-2011</v>
          </cell>
        </row>
        <row r="134">
          <cell r="B134" t="str">
            <v>RES18CON</v>
          </cell>
          <cell r="C134" t="str">
            <v>CONS Res Heat Pump 18 Rebate</v>
          </cell>
          <cell r="D134" t="str">
            <v>ECON-2E</v>
          </cell>
          <cell r="E134" t="str">
            <v>Residential</v>
          </cell>
          <cell r="F134" t="str">
            <v>SINGLE</v>
          </cell>
          <cell r="H134" t="str">
            <v>RES18CON</v>
          </cell>
          <cell r="I134" t="str">
            <v>November</v>
          </cell>
          <cell r="J134" t="str">
            <v>2010-2011</v>
          </cell>
          <cell r="K134">
            <v>2010</v>
          </cell>
          <cell r="L134">
            <v>1</v>
          </cell>
          <cell r="M134">
            <v>5.833333333333333</v>
          </cell>
          <cell r="N134">
            <v>300</v>
          </cell>
          <cell r="O134">
            <v>7856</v>
          </cell>
          <cell r="T134">
            <v>77.785700000000006</v>
          </cell>
          <cell r="W134">
            <v>1370.92857</v>
          </cell>
          <cell r="X134">
            <v>7997.0833249999996</v>
          </cell>
          <cell r="Y134" t="str">
            <v>RES18CONNovember2010-2011</v>
          </cell>
          <cell r="Z134" t="str">
            <v>RES18CONNovember2010</v>
          </cell>
          <cell r="AA134" t="str">
            <v>ECON-2ERES18CONNovember2010-2011</v>
          </cell>
          <cell r="AB134" t="str">
            <v>RES18CON2010</v>
          </cell>
          <cell r="AC134" t="str">
            <v>ECON-2E2010</v>
          </cell>
          <cell r="AD134" t="str">
            <v>ECON-2ENovember2010</v>
          </cell>
          <cell r="AE134" t="str">
            <v>ECON-2ENovember2010-2011</v>
          </cell>
        </row>
        <row r="135">
          <cell r="D135" t="str">
            <v>ECON-2E</v>
          </cell>
          <cell r="E135" t="str">
            <v>Residential</v>
          </cell>
          <cell r="F135" t="str">
            <v>SINGLE</v>
          </cell>
          <cell r="H135" t="str">
            <v>RES18CON</v>
          </cell>
          <cell r="I135" t="str">
            <v>November</v>
          </cell>
          <cell r="J135" t="str">
            <v>2010-2011</v>
          </cell>
          <cell r="K135">
            <v>2010</v>
          </cell>
          <cell r="L135">
            <v>0</v>
          </cell>
          <cell r="N135">
            <v>0</v>
          </cell>
          <cell r="T135">
            <v>0</v>
          </cell>
          <cell r="W135">
            <v>0</v>
          </cell>
          <cell r="Y135" t="str">
            <v>RES18CONNovember2010-2011</v>
          </cell>
          <cell r="Z135" t="str">
            <v>RES18CONNovember2010</v>
          </cell>
          <cell r="AA135" t="str">
            <v>ECON-2ERES18CONNovember2010-2011</v>
          </cell>
          <cell r="AB135" t="str">
            <v>RES18CON2010</v>
          </cell>
          <cell r="AC135" t="str">
            <v>ECON-2E2010</v>
          </cell>
          <cell r="AD135" t="str">
            <v>ECON-2ENovember2010</v>
          </cell>
          <cell r="AE135" t="str">
            <v>ECON-2ENovember2010-2011</v>
          </cell>
        </row>
        <row r="136">
          <cell r="B136" t="str">
            <v>RESCRCON</v>
          </cell>
          <cell r="C136" t="str">
            <v>CONS Res Cool Roof Rebate</v>
          </cell>
          <cell r="D136" t="str">
            <v>ECON-1A</v>
          </cell>
          <cell r="E136" t="str">
            <v>Residential</v>
          </cell>
          <cell r="F136" t="str">
            <v>SINGLE</v>
          </cell>
          <cell r="I136" t="str">
            <v>November</v>
          </cell>
          <cell r="J136" t="str">
            <v>2010-2011</v>
          </cell>
          <cell r="K136">
            <v>2010</v>
          </cell>
          <cell r="L136">
            <v>0</v>
          </cell>
          <cell r="M136">
            <v>1.4166666666666667</v>
          </cell>
          <cell r="N136">
            <v>0</v>
          </cell>
          <cell r="O136">
            <v>824.5</v>
          </cell>
          <cell r="T136">
            <v>0</v>
          </cell>
          <cell r="W136">
            <v>0</v>
          </cell>
          <cell r="X136">
            <v>954.74479166666674</v>
          </cell>
          <cell r="AA136" t="str">
            <v>ECON-1ANovember2010-2011</v>
          </cell>
          <cell r="AB136" t="str">
            <v>2010</v>
          </cell>
          <cell r="AC136" t="str">
            <v>ECON-1A2010</v>
          </cell>
          <cell r="AD136" t="str">
            <v>ECON-1ANovember2010</v>
          </cell>
          <cell r="AE136" t="str">
            <v>ECON-1ANovember2010-2011</v>
          </cell>
        </row>
        <row r="137">
          <cell r="B137" t="str">
            <v>RESTTCON</v>
          </cell>
          <cell r="C137" t="str">
            <v>CONS Res Window Tint Rebate</v>
          </cell>
          <cell r="D137" t="str">
            <v>ECON-1F</v>
          </cell>
          <cell r="E137" t="str">
            <v>Residential</v>
          </cell>
          <cell r="F137" t="str">
            <v>SINGLE</v>
          </cell>
          <cell r="I137" t="str">
            <v>November</v>
          </cell>
          <cell r="J137" t="str">
            <v>2010-2011</v>
          </cell>
          <cell r="K137">
            <v>2010</v>
          </cell>
          <cell r="L137">
            <v>6</v>
          </cell>
          <cell r="M137">
            <v>9.8333333333333339</v>
          </cell>
          <cell r="N137">
            <v>516.91999999999996</v>
          </cell>
          <cell r="O137">
            <v>2619.666666666667</v>
          </cell>
          <cell r="T137">
            <v>36.277776000000003</v>
          </cell>
          <cell r="W137">
            <v>746.47216000000003</v>
          </cell>
          <cell r="X137">
            <v>1048.6156533333335</v>
          </cell>
          <cell r="AA137" t="str">
            <v>ECON-1FNovember2010-2011</v>
          </cell>
          <cell r="AB137" t="str">
            <v>2010</v>
          </cell>
          <cell r="AC137" t="str">
            <v>ECON-1F2010</v>
          </cell>
          <cell r="AD137" t="str">
            <v>ECON-1FNovember2010</v>
          </cell>
          <cell r="AE137" t="str">
            <v>ECON-1FNovember2010-2011</v>
          </cell>
        </row>
        <row r="138">
          <cell r="D138" t="str">
            <v>ECON-1F</v>
          </cell>
          <cell r="E138" t="str">
            <v>Residential</v>
          </cell>
          <cell r="F138" t="str">
            <v>MULTI</v>
          </cell>
          <cell r="I138" t="str">
            <v>November</v>
          </cell>
          <cell r="J138" t="str">
            <v>2010-2011</v>
          </cell>
          <cell r="K138">
            <v>2010</v>
          </cell>
          <cell r="L138">
            <v>1</v>
          </cell>
          <cell r="N138">
            <v>100</v>
          </cell>
          <cell r="T138">
            <v>6.0462959999999999</v>
          </cell>
          <cell r="AA138" t="str">
            <v>ECON-1FNovember2010-2011</v>
          </cell>
          <cell r="AB138" t="str">
            <v>2010</v>
          </cell>
          <cell r="AC138" t="str">
            <v>ECON-1F2010</v>
          </cell>
          <cell r="AD138" t="str">
            <v>ECON-1FNovember2010</v>
          </cell>
          <cell r="AE138" t="str">
            <v>ECON-1FNovember2010-2011</v>
          </cell>
        </row>
        <row r="139">
          <cell r="B139" t="str">
            <v>RESWRCON</v>
          </cell>
          <cell r="C139" t="str">
            <v>CONS Res Window Replace Rebate</v>
          </cell>
          <cell r="D139" t="str">
            <v>ECON-1E</v>
          </cell>
          <cell r="E139" t="str">
            <v>Residential</v>
          </cell>
          <cell r="F139" t="str">
            <v>SINGLE</v>
          </cell>
          <cell r="I139" t="str">
            <v>November</v>
          </cell>
          <cell r="J139" t="str">
            <v>2010-2011</v>
          </cell>
          <cell r="K139">
            <v>2010</v>
          </cell>
          <cell r="L139">
            <v>8</v>
          </cell>
          <cell r="M139">
            <v>11.5</v>
          </cell>
          <cell r="N139">
            <v>1187.06</v>
          </cell>
          <cell r="O139">
            <v>11333</v>
          </cell>
          <cell r="T139">
            <v>354.476</v>
          </cell>
          <cell r="W139">
            <v>8590.01</v>
          </cell>
          <cell r="X139">
            <v>8980.4650000000001</v>
          </cell>
          <cell r="AA139" t="str">
            <v>ECON-1ENovember2010-2011</v>
          </cell>
          <cell r="AB139" t="str">
            <v>2010</v>
          </cell>
          <cell r="AC139" t="str">
            <v>ECON-1E2010</v>
          </cell>
          <cell r="AD139" t="str">
            <v>ECON-1ENovember2010</v>
          </cell>
          <cell r="AE139" t="str">
            <v>ECON-1ENovember2010-2011</v>
          </cell>
        </row>
        <row r="140">
          <cell r="D140" t="str">
            <v>ECON-1E</v>
          </cell>
          <cell r="E140" t="str">
            <v>Residential</v>
          </cell>
          <cell r="F140" t="str">
            <v>MULTI</v>
          </cell>
          <cell r="I140" t="str">
            <v>November</v>
          </cell>
          <cell r="J140" t="str">
            <v>2010-2011</v>
          </cell>
          <cell r="K140">
            <v>2010</v>
          </cell>
          <cell r="L140">
            <v>3</v>
          </cell>
          <cell r="N140">
            <v>320.49</v>
          </cell>
          <cell r="T140">
            <v>132.92849999999999</v>
          </cell>
          <cell r="AA140" t="str">
            <v>ECON-1ENovember2010-2011</v>
          </cell>
          <cell r="AB140" t="str">
            <v>2010</v>
          </cell>
          <cell r="AC140" t="str">
            <v>ECON-1E2010</v>
          </cell>
          <cell r="AD140" t="str">
            <v>ECON-1ENovember2010</v>
          </cell>
          <cell r="AE140" t="str">
            <v>ECON-1ENovember2010-2011</v>
          </cell>
        </row>
        <row r="141">
          <cell r="B141" t="str">
            <v>RWFOAM</v>
          </cell>
          <cell r="C141" t="str">
            <v>CONS Res Inject Wall Foam Reb</v>
          </cell>
          <cell r="D141" t="str">
            <v>ECON-1C</v>
          </cell>
          <cell r="E141" t="str">
            <v>Residential</v>
          </cell>
          <cell r="F141" t="str">
            <v>SINGLE</v>
          </cell>
          <cell r="I141" t="str">
            <v>November</v>
          </cell>
          <cell r="J141" t="str">
            <v>2010-2011</v>
          </cell>
          <cell r="K141">
            <v>2010</v>
          </cell>
          <cell r="L141">
            <v>0</v>
          </cell>
          <cell r="M141">
            <v>0.75</v>
          </cell>
          <cell r="N141">
            <v>0</v>
          </cell>
          <cell r="O141">
            <v>250</v>
          </cell>
          <cell r="T141">
            <v>0</v>
          </cell>
          <cell r="W141">
            <v>0</v>
          </cell>
          <cell r="X141">
            <v>40.78125</v>
          </cell>
          <cell r="AA141" t="str">
            <v>ECON-1CNovember2010-2011</v>
          </cell>
          <cell r="AB141" t="str">
            <v>2010</v>
          </cell>
          <cell r="AC141" t="str">
            <v>ECON-1C2010</v>
          </cell>
          <cell r="AD141" t="str">
            <v>ECON-1CNovember2010</v>
          </cell>
          <cell r="AE141" t="str">
            <v>ECON-1CNovember2010-2011</v>
          </cell>
        </row>
        <row r="142">
          <cell r="D142" t="str">
            <v>ECON-1C</v>
          </cell>
          <cell r="E142" t="str">
            <v>Residential</v>
          </cell>
          <cell r="F142" t="str">
            <v>MULTI</v>
          </cell>
          <cell r="I142" t="str">
            <v>November</v>
          </cell>
          <cell r="J142" t="str">
            <v>2010-2011</v>
          </cell>
          <cell r="K142">
            <v>2010</v>
          </cell>
          <cell r="L142">
            <v>0</v>
          </cell>
          <cell r="N142">
            <v>0</v>
          </cell>
          <cell r="T142">
            <v>0</v>
          </cell>
          <cell r="AA142" t="str">
            <v>ECON-1CNovember2010-2011</v>
          </cell>
          <cell r="AB142" t="str">
            <v>2010</v>
          </cell>
          <cell r="AC142" t="str">
            <v>ECON-1C2010</v>
          </cell>
          <cell r="AD142" t="str">
            <v>ECON-1CNovember2010</v>
          </cell>
          <cell r="AE142" t="str">
            <v>ECON-1CNovember2010-2011</v>
          </cell>
        </row>
        <row r="143">
          <cell r="B143" t="str">
            <v>TOILET VCH</v>
          </cell>
          <cell r="C143" t="str">
            <v>Toilet Voucher Redeemed</v>
          </cell>
          <cell r="D143" t="str">
            <v>WACON-2</v>
          </cell>
          <cell r="E143" t="str">
            <v>Residential</v>
          </cell>
          <cell r="F143" t="str">
            <v>SINGLE</v>
          </cell>
          <cell r="I143" t="str">
            <v>November</v>
          </cell>
          <cell r="J143" t="str">
            <v>2010-2011</v>
          </cell>
          <cell r="K143">
            <v>2010</v>
          </cell>
          <cell r="L143">
            <v>0</v>
          </cell>
          <cell r="M143">
            <v>0</v>
          </cell>
          <cell r="N143">
            <v>0</v>
          </cell>
          <cell r="O143">
            <v>18135</v>
          </cell>
          <cell r="T143">
            <v>0</v>
          </cell>
          <cell r="AA143" t="str">
            <v>WACON-2November2010-2011</v>
          </cell>
          <cell r="AB143" t="str">
            <v>2010</v>
          </cell>
          <cell r="AC143" t="str">
            <v>WACON-22010</v>
          </cell>
          <cell r="AD143" t="str">
            <v>WACON-2November2010</v>
          </cell>
          <cell r="AE143" t="str">
            <v>WACON-2November2010-2011</v>
          </cell>
        </row>
        <row r="144">
          <cell r="B144" t="str">
            <v>WTHERCON</v>
          </cell>
          <cell r="C144" t="str">
            <v>CONS Res Weatherization Rebate</v>
          </cell>
          <cell r="D144" t="str">
            <v>ECON-1D</v>
          </cell>
          <cell r="E144" t="str">
            <v>Residential</v>
          </cell>
          <cell r="F144" t="str">
            <v>SINGLE</v>
          </cell>
          <cell r="I144" t="str">
            <v>November</v>
          </cell>
          <cell r="J144" t="str">
            <v>2010-2011</v>
          </cell>
          <cell r="K144">
            <v>2010</v>
          </cell>
          <cell r="L144">
            <v>3</v>
          </cell>
          <cell r="M144">
            <v>0</v>
          </cell>
          <cell r="N144">
            <v>129.68</v>
          </cell>
          <cell r="O144">
            <v>58</v>
          </cell>
          <cell r="T144">
            <v>4.2439020000000003</v>
          </cell>
          <cell r="W144">
            <v>75.150000000000006</v>
          </cell>
          <cell r="X144">
            <v>0</v>
          </cell>
          <cell r="AA144" t="str">
            <v>ECON-1DNovember2010-2011</v>
          </cell>
          <cell r="AB144" t="str">
            <v>2010</v>
          </cell>
          <cell r="AC144" t="str">
            <v>ECON-1D2010</v>
          </cell>
          <cell r="AD144" t="str">
            <v>ECON-1DNovember2010</v>
          </cell>
          <cell r="AE144" t="str">
            <v>ECON-1DNovember2010-2011</v>
          </cell>
        </row>
        <row r="145">
          <cell r="D145" t="str">
            <v>ECON-1D</v>
          </cell>
          <cell r="E145" t="str">
            <v>Residential</v>
          </cell>
          <cell r="F145" t="str">
            <v>MULTI</v>
          </cell>
          <cell r="I145" t="str">
            <v>November</v>
          </cell>
          <cell r="J145" t="str">
            <v>2010-2011</v>
          </cell>
          <cell r="K145">
            <v>2010</v>
          </cell>
          <cell r="L145">
            <v>2</v>
          </cell>
          <cell r="N145">
            <v>20.37</v>
          </cell>
          <cell r="T145">
            <v>2.8292679999999999</v>
          </cell>
          <cell r="W145">
            <v>50.1</v>
          </cell>
          <cell r="AA145" t="str">
            <v>ECON-1DNovember2010-2011</v>
          </cell>
          <cell r="AB145" t="str">
            <v>2010</v>
          </cell>
          <cell r="AC145" t="str">
            <v>ECON-1D2010</v>
          </cell>
          <cell r="AD145" t="str">
            <v>ECON-1DNovember2010</v>
          </cell>
          <cell r="AE145" t="str">
            <v>ECON-1DNovember2010-2011</v>
          </cell>
        </row>
        <row r="146">
          <cell r="B146" t="str">
            <v>WTR STAR</v>
          </cell>
          <cell r="C146" t="str">
            <v>CONS Water Star Rebate</v>
          </cell>
          <cell r="D146" t="str">
            <v>WACON-3</v>
          </cell>
          <cell r="E146" t="str">
            <v>Commercial</v>
          </cell>
          <cell r="F146" t="str">
            <v>SINGLE</v>
          </cell>
          <cell r="I146" t="str">
            <v>November</v>
          </cell>
          <cell r="J146" t="str">
            <v>2010-2011</v>
          </cell>
          <cell r="K146">
            <v>2010</v>
          </cell>
          <cell r="L146">
            <v>0</v>
          </cell>
          <cell r="M146">
            <v>0</v>
          </cell>
          <cell r="N146">
            <v>0</v>
          </cell>
          <cell r="O146">
            <v>0</v>
          </cell>
          <cell r="T146">
            <v>0</v>
          </cell>
          <cell r="W146">
            <v>0</v>
          </cell>
          <cell r="X146">
            <v>0</v>
          </cell>
          <cell r="AA146" t="str">
            <v>WACON-3November2010-2011</v>
          </cell>
          <cell r="AB146" t="str">
            <v>2010</v>
          </cell>
          <cell r="AC146" t="str">
            <v>WACON-32010</v>
          </cell>
          <cell r="AD146" t="str">
            <v>WACON-3November2010</v>
          </cell>
          <cell r="AE146" t="str">
            <v>WACON-3November2010-2011</v>
          </cell>
        </row>
        <row r="147">
          <cell r="B147" t="str">
            <v>St Cloud</v>
          </cell>
          <cell r="C147" t="str">
            <v>Conservation Program Rebates</v>
          </cell>
          <cell r="D147" t="str">
            <v>and Loans -</v>
          </cell>
          <cell r="E147" t="str">
            <v>Crosstab (CIS)</v>
          </cell>
          <cell r="K147">
            <v>2010</v>
          </cell>
          <cell r="AB147" t="str">
            <v>2010</v>
          </cell>
          <cell r="AC147" t="str">
            <v>and Loans -2010</v>
          </cell>
          <cell r="AD147" t="str">
            <v>and Loans -2010</v>
          </cell>
        </row>
        <row r="148">
          <cell r="B148" t="str">
            <v>CCRF</v>
          </cell>
          <cell r="C148" t="str">
            <v>Cool Reflective Roof</v>
          </cell>
          <cell r="D148" t="str">
            <v>ECON-4A</v>
          </cell>
          <cell r="E148" t="str">
            <v>Commercial</v>
          </cell>
          <cell r="F148" t="str">
            <v>OTHER</v>
          </cell>
          <cell r="G148" t="str">
            <v>ST CLOUD</v>
          </cell>
          <cell r="I148" t="str">
            <v>November</v>
          </cell>
          <cell r="J148" t="str">
            <v>2010-2011</v>
          </cell>
          <cell r="K148">
            <v>2010</v>
          </cell>
          <cell r="L148">
            <v>0</v>
          </cell>
          <cell r="N148">
            <v>0</v>
          </cell>
          <cell r="T148">
            <v>0</v>
          </cell>
          <cell r="W148">
            <v>0</v>
          </cell>
          <cell r="AA148" t="str">
            <v>ECON-4AST CLOUDNovember2010-2011</v>
          </cell>
          <cell r="AB148" t="str">
            <v>2010</v>
          </cell>
          <cell r="AC148" t="str">
            <v>ECON-4A2010</v>
          </cell>
          <cell r="AD148" t="str">
            <v>ECON-4ANovember2010</v>
          </cell>
          <cell r="AE148" t="str">
            <v>ECON-4ANovember2010-2011</v>
          </cell>
        </row>
        <row r="149">
          <cell r="B149" t="str">
            <v>CDUR</v>
          </cell>
          <cell r="C149" t="str">
            <v>Duct Repair/Replacement</v>
          </cell>
          <cell r="D149" t="str">
            <v>ECON-5A</v>
          </cell>
          <cell r="E149" t="str">
            <v>Commercial</v>
          </cell>
          <cell r="F149" t="str">
            <v>OTHER</v>
          </cell>
          <cell r="G149" t="str">
            <v>ST CLOUD</v>
          </cell>
          <cell r="I149" t="str">
            <v>November</v>
          </cell>
          <cell r="J149" t="str">
            <v>2010-2011</v>
          </cell>
          <cell r="K149">
            <v>2010</v>
          </cell>
          <cell r="L149">
            <v>0</v>
          </cell>
          <cell r="N149">
            <v>0</v>
          </cell>
          <cell r="T149">
            <v>0</v>
          </cell>
          <cell r="W149">
            <v>0</v>
          </cell>
          <cell r="AA149" t="str">
            <v>ECON-5AST CLOUDNovember2010-2011</v>
          </cell>
          <cell r="AB149" t="str">
            <v>2010</v>
          </cell>
          <cell r="AC149" t="str">
            <v>ECON-5A2010</v>
          </cell>
          <cell r="AD149" t="str">
            <v>ECON-5ANovember2010</v>
          </cell>
          <cell r="AE149" t="str">
            <v>ECON-5ANovember2010-2011</v>
          </cell>
        </row>
        <row r="150">
          <cell r="B150" t="str">
            <v>CGRP</v>
          </cell>
          <cell r="C150" t="str">
            <v>Gold Ring Program</v>
          </cell>
          <cell r="D150" t="str">
            <v>ECON-6C</v>
          </cell>
          <cell r="E150" t="str">
            <v>Commercial</v>
          </cell>
          <cell r="F150" t="str">
            <v>OTHER</v>
          </cell>
          <cell r="G150" t="str">
            <v>ST CLOUD</v>
          </cell>
          <cell r="I150" t="str">
            <v>November</v>
          </cell>
          <cell r="J150" t="str">
            <v>2010-2011</v>
          </cell>
          <cell r="K150">
            <v>2010</v>
          </cell>
          <cell r="L150">
            <v>0</v>
          </cell>
          <cell r="N150">
            <v>0</v>
          </cell>
          <cell r="T150">
            <v>0</v>
          </cell>
          <cell r="W150">
            <v>0</v>
          </cell>
          <cell r="AA150" t="str">
            <v>ECON-6CST CLOUDNovember2010-2011</v>
          </cell>
          <cell r="AB150" t="str">
            <v>2010</v>
          </cell>
          <cell r="AC150" t="str">
            <v>ECON-6C2010</v>
          </cell>
          <cell r="AD150" t="str">
            <v>ECON-6CNovember2010</v>
          </cell>
          <cell r="AE150" t="str">
            <v>ECON-6CNovember2010-2011</v>
          </cell>
        </row>
        <row r="151">
          <cell r="B151" t="str">
            <v>CH14</v>
          </cell>
          <cell r="C151" t="str">
            <v>14 Seer</v>
          </cell>
          <cell r="D151" t="str">
            <v>ECON-5C</v>
          </cell>
          <cell r="E151" t="str">
            <v>Commercial</v>
          </cell>
          <cell r="F151" t="str">
            <v>OTHER</v>
          </cell>
          <cell r="G151" t="str">
            <v>ST CLOUD</v>
          </cell>
          <cell r="H151" t="str">
            <v>CES14CON</v>
          </cell>
          <cell r="I151" t="str">
            <v>November</v>
          </cell>
          <cell r="J151" t="str">
            <v>2010-2011</v>
          </cell>
          <cell r="K151">
            <v>2010</v>
          </cell>
          <cell r="L151">
            <v>0</v>
          </cell>
          <cell r="N151">
            <v>0</v>
          </cell>
          <cell r="T151">
            <v>0</v>
          </cell>
          <cell r="W151">
            <v>0</v>
          </cell>
          <cell r="Y151" t="str">
            <v>CES14CONNovember2010-2011</v>
          </cell>
          <cell r="Z151" t="str">
            <v>CES14CONNovember2010</v>
          </cell>
          <cell r="AA151" t="str">
            <v>ECON-5CST CLOUDCES14CONNovember2010-2011</v>
          </cell>
          <cell r="AB151" t="str">
            <v>CES14CON2010</v>
          </cell>
          <cell r="AC151" t="str">
            <v>ECON-5C2010</v>
          </cell>
          <cell r="AD151" t="str">
            <v>ECON-5CNovember2010</v>
          </cell>
          <cell r="AE151" t="str">
            <v>ECON-5CNovember2010-2011</v>
          </cell>
        </row>
        <row r="152">
          <cell r="B152" t="str">
            <v>CH15</v>
          </cell>
          <cell r="C152" t="str">
            <v>15 Seer</v>
          </cell>
          <cell r="D152" t="str">
            <v>ECON-5C</v>
          </cell>
          <cell r="E152" t="str">
            <v>Commercial</v>
          </cell>
          <cell r="F152" t="str">
            <v>OTHER</v>
          </cell>
          <cell r="G152" t="str">
            <v>ST CLOUD</v>
          </cell>
          <cell r="H152" t="str">
            <v>CES15CON</v>
          </cell>
          <cell r="I152" t="str">
            <v>November</v>
          </cell>
          <cell r="J152" t="str">
            <v>2010-2011</v>
          </cell>
          <cell r="K152">
            <v>2010</v>
          </cell>
          <cell r="L152">
            <v>0</v>
          </cell>
          <cell r="N152">
            <v>0</v>
          </cell>
          <cell r="T152">
            <v>0</v>
          </cell>
          <cell r="W152">
            <v>0</v>
          </cell>
          <cell r="Y152" t="str">
            <v>CES15CONNovember2010-2011</v>
          </cell>
          <cell r="Z152" t="str">
            <v>CES15CONNovember2010</v>
          </cell>
          <cell r="AA152" t="str">
            <v>ECON-5CST CLOUDCES15CONNovember2010-2011</v>
          </cell>
          <cell r="AB152" t="str">
            <v>CES15CON2010</v>
          </cell>
          <cell r="AC152" t="str">
            <v>ECON-5C2010</v>
          </cell>
          <cell r="AD152" t="str">
            <v>ECON-5CNovember2010</v>
          </cell>
          <cell r="AE152" t="str">
            <v>ECON-5CNovember2010-2011</v>
          </cell>
        </row>
        <row r="153">
          <cell r="B153" t="str">
            <v>CH16</v>
          </cell>
          <cell r="C153" t="str">
            <v>16 Seer</v>
          </cell>
          <cell r="D153" t="str">
            <v>ECON-5C</v>
          </cell>
          <cell r="E153" t="str">
            <v>Commercial</v>
          </cell>
          <cell r="F153" t="str">
            <v>OTHER</v>
          </cell>
          <cell r="G153" t="str">
            <v>ST CLOUD</v>
          </cell>
          <cell r="H153" t="str">
            <v>CES16CON</v>
          </cell>
          <cell r="I153" t="str">
            <v>November</v>
          </cell>
          <cell r="J153" t="str">
            <v>2010-2011</v>
          </cell>
          <cell r="K153">
            <v>2010</v>
          </cell>
          <cell r="L153">
            <v>0</v>
          </cell>
          <cell r="N153">
            <v>0</v>
          </cell>
          <cell r="T153">
            <v>0</v>
          </cell>
          <cell r="W153">
            <v>0</v>
          </cell>
          <cell r="Y153" t="str">
            <v>CES16CONNovember2010-2011</v>
          </cell>
          <cell r="Z153" t="str">
            <v>CES16CONNovember2010</v>
          </cell>
          <cell r="AA153" t="str">
            <v>ECON-5CST CLOUDCES16CONNovember2010-2011</v>
          </cell>
          <cell r="AB153" t="str">
            <v>CES16CON2010</v>
          </cell>
          <cell r="AC153" t="str">
            <v>ECON-5C2010</v>
          </cell>
          <cell r="AD153" t="str">
            <v>ECON-5CNovember2010</v>
          </cell>
          <cell r="AE153" t="str">
            <v>ECON-5CNovember2010-2011</v>
          </cell>
        </row>
        <row r="154">
          <cell r="B154" t="str">
            <v>CH17</v>
          </cell>
          <cell r="C154" t="str">
            <v>17 Seer</v>
          </cell>
          <cell r="D154" t="str">
            <v>ECON-5C</v>
          </cell>
          <cell r="E154" t="str">
            <v>Commercial</v>
          </cell>
          <cell r="F154" t="str">
            <v>OTHER</v>
          </cell>
          <cell r="G154" t="str">
            <v>ST CLOUD</v>
          </cell>
          <cell r="H154" t="str">
            <v>CES17CON</v>
          </cell>
          <cell r="I154" t="str">
            <v>November</v>
          </cell>
          <cell r="J154" t="str">
            <v>2010-2011</v>
          </cell>
          <cell r="K154">
            <v>2010</v>
          </cell>
          <cell r="L154">
            <v>0</v>
          </cell>
          <cell r="N154">
            <v>0</v>
          </cell>
          <cell r="T154">
            <v>0</v>
          </cell>
          <cell r="W154">
            <v>0</v>
          </cell>
          <cell r="Y154" t="str">
            <v>CES17CONNovember2010-2011</v>
          </cell>
          <cell r="Z154" t="str">
            <v>CES17CONNovember2010</v>
          </cell>
          <cell r="AA154" t="str">
            <v>ECON-5CST CLOUDCES17CONNovember2010-2011</v>
          </cell>
          <cell r="AB154" t="str">
            <v>CES17CON2010</v>
          </cell>
          <cell r="AC154" t="str">
            <v>ECON-5C2010</v>
          </cell>
          <cell r="AD154" t="str">
            <v>ECON-5CNovember2010</v>
          </cell>
          <cell r="AE154" t="str">
            <v>ECON-5CNovember2010-2011</v>
          </cell>
        </row>
        <row r="155">
          <cell r="B155" t="str">
            <v>CH18</v>
          </cell>
          <cell r="C155" t="str">
            <v>18 Seer</v>
          </cell>
          <cell r="D155" t="str">
            <v>ECON-5C</v>
          </cell>
          <cell r="E155" t="str">
            <v>Commercial</v>
          </cell>
          <cell r="F155" t="str">
            <v>OTHER</v>
          </cell>
          <cell r="G155" t="str">
            <v>ST CLOUD</v>
          </cell>
          <cell r="H155" t="str">
            <v>CES18CON</v>
          </cell>
          <cell r="I155" t="str">
            <v>November</v>
          </cell>
          <cell r="J155" t="str">
            <v>2010-2011</v>
          </cell>
          <cell r="K155">
            <v>2010</v>
          </cell>
          <cell r="L155">
            <v>0</v>
          </cell>
          <cell r="N155">
            <v>0</v>
          </cell>
          <cell r="T155">
            <v>0</v>
          </cell>
          <cell r="W155">
            <v>0</v>
          </cell>
          <cell r="Y155" t="str">
            <v>CES18CONNovember2010-2011</v>
          </cell>
          <cell r="Z155" t="str">
            <v>CES18CONNovember2010</v>
          </cell>
          <cell r="AA155" t="str">
            <v>ECON-5CST CLOUDCES18CONNovember2010-2011</v>
          </cell>
          <cell r="AB155" t="str">
            <v>CES18CON2010</v>
          </cell>
          <cell r="AC155" t="str">
            <v>ECON-5C2010</v>
          </cell>
          <cell r="AD155" t="str">
            <v>ECON-5CNovember2010</v>
          </cell>
          <cell r="AE155" t="str">
            <v>ECON-5CNovember2010-2011</v>
          </cell>
        </row>
        <row r="156">
          <cell r="B156" t="str">
            <v>CINS</v>
          </cell>
          <cell r="C156" t="str">
            <v>Ceiling Insulation Upgrade</v>
          </cell>
          <cell r="D156" t="str">
            <v>ECON-4B</v>
          </cell>
          <cell r="E156" t="str">
            <v>Commercial</v>
          </cell>
          <cell r="F156" t="str">
            <v>OTHER</v>
          </cell>
          <cell r="G156" t="str">
            <v>ST CLOUD</v>
          </cell>
          <cell r="I156" t="str">
            <v>November</v>
          </cell>
          <cell r="J156" t="str">
            <v>2010-2011</v>
          </cell>
          <cell r="K156">
            <v>2010</v>
          </cell>
          <cell r="L156">
            <v>0</v>
          </cell>
          <cell r="N156">
            <v>0</v>
          </cell>
          <cell r="T156">
            <v>0</v>
          </cell>
          <cell r="W156">
            <v>0</v>
          </cell>
          <cell r="AA156" t="str">
            <v>ECON-4BST CLOUDNovember2010-2011</v>
          </cell>
          <cell r="AB156" t="str">
            <v>2010</v>
          </cell>
          <cell r="AC156" t="str">
            <v>ECON-4B2010</v>
          </cell>
          <cell r="AD156" t="str">
            <v>ECON-4BNovember2010</v>
          </cell>
          <cell r="AE156" t="str">
            <v>ECON-4BNovember2010-2011</v>
          </cell>
        </row>
        <row r="157">
          <cell r="B157" t="str">
            <v>CIR</v>
          </cell>
          <cell r="C157" t="str">
            <v>Commercial Customer Incentive</v>
          </cell>
          <cell r="D157" t="str">
            <v>ECON-6B</v>
          </cell>
          <cell r="E157" t="str">
            <v>Commercial</v>
          </cell>
          <cell r="F157" t="str">
            <v>OTHER</v>
          </cell>
          <cell r="G157" t="str">
            <v>ST CLOUD</v>
          </cell>
          <cell r="I157" t="str">
            <v>November</v>
          </cell>
          <cell r="J157" t="str">
            <v>2010-2011</v>
          </cell>
          <cell r="K157">
            <v>2010</v>
          </cell>
          <cell r="L157">
            <v>0</v>
          </cell>
          <cell r="N157">
            <v>0</v>
          </cell>
          <cell r="T157">
            <v>0</v>
          </cell>
          <cell r="W157">
            <v>0</v>
          </cell>
          <cell r="AA157" t="str">
            <v>ECON-6BST CLOUDNovember2010-2011</v>
          </cell>
          <cell r="AB157" t="str">
            <v>2010</v>
          </cell>
          <cell r="AC157" t="str">
            <v>ECON-6B2010</v>
          </cell>
          <cell r="AD157" t="str">
            <v>ECON-6BNovember2010</v>
          </cell>
          <cell r="AE157" t="str">
            <v>ECON-6BNovember2010-2011</v>
          </cell>
        </row>
        <row r="158">
          <cell r="C158" t="str">
            <v>Commercial Indoor Lighting Billed Solution</v>
          </cell>
          <cell r="D158" t="str">
            <v>ECON-8</v>
          </cell>
          <cell r="E158" t="str">
            <v>Commercial</v>
          </cell>
          <cell r="F158" t="str">
            <v>OTHER</v>
          </cell>
          <cell r="G158" t="str">
            <v>ST CLOUD</v>
          </cell>
          <cell r="I158" t="str">
            <v>November</v>
          </cell>
          <cell r="J158" t="str">
            <v>2010-2011</v>
          </cell>
          <cell r="K158">
            <v>2010</v>
          </cell>
          <cell r="L158">
            <v>0</v>
          </cell>
          <cell r="N158">
            <v>0</v>
          </cell>
          <cell r="T158">
            <v>0</v>
          </cell>
          <cell r="W158">
            <v>0</v>
          </cell>
          <cell r="AA158" t="str">
            <v>ECON-8ST CLOUDNovember2010-2011</v>
          </cell>
          <cell r="AB158" t="str">
            <v>2010</v>
          </cell>
          <cell r="AC158" t="str">
            <v>ECON-82010</v>
          </cell>
          <cell r="AD158" t="str">
            <v>ECON-8November2010</v>
          </cell>
          <cell r="AE158" t="str">
            <v>ECON-8November2010-2011</v>
          </cell>
        </row>
        <row r="159">
          <cell r="B159" t="str">
            <v>CSBE</v>
          </cell>
          <cell r="C159" t="str">
            <v>Small Business Efficiency</v>
          </cell>
          <cell r="D159" t="str">
            <v>ECON-16</v>
          </cell>
          <cell r="E159" t="str">
            <v>Commercial</v>
          </cell>
          <cell r="F159" t="str">
            <v>OTHER</v>
          </cell>
          <cell r="G159" t="str">
            <v>ST CLOUD</v>
          </cell>
          <cell r="I159" t="str">
            <v>November</v>
          </cell>
          <cell r="J159" t="str">
            <v>2010-2011</v>
          </cell>
          <cell r="K159">
            <v>2010</v>
          </cell>
          <cell r="L159">
            <v>0</v>
          </cell>
          <cell r="N159">
            <v>0</v>
          </cell>
          <cell r="T159">
            <v>0</v>
          </cell>
          <cell r="W159">
            <v>0</v>
          </cell>
          <cell r="AA159" t="str">
            <v>ECON-16ST CLOUDNovember2010-2011</v>
          </cell>
          <cell r="AB159" t="str">
            <v>2010</v>
          </cell>
          <cell r="AC159" t="str">
            <v>ECON-162010</v>
          </cell>
          <cell r="AD159" t="str">
            <v>ECON-16November2010</v>
          </cell>
          <cell r="AE159" t="str">
            <v>ECON-16November2010-2011</v>
          </cell>
        </row>
        <row r="160">
          <cell r="B160" t="str">
            <v>CWTT</v>
          </cell>
          <cell r="C160" t="str">
            <v>Window Film or Solar Screen</v>
          </cell>
          <cell r="D160" t="str">
            <v>ECON-4C</v>
          </cell>
          <cell r="E160" t="str">
            <v>Commercial</v>
          </cell>
          <cell r="F160" t="str">
            <v>OTHER</v>
          </cell>
          <cell r="G160" t="str">
            <v>ST CLOUD</v>
          </cell>
          <cell r="I160" t="str">
            <v>November</v>
          </cell>
          <cell r="J160" t="str">
            <v>2010-2011</v>
          </cell>
          <cell r="K160">
            <v>2010</v>
          </cell>
          <cell r="L160">
            <v>0</v>
          </cell>
          <cell r="N160">
            <v>0</v>
          </cell>
          <cell r="T160">
            <v>0</v>
          </cell>
          <cell r="W160">
            <v>0</v>
          </cell>
          <cell r="AA160" t="str">
            <v>ECON-4CST CLOUDNovember2010-2011</v>
          </cell>
          <cell r="AB160" t="str">
            <v>2010</v>
          </cell>
          <cell r="AC160" t="str">
            <v>ECON-4C2010</v>
          </cell>
          <cell r="AD160" t="str">
            <v>ECON-4CNovember2010</v>
          </cell>
          <cell r="AE160" t="str">
            <v>ECON-4CNovember2010-2011</v>
          </cell>
        </row>
        <row r="161">
          <cell r="B161" t="str">
            <v>ACPS</v>
          </cell>
          <cell r="C161" t="str">
            <v>A/C Proper Sizing</v>
          </cell>
          <cell r="D161" t="str">
            <v>ECON-2D</v>
          </cell>
          <cell r="E161" t="str">
            <v>Residential</v>
          </cell>
          <cell r="F161" t="str">
            <v>SINGLE</v>
          </cell>
          <cell r="G161" t="str">
            <v>ST CLOUD</v>
          </cell>
          <cell r="I161" t="str">
            <v>November</v>
          </cell>
          <cell r="J161" t="str">
            <v>2010-2011</v>
          </cell>
          <cell r="K161">
            <v>2010</v>
          </cell>
          <cell r="L161">
            <v>0</v>
          </cell>
          <cell r="N161">
            <v>0</v>
          </cell>
          <cell r="T161">
            <v>0</v>
          </cell>
          <cell r="W161">
            <v>0</v>
          </cell>
          <cell r="AA161" t="str">
            <v>ECON-2DST CLOUDNovember2010-2011</v>
          </cell>
          <cell r="AB161" t="str">
            <v>2010</v>
          </cell>
          <cell r="AC161" t="str">
            <v>ECON-2D2010</v>
          </cell>
          <cell r="AD161" t="str">
            <v>ECON-2DNovember2010</v>
          </cell>
          <cell r="AE161" t="str">
            <v>ECON-2DNovember2010-2011</v>
          </cell>
        </row>
        <row r="162">
          <cell r="B162" t="str">
            <v>RBDR</v>
          </cell>
          <cell r="C162" t="str">
            <v>Duct Repair/Replacement</v>
          </cell>
          <cell r="D162" t="str">
            <v>ECON-2A</v>
          </cell>
          <cell r="E162" t="str">
            <v>Residential</v>
          </cell>
          <cell r="F162" t="str">
            <v>SINGLE</v>
          </cell>
          <cell r="G162" t="str">
            <v>ST CLOUD</v>
          </cell>
          <cell r="I162" t="str">
            <v>November</v>
          </cell>
          <cell r="J162" t="str">
            <v>2010-2011</v>
          </cell>
          <cell r="K162">
            <v>2010</v>
          </cell>
          <cell r="L162">
            <v>2</v>
          </cell>
          <cell r="N162">
            <v>300</v>
          </cell>
          <cell r="T162">
            <v>38.943199999999997</v>
          </cell>
          <cell r="W162">
            <v>686.34079173800001</v>
          </cell>
          <cell r="AA162" t="str">
            <v>ECON-2AST CLOUDNovember2010-2011</v>
          </cell>
          <cell r="AB162" t="str">
            <v>2010</v>
          </cell>
          <cell r="AC162" t="str">
            <v>ECON-2A2010</v>
          </cell>
          <cell r="AD162" t="str">
            <v>ECON-2ANovember2010</v>
          </cell>
          <cell r="AE162" t="str">
            <v>ECON-2ANovember2010-2011</v>
          </cell>
        </row>
        <row r="163">
          <cell r="B163" t="str">
            <v>RBIS</v>
          </cell>
          <cell r="C163" t="str">
            <v>Ceiling Insulation Upgrade</v>
          </cell>
          <cell r="D163" t="str">
            <v>ECON-1B</v>
          </cell>
          <cell r="E163" t="str">
            <v>Residential</v>
          </cell>
          <cell r="F163" t="str">
            <v>SINGLE</v>
          </cell>
          <cell r="G163" t="str">
            <v>ST CLOUD</v>
          </cell>
          <cell r="I163" t="str">
            <v>November</v>
          </cell>
          <cell r="J163" t="str">
            <v>2010-2011</v>
          </cell>
          <cell r="K163">
            <v>2010</v>
          </cell>
          <cell r="L163">
            <v>2</v>
          </cell>
          <cell r="N163">
            <v>200</v>
          </cell>
          <cell r="T163">
            <v>56</v>
          </cell>
          <cell r="W163">
            <v>986.9</v>
          </cell>
          <cell r="AA163" t="str">
            <v>ECON-1BST CLOUDNovember2010-2011</v>
          </cell>
          <cell r="AB163" t="str">
            <v>2010</v>
          </cell>
          <cell r="AC163" t="str">
            <v>ECON-1B2010</v>
          </cell>
          <cell r="AD163" t="str">
            <v>ECON-1BNovember2010</v>
          </cell>
          <cell r="AE163" t="str">
            <v>ECON-1BNovember2010-2011</v>
          </cell>
        </row>
        <row r="164">
          <cell r="B164" t="str">
            <v>RBWW</v>
          </cell>
          <cell r="C164" t="str">
            <v xml:space="preserve">Caulk/Weather Stripping </v>
          </cell>
          <cell r="D164" t="str">
            <v>ECON-1D</v>
          </cell>
          <cell r="E164" t="str">
            <v>Residential</v>
          </cell>
          <cell r="F164" t="str">
            <v>SINGLE</v>
          </cell>
          <cell r="G164" t="str">
            <v>ST CLOUD</v>
          </cell>
          <cell r="I164" t="str">
            <v>November</v>
          </cell>
          <cell r="J164" t="str">
            <v>2010-2011</v>
          </cell>
          <cell r="K164">
            <v>2010</v>
          </cell>
          <cell r="L164">
            <v>0</v>
          </cell>
          <cell r="N164">
            <v>0</v>
          </cell>
          <cell r="T164">
            <v>0</v>
          </cell>
          <cell r="W164">
            <v>0</v>
          </cell>
          <cell r="AA164" t="str">
            <v>ECON-1DST CLOUDNovember2010-2011</v>
          </cell>
          <cell r="AB164" t="str">
            <v>2010</v>
          </cell>
          <cell r="AC164" t="str">
            <v>ECON-1D2010</v>
          </cell>
          <cell r="AD164" t="str">
            <v>ECON-1DNovember2010</v>
          </cell>
          <cell r="AE164" t="str">
            <v>ECON-1DNovember2010-2011</v>
          </cell>
        </row>
        <row r="165">
          <cell r="B165" t="str">
            <v>RCRF</v>
          </cell>
          <cell r="C165" t="str">
            <v>Cool Reflective Roof</v>
          </cell>
          <cell r="D165" t="str">
            <v>ECON-1A</v>
          </cell>
          <cell r="E165" t="str">
            <v>Residential</v>
          </cell>
          <cell r="F165" t="str">
            <v>SINGLE</v>
          </cell>
          <cell r="G165" t="str">
            <v>ST CLOUD</v>
          </cell>
          <cell r="I165" t="str">
            <v>November</v>
          </cell>
          <cell r="J165" t="str">
            <v>2010-2011</v>
          </cell>
          <cell r="K165">
            <v>2010</v>
          </cell>
          <cell r="L165">
            <v>0</v>
          </cell>
          <cell r="N165">
            <v>0</v>
          </cell>
          <cell r="T165">
            <v>0</v>
          </cell>
          <cell r="W165">
            <v>0</v>
          </cell>
          <cell r="AA165" t="str">
            <v>ECON-1AST CLOUDNovember2010-2011</v>
          </cell>
          <cell r="AB165" t="str">
            <v>2010</v>
          </cell>
          <cell r="AC165" t="str">
            <v>ECON-1A2010</v>
          </cell>
          <cell r="AD165" t="str">
            <v>ECON-1ANovember2010</v>
          </cell>
          <cell r="AE165" t="str">
            <v>ECON-1ANovember2010-2011</v>
          </cell>
        </row>
        <row r="166">
          <cell r="B166" t="str">
            <v>RH14</v>
          </cell>
          <cell r="C166" t="str">
            <v>14 Seer</v>
          </cell>
          <cell r="D166" t="str">
            <v>ECON-2E</v>
          </cell>
          <cell r="E166" t="str">
            <v>Residential</v>
          </cell>
          <cell r="F166" t="str">
            <v>SINGLE</v>
          </cell>
          <cell r="G166" t="str">
            <v>ST CLOUD</v>
          </cell>
          <cell r="H166" t="str">
            <v>RES14CON</v>
          </cell>
          <cell r="I166" t="str">
            <v>November</v>
          </cell>
          <cell r="J166" t="str">
            <v>2010-2011</v>
          </cell>
          <cell r="K166">
            <v>2010</v>
          </cell>
          <cell r="L166">
            <v>3</v>
          </cell>
          <cell r="N166">
            <v>300</v>
          </cell>
          <cell r="T166">
            <v>70.856502000000006</v>
          </cell>
          <cell r="W166">
            <v>1248.8399999999999</v>
          </cell>
          <cell r="Y166" t="str">
            <v>RES14CONNovember2010-2011</v>
          </cell>
          <cell r="Z166" t="str">
            <v>RES14CONNovember2010</v>
          </cell>
          <cell r="AA166" t="str">
            <v>RES14CONST CLOUDNovember2010-2011</v>
          </cell>
          <cell r="AB166" t="str">
            <v>RES14CON2010</v>
          </cell>
          <cell r="AC166" t="str">
            <v>ECON-2E2010</v>
          </cell>
          <cell r="AD166" t="str">
            <v>ECON-2ENovember2010</v>
          </cell>
          <cell r="AE166" t="str">
            <v>ECON-2ENovember2010-2011</v>
          </cell>
        </row>
        <row r="167">
          <cell r="B167" t="str">
            <v>RH15</v>
          </cell>
          <cell r="C167" t="str">
            <v>15 Seer</v>
          </cell>
          <cell r="D167" t="str">
            <v>ECON-2E</v>
          </cell>
          <cell r="E167" t="str">
            <v>Residential</v>
          </cell>
          <cell r="F167" t="str">
            <v>SINGLE</v>
          </cell>
          <cell r="G167" t="str">
            <v>ST CLOUD</v>
          </cell>
          <cell r="H167" t="str">
            <v>RES15CON</v>
          </cell>
          <cell r="I167" t="str">
            <v>November</v>
          </cell>
          <cell r="J167" t="str">
            <v>2010-2011</v>
          </cell>
          <cell r="K167">
            <v>2010</v>
          </cell>
          <cell r="L167">
            <v>11</v>
          </cell>
          <cell r="N167">
            <v>2800</v>
          </cell>
          <cell r="T167">
            <v>456.58679000000006</v>
          </cell>
          <cell r="W167">
            <v>8046.94</v>
          </cell>
          <cell r="Y167" t="str">
            <v>RES15CONNovember2010-2011</v>
          </cell>
          <cell r="Z167" t="str">
            <v>RES15CONNovember2010</v>
          </cell>
          <cell r="AA167" t="str">
            <v>RES15CONST CLOUDNovember2010-2011</v>
          </cell>
          <cell r="AB167" t="str">
            <v>RES15CON2010</v>
          </cell>
          <cell r="AC167" t="str">
            <v>ECON-2E2010</v>
          </cell>
          <cell r="AD167" t="str">
            <v>ECON-2ENovember2010</v>
          </cell>
          <cell r="AE167" t="str">
            <v>ECON-2ENovember2010-2011</v>
          </cell>
        </row>
        <row r="168">
          <cell r="B168" t="str">
            <v>RH16</v>
          </cell>
          <cell r="C168" t="str">
            <v>16 Seer</v>
          </cell>
          <cell r="D168" t="str">
            <v>ECON-2E</v>
          </cell>
          <cell r="E168" t="str">
            <v>Residential</v>
          </cell>
          <cell r="F168" t="str">
            <v>SINGLE</v>
          </cell>
          <cell r="G168" t="str">
            <v>ST CLOUD</v>
          </cell>
          <cell r="H168" t="str">
            <v>RES16CON</v>
          </cell>
          <cell r="I168" t="str">
            <v>November</v>
          </cell>
          <cell r="J168" t="str">
            <v>2010-2011</v>
          </cell>
          <cell r="K168">
            <v>2010</v>
          </cell>
          <cell r="L168">
            <v>3</v>
          </cell>
          <cell r="N168">
            <v>900</v>
          </cell>
          <cell r="T168">
            <v>159.02940000000001</v>
          </cell>
          <cell r="W168">
            <v>2802.837</v>
          </cell>
          <cell r="Y168" t="str">
            <v>RES16CONNovember2010-2011</v>
          </cell>
          <cell r="Z168" t="str">
            <v>RES16CONNovember2010</v>
          </cell>
          <cell r="AA168" t="str">
            <v>RES16CONST CLOUDNovember2010-2011</v>
          </cell>
          <cell r="AB168" t="str">
            <v>RES16CON2010</v>
          </cell>
          <cell r="AC168" t="str">
            <v>ECON-2E2010</v>
          </cell>
          <cell r="AD168" t="str">
            <v>ECON-2ENovember2010</v>
          </cell>
          <cell r="AE168" t="str">
            <v>ECON-2ENovember2010-2011</v>
          </cell>
        </row>
        <row r="169">
          <cell r="B169" t="str">
            <v>RH17</v>
          </cell>
          <cell r="C169" t="str">
            <v>17 Seer</v>
          </cell>
          <cell r="D169" t="str">
            <v>ECON-2E</v>
          </cell>
          <cell r="E169" t="str">
            <v>Residential</v>
          </cell>
          <cell r="F169" t="str">
            <v>SINGLE</v>
          </cell>
          <cell r="G169" t="str">
            <v>ST CLOUD</v>
          </cell>
          <cell r="H169" t="str">
            <v>RES17CON</v>
          </cell>
          <cell r="I169" t="str">
            <v>November</v>
          </cell>
          <cell r="J169" t="str">
            <v>2010-2011</v>
          </cell>
          <cell r="K169">
            <v>2010</v>
          </cell>
          <cell r="L169">
            <v>0</v>
          </cell>
          <cell r="N169">
            <v>0</v>
          </cell>
          <cell r="T169">
            <v>0</v>
          </cell>
          <cell r="W169">
            <v>0</v>
          </cell>
          <cell r="Y169" t="str">
            <v>RES17CONNovember2010-2011</v>
          </cell>
          <cell r="Z169" t="str">
            <v>RES17CONNovember2010</v>
          </cell>
          <cell r="AA169" t="str">
            <v>RES17CONST CLOUDNovember2010-2011</v>
          </cell>
          <cell r="AB169" t="str">
            <v>RES17CON2010</v>
          </cell>
          <cell r="AC169" t="str">
            <v>ECON-2E2010</v>
          </cell>
          <cell r="AD169" t="str">
            <v>ECON-2ENovember2010</v>
          </cell>
          <cell r="AE169" t="str">
            <v>ECON-2ENovember2010-2011</v>
          </cell>
        </row>
        <row r="170">
          <cell r="B170" t="str">
            <v>RH18</v>
          </cell>
          <cell r="C170" t="str">
            <v>18 Seer</v>
          </cell>
          <cell r="D170" t="str">
            <v>ECON-2E</v>
          </cell>
          <cell r="E170" t="str">
            <v>Residential</v>
          </cell>
          <cell r="F170" t="str">
            <v>SINGLE</v>
          </cell>
          <cell r="G170" t="str">
            <v>ST CLOUD</v>
          </cell>
          <cell r="H170" t="str">
            <v>RES18CON</v>
          </cell>
          <cell r="I170" t="str">
            <v>November</v>
          </cell>
          <cell r="J170" t="str">
            <v>2010-2011</v>
          </cell>
          <cell r="K170">
            <v>2010</v>
          </cell>
          <cell r="L170">
            <v>2</v>
          </cell>
          <cell r="N170">
            <v>600</v>
          </cell>
          <cell r="T170">
            <v>155.57140000000001</v>
          </cell>
          <cell r="W170">
            <v>2741.8571400000001</v>
          </cell>
          <cell r="Y170" t="str">
            <v>RES18CONNovember2010-2011</v>
          </cell>
          <cell r="Z170" t="str">
            <v>RES18CONNovember2010</v>
          </cell>
          <cell r="AA170" t="str">
            <v>RES18CONST CLOUDNovember2010-2011</v>
          </cell>
          <cell r="AB170" t="str">
            <v>RES18CON2010</v>
          </cell>
          <cell r="AC170" t="str">
            <v>ECON-2E2010</v>
          </cell>
          <cell r="AD170" t="str">
            <v>ECON-2ENovember2010</v>
          </cell>
          <cell r="AE170" t="str">
            <v>ECON-2ENovember2010-2011</v>
          </cell>
        </row>
        <row r="171">
          <cell r="B171" t="str">
            <v>RIWF</v>
          </cell>
          <cell r="C171" t="str">
            <v>Injected Wall Foam</v>
          </cell>
          <cell r="D171" t="str">
            <v>ECON-1C</v>
          </cell>
          <cell r="E171" t="str">
            <v>Residential</v>
          </cell>
          <cell r="F171" t="str">
            <v>SINGLE</v>
          </cell>
          <cell r="G171" t="str">
            <v>ST CLOUD</v>
          </cell>
          <cell r="I171" t="str">
            <v>November</v>
          </cell>
          <cell r="J171" t="str">
            <v>2010-2011</v>
          </cell>
          <cell r="K171">
            <v>2010</v>
          </cell>
          <cell r="L171">
            <v>0</v>
          </cell>
          <cell r="N171">
            <v>0</v>
          </cell>
          <cell r="T171">
            <v>0</v>
          </cell>
          <cell r="W171">
            <v>0</v>
          </cell>
          <cell r="AA171" t="str">
            <v>ECON-1CST CLOUDNovember2010-2011</v>
          </cell>
          <cell r="AB171" t="str">
            <v>2010</v>
          </cell>
          <cell r="AC171" t="str">
            <v>ECON-1C2010</v>
          </cell>
          <cell r="AD171" t="str">
            <v>ECON-1CNovember2010</v>
          </cell>
          <cell r="AE171" t="str">
            <v>ECON-1CNovember2010-2011</v>
          </cell>
        </row>
        <row r="172">
          <cell r="B172" t="str">
            <v>RWRP</v>
          </cell>
          <cell r="C172" t="str">
            <v xml:space="preserve">High Performance Windows </v>
          </cell>
          <cell r="D172" t="str">
            <v>ECON-1E</v>
          </cell>
          <cell r="E172" t="str">
            <v>Residential</v>
          </cell>
          <cell r="F172" t="str">
            <v>SINGLE</v>
          </cell>
          <cell r="G172" t="str">
            <v>ST CLOUD</v>
          </cell>
          <cell r="I172" t="str">
            <v>November</v>
          </cell>
          <cell r="J172" t="str">
            <v>2010-2011</v>
          </cell>
          <cell r="K172">
            <v>2010</v>
          </cell>
          <cell r="L172">
            <v>5</v>
          </cell>
          <cell r="N172">
            <v>775.12</v>
          </cell>
          <cell r="T172">
            <v>221.54750000000001</v>
          </cell>
          <cell r="W172">
            <v>3904.5499999999997</v>
          </cell>
          <cell r="AA172" t="str">
            <v>ECON-1EST CLOUDNovember2010-2011</v>
          </cell>
          <cell r="AB172" t="str">
            <v>2010</v>
          </cell>
          <cell r="AC172" t="str">
            <v>ECON-1E2010</v>
          </cell>
          <cell r="AD172" t="str">
            <v>ECON-1ENovember2010</v>
          </cell>
          <cell r="AE172" t="str">
            <v>ECON-1ENovember2010-2011</v>
          </cell>
        </row>
        <row r="173">
          <cell r="B173" t="str">
            <v>RWTT</v>
          </cell>
          <cell r="C173" t="str">
            <v>Window Film or Solar Screen</v>
          </cell>
          <cell r="D173" t="str">
            <v>ECON-1F</v>
          </cell>
          <cell r="E173" t="str">
            <v>Residential</v>
          </cell>
          <cell r="F173" t="str">
            <v>SINGLE</v>
          </cell>
          <cell r="G173" t="str">
            <v>ST CLOUD</v>
          </cell>
          <cell r="I173" t="str">
            <v>November</v>
          </cell>
          <cell r="J173" t="str">
            <v>2010-2011</v>
          </cell>
          <cell r="K173">
            <v>2010</v>
          </cell>
          <cell r="L173">
            <v>1</v>
          </cell>
          <cell r="N173">
            <v>112</v>
          </cell>
          <cell r="T173">
            <v>6.0462959999999999</v>
          </cell>
          <cell r="W173">
            <v>106.63888</v>
          </cell>
          <cell r="AA173" t="str">
            <v>ECON-1FST CLOUDNovember2010-2011</v>
          </cell>
          <cell r="AB173" t="str">
            <v>2010</v>
          </cell>
          <cell r="AC173" t="str">
            <v>ECON-1F2010</v>
          </cell>
          <cell r="AD173" t="str">
            <v>ECON-1FNovember2010</v>
          </cell>
          <cell r="AE173" t="str">
            <v>ECON-1FNovember2010-2011</v>
          </cell>
        </row>
        <row r="174">
          <cell r="B174" t="str">
            <v>RESCON</v>
          </cell>
          <cell r="C174" t="str">
            <v>Total Residential Conservation Summary</v>
          </cell>
          <cell r="D174" t="str">
            <v>RESCON</v>
          </cell>
          <cell r="E174" t="str">
            <v>Residential</v>
          </cell>
          <cell r="I174" t="str">
            <v>November</v>
          </cell>
          <cell r="J174" t="str">
            <v>2010-2011</v>
          </cell>
          <cell r="K174">
            <v>2010</v>
          </cell>
          <cell r="L174">
            <v>162</v>
          </cell>
          <cell r="M174">
            <v>221.58333333333331</v>
          </cell>
          <cell r="N174">
            <v>33061.64</v>
          </cell>
          <cell r="O174">
            <v>149421.16666666669</v>
          </cell>
          <cell r="P174">
            <v>0</v>
          </cell>
          <cell r="S174">
            <v>0</v>
          </cell>
          <cell r="T174">
            <v>6034.1547120000014</v>
          </cell>
          <cell r="U174">
            <v>0</v>
          </cell>
          <cell r="V174">
            <v>0</v>
          </cell>
          <cell r="W174">
            <v>106347.907504559</v>
          </cell>
          <cell r="X174">
            <v>117350.3691083219</v>
          </cell>
          <cell r="AA174" t="str">
            <v>RESCONNovember2010-2011</v>
          </cell>
          <cell r="AB174" t="str">
            <v>2010</v>
          </cell>
          <cell r="AC174" t="str">
            <v>RESCON2010</v>
          </cell>
          <cell r="AD174" t="str">
            <v>RESCONNovember2010</v>
          </cell>
          <cell r="AE174" t="str">
            <v>RESCONNovember2010-2011</v>
          </cell>
        </row>
        <row r="175">
          <cell r="B175" t="str">
            <v>COMREB</v>
          </cell>
          <cell r="C175" t="str">
            <v>Total Commercial Rebate Summary</v>
          </cell>
          <cell r="D175" t="str">
            <v>COMREB</v>
          </cell>
          <cell r="E175" t="str">
            <v>Commercial</v>
          </cell>
          <cell r="I175" t="str">
            <v>November</v>
          </cell>
          <cell r="J175" t="str">
            <v>2010-2011</v>
          </cell>
          <cell r="K175">
            <v>2010</v>
          </cell>
          <cell r="L175">
            <v>5</v>
          </cell>
          <cell r="M175">
            <v>24378.25</v>
          </cell>
          <cell r="N175">
            <v>14483.1</v>
          </cell>
          <cell r="O175">
            <v>40398.441666666666</v>
          </cell>
          <cell r="P175">
            <v>127294</v>
          </cell>
          <cell r="S175">
            <v>0</v>
          </cell>
          <cell r="T175">
            <v>99.275969860000004</v>
          </cell>
          <cell r="U175">
            <v>0</v>
          </cell>
          <cell r="V175">
            <v>0</v>
          </cell>
          <cell r="W175">
            <v>381743.23375199997</v>
          </cell>
          <cell r="X175">
            <v>211893.24651099998</v>
          </cell>
          <cell r="AA175" t="str">
            <v>COMREBNovember2010-2011</v>
          </cell>
          <cell r="AB175" t="str">
            <v>2010</v>
          </cell>
          <cell r="AC175" t="str">
            <v>COMREB2010</v>
          </cell>
          <cell r="AD175" t="str">
            <v>COMREBNovember2010</v>
          </cell>
          <cell r="AE175" t="str">
            <v>COMREBNovember2010-2011</v>
          </cell>
        </row>
        <row r="176">
          <cell r="B176" t="str">
            <v>COMCON</v>
          </cell>
          <cell r="C176" t="str">
            <v>Total Commercial Conservation Summary</v>
          </cell>
          <cell r="D176" t="str">
            <v>COMCON</v>
          </cell>
          <cell r="E176" t="str">
            <v>Commercial</v>
          </cell>
          <cell r="I176" t="str">
            <v>November</v>
          </cell>
          <cell r="J176" t="str">
            <v>2010-2011</v>
          </cell>
          <cell r="K176">
            <v>2010</v>
          </cell>
          <cell r="L176">
            <v>5</v>
          </cell>
          <cell r="M176">
            <v>24378.416666666668</v>
          </cell>
          <cell r="N176">
            <v>14483.1</v>
          </cell>
          <cell r="O176">
            <v>40440.10833333333</v>
          </cell>
          <cell r="P176">
            <v>127294</v>
          </cell>
          <cell r="S176">
            <v>0</v>
          </cell>
          <cell r="T176">
            <v>99.275969860000004</v>
          </cell>
          <cell r="U176">
            <v>0</v>
          </cell>
          <cell r="V176">
            <v>0</v>
          </cell>
          <cell r="W176">
            <v>381743.23375199997</v>
          </cell>
          <cell r="X176">
            <v>390666.07984433329</v>
          </cell>
          <cell r="AA176" t="str">
            <v>COMCONNovember2010-2011</v>
          </cell>
          <cell r="AB176" t="str">
            <v>2010</v>
          </cell>
          <cell r="AC176" t="str">
            <v>COMCON2010</v>
          </cell>
          <cell r="AD176" t="str">
            <v>COMCONNovember2010</v>
          </cell>
          <cell r="AE176" t="str">
            <v>COMCONNovember2010-2011</v>
          </cell>
        </row>
        <row r="177">
          <cell r="B177" t="str">
            <v>Orlando</v>
          </cell>
          <cell r="C177" t="str">
            <v>Conservation Program Rebates</v>
          </cell>
          <cell r="D177" t="str">
            <v>Participation</v>
          </cell>
          <cell r="E177" t="str">
            <v xml:space="preserve"> - Crosstab (CIS)</v>
          </cell>
          <cell r="K177">
            <v>2010</v>
          </cell>
          <cell r="AB177" t="str">
            <v>2010</v>
          </cell>
          <cell r="AC177" t="str">
            <v>Participation2010</v>
          </cell>
          <cell r="AD177" t="str">
            <v>Participation2010</v>
          </cell>
        </row>
        <row r="178">
          <cell r="B178" t="str">
            <v>ACPROPSZ</v>
          </cell>
          <cell r="C178" t="str">
            <v>CONS AC Proper Sizing</v>
          </cell>
          <cell r="D178" t="str">
            <v>ECON-2D</v>
          </cell>
          <cell r="E178" t="str">
            <v>Residential</v>
          </cell>
          <cell r="F178" t="str">
            <v>SINGLE</v>
          </cell>
          <cell r="I178" t="str">
            <v>December</v>
          </cell>
          <cell r="J178" t="str">
            <v>2010-2011</v>
          </cell>
          <cell r="K178">
            <v>2010</v>
          </cell>
          <cell r="L178">
            <v>0</v>
          </cell>
          <cell r="M178">
            <v>32.5</v>
          </cell>
          <cell r="N178">
            <v>0</v>
          </cell>
          <cell r="O178">
            <v>1625</v>
          </cell>
          <cell r="T178">
            <v>0</v>
          </cell>
          <cell r="W178">
            <v>0</v>
          </cell>
          <cell r="X178">
            <v>3395.1125000000002</v>
          </cell>
          <cell r="AA178" t="str">
            <v>ECON-2DDecember2010-2011</v>
          </cell>
          <cell r="AB178" t="str">
            <v>2010</v>
          </cell>
          <cell r="AC178" t="str">
            <v>ECON-2D2010</v>
          </cell>
          <cell r="AD178" t="str">
            <v>ECON-2DDecember2010</v>
          </cell>
          <cell r="AE178" t="str">
            <v>ECON-2DDecember2010-2011</v>
          </cell>
        </row>
        <row r="179">
          <cell r="D179" t="str">
            <v>ECON-2D</v>
          </cell>
          <cell r="E179" t="str">
            <v>Residential</v>
          </cell>
          <cell r="F179" t="str">
            <v>MULTI</v>
          </cell>
          <cell r="I179" t="str">
            <v>December</v>
          </cell>
          <cell r="J179" t="str">
            <v>2010-2011</v>
          </cell>
          <cell r="K179">
            <v>2010</v>
          </cell>
          <cell r="L179">
            <v>0</v>
          </cell>
          <cell r="N179">
            <v>0</v>
          </cell>
          <cell r="T179">
            <v>0</v>
          </cell>
          <cell r="AA179" t="str">
            <v>ECON-2DDecember2010-2011</v>
          </cell>
          <cell r="AB179" t="str">
            <v>2010</v>
          </cell>
          <cell r="AC179" t="str">
            <v>ECON-2D2010</v>
          </cell>
          <cell r="AD179" t="str">
            <v>ECON-2DDecember2010</v>
          </cell>
          <cell r="AE179" t="str">
            <v>ECON-2DDecember2010-2011</v>
          </cell>
        </row>
        <row r="180">
          <cell r="B180" t="str">
            <v>ATTICINS</v>
          </cell>
          <cell r="C180" t="str">
            <v>CONS Com Attic Insul Rebate</v>
          </cell>
          <cell r="D180" t="str">
            <v>ECON-4B</v>
          </cell>
          <cell r="E180" t="str">
            <v>Commercial</v>
          </cell>
          <cell r="F180" t="str">
            <v>OTHER</v>
          </cell>
          <cell r="I180" t="str">
            <v>December</v>
          </cell>
          <cell r="J180" t="str">
            <v>2010-2011</v>
          </cell>
          <cell r="K180">
            <v>2010</v>
          </cell>
          <cell r="L180">
            <v>0</v>
          </cell>
          <cell r="M180">
            <v>1.1666666666666667</v>
          </cell>
          <cell r="N180">
            <v>0</v>
          </cell>
          <cell r="O180">
            <v>350.00000000000006</v>
          </cell>
          <cell r="T180">
            <v>0</v>
          </cell>
          <cell r="W180">
            <v>0</v>
          </cell>
          <cell r="X180">
            <v>574.08166666666671</v>
          </cell>
          <cell r="AA180" t="str">
            <v>ECON-4BDecember2010-2011</v>
          </cell>
          <cell r="AB180" t="str">
            <v>2010</v>
          </cell>
          <cell r="AC180" t="str">
            <v>ECON-4B2010</v>
          </cell>
          <cell r="AD180" t="str">
            <v>ECON-4BDecember2010</v>
          </cell>
          <cell r="AE180" t="str">
            <v>ECON-4BDecember2010-2011</v>
          </cell>
        </row>
        <row r="181">
          <cell r="D181" t="str">
            <v>ECON-4B</v>
          </cell>
          <cell r="E181" t="str">
            <v>Commercial</v>
          </cell>
          <cell r="F181" t="str">
            <v>MULTI</v>
          </cell>
          <cell r="I181" t="str">
            <v>December</v>
          </cell>
          <cell r="J181" t="str">
            <v>2010-2011</v>
          </cell>
          <cell r="K181">
            <v>2010</v>
          </cell>
          <cell r="L181">
            <v>0</v>
          </cell>
          <cell r="N181">
            <v>0</v>
          </cell>
          <cell r="T181">
            <v>0</v>
          </cell>
          <cell r="AA181" t="str">
            <v>ECON-4BDecember2010-2011</v>
          </cell>
          <cell r="AB181" t="str">
            <v>2010</v>
          </cell>
          <cell r="AC181" t="str">
            <v>ECON-4B2010</v>
          </cell>
          <cell r="AD181" t="str">
            <v>ECON-4BDecember2010</v>
          </cell>
          <cell r="AE181" t="str">
            <v>ECON-4BDecember2010-2011</v>
          </cell>
        </row>
        <row r="182">
          <cell r="B182" t="str">
            <v>ATTICONS</v>
          </cell>
          <cell r="C182" t="str">
            <v>CONS Res Attic Insul Rebate</v>
          </cell>
          <cell r="D182" t="str">
            <v>ECON-1B</v>
          </cell>
          <cell r="E182" t="str">
            <v>Residential</v>
          </cell>
          <cell r="F182" t="str">
            <v>SINGLE</v>
          </cell>
          <cell r="I182" t="str">
            <v>December</v>
          </cell>
          <cell r="J182" t="str">
            <v>2010-2011</v>
          </cell>
          <cell r="K182">
            <v>2010</v>
          </cell>
          <cell r="L182">
            <v>16</v>
          </cell>
          <cell r="M182">
            <v>20</v>
          </cell>
          <cell r="N182">
            <v>2383.5</v>
          </cell>
          <cell r="O182">
            <v>5000</v>
          </cell>
          <cell r="T182">
            <v>448</v>
          </cell>
          <cell r="W182">
            <v>8882.1</v>
          </cell>
          <cell r="X182">
            <v>9869</v>
          </cell>
          <cell r="AA182" t="str">
            <v>ECON-1BDecember2010-2011</v>
          </cell>
          <cell r="AB182" t="str">
            <v>2010</v>
          </cell>
          <cell r="AC182" t="str">
            <v>ECON-1B2010</v>
          </cell>
          <cell r="AD182" t="str">
            <v>ECON-1BDecember2010</v>
          </cell>
          <cell r="AE182" t="str">
            <v>ECON-1BDecember2010-2011</v>
          </cell>
        </row>
        <row r="183">
          <cell r="D183" t="str">
            <v>ECON-1B</v>
          </cell>
          <cell r="E183" t="str">
            <v>Residential</v>
          </cell>
          <cell r="F183" t="str">
            <v>MULTI</v>
          </cell>
          <cell r="I183" t="str">
            <v>December</v>
          </cell>
          <cell r="J183" t="str">
            <v>2010-2011</v>
          </cell>
          <cell r="K183">
            <v>2010</v>
          </cell>
          <cell r="L183">
            <v>2</v>
          </cell>
          <cell r="N183">
            <v>253.6</v>
          </cell>
          <cell r="T183">
            <v>56</v>
          </cell>
          <cell r="AA183" t="str">
            <v>ECON-1BDecember2010-2011</v>
          </cell>
          <cell r="AB183" t="str">
            <v>2010</v>
          </cell>
          <cell r="AC183" t="str">
            <v>ECON-1B2010</v>
          </cell>
          <cell r="AD183" t="str">
            <v>ECON-1BDecember2010</v>
          </cell>
          <cell r="AE183" t="str">
            <v>ECON-1BDecember2010-2011</v>
          </cell>
        </row>
        <row r="184">
          <cell r="B184" t="str">
            <v>CCISTERN</v>
          </cell>
          <cell r="C184" t="str">
            <v>CONS Com Cistern Rebate</v>
          </cell>
          <cell r="D184" t="str">
            <v>WACON-1B</v>
          </cell>
          <cell r="E184" t="str">
            <v>Commercial</v>
          </cell>
          <cell r="F184" t="str">
            <v>OTHER</v>
          </cell>
          <cell r="I184" t="str">
            <v>December</v>
          </cell>
          <cell r="J184" t="str">
            <v>2010-2011</v>
          </cell>
          <cell r="K184">
            <v>2010</v>
          </cell>
          <cell r="M184">
            <v>0</v>
          </cell>
          <cell r="O184">
            <v>0</v>
          </cell>
          <cell r="T184">
            <v>0</v>
          </cell>
          <cell r="W184">
            <v>0</v>
          </cell>
          <cell r="X184">
            <v>0</v>
          </cell>
          <cell r="AA184" t="str">
            <v>WACON-1BDecember2010-2011</v>
          </cell>
          <cell r="AB184" t="str">
            <v>2010</v>
          </cell>
          <cell r="AC184" t="str">
            <v>WACON-1B2010</v>
          </cell>
          <cell r="AD184" t="str">
            <v>WACON-1BDecember2010</v>
          </cell>
          <cell r="AE184" t="str">
            <v>WACON-1BDecember2010-2011</v>
          </cell>
        </row>
        <row r="185">
          <cell r="B185" t="str">
            <v>CES15CON</v>
          </cell>
          <cell r="C185" t="str">
            <v>CONS Com Heat Pump 15 Rebate</v>
          </cell>
          <cell r="D185" t="str">
            <v>ECON-5C</v>
          </cell>
          <cell r="E185" t="str">
            <v>Commercial</v>
          </cell>
          <cell r="F185" t="str">
            <v>OTHER</v>
          </cell>
          <cell r="H185" t="str">
            <v>CES15CON</v>
          </cell>
          <cell r="I185" t="str">
            <v>December</v>
          </cell>
          <cell r="J185" t="str">
            <v>2010-2011</v>
          </cell>
          <cell r="K185">
            <v>2010</v>
          </cell>
          <cell r="L185">
            <v>0</v>
          </cell>
          <cell r="M185">
            <v>1.0833333333333333</v>
          </cell>
          <cell r="N185">
            <v>0</v>
          </cell>
          <cell r="O185">
            <v>433.33333333333331</v>
          </cell>
          <cell r="T185">
            <v>0</v>
          </cell>
          <cell r="W185">
            <v>0</v>
          </cell>
          <cell r="X185">
            <v>785.29630833333329</v>
          </cell>
          <cell r="Y185" t="str">
            <v>CES15CONDecember2010-2011</v>
          </cell>
          <cell r="Z185" t="str">
            <v>CES15CONDecember2010</v>
          </cell>
          <cell r="AA185" t="str">
            <v>ECON-5CCES15CONDecember2010-2011</v>
          </cell>
          <cell r="AB185" t="str">
            <v>CES15CON2010</v>
          </cell>
          <cell r="AC185" t="str">
            <v>ECON-5C2010</v>
          </cell>
          <cell r="AD185" t="str">
            <v>ECON-5CDecember2010</v>
          </cell>
          <cell r="AE185" t="str">
            <v>ECON-5CDecember2010-2011</v>
          </cell>
        </row>
        <row r="186">
          <cell r="B186" t="str">
            <v>CES16CON</v>
          </cell>
          <cell r="C186" t="str">
            <v>CONS Com Heat Pump 16 Rebate</v>
          </cell>
          <cell r="D186" t="str">
            <v>ECON-5C</v>
          </cell>
          <cell r="E186" t="str">
            <v>Commercial</v>
          </cell>
          <cell r="F186" t="str">
            <v>OTHER</v>
          </cell>
          <cell r="H186" t="str">
            <v>CES16CON</v>
          </cell>
          <cell r="I186" t="str">
            <v>December</v>
          </cell>
          <cell r="J186" t="str">
            <v>2010-2011</v>
          </cell>
          <cell r="K186">
            <v>2010</v>
          </cell>
          <cell r="L186">
            <v>0</v>
          </cell>
          <cell r="M186">
            <v>1.9166666666666667</v>
          </cell>
          <cell r="N186">
            <v>0</v>
          </cell>
          <cell r="O186">
            <v>1150</v>
          </cell>
          <cell r="T186">
            <v>0</v>
          </cell>
          <cell r="W186">
            <v>0</v>
          </cell>
          <cell r="X186">
            <v>1730.5104166666667</v>
          </cell>
          <cell r="Y186" t="str">
            <v>CES16CONDecember2010-2011</v>
          </cell>
          <cell r="Z186" t="str">
            <v>CES16CONDecember2010</v>
          </cell>
          <cell r="AA186" t="str">
            <v>ECON-5CCES16CONDecember2010-2011</v>
          </cell>
          <cell r="AB186" t="str">
            <v>CES16CON2010</v>
          </cell>
          <cell r="AC186" t="str">
            <v>ECON-5C2010</v>
          </cell>
          <cell r="AD186" t="str">
            <v>ECON-5CDecember2010</v>
          </cell>
          <cell r="AE186" t="str">
            <v>ECON-5CDecember2010-2011</v>
          </cell>
        </row>
        <row r="187">
          <cell r="B187" t="str">
            <v>CES17CON</v>
          </cell>
          <cell r="C187" t="str">
            <v>CONS Com Heat Pump 17 Rebate</v>
          </cell>
          <cell r="D187" t="str">
            <v>ECON-5C</v>
          </cell>
          <cell r="E187" t="str">
            <v>Commercial</v>
          </cell>
          <cell r="F187" t="str">
            <v>OTHER</v>
          </cell>
          <cell r="H187" t="str">
            <v>CES17CON</v>
          </cell>
          <cell r="I187" t="str">
            <v>December</v>
          </cell>
          <cell r="J187" t="str">
            <v>2010-2011</v>
          </cell>
          <cell r="K187">
            <v>2010</v>
          </cell>
          <cell r="L187">
            <v>0</v>
          </cell>
          <cell r="M187">
            <v>1.0833333333333333</v>
          </cell>
          <cell r="N187">
            <v>0</v>
          </cell>
          <cell r="O187">
            <v>650</v>
          </cell>
          <cell r="T187">
            <v>0</v>
          </cell>
          <cell r="W187">
            <v>0</v>
          </cell>
          <cell r="X187">
            <v>1254.2592833333333</v>
          </cell>
          <cell r="Y187" t="str">
            <v>CES17CONDecember2010-2011</v>
          </cell>
          <cell r="Z187" t="str">
            <v>CES17CONDecember2010</v>
          </cell>
          <cell r="AA187" t="str">
            <v>ECON-5CCES17CONDecember2010-2011</v>
          </cell>
          <cell r="AB187" t="str">
            <v>CES17CON2010</v>
          </cell>
          <cell r="AC187" t="str">
            <v>ECON-5C2010</v>
          </cell>
          <cell r="AD187" t="str">
            <v>ECON-5CDecember2010</v>
          </cell>
          <cell r="AE187" t="str">
            <v>ECON-5CDecember2010-2011</v>
          </cell>
        </row>
        <row r="188">
          <cell r="B188" t="str">
            <v>CES18CON</v>
          </cell>
          <cell r="C188" t="str">
            <v>CONS Com Heat Pump 18 Rebate</v>
          </cell>
          <cell r="D188" t="str">
            <v>ECON-5C</v>
          </cell>
          <cell r="E188" t="str">
            <v>Commercial</v>
          </cell>
          <cell r="F188" t="str">
            <v>OTHER</v>
          </cell>
          <cell r="H188" t="str">
            <v>CES18CON</v>
          </cell>
          <cell r="I188" t="str">
            <v>December</v>
          </cell>
          <cell r="J188" t="str">
            <v>2010-2011</v>
          </cell>
          <cell r="K188">
            <v>2010</v>
          </cell>
          <cell r="L188">
            <v>0</v>
          </cell>
          <cell r="M188">
            <v>0.83333333333333337</v>
          </cell>
          <cell r="N188">
            <v>0</v>
          </cell>
          <cell r="O188">
            <v>500</v>
          </cell>
          <cell r="T188">
            <v>0</v>
          </cell>
          <cell r="W188">
            <v>0</v>
          </cell>
          <cell r="X188">
            <v>1091.7857141666668</v>
          </cell>
          <cell r="Y188" t="str">
            <v>CES18CONDecember2010-2011</v>
          </cell>
          <cell r="Z188" t="str">
            <v>CES18CONDecember2010</v>
          </cell>
          <cell r="AA188" t="str">
            <v>ECON-5CCES18CONDecember2010-2011</v>
          </cell>
          <cell r="AB188" t="str">
            <v>CES18CON2010</v>
          </cell>
          <cell r="AC188" t="str">
            <v>ECON-5C2010</v>
          </cell>
          <cell r="AD188" t="str">
            <v>ECON-5CDecember2010</v>
          </cell>
          <cell r="AE188" t="str">
            <v>ECON-5CDecember2010-2011</v>
          </cell>
        </row>
        <row r="189">
          <cell r="B189" t="str">
            <v>CESCRCON</v>
          </cell>
          <cell r="C189" t="str">
            <v>CONS Com Cool Roof Rebate</v>
          </cell>
          <cell r="D189" t="str">
            <v>ECON-4A</v>
          </cell>
          <cell r="E189" t="str">
            <v>Commercial</v>
          </cell>
          <cell r="F189" t="str">
            <v>OTHER</v>
          </cell>
          <cell r="I189" t="str">
            <v>December</v>
          </cell>
          <cell r="J189" t="str">
            <v>2010-2011</v>
          </cell>
          <cell r="K189">
            <v>2010</v>
          </cell>
          <cell r="L189">
            <v>1</v>
          </cell>
          <cell r="M189">
            <v>24109.416666666668</v>
          </cell>
          <cell r="N189">
            <v>11148.8</v>
          </cell>
          <cell r="O189">
            <v>2410.9416666666671</v>
          </cell>
          <cell r="P189">
            <v>111488</v>
          </cell>
          <cell r="T189">
            <v>0.17593692999999999</v>
          </cell>
          <cell r="W189">
            <v>336023.82860800001</v>
          </cell>
          <cell r="X189">
            <v>72665.564848583337</v>
          </cell>
          <cell r="AA189" t="str">
            <v>ECON-4ADecember2010-2011</v>
          </cell>
          <cell r="AB189" t="str">
            <v>2010</v>
          </cell>
          <cell r="AC189" t="str">
            <v>ECON-4A2010</v>
          </cell>
          <cell r="AD189" t="str">
            <v>ECON-4ADecember2010</v>
          </cell>
          <cell r="AE189" t="str">
            <v>ECON-4ADecember2010-2011</v>
          </cell>
        </row>
        <row r="190">
          <cell r="B190" t="str">
            <v>CESSBCON</v>
          </cell>
          <cell r="C190" t="str">
            <v>CONS Small Bus Effic Prog</v>
          </cell>
          <cell r="D190" t="str">
            <v>ECON-16</v>
          </cell>
          <cell r="E190" t="str">
            <v>Commercial</v>
          </cell>
          <cell r="F190" t="str">
            <v>OTHER</v>
          </cell>
          <cell r="I190" t="str">
            <v>December</v>
          </cell>
          <cell r="J190" t="str">
            <v>2010-2011</v>
          </cell>
          <cell r="K190">
            <v>2010</v>
          </cell>
          <cell r="L190">
            <v>4</v>
          </cell>
          <cell r="M190">
            <v>1.6666666666666667</v>
          </cell>
          <cell r="N190">
            <v>1000</v>
          </cell>
          <cell r="O190">
            <v>416.66666666666669</v>
          </cell>
          <cell r="T190">
            <v>197.8</v>
          </cell>
          <cell r="W190">
            <v>4236.75</v>
          </cell>
          <cell r="X190">
            <v>1412.25</v>
          </cell>
          <cell r="AA190" t="str">
            <v>ECON-16December2010-2011</v>
          </cell>
          <cell r="AB190" t="str">
            <v>2010</v>
          </cell>
          <cell r="AC190" t="str">
            <v>ECON-162010</v>
          </cell>
          <cell r="AD190" t="str">
            <v>ECON-16December2010</v>
          </cell>
          <cell r="AE190" t="str">
            <v>ECON-16December2010-2011</v>
          </cell>
        </row>
        <row r="191">
          <cell r="D191" t="str">
            <v>ECON-16</v>
          </cell>
          <cell r="E191" t="str">
            <v>Commercial</v>
          </cell>
          <cell r="F191" t="str">
            <v>SINGLE</v>
          </cell>
          <cell r="I191" t="str">
            <v>December</v>
          </cell>
          <cell r="J191" t="str">
            <v>2010-2011</v>
          </cell>
          <cell r="K191">
            <v>2010</v>
          </cell>
          <cell r="L191">
            <v>1</v>
          </cell>
          <cell r="N191">
            <v>250</v>
          </cell>
          <cell r="T191">
            <v>49.45</v>
          </cell>
          <cell r="AA191" t="str">
            <v>ECON-16December2010-2011</v>
          </cell>
          <cell r="AB191" t="str">
            <v>2010</v>
          </cell>
          <cell r="AC191" t="str">
            <v>ECON-162010</v>
          </cell>
          <cell r="AD191" t="str">
            <v>ECON-16December2010</v>
          </cell>
          <cell r="AE191" t="str">
            <v>ECON-16December2010-2011</v>
          </cell>
        </row>
        <row r="192">
          <cell r="B192" t="str">
            <v>CESTTCON</v>
          </cell>
          <cell r="C192" t="str">
            <v>CONS Com Window Tint Rebate</v>
          </cell>
          <cell r="D192" t="str">
            <v>ECON-4C</v>
          </cell>
          <cell r="E192" t="str">
            <v>Commercial</v>
          </cell>
          <cell r="F192" t="str">
            <v>OTHER</v>
          </cell>
          <cell r="I192" t="str">
            <v>December</v>
          </cell>
          <cell r="J192" t="str">
            <v>2010-2011</v>
          </cell>
          <cell r="K192">
            <v>2010</v>
          </cell>
          <cell r="L192">
            <v>0</v>
          </cell>
          <cell r="M192">
            <v>207.5</v>
          </cell>
          <cell r="N192">
            <v>0</v>
          </cell>
          <cell r="O192">
            <v>20750</v>
          </cell>
          <cell r="P192">
            <v>0</v>
          </cell>
          <cell r="T192">
            <v>0</v>
          </cell>
          <cell r="W192">
            <v>0</v>
          </cell>
          <cell r="X192">
            <v>86.999998250000004</v>
          </cell>
          <cell r="AA192" t="str">
            <v>ECON-4CDecember2010-2011</v>
          </cell>
          <cell r="AB192" t="str">
            <v>2010</v>
          </cell>
          <cell r="AC192" t="str">
            <v>ECON-4C2010</v>
          </cell>
          <cell r="AD192" t="str">
            <v>ECON-4CDecember2010</v>
          </cell>
          <cell r="AE192" t="str">
            <v>ECON-4CDecember2010-2011</v>
          </cell>
        </row>
        <row r="193">
          <cell r="B193" t="str">
            <v>CUSTOMCI</v>
          </cell>
          <cell r="C193" t="str">
            <v>CONS Com Customer Incentive Program</v>
          </cell>
          <cell r="D193" t="str">
            <v>ECON-6B</v>
          </cell>
          <cell r="E193" t="str">
            <v>Commercial</v>
          </cell>
          <cell r="F193" t="str">
            <v>OTHER</v>
          </cell>
          <cell r="I193" t="str">
            <v>December</v>
          </cell>
          <cell r="J193" t="str">
            <v>2010-2011</v>
          </cell>
          <cell r="K193">
            <v>2010</v>
          </cell>
          <cell r="L193">
            <v>0</v>
          </cell>
          <cell r="M193">
            <v>50.25</v>
          </cell>
          <cell r="N193">
            <v>0</v>
          </cell>
          <cell r="O193">
            <v>12562.5</v>
          </cell>
          <cell r="T193">
            <v>0</v>
          </cell>
          <cell r="W193">
            <v>0</v>
          </cell>
          <cell r="X193">
            <v>130639.050525</v>
          </cell>
          <cell r="AA193" t="str">
            <v>ECON-6BDecember2010-2011</v>
          </cell>
          <cell r="AB193" t="str">
            <v>2010</v>
          </cell>
          <cell r="AC193" t="str">
            <v>ECON-6B2010</v>
          </cell>
          <cell r="AD193" t="str">
            <v>ECON-6BDecember2010</v>
          </cell>
          <cell r="AE193" t="str">
            <v>ECON-6BDecember2010-2011</v>
          </cell>
        </row>
        <row r="194">
          <cell r="C194" t="str">
            <v>CONS Com Indoor Lighting Billed Solutions</v>
          </cell>
          <cell r="D194" t="str">
            <v>ECON-8</v>
          </cell>
          <cell r="E194" t="str">
            <v>Commercial</v>
          </cell>
          <cell r="F194" t="str">
            <v>OTHER</v>
          </cell>
          <cell r="I194" t="str">
            <v>December</v>
          </cell>
          <cell r="J194" t="str">
            <v>2010-2011</v>
          </cell>
          <cell r="K194">
            <v>2010</v>
          </cell>
          <cell r="L194">
            <v>0</v>
          </cell>
          <cell r="M194">
            <v>0.16666666666666666</v>
          </cell>
          <cell r="N194">
            <v>0</v>
          </cell>
          <cell r="O194">
            <v>41.666666666666664</v>
          </cell>
          <cell r="T194">
            <v>0</v>
          </cell>
          <cell r="W194">
            <v>0</v>
          </cell>
          <cell r="X194">
            <v>178772.83333333331</v>
          </cell>
          <cell r="AA194" t="str">
            <v>ECON-8December2010-2011</v>
          </cell>
          <cell r="AB194" t="str">
            <v>2010</v>
          </cell>
          <cell r="AC194" t="str">
            <v>ECON-82010</v>
          </cell>
          <cell r="AD194" t="str">
            <v>ECON-8December2010</v>
          </cell>
          <cell r="AE194" t="str">
            <v>ECON-8December2010-2011</v>
          </cell>
        </row>
        <row r="195">
          <cell r="B195" t="str">
            <v>DUCTAIR</v>
          </cell>
          <cell r="C195" t="str">
            <v>CONS Com Duct Repair Rbt</v>
          </cell>
          <cell r="D195" t="str">
            <v>ECON-5A</v>
          </cell>
          <cell r="E195" t="str">
            <v>Commercial</v>
          </cell>
          <cell r="F195" t="str">
            <v>OTHER</v>
          </cell>
          <cell r="I195" t="str">
            <v>December</v>
          </cell>
          <cell r="J195" t="str">
            <v>2010-2011</v>
          </cell>
          <cell r="K195">
            <v>2010</v>
          </cell>
          <cell r="L195">
            <v>1</v>
          </cell>
          <cell r="M195">
            <v>2.5833333333333335</v>
          </cell>
          <cell r="N195">
            <v>150</v>
          </cell>
          <cell r="O195">
            <v>775</v>
          </cell>
          <cell r="T195">
            <v>19.9375</v>
          </cell>
          <cell r="W195">
            <v>341.625</v>
          </cell>
          <cell r="X195">
            <v>882.53125</v>
          </cell>
          <cell r="AA195" t="str">
            <v>ECON-5ADecember2010-2011</v>
          </cell>
          <cell r="AB195" t="str">
            <v>2010</v>
          </cell>
          <cell r="AC195" t="str">
            <v>ECON-5A2010</v>
          </cell>
          <cell r="AD195" t="str">
            <v>ECON-5ADecember2010</v>
          </cell>
          <cell r="AE195" t="str">
            <v>ECON-5ADecember2010-2011</v>
          </cell>
        </row>
        <row r="196">
          <cell r="D196" t="str">
            <v>ECON-5A</v>
          </cell>
          <cell r="E196" t="str">
            <v>Commercial</v>
          </cell>
          <cell r="F196" t="str">
            <v>SINGLE</v>
          </cell>
          <cell r="I196" t="str">
            <v>December</v>
          </cell>
          <cell r="J196" t="str">
            <v>2010-2011</v>
          </cell>
          <cell r="K196">
            <v>2010</v>
          </cell>
          <cell r="L196">
            <v>0</v>
          </cell>
          <cell r="N196">
            <v>0</v>
          </cell>
          <cell r="T196">
            <v>0</v>
          </cell>
          <cell r="AA196" t="str">
            <v>ECON-5ADecember2010-2011</v>
          </cell>
          <cell r="AB196" t="str">
            <v>2010</v>
          </cell>
          <cell r="AC196" t="str">
            <v>ECON-5A2010</v>
          </cell>
          <cell r="AD196" t="str">
            <v>ECON-5ADecember2010</v>
          </cell>
          <cell r="AE196" t="str">
            <v>ECON-5ADecember2010-2011</v>
          </cell>
        </row>
        <row r="197">
          <cell r="D197" t="str">
            <v>ECON-5A</v>
          </cell>
          <cell r="E197" t="str">
            <v>Commercial</v>
          </cell>
          <cell r="F197" t="str">
            <v>MULTI</v>
          </cell>
          <cell r="I197" t="str">
            <v>December</v>
          </cell>
          <cell r="J197" t="str">
            <v>2010-2011</v>
          </cell>
          <cell r="K197">
            <v>2010</v>
          </cell>
          <cell r="L197">
            <v>0</v>
          </cell>
          <cell r="N197">
            <v>0</v>
          </cell>
          <cell r="T197">
            <v>0</v>
          </cell>
          <cell r="AA197" t="str">
            <v>ECON-5ADecember2010-2011</v>
          </cell>
          <cell r="AB197" t="str">
            <v>2010</v>
          </cell>
          <cell r="AC197" t="str">
            <v>ECON-5A2010</v>
          </cell>
          <cell r="AD197" t="str">
            <v>ECON-5ADecember2010</v>
          </cell>
          <cell r="AE197" t="str">
            <v>ECON-5ADecember2010-2011</v>
          </cell>
        </row>
        <row r="198">
          <cell r="B198" t="str">
            <v>DUCTCON</v>
          </cell>
          <cell r="C198" t="str">
            <v>CONS Res Duct Repair Rbt</v>
          </cell>
          <cell r="D198" t="str">
            <v>ECON-2A</v>
          </cell>
          <cell r="E198" t="str">
            <v>Residential</v>
          </cell>
          <cell r="F198" t="str">
            <v>SINGLE</v>
          </cell>
          <cell r="I198" t="str">
            <v>December</v>
          </cell>
          <cell r="J198" t="str">
            <v>2010-2011</v>
          </cell>
          <cell r="K198">
            <v>2010</v>
          </cell>
          <cell r="L198">
            <v>10</v>
          </cell>
          <cell r="M198">
            <v>52.25</v>
          </cell>
          <cell r="N198">
            <v>2052.4499999999998</v>
          </cell>
          <cell r="O198">
            <v>15675</v>
          </cell>
          <cell r="T198">
            <v>194.71599999999998</v>
          </cell>
          <cell r="W198">
            <v>3431.70395869</v>
          </cell>
          <cell r="X198">
            <v>17930.65318415525</v>
          </cell>
          <cell r="AA198" t="str">
            <v>ECON-2ADecember2010-2011</v>
          </cell>
          <cell r="AB198" t="str">
            <v>2010</v>
          </cell>
          <cell r="AC198" t="str">
            <v>ECON-2A2010</v>
          </cell>
          <cell r="AD198" t="str">
            <v>ECON-2ADecember2010</v>
          </cell>
          <cell r="AE198" t="str">
            <v>ECON-2ADecember2010-2011</v>
          </cell>
        </row>
        <row r="199">
          <cell r="D199" t="str">
            <v>ECON-2A</v>
          </cell>
          <cell r="E199" t="str">
            <v>Residential</v>
          </cell>
          <cell r="F199" t="str">
            <v>OTHER</v>
          </cell>
          <cell r="I199" t="str">
            <v>December</v>
          </cell>
          <cell r="J199" t="str">
            <v>2010-2011</v>
          </cell>
          <cell r="K199">
            <v>2010</v>
          </cell>
          <cell r="L199">
            <v>0</v>
          </cell>
          <cell r="N199">
            <v>0</v>
          </cell>
          <cell r="T199">
            <v>0</v>
          </cell>
          <cell r="AA199" t="str">
            <v>ECON-2ADecember2010-2011</v>
          </cell>
          <cell r="AB199" t="str">
            <v>2010</v>
          </cell>
          <cell r="AC199" t="str">
            <v>ECON-2A2010</v>
          </cell>
          <cell r="AD199" t="str">
            <v>ECON-2ADecember2010</v>
          </cell>
          <cell r="AE199" t="str">
            <v>ECON-2ADecember2010-2011</v>
          </cell>
        </row>
        <row r="200">
          <cell r="D200" t="str">
            <v>ECON-2A</v>
          </cell>
          <cell r="E200" t="str">
            <v>Residential</v>
          </cell>
          <cell r="F200" t="str">
            <v>MULTI</v>
          </cell>
          <cell r="I200" t="str">
            <v>December</v>
          </cell>
          <cell r="J200" t="str">
            <v>2010-2011</v>
          </cell>
          <cell r="K200">
            <v>2010</v>
          </cell>
          <cell r="L200">
            <v>0</v>
          </cell>
          <cell r="N200">
            <v>0</v>
          </cell>
          <cell r="T200">
            <v>0</v>
          </cell>
          <cell r="AA200" t="str">
            <v>ECON-2ADecember2010-2011</v>
          </cell>
          <cell r="AB200" t="str">
            <v>2010</v>
          </cell>
          <cell r="AC200" t="str">
            <v>ECON-2A2010</v>
          </cell>
          <cell r="AD200" t="str">
            <v>ECON-2ADecember2010</v>
          </cell>
          <cell r="AE200" t="str">
            <v>ECON-2ADecember2010-2011</v>
          </cell>
        </row>
        <row r="201">
          <cell r="B201" t="str">
            <v>GOLDRING</v>
          </cell>
          <cell r="C201" t="str">
            <v>CONS Gold Ring Rebate</v>
          </cell>
          <cell r="D201" t="str">
            <v>ECON-6C</v>
          </cell>
          <cell r="E201" t="str">
            <v>Commercial</v>
          </cell>
          <cell r="F201" t="str">
            <v>OTHER</v>
          </cell>
          <cell r="I201" t="str">
            <v>December</v>
          </cell>
          <cell r="J201" t="str">
            <v>2010-2011</v>
          </cell>
          <cell r="K201">
            <v>2010</v>
          </cell>
          <cell r="L201">
            <v>2</v>
          </cell>
          <cell r="M201">
            <v>0.5</v>
          </cell>
          <cell r="N201">
            <v>44800</v>
          </cell>
          <cell r="O201">
            <v>350</v>
          </cell>
          <cell r="T201">
            <v>148.33333339999999</v>
          </cell>
          <cell r="W201">
            <v>3924.9990000000003</v>
          </cell>
          <cell r="X201">
            <v>654.16650000000004</v>
          </cell>
          <cell r="AA201" t="str">
            <v>ECON-6CDecember2010-2011</v>
          </cell>
          <cell r="AB201" t="str">
            <v>2010</v>
          </cell>
          <cell r="AC201" t="str">
            <v>ECON-6C2010</v>
          </cell>
          <cell r="AD201" t="str">
            <v>ECON-6CDecember2010</v>
          </cell>
          <cell r="AE201" t="str">
            <v>ECON-6CDecember2010-2011</v>
          </cell>
        </row>
        <row r="202">
          <cell r="D202" t="str">
            <v>ECON-6C</v>
          </cell>
          <cell r="E202" t="str">
            <v>Commercial</v>
          </cell>
          <cell r="F202" t="str">
            <v>SINGLE</v>
          </cell>
          <cell r="I202" t="str">
            <v>December</v>
          </cell>
          <cell r="J202" t="str">
            <v>2010-2011</v>
          </cell>
          <cell r="K202">
            <v>2010</v>
          </cell>
          <cell r="L202">
            <v>1</v>
          </cell>
          <cell r="N202">
            <v>16100</v>
          </cell>
          <cell r="T202">
            <v>74.166666699999993</v>
          </cell>
          <cell r="AA202" t="str">
            <v>ECON-6CDecember2010-2011</v>
          </cell>
          <cell r="AB202" t="str">
            <v>2010</v>
          </cell>
          <cell r="AC202" t="str">
            <v>ECON-6C2010</v>
          </cell>
          <cell r="AD202" t="str">
            <v>ECON-6CDecember2010</v>
          </cell>
          <cell r="AE202" t="str">
            <v>ECON-6CDecember2010-2011</v>
          </cell>
        </row>
        <row r="203">
          <cell r="B203" t="str">
            <v>HEATCONS</v>
          </cell>
          <cell r="C203" t="str">
            <v>CONS Res Heat Pump 14 Rebate</v>
          </cell>
          <cell r="D203" t="str">
            <v>ECON-2E</v>
          </cell>
          <cell r="E203" t="str">
            <v>Residential</v>
          </cell>
          <cell r="F203" t="str">
            <v>SINGLE</v>
          </cell>
          <cell r="H203" t="str">
            <v>RES14CON</v>
          </cell>
          <cell r="I203" t="str">
            <v>December</v>
          </cell>
          <cell r="J203" t="str">
            <v>2010-2011</v>
          </cell>
          <cell r="K203">
            <v>2010</v>
          </cell>
          <cell r="L203">
            <v>2</v>
          </cell>
          <cell r="M203">
            <v>23.083333333333332</v>
          </cell>
          <cell r="N203">
            <v>200</v>
          </cell>
          <cell r="O203">
            <v>4616.6666666666661</v>
          </cell>
          <cell r="T203">
            <v>47.237667999999999</v>
          </cell>
          <cell r="W203">
            <v>1248.8399999999999</v>
          </cell>
          <cell r="X203">
            <v>9609.1299999999992</v>
          </cell>
          <cell r="Y203" t="str">
            <v>RES14CONDecember2010-2011</v>
          </cell>
          <cell r="Z203" t="str">
            <v>RES14CONDecember2010</v>
          </cell>
          <cell r="AA203" t="str">
            <v>ECON-2ERES14CONDecember2010-2011</v>
          </cell>
          <cell r="AB203" t="str">
            <v>RES14CON2010</v>
          </cell>
          <cell r="AC203" t="str">
            <v>ECON-2E2010</v>
          </cell>
          <cell r="AD203" t="str">
            <v>ECON-2EDecember2010</v>
          </cell>
          <cell r="AE203" t="str">
            <v>ECON-2EDecember2010-2011</v>
          </cell>
        </row>
        <row r="204">
          <cell r="D204" t="str">
            <v>ECON-2E</v>
          </cell>
          <cell r="E204" t="str">
            <v>Residential</v>
          </cell>
          <cell r="F204" t="str">
            <v>MULTI</v>
          </cell>
          <cell r="H204" t="str">
            <v>RES14CON</v>
          </cell>
          <cell r="I204" t="str">
            <v>December</v>
          </cell>
          <cell r="J204" t="str">
            <v>2010-2011</v>
          </cell>
          <cell r="K204">
            <v>2010</v>
          </cell>
          <cell r="L204">
            <v>1</v>
          </cell>
          <cell r="N204">
            <v>200</v>
          </cell>
          <cell r="T204">
            <v>23.618834</v>
          </cell>
          <cell r="Y204" t="str">
            <v>RES14CONDecember2010-2011</v>
          </cell>
          <cell r="Z204" t="str">
            <v>RES14CONDecember2010</v>
          </cell>
          <cell r="AA204" t="str">
            <v>ECON-2ERES14CONDecember2010-2011</v>
          </cell>
          <cell r="AB204" t="str">
            <v>RES14CON2010</v>
          </cell>
          <cell r="AC204" t="str">
            <v>ECON-2E2010</v>
          </cell>
          <cell r="AD204" t="str">
            <v>ECON-2EDecember2010</v>
          </cell>
          <cell r="AE204" t="str">
            <v>ECON-2EDecember2010-2011</v>
          </cell>
        </row>
        <row r="205">
          <cell r="B205" t="str">
            <v>HEATPUMP</v>
          </cell>
          <cell r="C205" t="str">
            <v>CONS Com Heat Pump 14 Rebate</v>
          </cell>
          <cell r="D205" t="str">
            <v>ECON-5C</v>
          </cell>
          <cell r="E205" t="str">
            <v>Commercial</v>
          </cell>
          <cell r="F205" t="str">
            <v>OTHER</v>
          </cell>
          <cell r="H205" t="str">
            <v>CES14CON</v>
          </cell>
          <cell r="I205" t="str">
            <v>December</v>
          </cell>
          <cell r="J205" t="str">
            <v>2010-2011</v>
          </cell>
          <cell r="K205">
            <v>2010</v>
          </cell>
          <cell r="L205">
            <v>0</v>
          </cell>
          <cell r="M205">
            <v>0.25</v>
          </cell>
          <cell r="N205">
            <v>0</v>
          </cell>
          <cell r="O205">
            <v>50</v>
          </cell>
          <cell r="T205">
            <v>0</v>
          </cell>
          <cell r="W205">
            <v>0</v>
          </cell>
          <cell r="X205">
            <v>116.75</v>
          </cell>
          <cell r="Y205" t="str">
            <v>CES14CONDecember2010-2011</v>
          </cell>
          <cell r="Z205" t="str">
            <v>CES14CONDecember2010</v>
          </cell>
          <cell r="AA205" t="str">
            <v>ECON-5CCES14CONDecember2010-2011</v>
          </cell>
          <cell r="AB205" t="str">
            <v>CES14CON2010</v>
          </cell>
          <cell r="AC205" t="str">
            <v>ECON-5C2010</v>
          </cell>
          <cell r="AD205" t="str">
            <v>ECON-5CDecember2010</v>
          </cell>
          <cell r="AE205" t="str">
            <v>ECON-5CDecember2010-2011</v>
          </cell>
        </row>
        <row r="206">
          <cell r="D206" t="str">
            <v>ECON-5C</v>
          </cell>
          <cell r="E206" t="str">
            <v>Commercial</v>
          </cell>
          <cell r="F206" t="str">
            <v>SINGLE</v>
          </cell>
          <cell r="H206" t="str">
            <v>CES14CON</v>
          </cell>
          <cell r="I206" t="str">
            <v>December</v>
          </cell>
          <cell r="J206" t="str">
            <v>2010-2011</v>
          </cell>
          <cell r="K206">
            <v>2010</v>
          </cell>
          <cell r="L206">
            <v>0</v>
          </cell>
          <cell r="N206">
            <v>0</v>
          </cell>
          <cell r="T206">
            <v>0</v>
          </cell>
          <cell r="Y206" t="str">
            <v>CES14CONDecember2010-2011</v>
          </cell>
          <cell r="Z206" t="str">
            <v>CES14CONDecember2010</v>
          </cell>
          <cell r="AA206" t="str">
            <v>ECON-5CCES14CONDecember2010-2011</v>
          </cell>
          <cell r="AB206" t="str">
            <v>CES14CON2010</v>
          </cell>
          <cell r="AC206" t="str">
            <v>ECON-5C2010</v>
          </cell>
          <cell r="AD206" t="str">
            <v>ECON-5CDecember2010</v>
          </cell>
          <cell r="AE206" t="str">
            <v>ECON-5CDecember2010-2011</v>
          </cell>
        </row>
        <row r="207">
          <cell r="B207" t="str">
            <v>POWER</v>
          </cell>
          <cell r="C207" t="str">
            <v>Power Program</v>
          </cell>
          <cell r="D207" t="str">
            <v>ECON-13</v>
          </cell>
          <cell r="E207" t="str">
            <v>Residential</v>
          </cell>
          <cell r="F207" t="str">
            <v>SINGLE</v>
          </cell>
          <cell r="I207" t="str">
            <v>December</v>
          </cell>
          <cell r="J207" t="str">
            <v>2010-2011</v>
          </cell>
          <cell r="K207">
            <v>2010</v>
          </cell>
          <cell r="L207">
            <v>0</v>
          </cell>
          <cell r="M207">
            <v>3.4166666666666665</v>
          </cell>
          <cell r="N207">
            <v>0</v>
          </cell>
          <cell r="O207">
            <v>6833.333333333333</v>
          </cell>
          <cell r="T207">
            <v>0</v>
          </cell>
          <cell r="W207">
            <v>0</v>
          </cell>
          <cell r="X207">
            <v>3042.8150000000001</v>
          </cell>
          <cell r="AA207" t="str">
            <v>ECON-13December2010-2011</v>
          </cell>
          <cell r="AB207" t="str">
            <v>2010</v>
          </cell>
          <cell r="AC207" t="str">
            <v>ECON-132010</v>
          </cell>
          <cell r="AD207" t="str">
            <v>ECON-13December2010</v>
          </cell>
          <cell r="AE207" t="str">
            <v>ECON-13December2010-2011</v>
          </cell>
        </row>
        <row r="208">
          <cell r="B208" t="str">
            <v>RBTRFCON</v>
          </cell>
          <cell r="C208" t="str">
            <v>CONS Res Rebate Refund</v>
          </cell>
          <cell r="D208" t="str">
            <v>ECON-15A</v>
          </cell>
          <cell r="E208" t="str">
            <v>Residential</v>
          </cell>
          <cell r="F208" t="str">
            <v>SINGLE</v>
          </cell>
          <cell r="I208" t="str">
            <v>December</v>
          </cell>
          <cell r="J208" t="str">
            <v>2010-2011</v>
          </cell>
          <cell r="K208">
            <v>2010</v>
          </cell>
          <cell r="L208">
            <v>1</v>
          </cell>
          <cell r="N208">
            <v>16100</v>
          </cell>
          <cell r="O208">
            <v>0</v>
          </cell>
          <cell r="T208">
            <v>0</v>
          </cell>
          <cell r="W208">
            <v>0</v>
          </cell>
          <cell r="X208">
            <v>0</v>
          </cell>
          <cell r="AA208" t="str">
            <v>ECON-15ADecember2010-2011</v>
          </cell>
          <cell r="AB208" t="str">
            <v>2010</v>
          </cell>
          <cell r="AC208" t="str">
            <v>ECON-15A2010</v>
          </cell>
          <cell r="AD208" t="str">
            <v>ECON-15ADecember2010</v>
          </cell>
          <cell r="AE208" t="str">
            <v>ECON-15ADecember2010-2011</v>
          </cell>
        </row>
        <row r="209">
          <cell r="D209" t="str">
            <v>ECON-15A</v>
          </cell>
          <cell r="E209" t="str">
            <v>Residential</v>
          </cell>
          <cell r="F209" t="str">
            <v>MULTI</v>
          </cell>
          <cell r="I209" t="str">
            <v>December</v>
          </cell>
          <cell r="J209" t="str">
            <v>2010-2011</v>
          </cell>
          <cell r="K209">
            <v>2010</v>
          </cell>
          <cell r="L209">
            <v>0</v>
          </cell>
          <cell r="N209">
            <v>0</v>
          </cell>
          <cell r="T209">
            <v>0</v>
          </cell>
          <cell r="AA209" t="str">
            <v>ECON-15ADecember2010-2011</v>
          </cell>
          <cell r="AB209" t="str">
            <v>2010</v>
          </cell>
          <cell r="AC209" t="str">
            <v>ECON-15A2010</v>
          </cell>
          <cell r="AD209" t="str">
            <v>ECON-15ADecember2010</v>
          </cell>
          <cell r="AE209" t="str">
            <v>ECON-15ADecember2010-2011</v>
          </cell>
        </row>
        <row r="210">
          <cell r="D210" t="str">
            <v>ECON-15A</v>
          </cell>
          <cell r="E210" t="str">
            <v>Residential</v>
          </cell>
          <cell r="F210" t="str">
            <v>OTHER</v>
          </cell>
          <cell r="I210" t="str">
            <v>December</v>
          </cell>
          <cell r="J210" t="str">
            <v>2010-2011</v>
          </cell>
          <cell r="K210">
            <v>2010</v>
          </cell>
          <cell r="L210">
            <v>2</v>
          </cell>
          <cell r="N210">
            <v>44800</v>
          </cell>
          <cell r="T210">
            <v>0</v>
          </cell>
          <cell r="AA210" t="str">
            <v>ECON-15ADecember2010-2011</v>
          </cell>
          <cell r="AB210" t="str">
            <v>2010</v>
          </cell>
          <cell r="AC210" t="str">
            <v>ECON-15A2010</v>
          </cell>
          <cell r="AD210" t="str">
            <v>ECON-15ADecember2010</v>
          </cell>
          <cell r="AE210" t="str">
            <v>ECON-15ADecember2010-2011</v>
          </cell>
        </row>
        <row r="211">
          <cell r="B211" t="str">
            <v>RBTRFCON</v>
          </cell>
          <cell r="C211" t="str">
            <v>CONS Com Rebate Refund</v>
          </cell>
          <cell r="D211" t="str">
            <v>ECON-15B</v>
          </cell>
          <cell r="E211" t="str">
            <v>Commercial</v>
          </cell>
          <cell r="F211" t="str">
            <v>SINGLE</v>
          </cell>
          <cell r="I211" t="str">
            <v>December</v>
          </cell>
          <cell r="J211" t="str">
            <v>2010-2011</v>
          </cell>
          <cell r="K211">
            <v>2010</v>
          </cell>
          <cell r="O211">
            <v>0</v>
          </cell>
          <cell r="T211">
            <v>0</v>
          </cell>
          <cell r="W211">
            <v>0</v>
          </cell>
          <cell r="X211">
            <v>0</v>
          </cell>
          <cell r="AA211" t="str">
            <v>ECON-15BDecember2010-2011</v>
          </cell>
          <cell r="AB211" t="str">
            <v>2010</v>
          </cell>
          <cell r="AC211" t="str">
            <v>ECON-15B2010</v>
          </cell>
          <cell r="AD211" t="str">
            <v>ECON-15BDecember2010</v>
          </cell>
          <cell r="AE211" t="str">
            <v>ECON-15BDecember2010-2011</v>
          </cell>
        </row>
        <row r="212">
          <cell r="D212" t="str">
            <v>ECON-15B</v>
          </cell>
          <cell r="E212" t="str">
            <v>Commercial</v>
          </cell>
          <cell r="F212" t="str">
            <v>MULTI</v>
          </cell>
          <cell r="I212" t="str">
            <v>December</v>
          </cell>
          <cell r="J212" t="str">
            <v>2010-2011</v>
          </cell>
          <cell r="K212">
            <v>2010</v>
          </cell>
          <cell r="T212">
            <v>0</v>
          </cell>
          <cell r="AA212" t="str">
            <v>ECON-15BDecember2010-2011</v>
          </cell>
          <cell r="AB212" t="str">
            <v>2010</v>
          </cell>
          <cell r="AC212" t="str">
            <v>ECON-15B2010</v>
          </cell>
          <cell r="AD212" t="str">
            <v>ECON-15BDecember2010</v>
          </cell>
          <cell r="AE212" t="str">
            <v>ECON-15BDecember2010-2011</v>
          </cell>
        </row>
        <row r="213">
          <cell r="D213" t="str">
            <v>ECON-15B</v>
          </cell>
          <cell r="E213" t="str">
            <v>Commercial</v>
          </cell>
          <cell r="F213" t="str">
            <v>OTHER</v>
          </cell>
          <cell r="I213" t="str">
            <v>December</v>
          </cell>
          <cell r="J213" t="str">
            <v>2010-2011</v>
          </cell>
          <cell r="K213">
            <v>2010</v>
          </cell>
          <cell r="T213">
            <v>0</v>
          </cell>
          <cell r="AA213" t="str">
            <v>ECON-15BDecember2010-2011</v>
          </cell>
          <cell r="AB213" t="str">
            <v>2010</v>
          </cell>
          <cell r="AC213" t="str">
            <v>ECON-15B2010</v>
          </cell>
          <cell r="AD213" t="str">
            <v>ECON-15BDecember2010</v>
          </cell>
          <cell r="AE213" t="str">
            <v>ECON-15BDecember2010-2011</v>
          </cell>
        </row>
        <row r="214">
          <cell r="B214" t="str">
            <v>RCISTERN</v>
          </cell>
          <cell r="C214" t="str">
            <v>CONS Res Cistern Rebate</v>
          </cell>
          <cell r="D214" t="str">
            <v>WACON-1A</v>
          </cell>
          <cell r="E214" t="str">
            <v>Residential</v>
          </cell>
          <cell r="F214" t="str">
            <v>SINGLE</v>
          </cell>
          <cell r="I214" t="str">
            <v>December</v>
          </cell>
          <cell r="J214" t="str">
            <v>2010-2011</v>
          </cell>
          <cell r="K214">
            <v>2010</v>
          </cell>
          <cell r="L214">
            <v>0</v>
          </cell>
          <cell r="M214">
            <v>0</v>
          </cell>
          <cell r="N214">
            <v>0</v>
          </cell>
          <cell r="O214">
            <v>0</v>
          </cell>
          <cell r="T214">
            <v>0</v>
          </cell>
          <cell r="W214">
            <v>0</v>
          </cell>
          <cell r="X214">
            <v>0</v>
          </cell>
          <cell r="AA214" t="str">
            <v>WACON-1ADecember2010-2011</v>
          </cell>
          <cell r="AB214" t="str">
            <v>2010</v>
          </cell>
          <cell r="AC214" t="str">
            <v>WACON-1A2010</v>
          </cell>
          <cell r="AD214" t="str">
            <v>WACON-1ADecember2010</v>
          </cell>
          <cell r="AE214" t="str">
            <v>WACON-1ADecember2010-2011</v>
          </cell>
        </row>
        <row r="215">
          <cell r="B215" t="str">
            <v>RES15CON</v>
          </cell>
          <cell r="C215" t="str">
            <v>CONS Res Heat Pump 15 Rebate</v>
          </cell>
          <cell r="D215" t="str">
            <v>ECON-2E</v>
          </cell>
          <cell r="E215" t="str">
            <v>Residential</v>
          </cell>
          <cell r="F215" t="str">
            <v>SINGLE</v>
          </cell>
          <cell r="H215" t="str">
            <v>RES15CON</v>
          </cell>
          <cell r="I215" t="str">
            <v>December</v>
          </cell>
          <cell r="J215" t="str">
            <v>2010-2011</v>
          </cell>
          <cell r="K215">
            <v>2010</v>
          </cell>
          <cell r="L215">
            <v>50</v>
          </cell>
          <cell r="M215">
            <v>29.333333333333332</v>
          </cell>
          <cell r="N215">
            <v>16600</v>
          </cell>
          <cell r="O215">
            <v>40664.333333333328</v>
          </cell>
          <cell r="T215">
            <v>2075.3945000000003</v>
          </cell>
          <cell r="W215">
            <v>37308.54</v>
          </cell>
          <cell r="X215">
            <v>21458.506666666664</v>
          </cell>
          <cell r="Y215" t="str">
            <v>RES15CONDecember2010-2011</v>
          </cell>
          <cell r="Z215" t="str">
            <v>RES15CONDecember2010</v>
          </cell>
          <cell r="AA215" t="str">
            <v>ECON-2ERES15CONDecember2010-2011</v>
          </cell>
          <cell r="AB215" t="str">
            <v>RES15CON2010</v>
          </cell>
          <cell r="AC215" t="str">
            <v>ECON-2E2010</v>
          </cell>
          <cell r="AD215" t="str">
            <v>ECON-2EDecember2010</v>
          </cell>
          <cell r="AE215" t="str">
            <v>ECON-2EDecember2010-2011</v>
          </cell>
        </row>
        <row r="216">
          <cell r="D216" t="str">
            <v>ECON-2E</v>
          </cell>
          <cell r="E216" t="str">
            <v>Residential</v>
          </cell>
          <cell r="F216" t="str">
            <v>MULTI</v>
          </cell>
          <cell r="H216" t="str">
            <v>RES15CON</v>
          </cell>
          <cell r="I216" t="str">
            <v>December</v>
          </cell>
          <cell r="J216" t="str">
            <v>2010-2011</v>
          </cell>
          <cell r="K216">
            <v>2010</v>
          </cell>
          <cell r="L216">
            <v>1</v>
          </cell>
          <cell r="N216">
            <v>400</v>
          </cell>
          <cell r="T216">
            <v>41.507890000000003</v>
          </cell>
          <cell r="Y216" t="str">
            <v>RES15CONDecember2010-2011</v>
          </cell>
          <cell r="Z216" t="str">
            <v>RES15CONDecember2010</v>
          </cell>
          <cell r="AA216" t="str">
            <v>ECON-2ERES15CONDecember2010-2011</v>
          </cell>
          <cell r="AB216" t="str">
            <v>RES15CON2010</v>
          </cell>
          <cell r="AC216" t="str">
            <v>ECON-2E2010</v>
          </cell>
          <cell r="AD216" t="str">
            <v>ECON-2EDecember2010</v>
          </cell>
          <cell r="AE216" t="str">
            <v>ECON-2EDecember2010-2011</v>
          </cell>
        </row>
        <row r="217">
          <cell r="B217" t="str">
            <v>RES16CON</v>
          </cell>
          <cell r="C217" t="str">
            <v>CONS Res Heat Pump 16 Rebate</v>
          </cell>
          <cell r="D217" t="str">
            <v>ECON-2E</v>
          </cell>
          <cell r="E217" t="str">
            <v>Residential</v>
          </cell>
          <cell r="F217" t="str">
            <v>SINGLE</v>
          </cell>
          <cell r="H217" t="str">
            <v>RES16CON</v>
          </cell>
          <cell r="I217" t="str">
            <v>December</v>
          </cell>
          <cell r="J217" t="str">
            <v>2010-2011</v>
          </cell>
          <cell r="K217">
            <v>2010</v>
          </cell>
          <cell r="L217">
            <v>10</v>
          </cell>
          <cell r="M217">
            <v>21.166666666666668</v>
          </cell>
          <cell r="N217">
            <v>5100</v>
          </cell>
          <cell r="O217">
            <v>23514</v>
          </cell>
          <cell r="T217">
            <v>530.09799999999996</v>
          </cell>
          <cell r="W217">
            <v>9342.7900000000009</v>
          </cell>
          <cell r="X217">
            <v>19775.572166666669</v>
          </cell>
          <cell r="Y217" t="str">
            <v>RES16CONDecember2010-2011</v>
          </cell>
          <cell r="Z217" t="str">
            <v>RES16CONDecember2010</v>
          </cell>
          <cell r="AA217" t="str">
            <v>ECON-2ERES16CONDecember2010-2011</v>
          </cell>
          <cell r="AB217" t="str">
            <v>RES16CON2010</v>
          </cell>
          <cell r="AC217" t="str">
            <v>ECON-2E2010</v>
          </cell>
          <cell r="AD217" t="str">
            <v>ECON-2EDecember2010</v>
          </cell>
          <cell r="AE217" t="str">
            <v>ECON-2EDecember2010-2011</v>
          </cell>
        </row>
        <row r="218">
          <cell r="D218" t="str">
            <v>ECON-2E</v>
          </cell>
          <cell r="E218" t="str">
            <v>Residential</v>
          </cell>
          <cell r="F218" t="str">
            <v>MULTI</v>
          </cell>
          <cell r="H218" t="str">
            <v>RES16CON</v>
          </cell>
          <cell r="I218" t="str">
            <v>December</v>
          </cell>
          <cell r="J218" t="str">
            <v>2010-2011</v>
          </cell>
          <cell r="K218">
            <v>2010</v>
          </cell>
          <cell r="L218">
            <v>0</v>
          </cell>
          <cell r="N218">
            <v>0</v>
          </cell>
          <cell r="T218">
            <v>0</v>
          </cell>
          <cell r="Y218" t="str">
            <v>RES16CONDecember2010-2011</v>
          </cell>
          <cell r="Z218" t="str">
            <v>RES16CONDecember2010</v>
          </cell>
          <cell r="AA218" t="str">
            <v>ECON-2ERES16CONDecember2010-2011</v>
          </cell>
          <cell r="AB218" t="str">
            <v>RES16CON2010</v>
          </cell>
          <cell r="AC218" t="str">
            <v>ECON-2E2010</v>
          </cell>
          <cell r="AD218" t="str">
            <v>ECON-2EDecember2010</v>
          </cell>
          <cell r="AE218" t="str">
            <v>ECON-2EDecember2010-2011</v>
          </cell>
        </row>
        <row r="219">
          <cell r="B219" t="str">
            <v>RES17CON</v>
          </cell>
          <cell r="C219" t="str">
            <v>CONS Res Heat Pump 17 Rebate</v>
          </cell>
          <cell r="D219" t="str">
            <v>ECON-2E</v>
          </cell>
          <cell r="E219" t="str">
            <v>Residential</v>
          </cell>
          <cell r="F219" t="str">
            <v>SINGLE</v>
          </cell>
          <cell r="H219" t="str">
            <v>RES17CON</v>
          </cell>
          <cell r="I219" t="str">
            <v>December</v>
          </cell>
          <cell r="J219" t="str">
            <v>2010-2011</v>
          </cell>
          <cell r="K219">
            <v>2010</v>
          </cell>
          <cell r="L219">
            <v>4</v>
          </cell>
          <cell r="M219">
            <v>13.916666666666666</v>
          </cell>
          <cell r="N219">
            <v>1800</v>
          </cell>
          <cell r="O219">
            <v>17250</v>
          </cell>
          <cell r="T219">
            <v>265.67164000000002</v>
          </cell>
          <cell r="W219">
            <v>4682.3581999999997</v>
          </cell>
          <cell r="X219">
            <v>16290.704570833332</v>
          </cell>
          <cell r="Y219" t="str">
            <v>RES17CONDecember2010-2011</v>
          </cell>
          <cell r="Z219" t="str">
            <v>RES17CONDecember2010</v>
          </cell>
          <cell r="AA219" t="str">
            <v>ECON-2ERES17CONDecember2010-2011</v>
          </cell>
          <cell r="AB219" t="str">
            <v>RES17CON2010</v>
          </cell>
          <cell r="AC219" t="str">
            <v>ECON-2E2010</v>
          </cell>
          <cell r="AD219" t="str">
            <v>ECON-2EDecember2010</v>
          </cell>
          <cell r="AE219" t="str">
            <v>ECON-2EDecember2010-2011</v>
          </cell>
        </row>
        <row r="220">
          <cell r="D220" t="str">
            <v>ECON-2E</v>
          </cell>
          <cell r="E220" t="str">
            <v>Residential</v>
          </cell>
          <cell r="F220" t="str">
            <v>MULTI</v>
          </cell>
          <cell r="H220" t="str">
            <v>RES17CON</v>
          </cell>
          <cell r="I220" t="str">
            <v>December</v>
          </cell>
          <cell r="J220" t="str">
            <v>2010-2011</v>
          </cell>
          <cell r="K220">
            <v>2010</v>
          </cell>
          <cell r="L220">
            <v>0</v>
          </cell>
          <cell r="N220">
            <v>0</v>
          </cell>
          <cell r="T220">
            <v>0</v>
          </cell>
          <cell r="Y220" t="str">
            <v>RES17CONDecember2010-2011</v>
          </cell>
          <cell r="Z220" t="str">
            <v>RES17CONDecember2010</v>
          </cell>
          <cell r="AA220" t="str">
            <v>ECON-2ERES17CONDecember2010-2011</v>
          </cell>
          <cell r="AB220" t="str">
            <v>RES17CON2010</v>
          </cell>
          <cell r="AC220" t="str">
            <v>ECON-2E2010</v>
          </cell>
          <cell r="AD220" t="str">
            <v>ECON-2EDecember2010</v>
          </cell>
          <cell r="AE220" t="str">
            <v>ECON-2EDecember2010-2011</v>
          </cell>
        </row>
        <row r="221">
          <cell r="B221" t="str">
            <v>RES18CON</v>
          </cell>
          <cell r="C221" t="str">
            <v>CONS Res Heat Pump 18 Rebate</v>
          </cell>
          <cell r="D221" t="str">
            <v>ECON-2E</v>
          </cell>
          <cell r="E221" t="str">
            <v>Residential</v>
          </cell>
          <cell r="F221" t="str">
            <v>SINGLE</v>
          </cell>
          <cell r="H221" t="str">
            <v>RES18CON</v>
          </cell>
          <cell r="I221" t="str">
            <v>December</v>
          </cell>
          <cell r="J221" t="str">
            <v>2010-2011</v>
          </cell>
          <cell r="K221">
            <v>2010</v>
          </cell>
          <cell r="L221">
            <v>4</v>
          </cell>
          <cell r="M221">
            <v>5.833333333333333</v>
          </cell>
          <cell r="N221">
            <v>1800</v>
          </cell>
          <cell r="O221">
            <v>7856</v>
          </cell>
          <cell r="T221">
            <v>311.14280000000002</v>
          </cell>
          <cell r="W221">
            <v>5483.7142800000001</v>
          </cell>
          <cell r="X221">
            <v>7997.0833249999996</v>
          </cell>
          <cell r="Y221" t="str">
            <v>RES18CONDecember2010-2011</v>
          </cell>
          <cell r="Z221" t="str">
            <v>RES18CONDecember2010</v>
          </cell>
          <cell r="AA221" t="str">
            <v>ECON-2ERES18CONDecember2010-2011</v>
          </cell>
          <cell r="AB221" t="str">
            <v>RES18CON2010</v>
          </cell>
          <cell r="AC221" t="str">
            <v>ECON-2E2010</v>
          </cell>
          <cell r="AD221" t="str">
            <v>ECON-2EDecember2010</v>
          </cell>
          <cell r="AE221" t="str">
            <v>ECON-2EDecember2010-2011</v>
          </cell>
        </row>
        <row r="222">
          <cell r="D222" t="str">
            <v>ECON-2E</v>
          </cell>
          <cell r="E222" t="str">
            <v>Residential</v>
          </cell>
          <cell r="F222" t="str">
            <v>SINGLE</v>
          </cell>
          <cell r="H222" t="str">
            <v>RES18CON</v>
          </cell>
          <cell r="I222" t="str">
            <v>December</v>
          </cell>
          <cell r="J222" t="str">
            <v>2010-2011</v>
          </cell>
          <cell r="K222">
            <v>2010</v>
          </cell>
          <cell r="L222">
            <v>0</v>
          </cell>
          <cell r="N222">
            <v>0</v>
          </cell>
          <cell r="T222">
            <v>0</v>
          </cell>
          <cell r="W222">
            <v>0</v>
          </cell>
          <cell r="Y222" t="str">
            <v>RES18CONDecember2010-2011</v>
          </cell>
          <cell r="Z222" t="str">
            <v>RES18CONDecember2010</v>
          </cell>
          <cell r="AA222" t="str">
            <v>ECON-2ERES18CONDecember2010-2011</v>
          </cell>
          <cell r="AB222" t="str">
            <v>RES18CON2010</v>
          </cell>
          <cell r="AC222" t="str">
            <v>ECON-2E2010</v>
          </cell>
          <cell r="AD222" t="str">
            <v>ECON-2EDecember2010</v>
          </cell>
          <cell r="AE222" t="str">
            <v>ECON-2EDecember2010-2011</v>
          </cell>
        </row>
        <row r="223">
          <cell r="B223" t="str">
            <v>RESCRCON</v>
          </cell>
          <cell r="C223" t="str">
            <v>CONS Res Cool Roof Rebate</v>
          </cell>
          <cell r="D223" t="str">
            <v>ECON-1A</v>
          </cell>
          <cell r="E223" t="str">
            <v>Residential</v>
          </cell>
          <cell r="F223" t="str">
            <v>SINGLE</v>
          </cell>
          <cell r="I223" t="str">
            <v>December</v>
          </cell>
          <cell r="J223" t="str">
            <v>2010-2011</v>
          </cell>
          <cell r="K223">
            <v>2010</v>
          </cell>
          <cell r="L223">
            <v>1</v>
          </cell>
          <cell r="M223">
            <v>1.4166666666666667</v>
          </cell>
          <cell r="N223">
            <v>150</v>
          </cell>
          <cell r="O223">
            <v>824.5</v>
          </cell>
          <cell r="T223">
            <v>38.25</v>
          </cell>
          <cell r="W223">
            <v>673.9375</v>
          </cell>
          <cell r="X223">
            <v>954.74479166666674</v>
          </cell>
          <cell r="AA223" t="str">
            <v>ECON-1ADecember2010-2011</v>
          </cell>
          <cell r="AB223" t="str">
            <v>2010</v>
          </cell>
          <cell r="AC223" t="str">
            <v>ECON-1A2010</v>
          </cell>
          <cell r="AD223" t="str">
            <v>ECON-1ADecember2010</v>
          </cell>
          <cell r="AE223" t="str">
            <v>ECON-1ADecember2010-2011</v>
          </cell>
        </row>
        <row r="224">
          <cell r="B224" t="str">
            <v>RESTTCON</v>
          </cell>
          <cell r="C224" t="str">
            <v>CONS Res Window Tint Rebate</v>
          </cell>
          <cell r="D224" t="str">
            <v>ECON-1F</v>
          </cell>
          <cell r="E224" t="str">
            <v>Residential</v>
          </cell>
          <cell r="F224" t="str">
            <v>SINGLE</v>
          </cell>
          <cell r="I224" t="str">
            <v>December</v>
          </cell>
          <cell r="J224" t="str">
            <v>2010-2011</v>
          </cell>
          <cell r="K224">
            <v>2010</v>
          </cell>
          <cell r="L224">
            <v>6</v>
          </cell>
          <cell r="M224">
            <v>9.8333333333333339</v>
          </cell>
          <cell r="N224">
            <v>519.39</v>
          </cell>
          <cell r="O224">
            <v>2619.666666666667</v>
          </cell>
          <cell r="T224">
            <v>36.277776000000003</v>
          </cell>
          <cell r="W224">
            <v>639.83328000000006</v>
          </cell>
          <cell r="X224">
            <v>1048.6156533333335</v>
          </cell>
          <cell r="AA224" t="str">
            <v>ECON-1FDecember2010-2011</v>
          </cell>
          <cell r="AB224" t="str">
            <v>2010</v>
          </cell>
          <cell r="AC224" t="str">
            <v>ECON-1F2010</v>
          </cell>
          <cell r="AD224" t="str">
            <v>ECON-1FDecember2010</v>
          </cell>
          <cell r="AE224" t="str">
            <v>ECON-1FDecember2010-2011</v>
          </cell>
        </row>
        <row r="225">
          <cell r="D225" t="str">
            <v>ECON-1F</v>
          </cell>
          <cell r="E225" t="str">
            <v>Residential</v>
          </cell>
          <cell r="F225" t="str">
            <v>MULTI</v>
          </cell>
          <cell r="I225" t="str">
            <v>December</v>
          </cell>
          <cell r="J225" t="str">
            <v>2010-2011</v>
          </cell>
          <cell r="K225">
            <v>2010</v>
          </cell>
          <cell r="L225">
            <v>0</v>
          </cell>
          <cell r="N225">
            <v>0</v>
          </cell>
          <cell r="T225">
            <v>0</v>
          </cell>
          <cell r="AA225" t="str">
            <v>ECON-1FDecember2010-2011</v>
          </cell>
          <cell r="AB225" t="str">
            <v>2010</v>
          </cell>
          <cell r="AC225" t="str">
            <v>ECON-1F2010</v>
          </cell>
          <cell r="AD225" t="str">
            <v>ECON-1FDecember2010</v>
          </cell>
          <cell r="AE225" t="str">
            <v>ECON-1FDecember2010-2011</v>
          </cell>
        </row>
        <row r="226">
          <cell r="B226" t="str">
            <v>RESWRCON</v>
          </cell>
          <cell r="C226" t="str">
            <v>CONS Res Window Replace Rebate</v>
          </cell>
          <cell r="D226" t="str">
            <v>ECON-1E</v>
          </cell>
          <cell r="E226" t="str">
            <v>Residential</v>
          </cell>
          <cell r="F226" t="str">
            <v>SINGLE</v>
          </cell>
          <cell r="I226" t="str">
            <v>December</v>
          </cell>
          <cell r="J226" t="str">
            <v>2010-2011</v>
          </cell>
          <cell r="K226">
            <v>2010</v>
          </cell>
          <cell r="L226">
            <v>20</v>
          </cell>
          <cell r="M226">
            <v>11.5</v>
          </cell>
          <cell r="N226">
            <v>4334.03</v>
          </cell>
          <cell r="O226">
            <v>11333</v>
          </cell>
          <cell r="T226">
            <v>886.19</v>
          </cell>
          <cell r="W226">
            <v>15618.199999999999</v>
          </cell>
          <cell r="X226">
            <v>8980.4650000000001</v>
          </cell>
          <cell r="AA226" t="str">
            <v>ECON-1EDecember2010-2011</v>
          </cell>
          <cell r="AB226" t="str">
            <v>2010</v>
          </cell>
          <cell r="AC226" t="str">
            <v>ECON-1E2010</v>
          </cell>
          <cell r="AD226" t="str">
            <v>ECON-1EDecember2010</v>
          </cell>
          <cell r="AE226" t="str">
            <v>ECON-1EDecember2010-2011</v>
          </cell>
        </row>
        <row r="227">
          <cell r="D227" t="str">
            <v>ECON-1E</v>
          </cell>
          <cell r="E227" t="str">
            <v>Residential</v>
          </cell>
          <cell r="F227" t="str">
            <v>MULTI</v>
          </cell>
          <cell r="I227" t="str">
            <v>December</v>
          </cell>
          <cell r="J227" t="str">
            <v>2010-2011</v>
          </cell>
          <cell r="K227">
            <v>2010</v>
          </cell>
          <cell r="L227">
            <v>0</v>
          </cell>
          <cell r="N227">
            <v>0</v>
          </cell>
          <cell r="T227">
            <v>0</v>
          </cell>
          <cell r="AA227" t="str">
            <v>ECON-1EDecember2010-2011</v>
          </cell>
          <cell r="AB227" t="str">
            <v>2010</v>
          </cell>
          <cell r="AC227" t="str">
            <v>ECON-1E2010</v>
          </cell>
          <cell r="AD227" t="str">
            <v>ECON-1EDecember2010</v>
          </cell>
          <cell r="AE227" t="str">
            <v>ECON-1EDecember2010-2011</v>
          </cell>
        </row>
        <row r="228">
          <cell r="B228" t="str">
            <v>RWFOAM</v>
          </cell>
          <cell r="C228" t="str">
            <v>CONS Res Inject Wall Foam Reb</v>
          </cell>
          <cell r="D228" t="str">
            <v>ECON-1C</v>
          </cell>
          <cell r="E228" t="str">
            <v>Residential</v>
          </cell>
          <cell r="F228" t="str">
            <v>SINGLE</v>
          </cell>
          <cell r="I228" t="str">
            <v>December</v>
          </cell>
          <cell r="J228" t="str">
            <v>2010-2011</v>
          </cell>
          <cell r="K228">
            <v>2010</v>
          </cell>
          <cell r="L228">
            <v>0</v>
          </cell>
          <cell r="M228">
            <v>0.75</v>
          </cell>
          <cell r="N228">
            <v>0</v>
          </cell>
          <cell r="O228">
            <v>250</v>
          </cell>
          <cell r="T228">
            <v>0</v>
          </cell>
          <cell r="W228">
            <v>54.375</v>
          </cell>
          <cell r="X228">
            <v>40.78125</v>
          </cell>
          <cell r="AA228" t="str">
            <v>ECON-1CDecember2010-2011</v>
          </cell>
          <cell r="AB228" t="str">
            <v>2010</v>
          </cell>
          <cell r="AC228" t="str">
            <v>ECON-1C2010</v>
          </cell>
          <cell r="AD228" t="str">
            <v>ECON-1CDecember2010</v>
          </cell>
          <cell r="AE228" t="str">
            <v>ECON-1CDecember2010-2011</v>
          </cell>
        </row>
        <row r="229">
          <cell r="D229" t="str">
            <v>ECON-1C</v>
          </cell>
          <cell r="E229" t="str">
            <v>Residential</v>
          </cell>
          <cell r="F229" t="str">
            <v>MULTI</v>
          </cell>
          <cell r="I229" t="str">
            <v>December</v>
          </cell>
          <cell r="J229" t="str">
            <v>2010-2011</v>
          </cell>
          <cell r="K229">
            <v>2010</v>
          </cell>
          <cell r="L229">
            <v>1</v>
          </cell>
          <cell r="N229">
            <v>175</v>
          </cell>
          <cell r="T229">
            <v>3.125</v>
          </cell>
          <cell r="AA229" t="str">
            <v>ECON-1CDecember2010-2011</v>
          </cell>
          <cell r="AB229" t="str">
            <v>2010</v>
          </cell>
          <cell r="AC229" t="str">
            <v>ECON-1C2010</v>
          </cell>
          <cell r="AD229" t="str">
            <v>ECON-1CDecember2010</v>
          </cell>
          <cell r="AE229" t="str">
            <v>ECON-1CDecember2010-2011</v>
          </cell>
        </row>
        <row r="230">
          <cell r="B230" t="str">
            <v>TOILET VCH</v>
          </cell>
          <cell r="C230" t="str">
            <v>Toilet Voucher Redeemed</v>
          </cell>
          <cell r="D230" t="str">
            <v>WACON-2</v>
          </cell>
          <cell r="E230" t="str">
            <v>Residential</v>
          </cell>
          <cell r="F230" t="str">
            <v>SINGLE</v>
          </cell>
          <cell r="I230" t="str">
            <v>December</v>
          </cell>
          <cell r="J230" t="str">
            <v>2010-2011</v>
          </cell>
          <cell r="K230">
            <v>2010</v>
          </cell>
          <cell r="L230">
            <v>3</v>
          </cell>
          <cell r="M230">
            <v>0</v>
          </cell>
          <cell r="N230">
            <v>450</v>
          </cell>
          <cell r="O230">
            <v>18135</v>
          </cell>
          <cell r="T230">
            <v>0</v>
          </cell>
          <cell r="AA230" t="str">
            <v>WACON-2December2010-2011</v>
          </cell>
          <cell r="AB230" t="str">
            <v>2010</v>
          </cell>
          <cell r="AC230" t="str">
            <v>WACON-22010</v>
          </cell>
          <cell r="AD230" t="str">
            <v>WACON-2December2010</v>
          </cell>
          <cell r="AE230" t="str">
            <v>WACON-2December2010-2011</v>
          </cell>
        </row>
        <row r="231">
          <cell r="B231" t="str">
            <v>WTHERCON</v>
          </cell>
          <cell r="C231" t="str">
            <v>CONS Res Weatherization Rebate</v>
          </cell>
          <cell r="D231" t="str">
            <v>ECON-1D</v>
          </cell>
          <cell r="E231" t="str">
            <v>Residential</v>
          </cell>
          <cell r="F231" t="str">
            <v>SINGLE</v>
          </cell>
          <cell r="I231" t="str">
            <v>December</v>
          </cell>
          <cell r="J231" t="str">
            <v>2010-2011</v>
          </cell>
          <cell r="K231">
            <v>2010</v>
          </cell>
          <cell r="L231">
            <v>2</v>
          </cell>
          <cell r="M231">
            <v>0</v>
          </cell>
          <cell r="N231">
            <v>61.94</v>
          </cell>
          <cell r="O231">
            <v>58</v>
          </cell>
          <cell r="T231">
            <v>2.8292679999999999</v>
          </cell>
          <cell r="W231">
            <v>50.1</v>
          </cell>
          <cell r="X231">
            <v>0</v>
          </cell>
          <cell r="AA231" t="str">
            <v>ECON-1DDecember2010-2011</v>
          </cell>
          <cell r="AB231" t="str">
            <v>2010</v>
          </cell>
          <cell r="AC231" t="str">
            <v>ECON-1D2010</v>
          </cell>
          <cell r="AD231" t="str">
            <v>ECON-1DDecember2010</v>
          </cell>
          <cell r="AE231" t="str">
            <v>ECON-1DDecember2010-2011</v>
          </cell>
        </row>
        <row r="232">
          <cell r="D232" t="str">
            <v>ECON-1D</v>
          </cell>
          <cell r="E232" t="str">
            <v>Residential</v>
          </cell>
          <cell r="F232" t="str">
            <v>MULTI</v>
          </cell>
          <cell r="I232" t="str">
            <v>December</v>
          </cell>
          <cell r="J232" t="str">
            <v>2010-2011</v>
          </cell>
          <cell r="K232">
            <v>2010</v>
          </cell>
          <cell r="L232">
            <v>2</v>
          </cell>
          <cell r="N232">
            <v>20.37</v>
          </cell>
          <cell r="T232">
            <v>2.8292679999999999</v>
          </cell>
          <cell r="W232">
            <v>50.1</v>
          </cell>
          <cell r="AA232" t="str">
            <v>ECON-1DDecember2010-2011</v>
          </cell>
          <cell r="AB232" t="str">
            <v>2010</v>
          </cell>
          <cell r="AC232" t="str">
            <v>ECON-1D2010</v>
          </cell>
          <cell r="AD232" t="str">
            <v>ECON-1DDecember2010</v>
          </cell>
          <cell r="AE232" t="str">
            <v>ECON-1DDecember2010-2011</v>
          </cell>
        </row>
        <row r="233">
          <cell r="B233" t="str">
            <v>WTR STAR</v>
          </cell>
          <cell r="C233" t="str">
            <v>CONS Water Star Rebate</v>
          </cell>
          <cell r="D233" t="str">
            <v>WACON-3</v>
          </cell>
          <cell r="E233" t="str">
            <v>Commercial</v>
          </cell>
          <cell r="F233" t="str">
            <v>SINGLE</v>
          </cell>
          <cell r="I233" t="str">
            <v>December</v>
          </cell>
          <cell r="J233" t="str">
            <v>2010-2011</v>
          </cell>
          <cell r="K233">
            <v>2010</v>
          </cell>
          <cell r="L233">
            <v>0</v>
          </cell>
          <cell r="M233">
            <v>0</v>
          </cell>
          <cell r="N233">
            <v>0</v>
          </cell>
          <cell r="O233">
            <v>0</v>
          </cell>
          <cell r="T233">
            <v>0</v>
          </cell>
          <cell r="W233">
            <v>0</v>
          </cell>
          <cell r="X233">
            <v>0</v>
          </cell>
          <cell r="AA233" t="str">
            <v>WACON-3December2010-2011</v>
          </cell>
          <cell r="AB233" t="str">
            <v>2010</v>
          </cell>
          <cell r="AC233" t="str">
            <v>WACON-32010</v>
          </cell>
          <cell r="AD233" t="str">
            <v>WACON-3December2010</v>
          </cell>
          <cell r="AE233" t="str">
            <v>WACON-3December2010-2011</v>
          </cell>
        </row>
        <row r="234">
          <cell r="B234" t="str">
            <v>St Cloud</v>
          </cell>
          <cell r="C234" t="str">
            <v>Conservation Program Rebates</v>
          </cell>
          <cell r="D234" t="str">
            <v>and Loans -</v>
          </cell>
          <cell r="E234" t="str">
            <v>Crosstab (CIS)</v>
          </cell>
          <cell r="K234">
            <v>2010</v>
          </cell>
          <cell r="AB234" t="str">
            <v>2010</v>
          </cell>
          <cell r="AC234" t="str">
            <v>and Loans -2010</v>
          </cell>
          <cell r="AD234" t="str">
            <v>and Loans -2010</v>
          </cell>
        </row>
        <row r="235">
          <cell r="B235" t="str">
            <v>CCRF</v>
          </cell>
          <cell r="C235" t="str">
            <v>Cool Reflective Roof</v>
          </cell>
          <cell r="D235" t="str">
            <v>ECON-4A</v>
          </cell>
          <cell r="E235" t="str">
            <v>Commercial</v>
          </cell>
          <cell r="F235" t="str">
            <v>OTHER</v>
          </cell>
          <cell r="G235" t="str">
            <v>ST CLOUD</v>
          </cell>
          <cell r="I235" t="str">
            <v>December</v>
          </cell>
          <cell r="J235" t="str">
            <v>2010-2011</v>
          </cell>
          <cell r="K235">
            <v>2010</v>
          </cell>
          <cell r="L235">
            <v>0</v>
          </cell>
          <cell r="N235">
            <v>0</v>
          </cell>
          <cell r="T235">
            <v>0</v>
          </cell>
          <cell r="W235">
            <v>0</v>
          </cell>
          <cell r="AA235" t="str">
            <v>ECON-4AST CLOUDDecember2010-2011</v>
          </cell>
          <cell r="AB235" t="str">
            <v>2010</v>
          </cell>
          <cell r="AC235" t="str">
            <v>ECON-4A2010</v>
          </cell>
          <cell r="AD235" t="str">
            <v>ECON-4ADecember2010</v>
          </cell>
          <cell r="AE235" t="str">
            <v>ECON-4ADecember2010-2011</v>
          </cell>
        </row>
        <row r="236">
          <cell r="B236" t="str">
            <v>CDUR</v>
          </cell>
          <cell r="C236" t="str">
            <v>Duct Repair/Replacement</v>
          </cell>
          <cell r="D236" t="str">
            <v>ECON-5A</v>
          </cell>
          <cell r="E236" t="str">
            <v>Commercial</v>
          </cell>
          <cell r="F236" t="str">
            <v>OTHER</v>
          </cell>
          <cell r="G236" t="str">
            <v>ST CLOUD</v>
          </cell>
          <cell r="I236" t="str">
            <v>December</v>
          </cell>
          <cell r="J236" t="str">
            <v>2010-2011</v>
          </cell>
          <cell r="K236">
            <v>2010</v>
          </cell>
          <cell r="L236">
            <v>0</v>
          </cell>
          <cell r="N236">
            <v>0</v>
          </cell>
          <cell r="T236">
            <v>0</v>
          </cell>
          <cell r="W236">
            <v>0</v>
          </cell>
          <cell r="AA236" t="str">
            <v>ECON-5AST CLOUDDecember2010-2011</v>
          </cell>
          <cell r="AB236" t="str">
            <v>2010</v>
          </cell>
          <cell r="AC236" t="str">
            <v>ECON-5A2010</v>
          </cell>
          <cell r="AD236" t="str">
            <v>ECON-5ADecember2010</v>
          </cell>
          <cell r="AE236" t="str">
            <v>ECON-5ADecember2010-2011</v>
          </cell>
        </row>
        <row r="237">
          <cell r="B237" t="str">
            <v>CGRP</v>
          </cell>
          <cell r="C237" t="str">
            <v>Gold Ring Program</v>
          </cell>
          <cell r="D237" t="str">
            <v>ECON-6C</v>
          </cell>
          <cell r="E237" t="str">
            <v>Commercial</v>
          </cell>
          <cell r="F237" t="str">
            <v>OTHER</v>
          </cell>
          <cell r="G237" t="str">
            <v>ST CLOUD</v>
          </cell>
          <cell r="I237" t="str">
            <v>December</v>
          </cell>
          <cell r="J237" t="str">
            <v>2010-2011</v>
          </cell>
          <cell r="K237">
            <v>2010</v>
          </cell>
          <cell r="L237">
            <v>0</v>
          </cell>
          <cell r="N237">
            <v>0</v>
          </cell>
          <cell r="T237">
            <v>0</v>
          </cell>
          <cell r="W237">
            <v>0</v>
          </cell>
          <cell r="AA237" t="str">
            <v>ECON-6CST CLOUDDecember2010-2011</v>
          </cell>
          <cell r="AB237" t="str">
            <v>2010</v>
          </cell>
          <cell r="AC237" t="str">
            <v>ECON-6C2010</v>
          </cell>
          <cell r="AD237" t="str">
            <v>ECON-6CDecember2010</v>
          </cell>
          <cell r="AE237" t="str">
            <v>ECON-6CDecember2010-2011</v>
          </cell>
        </row>
        <row r="238">
          <cell r="B238" t="str">
            <v>CH14</v>
          </cell>
          <cell r="C238" t="str">
            <v>14 Seer</v>
          </cell>
          <cell r="D238" t="str">
            <v>ECON-5C</v>
          </cell>
          <cell r="E238" t="str">
            <v>Commercial</v>
          </cell>
          <cell r="F238" t="str">
            <v>OTHER</v>
          </cell>
          <cell r="G238" t="str">
            <v>ST CLOUD</v>
          </cell>
          <cell r="H238" t="str">
            <v>CES14CON</v>
          </cell>
          <cell r="I238" t="str">
            <v>December</v>
          </cell>
          <cell r="J238" t="str">
            <v>2010-2011</v>
          </cell>
          <cell r="K238">
            <v>2010</v>
          </cell>
          <cell r="L238">
            <v>0</v>
          </cell>
          <cell r="N238">
            <v>0</v>
          </cell>
          <cell r="T238">
            <v>0</v>
          </cell>
          <cell r="W238">
            <v>0</v>
          </cell>
          <cell r="Y238" t="str">
            <v>CES14CONDecember2010-2011</v>
          </cell>
          <cell r="Z238" t="str">
            <v>CES14CONDecember2010</v>
          </cell>
          <cell r="AA238" t="str">
            <v>CES14CONST CLOUDDecember2010-2011</v>
          </cell>
          <cell r="AB238" t="str">
            <v>CES14CON2010</v>
          </cell>
          <cell r="AC238" t="str">
            <v>ECON-5C2010</v>
          </cell>
          <cell r="AD238" t="str">
            <v>ECON-5CDecember2010</v>
          </cell>
          <cell r="AE238" t="str">
            <v>ECON-5CDecember2010-2011</v>
          </cell>
        </row>
        <row r="239">
          <cell r="B239" t="str">
            <v>CH15</v>
          </cell>
          <cell r="C239" t="str">
            <v>15 Seer</v>
          </cell>
          <cell r="D239" t="str">
            <v>ECON-5C</v>
          </cell>
          <cell r="E239" t="str">
            <v>Commercial</v>
          </cell>
          <cell r="F239" t="str">
            <v>OTHER</v>
          </cell>
          <cell r="G239" t="str">
            <v>ST CLOUD</v>
          </cell>
          <cell r="H239" t="str">
            <v>CES15CON</v>
          </cell>
          <cell r="I239" t="str">
            <v>December</v>
          </cell>
          <cell r="J239" t="str">
            <v>2010-2011</v>
          </cell>
          <cell r="K239">
            <v>2010</v>
          </cell>
          <cell r="L239">
            <v>0</v>
          </cell>
          <cell r="N239">
            <v>0</v>
          </cell>
          <cell r="T239">
            <v>0</v>
          </cell>
          <cell r="W239">
            <v>0</v>
          </cell>
          <cell r="Y239" t="str">
            <v>CES15CONDecember2010-2011</v>
          </cell>
          <cell r="Z239" t="str">
            <v>CES15CONDecember2010</v>
          </cell>
          <cell r="AA239" t="str">
            <v>CES15CONST CLOUDDecember2010-2011</v>
          </cell>
          <cell r="AB239" t="str">
            <v>CES15CON2010</v>
          </cell>
          <cell r="AC239" t="str">
            <v>ECON-5C2010</v>
          </cell>
          <cell r="AD239" t="str">
            <v>ECON-5CDecember2010</v>
          </cell>
          <cell r="AE239" t="str">
            <v>ECON-5CDecember2010-2011</v>
          </cell>
        </row>
        <row r="240">
          <cell r="B240" t="str">
            <v>CH16</v>
          </cell>
          <cell r="C240" t="str">
            <v>16 Seer</v>
          </cell>
          <cell r="D240" t="str">
            <v>ECON-5C</v>
          </cell>
          <cell r="E240" t="str">
            <v>Commercial</v>
          </cell>
          <cell r="F240" t="str">
            <v>OTHER</v>
          </cell>
          <cell r="G240" t="str">
            <v>ST CLOUD</v>
          </cell>
          <cell r="H240" t="str">
            <v>CES16CON</v>
          </cell>
          <cell r="I240" t="str">
            <v>December</v>
          </cell>
          <cell r="J240" t="str">
            <v>2010-2011</v>
          </cell>
          <cell r="K240">
            <v>2010</v>
          </cell>
          <cell r="L240">
            <v>0</v>
          </cell>
          <cell r="N240">
            <v>0</v>
          </cell>
          <cell r="T240">
            <v>0</v>
          </cell>
          <cell r="W240">
            <v>0</v>
          </cell>
          <cell r="Y240" t="str">
            <v>CES16CONDecember2010-2011</v>
          </cell>
          <cell r="Z240" t="str">
            <v>CES16CONDecember2010</v>
          </cell>
          <cell r="AA240" t="str">
            <v>CES16CONST CLOUDDecember2010-2011</v>
          </cell>
          <cell r="AB240" t="str">
            <v>CES16CON2010</v>
          </cell>
          <cell r="AC240" t="str">
            <v>ECON-5C2010</v>
          </cell>
          <cell r="AD240" t="str">
            <v>ECON-5CDecember2010</v>
          </cell>
          <cell r="AE240" t="str">
            <v>ECON-5CDecember2010-2011</v>
          </cell>
        </row>
        <row r="241">
          <cell r="B241" t="str">
            <v>CH17</v>
          </cell>
          <cell r="C241" t="str">
            <v>17 Seer</v>
          </cell>
          <cell r="D241" t="str">
            <v>ECON-5C</v>
          </cell>
          <cell r="E241" t="str">
            <v>Commercial</v>
          </cell>
          <cell r="F241" t="str">
            <v>OTHER</v>
          </cell>
          <cell r="G241" t="str">
            <v>ST CLOUD</v>
          </cell>
          <cell r="H241" t="str">
            <v>CES17CON</v>
          </cell>
          <cell r="I241" t="str">
            <v>December</v>
          </cell>
          <cell r="J241" t="str">
            <v>2010-2011</v>
          </cell>
          <cell r="K241">
            <v>2010</v>
          </cell>
          <cell r="L241">
            <v>0</v>
          </cell>
          <cell r="N241">
            <v>0</v>
          </cell>
          <cell r="T241">
            <v>0</v>
          </cell>
          <cell r="W241">
            <v>0</v>
          </cell>
          <cell r="Y241" t="str">
            <v>CES17CONDecember2010-2011</v>
          </cell>
          <cell r="Z241" t="str">
            <v>CES17CONDecember2010</v>
          </cell>
          <cell r="AA241" t="str">
            <v>CES17CONST CLOUDDecember2010-2011</v>
          </cell>
          <cell r="AB241" t="str">
            <v>CES17CON2010</v>
          </cell>
          <cell r="AC241" t="str">
            <v>ECON-5C2010</v>
          </cell>
          <cell r="AD241" t="str">
            <v>ECON-5CDecember2010</v>
          </cell>
          <cell r="AE241" t="str">
            <v>ECON-5CDecember2010-2011</v>
          </cell>
        </row>
        <row r="242">
          <cell r="B242" t="str">
            <v>CH18</v>
          </cell>
          <cell r="C242" t="str">
            <v>18 Seer</v>
          </cell>
          <cell r="D242" t="str">
            <v>ECON-5C</v>
          </cell>
          <cell r="E242" t="str">
            <v>Commercial</v>
          </cell>
          <cell r="F242" t="str">
            <v>OTHER</v>
          </cell>
          <cell r="G242" t="str">
            <v>ST CLOUD</v>
          </cell>
          <cell r="H242" t="str">
            <v>CES18CON</v>
          </cell>
          <cell r="I242" t="str">
            <v>December</v>
          </cell>
          <cell r="J242" t="str">
            <v>2010-2011</v>
          </cell>
          <cell r="K242">
            <v>2010</v>
          </cell>
          <cell r="L242">
            <v>0</v>
          </cell>
          <cell r="N242">
            <v>0</v>
          </cell>
          <cell r="T242">
            <v>0</v>
          </cell>
          <cell r="W242">
            <v>0</v>
          </cell>
          <cell r="Y242" t="str">
            <v>CES18CONDecember2010-2011</v>
          </cell>
          <cell r="Z242" t="str">
            <v>CES18CONDecember2010</v>
          </cell>
          <cell r="AA242" t="str">
            <v>CES18CONST CLOUDDecember2010-2011</v>
          </cell>
          <cell r="AB242" t="str">
            <v>CES18CON2010</v>
          </cell>
          <cell r="AC242" t="str">
            <v>ECON-5C2010</v>
          </cell>
          <cell r="AD242" t="str">
            <v>ECON-5CDecember2010</v>
          </cell>
          <cell r="AE242" t="str">
            <v>ECON-5CDecember2010-2011</v>
          </cell>
        </row>
        <row r="243">
          <cell r="B243" t="str">
            <v>CINS</v>
          </cell>
          <cell r="C243" t="str">
            <v>Ceiling Insulation Upgrade</v>
          </cell>
          <cell r="D243" t="str">
            <v>ECON-4B</v>
          </cell>
          <cell r="E243" t="str">
            <v>Commercial</v>
          </cell>
          <cell r="F243" t="str">
            <v>OTHER</v>
          </cell>
          <cell r="G243" t="str">
            <v>ST CLOUD</v>
          </cell>
          <cell r="I243" t="str">
            <v>December</v>
          </cell>
          <cell r="J243" t="str">
            <v>2010-2011</v>
          </cell>
          <cell r="K243">
            <v>2010</v>
          </cell>
          <cell r="L243">
            <v>0</v>
          </cell>
          <cell r="N243">
            <v>0</v>
          </cell>
          <cell r="T243">
            <v>0</v>
          </cell>
          <cell r="W243">
            <v>0</v>
          </cell>
          <cell r="AA243" t="str">
            <v>ECON-4BST CLOUDDecember2010-2011</v>
          </cell>
          <cell r="AB243" t="str">
            <v>2010</v>
          </cell>
          <cell r="AC243" t="str">
            <v>ECON-4B2010</v>
          </cell>
          <cell r="AD243" t="str">
            <v>ECON-4BDecember2010</v>
          </cell>
          <cell r="AE243" t="str">
            <v>ECON-4BDecember2010-2011</v>
          </cell>
        </row>
        <row r="244">
          <cell r="B244" t="str">
            <v>CIR</v>
          </cell>
          <cell r="C244" t="str">
            <v>Commercial Customer Incentive</v>
          </cell>
          <cell r="D244" t="str">
            <v>ECON-6B</v>
          </cell>
          <cell r="E244" t="str">
            <v>Commercial</v>
          </cell>
          <cell r="F244" t="str">
            <v>OTHER</v>
          </cell>
          <cell r="G244" t="str">
            <v>ST CLOUD</v>
          </cell>
          <cell r="I244" t="str">
            <v>December</v>
          </cell>
          <cell r="J244" t="str">
            <v>2010-2011</v>
          </cell>
          <cell r="K244">
            <v>2010</v>
          </cell>
          <cell r="L244">
            <v>0</v>
          </cell>
          <cell r="N244">
            <v>0</v>
          </cell>
          <cell r="T244">
            <v>0</v>
          </cell>
          <cell r="W244">
            <v>0</v>
          </cell>
          <cell r="AA244" t="str">
            <v>ECON-6BST CLOUDDecember2010-2011</v>
          </cell>
          <cell r="AB244" t="str">
            <v>2010</v>
          </cell>
          <cell r="AC244" t="str">
            <v>ECON-6B2010</v>
          </cell>
          <cell r="AD244" t="str">
            <v>ECON-6BDecember2010</v>
          </cell>
          <cell r="AE244" t="str">
            <v>ECON-6BDecember2010-2011</v>
          </cell>
        </row>
        <row r="245">
          <cell r="C245" t="str">
            <v>Commercial Indoor Lighting Billed Solution</v>
          </cell>
          <cell r="D245" t="str">
            <v>ECON-8</v>
          </cell>
          <cell r="E245" t="str">
            <v>Commercial</v>
          </cell>
          <cell r="F245" t="str">
            <v>OTHER</v>
          </cell>
          <cell r="G245" t="str">
            <v>ST CLOUD</v>
          </cell>
          <cell r="I245" t="str">
            <v>December</v>
          </cell>
          <cell r="J245" t="str">
            <v>2010-2011</v>
          </cell>
          <cell r="K245">
            <v>2010</v>
          </cell>
          <cell r="L245">
            <v>0</v>
          </cell>
          <cell r="N245">
            <v>0</v>
          </cell>
          <cell r="T245">
            <v>0</v>
          </cell>
          <cell r="W245">
            <v>0</v>
          </cell>
          <cell r="AA245" t="str">
            <v>ECON-8ST CLOUDDecember2010-2011</v>
          </cell>
          <cell r="AB245" t="str">
            <v>2010</v>
          </cell>
          <cell r="AC245" t="str">
            <v>ECON-82010</v>
          </cell>
          <cell r="AD245" t="str">
            <v>ECON-8December2010</v>
          </cell>
          <cell r="AE245" t="str">
            <v>ECON-8December2010-2011</v>
          </cell>
        </row>
        <row r="246">
          <cell r="B246" t="str">
            <v>CSBE</v>
          </cell>
          <cell r="C246" t="str">
            <v>Small Business Efficiency</v>
          </cell>
          <cell r="D246" t="str">
            <v>ECON-16</v>
          </cell>
          <cell r="E246" t="str">
            <v>Commercial</v>
          </cell>
          <cell r="F246" t="str">
            <v>OTHER</v>
          </cell>
          <cell r="G246" t="str">
            <v>ST CLOUD</v>
          </cell>
          <cell r="I246" t="str">
            <v>December</v>
          </cell>
          <cell r="J246" t="str">
            <v>2010-2011</v>
          </cell>
          <cell r="K246">
            <v>2010</v>
          </cell>
          <cell r="L246">
            <v>0</v>
          </cell>
          <cell r="N246">
            <v>0</v>
          </cell>
          <cell r="T246">
            <v>0</v>
          </cell>
          <cell r="W246">
            <v>0</v>
          </cell>
          <cell r="AA246" t="str">
            <v>ECON-16ST CLOUDDecember2010-2011</v>
          </cell>
          <cell r="AB246" t="str">
            <v>2010</v>
          </cell>
          <cell r="AC246" t="str">
            <v>ECON-162010</v>
          </cell>
          <cell r="AD246" t="str">
            <v>ECON-16December2010</v>
          </cell>
          <cell r="AE246" t="str">
            <v>ECON-16December2010-2011</v>
          </cell>
        </row>
        <row r="247">
          <cell r="B247" t="str">
            <v>CWTT</v>
          </cell>
          <cell r="C247" t="str">
            <v>Window Film or Solar Screen</v>
          </cell>
          <cell r="D247" t="str">
            <v>ECON-4C</v>
          </cell>
          <cell r="E247" t="str">
            <v>Commercial</v>
          </cell>
          <cell r="F247" t="str">
            <v>OTHER</v>
          </cell>
          <cell r="G247" t="str">
            <v>ST CLOUD</v>
          </cell>
          <cell r="I247" t="str">
            <v>December</v>
          </cell>
          <cell r="J247" t="str">
            <v>2010-2011</v>
          </cell>
          <cell r="K247">
            <v>2010</v>
          </cell>
          <cell r="L247">
            <v>0</v>
          </cell>
          <cell r="N247">
            <v>0</v>
          </cell>
          <cell r="T247">
            <v>0</v>
          </cell>
          <cell r="W247">
            <v>0</v>
          </cell>
          <cell r="AA247" t="str">
            <v>ECON-4CST CLOUDDecember2010-2011</v>
          </cell>
          <cell r="AB247" t="str">
            <v>2010</v>
          </cell>
          <cell r="AC247" t="str">
            <v>ECON-4C2010</v>
          </cell>
          <cell r="AD247" t="str">
            <v>ECON-4CDecember2010</v>
          </cell>
          <cell r="AE247" t="str">
            <v>ECON-4CDecember2010-2011</v>
          </cell>
        </row>
        <row r="248">
          <cell r="B248" t="str">
            <v>ACPS</v>
          </cell>
          <cell r="C248" t="str">
            <v>A/C Proper Sizing</v>
          </cell>
          <cell r="D248" t="str">
            <v>ECON-2D</v>
          </cell>
          <cell r="E248" t="str">
            <v>Residential</v>
          </cell>
          <cell r="F248" t="str">
            <v>SINGLE</v>
          </cell>
          <cell r="G248" t="str">
            <v>ST CLOUD</v>
          </cell>
          <cell r="I248" t="str">
            <v>December</v>
          </cell>
          <cell r="J248" t="str">
            <v>2010-2011</v>
          </cell>
          <cell r="K248">
            <v>2010</v>
          </cell>
          <cell r="L248">
            <v>0</v>
          </cell>
          <cell r="N248">
            <v>0</v>
          </cell>
          <cell r="T248">
            <v>0</v>
          </cell>
          <cell r="W248">
            <v>0</v>
          </cell>
          <cell r="AA248" t="str">
            <v>ECON-2DST CLOUDDecember2010-2011</v>
          </cell>
          <cell r="AB248" t="str">
            <v>2010</v>
          </cell>
          <cell r="AC248" t="str">
            <v>ECON-2D2010</v>
          </cell>
          <cell r="AD248" t="str">
            <v>ECON-2DDecember2010</v>
          </cell>
          <cell r="AE248" t="str">
            <v>ECON-2DDecember2010-2011</v>
          </cell>
        </row>
        <row r="249">
          <cell r="B249" t="str">
            <v>RBDR</v>
          </cell>
          <cell r="C249" t="str">
            <v>Duct Repair/Replacement</v>
          </cell>
          <cell r="D249" t="str">
            <v>ECON-2A</v>
          </cell>
          <cell r="E249" t="str">
            <v>Residential</v>
          </cell>
          <cell r="F249" t="str">
            <v>SINGLE</v>
          </cell>
          <cell r="G249" t="str">
            <v>ST CLOUD</v>
          </cell>
          <cell r="I249" t="str">
            <v>December</v>
          </cell>
          <cell r="J249" t="str">
            <v>2010-2011</v>
          </cell>
          <cell r="K249">
            <v>2010</v>
          </cell>
          <cell r="L249">
            <v>1</v>
          </cell>
          <cell r="N249">
            <v>150</v>
          </cell>
          <cell r="T249">
            <v>19.471599999999999</v>
          </cell>
          <cell r="W249">
            <v>343.170395869</v>
          </cell>
          <cell r="AA249" t="str">
            <v>ECON-2AST CLOUDDecember2010-2011</v>
          </cell>
          <cell r="AB249" t="str">
            <v>2010</v>
          </cell>
          <cell r="AC249" t="str">
            <v>ECON-2A2010</v>
          </cell>
          <cell r="AD249" t="str">
            <v>ECON-2ADecember2010</v>
          </cell>
          <cell r="AE249" t="str">
            <v>ECON-2ADecember2010-2011</v>
          </cell>
        </row>
        <row r="250">
          <cell r="B250" t="str">
            <v>RBIS</v>
          </cell>
          <cell r="C250" t="str">
            <v>Ceiling Insulation Upgrade</v>
          </cell>
          <cell r="D250" t="str">
            <v>ECON-1B</v>
          </cell>
          <cell r="E250" t="str">
            <v>Residential</v>
          </cell>
          <cell r="F250" t="str">
            <v>SINGLE</v>
          </cell>
          <cell r="G250" t="str">
            <v>ST CLOUD</v>
          </cell>
          <cell r="I250" t="str">
            <v>December</v>
          </cell>
          <cell r="J250" t="str">
            <v>2010-2011</v>
          </cell>
          <cell r="K250">
            <v>2010</v>
          </cell>
          <cell r="L250">
            <v>1</v>
          </cell>
          <cell r="N250">
            <v>236.8</v>
          </cell>
          <cell r="T250">
            <v>28</v>
          </cell>
          <cell r="W250">
            <v>493.45</v>
          </cell>
          <cell r="AA250" t="str">
            <v>ECON-1BST CLOUDDecember2010-2011</v>
          </cell>
          <cell r="AB250" t="str">
            <v>2010</v>
          </cell>
          <cell r="AC250" t="str">
            <v>ECON-1B2010</v>
          </cell>
          <cell r="AD250" t="str">
            <v>ECON-1BDecember2010</v>
          </cell>
          <cell r="AE250" t="str">
            <v>ECON-1BDecember2010-2011</v>
          </cell>
        </row>
        <row r="251">
          <cell r="B251" t="str">
            <v>RBWW</v>
          </cell>
          <cell r="C251" t="str">
            <v xml:space="preserve">Caulk/Weather Stripping </v>
          </cell>
          <cell r="D251" t="str">
            <v>ECON-1D</v>
          </cell>
          <cell r="E251" t="str">
            <v>Residential</v>
          </cell>
          <cell r="F251" t="str">
            <v>SINGLE</v>
          </cell>
          <cell r="G251" t="str">
            <v>ST CLOUD</v>
          </cell>
          <cell r="I251" t="str">
            <v>December</v>
          </cell>
          <cell r="J251" t="str">
            <v>2010-2011</v>
          </cell>
          <cell r="K251">
            <v>2010</v>
          </cell>
          <cell r="L251">
            <v>0</v>
          </cell>
          <cell r="N251">
            <v>0</v>
          </cell>
          <cell r="T251">
            <v>0</v>
          </cell>
          <cell r="W251">
            <v>0</v>
          </cell>
          <cell r="AA251" t="str">
            <v>ECON-1DST CLOUDDecember2010-2011</v>
          </cell>
          <cell r="AB251" t="str">
            <v>2010</v>
          </cell>
          <cell r="AC251" t="str">
            <v>ECON-1D2010</v>
          </cell>
          <cell r="AD251" t="str">
            <v>ECON-1DDecember2010</v>
          </cell>
          <cell r="AE251" t="str">
            <v>ECON-1DDecember2010-2011</v>
          </cell>
        </row>
        <row r="252">
          <cell r="B252" t="str">
            <v>RCRF</v>
          </cell>
          <cell r="C252" t="str">
            <v>Cool Reflective Roof</v>
          </cell>
          <cell r="D252" t="str">
            <v>ECON-1A</v>
          </cell>
          <cell r="E252" t="str">
            <v>Residential</v>
          </cell>
          <cell r="F252" t="str">
            <v>SINGLE</v>
          </cell>
          <cell r="G252" t="str">
            <v>ST CLOUD</v>
          </cell>
          <cell r="I252" t="str">
            <v>December</v>
          </cell>
          <cell r="J252" t="str">
            <v>2010-2011</v>
          </cell>
          <cell r="K252">
            <v>2010</v>
          </cell>
          <cell r="L252">
            <v>0</v>
          </cell>
          <cell r="N252">
            <v>0</v>
          </cell>
          <cell r="T252">
            <v>0</v>
          </cell>
          <cell r="W252">
            <v>0</v>
          </cell>
          <cell r="AA252" t="str">
            <v>ECON-1AST CLOUDDecember2010-2011</v>
          </cell>
          <cell r="AB252" t="str">
            <v>2010</v>
          </cell>
          <cell r="AC252" t="str">
            <v>ECON-1A2010</v>
          </cell>
          <cell r="AD252" t="str">
            <v>ECON-1ADecember2010</v>
          </cell>
          <cell r="AE252" t="str">
            <v>ECON-1ADecember2010-2011</v>
          </cell>
        </row>
        <row r="253">
          <cell r="B253" t="str">
            <v>RH14</v>
          </cell>
          <cell r="C253" t="str">
            <v>14 Seer</v>
          </cell>
          <cell r="D253" t="str">
            <v>ECON-2E</v>
          </cell>
          <cell r="E253" t="str">
            <v>Residential</v>
          </cell>
          <cell r="F253" t="str">
            <v>SINGLE</v>
          </cell>
          <cell r="G253" t="str">
            <v>ST CLOUD</v>
          </cell>
          <cell r="H253" t="str">
            <v>RES14CON</v>
          </cell>
          <cell r="I253" t="str">
            <v>December</v>
          </cell>
          <cell r="J253" t="str">
            <v>2010-2011</v>
          </cell>
          <cell r="K253">
            <v>2010</v>
          </cell>
          <cell r="L253">
            <v>1</v>
          </cell>
          <cell r="N253">
            <v>200</v>
          </cell>
          <cell r="T253">
            <v>23.618834</v>
          </cell>
          <cell r="W253">
            <v>416.28</v>
          </cell>
          <cell r="Y253" t="str">
            <v>RES14CONDecember2010-2011</v>
          </cell>
          <cell r="Z253" t="str">
            <v>RES14CONDecember2010</v>
          </cell>
          <cell r="AA253" t="str">
            <v>RES14CONST CLOUDDecember2010-2011</v>
          </cell>
          <cell r="AB253" t="str">
            <v>RES14CON2010</v>
          </cell>
          <cell r="AC253" t="str">
            <v>ECON-2E2010</v>
          </cell>
          <cell r="AD253" t="str">
            <v>ECON-2EDecember2010</v>
          </cell>
          <cell r="AE253" t="str">
            <v>ECON-2EDecember2010-2011</v>
          </cell>
        </row>
        <row r="254">
          <cell r="B254" t="str">
            <v>RH15</v>
          </cell>
          <cell r="C254" t="str">
            <v>15 Seer</v>
          </cell>
          <cell r="D254" t="str">
            <v>ECON-2E</v>
          </cell>
          <cell r="E254" t="str">
            <v>Residential</v>
          </cell>
          <cell r="F254" t="str">
            <v>SINGLE</v>
          </cell>
          <cell r="G254" t="str">
            <v>ST CLOUD</v>
          </cell>
          <cell r="H254" t="str">
            <v>RES15CON</v>
          </cell>
          <cell r="I254" t="str">
            <v>December</v>
          </cell>
          <cell r="J254" t="str">
            <v>2010-2011</v>
          </cell>
          <cell r="K254">
            <v>2010</v>
          </cell>
          <cell r="L254">
            <v>13</v>
          </cell>
          <cell r="N254">
            <v>4000</v>
          </cell>
          <cell r="T254">
            <v>539.60257000000001</v>
          </cell>
          <cell r="W254">
            <v>9510.02</v>
          </cell>
          <cell r="Y254" t="str">
            <v>RES15CONDecember2010-2011</v>
          </cell>
          <cell r="Z254" t="str">
            <v>RES15CONDecember2010</v>
          </cell>
          <cell r="AA254" t="str">
            <v>RES15CONST CLOUDDecember2010-2011</v>
          </cell>
          <cell r="AB254" t="str">
            <v>RES15CON2010</v>
          </cell>
          <cell r="AC254" t="str">
            <v>ECON-2E2010</v>
          </cell>
          <cell r="AD254" t="str">
            <v>ECON-2EDecember2010</v>
          </cell>
          <cell r="AE254" t="str">
            <v>ECON-2EDecember2010-2011</v>
          </cell>
        </row>
        <row r="255">
          <cell r="B255" t="str">
            <v>RH16</v>
          </cell>
          <cell r="C255" t="str">
            <v>16 Seer</v>
          </cell>
          <cell r="D255" t="str">
            <v>ECON-2E</v>
          </cell>
          <cell r="E255" t="str">
            <v>Residential</v>
          </cell>
          <cell r="F255" t="str">
            <v>SINGLE</v>
          </cell>
          <cell r="G255" t="str">
            <v>ST CLOUD</v>
          </cell>
          <cell r="H255" t="str">
            <v>RES16CON</v>
          </cell>
          <cell r="I255" t="str">
            <v>December</v>
          </cell>
          <cell r="J255" t="str">
            <v>2010-2011</v>
          </cell>
          <cell r="K255">
            <v>2010</v>
          </cell>
          <cell r="L255">
            <v>4</v>
          </cell>
          <cell r="N255">
            <v>2000</v>
          </cell>
          <cell r="T255">
            <v>212.03919999999999</v>
          </cell>
          <cell r="W255">
            <v>3737.116</v>
          </cell>
          <cell r="Y255" t="str">
            <v>RES16CONDecember2010-2011</v>
          </cell>
          <cell r="Z255" t="str">
            <v>RES16CONDecember2010</v>
          </cell>
          <cell r="AA255" t="str">
            <v>RES16CONST CLOUDDecember2010-2011</v>
          </cell>
          <cell r="AB255" t="str">
            <v>RES16CON2010</v>
          </cell>
          <cell r="AC255" t="str">
            <v>ECON-2E2010</v>
          </cell>
          <cell r="AD255" t="str">
            <v>ECON-2EDecember2010</v>
          </cell>
          <cell r="AE255" t="str">
            <v>ECON-2EDecember2010-2011</v>
          </cell>
        </row>
        <row r="256">
          <cell r="B256" t="str">
            <v>RH17</v>
          </cell>
          <cell r="C256" t="str">
            <v>17 Seer</v>
          </cell>
          <cell r="D256" t="str">
            <v>ECON-2E</v>
          </cell>
          <cell r="E256" t="str">
            <v>Residential</v>
          </cell>
          <cell r="F256" t="str">
            <v>SINGLE</v>
          </cell>
          <cell r="G256" t="str">
            <v>ST CLOUD</v>
          </cell>
          <cell r="H256" t="str">
            <v>RES17CON</v>
          </cell>
          <cell r="I256" t="str">
            <v>December</v>
          </cell>
          <cell r="J256" t="str">
            <v>2010-2011</v>
          </cell>
          <cell r="K256">
            <v>2010</v>
          </cell>
          <cell r="L256">
            <v>0</v>
          </cell>
          <cell r="N256">
            <v>0</v>
          </cell>
          <cell r="T256">
            <v>0</v>
          </cell>
          <cell r="W256">
            <v>0</v>
          </cell>
          <cell r="Y256" t="str">
            <v>RES17CONDecember2010-2011</v>
          </cell>
          <cell r="Z256" t="str">
            <v>RES17CONDecember2010</v>
          </cell>
          <cell r="AA256" t="str">
            <v>RES17CONST CLOUDDecember2010-2011</v>
          </cell>
          <cell r="AB256" t="str">
            <v>RES17CON2010</v>
          </cell>
          <cell r="AC256" t="str">
            <v>ECON-2E2010</v>
          </cell>
          <cell r="AD256" t="str">
            <v>ECON-2EDecember2010</v>
          </cell>
          <cell r="AE256" t="str">
            <v>ECON-2EDecember2010-2011</v>
          </cell>
        </row>
        <row r="257">
          <cell r="B257" t="str">
            <v>RH18</v>
          </cell>
          <cell r="C257" t="str">
            <v>18 Seer</v>
          </cell>
          <cell r="D257" t="str">
            <v>ECON-2E</v>
          </cell>
          <cell r="E257" t="str">
            <v>Residential</v>
          </cell>
          <cell r="F257" t="str">
            <v>SINGLE</v>
          </cell>
          <cell r="G257" t="str">
            <v>ST CLOUD</v>
          </cell>
          <cell r="H257" t="str">
            <v>RES18CON</v>
          </cell>
          <cell r="I257" t="str">
            <v>December</v>
          </cell>
          <cell r="J257" t="str">
            <v>2010-2011</v>
          </cell>
          <cell r="K257">
            <v>2010</v>
          </cell>
          <cell r="L257">
            <v>0</v>
          </cell>
          <cell r="N257">
            <v>0</v>
          </cell>
          <cell r="T257">
            <v>0</v>
          </cell>
          <cell r="W257">
            <v>0</v>
          </cell>
          <cell r="Y257" t="str">
            <v>RES18CONDecember2010-2011</v>
          </cell>
          <cell r="Z257" t="str">
            <v>RES18CONDecember2010</v>
          </cell>
          <cell r="AA257" t="str">
            <v>RES18CONST CLOUDDecember2010-2011</v>
          </cell>
          <cell r="AB257" t="str">
            <v>RES18CON2010</v>
          </cell>
          <cell r="AC257" t="str">
            <v>ECON-2E2010</v>
          </cell>
          <cell r="AD257" t="str">
            <v>ECON-2EDecember2010</v>
          </cell>
          <cell r="AE257" t="str">
            <v>ECON-2EDecember2010-2011</v>
          </cell>
        </row>
        <row r="258">
          <cell r="B258" t="str">
            <v>RIWF</v>
          </cell>
          <cell r="C258" t="str">
            <v>Injected Wall Foam</v>
          </cell>
          <cell r="D258" t="str">
            <v>ECON-1C</v>
          </cell>
          <cell r="E258" t="str">
            <v>Residential</v>
          </cell>
          <cell r="F258" t="str">
            <v>SINGLE</v>
          </cell>
          <cell r="G258" t="str">
            <v>ST CLOUD</v>
          </cell>
          <cell r="I258" t="str">
            <v>December</v>
          </cell>
          <cell r="J258" t="str">
            <v>2010-2011</v>
          </cell>
          <cell r="K258">
            <v>2010</v>
          </cell>
          <cell r="L258">
            <v>1</v>
          </cell>
          <cell r="N258">
            <v>300</v>
          </cell>
          <cell r="T258">
            <v>3.125</v>
          </cell>
          <cell r="W258">
            <v>54.375</v>
          </cell>
          <cell r="AA258" t="str">
            <v>ECON-1CST CLOUDDecember2010-2011</v>
          </cell>
          <cell r="AB258" t="str">
            <v>2010</v>
          </cell>
          <cell r="AC258" t="str">
            <v>ECON-1C2010</v>
          </cell>
          <cell r="AD258" t="str">
            <v>ECON-1CDecember2010</v>
          </cell>
          <cell r="AE258" t="str">
            <v>ECON-1CDecember2010-2011</v>
          </cell>
        </row>
        <row r="259">
          <cell r="B259" t="str">
            <v>RWRP</v>
          </cell>
          <cell r="C259" t="str">
            <v xml:space="preserve">High Performance Windows </v>
          </cell>
          <cell r="D259" t="str">
            <v>ECON-1E</v>
          </cell>
          <cell r="E259" t="str">
            <v>Residential</v>
          </cell>
          <cell r="F259" t="str">
            <v>SINGLE</v>
          </cell>
          <cell r="G259" t="str">
            <v>ST CLOUD</v>
          </cell>
          <cell r="I259" t="str">
            <v>December</v>
          </cell>
          <cell r="J259" t="str">
            <v>2010-2011</v>
          </cell>
          <cell r="K259">
            <v>2010</v>
          </cell>
          <cell r="L259">
            <v>3</v>
          </cell>
          <cell r="N259">
            <v>760.38</v>
          </cell>
          <cell r="T259">
            <v>132.92849999999999</v>
          </cell>
          <cell r="W259">
            <v>2342.73</v>
          </cell>
          <cell r="AA259" t="str">
            <v>ECON-1EST CLOUDDecember2010-2011</v>
          </cell>
          <cell r="AB259" t="str">
            <v>2010</v>
          </cell>
          <cell r="AC259" t="str">
            <v>ECON-1E2010</v>
          </cell>
          <cell r="AD259" t="str">
            <v>ECON-1EDecember2010</v>
          </cell>
          <cell r="AE259" t="str">
            <v>ECON-1EDecember2010-2011</v>
          </cell>
        </row>
        <row r="260">
          <cell r="B260" t="str">
            <v>RWTT</v>
          </cell>
          <cell r="C260" t="str">
            <v>Window Film or Solar Screen</v>
          </cell>
          <cell r="D260" t="str">
            <v>ECON-1F</v>
          </cell>
          <cell r="E260" t="str">
            <v>Residential</v>
          </cell>
          <cell r="F260" t="str">
            <v>SINGLE</v>
          </cell>
          <cell r="G260" t="str">
            <v>ST CLOUD</v>
          </cell>
          <cell r="I260" t="str">
            <v>December</v>
          </cell>
          <cell r="J260" t="str">
            <v>2010-2011</v>
          </cell>
          <cell r="K260">
            <v>2010</v>
          </cell>
          <cell r="L260">
            <v>1</v>
          </cell>
          <cell r="N260">
            <v>100</v>
          </cell>
          <cell r="T260">
            <v>6.0462959999999999</v>
          </cell>
          <cell r="W260">
            <v>106.63888</v>
          </cell>
          <cell r="AA260" t="str">
            <v>ECON-1FST CLOUDDecember2010-2011</v>
          </cell>
          <cell r="AB260" t="str">
            <v>2010</v>
          </cell>
          <cell r="AC260" t="str">
            <v>ECON-1F2010</v>
          </cell>
          <cell r="AD260" t="str">
            <v>ECON-1FDecember2010</v>
          </cell>
          <cell r="AE260" t="str">
            <v>ECON-1FDecember2010-2011</v>
          </cell>
        </row>
        <row r="261">
          <cell r="B261" t="str">
            <v>RESCON</v>
          </cell>
          <cell r="C261" t="str">
            <v>Total Residential Conservation Summary</v>
          </cell>
          <cell r="D261" t="str">
            <v>RESCON</v>
          </cell>
          <cell r="E261" t="str">
            <v>Residential</v>
          </cell>
          <cell r="I261" t="str">
            <v>December</v>
          </cell>
          <cell r="J261" t="str">
            <v>2010-2011</v>
          </cell>
          <cell r="K261">
            <v>2010</v>
          </cell>
          <cell r="L261">
            <v>160</v>
          </cell>
          <cell r="M261">
            <v>221.58333333333331</v>
          </cell>
          <cell r="N261">
            <v>44247.460000000006</v>
          </cell>
          <cell r="O261">
            <v>149421.16666666669</v>
          </cell>
          <cell r="P261">
            <v>0</v>
          </cell>
          <cell r="S261">
            <v>0</v>
          </cell>
          <cell r="T261">
            <v>5927.7206440000009</v>
          </cell>
          <cell r="U261">
            <v>0</v>
          </cell>
          <cell r="V261">
            <v>0</v>
          </cell>
          <cell r="W261">
            <v>104470.37249455902</v>
          </cell>
          <cell r="X261">
            <v>117350.3691083219</v>
          </cell>
          <cell r="AA261" t="str">
            <v>RESCONDecember2010-2011</v>
          </cell>
          <cell r="AB261" t="str">
            <v>2010</v>
          </cell>
          <cell r="AC261" t="str">
            <v>RESCON2010</v>
          </cell>
          <cell r="AD261" t="str">
            <v>RESCONDecember2010</v>
          </cell>
          <cell r="AE261" t="str">
            <v>RESCONDecember2010-2011</v>
          </cell>
        </row>
        <row r="262">
          <cell r="B262" t="str">
            <v>COMREB</v>
          </cell>
          <cell r="C262" t="str">
            <v>Total Commercial Rebate Summary</v>
          </cell>
          <cell r="D262" t="str">
            <v>COMREB</v>
          </cell>
          <cell r="E262" t="str">
            <v>Commercial</v>
          </cell>
          <cell r="I262" t="str">
            <v>December</v>
          </cell>
          <cell r="J262" t="str">
            <v>2010-2011</v>
          </cell>
          <cell r="K262">
            <v>2010</v>
          </cell>
          <cell r="L262">
            <v>10</v>
          </cell>
          <cell r="M262">
            <v>24378.25</v>
          </cell>
          <cell r="N262">
            <v>73448.800000000003</v>
          </cell>
          <cell r="O262">
            <v>40398.441666666666</v>
          </cell>
          <cell r="P262">
            <v>111488</v>
          </cell>
          <cell r="S262">
            <v>0</v>
          </cell>
          <cell r="T262">
            <v>489.86343703000006</v>
          </cell>
          <cell r="U262">
            <v>0</v>
          </cell>
          <cell r="V262">
            <v>0</v>
          </cell>
          <cell r="W262">
            <v>344527.20260800002</v>
          </cell>
          <cell r="X262">
            <v>211893.24651099998</v>
          </cell>
          <cell r="AA262" t="str">
            <v>COMREBDecember2010-2011</v>
          </cell>
          <cell r="AB262" t="str">
            <v>2010</v>
          </cell>
          <cell r="AC262" t="str">
            <v>COMREB2010</v>
          </cell>
          <cell r="AD262" t="str">
            <v>COMREBDecember2010</v>
          </cell>
          <cell r="AE262" t="str">
            <v>COMREBDecember2010-2011</v>
          </cell>
        </row>
        <row r="263">
          <cell r="B263" t="str">
            <v>COMCON</v>
          </cell>
          <cell r="C263" t="str">
            <v>Total Commercial Conservation Summary</v>
          </cell>
          <cell r="D263" t="str">
            <v>COMCON</v>
          </cell>
          <cell r="E263" t="str">
            <v>Commercial</v>
          </cell>
          <cell r="I263" t="str">
            <v>December</v>
          </cell>
          <cell r="J263" t="str">
            <v>2010-2011</v>
          </cell>
          <cell r="K263">
            <v>2010</v>
          </cell>
          <cell r="L263">
            <v>10</v>
          </cell>
          <cell r="M263">
            <v>24378.416666666668</v>
          </cell>
          <cell r="N263">
            <v>73448.800000000003</v>
          </cell>
          <cell r="O263">
            <v>40440.10833333333</v>
          </cell>
          <cell r="P263">
            <v>111488</v>
          </cell>
          <cell r="S263">
            <v>0</v>
          </cell>
          <cell r="T263">
            <v>489.86343703000006</v>
          </cell>
          <cell r="U263">
            <v>0</v>
          </cell>
          <cell r="V263">
            <v>0</v>
          </cell>
          <cell r="W263">
            <v>344527.20260800002</v>
          </cell>
          <cell r="X263">
            <v>390666.07984433329</v>
          </cell>
          <cell r="AA263" t="str">
            <v>COMCONDecember2010-2011</v>
          </cell>
          <cell r="AB263" t="str">
            <v>2010</v>
          </cell>
          <cell r="AC263" t="str">
            <v>COMCON2010</v>
          </cell>
          <cell r="AD263" t="str">
            <v>COMCONDecember2010</v>
          </cell>
          <cell r="AE263" t="str">
            <v>COMCONDecember2010-2011</v>
          </cell>
        </row>
        <row r="264">
          <cell r="B264" t="str">
            <v>Orlando</v>
          </cell>
          <cell r="C264" t="str">
            <v>Conservation Program Rebates</v>
          </cell>
          <cell r="D264" t="str">
            <v>Participation</v>
          </cell>
          <cell r="E264" t="str">
            <v xml:space="preserve"> - Crosstab (CIS)</v>
          </cell>
          <cell r="AB264" t="str">
            <v/>
          </cell>
          <cell r="AC264" t="str">
            <v>Participation</v>
          </cell>
          <cell r="AD264" t="str">
            <v>Participation</v>
          </cell>
        </row>
        <row r="265">
          <cell r="B265" t="str">
            <v>ACPROPSZ</v>
          </cell>
          <cell r="C265" t="str">
            <v>CONS AC Proper Sizing</v>
          </cell>
          <cell r="D265" t="str">
            <v>ECON-2D</v>
          </cell>
          <cell r="E265" t="str">
            <v>Residential</v>
          </cell>
          <cell r="F265" t="str">
            <v>SINGLE</v>
          </cell>
          <cell r="I265" t="str">
            <v>January</v>
          </cell>
          <cell r="J265" t="str">
            <v>2010-2011</v>
          </cell>
          <cell r="K265">
            <v>2011</v>
          </cell>
          <cell r="L265">
            <v>1</v>
          </cell>
          <cell r="M265">
            <v>32.5</v>
          </cell>
          <cell r="N265">
            <v>50</v>
          </cell>
          <cell r="O265">
            <v>1625</v>
          </cell>
          <cell r="T265">
            <v>5.9249999999999998</v>
          </cell>
          <cell r="W265">
            <v>104.465</v>
          </cell>
          <cell r="X265">
            <v>3395.1125000000002</v>
          </cell>
          <cell r="AA265" t="str">
            <v>ECON-2DJanuary2010-2011</v>
          </cell>
          <cell r="AB265" t="str">
            <v>2011</v>
          </cell>
          <cell r="AC265" t="str">
            <v>ECON-2D2011</v>
          </cell>
          <cell r="AD265" t="str">
            <v>ECON-2DJanuary2011</v>
          </cell>
          <cell r="AE265" t="str">
            <v>ECON-2DJanuary2010-2011</v>
          </cell>
        </row>
        <row r="266">
          <cell r="D266" t="str">
            <v>ECON-2D</v>
          </cell>
          <cell r="E266" t="str">
            <v>Residential</v>
          </cell>
          <cell r="F266" t="str">
            <v>MULTI</v>
          </cell>
          <cell r="I266" t="str">
            <v>January</v>
          </cell>
          <cell r="J266" t="str">
            <v>2010-2011</v>
          </cell>
          <cell r="K266">
            <v>2011</v>
          </cell>
          <cell r="L266">
            <v>0</v>
          </cell>
          <cell r="N266">
            <v>0</v>
          </cell>
          <cell r="T266">
            <v>0</v>
          </cell>
          <cell r="AA266" t="str">
            <v>ECON-2DJanuary2010-2011</v>
          </cell>
          <cell r="AB266" t="str">
            <v>2011</v>
          </cell>
          <cell r="AC266" t="str">
            <v>ECON-2D2011</v>
          </cell>
          <cell r="AD266" t="str">
            <v>ECON-2DJanuary2011</v>
          </cell>
          <cell r="AE266" t="str">
            <v>ECON-2DJanuary2010-2011</v>
          </cell>
        </row>
        <row r="267">
          <cell r="B267" t="str">
            <v>ATTICINS</v>
          </cell>
          <cell r="C267" t="str">
            <v>CONS Com Attic Insul Rebate</v>
          </cell>
          <cell r="D267" t="str">
            <v>ECON-4B</v>
          </cell>
          <cell r="E267" t="str">
            <v>Commercial</v>
          </cell>
          <cell r="F267" t="str">
            <v>OTHER</v>
          </cell>
          <cell r="I267" t="str">
            <v>January</v>
          </cell>
          <cell r="J267" t="str">
            <v>2010-2011</v>
          </cell>
          <cell r="K267">
            <v>2011</v>
          </cell>
          <cell r="L267">
            <v>1</v>
          </cell>
          <cell r="M267">
            <v>1.1666666666666667</v>
          </cell>
          <cell r="N267">
            <v>248.2</v>
          </cell>
          <cell r="O267">
            <v>350.00000000000006</v>
          </cell>
          <cell r="P267">
            <v>1482</v>
          </cell>
          <cell r="T267">
            <v>28.713999999999999</v>
          </cell>
          <cell r="W267">
            <v>492.07100000000003</v>
          </cell>
          <cell r="X267">
            <v>574.08166666666671</v>
          </cell>
          <cell r="AA267" t="str">
            <v>ECON-4BJanuary2010-2011</v>
          </cell>
          <cell r="AB267" t="str">
            <v>2011</v>
          </cell>
          <cell r="AC267" t="str">
            <v>ECON-4B2011</v>
          </cell>
          <cell r="AD267" t="str">
            <v>ECON-4BJanuary2011</v>
          </cell>
          <cell r="AE267" t="str">
            <v>ECON-4BJanuary2010-2011</v>
          </cell>
        </row>
        <row r="268">
          <cell r="D268" t="str">
            <v>ECON-4B</v>
          </cell>
          <cell r="E268" t="str">
            <v>Commercial</v>
          </cell>
          <cell r="F268" t="str">
            <v>MULTI</v>
          </cell>
          <cell r="I268" t="str">
            <v>January</v>
          </cell>
          <cell r="J268" t="str">
            <v>2010-2011</v>
          </cell>
          <cell r="K268">
            <v>2011</v>
          </cell>
          <cell r="L268">
            <v>0</v>
          </cell>
          <cell r="N268">
            <v>0</v>
          </cell>
          <cell r="T268">
            <v>0</v>
          </cell>
          <cell r="AA268" t="str">
            <v>ECON-4BJanuary2010-2011</v>
          </cell>
          <cell r="AB268" t="str">
            <v>2011</v>
          </cell>
          <cell r="AC268" t="str">
            <v>ECON-4B2011</v>
          </cell>
          <cell r="AD268" t="str">
            <v>ECON-4BJanuary2011</v>
          </cell>
          <cell r="AE268" t="str">
            <v>ECON-4BJanuary2010-2011</v>
          </cell>
        </row>
        <row r="269">
          <cell r="B269" t="str">
            <v>ATTICONS</v>
          </cell>
          <cell r="C269" t="str">
            <v>CONS Res Attic Insul Rebate</v>
          </cell>
          <cell r="D269" t="str">
            <v>ECON-1B</v>
          </cell>
          <cell r="E269" t="str">
            <v>Residential</v>
          </cell>
          <cell r="F269" t="str">
            <v>SINGLE</v>
          </cell>
          <cell r="I269" t="str">
            <v>January</v>
          </cell>
          <cell r="J269" t="str">
            <v>2010-2011</v>
          </cell>
          <cell r="K269">
            <v>2011</v>
          </cell>
          <cell r="L269">
            <v>32</v>
          </cell>
          <cell r="M269">
            <v>20</v>
          </cell>
          <cell r="N269">
            <v>7403.3</v>
          </cell>
          <cell r="O269">
            <v>5000</v>
          </cell>
          <cell r="P269">
            <v>61300</v>
          </cell>
          <cell r="T269">
            <v>896</v>
          </cell>
          <cell r="W269">
            <v>16777.3</v>
          </cell>
          <cell r="X269">
            <v>9869</v>
          </cell>
          <cell r="AA269" t="str">
            <v>ECON-1BJanuary2010-2011</v>
          </cell>
          <cell r="AB269" t="str">
            <v>2011</v>
          </cell>
          <cell r="AC269" t="str">
            <v>ECON-1B2011</v>
          </cell>
          <cell r="AD269" t="str">
            <v>ECON-1BJanuary2011</v>
          </cell>
          <cell r="AE269" t="str">
            <v>ECON-1BJanuary2010-2011</v>
          </cell>
        </row>
        <row r="270">
          <cell r="D270" t="str">
            <v>ECON-1B</v>
          </cell>
          <cell r="E270" t="str">
            <v>Residential</v>
          </cell>
          <cell r="F270" t="str">
            <v>MULTI</v>
          </cell>
          <cell r="I270" t="str">
            <v>January</v>
          </cell>
          <cell r="J270" t="str">
            <v>2010-2011</v>
          </cell>
          <cell r="K270">
            <v>2011</v>
          </cell>
          <cell r="L270">
            <v>2</v>
          </cell>
          <cell r="N270">
            <v>380</v>
          </cell>
          <cell r="T270">
            <v>56</v>
          </cell>
          <cell r="AA270" t="str">
            <v>ECON-1BJanuary2010-2011</v>
          </cell>
          <cell r="AB270" t="str">
            <v>2011</v>
          </cell>
          <cell r="AC270" t="str">
            <v>ECON-1B2011</v>
          </cell>
          <cell r="AD270" t="str">
            <v>ECON-1BJanuary2011</v>
          </cell>
          <cell r="AE270" t="str">
            <v>ECON-1BJanuary2010-2011</v>
          </cell>
        </row>
        <row r="271">
          <cell r="B271" t="str">
            <v>CCISTERN</v>
          </cell>
          <cell r="C271" t="str">
            <v>CONS Com Cistern Rebate</v>
          </cell>
          <cell r="D271" t="str">
            <v>WACON-1B</v>
          </cell>
          <cell r="E271" t="str">
            <v>Commercial</v>
          </cell>
          <cell r="F271" t="str">
            <v>OTHER</v>
          </cell>
          <cell r="I271" t="str">
            <v>January</v>
          </cell>
          <cell r="J271" t="str">
            <v>2010-2011</v>
          </cell>
          <cell r="K271">
            <v>2011</v>
          </cell>
          <cell r="L271">
            <v>0</v>
          </cell>
          <cell r="M271">
            <v>0</v>
          </cell>
          <cell r="N271">
            <v>0</v>
          </cell>
          <cell r="O271">
            <v>0</v>
          </cell>
          <cell r="T271">
            <v>0</v>
          </cell>
          <cell r="W271">
            <v>0</v>
          </cell>
          <cell r="X271">
            <v>0</v>
          </cell>
          <cell r="AA271" t="str">
            <v>WACON-1BJanuary2010-2011</v>
          </cell>
          <cell r="AB271" t="str">
            <v>2011</v>
          </cell>
          <cell r="AC271" t="str">
            <v>WACON-1B2011</v>
          </cell>
          <cell r="AD271" t="str">
            <v>WACON-1BJanuary2011</v>
          </cell>
          <cell r="AE271" t="str">
            <v>WACON-1BJanuary2010-2011</v>
          </cell>
        </row>
        <row r="272">
          <cell r="B272" t="str">
            <v>CES15CON</v>
          </cell>
          <cell r="C272" t="str">
            <v>CONS Com Heat Pump 15 Rebate</v>
          </cell>
          <cell r="D272" t="str">
            <v>ECON-5C</v>
          </cell>
          <cell r="E272" t="str">
            <v>Commercial</v>
          </cell>
          <cell r="F272" t="str">
            <v>OTHER</v>
          </cell>
          <cell r="H272" t="str">
            <v>CES15CON</v>
          </cell>
          <cell r="I272" t="str">
            <v>January</v>
          </cell>
          <cell r="J272" t="str">
            <v>2010-2011</v>
          </cell>
          <cell r="K272">
            <v>2011</v>
          </cell>
          <cell r="L272">
            <v>0</v>
          </cell>
          <cell r="M272">
            <v>1.0833333333333333</v>
          </cell>
          <cell r="N272">
            <v>0</v>
          </cell>
          <cell r="O272">
            <v>433.33333333333331</v>
          </cell>
          <cell r="T272">
            <v>0</v>
          </cell>
          <cell r="W272">
            <v>0</v>
          </cell>
          <cell r="X272">
            <v>785.29630833333329</v>
          </cell>
          <cell r="Y272" t="str">
            <v>CES15CONJanuary2010-2011</v>
          </cell>
          <cell r="Z272" t="str">
            <v>CES15CONJanuary2011</v>
          </cell>
          <cell r="AA272" t="str">
            <v>ECON-5CCES15CONJanuary2010-2011</v>
          </cell>
          <cell r="AB272" t="str">
            <v>CES15CON2011</v>
          </cell>
          <cell r="AC272" t="str">
            <v>ECON-5C2011</v>
          </cell>
          <cell r="AD272" t="str">
            <v>ECON-5CJanuary2011</v>
          </cell>
          <cell r="AE272" t="str">
            <v>ECON-5CJanuary2010-2011</v>
          </cell>
        </row>
        <row r="273">
          <cell r="B273" t="str">
            <v>CES16CON</v>
          </cell>
          <cell r="C273" t="str">
            <v>CONS Com Heat Pump 16 Rebate</v>
          </cell>
          <cell r="D273" t="str">
            <v>ECON-5C</v>
          </cell>
          <cell r="E273" t="str">
            <v>Commercial</v>
          </cell>
          <cell r="F273" t="str">
            <v>OTHER</v>
          </cell>
          <cell r="H273" t="str">
            <v>CES16CON</v>
          </cell>
          <cell r="I273" t="str">
            <v>January</v>
          </cell>
          <cell r="J273" t="str">
            <v>2010-2011</v>
          </cell>
          <cell r="K273">
            <v>2011</v>
          </cell>
          <cell r="L273">
            <v>0</v>
          </cell>
          <cell r="M273">
            <v>1.9166666666666667</v>
          </cell>
          <cell r="N273">
            <v>0</v>
          </cell>
          <cell r="O273">
            <v>1150</v>
          </cell>
          <cell r="T273">
            <v>0</v>
          </cell>
          <cell r="W273">
            <v>0</v>
          </cell>
          <cell r="X273">
            <v>1730.5104166666667</v>
          </cell>
          <cell r="Y273" t="str">
            <v>CES16CONJanuary2010-2011</v>
          </cell>
          <cell r="Z273" t="str">
            <v>CES16CONJanuary2011</v>
          </cell>
          <cell r="AA273" t="str">
            <v>ECON-5CCES16CONJanuary2010-2011</v>
          </cell>
          <cell r="AB273" t="str">
            <v>CES16CON2011</v>
          </cell>
          <cell r="AC273" t="str">
            <v>ECON-5C2011</v>
          </cell>
          <cell r="AD273" t="str">
            <v>ECON-5CJanuary2011</v>
          </cell>
          <cell r="AE273" t="str">
            <v>ECON-5CJanuary2010-2011</v>
          </cell>
        </row>
        <row r="274">
          <cell r="B274" t="str">
            <v>CES17CON</v>
          </cell>
          <cell r="C274" t="str">
            <v>CONS Com Heat Pump 17 Rebate</v>
          </cell>
          <cell r="D274" t="str">
            <v>ECON-5C</v>
          </cell>
          <cell r="E274" t="str">
            <v>Commercial</v>
          </cell>
          <cell r="F274" t="str">
            <v>OTHER</v>
          </cell>
          <cell r="H274" t="str">
            <v>CES17CON</v>
          </cell>
          <cell r="I274" t="str">
            <v>January</v>
          </cell>
          <cell r="J274" t="str">
            <v>2010-2011</v>
          </cell>
          <cell r="K274">
            <v>2011</v>
          </cell>
          <cell r="L274">
            <v>0</v>
          </cell>
          <cell r="M274">
            <v>1.0833333333333333</v>
          </cell>
          <cell r="N274">
            <v>0</v>
          </cell>
          <cell r="O274">
            <v>650</v>
          </cell>
          <cell r="T274">
            <v>0</v>
          </cell>
          <cell r="W274">
            <v>0</v>
          </cell>
          <cell r="X274">
            <v>1254.2592833333333</v>
          </cell>
          <cell r="Y274" t="str">
            <v>CES17CONJanuary2010-2011</v>
          </cell>
          <cell r="Z274" t="str">
            <v>CES17CONJanuary2011</v>
          </cell>
          <cell r="AA274" t="str">
            <v>ECON-5CCES17CONJanuary2010-2011</v>
          </cell>
          <cell r="AB274" t="str">
            <v>CES17CON2011</v>
          </cell>
          <cell r="AC274" t="str">
            <v>ECON-5C2011</v>
          </cell>
          <cell r="AD274" t="str">
            <v>ECON-5CJanuary2011</v>
          </cell>
          <cell r="AE274" t="str">
            <v>ECON-5CJanuary2010-2011</v>
          </cell>
        </row>
        <row r="275">
          <cell r="B275" t="str">
            <v>CES18CON</v>
          </cell>
          <cell r="C275" t="str">
            <v>CONS Com Heat Pump 18 Rebate</v>
          </cell>
          <cell r="D275" t="str">
            <v>ECON-5C</v>
          </cell>
          <cell r="E275" t="str">
            <v>Commercial</v>
          </cell>
          <cell r="F275" t="str">
            <v>OTHER</v>
          </cell>
          <cell r="H275" t="str">
            <v>CES18CON</v>
          </cell>
          <cell r="I275" t="str">
            <v>January</v>
          </cell>
          <cell r="J275" t="str">
            <v>2010-2011</v>
          </cell>
          <cell r="K275">
            <v>2011</v>
          </cell>
          <cell r="L275">
            <v>0</v>
          </cell>
          <cell r="M275">
            <v>0.83333333333333337</v>
          </cell>
          <cell r="N275">
            <v>0</v>
          </cell>
          <cell r="O275">
            <v>500</v>
          </cell>
          <cell r="T275">
            <v>0</v>
          </cell>
          <cell r="W275">
            <v>0</v>
          </cell>
          <cell r="X275">
            <v>1091.7857141666668</v>
          </cell>
          <cell r="Y275" t="str">
            <v>CES18CONJanuary2010-2011</v>
          </cell>
          <cell r="Z275" t="str">
            <v>CES18CONJanuary2011</v>
          </cell>
          <cell r="AA275" t="str">
            <v>ECON-5CCES18CONJanuary2010-2011</v>
          </cell>
          <cell r="AB275" t="str">
            <v>CES18CON2011</v>
          </cell>
          <cell r="AC275" t="str">
            <v>ECON-5C2011</v>
          </cell>
          <cell r="AD275" t="str">
            <v>ECON-5CJanuary2011</v>
          </cell>
          <cell r="AE275" t="str">
            <v>ECON-5CJanuary2010-2011</v>
          </cell>
        </row>
        <row r="276">
          <cell r="B276" t="str">
            <v>CESCRCON</v>
          </cell>
          <cell r="C276" t="str">
            <v>CONS Com Cool Roof Rebate</v>
          </cell>
          <cell r="D276" t="str">
            <v>ECON-4A</v>
          </cell>
          <cell r="E276" t="str">
            <v>Commercial</v>
          </cell>
          <cell r="F276" t="str">
            <v>OTHER</v>
          </cell>
          <cell r="I276" t="str">
            <v>January</v>
          </cell>
          <cell r="J276" t="str">
            <v>2010-2011</v>
          </cell>
          <cell r="K276">
            <v>2011</v>
          </cell>
          <cell r="L276">
            <v>0</v>
          </cell>
          <cell r="M276">
            <v>24109.416666666668</v>
          </cell>
          <cell r="N276">
            <v>0</v>
          </cell>
          <cell r="O276">
            <v>2410.9416666666671</v>
          </cell>
          <cell r="P276">
            <v>0</v>
          </cell>
          <cell r="T276">
            <v>0</v>
          </cell>
          <cell r="W276">
            <v>0</v>
          </cell>
          <cell r="X276">
            <v>72665.564848583337</v>
          </cell>
          <cell r="AA276" t="str">
            <v>ECON-4AJanuary2010-2011</v>
          </cell>
          <cell r="AB276" t="str">
            <v>2011</v>
          </cell>
          <cell r="AC276" t="str">
            <v>ECON-4A2011</v>
          </cell>
          <cell r="AD276" t="str">
            <v>ECON-4AJanuary2011</v>
          </cell>
          <cell r="AE276" t="str">
            <v>ECON-4AJanuary2010-2011</v>
          </cell>
        </row>
        <row r="277">
          <cell r="B277" t="str">
            <v>CESSBCON</v>
          </cell>
          <cell r="C277" t="str">
            <v>CONS Small Bus Effic Prog</v>
          </cell>
          <cell r="D277" t="str">
            <v>ECON-16</v>
          </cell>
          <cell r="E277" t="str">
            <v>Commercial</v>
          </cell>
          <cell r="F277" t="str">
            <v>OTHER</v>
          </cell>
          <cell r="I277" t="str">
            <v>January</v>
          </cell>
          <cell r="J277" t="str">
            <v>2010-2011</v>
          </cell>
          <cell r="K277">
            <v>2011</v>
          </cell>
          <cell r="L277">
            <v>0</v>
          </cell>
          <cell r="M277">
            <v>1.6666666666666667</v>
          </cell>
          <cell r="N277">
            <v>0</v>
          </cell>
          <cell r="O277">
            <v>416.66666666666669</v>
          </cell>
          <cell r="T277">
            <v>0</v>
          </cell>
          <cell r="W277">
            <v>0</v>
          </cell>
          <cell r="X277">
            <v>1412.25</v>
          </cell>
          <cell r="AA277" t="str">
            <v>ECON-16January2010-2011</v>
          </cell>
          <cell r="AB277" t="str">
            <v>2011</v>
          </cell>
          <cell r="AC277" t="str">
            <v>ECON-162011</v>
          </cell>
          <cell r="AD277" t="str">
            <v>ECON-16January2011</v>
          </cell>
          <cell r="AE277" t="str">
            <v>ECON-16January2010-2011</v>
          </cell>
        </row>
        <row r="278">
          <cell r="D278" t="str">
            <v>ECON-16</v>
          </cell>
          <cell r="E278" t="str">
            <v>Commercial</v>
          </cell>
          <cell r="F278" t="str">
            <v>SINGLE</v>
          </cell>
          <cell r="I278" t="str">
            <v>January</v>
          </cell>
          <cell r="J278" t="str">
            <v>2010-2011</v>
          </cell>
          <cell r="K278">
            <v>2011</v>
          </cell>
          <cell r="L278">
            <v>0</v>
          </cell>
          <cell r="N278">
            <v>0</v>
          </cell>
          <cell r="T278">
            <v>0</v>
          </cell>
          <cell r="AA278" t="str">
            <v>ECON-16January2010-2011</v>
          </cell>
          <cell r="AB278" t="str">
            <v>2011</v>
          </cell>
          <cell r="AC278" t="str">
            <v>ECON-162011</v>
          </cell>
          <cell r="AD278" t="str">
            <v>ECON-16January2011</v>
          </cell>
          <cell r="AE278" t="str">
            <v>ECON-16January2010-2011</v>
          </cell>
        </row>
        <row r="279">
          <cell r="B279" t="str">
            <v>CESTTCON</v>
          </cell>
          <cell r="C279" t="str">
            <v>CONS Com Window Tint Rebate</v>
          </cell>
          <cell r="D279" t="str">
            <v>ECON-4C</v>
          </cell>
          <cell r="E279" t="str">
            <v>Commercial</v>
          </cell>
          <cell r="F279" t="str">
            <v>OTHER</v>
          </cell>
          <cell r="I279" t="str">
            <v>January</v>
          </cell>
          <cell r="J279" t="str">
            <v>2010-2011</v>
          </cell>
          <cell r="K279">
            <v>2011</v>
          </cell>
          <cell r="L279">
            <v>1</v>
          </cell>
          <cell r="M279">
            <v>207.5</v>
          </cell>
          <cell r="N279">
            <v>11541.75</v>
          </cell>
          <cell r="O279">
            <v>20750</v>
          </cell>
          <cell r="P279">
            <v>15389</v>
          </cell>
          <cell r="T279">
            <v>2.4095999999999999E-2</v>
          </cell>
          <cell r="W279">
            <v>6452.253753</v>
          </cell>
          <cell r="X279">
            <v>86.999998250000004</v>
          </cell>
          <cell r="AA279" t="str">
            <v>ECON-4CJanuary2010-2011</v>
          </cell>
          <cell r="AB279" t="str">
            <v>2011</v>
          </cell>
          <cell r="AC279" t="str">
            <v>ECON-4C2011</v>
          </cell>
          <cell r="AD279" t="str">
            <v>ECON-4CJanuary2011</v>
          </cell>
          <cell r="AE279" t="str">
            <v>ECON-4CJanuary2010-2011</v>
          </cell>
        </row>
        <row r="280">
          <cell r="B280" t="str">
            <v>CUSTOMCI</v>
          </cell>
          <cell r="C280" t="str">
            <v>CONS Com Customer Incentive Program</v>
          </cell>
          <cell r="D280" t="str">
            <v>ECON-6B</v>
          </cell>
          <cell r="E280" t="str">
            <v>Commercial</v>
          </cell>
          <cell r="F280" t="str">
            <v>OTHER</v>
          </cell>
          <cell r="I280" t="str">
            <v>January</v>
          </cell>
          <cell r="J280" t="str">
            <v>2010-2011</v>
          </cell>
          <cell r="K280">
            <v>2011</v>
          </cell>
          <cell r="L280">
            <v>0</v>
          </cell>
          <cell r="M280">
            <v>50.25</v>
          </cell>
          <cell r="N280">
            <v>0</v>
          </cell>
          <cell r="O280">
            <v>12562.5</v>
          </cell>
          <cell r="T280">
            <v>0</v>
          </cell>
          <cell r="W280">
            <v>0</v>
          </cell>
          <cell r="X280">
            <v>130639.050525</v>
          </cell>
          <cell r="AA280" t="str">
            <v>ECON-6BJanuary2010-2011</v>
          </cell>
          <cell r="AB280" t="str">
            <v>2011</v>
          </cell>
          <cell r="AC280" t="str">
            <v>ECON-6B2011</v>
          </cell>
          <cell r="AD280" t="str">
            <v>ECON-6BJanuary2011</v>
          </cell>
          <cell r="AE280" t="str">
            <v>ECON-6BJanuary2010-2011</v>
          </cell>
        </row>
        <row r="281">
          <cell r="C281" t="str">
            <v>CONS Com Indoor Lighting Billed Solutions</v>
          </cell>
          <cell r="D281" t="str">
            <v>ECON-8</v>
          </cell>
          <cell r="E281" t="str">
            <v>Commercial</v>
          </cell>
          <cell r="F281" t="str">
            <v>OTHER</v>
          </cell>
          <cell r="I281" t="str">
            <v>January</v>
          </cell>
          <cell r="J281" t="str">
            <v>2010-2011</v>
          </cell>
          <cell r="K281">
            <v>2011</v>
          </cell>
          <cell r="L281">
            <v>1</v>
          </cell>
          <cell r="M281">
            <v>0.16666666666666666</v>
          </cell>
          <cell r="N281">
            <v>0</v>
          </cell>
          <cell r="O281">
            <v>41.666666666666664</v>
          </cell>
          <cell r="T281">
            <v>62614</v>
          </cell>
          <cell r="V281">
            <v>9</v>
          </cell>
          <cell r="W281">
            <v>68552</v>
          </cell>
          <cell r="X281">
            <v>178772.83333333331</v>
          </cell>
          <cell r="AA281" t="str">
            <v>ECON-8January2010-2011</v>
          </cell>
          <cell r="AB281" t="str">
            <v>2011</v>
          </cell>
          <cell r="AC281" t="str">
            <v>ECON-82011</v>
          </cell>
          <cell r="AD281" t="str">
            <v>ECON-8January2011</v>
          </cell>
          <cell r="AE281" t="str">
            <v>ECON-8January2010-2011</v>
          </cell>
        </row>
        <row r="282">
          <cell r="B282" t="str">
            <v>DUCTAIR</v>
          </cell>
          <cell r="C282" t="str">
            <v>CONS Com Duct Repair Rbt</v>
          </cell>
          <cell r="D282" t="str">
            <v>ECON-5A</v>
          </cell>
          <cell r="E282" t="str">
            <v>Commercial</v>
          </cell>
          <cell r="F282" t="str">
            <v>OTHER</v>
          </cell>
          <cell r="I282" t="str">
            <v>January</v>
          </cell>
          <cell r="J282" t="str">
            <v>2010-2011</v>
          </cell>
          <cell r="K282">
            <v>2011</v>
          </cell>
          <cell r="L282">
            <v>0</v>
          </cell>
          <cell r="M282">
            <v>2.5833333333333335</v>
          </cell>
          <cell r="N282">
            <v>0</v>
          </cell>
          <cell r="O282">
            <v>775</v>
          </cell>
          <cell r="T282">
            <v>0</v>
          </cell>
          <cell r="W282">
            <v>0</v>
          </cell>
          <cell r="X282">
            <v>882.53125</v>
          </cell>
          <cell r="AA282" t="str">
            <v>ECON-5AJanuary2010-2011</v>
          </cell>
          <cell r="AB282" t="str">
            <v>2011</v>
          </cell>
          <cell r="AC282" t="str">
            <v>ECON-5A2011</v>
          </cell>
          <cell r="AD282" t="str">
            <v>ECON-5AJanuary2011</v>
          </cell>
          <cell r="AE282" t="str">
            <v>ECON-5AJanuary2010-2011</v>
          </cell>
        </row>
        <row r="283">
          <cell r="D283" t="str">
            <v>ECON-5A</v>
          </cell>
          <cell r="E283" t="str">
            <v>Commercial</v>
          </cell>
          <cell r="F283" t="str">
            <v>SINGLE</v>
          </cell>
          <cell r="I283" t="str">
            <v>January</v>
          </cell>
          <cell r="J283" t="str">
            <v>2010-2011</v>
          </cell>
          <cell r="K283">
            <v>2011</v>
          </cell>
          <cell r="L283">
            <v>0</v>
          </cell>
          <cell r="N283">
            <v>0</v>
          </cell>
          <cell r="T283">
            <v>0</v>
          </cell>
          <cell r="AA283" t="str">
            <v>ECON-5AJanuary2010-2011</v>
          </cell>
          <cell r="AB283" t="str">
            <v>2011</v>
          </cell>
          <cell r="AC283" t="str">
            <v>ECON-5A2011</v>
          </cell>
          <cell r="AD283" t="str">
            <v>ECON-5AJanuary2011</v>
          </cell>
          <cell r="AE283" t="str">
            <v>ECON-5AJanuary2010-2011</v>
          </cell>
        </row>
        <row r="284">
          <cell r="D284" t="str">
            <v>ECON-5A</v>
          </cell>
          <cell r="E284" t="str">
            <v>Commercial</v>
          </cell>
          <cell r="F284" t="str">
            <v>MULTI</v>
          </cell>
          <cell r="I284" t="str">
            <v>January</v>
          </cell>
          <cell r="J284" t="str">
            <v>2010-2011</v>
          </cell>
          <cell r="K284">
            <v>2011</v>
          </cell>
          <cell r="L284">
            <v>0</v>
          </cell>
          <cell r="N284">
            <v>0</v>
          </cell>
          <cell r="T284">
            <v>0</v>
          </cell>
          <cell r="AA284" t="str">
            <v>ECON-5AJanuary2010-2011</v>
          </cell>
          <cell r="AB284" t="str">
            <v>2011</v>
          </cell>
          <cell r="AC284" t="str">
            <v>ECON-5A2011</v>
          </cell>
          <cell r="AD284" t="str">
            <v>ECON-5AJanuary2011</v>
          </cell>
          <cell r="AE284" t="str">
            <v>ECON-5AJanuary2010-2011</v>
          </cell>
        </row>
        <row r="285">
          <cell r="B285" t="str">
            <v>DUCTCON</v>
          </cell>
          <cell r="C285" t="str">
            <v>CONS Res Duct Repair Rbt</v>
          </cell>
          <cell r="D285" t="str">
            <v>ECON-2A</v>
          </cell>
          <cell r="E285" t="str">
            <v>Residential</v>
          </cell>
          <cell r="F285" t="str">
            <v>SINGLE</v>
          </cell>
          <cell r="I285" t="str">
            <v>January</v>
          </cell>
          <cell r="J285" t="str">
            <v>2010-2011</v>
          </cell>
          <cell r="K285">
            <v>2011</v>
          </cell>
          <cell r="L285">
            <v>22</v>
          </cell>
          <cell r="M285">
            <v>52.25</v>
          </cell>
          <cell r="N285">
            <v>4229.45</v>
          </cell>
          <cell r="O285">
            <v>15675</v>
          </cell>
          <cell r="T285">
            <v>428.37519999999995</v>
          </cell>
          <cell r="W285">
            <v>7892.9191049870005</v>
          </cell>
          <cell r="X285">
            <v>17930.65318415525</v>
          </cell>
          <cell r="AA285" t="str">
            <v>ECON-2AJanuary2010-2011</v>
          </cell>
          <cell r="AB285" t="str">
            <v>2011</v>
          </cell>
          <cell r="AC285" t="str">
            <v>ECON-2A2011</v>
          </cell>
          <cell r="AD285" t="str">
            <v>ECON-2AJanuary2011</v>
          </cell>
          <cell r="AE285" t="str">
            <v>ECON-2AJanuary2010-2011</v>
          </cell>
        </row>
        <row r="286">
          <cell r="D286" t="str">
            <v>ECON-2A</v>
          </cell>
          <cell r="E286" t="str">
            <v>Residential</v>
          </cell>
          <cell r="F286" t="str">
            <v>OTHER</v>
          </cell>
          <cell r="I286" t="str">
            <v>January</v>
          </cell>
          <cell r="J286" t="str">
            <v>2010-2011</v>
          </cell>
          <cell r="K286">
            <v>2011</v>
          </cell>
          <cell r="L286">
            <v>1</v>
          </cell>
          <cell r="N286">
            <v>300</v>
          </cell>
          <cell r="T286">
            <v>19.471599999999999</v>
          </cell>
          <cell r="AA286" t="str">
            <v>ECON-2AJanuary2010-2011</v>
          </cell>
          <cell r="AB286" t="str">
            <v>2011</v>
          </cell>
          <cell r="AC286" t="str">
            <v>ECON-2A2011</v>
          </cell>
          <cell r="AD286" t="str">
            <v>ECON-2AJanuary2011</v>
          </cell>
          <cell r="AE286" t="str">
            <v>ECON-2AJanuary2010-2011</v>
          </cell>
        </row>
        <row r="287">
          <cell r="D287" t="str">
            <v>ECON-2A</v>
          </cell>
          <cell r="E287" t="str">
            <v>Residential</v>
          </cell>
          <cell r="F287" t="str">
            <v>MULTI</v>
          </cell>
          <cell r="I287" t="str">
            <v>January</v>
          </cell>
          <cell r="J287" t="str">
            <v>2010-2011</v>
          </cell>
          <cell r="K287">
            <v>2011</v>
          </cell>
          <cell r="L287">
            <v>0</v>
          </cell>
          <cell r="N287">
            <v>0</v>
          </cell>
          <cell r="T287">
            <v>0</v>
          </cell>
          <cell r="AA287" t="str">
            <v>ECON-2AJanuary2010-2011</v>
          </cell>
          <cell r="AB287" t="str">
            <v>2011</v>
          </cell>
          <cell r="AC287" t="str">
            <v>ECON-2A2011</v>
          </cell>
          <cell r="AD287" t="str">
            <v>ECON-2AJanuary2011</v>
          </cell>
          <cell r="AE287" t="str">
            <v>ECON-2AJanuary2010-2011</v>
          </cell>
        </row>
        <row r="288">
          <cell r="B288" t="str">
            <v>GOLDRING</v>
          </cell>
          <cell r="C288" t="str">
            <v>CONS Gold Ring Rebate</v>
          </cell>
          <cell r="D288" t="str">
            <v>ECON-6C</v>
          </cell>
          <cell r="E288" t="str">
            <v>Commercial</v>
          </cell>
          <cell r="F288" t="str">
            <v>OTHER</v>
          </cell>
          <cell r="I288" t="str">
            <v>January</v>
          </cell>
          <cell r="J288" t="str">
            <v>2010-2011</v>
          </cell>
          <cell r="K288">
            <v>2011</v>
          </cell>
          <cell r="L288">
            <v>0</v>
          </cell>
          <cell r="M288">
            <v>0.5</v>
          </cell>
          <cell r="N288">
            <v>0</v>
          </cell>
          <cell r="O288">
            <v>350</v>
          </cell>
          <cell r="T288">
            <v>0</v>
          </cell>
          <cell r="W288">
            <v>0</v>
          </cell>
          <cell r="X288">
            <v>654.16650000000004</v>
          </cell>
          <cell r="AA288" t="str">
            <v>ECON-6CJanuary2010-2011</v>
          </cell>
          <cell r="AB288" t="str">
            <v>2011</v>
          </cell>
          <cell r="AC288" t="str">
            <v>ECON-6C2011</v>
          </cell>
          <cell r="AD288" t="str">
            <v>ECON-6CJanuary2011</v>
          </cell>
          <cell r="AE288" t="str">
            <v>ECON-6CJanuary2010-2011</v>
          </cell>
        </row>
        <row r="289">
          <cell r="D289" t="str">
            <v>ECON-6C</v>
          </cell>
          <cell r="E289" t="str">
            <v>Commercial</v>
          </cell>
          <cell r="F289" t="str">
            <v>SINGLE</v>
          </cell>
          <cell r="I289" t="str">
            <v>January</v>
          </cell>
          <cell r="J289" t="str">
            <v>2010-2011</v>
          </cell>
          <cell r="K289">
            <v>2011</v>
          </cell>
          <cell r="L289">
            <v>0</v>
          </cell>
          <cell r="N289">
            <v>0</v>
          </cell>
          <cell r="T289">
            <v>0</v>
          </cell>
          <cell r="AA289" t="str">
            <v>ECON-6CJanuary2010-2011</v>
          </cell>
          <cell r="AB289" t="str">
            <v>2011</v>
          </cell>
          <cell r="AC289" t="str">
            <v>ECON-6C2011</v>
          </cell>
          <cell r="AD289" t="str">
            <v>ECON-6CJanuary2011</v>
          </cell>
          <cell r="AE289" t="str">
            <v>ECON-6CJanuary2010-2011</v>
          </cell>
        </row>
        <row r="290">
          <cell r="B290" t="str">
            <v>HEATCONS</v>
          </cell>
          <cell r="C290" t="str">
            <v>CONS Res Heat Pump 14 Rebate</v>
          </cell>
          <cell r="D290" t="str">
            <v>ECON-2E</v>
          </cell>
          <cell r="E290" t="str">
            <v>Residential</v>
          </cell>
          <cell r="F290" t="str">
            <v>SINGLE</v>
          </cell>
          <cell r="H290" t="str">
            <v>RES14CON</v>
          </cell>
          <cell r="I290" t="str">
            <v>January</v>
          </cell>
          <cell r="J290" t="str">
            <v>2010-2011</v>
          </cell>
          <cell r="K290">
            <v>2011</v>
          </cell>
          <cell r="L290">
            <v>4</v>
          </cell>
          <cell r="M290">
            <v>23.083333333333332</v>
          </cell>
          <cell r="N290">
            <v>400</v>
          </cell>
          <cell r="O290">
            <v>4616.6666666666661</v>
          </cell>
          <cell r="T290">
            <v>94.475335999999999</v>
          </cell>
          <cell r="W290">
            <v>1665.12</v>
          </cell>
          <cell r="X290">
            <v>9609.1299999999992</v>
          </cell>
          <cell r="Y290" t="str">
            <v>RES14CONJanuary2010-2011</v>
          </cell>
          <cell r="Z290" t="str">
            <v>RES14CONJanuary2011</v>
          </cell>
          <cell r="AA290" t="str">
            <v>ECON-2ERES14CONJanuary2010-2011</v>
          </cell>
          <cell r="AB290" t="str">
            <v>RES14CON2011</v>
          </cell>
          <cell r="AC290" t="str">
            <v>ECON-2E2011</v>
          </cell>
          <cell r="AD290" t="str">
            <v>ECON-2EJanuary2011</v>
          </cell>
          <cell r="AE290" t="str">
            <v>ECON-2EJanuary2010-2011</v>
          </cell>
        </row>
        <row r="291">
          <cell r="D291" t="str">
            <v>ECON-2E</v>
          </cell>
          <cell r="E291" t="str">
            <v>Residential</v>
          </cell>
          <cell r="F291" t="str">
            <v>MULTI</v>
          </cell>
          <cell r="H291" t="str">
            <v>RES14CON</v>
          </cell>
          <cell r="I291" t="str">
            <v>January</v>
          </cell>
          <cell r="J291" t="str">
            <v>2010-2011</v>
          </cell>
          <cell r="K291">
            <v>2011</v>
          </cell>
          <cell r="L291">
            <v>0</v>
          </cell>
          <cell r="N291">
            <v>0</v>
          </cell>
          <cell r="T291">
            <v>0</v>
          </cell>
          <cell r="Y291" t="str">
            <v>RES14CONJanuary2010-2011</v>
          </cell>
          <cell r="Z291" t="str">
            <v>RES14CONJanuary2011</v>
          </cell>
          <cell r="AA291" t="str">
            <v>ECON-2ERES14CONJanuary2010-2011</v>
          </cell>
          <cell r="AB291" t="str">
            <v>RES14CON2011</v>
          </cell>
          <cell r="AC291" t="str">
            <v>ECON-2E2011</v>
          </cell>
          <cell r="AD291" t="str">
            <v>ECON-2EJanuary2011</v>
          </cell>
          <cell r="AE291" t="str">
            <v>ECON-2EJanuary2010-2011</v>
          </cell>
        </row>
        <row r="292">
          <cell r="B292" t="str">
            <v>HEATPUMP</v>
          </cell>
          <cell r="C292" t="str">
            <v>CONS Com Heat Pump 14 Rebate</v>
          </cell>
          <cell r="D292" t="str">
            <v>ECON-5C</v>
          </cell>
          <cell r="E292" t="str">
            <v>Commercial</v>
          </cell>
          <cell r="F292" t="str">
            <v>OTHER</v>
          </cell>
          <cell r="H292" t="str">
            <v>CES14CON</v>
          </cell>
          <cell r="I292" t="str">
            <v>January</v>
          </cell>
          <cell r="J292" t="str">
            <v>2010-2011</v>
          </cell>
          <cell r="K292">
            <v>2011</v>
          </cell>
          <cell r="L292">
            <v>0</v>
          </cell>
          <cell r="M292">
            <v>0.25</v>
          </cell>
          <cell r="N292">
            <v>0</v>
          </cell>
          <cell r="O292">
            <v>50</v>
          </cell>
          <cell r="T292">
            <v>0</v>
          </cell>
          <cell r="W292">
            <v>0</v>
          </cell>
          <cell r="X292">
            <v>116.75</v>
          </cell>
          <cell r="Y292" t="str">
            <v>CES14CONJanuary2010-2011</v>
          </cell>
          <cell r="Z292" t="str">
            <v>CES14CONJanuary2011</v>
          </cell>
          <cell r="AA292" t="str">
            <v>ECON-5CCES14CONJanuary2010-2011</v>
          </cell>
          <cell r="AB292" t="str">
            <v>CES14CON2011</v>
          </cell>
          <cell r="AC292" t="str">
            <v>ECON-5C2011</v>
          </cell>
          <cell r="AD292" t="str">
            <v>ECON-5CJanuary2011</v>
          </cell>
          <cell r="AE292" t="str">
            <v>ECON-5CJanuary2010-2011</v>
          </cell>
        </row>
        <row r="293">
          <cell r="D293" t="str">
            <v>ECON-5C</v>
          </cell>
          <cell r="E293" t="str">
            <v>Commercial</v>
          </cell>
          <cell r="F293" t="str">
            <v>SINGLE</v>
          </cell>
          <cell r="H293" t="str">
            <v>CES14CON</v>
          </cell>
          <cell r="I293" t="str">
            <v>January</v>
          </cell>
          <cell r="J293" t="str">
            <v>2010-2011</v>
          </cell>
          <cell r="K293">
            <v>2011</v>
          </cell>
          <cell r="L293">
            <v>0</v>
          </cell>
          <cell r="N293">
            <v>0</v>
          </cell>
          <cell r="T293">
            <v>0</v>
          </cell>
          <cell r="Y293" t="str">
            <v>CES14CONJanuary2010-2011</v>
          </cell>
          <cell r="Z293" t="str">
            <v>CES14CONJanuary2011</v>
          </cell>
          <cell r="AA293" t="str">
            <v>ECON-5CCES14CONJanuary2010-2011</v>
          </cell>
          <cell r="AB293" t="str">
            <v>CES14CON2011</v>
          </cell>
          <cell r="AC293" t="str">
            <v>ECON-5C2011</v>
          </cell>
          <cell r="AD293" t="str">
            <v>ECON-5CJanuary2011</v>
          </cell>
          <cell r="AE293" t="str">
            <v>ECON-5CJanuary2010-2011</v>
          </cell>
        </row>
        <row r="294">
          <cell r="B294" t="str">
            <v>POWER</v>
          </cell>
          <cell r="C294" t="str">
            <v>Power Program</v>
          </cell>
          <cell r="D294" t="str">
            <v>ECON-13</v>
          </cell>
          <cell r="E294" t="str">
            <v>Residential</v>
          </cell>
          <cell r="F294" t="str">
            <v>SINGLE</v>
          </cell>
          <cell r="I294" t="str">
            <v>January</v>
          </cell>
          <cell r="J294" t="str">
            <v>2010-2011</v>
          </cell>
          <cell r="K294">
            <v>2011</v>
          </cell>
          <cell r="L294">
            <v>0</v>
          </cell>
          <cell r="M294">
            <v>3.4166666666666665</v>
          </cell>
          <cell r="N294">
            <v>0</v>
          </cell>
          <cell r="O294">
            <v>6833.333333333333</v>
          </cell>
          <cell r="T294">
            <v>0</v>
          </cell>
          <cell r="W294">
            <v>0</v>
          </cell>
          <cell r="X294">
            <v>3042.8150000000001</v>
          </cell>
          <cell r="AA294" t="str">
            <v>ECON-13January2010-2011</v>
          </cell>
          <cell r="AB294" t="str">
            <v>2011</v>
          </cell>
          <cell r="AC294" t="str">
            <v>ECON-132011</v>
          </cell>
          <cell r="AD294" t="str">
            <v>ECON-13January2011</v>
          </cell>
          <cell r="AE294" t="str">
            <v>ECON-13January2010-2011</v>
          </cell>
        </row>
        <row r="295">
          <cell r="B295" t="str">
            <v>RBTRFCON</v>
          </cell>
          <cell r="C295" t="str">
            <v>CONS Res Rebate Refund</v>
          </cell>
          <cell r="D295" t="str">
            <v>ECON-15A</v>
          </cell>
          <cell r="E295" t="str">
            <v>Residential</v>
          </cell>
          <cell r="F295" t="str">
            <v>SINGLE</v>
          </cell>
          <cell r="I295" t="str">
            <v>January</v>
          </cell>
          <cell r="J295" t="str">
            <v>2010-2011</v>
          </cell>
          <cell r="K295">
            <v>2011</v>
          </cell>
          <cell r="L295">
            <v>2</v>
          </cell>
          <cell r="N295">
            <v>550</v>
          </cell>
          <cell r="O295">
            <v>0</v>
          </cell>
          <cell r="T295">
            <v>0</v>
          </cell>
          <cell r="W295">
            <v>0</v>
          </cell>
          <cell r="X295">
            <v>0</v>
          </cell>
          <cell r="AA295" t="str">
            <v>ECON-15AJanuary2010-2011</v>
          </cell>
          <cell r="AB295" t="str">
            <v>2011</v>
          </cell>
          <cell r="AC295" t="str">
            <v>ECON-15A2011</v>
          </cell>
          <cell r="AD295" t="str">
            <v>ECON-15AJanuary2011</v>
          </cell>
          <cell r="AE295" t="str">
            <v>ECON-15AJanuary2010-2011</v>
          </cell>
        </row>
        <row r="296">
          <cell r="D296" t="str">
            <v>ECON-15A</v>
          </cell>
          <cell r="E296" t="str">
            <v>Residential</v>
          </cell>
          <cell r="F296" t="str">
            <v>MULTI</v>
          </cell>
          <cell r="I296" t="str">
            <v>January</v>
          </cell>
          <cell r="J296" t="str">
            <v>2010-2011</v>
          </cell>
          <cell r="K296">
            <v>2011</v>
          </cell>
          <cell r="L296">
            <v>2</v>
          </cell>
          <cell r="N296">
            <v>200</v>
          </cell>
          <cell r="T296">
            <v>0</v>
          </cell>
          <cell r="AA296" t="str">
            <v>ECON-15AJanuary2010-2011</v>
          </cell>
          <cell r="AB296" t="str">
            <v>2011</v>
          </cell>
          <cell r="AC296" t="str">
            <v>ECON-15A2011</v>
          </cell>
          <cell r="AD296" t="str">
            <v>ECON-15AJanuary2011</v>
          </cell>
          <cell r="AE296" t="str">
            <v>ECON-15AJanuary2010-2011</v>
          </cell>
        </row>
        <row r="297">
          <cell r="D297" t="str">
            <v>ECON-15A</v>
          </cell>
          <cell r="E297" t="str">
            <v>Residential</v>
          </cell>
          <cell r="F297" t="str">
            <v>OTHER</v>
          </cell>
          <cell r="I297" t="str">
            <v>January</v>
          </cell>
          <cell r="J297" t="str">
            <v>2010-2011</v>
          </cell>
          <cell r="K297">
            <v>2011</v>
          </cell>
          <cell r="L297">
            <v>0</v>
          </cell>
          <cell r="N297">
            <v>0</v>
          </cell>
          <cell r="T297">
            <v>0</v>
          </cell>
          <cell r="AA297" t="str">
            <v>ECON-15AJanuary2010-2011</v>
          </cell>
          <cell r="AB297" t="str">
            <v>2011</v>
          </cell>
          <cell r="AC297" t="str">
            <v>ECON-15A2011</v>
          </cell>
          <cell r="AD297" t="str">
            <v>ECON-15AJanuary2011</v>
          </cell>
          <cell r="AE297" t="str">
            <v>ECON-15AJanuary2010-2011</v>
          </cell>
        </row>
        <row r="298">
          <cell r="B298" t="str">
            <v>RBTRFCON</v>
          </cell>
          <cell r="C298" t="str">
            <v>CONS Com Rebate Refund</v>
          </cell>
          <cell r="D298" t="str">
            <v>ECON-15B</v>
          </cell>
          <cell r="E298" t="str">
            <v>Commercial</v>
          </cell>
          <cell r="F298" t="str">
            <v>SINGLE</v>
          </cell>
          <cell r="I298" t="str">
            <v>January</v>
          </cell>
          <cell r="J298" t="str">
            <v>2010-2011</v>
          </cell>
          <cell r="K298">
            <v>2011</v>
          </cell>
          <cell r="O298">
            <v>0</v>
          </cell>
          <cell r="T298">
            <v>0</v>
          </cell>
          <cell r="W298">
            <v>0</v>
          </cell>
          <cell r="X298">
            <v>0</v>
          </cell>
          <cell r="AA298" t="str">
            <v>ECON-15BJanuary2010-2011</v>
          </cell>
          <cell r="AB298" t="str">
            <v>2011</v>
          </cell>
          <cell r="AC298" t="str">
            <v>ECON-15B2011</v>
          </cell>
          <cell r="AD298" t="str">
            <v>ECON-15BJanuary2011</v>
          </cell>
          <cell r="AE298" t="str">
            <v>ECON-15BJanuary2010-2011</v>
          </cell>
        </row>
        <row r="299">
          <cell r="D299" t="str">
            <v>ECON-15B</v>
          </cell>
          <cell r="E299" t="str">
            <v>Commercial</v>
          </cell>
          <cell r="F299" t="str">
            <v>MULTI</v>
          </cell>
          <cell r="I299" t="str">
            <v>January</v>
          </cell>
          <cell r="J299" t="str">
            <v>2010-2011</v>
          </cell>
          <cell r="K299">
            <v>2011</v>
          </cell>
          <cell r="T299">
            <v>0</v>
          </cell>
          <cell r="AA299" t="str">
            <v>ECON-15BJanuary2010-2011</v>
          </cell>
          <cell r="AB299" t="str">
            <v>2011</v>
          </cell>
          <cell r="AC299" t="str">
            <v>ECON-15B2011</v>
          </cell>
          <cell r="AD299" t="str">
            <v>ECON-15BJanuary2011</v>
          </cell>
          <cell r="AE299" t="str">
            <v>ECON-15BJanuary2010-2011</v>
          </cell>
        </row>
        <row r="300">
          <cell r="D300" t="str">
            <v>ECON-15B</v>
          </cell>
          <cell r="E300" t="str">
            <v>Commercial</v>
          </cell>
          <cell r="F300" t="str">
            <v>OTHER</v>
          </cell>
          <cell r="I300" t="str">
            <v>January</v>
          </cell>
          <cell r="J300" t="str">
            <v>2010-2011</v>
          </cell>
          <cell r="K300">
            <v>2011</v>
          </cell>
          <cell r="T300">
            <v>0</v>
          </cell>
          <cell r="AA300" t="str">
            <v>ECON-15BJanuary2010-2011</v>
          </cell>
          <cell r="AB300" t="str">
            <v>2011</v>
          </cell>
          <cell r="AC300" t="str">
            <v>ECON-15B2011</v>
          </cell>
          <cell r="AD300" t="str">
            <v>ECON-15BJanuary2011</v>
          </cell>
          <cell r="AE300" t="str">
            <v>ECON-15BJanuary2010-2011</v>
          </cell>
        </row>
        <row r="301">
          <cell r="B301" t="str">
            <v>RCISTERN</v>
          </cell>
          <cell r="C301" t="str">
            <v>CONS Res Cistern Rebate</v>
          </cell>
          <cell r="D301" t="str">
            <v>WACON-1A</v>
          </cell>
          <cell r="E301" t="str">
            <v>Residential</v>
          </cell>
          <cell r="F301" t="str">
            <v>SINGLE</v>
          </cell>
          <cell r="I301" t="str">
            <v>January</v>
          </cell>
          <cell r="J301" t="str">
            <v>2010-2011</v>
          </cell>
          <cell r="K301">
            <v>2011</v>
          </cell>
          <cell r="L301">
            <v>0</v>
          </cell>
          <cell r="M301">
            <v>0</v>
          </cell>
          <cell r="N301">
            <v>0</v>
          </cell>
          <cell r="O301">
            <v>0</v>
          </cell>
          <cell r="T301">
            <v>0</v>
          </cell>
          <cell r="W301">
            <v>0</v>
          </cell>
          <cell r="X301">
            <v>0</v>
          </cell>
          <cell r="AA301" t="str">
            <v>WACON-1AJanuary2010-2011</v>
          </cell>
          <cell r="AB301" t="str">
            <v>2011</v>
          </cell>
          <cell r="AC301" t="str">
            <v>WACON-1A2011</v>
          </cell>
          <cell r="AD301" t="str">
            <v>WACON-1AJanuary2011</v>
          </cell>
          <cell r="AE301" t="str">
            <v>WACON-1AJanuary2010-2011</v>
          </cell>
        </row>
        <row r="302">
          <cell r="B302" t="str">
            <v>RES15CON</v>
          </cell>
          <cell r="C302" t="str">
            <v>CONS Res Heat Pump 15 Rebate</v>
          </cell>
          <cell r="D302" t="str">
            <v>ECON-2E</v>
          </cell>
          <cell r="E302" t="str">
            <v>Residential</v>
          </cell>
          <cell r="F302" t="str">
            <v>SINGLE</v>
          </cell>
          <cell r="H302" t="str">
            <v>RES15CON</v>
          </cell>
          <cell r="I302" t="str">
            <v>January</v>
          </cell>
          <cell r="J302" t="str">
            <v>2010-2011</v>
          </cell>
          <cell r="K302">
            <v>2011</v>
          </cell>
          <cell r="L302">
            <v>80</v>
          </cell>
          <cell r="M302">
            <v>29.333333333333332</v>
          </cell>
          <cell r="N302">
            <v>30200</v>
          </cell>
          <cell r="O302">
            <v>40664.333333333328</v>
          </cell>
          <cell r="T302">
            <v>3320.6312000000003</v>
          </cell>
          <cell r="W302">
            <v>62180.899999999994</v>
          </cell>
          <cell r="X302">
            <v>21458.506666666664</v>
          </cell>
          <cell r="Y302" t="str">
            <v>RES15CONJanuary2010-2011</v>
          </cell>
          <cell r="Z302" t="str">
            <v>RES15CONJanuary2011</v>
          </cell>
          <cell r="AA302" t="str">
            <v>ECON-2ERES15CONJanuary2010-2011</v>
          </cell>
          <cell r="AB302" t="str">
            <v>RES15CON2011</v>
          </cell>
          <cell r="AC302" t="str">
            <v>ECON-2E2011</v>
          </cell>
          <cell r="AD302" t="str">
            <v>ECON-2EJanuary2011</v>
          </cell>
          <cell r="AE302" t="str">
            <v>ECON-2EJanuary2010-2011</v>
          </cell>
        </row>
        <row r="303">
          <cell r="D303" t="str">
            <v>ECON-2E</v>
          </cell>
          <cell r="E303" t="str">
            <v>Residential</v>
          </cell>
          <cell r="F303" t="str">
            <v>MULTI</v>
          </cell>
          <cell r="H303" t="str">
            <v>RES15CON</v>
          </cell>
          <cell r="I303" t="str">
            <v>January</v>
          </cell>
          <cell r="J303" t="str">
            <v>2010-2011</v>
          </cell>
          <cell r="K303">
            <v>2011</v>
          </cell>
          <cell r="L303">
            <v>5</v>
          </cell>
          <cell r="N303">
            <v>1800</v>
          </cell>
          <cell r="T303">
            <v>207.53945000000002</v>
          </cell>
          <cell r="Y303" t="str">
            <v>RES15CONJanuary2010-2011</v>
          </cell>
          <cell r="Z303" t="str">
            <v>RES15CONJanuary2011</v>
          </cell>
          <cell r="AA303" t="str">
            <v>ECON-2ERES15CONJanuary2010-2011</v>
          </cell>
          <cell r="AB303" t="str">
            <v>RES15CON2011</v>
          </cell>
          <cell r="AC303" t="str">
            <v>ECON-2E2011</v>
          </cell>
          <cell r="AD303" t="str">
            <v>ECON-2EJanuary2011</v>
          </cell>
          <cell r="AE303" t="str">
            <v>ECON-2EJanuary2010-2011</v>
          </cell>
        </row>
        <row r="304">
          <cell r="B304" t="str">
            <v>RES16CON</v>
          </cell>
          <cell r="C304" t="str">
            <v>CONS Res Heat Pump 16 Rebate</v>
          </cell>
          <cell r="D304" t="str">
            <v>ECON-2E</v>
          </cell>
          <cell r="E304" t="str">
            <v>Residential</v>
          </cell>
          <cell r="F304" t="str">
            <v>SINGLE</v>
          </cell>
          <cell r="H304" t="str">
            <v>RES16CON</v>
          </cell>
          <cell r="I304" t="str">
            <v>January</v>
          </cell>
          <cell r="J304" t="str">
            <v>2010-2011</v>
          </cell>
          <cell r="K304">
            <v>2011</v>
          </cell>
          <cell r="L304">
            <v>22</v>
          </cell>
          <cell r="M304">
            <v>21.166666666666668</v>
          </cell>
          <cell r="N304">
            <v>13200</v>
          </cell>
          <cell r="O304">
            <v>23514</v>
          </cell>
          <cell r="T304">
            <v>1166.2156</v>
          </cell>
          <cell r="W304">
            <v>20554.137999999999</v>
          </cell>
          <cell r="X304">
            <v>19775.572166666669</v>
          </cell>
          <cell r="Y304" t="str">
            <v>RES16CONJanuary2010-2011</v>
          </cell>
          <cell r="Z304" t="str">
            <v>RES16CONJanuary2011</v>
          </cell>
          <cell r="AA304" t="str">
            <v>ECON-2ERES16CONJanuary2010-2011</v>
          </cell>
          <cell r="AB304" t="str">
            <v>RES16CON2011</v>
          </cell>
          <cell r="AC304" t="str">
            <v>ECON-2E2011</v>
          </cell>
          <cell r="AD304" t="str">
            <v>ECON-2EJanuary2011</v>
          </cell>
          <cell r="AE304" t="str">
            <v>ECON-2EJanuary2010-2011</v>
          </cell>
        </row>
        <row r="305">
          <cell r="D305" t="str">
            <v>ECON-2E</v>
          </cell>
          <cell r="E305" t="str">
            <v>Residential</v>
          </cell>
          <cell r="F305" t="str">
            <v>MULTI</v>
          </cell>
          <cell r="H305" t="str">
            <v>RES16CON</v>
          </cell>
          <cell r="I305" t="str">
            <v>January</v>
          </cell>
          <cell r="J305" t="str">
            <v>2010-2011</v>
          </cell>
          <cell r="K305">
            <v>2011</v>
          </cell>
          <cell r="L305">
            <v>0</v>
          </cell>
          <cell r="N305">
            <v>0</v>
          </cell>
          <cell r="T305">
            <v>0</v>
          </cell>
          <cell r="Y305" t="str">
            <v>RES16CONJanuary2010-2011</v>
          </cell>
          <cell r="Z305" t="str">
            <v>RES16CONJanuary2011</v>
          </cell>
          <cell r="AA305" t="str">
            <v>ECON-2ERES16CONJanuary2010-2011</v>
          </cell>
          <cell r="AB305" t="str">
            <v>RES16CON2011</v>
          </cell>
          <cell r="AC305" t="str">
            <v>ECON-2E2011</v>
          </cell>
          <cell r="AD305" t="str">
            <v>ECON-2EJanuary2011</v>
          </cell>
          <cell r="AE305" t="str">
            <v>ECON-2EJanuary2010-2011</v>
          </cell>
        </row>
        <row r="306">
          <cell r="B306" t="str">
            <v>RES17CON</v>
          </cell>
          <cell r="C306" t="str">
            <v>CONS Res Heat Pump 17 Rebate</v>
          </cell>
          <cell r="D306" t="str">
            <v>ECON-2E</v>
          </cell>
          <cell r="E306" t="str">
            <v>Residential</v>
          </cell>
          <cell r="F306" t="str">
            <v>SINGLE</v>
          </cell>
          <cell r="H306" t="str">
            <v>RES17CON</v>
          </cell>
          <cell r="I306" t="str">
            <v>January</v>
          </cell>
          <cell r="J306" t="str">
            <v>2010-2011</v>
          </cell>
          <cell r="K306">
            <v>2011</v>
          </cell>
          <cell r="L306">
            <v>13</v>
          </cell>
          <cell r="M306">
            <v>13.916666666666666</v>
          </cell>
          <cell r="N306">
            <v>7200</v>
          </cell>
          <cell r="O306">
            <v>17250</v>
          </cell>
          <cell r="T306">
            <v>863.43283000000008</v>
          </cell>
          <cell r="W306">
            <v>15217.664149999999</v>
          </cell>
          <cell r="X306">
            <v>16290.704570833332</v>
          </cell>
          <cell r="Y306" t="str">
            <v>RES17CONJanuary2010-2011</v>
          </cell>
          <cell r="Z306" t="str">
            <v>RES17CONJanuary2011</v>
          </cell>
          <cell r="AA306" t="str">
            <v>ECON-2ERES17CONJanuary2010-2011</v>
          </cell>
          <cell r="AB306" t="str">
            <v>RES17CON2011</v>
          </cell>
          <cell r="AC306" t="str">
            <v>ECON-2E2011</v>
          </cell>
          <cell r="AD306" t="str">
            <v>ECON-2EJanuary2011</v>
          </cell>
          <cell r="AE306" t="str">
            <v>ECON-2EJanuary2010-2011</v>
          </cell>
        </row>
        <row r="307">
          <cell r="D307" t="str">
            <v>ECON-2E</v>
          </cell>
          <cell r="E307" t="str">
            <v>Residential</v>
          </cell>
          <cell r="F307" t="str">
            <v>MULTI</v>
          </cell>
          <cell r="H307" t="str">
            <v>RES17CON</v>
          </cell>
          <cell r="I307" t="str">
            <v>January</v>
          </cell>
          <cell r="J307" t="str">
            <v>2010-2011</v>
          </cell>
          <cell r="K307">
            <v>2011</v>
          </cell>
          <cell r="L307">
            <v>0</v>
          </cell>
          <cell r="N307">
            <v>0</v>
          </cell>
          <cell r="T307">
            <v>0</v>
          </cell>
          <cell r="Y307" t="str">
            <v>RES17CONJanuary2010-2011</v>
          </cell>
          <cell r="Z307" t="str">
            <v>RES17CONJanuary2011</v>
          </cell>
          <cell r="AA307" t="str">
            <v>ECON-2ERES17CONJanuary2010-2011</v>
          </cell>
          <cell r="AB307" t="str">
            <v>RES17CON2011</v>
          </cell>
          <cell r="AC307" t="str">
            <v>ECON-2E2011</v>
          </cell>
          <cell r="AD307" t="str">
            <v>ECON-2EJanuary2011</v>
          </cell>
          <cell r="AE307" t="str">
            <v>ECON-2EJanuary2010-2011</v>
          </cell>
        </row>
        <row r="308">
          <cell r="B308" t="str">
            <v>RES18CON</v>
          </cell>
          <cell r="C308" t="str">
            <v>CONS Res Heat Pump 18 Rebate</v>
          </cell>
          <cell r="D308" t="str">
            <v>ECON-2E</v>
          </cell>
          <cell r="E308" t="str">
            <v>Residential</v>
          </cell>
          <cell r="F308" t="str">
            <v>SINGLE</v>
          </cell>
          <cell r="H308" t="str">
            <v>RES18CON</v>
          </cell>
          <cell r="I308" t="str">
            <v>January</v>
          </cell>
          <cell r="J308" t="str">
            <v>2010-2011</v>
          </cell>
          <cell r="K308">
            <v>2011</v>
          </cell>
          <cell r="L308">
            <v>5</v>
          </cell>
          <cell r="M308">
            <v>5.833333333333333</v>
          </cell>
          <cell r="N308">
            <v>2400</v>
          </cell>
          <cell r="O308">
            <v>7856</v>
          </cell>
          <cell r="T308">
            <v>388.92850000000004</v>
          </cell>
          <cell r="W308">
            <v>6854.6428500000002</v>
          </cell>
          <cell r="X308">
            <v>7997.0833249999996</v>
          </cell>
          <cell r="Y308" t="str">
            <v>RES18CONJanuary2010-2011</v>
          </cell>
          <cell r="Z308" t="str">
            <v>RES18CONJanuary2011</v>
          </cell>
          <cell r="AA308" t="str">
            <v>ECON-2ERES18CONJanuary2010-2011</v>
          </cell>
          <cell r="AB308" t="str">
            <v>RES18CON2011</v>
          </cell>
          <cell r="AC308" t="str">
            <v>ECON-2E2011</v>
          </cell>
          <cell r="AD308" t="str">
            <v>ECON-2EJanuary2011</v>
          </cell>
          <cell r="AE308" t="str">
            <v>ECON-2EJanuary2010-2011</v>
          </cell>
        </row>
        <row r="309">
          <cell r="D309" t="str">
            <v>ECON-2E</v>
          </cell>
          <cell r="E309" t="str">
            <v>Residential</v>
          </cell>
          <cell r="F309" t="str">
            <v>SINGLE</v>
          </cell>
          <cell r="H309" t="str">
            <v>RES18CON</v>
          </cell>
          <cell r="I309" t="str">
            <v>January</v>
          </cell>
          <cell r="J309" t="str">
            <v>2010-2011</v>
          </cell>
          <cell r="K309">
            <v>2011</v>
          </cell>
          <cell r="L309">
            <v>0</v>
          </cell>
          <cell r="N309">
            <v>0</v>
          </cell>
          <cell r="T309">
            <v>0</v>
          </cell>
          <cell r="W309">
            <v>0</v>
          </cell>
          <cell r="Y309" t="str">
            <v>RES18CONJanuary2010-2011</v>
          </cell>
          <cell r="Z309" t="str">
            <v>RES18CONJanuary2011</v>
          </cell>
          <cell r="AA309" t="str">
            <v>ECON-2ERES18CONJanuary2010-2011</v>
          </cell>
          <cell r="AB309" t="str">
            <v>RES18CON2011</v>
          </cell>
          <cell r="AC309" t="str">
            <v>ECON-2E2011</v>
          </cell>
          <cell r="AD309" t="str">
            <v>ECON-2EJanuary2011</v>
          </cell>
          <cell r="AE309" t="str">
            <v>ECON-2EJanuary2010-2011</v>
          </cell>
        </row>
        <row r="310">
          <cell r="B310" t="str">
            <v>RESCRCON</v>
          </cell>
          <cell r="C310" t="str">
            <v>CONS Res Cool Roof Rebate</v>
          </cell>
          <cell r="D310" t="str">
            <v>ECON-1A</v>
          </cell>
          <cell r="E310" t="str">
            <v>Residential</v>
          </cell>
          <cell r="F310" t="str">
            <v>SINGLE</v>
          </cell>
          <cell r="I310" t="str">
            <v>January</v>
          </cell>
          <cell r="J310" t="str">
            <v>2010-2011</v>
          </cell>
          <cell r="K310">
            <v>2011</v>
          </cell>
          <cell r="L310">
            <v>2</v>
          </cell>
          <cell r="M310">
            <v>1.4166666666666667</v>
          </cell>
          <cell r="N310">
            <v>300</v>
          </cell>
          <cell r="O310">
            <v>824.5</v>
          </cell>
          <cell r="P310">
            <v>6521</v>
          </cell>
          <cell r="T310">
            <v>76.5</v>
          </cell>
          <cell r="W310">
            <v>1347.875</v>
          </cell>
          <cell r="X310">
            <v>954.74479166666674</v>
          </cell>
          <cell r="AA310" t="str">
            <v>ECON-1AJanuary2010-2011</v>
          </cell>
          <cell r="AB310" t="str">
            <v>2011</v>
          </cell>
          <cell r="AC310" t="str">
            <v>ECON-1A2011</v>
          </cell>
          <cell r="AD310" t="str">
            <v>ECON-1AJanuary2011</v>
          </cell>
          <cell r="AE310" t="str">
            <v>ECON-1AJanuary2010-2011</v>
          </cell>
        </row>
        <row r="311">
          <cell r="B311" t="str">
            <v>RESTTCON</v>
          </cell>
          <cell r="C311" t="str">
            <v>CONS Res Window Tint Rebate</v>
          </cell>
          <cell r="D311" t="str">
            <v>ECON-1F</v>
          </cell>
          <cell r="E311" t="str">
            <v>Residential</v>
          </cell>
          <cell r="F311" t="str">
            <v>SINGLE</v>
          </cell>
          <cell r="I311" t="str">
            <v>January</v>
          </cell>
          <cell r="J311" t="str">
            <v>2010-2011</v>
          </cell>
          <cell r="K311">
            <v>2011</v>
          </cell>
          <cell r="L311">
            <v>2</v>
          </cell>
          <cell r="M311">
            <v>9.8333333333333339</v>
          </cell>
          <cell r="N311">
            <v>304.8</v>
          </cell>
          <cell r="O311">
            <v>2619.666666666667</v>
          </cell>
          <cell r="P311">
            <v>404.8</v>
          </cell>
          <cell r="T311">
            <v>12.092592</v>
          </cell>
          <cell r="W311">
            <v>319.91664000000003</v>
          </cell>
          <cell r="X311">
            <v>1048.6156533333335</v>
          </cell>
          <cell r="AA311" t="str">
            <v>ECON-1FJanuary2010-2011</v>
          </cell>
          <cell r="AB311" t="str">
            <v>2011</v>
          </cell>
          <cell r="AC311" t="str">
            <v>ECON-1F2011</v>
          </cell>
          <cell r="AD311" t="str">
            <v>ECON-1FJanuary2011</v>
          </cell>
          <cell r="AE311" t="str">
            <v>ECON-1FJanuary2010-2011</v>
          </cell>
        </row>
        <row r="312">
          <cell r="D312" t="str">
            <v>ECON-1F</v>
          </cell>
          <cell r="E312" t="str">
            <v>Residential</v>
          </cell>
          <cell r="F312" t="str">
            <v>MULTI</v>
          </cell>
          <cell r="I312" t="str">
            <v>January</v>
          </cell>
          <cell r="J312" t="str">
            <v>2010-2011</v>
          </cell>
          <cell r="K312">
            <v>2011</v>
          </cell>
          <cell r="L312">
            <v>1</v>
          </cell>
          <cell r="N312">
            <v>100</v>
          </cell>
          <cell r="T312">
            <v>6.0462959999999999</v>
          </cell>
          <cell r="AA312" t="str">
            <v>ECON-1FJanuary2010-2011</v>
          </cell>
          <cell r="AB312" t="str">
            <v>2011</v>
          </cell>
          <cell r="AC312" t="str">
            <v>ECON-1F2011</v>
          </cell>
          <cell r="AD312" t="str">
            <v>ECON-1FJanuary2011</v>
          </cell>
          <cell r="AE312" t="str">
            <v>ECON-1FJanuary2010-2011</v>
          </cell>
        </row>
        <row r="313">
          <cell r="B313" t="str">
            <v>RESWRCON</v>
          </cell>
          <cell r="C313" t="str">
            <v>CONS Res Window Replace Rebate</v>
          </cell>
          <cell r="D313" t="str">
            <v>ECON-1E</v>
          </cell>
          <cell r="E313" t="str">
            <v>Residential</v>
          </cell>
          <cell r="F313" t="str">
            <v>SINGLE</v>
          </cell>
          <cell r="I313" t="str">
            <v>January</v>
          </cell>
          <cell r="J313" t="str">
            <v>2010-2011</v>
          </cell>
          <cell r="K313">
            <v>2011</v>
          </cell>
          <cell r="L313">
            <v>16</v>
          </cell>
          <cell r="M313">
            <v>11.5</v>
          </cell>
          <cell r="N313">
            <v>4648.88</v>
          </cell>
          <cell r="O313">
            <v>11333</v>
          </cell>
          <cell r="P313">
            <v>3314.21</v>
          </cell>
          <cell r="T313">
            <v>708.952</v>
          </cell>
          <cell r="W313">
            <v>14837.289999999999</v>
          </cell>
          <cell r="X313">
            <v>8980.4650000000001</v>
          </cell>
          <cell r="AA313" t="str">
            <v>ECON-1EJanuary2010-2011</v>
          </cell>
          <cell r="AB313" t="str">
            <v>2011</v>
          </cell>
          <cell r="AC313" t="str">
            <v>ECON-1E2011</v>
          </cell>
          <cell r="AD313" t="str">
            <v>ECON-1EJanuary2011</v>
          </cell>
          <cell r="AE313" t="str">
            <v>ECON-1EJanuary2010-2011</v>
          </cell>
        </row>
        <row r="314">
          <cell r="D314" t="str">
            <v>ECON-1E</v>
          </cell>
          <cell r="E314" t="str">
            <v>Residential</v>
          </cell>
          <cell r="F314" t="str">
            <v>MULTI</v>
          </cell>
          <cell r="I314" t="str">
            <v>January</v>
          </cell>
          <cell r="J314" t="str">
            <v>2010-2011</v>
          </cell>
          <cell r="K314">
            <v>2011</v>
          </cell>
          <cell r="L314">
            <v>3</v>
          </cell>
          <cell r="N314">
            <v>854</v>
          </cell>
          <cell r="T314">
            <v>132.92849999999999</v>
          </cell>
          <cell r="AA314" t="str">
            <v>ECON-1EJanuary2010-2011</v>
          </cell>
          <cell r="AB314" t="str">
            <v>2011</v>
          </cell>
          <cell r="AC314" t="str">
            <v>ECON-1E2011</v>
          </cell>
          <cell r="AD314" t="str">
            <v>ECON-1EJanuary2011</v>
          </cell>
          <cell r="AE314" t="str">
            <v>ECON-1EJanuary2010-2011</v>
          </cell>
        </row>
        <row r="315">
          <cell r="B315" t="str">
            <v>RWFOAM</v>
          </cell>
          <cell r="C315" t="str">
            <v>CONS Res Inject Wall Foam Reb</v>
          </cell>
          <cell r="D315" t="str">
            <v>ECON-1C</v>
          </cell>
          <cell r="E315" t="str">
            <v>Residential</v>
          </cell>
          <cell r="F315" t="str">
            <v>SINGLE</v>
          </cell>
          <cell r="I315" t="str">
            <v>January</v>
          </cell>
          <cell r="J315" t="str">
            <v>2010-2011</v>
          </cell>
          <cell r="K315">
            <v>2011</v>
          </cell>
          <cell r="L315">
            <v>5</v>
          </cell>
          <cell r="M315">
            <v>0.75</v>
          </cell>
          <cell r="N315">
            <v>1100</v>
          </cell>
          <cell r="O315">
            <v>250</v>
          </cell>
          <cell r="P315">
            <v>5379</v>
          </cell>
          <cell r="T315">
            <v>15.625</v>
          </cell>
          <cell r="W315">
            <v>271.875</v>
          </cell>
          <cell r="X315">
            <v>40.78125</v>
          </cell>
          <cell r="AA315" t="str">
            <v>ECON-1CJanuary2010-2011</v>
          </cell>
          <cell r="AB315" t="str">
            <v>2011</v>
          </cell>
          <cell r="AC315" t="str">
            <v>ECON-1C2011</v>
          </cell>
          <cell r="AD315" t="str">
            <v>ECON-1CJanuary2011</v>
          </cell>
          <cell r="AE315" t="str">
            <v>ECON-1CJanuary2010-2011</v>
          </cell>
        </row>
        <row r="316">
          <cell r="D316" t="str">
            <v>ECON-1C</v>
          </cell>
          <cell r="E316" t="str">
            <v>Residential</v>
          </cell>
          <cell r="F316" t="str">
            <v>MULTI</v>
          </cell>
          <cell r="I316" t="str">
            <v>January</v>
          </cell>
          <cell r="J316" t="str">
            <v>2010-2011</v>
          </cell>
          <cell r="K316">
            <v>2011</v>
          </cell>
          <cell r="L316">
            <v>0</v>
          </cell>
          <cell r="N316">
            <v>0</v>
          </cell>
          <cell r="T316">
            <v>0</v>
          </cell>
          <cell r="AA316" t="str">
            <v>ECON-1CJanuary2010-2011</v>
          </cell>
          <cell r="AB316" t="str">
            <v>2011</v>
          </cell>
          <cell r="AC316" t="str">
            <v>ECON-1C2011</v>
          </cell>
          <cell r="AD316" t="str">
            <v>ECON-1CJanuary2011</v>
          </cell>
          <cell r="AE316" t="str">
            <v>ECON-1CJanuary2010-2011</v>
          </cell>
        </row>
        <row r="317">
          <cell r="B317" t="str">
            <v>TOILET VCH</v>
          </cell>
          <cell r="C317" t="str">
            <v>Toilet Voucher Redeemed</v>
          </cell>
          <cell r="D317" t="str">
            <v>WACON-2</v>
          </cell>
          <cell r="E317" t="str">
            <v>Residential</v>
          </cell>
          <cell r="F317" t="str">
            <v>SINGLE</v>
          </cell>
          <cell r="I317" t="str">
            <v>January</v>
          </cell>
          <cell r="J317" t="str">
            <v>2010-2011</v>
          </cell>
          <cell r="K317">
            <v>2011</v>
          </cell>
          <cell r="L317">
            <v>0</v>
          </cell>
          <cell r="M317">
            <v>0</v>
          </cell>
          <cell r="O317">
            <v>18135</v>
          </cell>
          <cell r="T317">
            <v>0</v>
          </cell>
          <cell r="AA317" t="str">
            <v>WACON-2January2010-2011</v>
          </cell>
          <cell r="AB317" t="str">
            <v>2011</v>
          </cell>
          <cell r="AC317" t="str">
            <v>WACON-22011</v>
          </cell>
          <cell r="AD317" t="str">
            <v>WACON-2January2011</v>
          </cell>
          <cell r="AE317" t="str">
            <v>WACON-2January2010-2011</v>
          </cell>
        </row>
        <row r="318">
          <cell r="B318" t="str">
            <v>WTHERCON</v>
          </cell>
          <cell r="C318" t="str">
            <v>CONS Res Weatherization Rebate</v>
          </cell>
          <cell r="D318" t="str">
            <v>ECON-1D</v>
          </cell>
          <cell r="E318" t="str">
            <v>Residential</v>
          </cell>
          <cell r="F318" t="str">
            <v>SINGLE</v>
          </cell>
          <cell r="I318" t="str">
            <v>January</v>
          </cell>
          <cell r="J318" t="str">
            <v>2010-2011</v>
          </cell>
          <cell r="K318">
            <v>2011</v>
          </cell>
          <cell r="L318">
            <v>6</v>
          </cell>
          <cell r="M318">
            <v>0</v>
          </cell>
          <cell r="N318">
            <v>247.41</v>
          </cell>
          <cell r="O318">
            <v>58</v>
          </cell>
          <cell r="T318">
            <v>8.4878040000000006</v>
          </cell>
          <cell r="W318">
            <v>150.30000000000001</v>
          </cell>
          <cell r="X318">
            <v>0</v>
          </cell>
          <cell r="AA318" t="str">
            <v>ECON-1DJanuary2010-2011</v>
          </cell>
          <cell r="AB318" t="str">
            <v>2011</v>
          </cell>
          <cell r="AC318" t="str">
            <v>ECON-1D2011</v>
          </cell>
          <cell r="AD318" t="str">
            <v>ECON-1DJanuary2011</v>
          </cell>
          <cell r="AE318" t="str">
            <v>ECON-1DJanuary2010-2011</v>
          </cell>
        </row>
        <row r="319">
          <cell r="D319" t="str">
            <v>ECON-1D</v>
          </cell>
          <cell r="E319" t="str">
            <v>Residential</v>
          </cell>
          <cell r="F319" t="str">
            <v>MULTI</v>
          </cell>
          <cell r="I319" t="str">
            <v>January</v>
          </cell>
          <cell r="J319" t="str">
            <v>2010-2011</v>
          </cell>
          <cell r="K319">
            <v>2011</v>
          </cell>
          <cell r="L319">
            <v>2</v>
          </cell>
          <cell r="N319">
            <v>20.37</v>
          </cell>
          <cell r="T319">
            <v>2.8292679999999999</v>
          </cell>
          <cell r="W319">
            <v>50.1</v>
          </cell>
          <cell r="AA319" t="str">
            <v>ECON-1DJanuary2010-2011</v>
          </cell>
          <cell r="AB319" t="str">
            <v>2011</v>
          </cell>
          <cell r="AC319" t="str">
            <v>ECON-1D2011</v>
          </cell>
          <cell r="AD319" t="str">
            <v>ECON-1DJanuary2011</v>
          </cell>
          <cell r="AE319" t="str">
            <v>ECON-1DJanuary2010-2011</v>
          </cell>
        </row>
        <row r="320">
          <cell r="B320" t="str">
            <v>WTR STAR</v>
          </cell>
          <cell r="C320" t="str">
            <v>CONS Water Star Rebate</v>
          </cell>
          <cell r="D320" t="str">
            <v>WACON-3</v>
          </cell>
          <cell r="E320" t="str">
            <v>Commercial</v>
          </cell>
          <cell r="F320" t="str">
            <v>SINGLE</v>
          </cell>
          <cell r="I320" t="str">
            <v>January</v>
          </cell>
          <cell r="J320" t="str">
            <v>2010-2011</v>
          </cell>
          <cell r="K320">
            <v>2011</v>
          </cell>
          <cell r="L320">
            <v>0</v>
          </cell>
          <cell r="M320">
            <v>0</v>
          </cell>
          <cell r="N320">
            <v>0</v>
          </cell>
          <cell r="O320">
            <v>0</v>
          </cell>
          <cell r="T320">
            <v>0</v>
          </cell>
          <cell r="W320">
            <v>0</v>
          </cell>
          <cell r="X320">
            <v>0</v>
          </cell>
          <cell r="AA320" t="str">
            <v>WACON-3January2010-2011</v>
          </cell>
          <cell r="AB320" t="str">
            <v>2011</v>
          </cell>
          <cell r="AC320" t="str">
            <v>WACON-32011</v>
          </cell>
          <cell r="AD320" t="str">
            <v>WACON-3January2011</v>
          </cell>
          <cell r="AE320" t="str">
            <v>WACON-3January2010-2011</v>
          </cell>
        </row>
        <row r="321">
          <cell r="B321" t="str">
            <v>St Cloud</v>
          </cell>
          <cell r="C321" t="str">
            <v>Conservation Program Rebates</v>
          </cell>
          <cell r="D321" t="str">
            <v>and Loans -</v>
          </cell>
          <cell r="E321" t="str">
            <v>Crosstab (CIS)</v>
          </cell>
          <cell r="K321">
            <v>2011</v>
          </cell>
          <cell r="AB321" t="str">
            <v>2011</v>
          </cell>
          <cell r="AC321" t="str">
            <v>and Loans -2011</v>
          </cell>
          <cell r="AD321" t="str">
            <v>and Loans -2011</v>
          </cell>
        </row>
        <row r="322">
          <cell r="B322" t="str">
            <v>CCRF</v>
          </cell>
          <cell r="C322" t="str">
            <v>Cool Reflective Roof</v>
          </cell>
          <cell r="D322" t="str">
            <v>ECON-4A</v>
          </cell>
          <cell r="E322" t="str">
            <v>Commercial</v>
          </cell>
          <cell r="F322" t="str">
            <v>OTHER</v>
          </cell>
          <cell r="G322" t="str">
            <v>ST CLOUD</v>
          </cell>
          <cell r="I322" t="str">
            <v>January</v>
          </cell>
          <cell r="J322" t="str">
            <v>2010-2011</v>
          </cell>
          <cell r="K322">
            <v>2011</v>
          </cell>
          <cell r="L322">
            <v>0</v>
          </cell>
          <cell r="N322">
            <v>0</v>
          </cell>
          <cell r="T322">
            <v>0</v>
          </cell>
          <cell r="W322">
            <v>0</v>
          </cell>
          <cell r="AA322" t="str">
            <v>ECON-4AST CLOUDJanuary2010-2011</v>
          </cell>
          <cell r="AB322" t="str">
            <v>2011</v>
          </cell>
          <cell r="AC322" t="str">
            <v>ECON-4A2011</v>
          </cell>
          <cell r="AD322" t="str">
            <v>ECON-4AJanuary2011</v>
          </cell>
          <cell r="AE322" t="str">
            <v>ECON-4AJanuary2010-2011</v>
          </cell>
        </row>
        <row r="323">
          <cell r="B323" t="str">
            <v>CDUR</v>
          </cell>
          <cell r="C323" t="str">
            <v>Duct Repair/Replacement</v>
          </cell>
          <cell r="D323" t="str">
            <v>ECON-5A</v>
          </cell>
          <cell r="E323" t="str">
            <v>Commercial</v>
          </cell>
          <cell r="F323" t="str">
            <v>OTHER</v>
          </cell>
          <cell r="G323" t="str">
            <v>ST CLOUD</v>
          </cell>
          <cell r="I323" t="str">
            <v>January</v>
          </cell>
          <cell r="J323" t="str">
            <v>2010-2011</v>
          </cell>
          <cell r="K323">
            <v>2011</v>
          </cell>
          <cell r="L323">
            <v>0</v>
          </cell>
          <cell r="N323">
            <v>0</v>
          </cell>
          <cell r="T323">
            <v>0</v>
          </cell>
          <cell r="W323">
            <v>0</v>
          </cell>
          <cell r="AA323" t="str">
            <v>ECON-5AST CLOUDJanuary2010-2011</v>
          </cell>
          <cell r="AB323" t="str">
            <v>2011</v>
          </cell>
          <cell r="AC323" t="str">
            <v>ECON-5A2011</v>
          </cell>
          <cell r="AD323" t="str">
            <v>ECON-5AJanuary2011</v>
          </cell>
          <cell r="AE323" t="str">
            <v>ECON-5AJanuary2010-2011</v>
          </cell>
        </row>
        <row r="324">
          <cell r="B324" t="str">
            <v>CGRP</v>
          </cell>
          <cell r="C324" t="str">
            <v>Gold Ring Program</v>
          </cell>
          <cell r="D324" t="str">
            <v>ECON-6C</v>
          </cell>
          <cell r="E324" t="str">
            <v>Commercial</v>
          </cell>
          <cell r="F324" t="str">
            <v>OTHER</v>
          </cell>
          <cell r="G324" t="str">
            <v>ST CLOUD</v>
          </cell>
          <cell r="I324" t="str">
            <v>January</v>
          </cell>
          <cell r="J324" t="str">
            <v>2010-2011</v>
          </cell>
          <cell r="K324">
            <v>2011</v>
          </cell>
          <cell r="L324">
            <v>0</v>
          </cell>
          <cell r="N324">
            <v>0</v>
          </cell>
          <cell r="T324">
            <v>0</v>
          </cell>
          <cell r="W324">
            <v>0</v>
          </cell>
          <cell r="AA324" t="str">
            <v>ECON-6CST CLOUDJanuary2010-2011</v>
          </cell>
          <cell r="AB324" t="str">
            <v>2011</v>
          </cell>
          <cell r="AC324" t="str">
            <v>ECON-6C2011</v>
          </cell>
          <cell r="AD324" t="str">
            <v>ECON-6CJanuary2011</v>
          </cell>
          <cell r="AE324" t="str">
            <v>ECON-6CJanuary2010-2011</v>
          </cell>
        </row>
        <row r="325">
          <cell r="B325" t="str">
            <v>CH14</v>
          </cell>
          <cell r="C325" t="str">
            <v>14 Seer</v>
          </cell>
          <cell r="D325" t="str">
            <v>ECON-5C</v>
          </cell>
          <cell r="E325" t="str">
            <v>Commercial</v>
          </cell>
          <cell r="F325" t="str">
            <v>OTHER</v>
          </cell>
          <cell r="G325" t="str">
            <v>ST CLOUD</v>
          </cell>
          <cell r="H325" t="str">
            <v>CES14CON</v>
          </cell>
          <cell r="I325" t="str">
            <v>January</v>
          </cell>
          <cell r="J325" t="str">
            <v>2010-2011</v>
          </cell>
          <cell r="K325">
            <v>2011</v>
          </cell>
          <cell r="L325">
            <v>0</v>
          </cell>
          <cell r="N325">
            <v>0</v>
          </cell>
          <cell r="T325">
            <v>0</v>
          </cell>
          <cell r="W325">
            <v>0</v>
          </cell>
          <cell r="Y325" t="str">
            <v>CES14CONJanuary2010-2011</v>
          </cell>
          <cell r="Z325" t="str">
            <v>CES14CONJanuary2011</v>
          </cell>
          <cell r="AA325" t="str">
            <v>CES14CONST CLOUDJanuary2010-2011</v>
          </cell>
          <cell r="AB325" t="str">
            <v>CES14CON2011</v>
          </cell>
          <cell r="AC325" t="str">
            <v>ECON-5C2011</v>
          </cell>
          <cell r="AD325" t="str">
            <v>ECON-5CJanuary2011</v>
          </cell>
          <cell r="AE325" t="str">
            <v>ECON-5CJanuary2010-2011</v>
          </cell>
        </row>
        <row r="326">
          <cell r="B326" t="str">
            <v>CH15</v>
          </cell>
          <cell r="C326" t="str">
            <v>15 Seer</v>
          </cell>
          <cell r="D326" t="str">
            <v>ECON-5C</v>
          </cell>
          <cell r="E326" t="str">
            <v>Commercial</v>
          </cell>
          <cell r="F326" t="str">
            <v>OTHER</v>
          </cell>
          <cell r="G326" t="str">
            <v>ST CLOUD</v>
          </cell>
          <cell r="H326" t="str">
            <v>CES15CON</v>
          </cell>
          <cell r="I326" t="str">
            <v>January</v>
          </cell>
          <cell r="J326" t="str">
            <v>2010-2011</v>
          </cell>
          <cell r="K326">
            <v>2011</v>
          </cell>
          <cell r="L326">
            <v>0</v>
          </cell>
          <cell r="N326">
            <v>0</v>
          </cell>
          <cell r="T326">
            <v>0</v>
          </cell>
          <cell r="W326">
            <v>0</v>
          </cell>
          <cell r="Y326" t="str">
            <v>CES15CONJanuary2010-2011</v>
          </cell>
          <cell r="Z326" t="str">
            <v>CES15CONJanuary2011</v>
          </cell>
          <cell r="AA326" t="str">
            <v>CES15CONST CLOUDJanuary2010-2011</v>
          </cell>
          <cell r="AB326" t="str">
            <v>CES15CON2011</v>
          </cell>
          <cell r="AC326" t="str">
            <v>ECON-5C2011</v>
          </cell>
          <cell r="AD326" t="str">
            <v>ECON-5CJanuary2011</v>
          </cell>
          <cell r="AE326" t="str">
            <v>ECON-5CJanuary2010-2011</v>
          </cell>
        </row>
        <row r="327">
          <cell r="B327" t="str">
            <v>CH16</v>
          </cell>
          <cell r="C327" t="str">
            <v>16 Seer</v>
          </cell>
          <cell r="D327" t="str">
            <v>ECON-5C</v>
          </cell>
          <cell r="E327" t="str">
            <v>Commercial</v>
          </cell>
          <cell r="F327" t="str">
            <v>OTHER</v>
          </cell>
          <cell r="G327" t="str">
            <v>ST CLOUD</v>
          </cell>
          <cell r="H327" t="str">
            <v>CES16CON</v>
          </cell>
          <cell r="I327" t="str">
            <v>January</v>
          </cell>
          <cell r="J327" t="str">
            <v>2010-2011</v>
          </cell>
          <cell r="K327">
            <v>2011</v>
          </cell>
          <cell r="L327">
            <v>0</v>
          </cell>
          <cell r="N327">
            <v>0</v>
          </cell>
          <cell r="T327">
            <v>0</v>
          </cell>
          <cell r="W327">
            <v>0</v>
          </cell>
          <cell r="Y327" t="str">
            <v>CES16CONJanuary2010-2011</v>
          </cell>
          <cell r="Z327" t="str">
            <v>CES16CONJanuary2011</v>
          </cell>
          <cell r="AA327" t="str">
            <v>CES16CONST CLOUDJanuary2010-2011</v>
          </cell>
          <cell r="AB327" t="str">
            <v>CES16CON2011</v>
          </cell>
          <cell r="AC327" t="str">
            <v>ECON-5C2011</v>
          </cell>
          <cell r="AD327" t="str">
            <v>ECON-5CJanuary2011</v>
          </cell>
          <cell r="AE327" t="str">
            <v>ECON-5CJanuary2010-2011</v>
          </cell>
        </row>
        <row r="328">
          <cell r="B328" t="str">
            <v>CH17</v>
          </cell>
          <cell r="C328" t="str">
            <v>17 Seer</v>
          </cell>
          <cell r="D328" t="str">
            <v>ECON-5C</v>
          </cell>
          <cell r="E328" t="str">
            <v>Commercial</v>
          </cell>
          <cell r="F328" t="str">
            <v>OTHER</v>
          </cell>
          <cell r="G328" t="str">
            <v>ST CLOUD</v>
          </cell>
          <cell r="H328" t="str">
            <v>CES17CON</v>
          </cell>
          <cell r="I328" t="str">
            <v>January</v>
          </cell>
          <cell r="J328" t="str">
            <v>2010-2011</v>
          </cell>
          <cell r="K328">
            <v>2011</v>
          </cell>
          <cell r="L328">
            <v>0</v>
          </cell>
          <cell r="N328">
            <v>0</v>
          </cell>
          <cell r="T328">
            <v>0</v>
          </cell>
          <cell r="W328">
            <v>0</v>
          </cell>
          <cell r="Y328" t="str">
            <v>CES17CONJanuary2010-2011</v>
          </cell>
          <cell r="Z328" t="str">
            <v>CES17CONJanuary2011</v>
          </cell>
          <cell r="AA328" t="str">
            <v>CES17CONST CLOUDJanuary2010-2011</v>
          </cell>
          <cell r="AB328" t="str">
            <v>CES17CON2011</v>
          </cell>
          <cell r="AC328" t="str">
            <v>ECON-5C2011</v>
          </cell>
          <cell r="AD328" t="str">
            <v>ECON-5CJanuary2011</v>
          </cell>
          <cell r="AE328" t="str">
            <v>ECON-5CJanuary2010-2011</v>
          </cell>
        </row>
        <row r="329">
          <cell r="B329" t="str">
            <v>CH18</v>
          </cell>
          <cell r="C329" t="str">
            <v>18 Seer</v>
          </cell>
          <cell r="D329" t="str">
            <v>ECON-5C</v>
          </cell>
          <cell r="E329" t="str">
            <v>Commercial</v>
          </cell>
          <cell r="F329" t="str">
            <v>OTHER</v>
          </cell>
          <cell r="G329" t="str">
            <v>ST CLOUD</v>
          </cell>
          <cell r="H329" t="str">
            <v>CES18CON</v>
          </cell>
          <cell r="I329" t="str">
            <v>January</v>
          </cell>
          <cell r="J329" t="str">
            <v>2010-2011</v>
          </cell>
          <cell r="K329">
            <v>2011</v>
          </cell>
          <cell r="L329">
            <v>0</v>
          </cell>
          <cell r="N329">
            <v>0</v>
          </cell>
          <cell r="T329">
            <v>0</v>
          </cell>
          <cell r="W329">
            <v>0</v>
          </cell>
          <cell r="Y329" t="str">
            <v>CES18CONJanuary2010-2011</v>
          </cell>
          <cell r="Z329" t="str">
            <v>CES18CONJanuary2011</v>
          </cell>
          <cell r="AA329" t="str">
            <v>CES18CONST CLOUDJanuary2010-2011</v>
          </cell>
          <cell r="AB329" t="str">
            <v>CES18CON2011</v>
          </cell>
          <cell r="AC329" t="str">
            <v>ECON-5C2011</v>
          </cell>
          <cell r="AD329" t="str">
            <v>ECON-5CJanuary2011</v>
          </cell>
          <cell r="AE329" t="str">
            <v>ECON-5CJanuary2010-2011</v>
          </cell>
        </row>
        <row r="330">
          <cell r="B330" t="str">
            <v>CINS</v>
          </cell>
          <cell r="C330" t="str">
            <v>Ceiling Insulation Upgrade</v>
          </cell>
          <cell r="D330" t="str">
            <v>ECON-4B</v>
          </cell>
          <cell r="E330" t="str">
            <v>Commercial</v>
          </cell>
          <cell r="F330" t="str">
            <v>OTHER</v>
          </cell>
          <cell r="G330" t="str">
            <v>ST CLOUD</v>
          </cell>
          <cell r="I330" t="str">
            <v>January</v>
          </cell>
          <cell r="J330" t="str">
            <v>2010-2011</v>
          </cell>
          <cell r="K330">
            <v>2011</v>
          </cell>
          <cell r="L330">
            <v>0</v>
          </cell>
          <cell r="N330">
            <v>0</v>
          </cell>
          <cell r="T330">
            <v>0</v>
          </cell>
          <cell r="W330">
            <v>0</v>
          </cell>
          <cell r="AA330" t="str">
            <v>ECON-4BST CLOUDJanuary2010-2011</v>
          </cell>
          <cell r="AB330" t="str">
            <v>2011</v>
          </cell>
          <cell r="AC330" t="str">
            <v>ECON-4B2011</v>
          </cell>
          <cell r="AD330" t="str">
            <v>ECON-4BJanuary2011</v>
          </cell>
          <cell r="AE330" t="str">
            <v>ECON-4BJanuary2010-2011</v>
          </cell>
        </row>
        <row r="331">
          <cell r="B331" t="str">
            <v>CIR</v>
          </cell>
          <cell r="C331" t="str">
            <v>Commercial Customer Incentive</v>
          </cell>
          <cell r="D331" t="str">
            <v>ECON-6B</v>
          </cell>
          <cell r="E331" t="str">
            <v>Commercial</v>
          </cell>
          <cell r="F331" t="str">
            <v>OTHER</v>
          </cell>
          <cell r="G331" t="str">
            <v>ST CLOUD</v>
          </cell>
          <cell r="I331" t="str">
            <v>January</v>
          </cell>
          <cell r="J331" t="str">
            <v>2010-2011</v>
          </cell>
          <cell r="K331">
            <v>2011</v>
          </cell>
          <cell r="L331">
            <v>0</v>
          </cell>
          <cell r="N331">
            <v>0</v>
          </cell>
          <cell r="T331">
            <v>0</v>
          </cell>
          <cell r="W331">
            <v>0</v>
          </cell>
          <cell r="AA331" t="str">
            <v>ECON-6BST CLOUDJanuary2010-2011</v>
          </cell>
          <cell r="AB331" t="str">
            <v>2011</v>
          </cell>
          <cell r="AC331" t="str">
            <v>ECON-6B2011</v>
          </cell>
          <cell r="AD331" t="str">
            <v>ECON-6BJanuary2011</v>
          </cell>
          <cell r="AE331" t="str">
            <v>ECON-6BJanuary2010-2011</v>
          </cell>
        </row>
        <row r="332">
          <cell r="C332" t="str">
            <v>Commercial Indoor Lighting Billed Solution</v>
          </cell>
          <cell r="D332" t="str">
            <v>ECON-8</v>
          </cell>
          <cell r="E332" t="str">
            <v>Commercial</v>
          </cell>
          <cell r="F332" t="str">
            <v>OTHER</v>
          </cell>
          <cell r="G332" t="str">
            <v>ST CLOUD</v>
          </cell>
          <cell r="I332" t="str">
            <v>January</v>
          </cell>
          <cell r="J332" t="str">
            <v>2010-2011</v>
          </cell>
          <cell r="K332">
            <v>2011</v>
          </cell>
          <cell r="L332">
            <v>0</v>
          </cell>
          <cell r="N332">
            <v>0</v>
          </cell>
          <cell r="T332">
            <v>0</v>
          </cell>
          <cell r="W332">
            <v>0</v>
          </cell>
          <cell r="AA332" t="str">
            <v>ECON-8ST CLOUDJanuary2010-2011</v>
          </cell>
          <cell r="AB332" t="str">
            <v>2011</v>
          </cell>
          <cell r="AC332" t="str">
            <v>ECON-82011</v>
          </cell>
          <cell r="AD332" t="str">
            <v>ECON-8January2011</v>
          </cell>
          <cell r="AE332" t="str">
            <v>ECON-8January2010-2011</v>
          </cell>
        </row>
        <row r="333">
          <cell r="B333" t="str">
            <v>CSBE</v>
          </cell>
          <cell r="C333" t="str">
            <v>Small Business Efficiency</v>
          </cell>
          <cell r="D333" t="str">
            <v>ECON-16</v>
          </cell>
          <cell r="E333" t="str">
            <v>Commercial</v>
          </cell>
          <cell r="F333" t="str">
            <v>OTHER</v>
          </cell>
          <cell r="G333" t="str">
            <v>ST CLOUD</v>
          </cell>
          <cell r="I333" t="str">
            <v>January</v>
          </cell>
          <cell r="J333" t="str">
            <v>2010-2011</v>
          </cell>
          <cell r="K333">
            <v>2011</v>
          </cell>
          <cell r="L333">
            <v>0</v>
          </cell>
          <cell r="N333">
            <v>0</v>
          </cell>
          <cell r="T333">
            <v>0</v>
          </cell>
          <cell r="W333">
            <v>0</v>
          </cell>
          <cell r="AA333" t="str">
            <v>ECON-16ST CLOUDJanuary2010-2011</v>
          </cell>
          <cell r="AB333" t="str">
            <v>2011</v>
          </cell>
          <cell r="AC333" t="str">
            <v>ECON-162011</v>
          </cell>
          <cell r="AD333" t="str">
            <v>ECON-16January2011</v>
          </cell>
          <cell r="AE333" t="str">
            <v>ECON-16January2010-2011</v>
          </cell>
        </row>
        <row r="334">
          <cell r="B334" t="str">
            <v>CWTT</v>
          </cell>
          <cell r="C334" t="str">
            <v>Window Film or Solar Screen</v>
          </cell>
          <cell r="D334" t="str">
            <v>ECON-4C</v>
          </cell>
          <cell r="E334" t="str">
            <v>Commercial</v>
          </cell>
          <cell r="F334" t="str">
            <v>OTHER</v>
          </cell>
          <cell r="G334" t="str">
            <v>ST CLOUD</v>
          </cell>
          <cell r="I334" t="str">
            <v>January</v>
          </cell>
          <cell r="J334" t="str">
            <v>2010-2011</v>
          </cell>
          <cell r="K334">
            <v>2011</v>
          </cell>
          <cell r="L334">
            <v>0</v>
          </cell>
          <cell r="N334">
            <v>0</v>
          </cell>
          <cell r="T334">
            <v>0</v>
          </cell>
          <cell r="W334">
            <v>0</v>
          </cell>
          <cell r="AA334" t="str">
            <v>ECON-4CST CLOUDJanuary2010-2011</v>
          </cell>
          <cell r="AB334" t="str">
            <v>2011</v>
          </cell>
          <cell r="AC334" t="str">
            <v>ECON-4C2011</v>
          </cell>
          <cell r="AD334" t="str">
            <v>ECON-4CJanuary2011</v>
          </cell>
          <cell r="AE334" t="str">
            <v>ECON-4CJanuary2010-2011</v>
          </cell>
        </row>
        <row r="335">
          <cell r="B335" t="str">
            <v>ACPS</v>
          </cell>
          <cell r="C335" t="str">
            <v>A/C Proper Sizing</v>
          </cell>
          <cell r="D335" t="str">
            <v>ECON-2D</v>
          </cell>
          <cell r="E335" t="str">
            <v>Residential</v>
          </cell>
          <cell r="F335" t="str">
            <v>SINGLE</v>
          </cell>
          <cell r="G335" t="str">
            <v>ST CLOUD</v>
          </cell>
          <cell r="I335" t="str">
            <v>January</v>
          </cell>
          <cell r="J335" t="str">
            <v>2010-2011</v>
          </cell>
          <cell r="K335">
            <v>2011</v>
          </cell>
          <cell r="L335">
            <v>0</v>
          </cell>
          <cell r="N335">
            <v>0</v>
          </cell>
          <cell r="T335">
            <v>0</v>
          </cell>
          <cell r="W335">
            <v>0</v>
          </cell>
          <cell r="AA335" t="str">
            <v>ECON-2DST CLOUDJanuary2010-2011</v>
          </cell>
          <cell r="AB335" t="str">
            <v>2011</v>
          </cell>
          <cell r="AC335" t="str">
            <v>ECON-2D2011</v>
          </cell>
          <cell r="AD335" t="str">
            <v>ECON-2DJanuary2011</v>
          </cell>
          <cell r="AE335" t="str">
            <v>ECON-2DJanuary2010-2011</v>
          </cell>
        </row>
        <row r="336">
          <cell r="B336" t="str">
            <v>RBDR</v>
          </cell>
          <cell r="C336" t="str">
            <v>Duct Repair/Replacement</v>
          </cell>
          <cell r="D336" t="str">
            <v>ECON-2A</v>
          </cell>
          <cell r="E336" t="str">
            <v>Residential</v>
          </cell>
          <cell r="F336" t="str">
            <v>SINGLE</v>
          </cell>
          <cell r="G336" t="str">
            <v>ST CLOUD</v>
          </cell>
          <cell r="I336" t="str">
            <v>January</v>
          </cell>
          <cell r="J336" t="str">
            <v>2010-2011</v>
          </cell>
          <cell r="K336">
            <v>2011</v>
          </cell>
          <cell r="L336">
            <v>5</v>
          </cell>
          <cell r="N336">
            <v>900</v>
          </cell>
          <cell r="T336">
            <v>97.35799999999999</v>
          </cell>
          <cell r="W336">
            <v>1715.851979345</v>
          </cell>
          <cell r="AA336" t="str">
            <v>ECON-2AST CLOUDJanuary2010-2011</v>
          </cell>
          <cell r="AB336" t="str">
            <v>2011</v>
          </cell>
          <cell r="AC336" t="str">
            <v>ECON-2A2011</v>
          </cell>
          <cell r="AD336" t="str">
            <v>ECON-2AJanuary2011</v>
          </cell>
          <cell r="AE336" t="str">
            <v>ECON-2AJanuary2010-2011</v>
          </cell>
        </row>
        <row r="337">
          <cell r="B337" t="str">
            <v>RBIS</v>
          </cell>
          <cell r="C337" t="str">
            <v>Ceiling Insulation Upgrade</v>
          </cell>
          <cell r="D337" t="str">
            <v>ECON-1B</v>
          </cell>
          <cell r="E337" t="str">
            <v>Residential</v>
          </cell>
          <cell r="F337" t="str">
            <v>SINGLE</v>
          </cell>
          <cell r="G337" t="str">
            <v>ST CLOUD</v>
          </cell>
          <cell r="I337" t="str">
            <v>January</v>
          </cell>
          <cell r="J337" t="str">
            <v>2010-2011</v>
          </cell>
          <cell r="K337">
            <v>2011</v>
          </cell>
          <cell r="L337">
            <v>4</v>
          </cell>
          <cell r="N337">
            <v>1054.5999999999999</v>
          </cell>
          <cell r="T337">
            <v>112</v>
          </cell>
          <cell r="W337">
            <v>1973.8</v>
          </cell>
          <cell r="AA337" t="str">
            <v>ECON-1BST CLOUDJanuary2010-2011</v>
          </cell>
          <cell r="AB337" t="str">
            <v>2011</v>
          </cell>
          <cell r="AC337" t="str">
            <v>ECON-1B2011</v>
          </cell>
          <cell r="AD337" t="str">
            <v>ECON-1BJanuary2011</v>
          </cell>
          <cell r="AE337" t="str">
            <v>ECON-1BJanuary2010-2011</v>
          </cell>
        </row>
        <row r="338">
          <cell r="B338" t="str">
            <v>RBWW</v>
          </cell>
          <cell r="C338" t="str">
            <v xml:space="preserve">Caulk/Weather Stripping </v>
          </cell>
          <cell r="D338" t="str">
            <v>ECON-1D</v>
          </cell>
          <cell r="E338" t="str">
            <v>Residential</v>
          </cell>
          <cell r="F338" t="str">
            <v>SINGLE</v>
          </cell>
          <cell r="G338" t="str">
            <v>ST CLOUD</v>
          </cell>
          <cell r="I338" t="str">
            <v>January</v>
          </cell>
          <cell r="J338" t="str">
            <v>2010-2011</v>
          </cell>
          <cell r="K338">
            <v>2011</v>
          </cell>
          <cell r="L338">
            <v>2</v>
          </cell>
          <cell r="N338">
            <v>19.8</v>
          </cell>
          <cell r="T338">
            <v>2.8292679999999999</v>
          </cell>
          <cell r="W338">
            <v>50.1</v>
          </cell>
          <cell r="AA338" t="str">
            <v>ECON-1DST CLOUDJanuary2010-2011</v>
          </cell>
          <cell r="AB338" t="str">
            <v>2011</v>
          </cell>
          <cell r="AC338" t="str">
            <v>ECON-1D2011</v>
          </cell>
          <cell r="AD338" t="str">
            <v>ECON-1DJanuary2011</v>
          </cell>
          <cell r="AE338" t="str">
            <v>ECON-1DJanuary2010-2011</v>
          </cell>
        </row>
        <row r="339">
          <cell r="B339" t="str">
            <v>RCRF</v>
          </cell>
          <cell r="C339" t="str">
            <v>Cool Reflective Roof</v>
          </cell>
          <cell r="D339" t="str">
            <v>ECON-1A</v>
          </cell>
          <cell r="E339" t="str">
            <v>Residential</v>
          </cell>
          <cell r="F339" t="str">
            <v>SINGLE</v>
          </cell>
          <cell r="G339" t="str">
            <v>ST CLOUD</v>
          </cell>
          <cell r="I339" t="str">
            <v>January</v>
          </cell>
          <cell r="J339" t="str">
            <v>2010-2011</v>
          </cell>
          <cell r="K339">
            <v>2011</v>
          </cell>
          <cell r="L339">
            <v>0</v>
          </cell>
          <cell r="N339">
            <v>0</v>
          </cell>
          <cell r="T339">
            <v>0</v>
          </cell>
          <cell r="W339">
            <v>0</v>
          </cell>
          <cell r="AA339" t="str">
            <v>ECON-1AST CLOUDJanuary2010-2011</v>
          </cell>
          <cell r="AB339" t="str">
            <v>2011</v>
          </cell>
          <cell r="AC339" t="str">
            <v>ECON-1A2011</v>
          </cell>
          <cell r="AD339" t="str">
            <v>ECON-1AJanuary2011</v>
          </cell>
          <cell r="AE339" t="str">
            <v>ECON-1AJanuary2010-2011</v>
          </cell>
        </row>
        <row r="340">
          <cell r="B340" t="str">
            <v>RH14</v>
          </cell>
          <cell r="C340" t="str">
            <v>14 Seer</v>
          </cell>
          <cell r="D340" t="str">
            <v>ECON-2E</v>
          </cell>
          <cell r="E340" t="str">
            <v>Residential</v>
          </cell>
          <cell r="F340" t="str">
            <v>SINGLE</v>
          </cell>
          <cell r="G340" t="str">
            <v>ST CLOUD</v>
          </cell>
          <cell r="H340" t="str">
            <v>RES14CON</v>
          </cell>
          <cell r="I340" t="str">
            <v>January</v>
          </cell>
          <cell r="J340" t="str">
            <v>2010-2011</v>
          </cell>
          <cell r="K340">
            <v>2011</v>
          </cell>
          <cell r="L340">
            <v>1</v>
          </cell>
          <cell r="N340">
            <v>100</v>
          </cell>
          <cell r="T340">
            <v>23.618834</v>
          </cell>
          <cell r="W340">
            <v>416.28</v>
          </cell>
          <cell r="Y340" t="str">
            <v>RES14CONJanuary2010-2011</v>
          </cell>
          <cell r="Z340" t="str">
            <v>RES14CONJanuary2011</v>
          </cell>
          <cell r="AA340" t="str">
            <v>RES14CONST CLOUDJanuary2010-2011</v>
          </cell>
          <cell r="AB340" t="str">
            <v>RES14CON2011</v>
          </cell>
          <cell r="AC340" t="str">
            <v>ECON-2E2011</v>
          </cell>
          <cell r="AD340" t="str">
            <v>ECON-2EJanuary2011</v>
          </cell>
          <cell r="AE340" t="str">
            <v>ECON-2EJanuary2010-2011</v>
          </cell>
        </row>
        <row r="341">
          <cell r="B341" t="str">
            <v>RH15</v>
          </cell>
          <cell r="C341" t="str">
            <v>15 Seer</v>
          </cell>
          <cell r="D341" t="str">
            <v>ECON-2E</v>
          </cell>
          <cell r="E341" t="str">
            <v>Residential</v>
          </cell>
          <cell r="F341" t="str">
            <v>SINGLE</v>
          </cell>
          <cell r="G341" t="str">
            <v>ST CLOUD</v>
          </cell>
          <cell r="H341" t="str">
            <v>RES15CON</v>
          </cell>
          <cell r="I341" t="str">
            <v>January</v>
          </cell>
          <cell r="J341" t="str">
            <v>2010-2011</v>
          </cell>
          <cell r="K341">
            <v>2011</v>
          </cell>
          <cell r="L341">
            <v>19</v>
          </cell>
          <cell r="N341">
            <v>7000</v>
          </cell>
          <cell r="T341">
            <v>788.64991000000009</v>
          </cell>
          <cell r="W341">
            <v>13899.259999999998</v>
          </cell>
          <cell r="Y341" t="str">
            <v>RES15CONJanuary2010-2011</v>
          </cell>
          <cell r="Z341" t="str">
            <v>RES15CONJanuary2011</v>
          </cell>
          <cell r="AA341" t="str">
            <v>RES15CONST CLOUDJanuary2010-2011</v>
          </cell>
          <cell r="AB341" t="str">
            <v>RES15CON2011</v>
          </cell>
          <cell r="AC341" t="str">
            <v>ECON-2E2011</v>
          </cell>
          <cell r="AD341" t="str">
            <v>ECON-2EJanuary2011</v>
          </cell>
          <cell r="AE341" t="str">
            <v>ECON-2EJanuary2010-2011</v>
          </cell>
        </row>
        <row r="342">
          <cell r="B342" t="str">
            <v>RH16</v>
          </cell>
          <cell r="C342" t="str">
            <v>16 Seer</v>
          </cell>
          <cell r="D342" t="str">
            <v>ECON-2E</v>
          </cell>
          <cell r="E342" t="str">
            <v>Residential</v>
          </cell>
          <cell r="F342" t="str">
            <v>SINGLE</v>
          </cell>
          <cell r="G342" t="str">
            <v>ST CLOUD</v>
          </cell>
          <cell r="H342" t="str">
            <v>RES16CON</v>
          </cell>
          <cell r="I342" t="str">
            <v>January</v>
          </cell>
          <cell r="J342" t="str">
            <v>2010-2011</v>
          </cell>
          <cell r="K342">
            <v>2011</v>
          </cell>
          <cell r="L342">
            <v>6</v>
          </cell>
          <cell r="N342">
            <v>3600</v>
          </cell>
          <cell r="T342">
            <v>318.05880000000002</v>
          </cell>
          <cell r="W342">
            <v>5605.674</v>
          </cell>
          <cell r="Y342" t="str">
            <v>RES16CONJanuary2010-2011</v>
          </cell>
          <cell r="Z342" t="str">
            <v>RES16CONJanuary2011</v>
          </cell>
          <cell r="AA342" t="str">
            <v>RES16CONST CLOUDJanuary2010-2011</v>
          </cell>
          <cell r="AB342" t="str">
            <v>RES16CON2011</v>
          </cell>
          <cell r="AC342" t="str">
            <v>ECON-2E2011</v>
          </cell>
          <cell r="AD342" t="str">
            <v>ECON-2EJanuary2011</v>
          </cell>
          <cell r="AE342" t="str">
            <v>ECON-2EJanuary2010-2011</v>
          </cell>
        </row>
        <row r="343">
          <cell r="B343" t="str">
            <v>RH17</v>
          </cell>
          <cell r="C343" t="str">
            <v>17 Seer</v>
          </cell>
          <cell r="D343" t="str">
            <v>ECON-2E</v>
          </cell>
          <cell r="E343" t="str">
            <v>Residential</v>
          </cell>
          <cell r="F343" t="str">
            <v>SINGLE</v>
          </cell>
          <cell r="G343" t="str">
            <v>ST CLOUD</v>
          </cell>
          <cell r="H343" t="str">
            <v>RES17CON</v>
          </cell>
          <cell r="I343" t="str">
            <v>January</v>
          </cell>
          <cell r="J343" t="str">
            <v>2010-2011</v>
          </cell>
          <cell r="K343">
            <v>2011</v>
          </cell>
          <cell r="L343">
            <v>3</v>
          </cell>
          <cell r="N343">
            <v>1800</v>
          </cell>
          <cell r="T343">
            <v>199.25373000000002</v>
          </cell>
          <cell r="W343">
            <v>3511.76865</v>
          </cell>
          <cell r="Y343" t="str">
            <v>RES17CONJanuary2010-2011</v>
          </cell>
          <cell r="Z343" t="str">
            <v>RES17CONJanuary2011</v>
          </cell>
          <cell r="AA343" t="str">
            <v>RES17CONST CLOUDJanuary2010-2011</v>
          </cell>
          <cell r="AB343" t="str">
            <v>RES17CON2011</v>
          </cell>
          <cell r="AC343" t="str">
            <v>ECON-2E2011</v>
          </cell>
          <cell r="AD343" t="str">
            <v>ECON-2EJanuary2011</v>
          </cell>
          <cell r="AE343" t="str">
            <v>ECON-2EJanuary2010-2011</v>
          </cell>
        </row>
        <row r="344">
          <cell r="B344" t="str">
            <v>RH18</v>
          </cell>
          <cell r="C344" t="str">
            <v>18 Seer</v>
          </cell>
          <cell r="D344" t="str">
            <v>ECON-2E</v>
          </cell>
          <cell r="E344" t="str">
            <v>Residential</v>
          </cell>
          <cell r="F344" t="str">
            <v>SINGLE</v>
          </cell>
          <cell r="G344" t="str">
            <v>ST CLOUD</v>
          </cell>
          <cell r="H344" t="str">
            <v>RES18CON</v>
          </cell>
          <cell r="I344" t="str">
            <v>January</v>
          </cell>
          <cell r="J344" t="str">
            <v>2010-2011</v>
          </cell>
          <cell r="K344">
            <v>2011</v>
          </cell>
          <cell r="L344">
            <v>1</v>
          </cell>
          <cell r="N344">
            <v>600</v>
          </cell>
          <cell r="T344">
            <v>77.785700000000006</v>
          </cell>
          <cell r="W344">
            <v>1370.92857</v>
          </cell>
          <cell r="Y344" t="str">
            <v>RES18CONJanuary2010-2011</v>
          </cell>
          <cell r="Z344" t="str">
            <v>RES18CONJanuary2011</v>
          </cell>
          <cell r="AA344" t="str">
            <v>RES18CONST CLOUDJanuary2010-2011</v>
          </cell>
          <cell r="AB344" t="str">
            <v>RES18CON2011</v>
          </cell>
          <cell r="AC344" t="str">
            <v>ECON-2E2011</v>
          </cell>
          <cell r="AD344" t="str">
            <v>ECON-2EJanuary2011</v>
          </cell>
          <cell r="AE344" t="str">
            <v>ECON-2EJanuary2010-2011</v>
          </cell>
        </row>
        <row r="345">
          <cell r="B345" t="str">
            <v>RIWF</v>
          </cell>
          <cell r="C345" t="str">
            <v>Injected Wall Foam</v>
          </cell>
          <cell r="D345" t="str">
            <v>ECON-1C</v>
          </cell>
          <cell r="E345" t="str">
            <v>Residential</v>
          </cell>
          <cell r="F345" t="str">
            <v>SINGLE</v>
          </cell>
          <cell r="G345" t="str">
            <v>ST CLOUD</v>
          </cell>
          <cell r="I345" t="str">
            <v>January</v>
          </cell>
          <cell r="J345" t="str">
            <v>2010-2011</v>
          </cell>
          <cell r="K345">
            <v>2011</v>
          </cell>
          <cell r="L345">
            <v>0</v>
          </cell>
          <cell r="N345">
            <v>0</v>
          </cell>
          <cell r="T345">
            <v>0</v>
          </cell>
          <cell r="W345">
            <v>0</v>
          </cell>
          <cell r="AA345" t="str">
            <v>ECON-1CST CLOUDJanuary2010-2011</v>
          </cell>
          <cell r="AB345" t="str">
            <v>2011</v>
          </cell>
          <cell r="AC345" t="str">
            <v>ECON-1C2011</v>
          </cell>
          <cell r="AD345" t="str">
            <v>ECON-1CJanuary2011</v>
          </cell>
          <cell r="AE345" t="str">
            <v>ECON-1CJanuary2010-2011</v>
          </cell>
        </row>
        <row r="346">
          <cell r="B346" t="str">
            <v>RWRP</v>
          </cell>
          <cell r="C346" t="str">
            <v xml:space="preserve">High Performance Windows </v>
          </cell>
          <cell r="D346" t="str">
            <v>ECON-1E</v>
          </cell>
          <cell r="E346" t="str">
            <v>Residential</v>
          </cell>
          <cell r="F346" t="str">
            <v>SINGLE</v>
          </cell>
          <cell r="G346" t="str">
            <v>ST CLOUD</v>
          </cell>
          <cell r="I346" t="str">
            <v>January</v>
          </cell>
          <cell r="J346" t="str">
            <v>2010-2011</v>
          </cell>
          <cell r="K346">
            <v>2011</v>
          </cell>
          <cell r="L346">
            <v>3</v>
          </cell>
          <cell r="N346">
            <v>1042.5999999999999</v>
          </cell>
          <cell r="T346">
            <v>132.92849999999999</v>
          </cell>
          <cell r="W346">
            <v>2342.73</v>
          </cell>
          <cell r="AA346" t="str">
            <v>ECON-1EST CLOUDJanuary2010-2011</v>
          </cell>
          <cell r="AB346" t="str">
            <v>2011</v>
          </cell>
          <cell r="AC346" t="str">
            <v>ECON-1E2011</v>
          </cell>
          <cell r="AD346" t="str">
            <v>ECON-1EJanuary2011</v>
          </cell>
          <cell r="AE346" t="str">
            <v>ECON-1EJanuary2010-2011</v>
          </cell>
        </row>
        <row r="347">
          <cell r="B347" t="str">
            <v>RWTT</v>
          </cell>
          <cell r="C347" t="str">
            <v>Window Film or Solar Screen</v>
          </cell>
          <cell r="D347" t="str">
            <v>ECON-1F</v>
          </cell>
          <cell r="E347" t="str">
            <v>Residential</v>
          </cell>
          <cell r="F347" t="str">
            <v>SINGLE</v>
          </cell>
          <cell r="G347" t="str">
            <v>ST CLOUD</v>
          </cell>
          <cell r="I347" t="str">
            <v>January</v>
          </cell>
          <cell r="J347" t="str">
            <v>2010-2011</v>
          </cell>
          <cell r="K347">
            <v>2011</v>
          </cell>
          <cell r="L347">
            <v>1</v>
          </cell>
          <cell r="N347">
            <v>100</v>
          </cell>
          <cell r="T347">
            <v>6.0462959999999999</v>
          </cell>
          <cell r="W347">
            <v>106.63888</v>
          </cell>
          <cell r="AA347" t="str">
            <v>ECON-1FST CLOUDJanuary2010-2011</v>
          </cell>
          <cell r="AB347" t="str">
            <v>2011</v>
          </cell>
          <cell r="AC347" t="str">
            <v>ECON-1F2011</v>
          </cell>
          <cell r="AD347" t="str">
            <v>ECON-1FJanuary2011</v>
          </cell>
          <cell r="AE347" t="str">
            <v>ECON-1FJanuary2010-2011</v>
          </cell>
        </row>
        <row r="348">
          <cell r="B348" t="str">
            <v>RESCON</v>
          </cell>
          <cell r="C348" t="str">
            <v>Total Residential Conservation Summary</v>
          </cell>
          <cell r="D348" t="str">
            <v>RESCON</v>
          </cell>
          <cell r="E348" t="str">
            <v>Residential</v>
          </cell>
          <cell r="I348" t="str">
            <v>January</v>
          </cell>
          <cell r="J348" t="str">
            <v>2010-2011</v>
          </cell>
          <cell r="K348">
            <v>2011</v>
          </cell>
          <cell r="L348">
            <v>269</v>
          </cell>
          <cell r="M348">
            <v>221.58333333333331</v>
          </cell>
          <cell r="N348">
            <v>91355.210000000021</v>
          </cell>
          <cell r="O348">
            <v>149421.16666666669</v>
          </cell>
          <cell r="P348">
            <v>76919.010000000009</v>
          </cell>
          <cell r="S348">
            <v>0</v>
          </cell>
          <cell r="T348">
            <v>10168.985214000002</v>
          </cell>
          <cell r="U348">
            <v>0</v>
          </cell>
          <cell r="V348">
            <v>0</v>
          </cell>
          <cell r="W348">
            <v>179217.53782433202</v>
          </cell>
          <cell r="X348">
            <v>117350.3691083219</v>
          </cell>
          <cell r="AA348" t="str">
            <v>RESCONJanuary2010-2011</v>
          </cell>
          <cell r="AB348" t="str">
            <v>2011</v>
          </cell>
          <cell r="AC348" t="str">
            <v>RESCON2011</v>
          </cell>
          <cell r="AD348" t="str">
            <v>RESCONJanuary2011</v>
          </cell>
          <cell r="AE348" t="str">
            <v>RESCONJanuary2010-2011</v>
          </cell>
        </row>
        <row r="349">
          <cell r="B349" t="str">
            <v>COMREB</v>
          </cell>
          <cell r="C349" t="str">
            <v>Total Commercial Rebate Summary</v>
          </cell>
          <cell r="D349" t="str">
            <v>COMREB</v>
          </cell>
          <cell r="E349" t="str">
            <v>Commercial</v>
          </cell>
          <cell r="I349" t="str">
            <v>January</v>
          </cell>
          <cell r="J349" t="str">
            <v>2010-2011</v>
          </cell>
          <cell r="K349">
            <v>2011</v>
          </cell>
          <cell r="L349">
            <v>2</v>
          </cell>
          <cell r="M349">
            <v>24378.25</v>
          </cell>
          <cell r="N349">
            <v>11789.95</v>
          </cell>
          <cell r="O349">
            <v>40398.441666666666</v>
          </cell>
          <cell r="P349">
            <v>16871</v>
          </cell>
          <cell r="S349">
            <v>0</v>
          </cell>
          <cell r="T349">
            <v>28.738095999999999</v>
          </cell>
          <cell r="U349">
            <v>0</v>
          </cell>
          <cell r="V349">
            <v>0</v>
          </cell>
          <cell r="W349">
            <v>6944.3247529999999</v>
          </cell>
          <cell r="X349">
            <v>211893.24651099998</v>
          </cell>
          <cell r="AA349" t="str">
            <v>COMREBJanuary2010-2011</v>
          </cell>
          <cell r="AB349" t="str">
            <v>2011</v>
          </cell>
          <cell r="AC349" t="str">
            <v>COMREB2011</v>
          </cell>
          <cell r="AD349" t="str">
            <v>COMREBJanuary2011</v>
          </cell>
          <cell r="AE349" t="str">
            <v>COMREBJanuary2010-2011</v>
          </cell>
        </row>
        <row r="350">
          <cell r="B350" t="str">
            <v>COMCON</v>
          </cell>
          <cell r="C350" t="str">
            <v>Total Commercial Conservation Summary</v>
          </cell>
          <cell r="D350" t="str">
            <v>COMCON</v>
          </cell>
          <cell r="E350" t="str">
            <v>Commercial</v>
          </cell>
          <cell r="I350" t="str">
            <v>January</v>
          </cell>
          <cell r="J350" t="str">
            <v>2010-2011</v>
          </cell>
          <cell r="K350">
            <v>2011</v>
          </cell>
          <cell r="L350">
            <v>3</v>
          </cell>
          <cell r="M350">
            <v>24378.416666666668</v>
          </cell>
          <cell r="N350">
            <v>11789.95</v>
          </cell>
          <cell r="O350">
            <v>40440.10833333333</v>
          </cell>
          <cell r="P350">
            <v>16871</v>
          </cell>
          <cell r="S350">
            <v>0</v>
          </cell>
          <cell r="T350">
            <v>62642.738096000001</v>
          </cell>
          <cell r="U350">
            <v>0</v>
          </cell>
          <cell r="V350">
            <v>9</v>
          </cell>
          <cell r="W350">
            <v>75496.324752999994</v>
          </cell>
          <cell r="X350">
            <v>390666.07984433329</v>
          </cell>
          <cell r="AA350" t="str">
            <v>COMCONJanuary2010-2011</v>
          </cell>
          <cell r="AB350" t="str">
            <v>2011</v>
          </cell>
          <cell r="AC350" t="str">
            <v>COMCON2011</v>
          </cell>
          <cell r="AD350" t="str">
            <v>COMCONJanuary2011</v>
          </cell>
          <cell r="AE350" t="str">
            <v>COMCONJanuary2010-2011</v>
          </cell>
        </row>
        <row r="351">
          <cell r="B351" t="str">
            <v>Orlando</v>
          </cell>
          <cell r="C351" t="str">
            <v>Conservation Program Rebates</v>
          </cell>
          <cell r="D351" t="str">
            <v>Participation</v>
          </cell>
          <cell r="E351" t="str">
            <v xml:space="preserve"> - Crosstab (CIS)</v>
          </cell>
          <cell r="K351">
            <v>2011</v>
          </cell>
          <cell r="AB351" t="str">
            <v>2011</v>
          </cell>
          <cell r="AC351" t="str">
            <v>Participation2011</v>
          </cell>
          <cell r="AD351" t="str">
            <v>Participation2011</v>
          </cell>
        </row>
        <row r="352">
          <cell r="B352" t="str">
            <v>ACPROPSZ</v>
          </cell>
          <cell r="C352" t="str">
            <v>CONS AC Proper Sizing</v>
          </cell>
          <cell r="D352" t="str">
            <v>ECON-2D</v>
          </cell>
          <cell r="E352" t="str">
            <v>Residential</v>
          </cell>
          <cell r="F352" t="str">
            <v>SINGLE</v>
          </cell>
          <cell r="I352" t="str">
            <v>February</v>
          </cell>
          <cell r="J352" t="str">
            <v>2010-2011</v>
          </cell>
          <cell r="K352">
            <v>2011</v>
          </cell>
          <cell r="L352">
            <v>3</v>
          </cell>
          <cell r="M352">
            <v>32.5</v>
          </cell>
          <cell r="N352">
            <v>150</v>
          </cell>
          <cell r="O352">
            <v>1625</v>
          </cell>
          <cell r="T352">
            <v>17.774999999999999</v>
          </cell>
          <cell r="W352">
            <v>313.39499999999998</v>
          </cell>
          <cell r="X352">
            <v>3395.1125000000002</v>
          </cell>
          <cell r="AA352" t="str">
            <v>ECON-2DFebruary2010-2011</v>
          </cell>
          <cell r="AB352" t="str">
            <v>2011</v>
          </cell>
          <cell r="AC352" t="str">
            <v>ECON-2D2011</v>
          </cell>
          <cell r="AD352" t="str">
            <v>ECON-2DFebruary2011</v>
          </cell>
          <cell r="AE352" t="str">
            <v>ECON-2DFebruary2010-2011</v>
          </cell>
        </row>
        <row r="353">
          <cell r="D353" t="str">
            <v>ECON-2D</v>
          </cell>
          <cell r="E353" t="str">
            <v>Residential</v>
          </cell>
          <cell r="F353" t="str">
            <v>MULTI</v>
          </cell>
          <cell r="I353" t="str">
            <v>February</v>
          </cell>
          <cell r="J353" t="str">
            <v>2010-2011</v>
          </cell>
          <cell r="K353">
            <v>2011</v>
          </cell>
          <cell r="L353">
            <v>0</v>
          </cell>
          <cell r="N353">
            <v>0</v>
          </cell>
          <cell r="T353">
            <v>0</v>
          </cell>
          <cell r="AA353" t="str">
            <v>ECON-2DFebruary2010-2011</v>
          </cell>
          <cell r="AB353" t="str">
            <v>2011</v>
          </cell>
          <cell r="AC353" t="str">
            <v>ECON-2D2011</v>
          </cell>
          <cell r="AD353" t="str">
            <v>ECON-2DFebruary2011</v>
          </cell>
          <cell r="AE353" t="str">
            <v>ECON-2DFebruary2010-2011</v>
          </cell>
        </row>
        <row r="354">
          <cell r="B354" t="str">
            <v>ATTICINS</v>
          </cell>
          <cell r="C354" t="str">
            <v>CONS Com Attic Insul Rebate</v>
          </cell>
          <cell r="D354" t="str">
            <v>ECON-4B</v>
          </cell>
          <cell r="E354" t="str">
            <v>Commercial</v>
          </cell>
          <cell r="F354" t="str">
            <v>OTHER</v>
          </cell>
          <cell r="I354" t="str">
            <v>February</v>
          </cell>
          <cell r="J354" t="str">
            <v>2010-2011</v>
          </cell>
          <cell r="K354">
            <v>2011</v>
          </cell>
          <cell r="L354">
            <v>0</v>
          </cell>
          <cell r="M354">
            <v>1.1666666666666667</v>
          </cell>
          <cell r="N354">
            <v>0</v>
          </cell>
          <cell r="O354">
            <v>350.00000000000006</v>
          </cell>
          <cell r="T354">
            <v>0</v>
          </cell>
          <cell r="W354">
            <v>0</v>
          </cell>
          <cell r="X354">
            <v>574.08166666666671</v>
          </cell>
          <cell r="AA354" t="str">
            <v>ECON-4BFebruary2010-2011</v>
          </cell>
          <cell r="AB354" t="str">
            <v>2011</v>
          </cell>
          <cell r="AC354" t="str">
            <v>ECON-4B2011</v>
          </cell>
          <cell r="AD354" t="str">
            <v>ECON-4BFebruary2011</v>
          </cell>
          <cell r="AE354" t="str">
            <v>ECON-4BFebruary2010-2011</v>
          </cell>
        </row>
        <row r="355">
          <cell r="D355" t="str">
            <v>ECON-4B</v>
          </cell>
          <cell r="E355" t="str">
            <v>Commercial</v>
          </cell>
          <cell r="F355" t="str">
            <v>MULTI</v>
          </cell>
          <cell r="I355" t="str">
            <v>February</v>
          </cell>
          <cell r="J355" t="str">
            <v>2010-2011</v>
          </cell>
          <cell r="K355">
            <v>2011</v>
          </cell>
          <cell r="L355">
            <v>0</v>
          </cell>
          <cell r="N355">
            <v>0</v>
          </cell>
          <cell r="T355">
            <v>0</v>
          </cell>
          <cell r="AA355" t="str">
            <v>ECON-4BFebruary2010-2011</v>
          </cell>
          <cell r="AB355" t="str">
            <v>2011</v>
          </cell>
          <cell r="AC355" t="str">
            <v>ECON-4B2011</v>
          </cell>
          <cell r="AD355" t="str">
            <v>ECON-4BFebruary2011</v>
          </cell>
          <cell r="AE355" t="str">
            <v>ECON-4BFebruary2010-2011</v>
          </cell>
        </row>
        <row r="356">
          <cell r="B356" t="str">
            <v>ATTICONS</v>
          </cell>
          <cell r="C356" t="str">
            <v>CONS Res Attic Insul Rebate</v>
          </cell>
          <cell r="D356" t="str">
            <v>ECON-1B</v>
          </cell>
          <cell r="E356" t="str">
            <v>Residential</v>
          </cell>
          <cell r="F356" t="str">
            <v>SINGLE</v>
          </cell>
          <cell r="I356" t="str">
            <v>February</v>
          </cell>
          <cell r="J356" t="str">
            <v>2010-2011</v>
          </cell>
          <cell r="K356">
            <v>2011</v>
          </cell>
          <cell r="L356">
            <v>31</v>
          </cell>
          <cell r="M356">
            <v>20</v>
          </cell>
          <cell r="N356">
            <v>6914.6</v>
          </cell>
          <cell r="O356">
            <v>5000</v>
          </cell>
          <cell r="P356">
            <v>46356</v>
          </cell>
          <cell r="T356">
            <v>868</v>
          </cell>
          <cell r="W356">
            <v>16777.3</v>
          </cell>
          <cell r="X356">
            <v>9869</v>
          </cell>
          <cell r="AA356" t="str">
            <v>ECON-1BFebruary2010-2011</v>
          </cell>
          <cell r="AB356" t="str">
            <v>2011</v>
          </cell>
          <cell r="AC356" t="str">
            <v>ECON-1B2011</v>
          </cell>
          <cell r="AD356" t="str">
            <v>ECON-1BFebruary2011</v>
          </cell>
          <cell r="AE356" t="str">
            <v>ECON-1BFebruary2010-2011</v>
          </cell>
        </row>
        <row r="357">
          <cell r="D357" t="str">
            <v>ECON-1B</v>
          </cell>
          <cell r="E357" t="str">
            <v>Residential</v>
          </cell>
          <cell r="F357" t="str">
            <v>MULTI</v>
          </cell>
          <cell r="I357" t="str">
            <v>February</v>
          </cell>
          <cell r="J357" t="str">
            <v>2010-2011</v>
          </cell>
          <cell r="K357">
            <v>2011</v>
          </cell>
          <cell r="L357">
            <v>3</v>
          </cell>
          <cell r="N357">
            <v>551.70000000000005</v>
          </cell>
          <cell r="T357">
            <v>84</v>
          </cell>
          <cell r="AA357" t="str">
            <v>ECON-1BFebruary2010-2011</v>
          </cell>
          <cell r="AB357" t="str">
            <v>2011</v>
          </cell>
          <cell r="AC357" t="str">
            <v>ECON-1B2011</v>
          </cell>
          <cell r="AD357" t="str">
            <v>ECON-1BFebruary2011</v>
          </cell>
          <cell r="AE357" t="str">
            <v>ECON-1BFebruary2010-2011</v>
          </cell>
        </row>
        <row r="358">
          <cell r="B358" t="str">
            <v>CCISTERN</v>
          </cell>
          <cell r="C358" t="str">
            <v>CONS Com Cistern Rebate</v>
          </cell>
          <cell r="D358" t="str">
            <v>WACON-1B</v>
          </cell>
          <cell r="E358" t="str">
            <v>Commercial</v>
          </cell>
          <cell r="F358" t="str">
            <v>OTHER</v>
          </cell>
          <cell r="I358" t="str">
            <v>February</v>
          </cell>
          <cell r="J358" t="str">
            <v>2010-2011</v>
          </cell>
          <cell r="K358">
            <v>2011</v>
          </cell>
          <cell r="L358">
            <v>0</v>
          </cell>
          <cell r="M358">
            <v>0</v>
          </cell>
          <cell r="N358">
            <v>0</v>
          </cell>
          <cell r="O358">
            <v>0</v>
          </cell>
          <cell r="T358">
            <v>0</v>
          </cell>
          <cell r="W358">
            <v>0</v>
          </cell>
          <cell r="X358">
            <v>0</v>
          </cell>
          <cell r="AA358" t="str">
            <v>WACON-1BFebruary2010-2011</v>
          </cell>
          <cell r="AB358" t="str">
            <v>2011</v>
          </cell>
          <cell r="AC358" t="str">
            <v>WACON-1B2011</v>
          </cell>
          <cell r="AD358" t="str">
            <v>WACON-1BFebruary2011</v>
          </cell>
          <cell r="AE358" t="str">
            <v>WACON-1BFebruary2010-2011</v>
          </cell>
        </row>
        <row r="359">
          <cell r="B359" t="str">
            <v>CES15CON</v>
          </cell>
          <cell r="C359" t="str">
            <v>CONS Com Heat Pump 15 Rebate</v>
          </cell>
          <cell r="D359" t="str">
            <v>ECON-5C</v>
          </cell>
          <cell r="E359" t="str">
            <v>Commercial</v>
          </cell>
          <cell r="F359" t="str">
            <v>OTHER</v>
          </cell>
          <cell r="H359" t="str">
            <v>CES15CON</v>
          </cell>
          <cell r="I359" t="str">
            <v>February</v>
          </cell>
          <cell r="J359" t="str">
            <v>2010-2011</v>
          </cell>
          <cell r="K359">
            <v>2011</v>
          </cell>
          <cell r="L359">
            <v>1</v>
          </cell>
          <cell r="M359">
            <v>1.0833333333333333</v>
          </cell>
          <cell r="N359">
            <v>400</v>
          </cell>
          <cell r="O359">
            <v>433.33333333333331</v>
          </cell>
          <cell r="T359">
            <v>42.3333333</v>
          </cell>
          <cell r="W359">
            <v>724.88890000000004</v>
          </cell>
          <cell r="X359">
            <v>785.29630833333329</v>
          </cell>
          <cell r="Y359" t="str">
            <v>CES15CONFebruary2010-2011</v>
          </cell>
          <cell r="Z359" t="str">
            <v>CES15CONFebruary2011</v>
          </cell>
          <cell r="AA359" t="str">
            <v>ECON-5CCES15CONFebruary2010-2011</v>
          </cell>
          <cell r="AB359" t="str">
            <v>CES15CON2011</v>
          </cell>
          <cell r="AC359" t="str">
            <v>ECON-5C2011</v>
          </cell>
          <cell r="AD359" t="str">
            <v>ECON-5CFebruary2011</v>
          </cell>
          <cell r="AE359" t="str">
            <v>ECON-5CFebruary2010-2011</v>
          </cell>
        </row>
        <row r="360">
          <cell r="B360" t="str">
            <v>CES16CON</v>
          </cell>
          <cell r="C360" t="str">
            <v>CONS Com Heat Pump 16 Rebate</v>
          </cell>
          <cell r="D360" t="str">
            <v>ECON-5C</v>
          </cell>
          <cell r="E360" t="str">
            <v>Commercial</v>
          </cell>
          <cell r="F360" t="str">
            <v>OTHER</v>
          </cell>
          <cell r="H360" t="str">
            <v>CES16CON</v>
          </cell>
          <cell r="I360" t="str">
            <v>February</v>
          </cell>
          <cell r="J360" t="str">
            <v>2010-2011</v>
          </cell>
          <cell r="K360">
            <v>2011</v>
          </cell>
          <cell r="L360">
            <v>0</v>
          </cell>
          <cell r="M360">
            <v>1.9166666666666667</v>
          </cell>
          <cell r="N360">
            <v>0</v>
          </cell>
          <cell r="O360">
            <v>1150</v>
          </cell>
          <cell r="T360">
            <v>0</v>
          </cell>
          <cell r="W360">
            <v>0</v>
          </cell>
          <cell r="X360">
            <v>1730.5104166666667</v>
          </cell>
          <cell r="Y360" t="str">
            <v>CES16CONFebruary2010-2011</v>
          </cell>
          <cell r="Z360" t="str">
            <v>CES16CONFebruary2011</v>
          </cell>
          <cell r="AA360" t="str">
            <v>ECON-5CCES16CONFebruary2010-2011</v>
          </cell>
          <cell r="AB360" t="str">
            <v>CES16CON2011</v>
          </cell>
          <cell r="AC360" t="str">
            <v>ECON-5C2011</v>
          </cell>
          <cell r="AD360" t="str">
            <v>ECON-5CFebruary2011</v>
          </cell>
          <cell r="AE360" t="str">
            <v>ECON-5CFebruary2010-2011</v>
          </cell>
        </row>
        <row r="361">
          <cell r="B361" t="str">
            <v>CES17CON</v>
          </cell>
          <cell r="C361" t="str">
            <v>CONS Com Heat Pump 17 Rebate</v>
          </cell>
          <cell r="D361" t="str">
            <v>ECON-5C</v>
          </cell>
          <cell r="E361" t="str">
            <v>Commercial</v>
          </cell>
          <cell r="F361" t="str">
            <v>OTHER</v>
          </cell>
          <cell r="H361" t="str">
            <v>CES17CON</v>
          </cell>
          <cell r="I361" t="str">
            <v>February</v>
          </cell>
          <cell r="J361" t="str">
            <v>2010-2011</v>
          </cell>
          <cell r="K361">
            <v>2011</v>
          </cell>
          <cell r="L361">
            <v>0</v>
          </cell>
          <cell r="M361">
            <v>1.0833333333333333</v>
          </cell>
          <cell r="N361">
            <v>0</v>
          </cell>
          <cell r="O361">
            <v>650</v>
          </cell>
          <cell r="T361">
            <v>0</v>
          </cell>
          <cell r="W361">
            <v>0</v>
          </cell>
          <cell r="X361">
            <v>1254.2592833333333</v>
          </cell>
          <cell r="Y361" t="str">
            <v>CES17CONFebruary2010-2011</v>
          </cell>
          <cell r="Z361" t="str">
            <v>CES17CONFebruary2011</v>
          </cell>
          <cell r="AA361" t="str">
            <v>ECON-5CCES17CONFebruary2010-2011</v>
          </cell>
          <cell r="AB361" t="str">
            <v>CES17CON2011</v>
          </cell>
          <cell r="AC361" t="str">
            <v>ECON-5C2011</v>
          </cell>
          <cell r="AD361" t="str">
            <v>ECON-5CFebruary2011</v>
          </cell>
          <cell r="AE361" t="str">
            <v>ECON-5CFebruary2010-2011</v>
          </cell>
        </row>
        <row r="362">
          <cell r="B362" t="str">
            <v>CES18CON</v>
          </cell>
          <cell r="C362" t="str">
            <v>CONS Com Heat Pump 18 Rebate</v>
          </cell>
          <cell r="D362" t="str">
            <v>ECON-5C</v>
          </cell>
          <cell r="E362" t="str">
            <v>Commercial</v>
          </cell>
          <cell r="F362" t="str">
            <v>OTHER</v>
          </cell>
          <cell r="H362" t="str">
            <v>CES18CON</v>
          </cell>
          <cell r="I362" t="str">
            <v>February</v>
          </cell>
          <cell r="J362" t="str">
            <v>2010-2011</v>
          </cell>
          <cell r="K362">
            <v>2011</v>
          </cell>
          <cell r="L362">
            <v>0</v>
          </cell>
          <cell r="M362">
            <v>0.83333333333333337</v>
          </cell>
          <cell r="N362">
            <v>0</v>
          </cell>
          <cell r="O362">
            <v>500</v>
          </cell>
          <cell r="T362">
            <v>0</v>
          </cell>
          <cell r="W362">
            <v>0</v>
          </cell>
          <cell r="X362">
            <v>1091.7857141666668</v>
          </cell>
          <cell r="Y362" t="str">
            <v>CES18CONFebruary2010-2011</v>
          </cell>
          <cell r="Z362" t="str">
            <v>CES18CONFebruary2011</v>
          </cell>
          <cell r="AA362" t="str">
            <v>ECON-5CCES18CONFebruary2010-2011</v>
          </cell>
          <cell r="AB362" t="str">
            <v>CES18CON2011</v>
          </cell>
          <cell r="AC362" t="str">
            <v>ECON-5C2011</v>
          </cell>
          <cell r="AD362" t="str">
            <v>ECON-5CFebruary2011</v>
          </cell>
          <cell r="AE362" t="str">
            <v>ECON-5CFebruary2010-2011</v>
          </cell>
        </row>
        <row r="363">
          <cell r="B363" t="str">
            <v>CESCRCON</v>
          </cell>
          <cell r="C363" t="str">
            <v>CONS Com Cool Roof Rebate</v>
          </cell>
          <cell r="D363" t="str">
            <v>ECON-4A</v>
          </cell>
          <cell r="E363" t="str">
            <v>Commercial</v>
          </cell>
          <cell r="F363" t="str">
            <v>OTHER</v>
          </cell>
          <cell r="I363" t="str">
            <v>February</v>
          </cell>
          <cell r="J363" t="str">
            <v>2010-2011</v>
          </cell>
          <cell r="K363">
            <v>2011</v>
          </cell>
          <cell r="L363">
            <v>1</v>
          </cell>
          <cell r="M363">
            <v>24109.416666666668</v>
          </cell>
          <cell r="N363">
            <v>118</v>
          </cell>
          <cell r="O363">
            <v>2410.9416666666671</v>
          </cell>
          <cell r="P363">
            <v>1180</v>
          </cell>
          <cell r="T363">
            <v>0.17593692999999999</v>
          </cell>
          <cell r="W363">
            <v>3556.50938</v>
          </cell>
          <cell r="X363">
            <v>72665.564848583337</v>
          </cell>
          <cell r="AA363" t="str">
            <v>ECON-4AFebruary2010-2011</v>
          </cell>
          <cell r="AB363" t="str">
            <v>2011</v>
          </cell>
          <cell r="AC363" t="str">
            <v>ECON-4A2011</v>
          </cell>
          <cell r="AD363" t="str">
            <v>ECON-4AFebruary2011</v>
          </cell>
          <cell r="AE363" t="str">
            <v>ECON-4AFebruary2010-2011</v>
          </cell>
        </row>
        <row r="364">
          <cell r="B364" t="str">
            <v>CESSBCON</v>
          </cell>
          <cell r="C364" t="str">
            <v>CONS Small Bus Effic Prog</v>
          </cell>
          <cell r="D364" t="str">
            <v>ECON-16</v>
          </cell>
          <cell r="E364" t="str">
            <v>Commercial</v>
          </cell>
          <cell r="F364" t="str">
            <v>OTHER</v>
          </cell>
          <cell r="I364" t="str">
            <v>February</v>
          </cell>
          <cell r="J364" t="str">
            <v>2010-2011</v>
          </cell>
          <cell r="K364">
            <v>2011</v>
          </cell>
          <cell r="L364">
            <v>1</v>
          </cell>
          <cell r="M364">
            <v>1.6666666666666667</v>
          </cell>
          <cell r="N364">
            <v>250</v>
          </cell>
          <cell r="O364">
            <v>416.66666666666669</v>
          </cell>
          <cell r="T364">
            <v>49.45</v>
          </cell>
          <cell r="W364">
            <v>847.35</v>
          </cell>
          <cell r="X364">
            <v>1412.25</v>
          </cell>
          <cell r="AA364" t="str">
            <v>ECON-16February2010-2011</v>
          </cell>
          <cell r="AB364" t="str">
            <v>2011</v>
          </cell>
          <cell r="AC364" t="str">
            <v>ECON-162011</v>
          </cell>
          <cell r="AD364" t="str">
            <v>ECON-16February2011</v>
          </cell>
          <cell r="AE364" t="str">
            <v>ECON-16February2010-2011</v>
          </cell>
        </row>
        <row r="365">
          <cell r="D365" t="str">
            <v>ECON-16</v>
          </cell>
          <cell r="E365" t="str">
            <v>Commercial</v>
          </cell>
          <cell r="F365" t="str">
            <v>SINGLE</v>
          </cell>
          <cell r="I365" t="str">
            <v>February</v>
          </cell>
          <cell r="J365" t="str">
            <v>2010-2011</v>
          </cell>
          <cell r="K365">
            <v>2011</v>
          </cell>
          <cell r="L365">
            <v>0</v>
          </cell>
          <cell r="N365">
            <v>0</v>
          </cell>
          <cell r="T365">
            <v>0</v>
          </cell>
          <cell r="AA365" t="str">
            <v>ECON-16February2010-2011</v>
          </cell>
          <cell r="AB365" t="str">
            <v>2011</v>
          </cell>
          <cell r="AC365" t="str">
            <v>ECON-162011</v>
          </cell>
          <cell r="AD365" t="str">
            <v>ECON-16February2011</v>
          </cell>
          <cell r="AE365" t="str">
            <v>ECON-16February2010-2011</v>
          </cell>
        </row>
        <row r="366">
          <cell r="B366" t="str">
            <v>CESTTCON</v>
          </cell>
          <cell r="C366" t="str">
            <v>CONS Com Window Tint Rebate</v>
          </cell>
          <cell r="D366" t="str">
            <v>ECON-4C</v>
          </cell>
          <cell r="E366" t="str">
            <v>Commercial</v>
          </cell>
          <cell r="F366" t="str">
            <v>OTHER</v>
          </cell>
          <cell r="I366" t="str">
            <v>February</v>
          </cell>
          <cell r="J366" t="str">
            <v>2010-2011</v>
          </cell>
          <cell r="K366">
            <v>2011</v>
          </cell>
          <cell r="L366">
            <v>0</v>
          </cell>
          <cell r="M366">
            <v>207.5</v>
          </cell>
          <cell r="N366">
            <v>0</v>
          </cell>
          <cell r="O366">
            <v>20750</v>
          </cell>
          <cell r="P366">
            <v>0</v>
          </cell>
          <cell r="T366">
            <v>0</v>
          </cell>
          <cell r="W366">
            <v>0</v>
          </cell>
          <cell r="X366">
            <v>86.999998250000004</v>
          </cell>
          <cell r="AA366" t="str">
            <v>ECON-4CFebruary2010-2011</v>
          </cell>
          <cell r="AB366" t="str">
            <v>2011</v>
          </cell>
          <cell r="AC366" t="str">
            <v>ECON-4C2011</v>
          </cell>
          <cell r="AD366" t="str">
            <v>ECON-4CFebruary2011</v>
          </cell>
          <cell r="AE366" t="str">
            <v>ECON-4CFebruary2010-2011</v>
          </cell>
        </row>
        <row r="367">
          <cell r="B367" t="str">
            <v>CUSTOMCI</v>
          </cell>
          <cell r="C367" t="str">
            <v>CONS Com Customer Incentive Program</v>
          </cell>
          <cell r="D367" t="str">
            <v>ECON-6B</v>
          </cell>
          <cell r="E367" t="str">
            <v>Commercial</v>
          </cell>
          <cell r="F367" t="str">
            <v>OTHER</v>
          </cell>
          <cell r="I367" t="str">
            <v>February</v>
          </cell>
          <cell r="J367" t="str">
            <v>2010-2011</v>
          </cell>
          <cell r="K367">
            <v>2011</v>
          </cell>
          <cell r="L367">
            <v>0</v>
          </cell>
          <cell r="M367">
            <v>50.25</v>
          </cell>
          <cell r="N367">
            <v>0</v>
          </cell>
          <cell r="O367">
            <v>12562.5</v>
          </cell>
          <cell r="T367">
            <v>0</v>
          </cell>
          <cell r="W367">
            <v>0</v>
          </cell>
          <cell r="X367">
            <v>130639.050525</v>
          </cell>
          <cell r="AA367" t="str">
            <v>ECON-6BFebruary2010-2011</v>
          </cell>
          <cell r="AB367" t="str">
            <v>2011</v>
          </cell>
          <cell r="AC367" t="str">
            <v>ECON-6B2011</v>
          </cell>
          <cell r="AD367" t="str">
            <v>ECON-6BFebruary2011</v>
          </cell>
          <cell r="AE367" t="str">
            <v>ECON-6BFebruary2010-2011</v>
          </cell>
        </row>
        <row r="368">
          <cell r="C368" t="str">
            <v>CONS Com Indoor Lighting Billed Solutions</v>
          </cell>
          <cell r="D368" t="str">
            <v>ECON-8</v>
          </cell>
          <cell r="E368" t="str">
            <v>Commercial</v>
          </cell>
          <cell r="F368" t="str">
            <v>OTHER</v>
          </cell>
          <cell r="I368" t="str">
            <v>February</v>
          </cell>
          <cell r="J368" t="str">
            <v>2010-2011</v>
          </cell>
          <cell r="K368">
            <v>2011</v>
          </cell>
          <cell r="L368">
            <v>1</v>
          </cell>
          <cell r="M368">
            <v>0.16666666666666666</v>
          </cell>
          <cell r="N368">
            <v>0</v>
          </cell>
          <cell r="O368">
            <v>41.666666666666664</v>
          </cell>
          <cell r="T368">
            <v>62614</v>
          </cell>
          <cell r="W368">
            <v>217451</v>
          </cell>
          <cell r="X368">
            <v>178772.83333333331</v>
          </cell>
          <cell r="AA368" t="str">
            <v>ECON-8February2010-2011</v>
          </cell>
          <cell r="AB368" t="str">
            <v>2011</v>
          </cell>
          <cell r="AC368" t="str">
            <v>ECON-82011</v>
          </cell>
          <cell r="AD368" t="str">
            <v>ECON-8February2011</v>
          </cell>
          <cell r="AE368" t="str">
            <v>ECON-8February2010-2011</v>
          </cell>
        </row>
        <row r="369">
          <cell r="B369" t="str">
            <v>DUCTAIR</v>
          </cell>
          <cell r="C369" t="str">
            <v>CONS Com Duct Repair Rbt</v>
          </cell>
          <cell r="D369" t="str">
            <v>ECON-5A</v>
          </cell>
          <cell r="E369" t="str">
            <v>Commercial</v>
          </cell>
          <cell r="F369" t="str">
            <v>OTHER</v>
          </cell>
          <cell r="I369" t="str">
            <v>February</v>
          </cell>
          <cell r="J369" t="str">
            <v>2010-2011</v>
          </cell>
          <cell r="K369">
            <v>2011</v>
          </cell>
          <cell r="L369">
            <v>1</v>
          </cell>
          <cell r="M369">
            <v>2.5833333333333335</v>
          </cell>
          <cell r="N369">
            <v>150</v>
          </cell>
          <cell r="O369">
            <v>775</v>
          </cell>
          <cell r="T369">
            <v>19.9375</v>
          </cell>
          <cell r="W369">
            <v>341.625</v>
          </cell>
          <cell r="X369">
            <v>882.53125</v>
          </cell>
          <cell r="AA369" t="str">
            <v>ECON-5AFebruary2010-2011</v>
          </cell>
          <cell r="AB369" t="str">
            <v>2011</v>
          </cell>
          <cell r="AC369" t="str">
            <v>ECON-5A2011</v>
          </cell>
          <cell r="AD369" t="str">
            <v>ECON-5AFebruary2011</v>
          </cell>
          <cell r="AE369" t="str">
            <v>ECON-5AFebruary2010-2011</v>
          </cell>
        </row>
        <row r="370">
          <cell r="D370" t="str">
            <v>ECON-5A</v>
          </cell>
          <cell r="E370" t="str">
            <v>Commercial</v>
          </cell>
          <cell r="F370" t="str">
            <v>SINGLE</v>
          </cell>
          <cell r="I370" t="str">
            <v>February</v>
          </cell>
          <cell r="J370" t="str">
            <v>2010-2011</v>
          </cell>
          <cell r="K370">
            <v>2011</v>
          </cell>
          <cell r="L370">
            <v>0</v>
          </cell>
          <cell r="N370">
            <v>0</v>
          </cell>
          <cell r="T370">
            <v>0</v>
          </cell>
          <cell r="AA370" t="str">
            <v>ECON-5AFebruary2010-2011</v>
          </cell>
          <cell r="AB370" t="str">
            <v>2011</v>
          </cell>
          <cell r="AC370" t="str">
            <v>ECON-5A2011</v>
          </cell>
          <cell r="AD370" t="str">
            <v>ECON-5AFebruary2011</v>
          </cell>
          <cell r="AE370" t="str">
            <v>ECON-5AFebruary2010-2011</v>
          </cell>
        </row>
        <row r="371">
          <cell r="D371" t="str">
            <v>ECON-5A</v>
          </cell>
          <cell r="E371" t="str">
            <v>Commercial</v>
          </cell>
          <cell r="F371" t="str">
            <v>MULTI</v>
          </cell>
          <cell r="I371" t="str">
            <v>February</v>
          </cell>
          <cell r="J371" t="str">
            <v>2010-2011</v>
          </cell>
          <cell r="K371">
            <v>2011</v>
          </cell>
          <cell r="L371">
            <v>0</v>
          </cell>
          <cell r="N371">
            <v>0</v>
          </cell>
          <cell r="T371">
            <v>0</v>
          </cell>
          <cell r="AA371" t="str">
            <v>ECON-5AFebruary2010-2011</v>
          </cell>
          <cell r="AB371" t="str">
            <v>2011</v>
          </cell>
          <cell r="AC371" t="str">
            <v>ECON-5A2011</v>
          </cell>
          <cell r="AD371" t="str">
            <v>ECON-5AFebruary2011</v>
          </cell>
          <cell r="AE371" t="str">
            <v>ECON-5AFebruary2010-2011</v>
          </cell>
        </row>
        <row r="372">
          <cell r="B372" t="str">
            <v>DUCTCON</v>
          </cell>
          <cell r="C372" t="str">
            <v>CONS Res Duct Repair Rbt</v>
          </cell>
          <cell r="D372" t="str">
            <v>ECON-2A</v>
          </cell>
          <cell r="E372" t="str">
            <v>Residential</v>
          </cell>
          <cell r="F372" t="str">
            <v>SINGLE</v>
          </cell>
          <cell r="I372" t="str">
            <v>February</v>
          </cell>
          <cell r="J372" t="str">
            <v>2010-2011</v>
          </cell>
          <cell r="K372">
            <v>2011</v>
          </cell>
          <cell r="L372">
            <v>12</v>
          </cell>
          <cell r="M372">
            <v>52.25</v>
          </cell>
          <cell r="N372">
            <v>2800</v>
          </cell>
          <cell r="O372">
            <v>15675</v>
          </cell>
          <cell r="T372">
            <v>233.6592</v>
          </cell>
          <cell r="W372">
            <v>4118.044750428</v>
          </cell>
          <cell r="X372">
            <v>17930.65318415525</v>
          </cell>
          <cell r="AA372" t="str">
            <v>ECON-2AFebruary2010-2011</v>
          </cell>
          <cell r="AB372" t="str">
            <v>2011</v>
          </cell>
          <cell r="AC372" t="str">
            <v>ECON-2A2011</v>
          </cell>
          <cell r="AD372" t="str">
            <v>ECON-2AFebruary2011</v>
          </cell>
          <cell r="AE372" t="str">
            <v>ECON-2AFebruary2010-2011</v>
          </cell>
        </row>
        <row r="373">
          <cell r="D373" t="str">
            <v>ECON-2A</v>
          </cell>
          <cell r="E373" t="str">
            <v>Residential</v>
          </cell>
          <cell r="F373" t="str">
            <v>OTHER</v>
          </cell>
          <cell r="I373" t="str">
            <v>February</v>
          </cell>
          <cell r="J373" t="str">
            <v>2010-2011</v>
          </cell>
          <cell r="K373">
            <v>2011</v>
          </cell>
          <cell r="L373">
            <v>0</v>
          </cell>
          <cell r="N373">
            <v>0</v>
          </cell>
          <cell r="T373">
            <v>0</v>
          </cell>
          <cell r="AA373" t="str">
            <v>ECON-2AFebruary2010-2011</v>
          </cell>
          <cell r="AB373" t="str">
            <v>2011</v>
          </cell>
          <cell r="AC373" t="str">
            <v>ECON-2A2011</v>
          </cell>
          <cell r="AD373" t="str">
            <v>ECON-2AFebruary2011</v>
          </cell>
          <cell r="AE373" t="str">
            <v>ECON-2AFebruary2010-2011</v>
          </cell>
        </row>
        <row r="374">
          <cell r="D374" t="str">
            <v>ECON-2A</v>
          </cell>
          <cell r="E374" t="str">
            <v>Residential</v>
          </cell>
          <cell r="F374" t="str">
            <v>MULTI</v>
          </cell>
          <cell r="I374" t="str">
            <v>February</v>
          </cell>
          <cell r="J374" t="str">
            <v>2010-2011</v>
          </cell>
          <cell r="K374">
            <v>2011</v>
          </cell>
          <cell r="L374">
            <v>0</v>
          </cell>
          <cell r="N374">
            <v>0</v>
          </cell>
          <cell r="T374">
            <v>0</v>
          </cell>
          <cell r="AA374" t="str">
            <v>ECON-2AFebruary2010-2011</v>
          </cell>
          <cell r="AB374" t="str">
            <v>2011</v>
          </cell>
          <cell r="AC374" t="str">
            <v>ECON-2A2011</v>
          </cell>
          <cell r="AD374" t="str">
            <v>ECON-2AFebruary2011</v>
          </cell>
          <cell r="AE374" t="str">
            <v>ECON-2AFebruary2010-2011</v>
          </cell>
        </row>
        <row r="375">
          <cell r="B375" t="str">
            <v>GOLDRING</v>
          </cell>
          <cell r="C375" t="str">
            <v>CONS Gold Ring Rebate</v>
          </cell>
          <cell r="D375" t="str">
            <v>ECON-6C</v>
          </cell>
          <cell r="E375" t="str">
            <v>Commercial</v>
          </cell>
          <cell r="F375" t="str">
            <v>OTHER</v>
          </cell>
          <cell r="I375" t="str">
            <v>February</v>
          </cell>
          <cell r="J375" t="str">
            <v>2010-2011</v>
          </cell>
          <cell r="K375">
            <v>2011</v>
          </cell>
          <cell r="L375">
            <v>0</v>
          </cell>
          <cell r="M375">
            <v>0.5</v>
          </cell>
          <cell r="N375">
            <v>0</v>
          </cell>
          <cell r="O375">
            <v>350</v>
          </cell>
          <cell r="T375">
            <v>0</v>
          </cell>
          <cell r="W375">
            <v>0</v>
          </cell>
          <cell r="X375">
            <v>654.16650000000004</v>
          </cell>
          <cell r="AA375" t="str">
            <v>ECON-6CFebruary2010-2011</v>
          </cell>
          <cell r="AB375" t="str">
            <v>2011</v>
          </cell>
          <cell r="AC375" t="str">
            <v>ECON-6C2011</v>
          </cell>
          <cell r="AD375" t="str">
            <v>ECON-6CFebruary2011</v>
          </cell>
          <cell r="AE375" t="str">
            <v>ECON-6CFebruary2010-2011</v>
          </cell>
        </row>
        <row r="376">
          <cell r="D376" t="str">
            <v>ECON-6C</v>
          </cell>
          <cell r="E376" t="str">
            <v>Commercial</v>
          </cell>
          <cell r="F376" t="str">
            <v>SINGLE</v>
          </cell>
          <cell r="I376" t="str">
            <v>February</v>
          </cell>
          <cell r="J376" t="str">
            <v>2010-2011</v>
          </cell>
          <cell r="K376">
            <v>2011</v>
          </cell>
          <cell r="L376">
            <v>0</v>
          </cell>
          <cell r="N376">
            <v>0</v>
          </cell>
          <cell r="T376">
            <v>0</v>
          </cell>
          <cell r="AA376" t="str">
            <v>ECON-6CFebruary2010-2011</v>
          </cell>
          <cell r="AB376" t="str">
            <v>2011</v>
          </cell>
          <cell r="AC376" t="str">
            <v>ECON-6C2011</v>
          </cell>
          <cell r="AD376" t="str">
            <v>ECON-6CFebruary2011</v>
          </cell>
          <cell r="AE376" t="str">
            <v>ECON-6CFebruary2010-2011</v>
          </cell>
        </row>
        <row r="377">
          <cell r="B377" t="str">
            <v>HEATCONS</v>
          </cell>
          <cell r="C377" t="str">
            <v>CONS Res Heat Pump 14 Rebate</v>
          </cell>
          <cell r="D377" t="str">
            <v>ECON-2E</v>
          </cell>
          <cell r="E377" t="str">
            <v>Residential</v>
          </cell>
          <cell r="F377" t="str">
            <v>SINGLE</v>
          </cell>
          <cell r="H377" t="str">
            <v>RES14CON</v>
          </cell>
          <cell r="I377" t="str">
            <v>February</v>
          </cell>
          <cell r="J377" t="str">
            <v>2010-2011</v>
          </cell>
          <cell r="K377">
            <v>2011</v>
          </cell>
          <cell r="L377">
            <v>3</v>
          </cell>
          <cell r="M377">
            <v>23.083333333333332</v>
          </cell>
          <cell r="N377">
            <v>600</v>
          </cell>
          <cell r="O377">
            <v>4616.6666666666661</v>
          </cell>
          <cell r="T377">
            <v>70.856502000000006</v>
          </cell>
          <cell r="W377">
            <v>1665.12</v>
          </cell>
          <cell r="X377">
            <v>9609.1299999999992</v>
          </cell>
          <cell r="Y377" t="str">
            <v>RES14CONFebruary2010-2011</v>
          </cell>
          <cell r="Z377" t="str">
            <v>RES14CONFebruary2011</v>
          </cell>
          <cell r="AA377" t="str">
            <v>ECON-2ERES14CONFebruary2010-2011</v>
          </cell>
          <cell r="AB377" t="str">
            <v>RES14CON2011</v>
          </cell>
          <cell r="AC377" t="str">
            <v>ECON-2E2011</v>
          </cell>
          <cell r="AD377" t="str">
            <v>ECON-2EFebruary2011</v>
          </cell>
          <cell r="AE377" t="str">
            <v>ECON-2EFebruary2010-2011</v>
          </cell>
        </row>
        <row r="378">
          <cell r="D378" t="str">
            <v>ECON-2E</v>
          </cell>
          <cell r="E378" t="str">
            <v>Residential</v>
          </cell>
          <cell r="F378" t="str">
            <v>MULTI</v>
          </cell>
          <cell r="H378" t="str">
            <v>RES14CON</v>
          </cell>
          <cell r="I378" t="str">
            <v>February</v>
          </cell>
          <cell r="J378" t="str">
            <v>2010-2011</v>
          </cell>
          <cell r="K378">
            <v>2011</v>
          </cell>
          <cell r="L378">
            <v>1</v>
          </cell>
          <cell r="N378">
            <v>200</v>
          </cell>
          <cell r="T378">
            <v>23.618834</v>
          </cell>
          <cell r="Y378" t="str">
            <v>RES14CONFebruary2010-2011</v>
          </cell>
          <cell r="Z378" t="str">
            <v>RES14CONFebruary2011</v>
          </cell>
          <cell r="AA378" t="str">
            <v>ECON-2ERES14CONFebruary2010-2011</v>
          </cell>
          <cell r="AB378" t="str">
            <v>RES14CON2011</v>
          </cell>
          <cell r="AC378" t="str">
            <v>ECON-2E2011</v>
          </cell>
          <cell r="AD378" t="str">
            <v>ECON-2EFebruary2011</v>
          </cell>
          <cell r="AE378" t="str">
            <v>ECON-2EFebruary2010-2011</v>
          </cell>
        </row>
        <row r="379">
          <cell r="B379" t="str">
            <v>HEATPUMP</v>
          </cell>
          <cell r="C379" t="str">
            <v>CONS Com Heat Pump 14 Rebate</v>
          </cell>
          <cell r="D379" t="str">
            <v>ECON-5C</v>
          </cell>
          <cell r="E379" t="str">
            <v>Commercial</v>
          </cell>
          <cell r="F379" t="str">
            <v>OTHER</v>
          </cell>
          <cell r="H379" t="str">
            <v>CES14CON</v>
          </cell>
          <cell r="I379" t="str">
            <v>February</v>
          </cell>
          <cell r="J379" t="str">
            <v>2010-2011</v>
          </cell>
          <cell r="K379">
            <v>2011</v>
          </cell>
          <cell r="L379">
            <v>0</v>
          </cell>
          <cell r="M379">
            <v>0.25</v>
          </cell>
          <cell r="N379">
            <v>0</v>
          </cell>
          <cell r="O379">
            <v>50</v>
          </cell>
          <cell r="T379">
            <v>0</v>
          </cell>
          <cell r="W379">
            <v>0</v>
          </cell>
          <cell r="X379">
            <v>116.75</v>
          </cell>
          <cell r="Y379" t="str">
            <v>CES14CONFebruary2010-2011</v>
          </cell>
          <cell r="Z379" t="str">
            <v>CES14CONFebruary2011</v>
          </cell>
          <cell r="AA379" t="str">
            <v>ECON-5CCES14CONFebruary2010-2011</v>
          </cell>
          <cell r="AB379" t="str">
            <v>CES14CON2011</v>
          </cell>
          <cell r="AC379" t="str">
            <v>ECON-5C2011</v>
          </cell>
          <cell r="AD379" t="str">
            <v>ECON-5CFebruary2011</v>
          </cell>
          <cell r="AE379" t="str">
            <v>ECON-5CFebruary2010-2011</v>
          </cell>
        </row>
        <row r="380">
          <cell r="D380" t="str">
            <v>ECON-5C</v>
          </cell>
          <cell r="E380" t="str">
            <v>Commercial</v>
          </cell>
          <cell r="F380" t="str">
            <v>SINGLE</v>
          </cell>
          <cell r="H380" t="str">
            <v>CES14CON</v>
          </cell>
          <cell r="I380" t="str">
            <v>February</v>
          </cell>
          <cell r="J380" t="str">
            <v>2010-2011</v>
          </cell>
          <cell r="K380">
            <v>2011</v>
          </cell>
          <cell r="L380">
            <v>0</v>
          </cell>
          <cell r="N380">
            <v>0</v>
          </cell>
          <cell r="T380">
            <v>0</v>
          </cell>
          <cell r="Y380" t="str">
            <v>CES14CONFebruary2010-2011</v>
          </cell>
          <cell r="Z380" t="str">
            <v>CES14CONFebruary2011</v>
          </cell>
          <cell r="AA380" t="str">
            <v>ECON-5CCES14CONFebruary2010-2011</v>
          </cell>
          <cell r="AB380" t="str">
            <v>CES14CON2011</v>
          </cell>
          <cell r="AC380" t="str">
            <v>ECON-5C2011</v>
          </cell>
          <cell r="AD380" t="str">
            <v>ECON-5CFebruary2011</v>
          </cell>
          <cell r="AE380" t="str">
            <v>ECON-5CFebruary2010-2011</v>
          </cell>
        </row>
        <row r="381">
          <cell r="B381" t="str">
            <v>POWER</v>
          </cell>
          <cell r="C381" t="str">
            <v>Power Program</v>
          </cell>
          <cell r="D381" t="str">
            <v>ECON-13</v>
          </cell>
          <cell r="E381" t="str">
            <v>Residential</v>
          </cell>
          <cell r="F381" t="str">
            <v>SINGLE</v>
          </cell>
          <cell r="I381" t="str">
            <v>February</v>
          </cell>
          <cell r="J381" t="str">
            <v>2010-2011</v>
          </cell>
          <cell r="K381">
            <v>2011</v>
          </cell>
          <cell r="L381">
            <v>0</v>
          </cell>
          <cell r="M381">
            <v>3.4166666666666665</v>
          </cell>
          <cell r="N381">
            <v>0</v>
          </cell>
          <cell r="O381">
            <v>6833.333333333333</v>
          </cell>
          <cell r="T381">
            <v>0</v>
          </cell>
          <cell r="W381">
            <v>0</v>
          </cell>
          <cell r="X381">
            <v>3042.8150000000001</v>
          </cell>
          <cell r="AA381" t="str">
            <v>ECON-13February2010-2011</v>
          </cell>
          <cell r="AB381" t="str">
            <v>2011</v>
          </cell>
          <cell r="AC381" t="str">
            <v>ECON-132011</v>
          </cell>
          <cell r="AD381" t="str">
            <v>ECON-13February2011</v>
          </cell>
          <cell r="AE381" t="str">
            <v>ECON-13February2010-2011</v>
          </cell>
        </row>
        <row r="382">
          <cell r="B382" t="str">
            <v>RBTRFCON</v>
          </cell>
          <cell r="C382" t="str">
            <v>CONS Res Rebate Refund</v>
          </cell>
          <cell r="D382" t="str">
            <v>ECON-15A</v>
          </cell>
          <cell r="E382" t="str">
            <v>Residential</v>
          </cell>
          <cell r="F382" t="str">
            <v>SINGLE</v>
          </cell>
          <cell r="I382" t="str">
            <v>February</v>
          </cell>
          <cell r="J382" t="str">
            <v>2010-2011</v>
          </cell>
          <cell r="K382">
            <v>2011</v>
          </cell>
          <cell r="L382">
            <v>1</v>
          </cell>
          <cell r="N382">
            <v>400</v>
          </cell>
          <cell r="O382">
            <v>0</v>
          </cell>
          <cell r="T382">
            <v>0</v>
          </cell>
          <cell r="W382">
            <v>0</v>
          </cell>
          <cell r="X382">
            <v>0</v>
          </cell>
          <cell r="AA382" t="str">
            <v>ECON-15AFebruary2010-2011</v>
          </cell>
          <cell r="AB382" t="str">
            <v>2011</v>
          </cell>
          <cell r="AC382" t="str">
            <v>ECON-15A2011</v>
          </cell>
          <cell r="AD382" t="str">
            <v>ECON-15AFebruary2011</v>
          </cell>
          <cell r="AE382" t="str">
            <v>ECON-15AFebruary2010-2011</v>
          </cell>
        </row>
        <row r="383">
          <cell r="D383" t="str">
            <v>ECON-15A</v>
          </cell>
          <cell r="E383" t="str">
            <v>Residential</v>
          </cell>
          <cell r="F383" t="str">
            <v>MULTI</v>
          </cell>
          <cell r="I383" t="str">
            <v>February</v>
          </cell>
          <cell r="J383" t="str">
            <v>2010-2011</v>
          </cell>
          <cell r="K383">
            <v>2011</v>
          </cell>
          <cell r="L383">
            <v>0</v>
          </cell>
          <cell r="N383">
            <v>0</v>
          </cell>
          <cell r="T383">
            <v>0</v>
          </cell>
          <cell r="AA383" t="str">
            <v>ECON-15AFebruary2010-2011</v>
          </cell>
          <cell r="AB383" t="str">
            <v>2011</v>
          </cell>
          <cell r="AC383" t="str">
            <v>ECON-15A2011</v>
          </cell>
          <cell r="AD383" t="str">
            <v>ECON-15AFebruary2011</v>
          </cell>
          <cell r="AE383" t="str">
            <v>ECON-15AFebruary2010-2011</v>
          </cell>
        </row>
        <row r="384">
          <cell r="D384" t="str">
            <v>ECON-15A</v>
          </cell>
          <cell r="E384" t="str">
            <v>Residential</v>
          </cell>
          <cell r="F384" t="str">
            <v>OTHER</v>
          </cell>
          <cell r="I384" t="str">
            <v>February</v>
          </cell>
          <cell r="J384" t="str">
            <v>2010-2011</v>
          </cell>
          <cell r="K384">
            <v>2011</v>
          </cell>
          <cell r="L384">
            <v>0</v>
          </cell>
          <cell r="N384">
            <v>0</v>
          </cell>
          <cell r="T384">
            <v>0</v>
          </cell>
          <cell r="AA384" t="str">
            <v>ECON-15AFebruary2010-2011</v>
          </cell>
          <cell r="AB384" t="str">
            <v>2011</v>
          </cell>
          <cell r="AC384" t="str">
            <v>ECON-15A2011</v>
          </cell>
          <cell r="AD384" t="str">
            <v>ECON-15AFebruary2011</v>
          </cell>
          <cell r="AE384" t="str">
            <v>ECON-15AFebruary2010-2011</v>
          </cell>
        </row>
        <row r="385">
          <cell r="B385" t="str">
            <v>RBTRFCON</v>
          </cell>
          <cell r="C385" t="str">
            <v>CONS Com Rebate Refund</v>
          </cell>
          <cell r="D385" t="str">
            <v>ECON-15B</v>
          </cell>
          <cell r="E385" t="str">
            <v>Commercial</v>
          </cell>
          <cell r="F385" t="str">
            <v>SINGLE</v>
          </cell>
          <cell r="I385" t="str">
            <v>February</v>
          </cell>
          <cell r="J385" t="str">
            <v>2010-2011</v>
          </cell>
          <cell r="K385">
            <v>2011</v>
          </cell>
          <cell r="O385">
            <v>0</v>
          </cell>
          <cell r="T385">
            <v>0</v>
          </cell>
          <cell r="W385">
            <v>0</v>
          </cell>
          <cell r="X385">
            <v>0</v>
          </cell>
          <cell r="AA385" t="str">
            <v>ECON-15BFebruary2010-2011</v>
          </cell>
          <cell r="AB385" t="str">
            <v>2011</v>
          </cell>
          <cell r="AC385" t="str">
            <v>ECON-15B2011</v>
          </cell>
          <cell r="AD385" t="str">
            <v>ECON-15BFebruary2011</v>
          </cell>
          <cell r="AE385" t="str">
            <v>ECON-15BFebruary2010-2011</v>
          </cell>
        </row>
        <row r="386">
          <cell r="D386" t="str">
            <v>ECON-15B</v>
          </cell>
          <cell r="E386" t="str">
            <v>Commercial</v>
          </cell>
          <cell r="F386" t="str">
            <v>MULTI</v>
          </cell>
          <cell r="I386" t="str">
            <v>February</v>
          </cell>
          <cell r="J386" t="str">
            <v>2010-2011</v>
          </cell>
          <cell r="K386">
            <v>2011</v>
          </cell>
          <cell r="T386">
            <v>0</v>
          </cell>
          <cell r="AA386" t="str">
            <v>ECON-15BFebruary2010-2011</v>
          </cell>
          <cell r="AB386" t="str">
            <v>2011</v>
          </cell>
          <cell r="AC386" t="str">
            <v>ECON-15B2011</v>
          </cell>
          <cell r="AD386" t="str">
            <v>ECON-15BFebruary2011</v>
          </cell>
          <cell r="AE386" t="str">
            <v>ECON-15BFebruary2010-2011</v>
          </cell>
        </row>
        <row r="387">
          <cell r="D387" t="str">
            <v>ECON-15B</v>
          </cell>
          <cell r="E387" t="str">
            <v>Commercial</v>
          </cell>
          <cell r="F387" t="str">
            <v>OTHER</v>
          </cell>
          <cell r="I387" t="str">
            <v>February</v>
          </cell>
          <cell r="J387" t="str">
            <v>2010-2011</v>
          </cell>
          <cell r="K387">
            <v>2011</v>
          </cell>
          <cell r="T387">
            <v>0</v>
          </cell>
          <cell r="AA387" t="str">
            <v>ECON-15BFebruary2010-2011</v>
          </cell>
          <cell r="AB387" t="str">
            <v>2011</v>
          </cell>
          <cell r="AC387" t="str">
            <v>ECON-15B2011</v>
          </cell>
          <cell r="AD387" t="str">
            <v>ECON-15BFebruary2011</v>
          </cell>
          <cell r="AE387" t="str">
            <v>ECON-15BFebruary2010-2011</v>
          </cell>
        </row>
        <row r="388">
          <cell r="B388" t="str">
            <v>RCISTERN</v>
          </cell>
          <cell r="C388" t="str">
            <v>CONS Res Cistern Rebate</v>
          </cell>
          <cell r="D388" t="str">
            <v>WACON-1A</v>
          </cell>
          <cell r="E388" t="str">
            <v>Residential</v>
          </cell>
          <cell r="F388" t="str">
            <v>SINGLE</v>
          </cell>
          <cell r="I388" t="str">
            <v>February</v>
          </cell>
          <cell r="J388" t="str">
            <v>2010-2011</v>
          </cell>
          <cell r="K388">
            <v>2011</v>
          </cell>
          <cell r="L388">
            <v>0</v>
          </cell>
          <cell r="M388">
            <v>0</v>
          </cell>
          <cell r="N388">
            <v>0</v>
          </cell>
          <cell r="O388">
            <v>0</v>
          </cell>
          <cell r="T388">
            <v>0</v>
          </cell>
          <cell r="W388">
            <v>0</v>
          </cell>
          <cell r="X388">
            <v>0</v>
          </cell>
          <cell r="AA388" t="str">
            <v>WACON-1AFebruary2010-2011</v>
          </cell>
          <cell r="AB388" t="str">
            <v>2011</v>
          </cell>
          <cell r="AC388" t="str">
            <v>WACON-1A2011</v>
          </cell>
          <cell r="AD388" t="str">
            <v>WACON-1AFebruary2011</v>
          </cell>
          <cell r="AE388" t="str">
            <v>WACON-1AFebruary2010-2011</v>
          </cell>
        </row>
        <row r="389">
          <cell r="B389" t="str">
            <v>RES15CON</v>
          </cell>
          <cell r="C389" t="str">
            <v>CONS Res Heat Pump 15 Rebate</v>
          </cell>
          <cell r="D389" t="str">
            <v>ECON-2E</v>
          </cell>
          <cell r="E389" t="str">
            <v>Residential</v>
          </cell>
          <cell r="F389" t="str">
            <v>SINGLE</v>
          </cell>
          <cell r="H389" t="str">
            <v>RES15CON</v>
          </cell>
          <cell r="I389" t="str">
            <v>February</v>
          </cell>
          <cell r="J389" t="str">
            <v>2010-2011</v>
          </cell>
          <cell r="K389">
            <v>2011</v>
          </cell>
          <cell r="L389">
            <v>37</v>
          </cell>
          <cell r="M389">
            <v>29.333333333333332</v>
          </cell>
          <cell r="N389">
            <v>12400</v>
          </cell>
          <cell r="O389">
            <v>40664.333333333328</v>
          </cell>
          <cell r="T389">
            <v>1535.7919300000001</v>
          </cell>
          <cell r="W389">
            <v>27798.519999999997</v>
          </cell>
          <cell r="X389">
            <v>21458.506666666664</v>
          </cell>
          <cell r="Y389" t="str">
            <v>RES15CONFebruary2010-2011</v>
          </cell>
          <cell r="Z389" t="str">
            <v>RES15CONFebruary2011</v>
          </cell>
          <cell r="AA389" t="str">
            <v>ECON-2ERES15CONFebruary2010-2011</v>
          </cell>
          <cell r="AB389" t="str">
            <v>RES15CON2011</v>
          </cell>
          <cell r="AC389" t="str">
            <v>ECON-2E2011</v>
          </cell>
          <cell r="AD389" t="str">
            <v>ECON-2EFebruary2011</v>
          </cell>
          <cell r="AE389" t="str">
            <v>ECON-2EFebruary2010-2011</v>
          </cell>
        </row>
        <row r="390">
          <cell r="D390" t="str">
            <v>ECON-2E</v>
          </cell>
          <cell r="E390" t="str">
            <v>Residential</v>
          </cell>
          <cell r="F390" t="str">
            <v>MULTI</v>
          </cell>
          <cell r="H390" t="str">
            <v>RES15CON</v>
          </cell>
          <cell r="I390" t="str">
            <v>February</v>
          </cell>
          <cell r="J390" t="str">
            <v>2010-2011</v>
          </cell>
          <cell r="K390">
            <v>2011</v>
          </cell>
          <cell r="L390">
            <v>1</v>
          </cell>
          <cell r="N390">
            <v>400</v>
          </cell>
          <cell r="T390">
            <v>41.507890000000003</v>
          </cell>
          <cell r="Y390" t="str">
            <v>RES15CONFebruary2010-2011</v>
          </cell>
          <cell r="Z390" t="str">
            <v>RES15CONFebruary2011</v>
          </cell>
          <cell r="AA390" t="str">
            <v>ECON-2ERES15CONFebruary2010-2011</v>
          </cell>
          <cell r="AB390" t="str">
            <v>RES15CON2011</v>
          </cell>
          <cell r="AC390" t="str">
            <v>ECON-2E2011</v>
          </cell>
          <cell r="AD390" t="str">
            <v>ECON-2EFebruary2011</v>
          </cell>
          <cell r="AE390" t="str">
            <v>ECON-2EFebruary2010-2011</v>
          </cell>
        </row>
        <row r="391">
          <cell r="B391" t="str">
            <v>RES16CON</v>
          </cell>
          <cell r="C391" t="str">
            <v>CONS Res Heat Pump 16 Rebate</v>
          </cell>
          <cell r="D391" t="str">
            <v>ECON-2E</v>
          </cell>
          <cell r="E391" t="str">
            <v>Residential</v>
          </cell>
          <cell r="F391" t="str">
            <v>SINGLE</v>
          </cell>
          <cell r="H391" t="str">
            <v>RES16CON</v>
          </cell>
          <cell r="I391" t="str">
            <v>February</v>
          </cell>
          <cell r="J391" t="str">
            <v>2010-2011</v>
          </cell>
          <cell r="K391">
            <v>2011</v>
          </cell>
          <cell r="L391">
            <v>8</v>
          </cell>
          <cell r="M391">
            <v>21.166666666666668</v>
          </cell>
          <cell r="N391">
            <v>3900</v>
          </cell>
          <cell r="O391">
            <v>23514</v>
          </cell>
          <cell r="T391">
            <v>424.07839999999999</v>
          </cell>
          <cell r="W391">
            <v>8408.5110000000004</v>
          </cell>
          <cell r="X391">
            <v>19775.572166666669</v>
          </cell>
          <cell r="Y391" t="str">
            <v>RES16CONFebruary2010-2011</v>
          </cell>
          <cell r="Z391" t="str">
            <v>RES16CONFebruary2011</v>
          </cell>
          <cell r="AA391" t="str">
            <v>ECON-2ERES16CONFebruary2010-2011</v>
          </cell>
          <cell r="AB391" t="str">
            <v>RES16CON2011</v>
          </cell>
          <cell r="AC391" t="str">
            <v>ECON-2E2011</v>
          </cell>
          <cell r="AD391" t="str">
            <v>ECON-2EFebruary2011</v>
          </cell>
          <cell r="AE391" t="str">
            <v>ECON-2EFebruary2010-2011</v>
          </cell>
        </row>
        <row r="392">
          <cell r="D392" t="str">
            <v>ECON-2E</v>
          </cell>
          <cell r="E392" t="str">
            <v>Residential</v>
          </cell>
          <cell r="F392" t="str">
            <v>MULTI</v>
          </cell>
          <cell r="H392" t="str">
            <v>RES16CON</v>
          </cell>
          <cell r="I392" t="str">
            <v>February</v>
          </cell>
          <cell r="J392" t="str">
            <v>2010-2011</v>
          </cell>
          <cell r="K392">
            <v>2011</v>
          </cell>
          <cell r="L392">
            <v>1</v>
          </cell>
          <cell r="N392">
            <v>300</v>
          </cell>
          <cell r="T392">
            <v>53.009799999999998</v>
          </cell>
          <cell r="Y392" t="str">
            <v>RES16CONFebruary2010-2011</v>
          </cell>
          <cell r="Z392" t="str">
            <v>RES16CONFebruary2011</v>
          </cell>
          <cell r="AA392" t="str">
            <v>ECON-2ERES16CONFebruary2010-2011</v>
          </cell>
          <cell r="AB392" t="str">
            <v>RES16CON2011</v>
          </cell>
          <cell r="AC392" t="str">
            <v>ECON-2E2011</v>
          </cell>
          <cell r="AD392" t="str">
            <v>ECON-2EFebruary2011</v>
          </cell>
          <cell r="AE392" t="str">
            <v>ECON-2EFebruary2010-2011</v>
          </cell>
        </row>
        <row r="393">
          <cell r="B393" t="str">
            <v>RES17CON</v>
          </cell>
          <cell r="C393" t="str">
            <v>CONS Res Heat Pump 17 Rebate</v>
          </cell>
          <cell r="D393" t="str">
            <v>ECON-2E</v>
          </cell>
          <cell r="E393" t="str">
            <v>Residential</v>
          </cell>
          <cell r="F393" t="str">
            <v>SINGLE</v>
          </cell>
          <cell r="H393" t="str">
            <v>RES17CON</v>
          </cell>
          <cell r="I393" t="str">
            <v>February</v>
          </cell>
          <cell r="J393" t="str">
            <v>2010-2011</v>
          </cell>
          <cell r="K393">
            <v>2011</v>
          </cell>
          <cell r="L393">
            <v>3</v>
          </cell>
          <cell r="M393">
            <v>13.916666666666666</v>
          </cell>
          <cell r="N393">
            <v>1800</v>
          </cell>
          <cell r="O393">
            <v>17250</v>
          </cell>
          <cell r="T393">
            <v>199.25373000000002</v>
          </cell>
          <cell r="W393">
            <v>3511.76865</v>
          </cell>
          <cell r="X393">
            <v>16290.704570833332</v>
          </cell>
          <cell r="Y393" t="str">
            <v>RES17CONFebruary2010-2011</v>
          </cell>
          <cell r="Z393" t="str">
            <v>RES17CONFebruary2011</v>
          </cell>
          <cell r="AA393" t="str">
            <v>ECON-2ERES17CONFebruary2010-2011</v>
          </cell>
          <cell r="AB393" t="str">
            <v>RES17CON2011</v>
          </cell>
          <cell r="AC393" t="str">
            <v>ECON-2E2011</v>
          </cell>
          <cell r="AD393" t="str">
            <v>ECON-2EFebruary2011</v>
          </cell>
          <cell r="AE393" t="str">
            <v>ECON-2EFebruary2010-2011</v>
          </cell>
        </row>
        <row r="394">
          <cell r="D394" t="str">
            <v>ECON-2E</v>
          </cell>
          <cell r="E394" t="str">
            <v>Residential</v>
          </cell>
          <cell r="F394" t="str">
            <v>MULTI</v>
          </cell>
          <cell r="H394" t="str">
            <v>RES17CON</v>
          </cell>
          <cell r="I394" t="str">
            <v>February</v>
          </cell>
          <cell r="J394" t="str">
            <v>2010-2011</v>
          </cell>
          <cell r="K394">
            <v>2011</v>
          </cell>
          <cell r="L394">
            <v>0</v>
          </cell>
          <cell r="N394">
            <v>0</v>
          </cell>
          <cell r="T394">
            <v>0</v>
          </cell>
          <cell r="Y394" t="str">
            <v>RES17CONFebruary2010-2011</v>
          </cell>
          <cell r="Z394" t="str">
            <v>RES17CONFebruary2011</v>
          </cell>
          <cell r="AA394" t="str">
            <v>ECON-2ERES17CONFebruary2010-2011</v>
          </cell>
          <cell r="AB394" t="str">
            <v>RES17CON2011</v>
          </cell>
          <cell r="AC394" t="str">
            <v>ECON-2E2011</v>
          </cell>
          <cell r="AD394" t="str">
            <v>ECON-2EFebruary2011</v>
          </cell>
          <cell r="AE394" t="str">
            <v>ECON-2EFebruary2010-2011</v>
          </cell>
        </row>
        <row r="395">
          <cell r="B395" t="str">
            <v>RES18CON</v>
          </cell>
          <cell r="C395" t="str">
            <v>CONS Res Heat Pump 18 Rebate</v>
          </cell>
          <cell r="D395" t="str">
            <v>ECON-2E</v>
          </cell>
          <cell r="E395" t="str">
            <v>Residential</v>
          </cell>
          <cell r="F395" t="str">
            <v>SINGLE</v>
          </cell>
          <cell r="H395" t="str">
            <v>RES18CON</v>
          </cell>
          <cell r="I395" t="str">
            <v>February</v>
          </cell>
          <cell r="J395" t="str">
            <v>2010-2011</v>
          </cell>
          <cell r="K395">
            <v>2011</v>
          </cell>
          <cell r="L395">
            <v>2</v>
          </cell>
          <cell r="M395">
            <v>5.833333333333333</v>
          </cell>
          <cell r="N395">
            <v>1200</v>
          </cell>
          <cell r="O395">
            <v>7856</v>
          </cell>
          <cell r="T395">
            <v>155.57140000000001</v>
          </cell>
          <cell r="W395">
            <v>2741.8571400000001</v>
          </cell>
          <cell r="X395">
            <v>7997.0833249999996</v>
          </cell>
          <cell r="Y395" t="str">
            <v>RES18CONFebruary2010-2011</v>
          </cell>
          <cell r="Z395" t="str">
            <v>RES18CONFebruary2011</v>
          </cell>
          <cell r="AA395" t="str">
            <v>ECON-2ERES18CONFebruary2010-2011</v>
          </cell>
          <cell r="AB395" t="str">
            <v>RES18CON2011</v>
          </cell>
          <cell r="AC395" t="str">
            <v>ECON-2E2011</v>
          </cell>
          <cell r="AD395" t="str">
            <v>ECON-2EFebruary2011</v>
          </cell>
          <cell r="AE395" t="str">
            <v>ECON-2EFebruary2010-2011</v>
          </cell>
        </row>
        <row r="396">
          <cell r="D396" t="str">
            <v>ECON-2E</v>
          </cell>
          <cell r="E396" t="str">
            <v>Residential</v>
          </cell>
          <cell r="F396" t="str">
            <v>SINGLE</v>
          </cell>
          <cell r="H396" t="str">
            <v>RES18CON</v>
          </cell>
          <cell r="I396" t="str">
            <v>February</v>
          </cell>
          <cell r="J396" t="str">
            <v>2010-2011</v>
          </cell>
          <cell r="K396">
            <v>2011</v>
          </cell>
          <cell r="L396">
            <v>0</v>
          </cell>
          <cell r="N396">
            <v>0</v>
          </cell>
          <cell r="T396">
            <v>0</v>
          </cell>
          <cell r="W396">
            <v>0</v>
          </cell>
          <cell r="Y396" t="str">
            <v>RES18CONFebruary2010-2011</v>
          </cell>
          <cell r="Z396" t="str">
            <v>RES18CONFebruary2011</v>
          </cell>
          <cell r="AA396" t="str">
            <v>ECON-2ERES18CONFebruary2010-2011</v>
          </cell>
          <cell r="AB396" t="str">
            <v>RES18CON2011</v>
          </cell>
          <cell r="AC396" t="str">
            <v>ECON-2E2011</v>
          </cell>
          <cell r="AD396" t="str">
            <v>ECON-2EFebruary2011</v>
          </cell>
          <cell r="AE396" t="str">
            <v>ECON-2EFebruary2010-2011</v>
          </cell>
        </row>
        <row r="397">
          <cell r="B397" t="str">
            <v>RESCRCON</v>
          </cell>
          <cell r="C397" t="str">
            <v>CONS Res Cool Roof Rebate</v>
          </cell>
          <cell r="D397" t="str">
            <v>ECON-1A</v>
          </cell>
          <cell r="E397" t="str">
            <v>Residential</v>
          </cell>
          <cell r="F397" t="str">
            <v>SINGLE</v>
          </cell>
          <cell r="I397" t="str">
            <v>February</v>
          </cell>
          <cell r="J397" t="str">
            <v>2010-2011</v>
          </cell>
          <cell r="K397">
            <v>2011</v>
          </cell>
          <cell r="L397">
            <v>1</v>
          </cell>
          <cell r="M397">
            <v>1.4166666666666667</v>
          </cell>
          <cell r="N397">
            <v>150</v>
          </cell>
          <cell r="O397">
            <v>824.5</v>
          </cell>
          <cell r="P397">
            <v>2485</v>
          </cell>
          <cell r="T397">
            <v>38.25</v>
          </cell>
          <cell r="W397">
            <v>673.9375</v>
          </cell>
          <cell r="X397">
            <v>954.74479166666674</v>
          </cell>
          <cell r="AA397" t="str">
            <v>ECON-1AFebruary2010-2011</v>
          </cell>
          <cell r="AB397" t="str">
            <v>2011</v>
          </cell>
          <cell r="AC397" t="str">
            <v>ECON-1A2011</v>
          </cell>
          <cell r="AD397" t="str">
            <v>ECON-1AFebruary2011</v>
          </cell>
          <cell r="AE397" t="str">
            <v>ECON-1AFebruary2010-2011</v>
          </cell>
        </row>
        <row r="398">
          <cell r="B398" t="str">
            <v>RESTTCON</v>
          </cell>
          <cell r="C398" t="str">
            <v>CONS Res Window Tint Rebate</v>
          </cell>
          <cell r="D398" t="str">
            <v>ECON-1F</v>
          </cell>
          <cell r="E398" t="str">
            <v>Residential</v>
          </cell>
          <cell r="F398" t="str">
            <v>SINGLE</v>
          </cell>
          <cell r="I398" t="str">
            <v>February</v>
          </cell>
          <cell r="J398" t="str">
            <v>2010-2011</v>
          </cell>
          <cell r="K398">
            <v>2011</v>
          </cell>
          <cell r="L398">
            <v>3</v>
          </cell>
          <cell r="M398">
            <v>9.8333333333333339</v>
          </cell>
          <cell r="N398">
            <v>378.44</v>
          </cell>
          <cell r="O398">
            <v>2619.666666666667</v>
          </cell>
          <cell r="P398">
            <v>392.19</v>
          </cell>
          <cell r="T398">
            <v>18.138888000000001</v>
          </cell>
          <cell r="W398">
            <v>319.91664000000003</v>
          </cell>
          <cell r="X398">
            <v>1048.6156533333335</v>
          </cell>
          <cell r="AA398" t="str">
            <v>ECON-1FFebruary2010-2011</v>
          </cell>
          <cell r="AB398" t="str">
            <v>2011</v>
          </cell>
          <cell r="AC398" t="str">
            <v>ECON-1F2011</v>
          </cell>
          <cell r="AD398" t="str">
            <v>ECON-1FFebruary2011</v>
          </cell>
          <cell r="AE398" t="str">
            <v>ECON-1FFebruary2010-2011</v>
          </cell>
        </row>
        <row r="399">
          <cell r="D399" t="str">
            <v>ECON-1F</v>
          </cell>
          <cell r="E399" t="str">
            <v>Residential</v>
          </cell>
          <cell r="F399" t="str">
            <v>MULTI</v>
          </cell>
          <cell r="I399" t="str">
            <v>February</v>
          </cell>
          <cell r="J399" t="str">
            <v>2010-2011</v>
          </cell>
          <cell r="K399">
            <v>2011</v>
          </cell>
          <cell r="L399">
            <v>0</v>
          </cell>
          <cell r="N399">
            <v>0</v>
          </cell>
          <cell r="T399">
            <v>0</v>
          </cell>
          <cell r="AA399" t="str">
            <v>ECON-1FFebruary2010-2011</v>
          </cell>
          <cell r="AB399" t="str">
            <v>2011</v>
          </cell>
          <cell r="AC399" t="str">
            <v>ECON-1F2011</v>
          </cell>
          <cell r="AD399" t="str">
            <v>ECON-1FFebruary2011</v>
          </cell>
          <cell r="AE399" t="str">
            <v>ECON-1FFebruary2010-2011</v>
          </cell>
        </row>
        <row r="400">
          <cell r="B400" t="str">
            <v>RESWRCON</v>
          </cell>
          <cell r="C400" t="str">
            <v>CONS Res Window Replace Rebate</v>
          </cell>
          <cell r="D400" t="str">
            <v>ECON-1E</v>
          </cell>
          <cell r="E400" t="str">
            <v>Residential</v>
          </cell>
          <cell r="F400" t="str">
            <v>SINGLE</v>
          </cell>
          <cell r="I400" t="str">
            <v>February</v>
          </cell>
          <cell r="J400" t="str">
            <v>2010-2011</v>
          </cell>
          <cell r="K400">
            <v>2011</v>
          </cell>
          <cell r="L400">
            <v>15</v>
          </cell>
          <cell r="M400">
            <v>11.5</v>
          </cell>
          <cell r="N400">
            <v>3213.6</v>
          </cell>
          <cell r="O400">
            <v>11333</v>
          </cell>
          <cell r="P400">
            <v>2538.14</v>
          </cell>
          <cell r="T400">
            <v>664.64250000000004</v>
          </cell>
          <cell r="W400">
            <v>15618.199999999999</v>
          </cell>
          <cell r="X400">
            <v>8980.4650000000001</v>
          </cell>
          <cell r="AA400" t="str">
            <v>ECON-1EFebruary2010-2011</v>
          </cell>
          <cell r="AB400" t="str">
            <v>2011</v>
          </cell>
          <cell r="AC400" t="str">
            <v>ECON-1E2011</v>
          </cell>
          <cell r="AD400" t="str">
            <v>ECON-1EFebruary2011</v>
          </cell>
          <cell r="AE400" t="str">
            <v>ECON-1EFebruary2010-2011</v>
          </cell>
        </row>
        <row r="401">
          <cell r="D401" t="str">
            <v>ECON-1E</v>
          </cell>
          <cell r="E401" t="str">
            <v>Residential</v>
          </cell>
          <cell r="F401" t="str">
            <v>MULTI</v>
          </cell>
          <cell r="I401" t="str">
            <v>February</v>
          </cell>
          <cell r="J401" t="str">
            <v>2010-2011</v>
          </cell>
          <cell r="K401">
            <v>2011</v>
          </cell>
          <cell r="L401">
            <v>5</v>
          </cell>
          <cell r="N401">
            <v>553.05999999999995</v>
          </cell>
          <cell r="T401">
            <v>221.54750000000001</v>
          </cell>
          <cell r="AA401" t="str">
            <v>ECON-1EFebruary2010-2011</v>
          </cell>
          <cell r="AB401" t="str">
            <v>2011</v>
          </cell>
          <cell r="AC401" t="str">
            <v>ECON-1E2011</v>
          </cell>
          <cell r="AD401" t="str">
            <v>ECON-1EFebruary2011</v>
          </cell>
          <cell r="AE401" t="str">
            <v>ECON-1EFebruary2010-2011</v>
          </cell>
        </row>
        <row r="402">
          <cell r="B402" t="str">
            <v>RWFOAM</v>
          </cell>
          <cell r="C402" t="str">
            <v>CONS Res Inject Wall Foam Reb</v>
          </cell>
          <cell r="D402" t="str">
            <v>ECON-1C</v>
          </cell>
          <cell r="E402" t="str">
            <v>Residential</v>
          </cell>
          <cell r="F402" t="str">
            <v>SINGLE</v>
          </cell>
          <cell r="I402" t="str">
            <v>February</v>
          </cell>
          <cell r="J402" t="str">
            <v>2010-2011</v>
          </cell>
          <cell r="K402">
            <v>2011</v>
          </cell>
          <cell r="L402">
            <v>4</v>
          </cell>
          <cell r="M402">
            <v>0.75</v>
          </cell>
          <cell r="N402">
            <v>800</v>
          </cell>
          <cell r="O402">
            <v>250</v>
          </cell>
          <cell r="P402">
            <v>5079</v>
          </cell>
          <cell r="T402">
            <v>12.5</v>
          </cell>
          <cell r="W402">
            <v>217.5</v>
          </cell>
          <cell r="X402">
            <v>40.78125</v>
          </cell>
          <cell r="AA402" t="str">
            <v>ECON-1CFebruary2010-2011</v>
          </cell>
          <cell r="AB402" t="str">
            <v>2011</v>
          </cell>
          <cell r="AC402" t="str">
            <v>ECON-1C2011</v>
          </cell>
          <cell r="AD402" t="str">
            <v>ECON-1CFebruary2011</v>
          </cell>
          <cell r="AE402" t="str">
            <v>ECON-1CFebruary2010-2011</v>
          </cell>
        </row>
        <row r="403">
          <cell r="D403" t="str">
            <v>ECON-1C</v>
          </cell>
          <cell r="E403" t="str">
            <v>Residential</v>
          </cell>
          <cell r="F403" t="str">
            <v>MULTI</v>
          </cell>
          <cell r="I403" t="str">
            <v>February</v>
          </cell>
          <cell r="J403" t="str">
            <v>2010-2011</v>
          </cell>
          <cell r="K403">
            <v>2011</v>
          </cell>
          <cell r="L403">
            <v>0</v>
          </cell>
          <cell r="N403">
            <v>0</v>
          </cell>
          <cell r="T403">
            <v>0</v>
          </cell>
          <cell r="AA403" t="str">
            <v>ECON-1CFebruary2010-2011</v>
          </cell>
          <cell r="AB403" t="str">
            <v>2011</v>
          </cell>
          <cell r="AC403" t="str">
            <v>ECON-1C2011</v>
          </cell>
          <cell r="AD403" t="str">
            <v>ECON-1CFebruary2011</v>
          </cell>
          <cell r="AE403" t="str">
            <v>ECON-1CFebruary2010-2011</v>
          </cell>
        </row>
        <row r="404">
          <cell r="B404" t="str">
            <v>TOILET VCH</v>
          </cell>
          <cell r="C404" t="str">
            <v>Toilet Voucher Redeemed</v>
          </cell>
          <cell r="D404" t="str">
            <v>WACON-2</v>
          </cell>
          <cell r="E404" t="str">
            <v>Residential</v>
          </cell>
          <cell r="F404" t="str">
            <v>SINGLE</v>
          </cell>
          <cell r="I404" t="str">
            <v>February</v>
          </cell>
          <cell r="J404" t="str">
            <v>2010-2011</v>
          </cell>
          <cell r="K404">
            <v>2011</v>
          </cell>
          <cell r="L404">
            <v>0</v>
          </cell>
          <cell r="M404">
            <v>0</v>
          </cell>
          <cell r="N404">
            <v>0</v>
          </cell>
          <cell r="O404">
            <v>18135</v>
          </cell>
          <cell r="T404">
            <v>0</v>
          </cell>
          <cell r="AA404" t="str">
            <v>WACON-2February2010-2011</v>
          </cell>
          <cell r="AB404" t="str">
            <v>2011</v>
          </cell>
          <cell r="AC404" t="str">
            <v>WACON-22011</v>
          </cell>
          <cell r="AD404" t="str">
            <v>WACON-2February2011</v>
          </cell>
          <cell r="AE404" t="str">
            <v>WACON-2February2010-2011</v>
          </cell>
        </row>
        <row r="405">
          <cell r="B405" t="str">
            <v>WTHERCON</v>
          </cell>
          <cell r="C405" t="str">
            <v>CONS Res Weatherization Rebate</v>
          </cell>
          <cell r="D405" t="str">
            <v>ECON-1D</v>
          </cell>
          <cell r="E405" t="str">
            <v>Residential</v>
          </cell>
          <cell r="F405" t="str">
            <v>SINGLE</v>
          </cell>
          <cell r="I405" t="str">
            <v>February</v>
          </cell>
          <cell r="J405" t="str">
            <v>2010-2011</v>
          </cell>
          <cell r="K405">
            <v>2011</v>
          </cell>
          <cell r="L405">
            <v>2</v>
          </cell>
          <cell r="M405">
            <v>0</v>
          </cell>
          <cell r="N405">
            <v>17.399999999999999</v>
          </cell>
          <cell r="O405">
            <v>58</v>
          </cell>
          <cell r="T405">
            <v>2.8292679999999999</v>
          </cell>
          <cell r="W405">
            <v>50.1</v>
          </cell>
          <cell r="X405">
            <v>0</v>
          </cell>
          <cell r="AA405" t="str">
            <v>ECON-1DFebruary2010-2011</v>
          </cell>
          <cell r="AB405" t="str">
            <v>2011</v>
          </cell>
          <cell r="AC405" t="str">
            <v>ECON-1D2011</v>
          </cell>
          <cell r="AD405" t="str">
            <v>ECON-1DFebruary2011</v>
          </cell>
          <cell r="AE405" t="str">
            <v>ECON-1DFebruary2010-2011</v>
          </cell>
        </row>
        <row r="406">
          <cell r="D406" t="str">
            <v>ECON-1D</v>
          </cell>
          <cell r="E406" t="str">
            <v>Residential</v>
          </cell>
          <cell r="F406" t="str">
            <v>MULTI</v>
          </cell>
          <cell r="I406" t="str">
            <v>February</v>
          </cell>
          <cell r="J406" t="str">
            <v>2010-2011</v>
          </cell>
          <cell r="K406">
            <v>2011</v>
          </cell>
          <cell r="L406">
            <v>2</v>
          </cell>
          <cell r="N406">
            <v>20.37</v>
          </cell>
          <cell r="T406">
            <v>2.8292679999999999</v>
          </cell>
          <cell r="W406">
            <v>50.1</v>
          </cell>
          <cell r="AA406" t="str">
            <v>ECON-1DFebruary2010-2011</v>
          </cell>
          <cell r="AB406" t="str">
            <v>2011</v>
          </cell>
          <cell r="AC406" t="str">
            <v>ECON-1D2011</v>
          </cell>
          <cell r="AD406" t="str">
            <v>ECON-1DFebruary2011</v>
          </cell>
          <cell r="AE406" t="str">
            <v>ECON-1DFebruary2010-2011</v>
          </cell>
        </row>
        <row r="407">
          <cell r="B407" t="str">
            <v>WTR STAR</v>
          </cell>
          <cell r="C407" t="str">
            <v>CONS Water Star Rebate</v>
          </cell>
          <cell r="D407" t="str">
            <v>WACON-3</v>
          </cell>
          <cell r="E407" t="str">
            <v>Commercial</v>
          </cell>
          <cell r="F407" t="str">
            <v>SINGLE</v>
          </cell>
          <cell r="I407" t="str">
            <v>February</v>
          </cell>
          <cell r="J407" t="str">
            <v>2010-2011</v>
          </cell>
          <cell r="K407">
            <v>2011</v>
          </cell>
          <cell r="L407">
            <v>2</v>
          </cell>
          <cell r="M407">
            <v>0</v>
          </cell>
          <cell r="N407">
            <v>600</v>
          </cell>
          <cell r="O407">
            <v>0</v>
          </cell>
          <cell r="T407">
            <v>0</v>
          </cell>
          <cell r="W407">
            <v>0</v>
          </cell>
          <cell r="X407">
            <v>0</v>
          </cell>
          <cell r="AA407" t="str">
            <v>WACON-3February2010-2011</v>
          </cell>
          <cell r="AB407" t="str">
            <v>2011</v>
          </cell>
          <cell r="AC407" t="str">
            <v>WACON-32011</v>
          </cell>
          <cell r="AD407" t="str">
            <v>WACON-3February2011</v>
          </cell>
          <cell r="AE407" t="str">
            <v>WACON-3February2010-2011</v>
          </cell>
        </row>
        <row r="408">
          <cell r="B408" t="str">
            <v>St Cloud</v>
          </cell>
          <cell r="C408" t="str">
            <v>Conservation Program Rebates</v>
          </cell>
          <cell r="D408" t="str">
            <v>and Loans -</v>
          </cell>
          <cell r="E408" t="str">
            <v>Crosstab (CIS)</v>
          </cell>
          <cell r="K408">
            <v>2011</v>
          </cell>
          <cell r="AB408" t="str">
            <v>2011</v>
          </cell>
          <cell r="AC408" t="str">
            <v>and Loans -2011</v>
          </cell>
          <cell r="AD408" t="str">
            <v>and Loans -2011</v>
          </cell>
        </row>
        <row r="409">
          <cell r="B409" t="str">
            <v>CCRF</v>
          </cell>
          <cell r="C409" t="str">
            <v>Cool Reflective Roof</v>
          </cell>
          <cell r="D409" t="str">
            <v>ECON-4A</v>
          </cell>
          <cell r="E409" t="str">
            <v>Commercial</v>
          </cell>
          <cell r="F409" t="str">
            <v>OTHER</v>
          </cell>
          <cell r="G409" t="str">
            <v>ST CLOUD</v>
          </cell>
          <cell r="I409" t="str">
            <v>February</v>
          </cell>
          <cell r="J409" t="str">
            <v>2010-2011</v>
          </cell>
          <cell r="K409">
            <v>2011</v>
          </cell>
          <cell r="L409">
            <v>0</v>
          </cell>
          <cell r="N409">
            <v>0</v>
          </cell>
          <cell r="T409">
            <v>0</v>
          </cell>
          <cell r="W409">
            <v>0</v>
          </cell>
          <cell r="AA409" t="str">
            <v>ECON-4AST CLOUDFebruary2010-2011</v>
          </cell>
          <cell r="AB409" t="str">
            <v>2011</v>
          </cell>
          <cell r="AC409" t="str">
            <v>ECON-4A2011</v>
          </cell>
          <cell r="AD409" t="str">
            <v>ECON-4AFebruary2011</v>
          </cell>
          <cell r="AE409" t="str">
            <v>ECON-4AFebruary2010-2011</v>
          </cell>
        </row>
        <row r="410">
          <cell r="B410" t="str">
            <v>CDUR</v>
          </cell>
          <cell r="C410" t="str">
            <v>Duct Repair/Replacement</v>
          </cell>
          <cell r="D410" t="str">
            <v>ECON-5A</v>
          </cell>
          <cell r="E410" t="str">
            <v>Commercial</v>
          </cell>
          <cell r="F410" t="str">
            <v>OTHER</v>
          </cell>
          <cell r="G410" t="str">
            <v>ST CLOUD</v>
          </cell>
          <cell r="I410" t="str">
            <v>February</v>
          </cell>
          <cell r="J410" t="str">
            <v>2010-2011</v>
          </cell>
          <cell r="K410">
            <v>2011</v>
          </cell>
          <cell r="L410">
            <v>0</v>
          </cell>
          <cell r="N410">
            <v>0</v>
          </cell>
          <cell r="T410">
            <v>0</v>
          </cell>
          <cell r="W410">
            <v>0</v>
          </cell>
          <cell r="AA410" t="str">
            <v>ECON-5AST CLOUDFebruary2010-2011</v>
          </cell>
          <cell r="AB410" t="str">
            <v>2011</v>
          </cell>
          <cell r="AC410" t="str">
            <v>ECON-5A2011</v>
          </cell>
          <cell r="AD410" t="str">
            <v>ECON-5AFebruary2011</v>
          </cell>
          <cell r="AE410" t="str">
            <v>ECON-5AFebruary2010-2011</v>
          </cell>
        </row>
        <row r="411">
          <cell r="B411" t="str">
            <v>CGRP</v>
          </cell>
          <cell r="C411" t="str">
            <v>Gold Ring Program</v>
          </cell>
          <cell r="D411" t="str">
            <v>ECON-6C</v>
          </cell>
          <cell r="E411" t="str">
            <v>Commercial</v>
          </cell>
          <cell r="F411" t="str">
            <v>OTHER</v>
          </cell>
          <cell r="G411" t="str">
            <v>ST CLOUD</v>
          </cell>
          <cell r="I411" t="str">
            <v>February</v>
          </cell>
          <cell r="J411" t="str">
            <v>2010-2011</v>
          </cell>
          <cell r="K411">
            <v>2011</v>
          </cell>
          <cell r="L411">
            <v>0</v>
          </cell>
          <cell r="N411">
            <v>0</v>
          </cell>
          <cell r="T411">
            <v>0</v>
          </cell>
          <cell r="W411">
            <v>0</v>
          </cell>
          <cell r="AA411" t="str">
            <v>ECON-6CST CLOUDFebruary2010-2011</v>
          </cell>
          <cell r="AB411" t="str">
            <v>2011</v>
          </cell>
          <cell r="AC411" t="str">
            <v>ECON-6C2011</v>
          </cell>
          <cell r="AD411" t="str">
            <v>ECON-6CFebruary2011</v>
          </cell>
          <cell r="AE411" t="str">
            <v>ECON-6CFebruary2010-2011</v>
          </cell>
        </row>
        <row r="412">
          <cell r="B412" t="str">
            <v>CH14</v>
          </cell>
          <cell r="C412" t="str">
            <v>14 Seer</v>
          </cell>
          <cell r="D412" t="str">
            <v>ECON-5C</v>
          </cell>
          <cell r="E412" t="str">
            <v>Commercial</v>
          </cell>
          <cell r="F412" t="str">
            <v>OTHER</v>
          </cell>
          <cell r="G412" t="str">
            <v>ST CLOUD</v>
          </cell>
          <cell r="H412" t="str">
            <v>CES14CON</v>
          </cell>
          <cell r="I412" t="str">
            <v>February</v>
          </cell>
          <cell r="J412" t="str">
            <v>2010-2011</v>
          </cell>
          <cell r="K412">
            <v>2011</v>
          </cell>
          <cell r="L412">
            <v>0</v>
          </cell>
          <cell r="N412">
            <v>0</v>
          </cell>
          <cell r="T412">
            <v>0</v>
          </cell>
          <cell r="W412">
            <v>0</v>
          </cell>
          <cell r="Y412" t="str">
            <v>CES14CONFebruary2010-2011</v>
          </cell>
          <cell r="Z412" t="str">
            <v>CES14CONFebruary2011</v>
          </cell>
          <cell r="AA412" t="str">
            <v>CES14CONST CLOUDFebruary2010-2011</v>
          </cell>
          <cell r="AB412" t="str">
            <v>CES14CON2011</v>
          </cell>
          <cell r="AC412" t="str">
            <v>ECON-5C2011</v>
          </cell>
          <cell r="AD412" t="str">
            <v>ECON-5CFebruary2011</v>
          </cell>
          <cell r="AE412" t="str">
            <v>ECON-5CFebruary2010-2011</v>
          </cell>
        </row>
        <row r="413">
          <cell r="B413" t="str">
            <v>CH15</v>
          </cell>
          <cell r="C413" t="str">
            <v>15 Seer</v>
          </cell>
          <cell r="D413" t="str">
            <v>ECON-5C</v>
          </cell>
          <cell r="E413" t="str">
            <v>Commercial</v>
          </cell>
          <cell r="F413" t="str">
            <v>OTHER</v>
          </cell>
          <cell r="G413" t="str">
            <v>ST CLOUD</v>
          </cell>
          <cell r="H413" t="str">
            <v>CES15CON</v>
          </cell>
          <cell r="I413" t="str">
            <v>February</v>
          </cell>
          <cell r="J413" t="str">
            <v>2010-2011</v>
          </cell>
          <cell r="K413">
            <v>2011</v>
          </cell>
          <cell r="L413">
            <v>0</v>
          </cell>
          <cell r="N413">
            <v>0</v>
          </cell>
          <cell r="T413">
            <v>0</v>
          </cell>
          <cell r="W413">
            <v>0</v>
          </cell>
          <cell r="Y413" t="str">
            <v>CES15CONFebruary2010-2011</v>
          </cell>
          <cell r="Z413" t="str">
            <v>CES15CONFebruary2011</v>
          </cell>
          <cell r="AA413" t="str">
            <v>CES15CONST CLOUDFebruary2010-2011</v>
          </cell>
          <cell r="AB413" t="str">
            <v>CES15CON2011</v>
          </cell>
          <cell r="AC413" t="str">
            <v>ECON-5C2011</v>
          </cell>
          <cell r="AD413" t="str">
            <v>ECON-5CFebruary2011</v>
          </cell>
          <cell r="AE413" t="str">
            <v>ECON-5CFebruary2010-2011</v>
          </cell>
        </row>
        <row r="414">
          <cell r="B414" t="str">
            <v>CH16</v>
          </cell>
          <cell r="C414" t="str">
            <v>16 Seer</v>
          </cell>
          <cell r="D414" t="str">
            <v>ECON-5C</v>
          </cell>
          <cell r="E414" t="str">
            <v>Commercial</v>
          </cell>
          <cell r="F414" t="str">
            <v>OTHER</v>
          </cell>
          <cell r="G414" t="str">
            <v>ST CLOUD</v>
          </cell>
          <cell r="H414" t="str">
            <v>CES16CON</v>
          </cell>
          <cell r="I414" t="str">
            <v>February</v>
          </cell>
          <cell r="J414" t="str">
            <v>2010-2011</v>
          </cell>
          <cell r="K414">
            <v>2011</v>
          </cell>
          <cell r="L414">
            <v>0</v>
          </cell>
          <cell r="N414">
            <v>0</v>
          </cell>
          <cell r="T414">
            <v>0</v>
          </cell>
          <cell r="W414">
            <v>0</v>
          </cell>
          <cell r="Y414" t="str">
            <v>CES16CONFebruary2010-2011</v>
          </cell>
          <cell r="Z414" t="str">
            <v>CES16CONFebruary2011</v>
          </cell>
          <cell r="AA414" t="str">
            <v>CES16CONST CLOUDFebruary2010-2011</v>
          </cell>
          <cell r="AB414" t="str">
            <v>CES16CON2011</v>
          </cell>
          <cell r="AC414" t="str">
            <v>ECON-5C2011</v>
          </cell>
          <cell r="AD414" t="str">
            <v>ECON-5CFebruary2011</v>
          </cell>
          <cell r="AE414" t="str">
            <v>ECON-5CFebruary2010-2011</v>
          </cell>
        </row>
        <row r="415">
          <cell r="B415" t="str">
            <v>CH17</v>
          </cell>
          <cell r="C415" t="str">
            <v>17 Seer</v>
          </cell>
          <cell r="D415" t="str">
            <v>ECON-5C</v>
          </cell>
          <cell r="E415" t="str">
            <v>Commercial</v>
          </cell>
          <cell r="F415" t="str">
            <v>OTHER</v>
          </cell>
          <cell r="G415" t="str">
            <v>ST CLOUD</v>
          </cell>
          <cell r="H415" t="str">
            <v>CES17CON</v>
          </cell>
          <cell r="I415" t="str">
            <v>February</v>
          </cell>
          <cell r="J415" t="str">
            <v>2010-2011</v>
          </cell>
          <cell r="K415">
            <v>2011</v>
          </cell>
          <cell r="L415">
            <v>0</v>
          </cell>
          <cell r="N415">
            <v>0</v>
          </cell>
          <cell r="T415">
            <v>0</v>
          </cell>
          <cell r="W415">
            <v>0</v>
          </cell>
          <cell r="Y415" t="str">
            <v>CES17CONFebruary2010-2011</v>
          </cell>
          <cell r="Z415" t="str">
            <v>CES17CONFebruary2011</v>
          </cell>
          <cell r="AA415" t="str">
            <v>CES17CONST CLOUDFebruary2010-2011</v>
          </cell>
          <cell r="AB415" t="str">
            <v>CES17CON2011</v>
          </cell>
          <cell r="AC415" t="str">
            <v>ECON-5C2011</v>
          </cell>
          <cell r="AD415" t="str">
            <v>ECON-5CFebruary2011</v>
          </cell>
          <cell r="AE415" t="str">
            <v>ECON-5CFebruary2010-2011</v>
          </cell>
        </row>
        <row r="416">
          <cell r="B416" t="str">
            <v>CH18</v>
          </cell>
          <cell r="C416" t="str">
            <v>18 Seer</v>
          </cell>
          <cell r="D416" t="str">
            <v>ECON-5C</v>
          </cell>
          <cell r="E416" t="str">
            <v>Commercial</v>
          </cell>
          <cell r="F416" t="str">
            <v>OTHER</v>
          </cell>
          <cell r="G416" t="str">
            <v>ST CLOUD</v>
          </cell>
          <cell r="H416" t="str">
            <v>CES18CON</v>
          </cell>
          <cell r="I416" t="str">
            <v>February</v>
          </cell>
          <cell r="J416" t="str">
            <v>2010-2011</v>
          </cell>
          <cell r="K416">
            <v>2011</v>
          </cell>
          <cell r="L416">
            <v>0</v>
          </cell>
          <cell r="N416">
            <v>0</v>
          </cell>
          <cell r="T416">
            <v>0</v>
          </cell>
          <cell r="W416">
            <v>0</v>
          </cell>
          <cell r="Y416" t="str">
            <v>CES18CONFebruary2010-2011</v>
          </cell>
          <cell r="Z416" t="str">
            <v>CES18CONFebruary2011</v>
          </cell>
          <cell r="AA416" t="str">
            <v>CES18CONST CLOUDFebruary2010-2011</v>
          </cell>
          <cell r="AB416" t="str">
            <v>CES18CON2011</v>
          </cell>
          <cell r="AC416" t="str">
            <v>ECON-5C2011</v>
          </cell>
          <cell r="AD416" t="str">
            <v>ECON-5CFebruary2011</v>
          </cell>
          <cell r="AE416" t="str">
            <v>ECON-5CFebruary2010-2011</v>
          </cell>
        </row>
        <row r="417">
          <cell r="B417" t="str">
            <v>CINS</v>
          </cell>
          <cell r="C417" t="str">
            <v>Ceiling Insulation Upgrade</v>
          </cell>
          <cell r="D417" t="str">
            <v>ECON-4B</v>
          </cell>
          <cell r="E417" t="str">
            <v>Commercial</v>
          </cell>
          <cell r="F417" t="str">
            <v>OTHER</v>
          </cell>
          <cell r="G417" t="str">
            <v>ST CLOUD</v>
          </cell>
          <cell r="I417" t="str">
            <v>February</v>
          </cell>
          <cell r="J417" t="str">
            <v>2010-2011</v>
          </cell>
          <cell r="K417">
            <v>2011</v>
          </cell>
          <cell r="L417">
            <v>0</v>
          </cell>
          <cell r="N417">
            <v>0</v>
          </cell>
          <cell r="T417">
            <v>0</v>
          </cell>
          <cell r="W417">
            <v>0</v>
          </cell>
          <cell r="AA417" t="str">
            <v>ECON-4BST CLOUDFebruary2010-2011</v>
          </cell>
          <cell r="AB417" t="str">
            <v>2011</v>
          </cell>
          <cell r="AC417" t="str">
            <v>ECON-4B2011</v>
          </cell>
          <cell r="AD417" t="str">
            <v>ECON-4BFebruary2011</v>
          </cell>
          <cell r="AE417" t="str">
            <v>ECON-4BFebruary2010-2011</v>
          </cell>
        </row>
        <row r="418">
          <cell r="B418" t="str">
            <v>CIR</v>
          </cell>
          <cell r="C418" t="str">
            <v>Commercial Customer Incentive</v>
          </cell>
          <cell r="D418" t="str">
            <v>ECON-6B</v>
          </cell>
          <cell r="E418" t="str">
            <v>Commercial</v>
          </cell>
          <cell r="F418" t="str">
            <v>OTHER</v>
          </cell>
          <cell r="G418" t="str">
            <v>ST CLOUD</v>
          </cell>
          <cell r="I418" t="str">
            <v>February</v>
          </cell>
          <cell r="J418" t="str">
            <v>2010-2011</v>
          </cell>
          <cell r="K418">
            <v>2011</v>
          </cell>
          <cell r="L418">
            <v>0</v>
          </cell>
          <cell r="N418">
            <v>0</v>
          </cell>
          <cell r="T418">
            <v>0</v>
          </cell>
          <cell r="W418">
            <v>0</v>
          </cell>
          <cell r="AA418" t="str">
            <v>ECON-6BST CLOUDFebruary2010-2011</v>
          </cell>
          <cell r="AB418" t="str">
            <v>2011</v>
          </cell>
          <cell r="AC418" t="str">
            <v>ECON-6B2011</v>
          </cell>
          <cell r="AD418" t="str">
            <v>ECON-6BFebruary2011</v>
          </cell>
          <cell r="AE418" t="str">
            <v>ECON-6BFebruary2010-2011</v>
          </cell>
        </row>
        <row r="419">
          <cell r="C419" t="str">
            <v>Commercial Indoor Lighting Billed Solution</v>
          </cell>
          <cell r="D419" t="str">
            <v>ECON-8</v>
          </cell>
          <cell r="E419" t="str">
            <v>Commercial</v>
          </cell>
          <cell r="F419" t="str">
            <v>OTHER</v>
          </cell>
          <cell r="G419" t="str">
            <v>ST CLOUD</v>
          </cell>
          <cell r="I419" t="str">
            <v>February</v>
          </cell>
          <cell r="J419" t="str">
            <v>2010-2011</v>
          </cell>
          <cell r="K419">
            <v>2011</v>
          </cell>
          <cell r="L419">
            <v>0</v>
          </cell>
          <cell r="N419">
            <v>0</v>
          </cell>
          <cell r="T419">
            <v>0</v>
          </cell>
          <cell r="W419">
            <v>0</v>
          </cell>
          <cell r="AA419" t="str">
            <v>ECON-8ST CLOUDFebruary2010-2011</v>
          </cell>
          <cell r="AB419" t="str">
            <v>2011</v>
          </cell>
          <cell r="AC419" t="str">
            <v>ECON-82011</v>
          </cell>
          <cell r="AD419" t="str">
            <v>ECON-8February2011</v>
          </cell>
          <cell r="AE419" t="str">
            <v>ECON-8February2010-2011</v>
          </cell>
        </row>
        <row r="420">
          <cell r="B420" t="str">
            <v>CSBE</v>
          </cell>
          <cell r="C420" t="str">
            <v>Small Business Efficiency</v>
          </cell>
          <cell r="D420" t="str">
            <v>ECON-16</v>
          </cell>
          <cell r="E420" t="str">
            <v>Commercial</v>
          </cell>
          <cell r="F420" t="str">
            <v>OTHER</v>
          </cell>
          <cell r="G420" t="str">
            <v>ST CLOUD</v>
          </cell>
          <cell r="I420" t="str">
            <v>February</v>
          </cell>
          <cell r="J420" t="str">
            <v>2010-2011</v>
          </cell>
          <cell r="K420">
            <v>2011</v>
          </cell>
          <cell r="L420">
            <v>0</v>
          </cell>
          <cell r="N420">
            <v>0</v>
          </cell>
          <cell r="T420">
            <v>0</v>
          </cell>
          <cell r="W420">
            <v>0</v>
          </cell>
          <cell r="AA420" t="str">
            <v>ECON-16ST CLOUDFebruary2010-2011</v>
          </cell>
          <cell r="AB420" t="str">
            <v>2011</v>
          </cell>
          <cell r="AC420" t="str">
            <v>ECON-162011</v>
          </cell>
          <cell r="AD420" t="str">
            <v>ECON-16February2011</v>
          </cell>
          <cell r="AE420" t="str">
            <v>ECON-16February2010-2011</v>
          </cell>
        </row>
        <row r="421">
          <cell r="B421" t="str">
            <v>CWTT</v>
          </cell>
          <cell r="C421" t="str">
            <v>Window Film or Solar Screen</v>
          </cell>
          <cell r="D421" t="str">
            <v>ECON-4C</v>
          </cell>
          <cell r="E421" t="str">
            <v>Commercial</v>
          </cell>
          <cell r="F421" t="str">
            <v>OTHER</v>
          </cell>
          <cell r="G421" t="str">
            <v>ST CLOUD</v>
          </cell>
          <cell r="I421" t="str">
            <v>February</v>
          </cell>
          <cell r="J421" t="str">
            <v>2010-2011</v>
          </cell>
          <cell r="K421">
            <v>2011</v>
          </cell>
          <cell r="L421">
            <v>0</v>
          </cell>
          <cell r="N421">
            <v>0</v>
          </cell>
          <cell r="T421">
            <v>0</v>
          </cell>
          <cell r="W421">
            <v>0</v>
          </cell>
          <cell r="AA421" t="str">
            <v>ECON-4CST CLOUDFebruary2010-2011</v>
          </cell>
          <cell r="AB421" t="str">
            <v>2011</v>
          </cell>
          <cell r="AC421" t="str">
            <v>ECON-4C2011</v>
          </cell>
          <cell r="AD421" t="str">
            <v>ECON-4CFebruary2011</v>
          </cell>
          <cell r="AE421" t="str">
            <v>ECON-4CFebruary2010-2011</v>
          </cell>
        </row>
        <row r="422">
          <cell r="B422" t="str">
            <v>ACPS</v>
          </cell>
          <cell r="C422" t="str">
            <v>A/C Proper Sizing</v>
          </cell>
          <cell r="D422" t="str">
            <v>ECON-2D</v>
          </cell>
          <cell r="E422" t="str">
            <v>Residential</v>
          </cell>
          <cell r="F422" t="str">
            <v>SINGLE</v>
          </cell>
          <cell r="G422" t="str">
            <v>ST CLOUD</v>
          </cell>
          <cell r="I422" t="str">
            <v>February</v>
          </cell>
          <cell r="J422" t="str">
            <v>2010-2011</v>
          </cell>
          <cell r="K422">
            <v>2011</v>
          </cell>
          <cell r="L422">
            <v>0</v>
          </cell>
          <cell r="N422">
            <v>0</v>
          </cell>
          <cell r="T422">
            <v>0</v>
          </cell>
          <cell r="W422">
            <v>0</v>
          </cell>
          <cell r="AA422" t="str">
            <v>ECON-2DST CLOUDFebruary2010-2011</v>
          </cell>
          <cell r="AB422" t="str">
            <v>2011</v>
          </cell>
          <cell r="AC422" t="str">
            <v>ECON-2D2011</v>
          </cell>
          <cell r="AD422" t="str">
            <v>ECON-2DFebruary2011</v>
          </cell>
          <cell r="AE422" t="str">
            <v>ECON-2DFebruary2010-2011</v>
          </cell>
        </row>
        <row r="423">
          <cell r="B423" t="str">
            <v>RBDR</v>
          </cell>
          <cell r="C423" t="str">
            <v>Duct Repair/Replacement</v>
          </cell>
          <cell r="D423" t="str">
            <v>ECON-2A</v>
          </cell>
          <cell r="E423" t="str">
            <v>Residential</v>
          </cell>
          <cell r="F423" t="str">
            <v>SINGLE</v>
          </cell>
          <cell r="G423" t="str">
            <v>ST CLOUD</v>
          </cell>
          <cell r="I423" t="str">
            <v>February</v>
          </cell>
          <cell r="J423" t="str">
            <v>2010-2011</v>
          </cell>
          <cell r="K423">
            <v>2011</v>
          </cell>
          <cell r="L423">
            <v>4</v>
          </cell>
          <cell r="N423">
            <v>775</v>
          </cell>
          <cell r="T423">
            <v>77.886399999999995</v>
          </cell>
          <cell r="W423">
            <v>1372.681583476</v>
          </cell>
          <cell r="AA423" t="str">
            <v>ECON-2AST CLOUDFebruary2010-2011</v>
          </cell>
          <cell r="AB423" t="str">
            <v>2011</v>
          </cell>
          <cell r="AC423" t="str">
            <v>ECON-2A2011</v>
          </cell>
          <cell r="AD423" t="str">
            <v>ECON-2AFebruary2011</v>
          </cell>
          <cell r="AE423" t="str">
            <v>ECON-2AFebruary2010-2011</v>
          </cell>
        </row>
        <row r="424">
          <cell r="B424" t="str">
            <v>RBIS</v>
          </cell>
          <cell r="C424" t="str">
            <v>Ceiling Insulation Upgrade</v>
          </cell>
          <cell r="D424" t="str">
            <v>ECON-1B</v>
          </cell>
          <cell r="E424" t="str">
            <v>Residential</v>
          </cell>
          <cell r="F424" t="str">
            <v>SINGLE</v>
          </cell>
          <cell r="G424" t="str">
            <v>ST CLOUD</v>
          </cell>
          <cell r="I424" t="str">
            <v>February</v>
          </cell>
          <cell r="J424" t="str">
            <v>2010-2011</v>
          </cell>
          <cell r="K424">
            <v>2011</v>
          </cell>
          <cell r="L424">
            <v>6</v>
          </cell>
          <cell r="N424">
            <v>1413.5</v>
          </cell>
          <cell r="T424">
            <v>168</v>
          </cell>
          <cell r="W424">
            <v>2960.7</v>
          </cell>
          <cell r="AA424" t="str">
            <v>ECON-1BST CLOUDFebruary2010-2011</v>
          </cell>
          <cell r="AB424" t="str">
            <v>2011</v>
          </cell>
          <cell r="AC424" t="str">
            <v>ECON-1B2011</v>
          </cell>
          <cell r="AD424" t="str">
            <v>ECON-1BFebruary2011</v>
          </cell>
          <cell r="AE424" t="str">
            <v>ECON-1BFebruary2010-2011</v>
          </cell>
        </row>
        <row r="425">
          <cell r="B425" t="str">
            <v>RBWW</v>
          </cell>
          <cell r="C425" t="str">
            <v xml:space="preserve">Caulk/Weather Stripping </v>
          </cell>
          <cell r="D425" t="str">
            <v>ECON-1D</v>
          </cell>
          <cell r="E425" t="str">
            <v>Residential</v>
          </cell>
          <cell r="F425" t="str">
            <v>SINGLE</v>
          </cell>
          <cell r="G425" t="str">
            <v>ST CLOUD</v>
          </cell>
          <cell r="I425" t="str">
            <v>February</v>
          </cell>
          <cell r="J425" t="str">
            <v>2010-2011</v>
          </cell>
          <cell r="K425">
            <v>2011</v>
          </cell>
          <cell r="L425">
            <v>0</v>
          </cell>
          <cell r="N425">
            <v>0</v>
          </cell>
          <cell r="T425">
            <v>0</v>
          </cell>
          <cell r="W425">
            <v>0</v>
          </cell>
          <cell r="AA425" t="str">
            <v>ECON-1DST CLOUDFebruary2010-2011</v>
          </cell>
          <cell r="AB425" t="str">
            <v>2011</v>
          </cell>
          <cell r="AC425" t="str">
            <v>ECON-1D2011</v>
          </cell>
          <cell r="AD425" t="str">
            <v>ECON-1DFebruary2011</v>
          </cell>
          <cell r="AE425" t="str">
            <v>ECON-1DFebruary2010-2011</v>
          </cell>
        </row>
        <row r="426">
          <cell r="B426" t="str">
            <v>RCRF</v>
          </cell>
          <cell r="C426" t="str">
            <v>Cool Reflective Roof</v>
          </cell>
          <cell r="D426" t="str">
            <v>ECON-1A</v>
          </cell>
          <cell r="E426" t="str">
            <v>Residential</v>
          </cell>
          <cell r="F426" t="str">
            <v>SINGLE</v>
          </cell>
          <cell r="G426" t="str">
            <v>ST CLOUD</v>
          </cell>
          <cell r="I426" t="str">
            <v>February</v>
          </cell>
          <cell r="J426" t="str">
            <v>2010-2011</v>
          </cell>
          <cell r="K426">
            <v>2011</v>
          </cell>
          <cell r="L426">
            <v>0</v>
          </cell>
          <cell r="N426">
            <v>0</v>
          </cell>
          <cell r="T426">
            <v>0</v>
          </cell>
          <cell r="W426">
            <v>0</v>
          </cell>
          <cell r="AA426" t="str">
            <v>ECON-1AST CLOUDFebruary2010-2011</v>
          </cell>
          <cell r="AB426" t="str">
            <v>2011</v>
          </cell>
          <cell r="AC426" t="str">
            <v>ECON-1A2011</v>
          </cell>
          <cell r="AD426" t="str">
            <v>ECON-1AFebruary2011</v>
          </cell>
          <cell r="AE426" t="str">
            <v>ECON-1AFebruary2010-2011</v>
          </cell>
        </row>
        <row r="427">
          <cell r="B427" t="str">
            <v>RH14</v>
          </cell>
          <cell r="C427" t="str">
            <v>14 Seer</v>
          </cell>
          <cell r="D427" t="str">
            <v>ECON-2E</v>
          </cell>
          <cell r="E427" t="str">
            <v>Residential</v>
          </cell>
          <cell r="F427" t="str">
            <v>SINGLE</v>
          </cell>
          <cell r="G427" t="str">
            <v>ST CLOUD</v>
          </cell>
          <cell r="H427" t="str">
            <v>RES14CON</v>
          </cell>
          <cell r="I427" t="str">
            <v>February</v>
          </cell>
          <cell r="J427" t="str">
            <v>2010-2011</v>
          </cell>
          <cell r="K427">
            <v>2011</v>
          </cell>
          <cell r="L427">
            <v>2</v>
          </cell>
          <cell r="N427">
            <v>400</v>
          </cell>
          <cell r="T427">
            <v>47.237667999999999</v>
          </cell>
          <cell r="W427">
            <v>832.56</v>
          </cell>
          <cell r="Y427" t="str">
            <v>RES14CONFebruary2010-2011</v>
          </cell>
          <cell r="Z427" t="str">
            <v>RES14CONFebruary2011</v>
          </cell>
          <cell r="AA427" t="str">
            <v>RES14CONST CLOUDFebruary2010-2011</v>
          </cell>
          <cell r="AB427" t="str">
            <v>RES14CON2011</v>
          </cell>
          <cell r="AC427" t="str">
            <v>ECON-2E2011</v>
          </cell>
          <cell r="AD427" t="str">
            <v>ECON-2EFebruary2011</v>
          </cell>
          <cell r="AE427" t="str">
            <v>ECON-2EFebruary2010-2011</v>
          </cell>
        </row>
        <row r="428">
          <cell r="B428" t="str">
            <v>RH15</v>
          </cell>
          <cell r="C428" t="str">
            <v>15 Seer</v>
          </cell>
          <cell r="D428" t="str">
            <v>ECON-2E</v>
          </cell>
          <cell r="E428" t="str">
            <v>Residential</v>
          </cell>
          <cell r="F428" t="str">
            <v>SINGLE</v>
          </cell>
          <cell r="G428" t="str">
            <v>ST CLOUD</v>
          </cell>
          <cell r="H428" t="str">
            <v>RES15CON</v>
          </cell>
          <cell r="I428" t="str">
            <v>February</v>
          </cell>
          <cell r="J428" t="str">
            <v>2010-2011</v>
          </cell>
          <cell r="K428">
            <v>2011</v>
          </cell>
          <cell r="L428">
            <v>14</v>
          </cell>
          <cell r="N428">
            <v>5000</v>
          </cell>
          <cell r="T428">
            <v>581.1104600000001</v>
          </cell>
          <cell r="W428">
            <v>10241.56</v>
          </cell>
          <cell r="Y428" t="str">
            <v>RES15CONFebruary2010-2011</v>
          </cell>
          <cell r="Z428" t="str">
            <v>RES15CONFebruary2011</v>
          </cell>
          <cell r="AA428" t="str">
            <v>RES15CONST CLOUDFebruary2010-2011</v>
          </cell>
          <cell r="AB428" t="str">
            <v>RES15CON2011</v>
          </cell>
          <cell r="AC428" t="str">
            <v>ECON-2E2011</v>
          </cell>
          <cell r="AD428" t="str">
            <v>ECON-2EFebruary2011</v>
          </cell>
          <cell r="AE428" t="str">
            <v>ECON-2EFebruary2010-2011</v>
          </cell>
        </row>
        <row r="429">
          <cell r="B429" t="str">
            <v>RH16</v>
          </cell>
          <cell r="C429" t="str">
            <v>16 Seer</v>
          </cell>
          <cell r="D429" t="str">
            <v>ECON-2E</v>
          </cell>
          <cell r="E429" t="str">
            <v>Residential</v>
          </cell>
          <cell r="F429" t="str">
            <v>SINGLE</v>
          </cell>
          <cell r="G429" t="str">
            <v>ST CLOUD</v>
          </cell>
          <cell r="H429" t="str">
            <v>RES16CON</v>
          </cell>
          <cell r="I429" t="str">
            <v>February</v>
          </cell>
          <cell r="J429" t="str">
            <v>2010-2011</v>
          </cell>
          <cell r="K429">
            <v>2011</v>
          </cell>
          <cell r="L429">
            <v>6</v>
          </cell>
          <cell r="N429">
            <v>1800</v>
          </cell>
          <cell r="T429">
            <v>318.05880000000002</v>
          </cell>
          <cell r="W429">
            <v>5605.674</v>
          </cell>
          <cell r="Y429" t="str">
            <v>RES16CONFebruary2010-2011</v>
          </cell>
          <cell r="Z429" t="str">
            <v>RES16CONFebruary2011</v>
          </cell>
          <cell r="AA429" t="str">
            <v>RES16CONST CLOUDFebruary2010-2011</v>
          </cell>
          <cell r="AB429" t="str">
            <v>RES16CON2011</v>
          </cell>
          <cell r="AC429" t="str">
            <v>ECON-2E2011</v>
          </cell>
          <cell r="AD429" t="str">
            <v>ECON-2EFebruary2011</v>
          </cell>
          <cell r="AE429" t="str">
            <v>ECON-2EFebruary2010-2011</v>
          </cell>
        </row>
        <row r="430">
          <cell r="B430" t="str">
            <v>RH17</v>
          </cell>
          <cell r="C430" t="str">
            <v>17 Seer</v>
          </cell>
          <cell r="D430" t="str">
            <v>ECON-2E</v>
          </cell>
          <cell r="E430" t="str">
            <v>Residential</v>
          </cell>
          <cell r="F430" t="str">
            <v>SINGLE</v>
          </cell>
          <cell r="G430" t="str">
            <v>ST CLOUD</v>
          </cell>
          <cell r="H430" t="str">
            <v>RES17CON</v>
          </cell>
          <cell r="I430" t="str">
            <v>February</v>
          </cell>
          <cell r="J430" t="str">
            <v>2010-2011</v>
          </cell>
          <cell r="K430">
            <v>2011</v>
          </cell>
          <cell r="L430">
            <v>2</v>
          </cell>
          <cell r="N430">
            <v>1200</v>
          </cell>
          <cell r="T430">
            <v>132.83582000000001</v>
          </cell>
          <cell r="W430">
            <v>2341.1790999999998</v>
          </cell>
          <cell r="Y430" t="str">
            <v>RES17CONFebruary2010-2011</v>
          </cell>
          <cell r="Z430" t="str">
            <v>RES17CONFebruary2011</v>
          </cell>
          <cell r="AA430" t="str">
            <v>RES17CONST CLOUDFebruary2010-2011</v>
          </cell>
          <cell r="AB430" t="str">
            <v>RES17CON2011</v>
          </cell>
          <cell r="AC430" t="str">
            <v>ECON-2E2011</v>
          </cell>
          <cell r="AD430" t="str">
            <v>ECON-2EFebruary2011</v>
          </cell>
          <cell r="AE430" t="str">
            <v>ECON-2EFebruary2010-2011</v>
          </cell>
        </row>
        <row r="431">
          <cell r="B431" t="str">
            <v>RH18</v>
          </cell>
          <cell r="C431" t="str">
            <v>18 Seer</v>
          </cell>
          <cell r="D431" t="str">
            <v>ECON-2E</v>
          </cell>
          <cell r="E431" t="str">
            <v>Residential</v>
          </cell>
          <cell r="F431" t="str">
            <v>SINGLE</v>
          </cell>
          <cell r="G431" t="str">
            <v>ST CLOUD</v>
          </cell>
          <cell r="H431" t="str">
            <v>RES18CON</v>
          </cell>
          <cell r="I431" t="str">
            <v>February</v>
          </cell>
          <cell r="J431" t="str">
            <v>2010-2011</v>
          </cell>
          <cell r="K431">
            <v>2011</v>
          </cell>
          <cell r="L431">
            <v>2</v>
          </cell>
          <cell r="N431">
            <v>1200</v>
          </cell>
          <cell r="T431">
            <v>155.57140000000001</v>
          </cell>
          <cell r="W431">
            <v>2741.8571400000001</v>
          </cell>
          <cell r="Y431" t="str">
            <v>RES18CONFebruary2010-2011</v>
          </cell>
          <cell r="Z431" t="str">
            <v>RES18CONFebruary2011</v>
          </cell>
          <cell r="AA431" t="str">
            <v>RES18CONST CLOUDFebruary2010-2011</v>
          </cell>
          <cell r="AB431" t="str">
            <v>RES18CON2011</v>
          </cell>
          <cell r="AC431" t="str">
            <v>ECON-2E2011</v>
          </cell>
          <cell r="AD431" t="str">
            <v>ECON-2EFebruary2011</v>
          </cell>
          <cell r="AE431" t="str">
            <v>ECON-2EFebruary2010-2011</v>
          </cell>
        </row>
        <row r="432">
          <cell r="B432" t="str">
            <v>RIWF</v>
          </cell>
          <cell r="C432" t="str">
            <v>Injected Wall Foam</v>
          </cell>
          <cell r="D432" t="str">
            <v>ECON-1C</v>
          </cell>
          <cell r="E432" t="str">
            <v>Residential</v>
          </cell>
          <cell r="F432" t="str">
            <v>SINGLE</v>
          </cell>
          <cell r="G432" t="str">
            <v>ST CLOUD</v>
          </cell>
          <cell r="I432" t="str">
            <v>February</v>
          </cell>
          <cell r="J432" t="str">
            <v>2010-2011</v>
          </cell>
          <cell r="K432">
            <v>2011</v>
          </cell>
          <cell r="L432">
            <v>0</v>
          </cell>
          <cell r="N432">
            <v>0</v>
          </cell>
          <cell r="T432">
            <v>0</v>
          </cell>
          <cell r="W432">
            <v>0</v>
          </cell>
          <cell r="AA432" t="str">
            <v>ECON-1CST CLOUDFebruary2010-2011</v>
          </cell>
          <cell r="AB432" t="str">
            <v>2011</v>
          </cell>
          <cell r="AC432" t="str">
            <v>ECON-1C2011</v>
          </cell>
          <cell r="AD432" t="str">
            <v>ECON-1CFebruary2011</v>
          </cell>
          <cell r="AE432" t="str">
            <v>ECON-1CFebruary2010-2011</v>
          </cell>
        </row>
        <row r="433">
          <cell r="B433" t="str">
            <v>RWRP</v>
          </cell>
          <cell r="C433" t="str">
            <v xml:space="preserve">High Performance Windows </v>
          </cell>
          <cell r="D433" t="str">
            <v>ECON-1E</v>
          </cell>
          <cell r="E433" t="str">
            <v>Residential</v>
          </cell>
          <cell r="F433" t="str">
            <v>SINGLE</v>
          </cell>
          <cell r="G433" t="str">
            <v>ST CLOUD</v>
          </cell>
          <cell r="I433" t="str">
            <v>February</v>
          </cell>
          <cell r="J433" t="str">
            <v>2010-2011</v>
          </cell>
          <cell r="K433">
            <v>2011</v>
          </cell>
          <cell r="L433">
            <v>1</v>
          </cell>
          <cell r="N433">
            <v>130.19999999999999</v>
          </cell>
          <cell r="T433">
            <v>44.3095</v>
          </cell>
          <cell r="W433">
            <v>780.91</v>
          </cell>
          <cell r="AA433" t="str">
            <v>ECON-1EST CLOUDFebruary2010-2011</v>
          </cell>
          <cell r="AB433" t="str">
            <v>2011</v>
          </cell>
          <cell r="AC433" t="str">
            <v>ECON-1E2011</v>
          </cell>
          <cell r="AD433" t="str">
            <v>ECON-1EFebruary2011</v>
          </cell>
          <cell r="AE433" t="str">
            <v>ECON-1EFebruary2010-2011</v>
          </cell>
        </row>
        <row r="434">
          <cell r="B434" t="str">
            <v>RWTT</v>
          </cell>
          <cell r="C434" t="str">
            <v>Window Film or Solar Screen</v>
          </cell>
          <cell r="D434" t="str">
            <v>ECON-1F</v>
          </cell>
          <cell r="E434" t="str">
            <v>Residential</v>
          </cell>
          <cell r="F434" t="str">
            <v>SINGLE</v>
          </cell>
          <cell r="G434" t="str">
            <v>ST CLOUD</v>
          </cell>
          <cell r="I434" t="str">
            <v>February</v>
          </cell>
          <cell r="J434" t="str">
            <v>2010-2011</v>
          </cell>
          <cell r="K434">
            <v>2011</v>
          </cell>
          <cell r="L434">
            <v>1</v>
          </cell>
          <cell r="N434">
            <v>200</v>
          </cell>
          <cell r="T434">
            <v>6.0462959999999999</v>
          </cell>
          <cell r="W434">
            <v>106.63888</v>
          </cell>
          <cell r="AA434" t="str">
            <v>ECON-1FST CLOUDFebruary2010-2011</v>
          </cell>
          <cell r="AB434" t="str">
            <v>2011</v>
          </cell>
          <cell r="AC434" t="str">
            <v>ECON-1F2011</v>
          </cell>
          <cell r="AD434" t="str">
            <v>ECON-1FFebruary2011</v>
          </cell>
          <cell r="AE434" t="str">
            <v>ECON-1FFebruary2010-2011</v>
          </cell>
        </row>
        <row r="435">
          <cell r="B435" t="str">
            <v>RESCON</v>
          </cell>
          <cell r="C435" t="str">
            <v>Total Residential Conservation Summary</v>
          </cell>
          <cell r="D435" t="str">
            <v>RESCON</v>
          </cell>
          <cell r="E435" t="str">
            <v>Residential</v>
          </cell>
          <cell r="I435" t="str">
            <v>February</v>
          </cell>
          <cell r="J435" t="str">
            <v>2010-2011</v>
          </cell>
          <cell r="K435">
            <v>2011</v>
          </cell>
          <cell r="L435">
            <v>175</v>
          </cell>
          <cell r="M435">
            <v>221.58333333333331</v>
          </cell>
          <cell r="N435">
            <v>48467.869999999995</v>
          </cell>
          <cell r="O435">
            <v>149421.16666666669</v>
          </cell>
          <cell r="P435">
            <v>56850.33</v>
          </cell>
          <cell r="S435">
            <v>0</v>
          </cell>
          <cell r="T435">
            <v>6198.9164540000011</v>
          </cell>
          <cell r="U435">
            <v>0</v>
          </cell>
          <cell r="V435">
            <v>0</v>
          </cell>
          <cell r="W435">
            <v>109248.03138390397</v>
          </cell>
          <cell r="X435">
            <v>117350.3691083219</v>
          </cell>
          <cell r="AA435" t="str">
            <v>RESCONFebruary2010-2011</v>
          </cell>
          <cell r="AB435" t="str">
            <v>2011</v>
          </cell>
          <cell r="AC435" t="str">
            <v>RESCON2011</v>
          </cell>
          <cell r="AD435" t="str">
            <v>RESCONFebruary2011</v>
          </cell>
          <cell r="AE435" t="str">
            <v>RESCONFebruary2010-2011</v>
          </cell>
        </row>
        <row r="436">
          <cell r="B436" t="str">
            <v>COMREB</v>
          </cell>
          <cell r="C436" t="str">
            <v>Total Commercial Rebate Summary</v>
          </cell>
          <cell r="D436" t="str">
            <v>COMREB</v>
          </cell>
          <cell r="E436" t="str">
            <v>Commercial</v>
          </cell>
          <cell r="I436" t="str">
            <v>February</v>
          </cell>
          <cell r="J436" t="str">
            <v>2010-2011</v>
          </cell>
          <cell r="K436">
            <v>2011</v>
          </cell>
          <cell r="L436">
            <v>6</v>
          </cell>
          <cell r="M436">
            <v>24378.25</v>
          </cell>
          <cell r="N436">
            <v>1518</v>
          </cell>
          <cell r="O436">
            <v>40398.441666666666</v>
          </cell>
          <cell r="P436">
            <v>1180</v>
          </cell>
          <cell r="S436">
            <v>0</v>
          </cell>
          <cell r="T436">
            <v>111.89677023</v>
          </cell>
          <cell r="U436">
            <v>0</v>
          </cell>
          <cell r="V436">
            <v>0</v>
          </cell>
          <cell r="W436">
            <v>5470.3732800000007</v>
          </cell>
          <cell r="X436">
            <v>211893.24651099998</v>
          </cell>
          <cell r="AA436" t="str">
            <v>COMREBFebruary2010-2011</v>
          </cell>
          <cell r="AB436" t="str">
            <v>2011</v>
          </cell>
          <cell r="AC436" t="str">
            <v>COMREB2011</v>
          </cell>
          <cell r="AD436" t="str">
            <v>COMREBFebruary2011</v>
          </cell>
          <cell r="AE436" t="str">
            <v>COMREBFebruary2010-2011</v>
          </cell>
        </row>
        <row r="437">
          <cell r="B437" t="str">
            <v>COMCON</v>
          </cell>
          <cell r="C437" t="str">
            <v>Total Commercial Conservation Summary</v>
          </cell>
          <cell r="D437" t="str">
            <v>COMCON</v>
          </cell>
          <cell r="E437" t="str">
            <v>Commercial</v>
          </cell>
          <cell r="I437" t="str">
            <v>February</v>
          </cell>
          <cell r="J437" t="str">
            <v>2010-2011</v>
          </cell>
          <cell r="K437">
            <v>2011</v>
          </cell>
          <cell r="L437">
            <v>7</v>
          </cell>
          <cell r="M437">
            <v>24378.416666666668</v>
          </cell>
          <cell r="N437">
            <v>1518</v>
          </cell>
          <cell r="O437">
            <v>40440.10833333333</v>
          </cell>
          <cell r="P437">
            <v>1180</v>
          </cell>
          <cell r="S437">
            <v>0</v>
          </cell>
          <cell r="T437">
            <v>62725.89677023</v>
          </cell>
          <cell r="U437">
            <v>0</v>
          </cell>
          <cell r="V437">
            <v>0</v>
          </cell>
          <cell r="W437">
            <v>222921.37328</v>
          </cell>
          <cell r="X437">
            <v>390666.07984433329</v>
          </cell>
          <cell r="AA437" t="str">
            <v>COMCONFebruary2010-2011</v>
          </cell>
          <cell r="AB437" t="str">
            <v>2011</v>
          </cell>
          <cell r="AC437" t="str">
            <v>COMCON2011</v>
          </cell>
          <cell r="AD437" t="str">
            <v>COMCONFebruary2011</v>
          </cell>
          <cell r="AE437" t="str">
            <v>COMCONFebruary2010-2011</v>
          </cell>
        </row>
        <row r="438">
          <cell r="B438" t="str">
            <v>Orlando</v>
          </cell>
          <cell r="C438" t="str">
            <v>Conservation Program Rebates</v>
          </cell>
          <cell r="D438" t="str">
            <v>Participation</v>
          </cell>
          <cell r="E438" t="str">
            <v xml:space="preserve"> - Crosstab (CIS)</v>
          </cell>
          <cell r="K438">
            <v>2011</v>
          </cell>
          <cell r="AB438" t="str">
            <v>2011</v>
          </cell>
          <cell r="AC438" t="str">
            <v>Participation2011</v>
          </cell>
          <cell r="AD438" t="str">
            <v>Participation2011</v>
          </cell>
        </row>
        <row r="439">
          <cell r="B439" t="str">
            <v>ACPROPSZ</v>
          </cell>
          <cell r="C439" t="str">
            <v>CONS AC Proper Sizing</v>
          </cell>
          <cell r="D439" t="str">
            <v>ECON-2D</v>
          </cell>
          <cell r="E439" t="str">
            <v>Residential</v>
          </cell>
          <cell r="F439" t="str">
            <v>SINGLE</v>
          </cell>
          <cell r="I439" t="str">
            <v>March</v>
          </cell>
          <cell r="J439" t="str">
            <v>2010-2011</v>
          </cell>
          <cell r="K439">
            <v>2011</v>
          </cell>
          <cell r="L439">
            <v>1</v>
          </cell>
          <cell r="M439">
            <v>32.5</v>
          </cell>
          <cell r="N439">
            <v>50</v>
          </cell>
          <cell r="O439">
            <v>1625</v>
          </cell>
          <cell r="T439">
            <v>5.9249999999999998</v>
          </cell>
          <cell r="W439">
            <v>104.465</v>
          </cell>
          <cell r="X439">
            <v>3395.1125000000002</v>
          </cell>
          <cell r="AA439" t="str">
            <v>ECON-2DMarch2010-2011</v>
          </cell>
          <cell r="AB439" t="str">
            <v>2011</v>
          </cell>
          <cell r="AC439" t="str">
            <v>ECON-2D2011</v>
          </cell>
          <cell r="AD439" t="str">
            <v>ECON-2DMarch2011</v>
          </cell>
          <cell r="AE439" t="str">
            <v>ECON-2DMarch2010-2011</v>
          </cell>
        </row>
        <row r="440">
          <cell r="D440" t="str">
            <v>ECON-2D</v>
          </cell>
          <cell r="E440" t="str">
            <v>Residential</v>
          </cell>
          <cell r="F440" t="str">
            <v>MULTI</v>
          </cell>
          <cell r="I440" t="str">
            <v>March</v>
          </cell>
          <cell r="J440" t="str">
            <v>2010-2011</v>
          </cell>
          <cell r="K440">
            <v>2011</v>
          </cell>
          <cell r="L440">
            <v>0</v>
          </cell>
          <cell r="N440">
            <v>0</v>
          </cell>
          <cell r="T440">
            <v>0</v>
          </cell>
          <cell r="AA440" t="str">
            <v>ECON-2DMarch2010-2011</v>
          </cell>
          <cell r="AB440" t="str">
            <v>2011</v>
          </cell>
          <cell r="AC440" t="str">
            <v>ECON-2D2011</v>
          </cell>
          <cell r="AD440" t="str">
            <v>ECON-2DMarch2011</v>
          </cell>
          <cell r="AE440" t="str">
            <v>ECON-2DMarch2010-2011</v>
          </cell>
        </row>
        <row r="441">
          <cell r="B441" t="str">
            <v>ATTICINS</v>
          </cell>
          <cell r="C441" t="str">
            <v>CONS Com Attic Insul Rebate</v>
          </cell>
          <cell r="D441" t="str">
            <v>ECON-4B</v>
          </cell>
          <cell r="E441" t="str">
            <v>Commercial</v>
          </cell>
          <cell r="F441" t="str">
            <v>OTHER</v>
          </cell>
          <cell r="I441" t="str">
            <v>March</v>
          </cell>
          <cell r="J441" t="str">
            <v>2010-2011</v>
          </cell>
          <cell r="K441">
            <v>2011</v>
          </cell>
          <cell r="L441">
            <v>1</v>
          </cell>
          <cell r="M441">
            <v>1.1666666666666667</v>
          </cell>
          <cell r="N441">
            <v>303.5</v>
          </cell>
          <cell r="O441">
            <v>350.00000000000006</v>
          </cell>
          <cell r="P441">
            <v>19934</v>
          </cell>
          <cell r="T441">
            <v>28.713999999999999</v>
          </cell>
          <cell r="W441">
            <v>1476.2130000000002</v>
          </cell>
          <cell r="X441">
            <v>574.08166666666671</v>
          </cell>
          <cell r="AA441" t="str">
            <v>ECON-4BMarch2010-2011</v>
          </cell>
          <cell r="AB441" t="str">
            <v>2011</v>
          </cell>
          <cell r="AC441" t="str">
            <v>ECON-4B2011</v>
          </cell>
          <cell r="AD441" t="str">
            <v>ECON-4BMarch2011</v>
          </cell>
          <cell r="AE441" t="str">
            <v>ECON-4BMarch2010-2011</v>
          </cell>
        </row>
        <row r="442">
          <cell r="D442" t="str">
            <v>ECON-4B</v>
          </cell>
          <cell r="E442" t="str">
            <v>Commercial</v>
          </cell>
          <cell r="F442" t="str">
            <v>MULTI</v>
          </cell>
          <cell r="I442" t="str">
            <v>March</v>
          </cell>
          <cell r="J442" t="str">
            <v>2010-2011</v>
          </cell>
          <cell r="K442">
            <v>2011</v>
          </cell>
          <cell r="L442">
            <v>2</v>
          </cell>
          <cell r="N442">
            <v>1989.9</v>
          </cell>
          <cell r="T442">
            <v>57.427999999999997</v>
          </cell>
          <cell r="AA442" t="str">
            <v>ECON-4BMarch2010-2011</v>
          </cell>
          <cell r="AB442" t="str">
            <v>2011</v>
          </cell>
          <cell r="AC442" t="str">
            <v>ECON-4B2011</v>
          </cell>
          <cell r="AD442" t="str">
            <v>ECON-4BMarch2011</v>
          </cell>
          <cell r="AE442" t="str">
            <v>ECON-4BMarch2010-2011</v>
          </cell>
        </row>
        <row r="443">
          <cell r="B443" t="str">
            <v>ATTICONS</v>
          </cell>
          <cell r="C443" t="str">
            <v>CONS Res Attic Insul Rebate</v>
          </cell>
          <cell r="D443" t="str">
            <v>ECON-1B</v>
          </cell>
          <cell r="E443" t="str">
            <v>Residential</v>
          </cell>
          <cell r="F443" t="str">
            <v>SINGLE</v>
          </cell>
          <cell r="I443" t="str">
            <v>March</v>
          </cell>
          <cell r="J443" t="str">
            <v>2010-2011</v>
          </cell>
          <cell r="K443">
            <v>2011</v>
          </cell>
          <cell r="L443">
            <v>15</v>
          </cell>
          <cell r="M443">
            <v>20</v>
          </cell>
          <cell r="N443">
            <v>3057.4</v>
          </cell>
          <cell r="O443">
            <v>5000</v>
          </cell>
          <cell r="P443">
            <v>21751</v>
          </cell>
          <cell r="T443">
            <v>420</v>
          </cell>
          <cell r="W443">
            <v>7401.75</v>
          </cell>
          <cell r="X443">
            <v>9869</v>
          </cell>
          <cell r="AA443" t="str">
            <v>ECON-1BMarch2010-2011</v>
          </cell>
          <cell r="AB443" t="str">
            <v>2011</v>
          </cell>
          <cell r="AC443" t="str">
            <v>ECON-1B2011</v>
          </cell>
          <cell r="AD443" t="str">
            <v>ECON-1BMarch2011</v>
          </cell>
          <cell r="AE443" t="str">
            <v>ECON-1BMarch2010-2011</v>
          </cell>
        </row>
        <row r="444">
          <cell r="D444" t="str">
            <v>ECON-1B</v>
          </cell>
          <cell r="E444" t="str">
            <v>Residential</v>
          </cell>
          <cell r="F444" t="str">
            <v>MULTI</v>
          </cell>
          <cell r="I444" t="str">
            <v>March</v>
          </cell>
          <cell r="J444" t="str">
            <v>2010-2011</v>
          </cell>
          <cell r="K444">
            <v>2011</v>
          </cell>
          <cell r="L444">
            <v>0</v>
          </cell>
          <cell r="N444">
            <v>0</v>
          </cell>
          <cell r="T444">
            <v>0</v>
          </cell>
          <cell r="AA444" t="str">
            <v>ECON-1BMarch2010-2011</v>
          </cell>
          <cell r="AB444" t="str">
            <v>2011</v>
          </cell>
          <cell r="AC444" t="str">
            <v>ECON-1B2011</v>
          </cell>
          <cell r="AD444" t="str">
            <v>ECON-1BMarch2011</v>
          </cell>
          <cell r="AE444" t="str">
            <v>ECON-1BMarch2010-2011</v>
          </cell>
        </row>
        <row r="445">
          <cell r="B445" t="str">
            <v>CCISTERN</v>
          </cell>
          <cell r="C445" t="str">
            <v>CONS Com Cistern Rebate</v>
          </cell>
          <cell r="D445" t="str">
            <v>WACON-1B</v>
          </cell>
          <cell r="E445" t="str">
            <v>Commercial</v>
          </cell>
          <cell r="F445" t="str">
            <v>OTHER</v>
          </cell>
          <cell r="I445" t="str">
            <v>March</v>
          </cell>
          <cell r="J445" t="str">
            <v>2010-2011</v>
          </cell>
          <cell r="K445">
            <v>2011</v>
          </cell>
          <cell r="L445">
            <v>0</v>
          </cell>
          <cell r="M445">
            <v>0</v>
          </cell>
          <cell r="N445">
            <v>0</v>
          </cell>
          <cell r="O445">
            <v>0</v>
          </cell>
          <cell r="T445">
            <v>0</v>
          </cell>
          <cell r="W445">
            <v>0</v>
          </cell>
          <cell r="X445">
            <v>0</v>
          </cell>
          <cell r="AA445" t="str">
            <v>WACON-1BMarch2010-2011</v>
          </cell>
          <cell r="AB445" t="str">
            <v>2011</v>
          </cell>
          <cell r="AC445" t="str">
            <v>WACON-1B2011</v>
          </cell>
          <cell r="AD445" t="str">
            <v>WACON-1BMarch2011</v>
          </cell>
          <cell r="AE445" t="str">
            <v>WACON-1BMarch2010-2011</v>
          </cell>
        </row>
        <row r="446">
          <cell r="B446" t="str">
            <v>CES15CON</v>
          </cell>
          <cell r="C446" t="str">
            <v>CONS Com Heat Pump 15 Rebate</v>
          </cell>
          <cell r="D446" t="str">
            <v>ECON-5C</v>
          </cell>
          <cell r="E446" t="str">
            <v>Commercial</v>
          </cell>
          <cell r="F446" t="str">
            <v>OTHER</v>
          </cell>
          <cell r="H446" t="str">
            <v>CES15CON</v>
          </cell>
          <cell r="I446" t="str">
            <v>March</v>
          </cell>
          <cell r="J446" t="str">
            <v>2010-2011</v>
          </cell>
          <cell r="K446">
            <v>2011</v>
          </cell>
          <cell r="L446">
            <v>0</v>
          </cell>
          <cell r="M446">
            <v>1.0833333333333333</v>
          </cell>
          <cell r="N446">
            <v>0</v>
          </cell>
          <cell r="O446">
            <v>433.33333333333331</v>
          </cell>
          <cell r="T446">
            <v>0</v>
          </cell>
          <cell r="W446">
            <v>0</v>
          </cell>
          <cell r="X446">
            <v>785.29630833333329</v>
          </cell>
          <cell r="Y446" t="str">
            <v>CES15CONMarch2010-2011</v>
          </cell>
          <cell r="Z446" t="str">
            <v>CES15CONMarch2011</v>
          </cell>
          <cell r="AA446" t="str">
            <v>ECON-5CCES15CONMarch2010-2011</v>
          </cell>
          <cell r="AB446" t="str">
            <v>CES15CON2011</v>
          </cell>
          <cell r="AC446" t="str">
            <v>ECON-5C2011</v>
          </cell>
          <cell r="AD446" t="str">
            <v>ECON-5CMarch2011</v>
          </cell>
          <cell r="AE446" t="str">
            <v>ECON-5CMarch2010-2011</v>
          </cell>
        </row>
        <row r="447">
          <cell r="B447" t="str">
            <v>CES16CON</v>
          </cell>
          <cell r="C447" t="str">
            <v>CONS Com Heat Pump 16 Rebate</v>
          </cell>
          <cell r="D447" t="str">
            <v>ECON-5C</v>
          </cell>
          <cell r="E447" t="str">
            <v>Commercial</v>
          </cell>
          <cell r="F447" t="str">
            <v>OTHER</v>
          </cell>
          <cell r="H447" t="str">
            <v>CES16CON</v>
          </cell>
          <cell r="I447" t="str">
            <v>March</v>
          </cell>
          <cell r="J447" t="str">
            <v>2010-2011</v>
          </cell>
          <cell r="K447">
            <v>2011</v>
          </cell>
          <cell r="L447">
            <v>0</v>
          </cell>
          <cell r="M447">
            <v>1.9166666666666667</v>
          </cell>
          <cell r="N447">
            <v>0</v>
          </cell>
          <cell r="O447">
            <v>1150</v>
          </cell>
          <cell r="T447">
            <v>0</v>
          </cell>
          <cell r="W447">
            <v>0</v>
          </cell>
          <cell r="X447">
            <v>1730.5104166666667</v>
          </cell>
          <cell r="Y447" t="str">
            <v>CES16CONMarch2010-2011</v>
          </cell>
          <cell r="Z447" t="str">
            <v>CES16CONMarch2011</v>
          </cell>
          <cell r="AA447" t="str">
            <v>ECON-5CCES16CONMarch2010-2011</v>
          </cell>
          <cell r="AB447" t="str">
            <v>CES16CON2011</v>
          </cell>
          <cell r="AC447" t="str">
            <v>ECON-5C2011</v>
          </cell>
          <cell r="AD447" t="str">
            <v>ECON-5CMarch2011</v>
          </cell>
          <cell r="AE447" t="str">
            <v>ECON-5CMarch2010-2011</v>
          </cell>
        </row>
        <row r="448">
          <cell r="B448" t="str">
            <v>CES17CON</v>
          </cell>
          <cell r="C448" t="str">
            <v>CONS Com Heat Pump 17 Rebate</v>
          </cell>
          <cell r="D448" t="str">
            <v>ECON-5C</v>
          </cell>
          <cell r="E448" t="str">
            <v>Commercial</v>
          </cell>
          <cell r="F448" t="str">
            <v>OTHER</v>
          </cell>
          <cell r="H448" t="str">
            <v>CES17CON</v>
          </cell>
          <cell r="I448" t="str">
            <v>March</v>
          </cell>
          <cell r="J448" t="str">
            <v>2010-2011</v>
          </cell>
          <cell r="K448">
            <v>2011</v>
          </cell>
          <cell r="L448">
            <v>0</v>
          </cell>
          <cell r="M448">
            <v>1.0833333333333333</v>
          </cell>
          <cell r="N448">
            <v>0</v>
          </cell>
          <cell r="O448">
            <v>650</v>
          </cell>
          <cell r="T448">
            <v>0</v>
          </cell>
          <cell r="W448">
            <v>0</v>
          </cell>
          <cell r="X448">
            <v>1254.2592833333333</v>
          </cell>
          <cell r="Y448" t="str">
            <v>CES17CONMarch2010-2011</v>
          </cell>
          <cell r="Z448" t="str">
            <v>CES17CONMarch2011</v>
          </cell>
          <cell r="AA448" t="str">
            <v>ECON-5CCES17CONMarch2010-2011</v>
          </cell>
          <cell r="AB448" t="str">
            <v>CES17CON2011</v>
          </cell>
          <cell r="AC448" t="str">
            <v>ECON-5C2011</v>
          </cell>
          <cell r="AD448" t="str">
            <v>ECON-5CMarch2011</v>
          </cell>
          <cell r="AE448" t="str">
            <v>ECON-5CMarch2010-2011</v>
          </cell>
        </row>
        <row r="449">
          <cell r="B449" t="str">
            <v>CES18CON</v>
          </cell>
          <cell r="C449" t="str">
            <v>CONS Com Heat Pump 18 Rebate</v>
          </cell>
          <cell r="D449" t="str">
            <v>ECON-5C</v>
          </cell>
          <cell r="E449" t="str">
            <v>Commercial</v>
          </cell>
          <cell r="F449" t="str">
            <v>OTHER</v>
          </cell>
          <cell r="H449" t="str">
            <v>CES18CON</v>
          </cell>
          <cell r="I449" t="str">
            <v>March</v>
          </cell>
          <cell r="J449" t="str">
            <v>2010-2011</v>
          </cell>
          <cell r="K449">
            <v>2011</v>
          </cell>
          <cell r="L449">
            <v>0</v>
          </cell>
          <cell r="M449">
            <v>0.83333333333333337</v>
          </cell>
          <cell r="N449">
            <v>0</v>
          </cell>
          <cell r="O449">
            <v>500</v>
          </cell>
          <cell r="T449">
            <v>0</v>
          </cell>
          <cell r="W449">
            <v>0</v>
          </cell>
          <cell r="X449">
            <v>1091.7857141666668</v>
          </cell>
          <cell r="Y449" t="str">
            <v>CES18CONMarch2010-2011</v>
          </cell>
          <cell r="Z449" t="str">
            <v>CES18CONMarch2011</v>
          </cell>
          <cell r="AA449" t="str">
            <v>ECON-5CCES18CONMarch2010-2011</v>
          </cell>
          <cell r="AB449" t="str">
            <v>CES18CON2011</v>
          </cell>
          <cell r="AC449" t="str">
            <v>ECON-5C2011</v>
          </cell>
          <cell r="AD449" t="str">
            <v>ECON-5CMarch2011</v>
          </cell>
          <cell r="AE449" t="str">
            <v>ECON-5CMarch2010-2011</v>
          </cell>
        </row>
        <row r="450">
          <cell r="B450" t="str">
            <v>CESCRCON</v>
          </cell>
          <cell r="C450" t="str">
            <v>CONS Com Cool Roof Rebate</v>
          </cell>
          <cell r="D450" t="str">
            <v>ECON-4A</v>
          </cell>
          <cell r="E450" t="str">
            <v>Commercial</v>
          </cell>
          <cell r="F450" t="str">
            <v>OTHER</v>
          </cell>
          <cell r="I450" t="str">
            <v>March</v>
          </cell>
          <cell r="J450" t="str">
            <v>2010-2011</v>
          </cell>
          <cell r="K450">
            <v>2011</v>
          </cell>
          <cell r="L450">
            <v>0</v>
          </cell>
          <cell r="M450">
            <v>24109.416666666668</v>
          </cell>
          <cell r="N450">
            <v>0</v>
          </cell>
          <cell r="O450">
            <v>2410.9416666666671</v>
          </cell>
          <cell r="P450">
            <v>0</v>
          </cell>
          <cell r="T450">
            <v>0</v>
          </cell>
          <cell r="W450">
            <v>0</v>
          </cell>
          <cell r="X450">
            <v>72665.564848583337</v>
          </cell>
          <cell r="AA450" t="str">
            <v>ECON-4AMarch2010-2011</v>
          </cell>
          <cell r="AB450" t="str">
            <v>2011</v>
          </cell>
          <cell r="AC450" t="str">
            <v>ECON-4A2011</v>
          </cell>
          <cell r="AD450" t="str">
            <v>ECON-4AMarch2011</v>
          </cell>
          <cell r="AE450" t="str">
            <v>ECON-4AMarch2010-2011</v>
          </cell>
        </row>
        <row r="451">
          <cell r="B451" t="str">
            <v>CESSBCON</v>
          </cell>
          <cell r="C451" t="str">
            <v>CONS Small Bus Effic Prog</v>
          </cell>
          <cell r="D451" t="str">
            <v>ECON-16</v>
          </cell>
          <cell r="E451" t="str">
            <v>Commercial</v>
          </cell>
          <cell r="F451" t="str">
            <v>OTHER</v>
          </cell>
          <cell r="I451" t="str">
            <v>March</v>
          </cell>
          <cell r="J451" t="str">
            <v>2010-2011</v>
          </cell>
          <cell r="K451">
            <v>2011</v>
          </cell>
          <cell r="L451">
            <v>0</v>
          </cell>
          <cell r="M451">
            <v>1.6666666666666667</v>
          </cell>
          <cell r="N451">
            <v>0</v>
          </cell>
          <cell r="O451">
            <v>416.66666666666669</v>
          </cell>
          <cell r="T451">
            <v>0</v>
          </cell>
          <cell r="W451">
            <v>0</v>
          </cell>
          <cell r="X451">
            <v>1412.25</v>
          </cell>
          <cell r="AA451" t="str">
            <v>ECON-16March2010-2011</v>
          </cell>
          <cell r="AB451" t="str">
            <v>2011</v>
          </cell>
          <cell r="AC451" t="str">
            <v>ECON-162011</v>
          </cell>
          <cell r="AD451" t="str">
            <v>ECON-16March2011</v>
          </cell>
          <cell r="AE451" t="str">
            <v>ECON-16March2010-2011</v>
          </cell>
        </row>
        <row r="452">
          <cell r="D452" t="str">
            <v>ECON-16</v>
          </cell>
          <cell r="E452" t="str">
            <v>Commercial</v>
          </cell>
          <cell r="F452" t="str">
            <v>SINGLE</v>
          </cell>
          <cell r="I452" t="str">
            <v>March</v>
          </cell>
          <cell r="J452" t="str">
            <v>2010-2011</v>
          </cell>
          <cell r="K452">
            <v>2011</v>
          </cell>
          <cell r="L452">
            <v>0</v>
          </cell>
          <cell r="N452">
            <v>0</v>
          </cell>
          <cell r="T452">
            <v>0</v>
          </cell>
          <cell r="AA452" t="str">
            <v>ECON-16March2010-2011</v>
          </cell>
          <cell r="AB452" t="str">
            <v>2011</v>
          </cell>
          <cell r="AC452" t="str">
            <v>ECON-162011</v>
          </cell>
          <cell r="AD452" t="str">
            <v>ECON-16March2011</v>
          </cell>
          <cell r="AE452" t="str">
            <v>ECON-16March2010-2011</v>
          </cell>
        </row>
        <row r="453">
          <cell r="B453" t="str">
            <v>CESTTCON</v>
          </cell>
          <cell r="C453" t="str">
            <v>CONS Com Window Tint Rebate</v>
          </cell>
          <cell r="D453" t="str">
            <v>ECON-4C</v>
          </cell>
          <cell r="E453" t="str">
            <v>Commercial</v>
          </cell>
          <cell r="F453" t="str">
            <v>OTHER</v>
          </cell>
          <cell r="I453" t="str">
            <v>March</v>
          </cell>
          <cell r="J453" t="str">
            <v>2010-2011</v>
          </cell>
          <cell r="K453">
            <v>2011</v>
          </cell>
          <cell r="L453">
            <v>0</v>
          </cell>
          <cell r="M453">
            <v>207.5</v>
          </cell>
          <cell r="N453">
            <v>0</v>
          </cell>
          <cell r="O453">
            <v>20750</v>
          </cell>
          <cell r="P453">
            <v>0</v>
          </cell>
          <cell r="T453">
            <v>0</v>
          </cell>
          <cell r="W453">
            <v>0</v>
          </cell>
          <cell r="X453">
            <v>86.999998250000004</v>
          </cell>
          <cell r="AA453" t="str">
            <v>ECON-4CMarch2010-2011</v>
          </cell>
          <cell r="AB453" t="str">
            <v>2011</v>
          </cell>
          <cell r="AC453" t="str">
            <v>ECON-4C2011</v>
          </cell>
          <cell r="AD453" t="str">
            <v>ECON-4CMarch2011</v>
          </cell>
          <cell r="AE453" t="str">
            <v>ECON-4CMarch2010-2011</v>
          </cell>
        </row>
        <row r="454">
          <cell r="B454" t="str">
            <v>CUSTOMCI</v>
          </cell>
          <cell r="C454" t="str">
            <v>CONS Com Customer Incentive Program</v>
          </cell>
          <cell r="D454" t="str">
            <v>ECON-6B</v>
          </cell>
          <cell r="E454" t="str">
            <v>Commercial</v>
          </cell>
          <cell r="F454" t="str">
            <v>OTHER</v>
          </cell>
          <cell r="I454" t="str">
            <v>March</v>
          </cell>
          <cell r="J454" t="str">
            <v>2010-2011</v>
          </cell>
          <cell r="K454">
            <v>2011</v>
          </cell>
          <cell r="L454">
            <v>1</v>
          </cell>
          <cell r="M454">
            <v>50.25</v>
          </cell>
          <cell r="N454">
            <v>6643.65</v>
          </cell>
          <cell r="O454">
            <v>12562.5</v>
          </cell>
          <cell r="T454">
            <v>151.772277</v>
          </cell>
          <cell r="V454">
            <v>44.29</v>
          </cell>
          <cell r="W454">
            <v>426370</v>
          </cell>
          <cell r="X454">
            <v>130639.050525</v>
          </cell>
          <cell r="AA454" t="str">
            <v>ECON-6BMarch2010-2011</v>
          </cell>
          <cell r="AB454" t="str">
            <v>2011</v>
          </cell>
          <cell r="AC454" t="str">
            <v>ECON-6B2011</v>
          </cell>
          <cell r="AD454" t="str">
            <v>ECON-6BMarch2011</v>
          </cell>
          <cell r="AE454" t="str">
            <v>ECON-6BMarch2010-2011</v>
          </cell>
        </row>
        <row r="455">
          <cell r="C455" t="str">
            <v>CONS Com Indoor Lighting Billed Solutions</v>
          </cell>
          <cell r="D455" t="str">
            <v>ECON-8</v>
          </cell>
          <cell r="E455" t="str">
            <v>Commercial</v>
          </cell>
          <cell r="F455" t="str">
            <v>OTHER</v>
          </cell>
          <cell r="I455" t="str">
            <v>March</v>
          </cell>
          <cell r="J455" t="str">
            <v>2010-2011</v>
          </cell>
          <cell r="K455">
            <v>2011</v>
          </cell>
          <cell r="L455">
            <v>1</v>
          </cell>
          <cell r="M455">
            <v>0.16666666666666666</v>
          </cell>
          <cell r="N455">
            <v>0</v>
          </cell>
          <cell r="O455">
            <v>41.666666666666664</v>
          </cell>
          <cell r="T455">
            <v>62614</v>
          </cell>
          <cell r="V455">
            <v>46</v>
          </cell>
          <cell r="W455">
            <v>126498</v>
          </cell>
          <cell r="X455">
            <v>178772.83333333331</v>
          </cell>
          <cell r="AA455" t="str">
            <v>ECON-8March2010-2011</v>
          </cell>
          <cell r="AB455" t="str">
            <v>2011</v>
          </cell>
          <cell r="AC455" t="str">
            <v>ECON-82011</v>
          </cell>
          <cell r="AD455" t="str">
            <v>ECON-8March2011</v>
          </cell>
          <cell r="AE455" t="str">
            <v>ECON-8March2010-2011</v>
          </cell>
        </row>
        <row r="456">
          <cell r="B456" t="str">
            <v>DUCTAIR</v>
          </cell>
          <cell r="C456" t="str">
            <v>CONS Com Duct Repair Rbt</v>
          </cell>
          <cell r="D456" t="str">
            <v>ECON-5A</v>
          </cell>
          <cell r="E456" t="str">
            <v>Commercial</v>
          </cell>
          <cell r="F456" t="str">
            <v>OTHER</v>
          </cell>
          <cell r="I456" t="str">
            <v>March</v>
          </cell>
          <cell r="J456" t="str">
            <v>2010-2011</v>
          </cell>
          <cell r="K456">
            <v>2011</v>
          </cell>
          <cell r="L456">
            <v>0</v>
          </cell>
          <cell r="M456">
            <v>2.5833333333333335</v>
          </cell>
          <cell r="N456">
            <v>0</v>
          </cell>
          <cell r="O456">
            <v>775</v>
          </cell>
          <cell r="T456">
            <v>0</v>
          </cell>
          <cell r="W456">
            <v>15373.125</v>
          </cell>
          <cell r="X456">
            <v>882.53125</v>
          </cell>
          <cell r="AA456" t="str">
            <v>ECON-5AMarch2010-2011</v>
          </cell>
          <cell r="AB456" t="str">
            <v>2011</v>
          </cell>
          <cell r="AC456" t="str">
            <v>ECON-5A2011</v>
          </cell>
          <cell r="AD456" t="str">
            <v>ECON-5AMarch2011</v>
          </cell>
          <cell r="AE456" t="str">
            <v>ECON-5AMarch2010-2011</v>
          </cell>
        </row>
        <row r="457">
          <cell r="D457" t="str">
            <v>ECON-5A</v>
          </cell>
          <cell r="E457" t="str">
            <v>Commercial</v>
          </cell>
          <cell r="F457" t="str">
            <v>SINGLE</v>
          </cell>
          <cell r="I457" t="str">
            <v>March</v>
          </cell>
          <cell r="J457" t="str">
            <v>2010-2011</v>
          </cell>
          <cell r="K457">
            <v>2011</v>
          </cell>
          <cell r="L457">
            <v>1</v>
          </cell>
          <cell r="N457">
            <v>150</v>
          </cell>
          <cell r="T457">
            <v>19.9375</v>
          </cell>
          <cell r="AA457" t="str">
            <v>ECON-5AMarch2010-2011</v>
          </cell>
          <cell r="AB457" t="str">
            <v>2011</v>
          </cell>
          <cell r="AC457" t="str">
            <v>ECON-5A2011</v>
          </cell>
          <cell r="AD457" t="str">
            <v>ECON-5AMarch2011</v>
          </cell>
          <cell r="AE457" t="str">
            <v>ECON-5AMarch2010-2011</v>
          </cell>
        </row>
        <row r="458">
          <cell r="D458" t="str">
            <v>ECON-5A</v>
          </cell>
          <cell r="E458" t="str">
            <v>Commercial</v>
          </cell>
          <cell r="F458" t="str">
            <v>MULTI</v>
          </cell>
          <cell r="I458" t="str">
            <v>March</v>
          </cell>
          <cell r="J458" t="str">
            <v>2010-2011</v>
          </cell>
          <cell r="K458">
            <v>2011</v>
          </cell>
          <cell r="L458">
            <v>44</v>
          </cell>
          <cell r="N458">
            <v>4400</v>
          </cell>
          <cell r="T458">
            <v>877.25</v>
          </cell>
          <cell r="AA458" t="str">
            <v>ECON-5AMarch2010-2011</v>
          </cell>
          <cell r="AB458" t="str">
            <v>2011</v>
          </cell>
          <cell r="AC458" t="str">
            <v>ECON-5A2011</v>
          </cell>
          <cell r="AD458" t="str">
            <v>ECON-5AMarch2011</v>
          </cell>
          <cell r="AE458" t="str">
            <v>ECON-5AMarch2010-2011</v>
          </cell>
        </row>
        <row r="459">
          <cell r="B459" t="str">
            <v>DUCTCON</v>
          </cell>
          <cell r="C459" t="str">
            <v>CONS Res Duct Repair Rbt</v>
          </cell>
          <cell r="D459" t="str">
            <v>ECON-2A</v>
          </cell>
          <cell r="E459" t="str">
            <v>Residential</v>
          </cell>
          <cell r="F459" t="str">
            <v>SINGLE</v>
          </cell>
          <cell r="I459" t="str">
            <v>March</v>
          </cell>
          <cell r="J459" t="str">
            <v>2010-2011</v>
          </cell>
          <cell r="K459">
            <v>2011</v>
          </cell>
          <cell r="L459">
            <v>8</v>
          </cell>
          <cell r="M459">
            <v>52.25</v>
          </cell>
          <cell r="N459">
            <v>1832.5</v>
          </cell>
          <cell r="O459">
            <v>15675</v>
          </cell>
          <cell r="T459">
            <v>155.77279999999999</v>
          </cell>
          <cell r="W459">
            <v>3088.533562821</v>
          </cell>
          <cell r="X459">
            <v>17930.65318415525</v>
          </cell>
          <cell r="AA459" t="str">
            <v>ECON-2AMarch2010-2011</v>
          </cell>
          <cell r="AB459" t="str">
            <v>2011</v>
          </cell>
          <cell r="AC459" t="str">
            <v>ECON-2A2011</v>
          </cell>
          <cell r="AD459" t="str">
            <v>ECON-2AMarch2011</v>
          </cell>
          <cell r="AE459" t="str">
            <v>ECON-2AMarch2010-2011</v>
          </cell>
        </row>
        <row r="460">
          <cell r="D460" t="str">
            <v>ECON-2A</v>
          </cell>
          <cell r="E460" t="str">
            <v>Residential</v>
          </cell>
          <cell r="F460" t="str">
            <v>OTHER</v>
          </cell>
          <cell r="I460" t="str">
            <v>March</v>
          </cell>
          <cell r="J460" t="str">
            <v>2010-2011</v>
          </cell>
          <cell r="K460">
            <v>2011</v>
          </cell>
          <cell r="L460">
            <v>0</v>
          </cell>
          <cell r="N460">
            <v>0</v>
          </cell>
          <cell r="T460">
            <v>0</v>
          </cell>
          <cell r="AA460" t="str">
            <v>ECON-2AMarch2010-2011</v>
          </cell>
          <cell r="AB460" t="str">
            <v>2011</v>
          </cell>
          <cell r="AC460" t="str">
            <v>ECON-2A2011</v>
          </cell>
          <cell r="AD460" t="str">
            <v>ECON-2AMarch2011</v>
          </cell>
          <cell r="AE460" t="str">
            <v>ECON-2AMarch2010-2011</v>
          </cell>
        </row>
        <row r="461">
          <cell r="D461" t="str">
            <v>ECON-2A</v>
          </cell>
          <cell r="E461" t="str">
            <v>Residential</v>
          </cell>
          <cell r="F461" t="str">
            <v>MULTI</v>
          </cell>
          <cell r="I461" t="str">
            <v>March</v>
          </cell>
          <cell r="J461" t="str">
            <v>2010-2011</v>
          </cell>
          <cell r="K461">
            <v>2011</v>
          </cell>
          <cell r="L461">
            <v>1</v>
          </cell>
          <cell r="N461">
            <v>300</v>
          </cell>
          <cell r="T461">
            <v>19.471599999999999</v>
          </cell>
          <cell r="AA461" t="str">
            <v>ECON-2AMarch2010-2011</v>
          </cell>
          <cell r="AB461" t="str">
            <v>2011</v>
          </cell>
          <cell r="AC461" t="str">
            <v>ECON-2A2011</v>
          </cell>
          <cell r="AD461" t="str">
            <v>ECON-2AMarch2011</v>
          </cell>
          <cell r="AE461" t="str">
            <v>ECON-2AMarch2010-2011</v>
          </cell>
        </row>
        <row r="462">
          <cell r="B462" t="str">
            <v>GOLDRING</v>
          </cell>
          <cell r="C462" t="str">
            <v>CONS Gold Ring Rebate</v>
          </cell>
          <cell r="D462" t="str">
            <v>ECON-6C</v>
          </cell>
          <cell r="E462" t="str">
            <v>Commercial</v>
          </cell>
          <cell r="F462" t="str">
            <v>OTHER</v>
          </cell>
          <cell r="I462" t="str">
            <v>March</v>
          </cell>
          <cell r="J462" t="str">
            <v>2010-2011</v>
          </cell>
          <cell r="K462">
            <v>2011</v>
          </cell>
          <cell r="L462">
            <v>0</v>
          </cell>
          <cell r="M462">
            <v>0.5</v>
          </cell>
          <cell r="N462">
            <v>0</v>
          </cell>
          <cell r="O462">
            <v>350</v>
          </cell>
          <cell r="T462">
            <v>0</v>
          </cell>
          <cell r="W462">
            <v>0</v>
          </cell>
          <cell r="X462">
            <v>654.16650000000004</v>
          </cell>
          <cell r="AA462" t="str">
            <v>ECON-6CMarch2010-2011</v>
          </cell>
          <cell r="AB462" t="str">
            <v>2011</v>
          </cell>
          <cell r="AC462" t="str">
            <v>ECON-6C2011</v>
          </cell>
          <cell r="AD462" t="str">
            <v>ECON-6CMarch2011</v>
          </cell>
          <cell r="AE462" t="str">
            <v>ECON-6CMarch2010-2011</v>
          </cell>
        </row>
        <row r="463">
          <cell r="D463" t="str">
            <v>ECON-6C</v>
          </cell>
          <cell r="E463" t="str">
            <v>Commercial</v>
          </cell>
          <cell r="F463" t="str">
            <v>SINGLE</v>
          </cell>
          <cell r="I463" t="str">
            <v>March</v>
          </cell>
          <cell r="J463" t="str">
            <v>2010-2011</v>
          </cell>
          <cell r="K463">
            <v>2011</v>
          </cell>
          <cell r="L463">
            <v>0</v>
          </cell>
          <cell r="N463">
            <v>0</v>
          </cell>
          <cell r="T463">
            <v>0</v>
          </cell>
          <cell r="AA463" t="str">
            <v>ECON-6CMarch2010-2011</v>
          </cell>
          <cell r="AB463" t="str">
            <v>2011</v>
          </cell>
          <cell r="AC463" t="str">
            <v>ECON-6C2011</v>
          </cell>
          <cell r="AD463" t="str">
            <v>ECON-6CMarch2011</v>
          </cell>
          <cell r="AE463" t="str">
            <v>ECON-6CMarch2010-2011</v>
          </cell>
        </row>
        <row r="464">
          <cell r="B464" t="str">
            <v>HEATCONS</v>
          </cell>
          <cell r="C464" t="str">
            <v>CONS Res Heat Pump 14 Rebate</v>
          </cell>
          <cell r="D464" t="str">
            <v>ECON-2E</v>
          </cell>
          <cell r="E464" t="str">
            <v>Residential</v>
          </cell>
          <cell r="F464" t="str">
            <v>SINGLE</v>
          </cell>
          <cell r="H464" t="str">
            <v>RES14CON</v>
          </cell>
          <cell r="I464" t="str">
            <v>March</v>
          </cell>
          <cell r="J464" t="str">
            <v>2010-2011</v>
          </cell>
          <cell r="K464">
            <v>2011</v>
          </cell>
          <cell r="L464">
            <v>1</v>
          </cell>
          <cell r="M464">
            <v>23.083333333333332</v>
          </cell>
          <cell r="N464">
            <v>200</v>
          </cell>
          <cell r="O464">
            <v>4616.6666666666661</v>
          </cell>
          <cell r="T464">
            <v>23.618834</v>
          </cell>
          <cell r="W464">
            <v>1248.8399999999999</v>
          </cell>
          <cell r="X464">
            <v>9609.1299999999992</v>
          </cell>
          <cell r="Y464" t="str">
            <v>RES14CONMarch2010-2011</v>
          </cell>
          <cell r="Z464" t="str">
            <v>RES14CONMarch2011</v>
          </cell>
          <cell r="AA464" t="str">
            <v>ECON-2ERES14CONMarch2010-2011</v>
          </cell>
          <cell r="AB464" t="str">
            <v>RES14CON2011</v>
          </cell>
          <cell r="AC464" t="str">
            <v>ECON-2E2011</v>
          </cell>
          <cell r="AD464" t="str">
            <v>ECON-2EMarch2011</v>
          </cell>
          <cell r="AE464" t="str">
            <v>ECON-2EMarch2010-2011</v>
          </cell>
        </row>
        <row r="465">
          <cell r="D465" t="str">
            <v>ECON-2E</v>
          </cell>
          <cell r="E465" t="str">
            <v>Residential</v>
          </cell>
          <cell r="F465" t="str">
            <v>MULTI</v>
          </cell>
          <cell r="H465" t="str">
            <v>RES14CON</v>
          </cell>
          <cell r="I465" t="str">
            <v>March</v>
          </cell>
          <cell r="J465" t="str">
            <v>2010-2011</v>
          </cell>
          <cell r="K465">
            <v>2011</v>
          </cell>
          <cell r="L465">
            <v>2</v>
          </cell>
          <cell r="N465">
            <v>400</v>
          </cell>
          <cell r="T465">
            <v>47.237667999999999</v>
          </cell>
          <cell r="Y465" t="str">
            <v>RES14CONMarch2010-2011</v>
          </cell>
          <cell r="Z465" t="str">
            <v>RES14CONMarch2011</v>
          </cell>
          <cell r="AA465" t="str">
            <v>ECON-2ERES14CONMarch2010-2011</v>
          </cell>
          <cell r="AB465" t="str">
            <v>RES14CON2011</v>
          </cell>
          <cell r="AC465" t="str">
            <v>ECON-2E2011</v>
          </cell>
          <cell r="AD465" t="str">
            <v>ECON-2EMarch2011</v>
          </cell>
          <cell r="AE465" t="str">
            <v>ECON-2EMarch2010-2011</v>
          </cell>
        </row>
        <row r="466">
          <cell r="B466" t="str">
            <v>HEATPUMP</v>
          </cell>
          <cell r="C466" t="str">
            <v>CONS Com Heat Pump 14 Rebate</v>
          </cell>
          <cell r="D466" t="str">
            <v>ECON-5C</v>
          </cell>
          <cell r="E466" t="str">
            <v>Commercial</v>
          </cell>
          <cell r="F466" t="str">
            <v>OTHER</v>
          </cell>
          <cell r="H466" t="str">
            <v>CES14CON</v>
          </cell>
          <cell r="I466" t="str">
            <v>March</v>
          </cell>
          <cell r="J466" t="str">
            <v>2010-2011</v>
          </cell>
          <cell r="K466">
            <v>2011</v>
          </cell>
          <cell r="L466">
            <v>0</v>
          </cell>
          <cell r="M466">
            <v>0.25</v>
          </cell>
          <cell r="N466">
            <v>0</v>
          </cell>
          <cell r="O466">
            <v>50</v>
          </cell>
          <cell r="T466">
            <v>0</v>
          </cell>
          <cell r="W466">
            <v>0</v>
          </cell>
          <cell r="X466">
            <v>116.75</v>
          </cell>
          <cell r="Y466" t="str">
            <v>CES14CONMarch2010-2011</v>
          </cell>
          <cell r="Z466" t="str">
            <v>CES14CONMarch2011</v>
          </cell>
          <cell r="AA466" t="str">
            <v>ECON-5CCES14CONMarch2010-2011</v>
          </cell>
          <cell r="AB466" t="str">
            <v>CES14CON2011</v>
          </cell>
          <cell r="AC466" t="str">
            <v>ECON-5C2011</v>
          </cell>
          <cell r="AD466" t="str">
            <v>ECON-5CMarch2011</v>
          </cell>
          <cell r="AE466" t="str">
            <v>ECON-5CMarch2010-2011</v>
          </cell>
        </row>
        <row r="467">
          <cell r="D467" t="str">
            <v>ECON-5C</v>
          </cell>
          <cell r="E467" t="str">
            <v>Commercial</v>
          </cell>
          <cell r="F467" t="str">
            <v>SINGLE</v>
          </cell>
          <cell r="H467" t="str">
            <v>CES14CON</v>
          </cell>
          <cell r="I467" t="str">
            <v>March</v>
          </cell>
          <cell r="J467" t="str">
            <v>2010-2011</v>
          </cell>
          <cell r="K467">
            <v>2011</v>
          </cell>
          <cell r="L467">
            <v>0</v>
          </cell>
          <cell r="N467">
            <v>0</v>
          </cell>
          <cell r="T467">
            <v>0</v>
          </cell>
          <cell r="Y467" t="str">
            <v>CES14CONMarch2010-2011</v>
          </cell>
          <cell r="Z467" t="str">
            <v>CES14CONMarch2011</v>
          </cell>
          <cell r="AA467" t="str">
            <v>ECON-5CCES14CONMarch2010-2011</v>
          </cell>
          <cell r="AB467" t="str">
            <v>CES14CON2011</v>
          </cell>
          <cell r="AC467" t="str">
            <v>ECON-5C2011</v>
          </cell>
          <cell r="AD467" t="str">
            <v>ECON-5CMarch2011</v>
          </cell>
          <cell r="AE467" t="str">
            <v>ECON-5CMarch2010-2011</v>
          </cell>
        </row>
        <row r="468">
          <cell r="B468" t="str">
            <v>POWER</v>
          </cell>
          <cell r="C468" t="str">
            <v>Power Program</v>
          </cell>
          <cell r="D468" t="str">
            <v>ECON-13</v>
          </cell>
          <cell r="E468" t="str">
            <v>Residential</v>
          </cell>
          <cell r="F468" t="str">
            <v>SINGLE</v>
          </cell>
          <cell r="I468" t="str">
            <v>March</v>
          </cell>
          <cell r="J468" t="str">
            <v>2010-2011</v>
          </cell>
          <cell r="K468">
            <v>2011</v>
          </cell>
          <cell r="L468">
            <v>0</v>
          </cell>
          <cell r="M468">
            <v>3.4166666666666665</v>
          </cell>
          <cell r="N468">
            <v>0</v>
          </cell>
          <cell r="O468">
            <v>6833.333333333333</v>
          </cell>
          <cell r="T468">
            <v>0</v>
          </cell>
          <cell r="W468">
            <v>0</v>
          </cell>
          <cell r="X468">
            <v>3042.8150000000001</v>
          </cell>
          <cell r="AA468" t="str">
            <v>ECON-13March2010-2011</v>
          </cell>
          <cell r="AB468" t="str">
            <v>2011</v>
          </cell>
          <cell r="AC468" t="str">
            <v>ECON-132011</v>
          </cell>
          <cell r="AD468" t="str">
            <v>ECON-13March2011</v>
          </cell>
          <cell r="AE468" t="str">
            <v>ECON-13March2010-2011</v>
          </cell>
        </row>
        <row r="469">
          <cell r="B469" t="str">
            <v>RBTRFCON</v>
          </cell>
          <cell r="C469" t="str">
            <v>CONS Res Rebate Refund</v>
          </cell>
          <cell r="D469" t="str">
            <v>ECON-15A</v>
          </cell>
          <cell r="E469" t="str">
            <v>Residential</v>
          </cell>
          <cell r="F469" t="str">
            <v>SINGLE</v>
          </cell>
          <cell r="I469" t="str">
            <v>March</v>
          </cell>
          <cell r="J469" t="str">
            <v>2010-2011</v>
          </cell>
          <cell r="K469">
            <v>2011</v>
          </cell>
          <cell r="L469">
            <v>0</v>
          </cell>
          <cell r="N469">
            <v>0</v>
          </cell>
          <cell r="O469">
            <v>0</v>
          </cell>
          <cell r="T469">
            <v>0</v>
          </cell>
          <cell r="W469">
            <v>0</v>
          </cell>
          <cell r="X469">
            <v>0</v>
          </cell>
          <cell r="AA469" t="str">
            <v>ECON-15AMarch2010-2011</v>
          </cell>
          <cell r="AB469" t="str">
            <v>2011</v>
          </cell>
          <cell r="AC469" t="str">
            <v>ECON-15A2011</v>
          </cell>
          <cell r="AD469" t="str">
            <v>ECON-15AMarch2011</v>
          </cell>
          <cell r="AE469" t="str">
            <v>ECON-15AMarch2010-2011</v>
          </cell>
        </row>
        <row r="470">
          <cell r="D470" t="str">
            <v>ECON-15A</v>
          </cell>
          <cell r="E470" t="str">
            <v>Residential</v>
          </cell>
          <cell r="F470" t="str">
            <v>MULTI</v>
          </cell>
          <cell r="I470" t="str">
            <v>March</v>
          </cell>
          <cell r="J470" t="str">
            <v>2010-2011</v>
          </cell>
          <cell r="K470">
            <v>2011</v>
          </cell>
          <cell r="L470">
            <v>4</v>
          </cell>
          <cell r="N470">
            <v>6389.9</v>
          </cell>
          <cell r="T470">
            <v>0</v>
          </cell>
          <cell r="AA470" t="str">
            <v>ECON-15AMarch2010-2011</v>
          </cell>
          <cell r="AB470" t="str">
            <v>2011</v>
          </cell>
          <cell r="AC470" t="str">
            <v>ECON-15A2011</v>
          </cell>
          <cell r="AD470" t="str">
            <v>ECON-15AMarch2011</v>
          </cell>
          <cell r="AE470" t="str">
            <v>ECON-15AMarch2010-2011</v>
          </cell>
        </row>
        <row r="471">
          <cell r="D471" t="str">
            <v>ECON-15A</v>
          </cell>
          <cell r="E471" t="str">
            <v>Residential</v>
          </cell>
          <cell r="F471" t="str">
            <v>OTHER</v>
          </cell>
          <cell r="I471" t="str">
            <v>March</v>
          </cell>
          <cell r="J471" t="str">
            <v>2010-2011</v>
          </cell>
          <cell r="K471">
            <v>2011</v>
          </cell>
          <cell r="L471">
            <v>0</v>
          </cell>
          <cell r="N471">
            <v>0</v>
          </cell>
          <cell r="T471">
            <v>0</v>
          </cell>
          <cell r="AA471" t="str">
            <v>ECON-15AMarch2010-2011</v>
          </cell>
          <cell r="AB471" t="str">
            <v>2011</v>
          </cell>
          <cell r="AC471" t="str">
            <v>ECON-15A2011</v>
          </cell>
          <cell r="AD471" t="str">
            <v>ECON-15AMarch2011</v>
          </cell>
          <cell r="AE471" t="str">
            <v>ECON-15AMarch2010-2011</v>
          </cell>
        </row>
        <row r="472">
          <cell r="B472" t="str">
            <v>RBTRFCON</v>
          </cell>
          <cell r="C472" t="str">
            <v>CONS Com Rebate Refund</v>
          </cell>
          <cell r="D472" t="str">
            <v>ECON-15B</v>
          </cell>
          <cell r="E472" t="str">
            <v>Commercial</v>
          </cell>
          <cell r="F472" t="str">
            <v>SINGLE</v>
          </cell>
          <cell r="I472" t="str">
            <v>March</v>
          </cell>
          <cell r="J472" t="str">
            <v>2010-2011</v>
          </cell>
          <cell r="K472">
            <v>2011</v>
          </cell>
          <cell r="O472">
            <v>0</v>
          </cell>
          <cell r="T472">
            <v>0</v>
          </cell>
          <cell r="W472">
            <v>0</v>
          </cell>
          <cell r="X472">
            <v>0</v>
          </cell>
          <cell r="AA472" t="str">
            <v>ECON-15BMarch2010-2011</v>
          </cell>
          <cell r="AB472" t="str">
            <v>2011</v>
          </cell>
          <cell r="AC472" t="str">
            <v>ECON-15B2011</v>
          </cell>
          <cell r="AD472" t="str">
            <v>ECON-15BMarch2011</v>
          </cell>
          <cell r="AE472" t="str">
            <v>ECON-15BMarch2010-2011</v>
          </cell>
        </row>
        <row r="473">
          <cell r="D473" t="str">
            <v>ECON-15B</v>
          </cell>
          <cell r="E473" t="str">
            <v>Commercial</v>
          </cell>
          <cell r="F473" t="str">
            <v>MULTI</v>
          </cell>
          <cell r="I473" t="str">
            <v>March</v>
          </cell>
          <cell r="J473" t="str">
            <v>2010-2011</v>
          </cell>
          <cell r="K473">
            <v>2011</v>
          </cell>
          <cell r="T473">
            <v>0</v>
          </cell>
          <cell r="AA473" t="str">
            <v>ECON-15BMarch2010-2011</v>
          </cell>
          <cell r="AB473" t="str">
            <v>2011</v>
          </cell>
          <cell r="AC473" t="str">
            <v>ECON-15B2011</v>
          </cell>
          <cell r="AD473" t="str">
            <v>ECON-15BMarch2011</v>
          </cell>
          <cell r="AE473" t="str">
            <v>ECON-15BMarch2010-2011</v>
          </cell>
        </row>
        <row r="474">
          <cell r="D474" t="str">
            <v>ECON-15B</v>
          </cell>
          <cell r="E474" t="str">
            <v>Commercial</v>
          </cell>
          <cell r="F474" t="str">
            <v>OTHER</v>
          </cell>
          <cell r="I474" t="str">
            <v>March</v>
          </cell>
          <cell r="J474" t="str">
            <v>2010-2011</v>
          </cell>
          <cell r="K474">
            <v>2011</v>
          </cell>
          <cell r="T474">
            <v>0</v>
          </cell>
          <cell r="AA474" t="str">
            <v>ECON-15BMarch2010-2011</v>
          </cell>
          <cell r="AB474" t="str">
            <v>2011</v>
          </cell>
          <cell r="AC474" t="str">
            <v>ECON-15B2011</v>
          </cell>
          <cell r="AD474" t="str">
            <v>ECON-15BMarch2011</v>
          </cell>
          <cell r="AE474" t="str">
            <v>ECON-15BMarch2010-2011</v>
          </cell>
        </row>
        <row r="475">
          <cell r="B475" t="str">
            <v>RCISTERN</v>
          </cell>
          <cell r="C475" t="str">
            <v>CONS Res Cistern Rebate</v>
          </cell>
          <cell r="D475" t="str">
            <v>WACON-1A</v>
          </cell>
          <cell r="E475" t="str">
            <v>Residential</v>
          </cell>
          <cell r="F475" t="str">
            <v>SINGLE</v>
          </cell>
          <cell r="I475" t="str">
            <v>March</v>
          </cell>
          <cell r="J475" t="str">
            <v>2010-2011</v>
          </cell>
          <cell r="K475">
            <v>2011</v>
          </cell>
          <cell r="L475">
            <v>7</v>
          </cell>
          <cell r="M475">
            <v>0</v>
          </cell>
          <cell r="N475">
            <v>54</v>
          </cell>
          <cell r="O475">
            <v>0</v>
          </cell>
          <cell r="S475">
            <v>485</v>
          </cell>
          <cell r="T475">
            <v>0</v>
          </cell>
          <cell r="W475">
            <v>0</v>
          </cell>
          <cell r="X475">
            <v>0</v>
          </cell>
          <cell r="AA475" t="str">
            <v>WACON-1AMarch2010-2011</v>
          </cell>
          <cell r="AB475" t="str">
            <v>2011</v>
          </cell>
          <cell r="AC475" t="str">
            <v>WACON-1A2011</v>
          </cell>
          <cell r="AD475" t="str">
            <v>WACON-1AMarch2011</v>
          </cell>
          <cell r="AE475" t="str">
            <v>WACON-1AMarch2010-2011</v>
          </cell>
        </row>
        <row r="476">
          <cell r="B476" t="str">
            <v>RES15CON</v>
          </cell>
          <cell r="C476" t="str">
            <v>CONS Res Heat Pump 15 Rebate</v>
          </cell>
          <cell r="D476" t="str">
            <v>ECON-2E</v>
          </cell>
          <cell r="E476" t="str">
            <v>Residential</v>
          </cell>
          <cell r="F476" t="str">
            <v>SINGLE</v>
          </cell>
          <cell r="H476" t="str">
            <v>RES15CON</v>
          </cell>
          <cell r="I476" t="str">
            <v>March</v>
          </cell>
          <cell r="J476" t="str">
            <v>2010-2011</v>
          </cell>
          <cell r="K476">
            <v>2011</v>
          </cell>
          <cell r="L476">
            <v>17</v>
          </cell>
          <cell r="M476">
            <v>29.333333333333332</v>
          </cell>
          <cell r="N476">
            <v>6400</v>
          </cell>
          <cell r="O476">
            <v>40664.333333333328</v>
          </cell>
          <cell r="T476">
            <v>705.63413000000003</v>
          </cell>
          <cell r="W476">
            <v>12436.18</v>
          </cell>
          <cell r="X476">
            <v>21458.506666666664</v>
          </cell>
          <cell r="Y476" t="str">
            <v>RES15CONMarch2010-2011</v>
          </cell>
          <cell r="Z476" t="str">
            <v>RES15CONMarch2011</v>
          </cell>
          <cell r="AA476" t="str">
            <v>ECON-2ERES15CONMarch2010-2011</v>
          </cell>
          <cell r="AB476" t="str">
            <v>RES15CON2011</v>
          </cell>
          <cell r="AC476" t="str">
            <v>ECON-2E2011</v>
          </cell>
          <cell r="AD476" t="str">
            <v>ECON-2EMarch2011</v>
          </cell>
          <cell r="AE476" t="str">
            <v>ECON-2EMarch2010-2011</v>
          </cell>
        </row>
        <row r="477">
          <cell r="D477" t="str">
            <v>ECON-2E</v>
          </cell>
          <cell r="E477" t="str">
            <v>Residential</v>
          </cell>
          <cell r="F477" t="str">
            <v>MULTI</v>
          </cell>
          <cell r="H477" t="str">
            <v>RES15CON</v>
          </cell>
          <cell r="I477" t="str">
            <v>March</v>
          </cell>
          <cell r="J477" t="str">
            <v>2010-2011</v>
          </cell>
          <cell r="K477">
            <v>2011</v>
          </cell>
          <cell r="L477">
            <v>0</v>
          </cell>
          <cell r="N477">
            <v>0</v>
          </cell>
          <cell r="T477">
            <v>0</v>
          </cell>
          <cell r="Y477" t="str">
            <v>RES15CONMarch2010-2011</v>
          </cell>
          <cell r="Z477" t="str">
            <v>RES15CONMarch2011</v>
          </cell>
          <cell r="AA477" t="str">
            <v>ECON-2ERES15CONMarch2010-2011</v>
          </cell>
          <cell r="AB477" t="str">
            <v>RES15CON2011</v>
          </cell>
          <cell r="AC477" t="str">
            <v>ECON-2E2011</v>
          </cell>
          <cell r="AD477" t="str">
            <v>ECON-2EMarch2011</v>
          </cell>
          <cell r="AE477" t="str">
            <v>ECON-2EMarch2010-2011</v>
          </cell>
        </row>
        <row r="478">
          <cell r="B478" t="str">
            <v>RES16CON</v>
          </cell>
          <cell r="C478" t="str">
            <v>CONS Res Heat Pump 16 Rebate</v>
          </cell>
          <cell r="D478" t="str">
            <v>ECON-2E</v>
          </cell>
          <cell r="E478" t="str">
            <v>Residential</v>
          </cell>
          <cell r="F478" t="str">
            <v>SINGLE</v>
          </cell>
          <cell r="H478" t="str">
            <v>RES16CON</v>
          </cell>
          <cell r="I478" t="str">
            <v>March</v>
          </cell>
          <cell r="J478" t="str">
            <v>2010-2011</v>
          </cell>
          <cell r="K478">
            <v>2011</v>
          </cell>
          <cell r="L478">
            <v>5</v>
          </cell>
          <cell r="M478">
            <v>21.166666666666668</v>
          </cell>
          <cell r="N478">
            <v>3000</v>
          </cell>
          <cell r="O478">
            <v>23514</v>
          </cell>
          <cell r="T478">
            <v>265.04899999999998</v>
          </cell>
          <cell r="W478">
            <v>4671.3950000000004</v>
          </cell>
          <cell r="X478">
            <v>19775.572166666669</v>
          </cell>
          <cell r="Y478" t="str">
            <v>RES16CONMarch2010-2011</v>
          </cell>
          <cell r="Z478" t="str">
            <v>RES16CONMarch2011</v>
          </cell>
          <cell r="AA478" t="str">
            <v>ECON-2ERES16CONMarch2010-2011</v>
          </cell>
          <cell r="AB478" t="str">
            <v>RES16CON2011</v>
          </cell>
          <cell r="AC478" t="str">
            <v>ECON-2E2011</v>
          </cell>
          <cell r="AD478" t="str">
            <v>ECON-2EMarch2011</v>
          </cell>
          <cell r="AE478" t="str">
            <v>ECON-2EMarch2010-2011</v>
          </cell>
        </row>
        <row r="479">
          <cell r="D479" t="str">
            <v>ECON-2E</v>
          </cell>
          <cell r="E479" t="str">
            <v>Residential</v>
          </cell>
          <cell r="F479" t="str">
            <v>MULTI</v>
          </cell>
          <cell r="H479" t="str">
            <v>RES16CON</v>
          </cell>
          <cell r="I479" t="str">
            <v>March</v>
          </cell>
          <cell r="J479" t="str">
            <v>2010-2011</v>
          </cell>
          <cell r="K479">
            <v>2011</v>
          </cell>
          <cell r="L479">
            <v>0</v>
          </cell>
          <cell r="N479">
            <v>0</v>
          </cell>
          <cell r="T479">
            <v>0</v>
          </cell>
          <cell r="Y479" t="str">
            <v>RES16CONMarch2010-2011</v>
          </cell>
          <cell r="Z479" t="str">
            <v>RES16CONMarch2011</v>
          </cell>
          <cell r="AA479" t="str">
            <v>ECON-2ERES16CONMarch2010-2011</v>
          </cell>
          <cell r="AB479" t="str">
            <v>RES16CON2011</v>
          </cell>
          <cell r="AC479" t="str">
            <v>ECON-2E2011</v>
          </cell>
          <cell r="AD479" t="str">
            <v>ECON-2EMarch2011</v>
          </cell>
          <cell r="AE479" t="str">
            <v>ECON-2EMarch2010-2011</v>
          </cell>
        </row>
        <row r="480">
          <cell r="B480" t="str">
            <v>RES17CON</v>
          </cell>
          <cell r="C480" t="str">
            <v>CONS Res Heat Pump 17 Rebate</v>
          </cell>
          <cell r="D480" t="str">
            <v>ECON-2E</v>
          </cell>
          <cell r="E480" t="str">
            <v>Residential</v>
          </cell>
          <cell r="F480" t="str">
            <v>SINGLE</v>
          </cell>
          <cell r="H480" t="str">
            <v>RES17CON</v>
          </cell>
          <cell r="I480" t="str">
            <v>March</v>
          </cell>
          <cell r="J480" t="str">
            <v>2010-2011</v>
          </cell>
          <cell r="K480">
            <v>2011</v>
          </cell>
          <cell r="L480">
            <v>2</v>
          </cell>
          <cell r="M480">
            <v>13.916666666666666</v>
          </cell>
          <cell r="N480">
            <v>1200</v>
          </cell>
          <cell r="O480">
            <v>17250</v>
          </cell>
          <cell r="T480">
            <v>132.83582000000001</v>
          </cell>
          <cell r="W480">
            <v>3511.76865</v>
          </cell>
          <cell r="X480">
            <v>16290.704570833332</v>
          </cell>
          <cell r="Y480" t="str">
            <v>RES17CONMarch2010-2011</v>
          </cell>
          <cell r="Z480" t="str">
            <v>RES17CONMarch2011</v>
          </cell>
          <cell r="AA480" t="str">
            <v>ECON-2ERES17CONMarch2010-2011</v>
          </cell>
          <cell r="AB480" t="str">
            <v>RES17CON2011</v>
          </cell>
          <cell r="AC480" t="str">
            <v>ECON-2E2011</v>
          </cell>
          <cell r="AD480" t="str">
            <v>ECON-2EMarch2011</v>
          </cell>
          <cell r="AE480" t="str">
            <v>ECON-2EMarch2010-2011</v>
          </cell>
        </row>
        <row r="481">
          <cell r="D481" t="str">
            <v>ECON-2E</v>
          </cell>
          <cell r="E481" t="str">
            <v>Residential</v>
          </cell>
          <cell r="F481" t="str">
            <v>MULTI</v>
          </cell>
          <cell r="H481" t="str">
            <v>RES17CON</v>
          </cell>
          <cell r="I481" t="str">
            <v>March</v>
          </cell>
          <cell r="J481" t="str">
            <v>2010-2011</v>
          </cell>
          <cell r="K481">
            <v>2011</v>
          </cell>
          <cell r="L481">
            <v>1</v>
          </cell>
          <cell r="N481">
            <v>600</v>
          </cell>
          <cell r="T481">
            <v>66.417910000000006</v>
          </cell>
          <cell r="Y481" t="str">
            <v>RES17CONMarch2010-2011</v>
          </cell>
          <cell r="Z481" t="str">
            <v>RES17CONMarch2011</v>
          </cell>
          <cell r="AA481" t="str">
            <v>ECON-2ERES17CONMarch2010-2011</v>
          </cell>
          <cell r="AB481" t="str">
            <v>RES17CON2011</v>
          </cell>
          <cell r="AC481" t="str">
            <v>ECON-2E2011</v>
          </cell>
          <cell r="AD481" t="str">
            <v>ECON-2EMarch2011</v>
          </cell>
          <cell r="AE481" t="str">
            <v>ECON-2EMarch2010-2011</v>
          </cell>
        </row>
        <row r="482">
          <cell r="B482" t="str">
            <v>RES18CON</v>
          </cell>
          <cell r="C482" t="str">
            <v>CONS Res Heat Pump 18 Rebate</v>
          </cell>
          <cell r="D482" t="str">
            <v>ECON-2E</v>
          </cell>
          <cell r="E482" t="str">
            <v>Residential</v>
          </cell>
          <cell r="F482" t="str">
            <v>SINGLE</v>
          </cell>
          <cell r="H482" t="str">
            <v>RES18CON</v>
          </cell>
          <cell r="I482" t="str">
            <v>March</v>
          </cell>
          <cell r="J482" t="str">
            <v>2010-2011</v>
          </cell>
          <cell r="K482">
            <v>2011</v>
          </cell>
          <cell r="L482">
            <v>1</v>
          </cell>
          <cell r="M482">
            <v>5.833333333333333</v>
          </cell>
          <cell r="N482">
            <v>600</v>
          </cell>
          <cell r="O482">
            <v>7856</v>
          </cell>
          <cell r="T482">
            <v>77.785700000000006</v>
          </cell>
          <cell r="W482">
            <v>1370.92857</v>
          </cell>
          <cell r="X482">
            <v>7997.0833249999996</v>
          </cell>
          <cell r="Y482" t="str">
            <v>RES18CONMarch2010-2011</v>
          </cell>
          <cell r="Z482" t="str">
            <v>RES18CONMarch2011</v>
          </cell>
          <cell r="AA482" t="str">
            <v>ECON-2ERES18CONMarch2010-2011</v>
          </cell>
          <cell r="AB482" t="str">
            <v>RES18CON2011</v>
          </cell>
          <cell r="AC482" t="str">
            <v>ECON-2E2011</v>
          </cell>
          <cell r="AD482" t="str">
            <v>ECON-2EMarch2011</v>
          </cell>
          <cell r="AE482" t="str">
            <v>ECON-2EMarch2010-2011</v>
          </cell>
        </row>
        <row r="483">
          <cell r="C483" t="str">
            <v>CONS Res Heat Pump 18 Rebate</v>
          </cell>
          <cell r="D483" t="str">
            <v>ECON-2E</v>
          </cell>
          <cell r="E483" t="str">
            <v>Residential</v>
          </cell>
          <cell r="F483" t="str">
            <v>SINGLE</v>
          </cell>
          <cell r="H483" t="str">
            <v>RES18CON</v>
          </cell>
          <cell r="I483" t="str">
            <v>March</v>
          </cell>
          <cell r="J483" t="str">
            <v>2010-2011</v>
          </cell>
          <cell r="K483">
            <v>2011</v>
          </cell>
          <cell r="L483">
            <v>0</v>
          </cell>
          <cell r="N483">
            <v>0</v>
          </cell>
          <cell r="T483">
            <v>0</v>
          </cell>
          <cell r="W483">
            <v>0</v>
          </cell>
          <cell r="Y483" t="str">
            <v>RES18CONMarch2010-2011</v>
          </cell>
          <cell r="Z483" t="str">
            <v>RES18CONMarch2011</v>
          </cell>
          <cell r="AA483" t="str">
            <v>ECON-2ERES18CONMarch2010-2011</v>
          </cell>
          <cell r="AB483" t="str">
            <v>RES18CON2011</v>
          </cell>
          <cell r="AC483" t="str">
            <v>ECON-2E2011</v>
          </cell>
          <cell r="AD483" t="str">
            <v>ECON-2EMarch2011</v>
          </cell>
          <cell r="AE483" t="str">
            <v>ECON-2EMarch2010-2011</v>
          </cell>
        </row>
        <row r="484">
          <cell r="B484" t="str">
            <v>RESCRCON</v>
          </cell>
          <cell r="C484" t="str">
            <v>CONS Res Cool Roof Rebate</v>
          </cell>
          <cell r="D484" t="str">
            <v>ECON-1A</v>
          </cell>
          <cell r="E484" t="str">
            <v>Residential</v>
          </cell>
          <cell r="F484" t="str">
            <v>SINGLE</v>
          </cell>
          <cell r="I484" t="str">
            <v>March</v>
          </cell>
          <cell r="J484" t="str">
            <v>2010-2011</v>
          </cell>
          <cell r="K484">
            <v>2011</v>
          </cell>
          <cell r="L484">
            <v>2</v>
          </cell>
          <cell r="M484">
            <v>1.4166666666666667</v>
          </cell>
          <cell r="N484">
            <v>300</v>
          </cell>
          <cell r="O484">
            <v>824.5</v>
          </cell>
          <cell r="P484">
            <v>2850</v>
          </cell>
          <cell r="T484">
            <v>76.5</v>
          </cell>
          <cell r="W484">
            <v>1347.875</v>
          </cell>
          <cell r="X484">
            <v>954.74479166666674</v>
          </cell>
          <cell r="AA484" t="str">
            <v>ECON-1AMarch2010-2011</v>
          </cell>
          <cell r="AB484" t="str">
            <v>2011</v>
          </cell>
          <cell r="AC484" t="str">
            <v>ECON-1A2011</v>
          </cell>
          <cell r="AD484" t="str">
            <v>ECON-1AMarch2011</v>
          </cell>
          <cell r="AE484" t="str">
            <v>ECON-1AMarch2010-2011</v>
          </cell>
        </row>
        <row r="485">
          <cell r="B485" t="str">
            <v>RESTTCON</v>
          </cell>
          <cell r="C485" t="str">
            <v>CONS Res Window Tint Rebate</v>
          </cell>
          <cell r="D485" t="str">
            <v>ECON-1F</v>
          </cell>
          <cell r="E485" t="str">
            <v>Residential</v>
          </cell>
          <cell r="F485" t="str">
            <v>SINGLE</v>
          </cell>
          <cell r="I485" t="str">
            <v>March</v>
          </cell>
          <cell r="J485" t="str">
            <v>2010-2011</v>
          </cell>
          <cell r="K485">
            <v>2011</v>
          </cell>
          <cell r="L485">
            <v>1</v>
          </cell>
          <cell r="M485">
            <v>9.8333333333333339</v>
          </cell>
          <cell r="N485">
            <v>60</v>
          </cell>
          <cell r="O485">
            <v>2619.666666666667</v>
          </cell>
          <cell r="P485">
            <v>126</v>
          </cell>
          <cell r="T485">
            <v>6.0462959999999999</v>
          </cell>
          <cell r="W485">
            <v>213.27776</v>
          </cell>
          <cell r="X485">
            <v>1048.6156533333335</v>
          </cell>
          <cell r="AA485" t="str">
            <v>ECON-1FMarch2010-2011</v>
          </cell>
          <cell r="AB485" t="str">
            <v>2011</v>
          </cell>
          <cell r="AC485" t="str">
            <v>ECON-1F2011</v>
          </cell>
          <cell r="AD485" t="str">
            <v>ECON-1FMarch2011</v>
          </cell>
          <cell r="AE485" t="str">
            <v>ECON-1FMarch2010-2011</v>
          </cell>
        </row>
        <row r="486">
          <cell r="D486" t="str">
            <v>ECON-1F</v>
          </cell>
          <cell r="E486" t="str">
            <v>Residential</v>
          </cell>
          <cell r="F486" t="str">
            <v>MULTI</v>
          </cell>
          <cell r="I486" t="str">
            <v>March</v>
          </cell>
          <cell r="J486" t="str">
            <v>2010-2011</v>
          </cell>
          <cell r="K486">
            <v>2011</v>
          </cell>
          <cell r="L486">
            <v>1</v>
          </cell>
          <cell r="N486">
            <v>66</v>
          </cell>
          <cell r="T486">
            <v>6.0462959999999999</v>
          </cell>
          <cell r="AA486" t="str">
            <v>ECON-1FMarch2010-2011</v>
          </cell>
          <cell r="AB486" t="str">
            <v>2011</v>
          </cell>
          <cell r="AC486" t="str">
            <v>ECON-1F2011</v>
          </cell>
          <cell r="AD486" t="str">
            <v>ECON-1FMarch2011</v>
          </cell>
          <cell r="AE486" t="str">
            <v>ECON-1FMarch2010-2011</v>
          </cell>
        </row>
        <row r="487">
          <cell r="B487" t="str">
            <v>RESWRCON</v>
          </cell>
          <cell r="C487" t="str">
            <v>CONS Res Window Replace Rebate</v>
          </cell>
          <cell r="D487" t="str">
            <v>ECON-1E</v>
          </cell>
          <cell r="E487" t="str">
            <v>Residential</v>
          </cell>
          <cell r="F487" t="str">
            <v>SINGLE</v>
          </cell>
          <cell r="I487" t="str">
            <v>March</v>
          </cell>
          <cell r="J487" t="str">
            <v>2010-2011</v>
          </cell>
          <cell r="K487">
            <v>2011</v>
          </cell>
          <cell r="L487">
            <v>10</v>
          </cell>
          <cell r="M487">
            <v>11.5</v>
          </cell>
          <cell r="N487">
            <v>3111.67</v>
          </cell>
          <cell r="O487">
            <v>11333</v>
          </cell>
          <cell r="P487">
            <v>1704.25</v>
          </cell>
          <cell r="T487">
            <v>443.09500000000003</v>
          </cell>
          <cell r="W487">
            <v>7809.0999999999995</v>
          </cell>
          <cell r="X487">
            <v>8980.4650000000001</v>
          </cell>
          <cell r="AA487" t="str">
            <v>ECON-1EMarch2010-2011</v>
          </cell>
          <cell r="AB487" t="str">
            <v>2011</v>
          </cell>
          <cell r="AC487" t="str">
            <v>ECON-1E2011</v>
          </cell>
          <cell r="AD487" t="str">
            <v>ECON-1EMarch2011</v>
          </cell>
          <cell r="AE487" t="str">
            <v>ECON-1EMarch2010-2011</v>
          </cell>
        </row>
        <row r="488">
          <cell r="D488" t="str">
            <v>ECON-1E</v>
          </cell>
          <cell r="E488" t="str">
            <v>Residential</v>
          </cell>
          <cell r="F488" t="str">
            <v>MULTI</v>
          </cell>
          <cell r="I488" t="str">
            <v>March</v>
          </cell>
          <cell r="J488" t="str">
            <v>2010-2011</v>
          </cell>
          <cell r="K488">
            <v>2011</v>
          </cell>
          <cell r="L488">
            <v>0</v>
          </cell>
          <cell r="N488">
            <v>0</v>
          </cell>
          <cell r="T488">
            <v>0</v>
          </cell>
          <cell r="AA488" t="str">
            <v>ECON-1EMarch2010-2011</v>
          </cell>
          <cell r="AB488" t="str">
            <v>2011</v>
          </cell>
          <cell r="AC488" t="str">
            <v>ECON-1E2011</v>
          </cell>
          <cell r="AD488" t="str">
            <v>ECON-1EMarch2011</v>
          </cell>
          <cell r="AE488" t="str">
            <v>ECON-1EMarch2010-2011</v>
          </cell>
        </row>
        <row r="489">
          <cell r="B489" t="str">
            <v>RWFOAM</v>
          </cell>
          <cell r="C489" t="str">
            <v>CONS Res Inject Wall Foam Reb</v>
          </cell>
          <cell r="D489" t="str">
            <v>ECON-1C</v>
          </cell>
          <cell r="E489" t="str">
            <v>Residential</v>
          </cell>
          <cell r="F489" t="str">
            <v>SINGLE</v>
          </cell>
          <cell r="I489" t="str">
            <v>March</v>
          </cell>
          <cell r="J489" t="str">
            <v>2010-2011</v>
          </cell>
          <cell r="K489">
            <v>2011</v>
          </cell>
          <cell r="L489">
            <v>1</v>
          </cell>
          <cell r="M489">
            <v>0.75</v>
          </cell>
          <cell r="N489">
            <v>200</v>
          </cell>
          <cell r="O489">
            <v>250</v>
          </cell>
          <cell r="P489">
            <v>937</v>
          </cell>
          <cell r="T489">
            <v>3.125</v>
          </cell>
          <cell r="W489">
            <v>54.375</v>
          </cell>
          <cell r="X489">
            <v>40.78125</v>
          </cell>
          <cell r="AA489" t="str">
            <v>ECON-1CMarch2010-2011</v>
          </cell>
          <cell r="AB489" t="str">
            <v>2011</v>
          </cell>
          <cell r="AC489" t="str">
            <v>ECON-1C2011</v>
          </cell>
          <cell r="AD489" t="str">
            <v>ECON-1CMarch2011</v>
          </cell>
          <cell r="AE489" t="str">
            <v>ECON-1CMarch2010-2011</v>
          </cell>
        </row>
        <row r="490">
          <cell r="D490" t="str">
            <v>ECON-1C</v>
          </cell>
          <cell r="E490" t="str">
            <v>Residential</v>
          </cell>
          <cell r="F490" t="str">
            <v>MULTI</v>
          </cell>
          <cell r="I490" t="str">
            <v>March</v>
          </cell>
          <cell r="J490" t="str">
            <v>2010-2011</v>
          </cell>
          <cell r="K490">
            <v>2011</v>
          </cell>
          <cell r="L490">
            <v>0</v>
          </cell>
          <cell r="N490">
            <v>0</v>
          </cell>
          <cell r="T490">
            <v>0</v>
          </cell>
          <cell r="AA490" t="str">
            <v>ECON-1CMarch2010-2011</v>
          </cell>
          <cell r="AB490" t="str">
            <v>2011</v>
          </cell>
          <cell r="AC490" t="str">
            <v>ECON-1C2011</v>
          </cell>
          <cell r="AD490" t="str">
            <v>ECON-1CMarch2011</v>
          </cell>
          <cell r="AE490" t="str">
            <v>ECON-1CMarch2010-2011</v>
          </cell>
        </row>
        <row r="491">
          <cell r="B491" t="str">
            <v>TOILET VCH</v>
          </cell>
          <cell r="C491" t="str">
            <v>Toilet Voucher Redeemed</v>
          </cell>
          <cell r="D491" t="str">
            <v>WACON-2</v>
          </cell>
          <cell r="E491" t="str">
            <v>Residential</v>
          </cell>
          <cell r="F491" t="str">
            <v>SINGLE</v>
          </cell>
          <cell r="I491" t="str">
            <v>March</v>
          </cell>
          <cell r="J491" t="str">
            <v>2010-2011</v>
          </cell>
          <cell r="K491">
            <v>2011</v>
          </cell>
          <cell r="L491">
            <v>0</v>
          </cell>
          <cell r="M491">
            <v>0</v>
          </cell>
          <cell r="N491">
            <v>0</v>
          </cell>
          <cell r="O491">
            <v>18135</v>
          </cell>
          <cell r="T491">
            <v>0</v>
          </cell>
          <cell r="AA491" t="str">
            <v>WACON-2March2010-2011</v>
          </cell>
          <cell r="AB491" t="str">
            <v>2011</v>
          </cell>
          <cell r="AC491" t="str">
            <v>WACON-22011</v>
          </cell>
          <cell r="AD491" t="str">
            <v>WACON-2March2011</v>
          </cell>
          <cell r="AE491" t="str">
            <v>WACON-2March2010-2011</v>
          </cell>
        </row>
        <row r="492">
          <cell r="B492" t="str">
            <v>WTHERCON</v>
          </cell>
          <cell r="C492" t="str">
            <v>CONS Res Weatherization Rebate</v>
          </cell>
          <cell r="D492" t="str">
            <v>ECON-1D</v>
          </cell>
          <cell r="E492" t="str">
            <v>Residential</v>
          </cell>
          <cell r="F492" t="str">
            <v>SINGLE</v>
          </cell>
          <cell r="I492" t="str">
            <v>March</v>
          </cell>
          <cell r="J492" t="str">
            <v>2010-2011</v>
          </cell>
          <cell r="K492">
            <v>2011</v>
          </cell>
          <cell r="L492">
            <v>3</v>
          </cell>
          <cell r="M492">
            <v>0</v>
          </cell>
          <cell r="N492">
            <v>193.24</v>
          </cell>
          <cell r="O492">
            <v>58</v>
          </cell>
          <cell r="T492">
            <v>4.2439020000000003</v>
          </cell>
          <cell r="W492">
            <v>75.150000000000006</v>
          </cell>
          <cell r="X492">
            <v>0</v>
          </cell>
          <cell r="AA492" t="str">
            <v>ECON-1DMarch2010-2011</v>
          </cell>
          <cell r="AB492" t="str">
            <v>2011</v>
          </cell>
          <cell r="AC492" t="str">
            <v>ECON-1D2011</v>
          </cell>
          <cell r="AD492" t="str">
            <v>ECON-1DMarch2011</v>
          </cell>
          <cell r="AE492" t="str">
            <v>ECON-1DMarch2010-2011</v>
          </cell>
        </row>
        <row r="493">
          <cell r="D493" t="str">
            <v>ECON-1D</v>
          </cell>
          <cell r="E493" t="str">
            <v>Residential</v>
          </cell>
          <cell r="F493" t="str">
            <v>MULTI</v>
          </cell>
          <cell r="I493" t="str">
            <v>March</v>
          </cell>
          <cell r="J493" t="str">
            <v>2010-2011</v>
          </cell>
          <cell r="K493">
            <v>2011</v>
          </cell>
          <cell r="L493">
            <v>2</v>
          </cell>
          <cell r="N493">
            <v>20.37</v>
          </cell>
          <cell r="T493">
            <v>2.8292679999999999</v>
          </cell>
          <cell r="W493">
            <v>50.1</v>
          </cell>
          <cell r="AA493" t="str">
            <v>ECON-1DMarch2010-2011</v>
          </cell>
          <cell r="AB493" t="str">
            <v>2011</v>
          </cell>
          <cell r="AC493" t="str">
            <v>ECON-1D2011</v>
          </cell>
          <cell r="AD493" t="str">
            <v>ECON-1DMarch2011</v>
          </cell>
          <cell r="AE493" t="str">
            <v>ECON-1DMarch2010-2011</v>
          </cell>
        </row>
        <row r="494">
          <cell r="B494" t="str">
            <v>WTR STAR</v>
          </cell>
          <cell r="C494" t="str">
            <v>CONS Water Star Rebate</v>
          </cell>
          <cell r="D494" t="str">
            <v>WACON-3</v>
          </cell>
          <cell r="E494" t="str">
            <v>Commercial</v>
          </cell>
          <cell r="F494" t="str">
            <v>SINGLE</v>
          </cell>
          <cell r="I494" t="str">
            <v>March</v>
          </cell>
          <cell r="J494" t="str">
            <v>2010-2011</v>
          </cell>
          <cell r="K494">
            <v>2011</v>
          </cell>
          <cell r="L494">
            <v>0</v>
          </cell>
          <cell r="M494">
            <v>0</v>
          </cell>
          <cell r="N494">
            <v>0</v>
          </cell>
          <cell r="O494">
            <v>0</v>
          </cell>
          <cell r="T494">
            <v>0</v>
          </cell>
          <cell r="W494">
            <v>0</v>
          </cell>
          <cell r="X494">
            <v>0</v>
          </cell>
          <cell r="AA494" t="str">
            <v>WACON-3March2010-2011</v>
          </cell>
          <cell r="AB494" t="str">
            <v>2011</v>
          </cell>
          <cell r="AC494" t="str">
            <v>WACON-32011</v>
          </cell>
          <cell r="AD494" t="str">
            <v>WACON-3March2011</v>
          </cell>
          <cell r="AE494" t="str">
            <v>WACON-3March2010-2011</v>
          </cell>
        </row>
        <row r="495">
          <cell r="B495" t="str">
            <v>St Cloud</v>
          </cell>
          <cell r="C495" t="str">
            <v>Conservation Program Rebates</v>
          </cell>
          <cell r="D495" t="str">
            <v>and Loans -</v>
          </cell>
          <cell r="E495" t="str">
            <v>Crosstab (CIS)</v>
          </cell>
          <cell r="K495">
            <v>2011</v>
          </cell>
          <cell r="AB495" t="str">
            <v>2011</v>
          </cell>
          <cell r="AC495" t="str">
            <v>and Loans -2011</v>
          </cell>
          <cell r="AD495" t="str">
            <v>and Loans -2011</v>
          </cell>
        </row>
        <row r="496">
          <cell r="B496" t="str">
            <v>CCRF</v>
          </cell>
          <cell r="C496" t="str">
            <v>Cool Reflective Roof</v>
          </cell>
          <cell r="D496" t="str">
            <v>ECON-4A</v>
          </cell>
          <cell r="E496" t="str">
            <v>Commercial</v>
          </cell>
          <cell r="F496" t="str">
            <v>OTHER</v>
          </cell>
          <cell r="G496" t="str">
            <v>ST CLOUD</v>
          </cell>
          <cell r="I496" t="str">
            <v>March</v>
          </cell>
          <cell r="J496" t="str">
            <v>2010-2011</v>
          </cell>
          <cell r="K496">
            <v>2011</v>
          </cell>
          <cell r="L496">
            <v>0</v>
          </cell>
          <cell r="N496">
            <v>0</v>
          </cell>
          <cell r="T496">
            <v>0</v>
          </cell>
          <cell r="W496">
            <v>0</v>
          </cell>
          <cell r="AA496" t="str">
            <v>ECON-4AST CLOUDMarch2010-2011</v>
          </cell>
          <cell r="AB496" t="str">
            <v>2011</v>
          </cell>
          <cell r="AC496" t="str">
            <v>ECON-4A2011</v>
          </cell>
          <cell r="AD496" t="str">
            <v>ECON-4AMarch2011</v>
          </cell>
          <cell r="AE496" t="str">
            <v>ECON-4AMarch2010-2011</v>
          </cell>
        </row>
        <row r="497">
          <cell r="B497" t="str">
            <v>CDUR</v>
          </cell>
          <cell r="C497" t="str">
            <v>Duct Repair/Replacement</v>
          </cell>
          <cell r="D497" t="str">
            <v>ECON-5A</v>
          </cell>
          <cell r="E497" t="str">
            <v>Commercial</v>
          </cell>
          <cell r="F497" t="str">
            <v>OTHER</v>
          </cell>
          <cell r="G497" t="str">
            <v>ST CLOUD</v>
          </cell>
          <cell r="I497" t="str">
            <v>March</v>
          </cell>
          <cell r="J497" t="str">
            <v>2010-2011</v>
          </cell>
          <cell r="K497">
            <v>2011</v>
          </cell>
          <cell r="L497">
            <v>0</v>
          </cell>
          <cell r="N497">
            <v>0</v>
          </cell>
          <cell r="T497">
            <v>0</v>
          </cell>
          <cell r="W497">
            <v>0</v>
          </cell>
          <cell r="AA497" t="str">
            <v>ECON-5AST CLOUDMarch2010-2011</v>
          </cell>
          <cell r="AB497" t="str">
            <v>2011</v>
          </cell>
          <cell r="AC497" t="str">
            <v>ECON-5A2011</v>
          </cell>
          <cell r="AD497" t="str">
            <v>ECON-5AMarch2011</v>
          </cell>
          <cell r="AE497" t="str">
            <v>ECON-5AMarch2010-2011</v>
          </cell>
        </row>
        <row r="498">
          <cell r="B498" t="str">
            <v>CGRP</v>
          </cell>
          <cell r="C498" t="str">
            <v>Gold Ring Program</v>
          </cell>
          <cell r="D498" t="str">
            <v>ECON-6C</v>
          </cell>
          <cell r="E498" t="str">
            <v>Commercial</v>
          </cell>
          <cell r="F498" t="str">
            <v>OTHER</v>
          </cell>
          <cell r="G498" t="str">
            <v>ST CLOUD</v>
          </cell>
          <cell r="I498" t="str">
            <v>March</v>
          </cell>
          <cell r="J498" t="str">
            <v>2010-2011</v>
          </cell>
          <cell r="K498">
            <v>2011</v>
          </cell>
          <cell r="L498">
            <v>0</v>
          </cell>
          <cell r="N498">
            <v>0</v>
          </cell>
          <cell r="T498">
            <v>0</v>
          </cell>
          <cell r="W498">
            <v>0</v>
          </cell>
          <cell r="AA498" t="str">
            <v>ECON-6CST CLOUDMarch2010-2011</v>
          </cell>
          <cell r="AB498" t="str">
            <v>2011</v>
          </cell>
          <cell r="AC498" t="str">
            <v>ECON-6C2011</v>
          </cell>
          <cell r="AD498" t="str">
            <v>ECON-6CMarch2011</v>
          </cell>
          <cell r="AE498" t="str">
            <v>ECON-6CMarch2010-2011</v>
          </cell>
        </row>
        <row r="499">
          <cell r="B499" t="str">
            <v>CH14</v>
          </cell>
          <cell r="C499" t="str">
            <v>14 Seer</v>
          </cell>
          <cell r="D499" t="str">
            <v>ECON-5C</v>
          </cell>
          <cell r="E499" t="str">
            <v>Commercial</v>
          </cell>
          <cell r="F499" t="str">
            <v>OTHER</v>
          </cell>
          <cell r="G499" t="str">
            <v>ST CLOUD</v>
          </cell>
          <cell r="H499" t="str">
            <v>CES14CON</v>
          </cell>
          <cell r="I499" t="str">
            <v>March</v>
          </cell>
          <cell r="J499" t="str">
            <v>2010-2011</v>
          </cell>
          <cell r="K499">
            <v>2011</v>
          </cell>
          <cell r="L499">
            <v>0</v>
          </cell>
          <cell r="N499">
            <v>0</v>
          </cell>
          <cell r="T499">
            <v>0</v>
          </cell>
          <cell r="W499">
            <v>0</v>
          </cell>
          <cell r="Y499" t="str">
            <v>CES14CONMarch2010-2011</v>
          </cell>
          <cell r="Z499" t="str">
            <v>CES14CONMarch2011</v>
          </cell>
          <cell r="AA499" t="str">
            <v>CES14CONST CLOUDMarch2010-2011</v>
          </cell>
          <cell r="AB499" t="str">
            <v>CES14CON2011</v>
          </cell>
          <cell r="AC499" t="str">
            <v>ECON-5C2011</v>
          </cell>
          <cell r="AD499" t="str">
            <v>ECON-5CMarch2011</v>
          </cell>
          <cell r="AE499" t="str">
            <v>ECON-5CMarch2010-2011</v>
          </cell>
        </row>
        <row r="500">
          <cell r="B500" t="str">
            <v>CH15</v>
          </cell>
          <cell r="C500" t="str">
            <v>15 Seer</v>
          </cell>
          <cell r="D500" t="str">
            <v>ECON-5C</v>
          </cell>
          <cell r="E500" t="str">
            <v>Commercial</v>
          </cell>
          <cell r="F500" t="str">
            <v>OTHER</v>
          </cell>
          <cell r="G500" t="str">
            <v>ST CLOUD</v>
          </cell>
          <cell r="H500" t="str">
            <v>CES15CON</v>
          </cell>
          <cell r="I500" t="str">
            <v>March</v>
          </cell>
          <cell r="J500" t="str">
            <v>2010-2011</v>
          </cell>
          <cell r="K500">
            <v>2011</v>
          </cell>
          <cell r="L500">
            <v>0</v>
          </cell>
          <cell r="N500">
            <v>0</v>
          </cell>
          <cell r="T500">
            <v>0</v>
          </cell>
          <cell r="W500">
            <v>0</v>
          </cell>
          <cell r="Y500" t="str">
            <v>CES15CONMarch2010-2011</v>
          </cell>
          <cell r="Z500" t="str">
            <v>CES15CONMarch2011</v>
          </cell>
          <cell r="AA500" t="str">
            <v>CES15CONST CLOUDMarch2010-2011</v>
          </cell>
          <cell r="AB500" t="str">
            <v>CES15CON2011</v>
          </cell>
          <cell r="AC500" t="str">
            <v>ECON-5C2011</v>
          </cell>
          <cell r="AD500" t="str">
            <v>ECON-5CMarch2011</v>
          </cell>
          <cell r="AE500" t="str">
            <v>ECON-5CMarch2010-2011</v>
          </cell>
        </row>
        <row r="501">
          <cell r="B501" t="str">
            <v>CH16</v>
          </cell>
          <cell r="C501" t="str">
            <v>16 Seer</v>
          </cell>
          <cell r="D501" t="str">
            <v>ECON-5C</v>
          </cell>
          <cell r="E501" t="str">
            <v>Commercial</v>
          </cell>
          <cell r="F501" t="str">
            <v>OTHER</v>
          </cell>
          <cell r="G501" t="str">
            <v>ST CLOUD</v>
          </cell>
          <cell r="H501" t="str">
            <v>CES16CON</v>
          </cell>
          <cell r="I501" t="str">
            <v>March</v>
          </cell>
          <cell r="J501" t="str">
            <v>2010-2011</v>
          </cell>
          <cell r="K501">
            <v>2011</v>
          </cell>
          <cell r="L501">
            <v>0</v>
          </cell>
          <cell r="N501">
            <v>0</v>
          </cell>
          <cell r="T501">
            <v>0</v>
          </cell>
          <cell r="W501">
            <v>0</v>
          </cell>
          <cell r="Y501" t="str">
            <v>CES16CONMarch2010-2011</v>
          </cell>
          <cell r="Z501" t="str">
            <v>CES16CONMarch2011</v>
          </cell>
          <cell r="AA501" t="str">
            <v>CES16CONST CLOUDMarch2010-2011</v>
          </cell>
          <cell r="AB501" t="str">
            <v>CES16CON2011</v>
          </cell>
          <cell r="AC501" t="str">
            <v>ECON-5C2011</v>
          </cell>
          <cell r="AD501" t="str">
            <v>ECON-5CMarch2011</v>
          </cell>
          <cell r="AE501" t="str">
            <v>ECON-5CMarch2010-2011</v>
          </cell>
        </row>
        <row r="502">
          <cell r="B502" t="str">
            <v>CH17</v>
          </cell>
          <cell r="C502" t="str">
            <v>17 Seer</v>
          </cell>
          <cell r="D502" t="str">
            <v>ECON-5C</v>
          </cell>
          <cell r="E502" t="str">
            <v>Commercial</v>
          </cell>
          <cell r="F502" t="str">
            <v>OTHER</v>
          </cell>
          <cell r="G502" t="str">
            <v>ST CLOUD</v>
          </cell>
          <cell r="H502" t="str">
            <v>CES17CON</v>
          </cell>
          <cell r="I502" t="str">
            <v>March</v>
          </cell>
          <cell r="J502" t="str">
            <v>2010-2011</v>
          </cell>
          <cell r="K502">
            <v>2011</v>
          </cell>
          <cell r="L502">
            <v>0</v>
          </cell>
          <cell r="N502">
            <v>0</v>
          </cell>
          <cell r="T502">
            <v>0</v>
          </cell>
          <cell r="W502">
            <v>0</v>
          </cell>
          <cell r="Y502" t="str">
            <v>CES17CONMarch2010-2011</v>
          </cell>
          <cell r="Z502" t="str">
            <v>CES17CONMarch2011</v>
          </cell>
          <cell r="AA502" t="str">
            <v>CES17CONST CLOUDMarch2010-2011</v>
          </cell>
          <cell r="AB502" t="str">
            <v>CES17CON2011</v>
          </cell>
          <cell r="AC502" t="str">
            <v>ECON-5C2011</v>
          </cell>
          <cell r="AD502" t="str">
            <v>ECON-5CMarch2011</v>
          </cell>
          <cell r="AE502" t="str">
            <v>ECON-5CMarch2010-2011</v>
          </cell>
        </row>
        <row r="503">
          <cell r="B503" t="str">
            <v>CH18</v>
          </cell>
          <cell r="C503" t="str">
            <v>18 Seer</v>
          </cell>
          <cell r="D503" t="str">
            <v>ECON-5C</v>
          </cell>
          <cell r="E503" t="str">
            <v>Commercial</v>
          </cell>
          <cell r="F503" t="str">
            <v>OTHER</v>
          </cell>
          <cell r="G503" t="str">
            <v>ST CLOUD</v>
          </cell>
          <cell r="H503" t="str">
            <v>CES18CON</v>
          </cell>
          <cell r="I503" t="str">
            <v>March</v>
          </cell>
          <cell r="J503" t="str">
            <v>2010-2011</v>
          </cell>
          <cell r="K503">
            <v>2011</v>
          </cell>
          <cell r="L503">
            <v>0</v>
          </cell>
          <cell r="N503">
            <v>0</v>
          </cell>
          <cell r="T503">
            <v>0</v>
          </cell>
          <cell r="W503">
            <v>0</v>
          </cell>
          <cell r="Y503" t="str">
            <v>CES18CONMarch2010-2011</v>
          </cell>
          <cell r="Z503" t="str">
            <v>CES18CONMarch2011</v>
          </cell>
          <cell r="AA503" t="str">
            <v>CES18CONST CLOUDMarch2010-2011</v>
          </cell>
          <cell r="AB503" t="str">
            <v>CES18CON2011</v>
          </cell>
          <cell r="AC503" t="str">
            <v>ECON-5C2011</v>
          </cell>
          <cell r="AD503" t="str">
            <v>ECON-5CMarch2011</v>
          </cell>
          <cell r="AE503" t="str">
            <v>ECON-5CMarch2010-2011</v>
          </cell>
        </row>
        <row r="504">
          <cell r="B504" t="str">
            <v>CINS</v>
          </cell>
          <cell r="C504" t="str">
            <v>Ceiling Insulation Upgrade</v>
          </cell>
          <cell r="D504" t="str">
            <v>ECON-4B</v>
          </cell>
          <cell r="E504" t="str">
            <v>Commercial</v>
          </cell>
          <cell r="F504" t="str">
            <v>OTHER</v>
          </cell>
          <cell r="G504" t="str">
            <v>ST CLOUD</v>
          </cell>
          <cell r="I504" t="str">
            <v>March</v>
          </cell>
          <cell r="J504" t="str">
            <v>2010-2011</v>
          </cell>
          <cell r="K504">
            <v>2011</v>
          </cell>
          <cell r="L504">
            <v>0</v>
          </cell>
          <cell r="N504">
            <v>0</v>
          </cell>
          <cell r="T504">
            <v>0</v>
          </cell>
          <cell r="W504">
            <v>0</v>
          </cell>
          <cell r="AA504" t="str">
            <v>ECON-4BST CLOUDMarch2010-2011</v>
          </cell>
          <cell r="AB504" t="str">
            <v>2011</v>
          </cell>
          <cell r="AC504" t="str">
            <v>ECON-4B2011</v>
          </cell>
          <cell r="AD504" t="str">
            <v>ECON-4BMarch2011</v>
          </cell>
          <cell r="AE504" t="str">
            <v>ECON-4BMarch2010-2011</v>
          </cell>
        </row>
        <row r="505">
          <cell r="B505" t="str">
            <v>CIR</v>
          </cell>
          <cell r="C505" t="str">
            <v>Commercial Customer Incentive</v>
          </cell>
          <cell r="D505" t="str">
            <v>ECON-6B</v>
          </cell>
          <cell r="E505" t="str">
            <v>Commercial</v>
          </cell>
          <cell r="F505" t="str">
            <v>OTHER</v>
          </cell>
          <cell r="G505" t="str">
            <v>ST CLOUD</v>
          </cell>
          <cell r="I505" t="str">
            <v>March</v>
          </cell>
          <cell r="J505" t="str">
            <v>2010-2011</v>
          </cell>
          <cell r="K505">
            <v>2011</v>
          </cell>
          <cell r="L505">
            <v>0</v>
          </cell>
          <cell r="N505">
            <v>0</v>
          </cell>
          <cell r="T505">
            <v>0</v>
          </cell>
          <cell r="W505">
            <v>0</v>
          </cell>
          <cell r="AA505" t="str">
            <v>ECON-6BST CLOUDMarch2010-2011</v>
          </cell>
          <cell r="AB505" t="str">
            <v>2011</v>
          </cell>
          <cell r="AC505" t="str">
            <v>ECON-6B2011</v>
          </cell>
          <cell r="AD505" t="str">
            <v>ECON-6BMarch2011</v>
          </cell>
          <cell r="AE505" t="str">
            <v>ECON-6BMarch2010-2011</v>
          </cell>
        </row>
        <row r="506">
          <cell r="C506" t="str">
            <v>Commercial Indoor Lighting Billed Solution</v>
          </cell>
          <cell r="D506" t="str">
            <v>ECON-8</v>
          </cell>
          <cell r="E506" t="str">
            <v>Commercial</v>
          </cell>
          <cell r="F506" t="str">
            <v>OTHER</v>
          </cell>
          <cell r="G506" t="str">
            <v>ST CLOUD</v>
          </cell>
          <cell r="I506" t="str">
            <v>March</v>
          </cell>
          <cell r="J506" t="str">
            <v>2010-2011</v>
          </cell>
          <cell r="K506">
            <v>2011</v>
          </cell>
          <cell r="L506">
            <v>0</v>
          </cell>
          <cell r="N506">
            <v>0</v>
          </cell>
          <cell r="T506">
            <v>0</v>
          </cell>
          <cell r="W506">
            <v>0</v>
          </cell>
          <cell r="AA506" t="str">
            <v>ECON-8ST CLOUDMarch2010-2011</v>
          </cell>
          <cell r="AB506" t="str">
            <v>2011</v>
          </cell>
          <cell r="AC506" t="str">
            <v>ECON-82011</v>
          </cell>
          <cell r="AD506" t="str">
            <v>ECON-8March2011</v>
          </cell>
          <cell r="AE506" t="str">
            <v>ECON-8March2010-2011</v>
          </cell>
        </row>
        <row r="507">
          <cell r="B507" t="str">
            <v>CSBE</v>
          </cell>
          <cell r="C507" t="str">
            <v>Small Business Efficiency</v>
          </cell>
          <cell r="D507" t="str">
            <v>ECON-16</v>
          </cell>
          <cell r="E507" t="str">
            <v>Commercial</v>
          </cell>
          <cell r="F507" t="str">
            <v>OTHER</v>
          </cell>
          <cell r="G507" t="str">
            <v>ST CLOUD</v>
          </cell>
          <cell r="I507" t="str">
            <v>March</v>
          </cell>
          <cell r="J507" t="str">
            <v>2010-2011</v>
          </cell>
          <cell r="K507">
            <v>2011</v>
          </cell>
          <cell r="L507">
            <v>0</v>
          </cell>
          <cell r="N507">
            <v>0</v>
          </cell>
          <cell r="T507">
            <v>0</v>
          </cell>
          <cell r="W507">
            <v>0</v>
          </cell>
          <cell r="AA507" t="str">
            <v>ECON-16ST CLOUDMarch2010-2011</v>
          </cell>
          <cell r="AB507" t="str">
            <v>2011</v>
          </cell>
          <cell r="AC507" t="str">
            <v>ECON-162011</v>
          </cell>
          <cell r="AD507" t="str">
            <v>ECON-16March2011</v>
          </cell>
          <cell r="AE507" t="str">
            <v>ECON-16March2010-2011</v>
          </cell>
        </row>
        <row r="508">
          <cell r="B508" t="str">
            <v>CWTT</v>
          </cell>
          <cell r="C508" t="str">
            <v>Window Film or Solar Screen</v>
          </cell>
          <cell r="D508" t="str">
            <v>ECON-4C</v>
          </cell>
          <cell r="E508" t="str">
            <v>Commercial</v>
          </cell>
          <cell r="F508" t="str">
            <v>OTHER</v>
          </cell>
          <cell r="G508" t="str">
            <v>ST CLOUD</v>
          </cell>
          <cell r="I508" t="str">
            <v>March</v>
          </cell>
          <cell r="J508" t="str">
            <v>2010-2011</v>
          </cell>
          <cell r="K508">
            <v>2011</v>
          </cell>
          <cell r="L508">
            <v>0</v>
          </cell>
          <cell r="N508">
            <v>0</v>
          </cell>
          <cell r="T508">
            <v>0</v>
          </cell>
          <cell r="W508">
            <v>0</v>
          </cell>
          <cell r="AA508" t="str">
            <v>ECON-4CST CLOUDMarch2010-2011</v>
          </cell>
          <cell r="AB508" t="str">
            <v>2011</v>
          </cell>
          <cell r="AC508" t="str">
            <v>ECON-4C2011</v>
          </cell>
          <cell r="AD508" t="str">
            <v>ECON-4CMarch2011</v>
          </cell>
          <cell r="AE508" t="str">
            <v>ECON-4CMarch2010-2011</v>
          </cell>
        </row>
        <row r="509">
          <cell r="B509" t="str">
            <v>ACPS</v>
          </cell>
          <cell r="C509" t="str">
            <v>A/C Proper Sizing</v>
          </cell>
          <cell r="D509" t="str">
            <v>ECON-2D</v>
          </cell>
          <cell r="E509" t="str">
            <v>Residential</v>
          </cell>
          <cell r="F509" t="str">
            <v>SINGLE</v>
          </cell>
          <cell r="G509" t="str">
            <v>ST CLOUD</v>
          </cell>
          <cell r="I509" t="str">
            <v>March</v>
          </cell>
          <cell r="J509" t="str">
            <v>2010-2011</v>
          </cell>
          <cell r="K509">
            <v>2011</v>
          </cell>
          <cell r="L509">
            <v>0</v>
          </cell>
          <cell r="N509">
            <v>0</v>
          </cell>
          <cell r="T509">
            <v>0</v>
          </cell>
          <cell r="W509">
            <v>0</v>
          </cell>
          <cell r="AA509" t="str">
            <v>ECON-2DST CLOUDMarch2010-2011</v>
          </cell>
          <cell r="AB509" t="str">
            <v>2011</v>
          </cell>
          <cell r="AC509" t="str">
            <v>ECON-2D2011</v>
          </cell>
          <cell r="AD509" t="str">
            <v>ECON-2DMarch2011</v>
          </cell>
          <cell r="AE509" t="str">
            <v>ECON-2DMarch2010-2011</v>
          </cell>
        </row>
        <row r="510">
          <cell r="B510" t="str">
            <v>RBDR</v>
          </cell>
          <cell r="C510" t="str">
            <v>Duct Repair/Replacement</v>
          </cell>
          <cell r="D510" t="str">
            <v>ECON-2A</v>
          </cell>
          <cell r="E510" t="str">
            <v>Residential</v>
          </cell>
          <cell r="F510" t="str">
            <v>SINGLE</v>
          </cell>
          <cell r="G510" t="str">
            <v>ST CLOUD</v>
          </cell>
          <cell r="I510" t="str">
            <v>March</v>
          </cell>
          <cell r="J510" t="str">
            <v>2010-2011</v>
          </cell>
          <cell r="K510">
            <v>2011</v>
          </cell>
          <cell r="L510">
            <v>4</v>
          </cell>
          <cell r="N510">
            <v>900</v>
          </cell>
          <cell r="T510">
            <v>77.886399999999995</v>
          </cell>
          <cell r="W510">
            <v>1372.681583476</v>
          </cell>
          <cell r="AA510" t="str">
            <v>ECON-2AST CLOUDMarch2010-2011</v>
          </cell>
          <cell r="AB510" t="str">
            <v>2011</v>
          </cell>
          <cell r="AC510" t="str">
            <v>ECON-2A2011</v>
          </cell>
          <cell r="AD510" t="str">
            <v>ECON-2AMarch2011</v>
          </cell>
          <cell r="AE510" t="str">
            <v>ECON-2AMarch2010-2011</v>
          </cell>
        </row>
        <row r="511">
          <cell r="B511" t="str">
            <v>RBIS</v>
          </cell>
          <cell r="C511" t="str">
            <v>Ceiling Insulation Upgrade</v>
          </cell>
          <cell r="D511" t="str">
            <v>ECON-1B</v>
          </cell>
          <cell r="E511" t="str">
            <v>Residential</v>
          </cell>
          <cell r="F511" t="str">
            <v>SINGLE</v>
          </cell>
          <cell r="G511" t="str">
            <v>ST CLOUD</v>
          </cell>
          <cell r="I511" t="str">
            <v>March</v>
          </cell>
          <cell r="J511" t="str">
            <v>2010-2011</v>
          </cell>
          <cell r="K511">
            <v>2011</v>
          </cell>
          <cell r="L511">
            <v>3</v>
          </cell>
          <cell r="N511">
            <v>684.3</v>
          </cell>
          <cell r="T511">
            <v>84</v>
          </cell>
          <cell r="W511">
            <v>1480.35</v>
          </cell>
          <cell r="AA511" t="str">
            <v>ECON-1BST CLOUDMarch2010-2011</v>
          </cell>
          <cell r="AB511" t="str">
            <v>2011</v>
          </cell>
          <cell r="AC511" t="str">
            <v>ECON-1B2011</v>
          </cell>
          <cell r="AD511" t="str">
            <v>ECON-1BMarch2011</v>
          </cell>
          <cell r="AE511" t="str">
            <v>ECON-1BMarch2010-2011</v>
          </cell>
        </row>
        <row r="512">
          <cell r="B512" t="str">
            <v>RBWW</v>
          </cell>
          <cell r="C512" t="str">
            <v xml:space="preserve">Caulk/Weather Stripping </v>
          </cell>
          <cell r="D512" t="str">
            <v>ECON-1D</v>
          </cell>
          <cell r="E512" t="str">
            <v>Residential</v>
          </cell>
          <cell r="F512" t="str">
            <v>SINGLE</v>
          </cell>
          <cell r="G512" t="str">
            <v>ST CLOUD</v>
          </cell>
          <cell r="I512" t="str">
            <v>March</v>
          </cell>
          <cell r="J512" t="str">
            <v>2010-2011</v>
          </cell>
          <cell r="K512">
            <v>2011</v>
          </cell>
          <cell r="L512">
            <v>0</v>
          </cell>
          <cell r="N512">
            <v>0</v>
          </cell>
          <cell r="T512">
            <v>0</v>
          </cell>
          <cell r="W512">
            <v>0</v>
          </cell>
          <cell r="AA512" t="str">
            <v>ECON-1DST CLOUDMarch2010-2011</v>
          </cell>
          <cell r="AB512" t="str">
            <v>2011</v>
          </cell>
          <cell r="AC512" t="str">
            <v>ECON-1D2011</v>
          </cell>
          <cell r="AD512" t="str">
            <v>ECON-1DMarch2011</v>
          </cell>
          <cell r="AE512" t="str">
            <v>ECON-1DMarch2010-2011</v>
          </cell>
        </row>
        <row r="513">
          <cell r="B513" t="str">
            <v>RCRF</v>
          </cell>
          <cell r="C513" t="str">
            <v>Cool Reflective Roof</v>
          </cell>
          <cell r="D513" t="str">
            <v>ECON-1A</v>
          </cell>
          <cell r="E513" t="str">
            <v>Residential</v>
          </cell>
          <cell r="F513" t="str">
            <v>SINGLE</v>
          </cell>
          <cell r="G513" t="str">
            <v>ST CLOUD</v>
          </cell>
          <cell r="I513" t="str">
            <v>March</v>
          </cell>
          <cell r="J513" t="str">
            <v>2010-2011</v>
          </cell>
          <cell r="K513">
            <v>2011</v>
          </cell>
          <cell r="L513">
            <v>0</v>
          </cell>
          <cell r="N513">
            <v>0</v>
          </cell>
          <cell r="T513">
            <v>0</v>
          </cell>
          <cell r="W513">
            <v>0</v>
          </cell>
          <cell r="AA513" t="str">
            <v>ECON-1AST CLOUDMarch2010-2011</v>
          </cell>
          <cell r="AB513" t="str">
            <v>2011</v>
          </cell>
          <cell r="AC513" t="str">
            <v>ECON-1A2011</v>
          </cell>
          <cell r="AD513" t="str">
            <v>ECON-1AMarch2011</v>
          </cell>
          <cell r="AE513" t="str">
            <v>ECON-1AMarch2010-2011</v>
          </cell>
        </row>
        <row r="514">
          <cell r="B514" t="str">
            <v>RH14</v>
          </cell>
          <cell r="C514" t="str">
            <v>14 Seer</v>
          </cell>
          <cell r="D514" t="str">
            <v>ECON-2E</v>
          </cell>
          <cell r="E514" t="str">
            <v>Residential</v>
          </cell>
          <cell r="F514" t="str">
            <v>SINGLE</v>
          </cell>
          <cell r="G514" t="str">
            <v>ST CLOUD</v>
          </cell>
          <cell r="H514" t="str">
            <v>RES14CON</v>
          </cell>
          <cell r="I514" t="str">
            <v>March</v>
          </cell>
          <cell r="J514" t="str">
            <v>2010-2011</v>
          </cell>
          <cell r="K514">
            <v>2011</v>
          </cell>
          <cell r="L514">
            <v>2</v>
          </cell>
          <cell r="N514">
            <v>400</v>
          </cell>
          <cell r="T514">
            <v>47.237667999999999</v>
          </cell>
          <cell r="W514">
            <v>832.56</v>
          </cell>
          <cell r="Y514" t="str">
            <v>RES14CONMarch2010-2011</v>
          </cell>
          <cell r="Z514" t="str">
            <v>RES14CONMarch2011</v>
          </cell>
          <cell r="AA514" t="str">
            <v>RES14CONST CLOUDMarch2010-2011</v>
          </cell>
          <cell r="AB514" t="str">
            <v>RES14CON2011</v>
          </cell>
          <cell r="AC514" t="str">
            <v>ECON-2E2011</v>
          </cell>
          <cell r="AD514" t="str">
            <v>ECON-2EMarch2011</v>
          </cell>
          <cell r="AE514" t="str">
            <v>ECON-2EMarch2010-2011</v>
          </cell>
        </row>
        <row r="515">
          <cell r="B515" t="str">
            <v>RH15</v>
          </cell>
          <cell r="C515" t="str">
            <v>15 Seer</v>
          </cell>
          <cell r="D515" t="str">
            <v>ECON-2E</v>
          </cell>
          <cell r="E515" t="str">
            <v>Residential</v>
          </cell>
          <cell r="F515" t="str">
            <v>SINGLE</v>
          </cell>
          <cell r="G515" t="str">
            <v>ST CLOUD</v>
          </cell>
          <cell r="H515" t="str">
            <v>RES15CON</v>
          </cell>
          <cell r="I515" t="str">
            <v>March</v>
          </cell>
          <cell r="J515" t="str">
            <v>2010-2011</v>
          </cell>
          <cell r="K515">
            <v>2011</v>
          </cell>
          <cell r="L515">
            <v>2</v>
          </cell>
          <cell r="N515">
            <v>800</v>
          </cell>
          <cell r="T515">
            <v>83.015780000000007</v>
          </cell>
          <cell r="W515">
            <v>1463.08</v>
          </cell>
          <cell r="Y515" t="str">
            <v>RES15CONMarch2010-2011</v>
          </cell>
          <cell r="Z515" t="str">
            <v>RES15CONMarch2011</v>
          </cell>
          <cell r="AA515" t="str">
            <v>RES15CONST CLOUDMarch2010-2011</v>
          </cell>
          <cell r="AB515" t="str">
            <v>RES15CON2011</v>
          </cell>
          <cell r="AC515" t="str">
            <v>ECON-2E2011</v>
          </cell>
          <cell r="AD515" t="str">
            <v>ECON-2EMarch2011</v>
          </cell>
          <cell r="AE515" t="str">
            <v>ECON-2EMarch2010-2011</v>
          </cell>
        </row>
        <row r="516">
          <cell r="B516" t="str">
            <v>RH16</v>
          </cell>
          <cell r="C516" t="str">
            <v>16 Seer</v>
          </cell>
          <cell r="D516" t="str">
            <v>ECON-2E</v>
          </cell>
          <cell r="E516" t="str">
            <v>Residential</v>
          </cell>
          <cell r="F516" t="str">
            <v>SINGLE</v>
          </cell>
          <cell r="G516" t="str">
            <v>ST CLOUD</v>
          </cell>
          <cell r="H516" t="str">
            <v>RES16CON</v>
          </cell>
          <cell r="I516" t="str">
            <v>March</v>
          </cell>
          <cell r="J516" t="str">
            <v>2010-2011</v>
          </cell>
          <cell r="K516">
            <v>2011</v>
          </cell>
          <cell r="L516">
            <v>0</v>
          </cell>
          <cell r="N516">
            <v>0</v>
          </cell>
          <cell r="T516">
            <v>0</v>
          </cell>
          <cell r="W516">
            <v>0</v>
          </cell>
          <cell r="Y516" t="str">
            <v>RES16CONMarch2010-2011</v>
          </cell>
          <cell r="Z516" t="str">
            <v>RES16CONMarch2011</v>
          </cell>
          <cell r="AA516" t="str">
            <v>RES16CONST CLOUDMarch2010-2011</v>
          </cell>
          <cell r="AB516" t="str">
            <v>RES16CON2011</v>
          </cell>
          <cell r="AC516" t="str">
            <v>ECON-2E2011</v>
          </cell>
          <cell r="AD516" t="str">
            <v>ECON-2EMarch2011</v>
          </cell>
          <cell r="AE516" t="str">
            <v>ECON-2EMarch2010-2011</v>
          </cell>
        </row>
        <row r="517">
          <cell r="B517" t="str">
            <v>RH17</v>
          </cell>
          <cell r="C517" t="str">
            <v>17 Seer</v>
          </cell>
          <cell r="D517" t="str">
            <v>ECON-2E</v>
          </cell>
          <cell r="E517" t="str">
            <v>Residential</v>
          </cell>
          <cell r="F517" t="str">
            <v>SINGLE</v>
          </cell>
          <cell r="G517" t="str">
            <v>ST CLOUD</v>
          </cell>
          <cell r="H517" t="str">
            <v>RES17CON</v>
          </cell>
          <cell r="I517" t="str">
            <v>March</v>
          </cell>
          <cell r="J517" t="str">
            <v>2010-2011</v>
          </cell>
          <cell r="K517">
            <v>2011</v>
          </cell>
          <cell r="L517">
            <v>0</v>
          </cell>
          <cell r="N517">
            <v>0</v>
          </cell>
          <cell r="T517">
            <v>0</v>
          </cell>
          <cell r="W517">
            <v>0</v>
          </cell>
          <cell r="Y517" t="str">
            <v>RES17CONMarch2010-2011</v>
          </cell>
          <cell r="Z517" t="str">
            <v>RES17CONMarch2011</v>
          </cell>
          <cell r="AA517" t="str">
            <v>RES17CONST CLOUDMarch2010-2011</v>
          </cell>
          <cell r="AB517" t="str">
            <v>RES17CON2011</v>
          </cell>
          <cell r="AC517" t="str">
            <v>ECON-2E2011</v>
          </cell>
          <cell r="AD517" t="str">
            <v>ECON-2EMarch2011</v>
          </cell>
          <cell r="AE517" t="str">
            <v>ECON-2EMarch2010-2011</v>
          </cell>
        </row>
        <row r="518">
          <cell r="B518" t="str">
            <v>RH18</v>
          </cell>
          <cell r="C518" t="str">
            <v>18 Seer</v>
          </cell>
          <cell r="D518" t="str">
            <v>ECON-2E</v>
          </cell>
          <cell r="E518" t="str">
            <v>Residential</v>
          </cell>
          <cell r="F518" t="str">
            <v>SINGLE</v>
          </cell>
          <cell r="G518" t="str">
            <v>ST CLOUD</v>
          </cell>
          <cell r="H518" t="str">
            <v>RES18CON</v>
          </cell>
          <cell r="I518" t="str">
            <v>March</v>
          </cell>
          <cell r="J518" t="str">
            <v>2010-2011</v>
          </cell>
          <cell r="K518">
            <v>2011</v>
          </cell>
          <cell r="L518">
            <v>0</v>
          </cell>
          <cell r="N518">
            <v>0</v>
          </cell>
          <cell r="T518">
            <v>0</v>
          </cell>
          <cell r="W518">
            <v>0</v>
          </cell>
          <cell r="Y518" t="str">
            <v>RES18CONMarch2010-2011</v>
          </cell>
          <cell r="Z518" t="str">
            <v>RES18CONMarch2011</v>
          </cell>
          <cell r="AA518" t="str">
            <v>RES18CONST CLOUDMarch2010-2011</v>
          </cell>
          <cell r="AB518" t="str">
            <v>RES18CON2011</v>
          </cell>
          <cell r="AC518" t="str">
            <v>ECON-2E2011</v>
          </cell>
          <cell r="AD518" t="str">
            <v>ECON-2EMarch2011</v>
          </cell>
          <cell r="AE518" t="str">
            <v>ECON-2EMarch2010-2011</v>
          </cell>
        </row>
        <row r="519">
          <cell r="B519" t="str">
            <v>RIWF</v>
          </cell>
          <cell r="C519" t="str">
            <v>Injected Wall Foam</v>
          </cell>
          <cell r="D519" t="str">
            <v>ECON-1C</v>
          </cell>
          <cell r="E519" t="str">
            <v>Residential</v>
          </cell>
          <cell r="F519" t="str">
            <v>SINGLE</v>
          </cell>
          <cell r="G519" t="str">
            <v>ST CLOUD</v>
          </cell>
          <cell r="I519" t="str">
            <v>March</v>
          </cell>
          <cell r="J519" t="str">
            <v>2010-2011</v>
          </cell>
          <cell r="K519">
            <v>2011</v>
          </cell>
          <cell r="L519">
            <v>0</v>
          </cell>
          <cell r="N519">
            <v>0</v>
          </cell>
          <cell r="T519">
            <v>0</v>
          </cell>
          <cell r="W519">
            <v>0</v>
          </cell>
          <cell r="AA519" t="str">
            <v>ECON-1CST CLOUDMarch2010-2011</v>
          </cell>
          <cell r="AB519" t="str">
            <v>2011</v>
          </cell>
          <cell r="AC519" t="str">
            <v>ECON-1C2011</v>
          </cell>
          <cell r="AD519" t="str">
            <v>ECON-1CMarch2011</v>
          </cell>
          <cell r="AE519" t="str">
            <v>ECON-1CMarch2010-2011</v>
          </cell>
        </row>
        <row r="520">
          <cell r="B520" t="str">
            <v>RWRP</v>
          </cell>
          <cell r="C520" t="str">
            <v xml:space="preserve">High Performance Windows </v>
          </cell>
          <cell r="D520" t="str">
            <v>ECON-1E</v>
          </cell>
          <cell r="E520" t="str">
            <v>Residential</v>
          </cell>
          <cell r="F520" t="str">
            <v>SINGLE</v>
          </cell>
          <cell r="G520" t="str">
            <v>ST CLOUD</v>
          </cell>
          <cell r="I520" t="str">
            <v>March</v>
          </cell>
          <cell r="J520" t="str">
            <v>2010-2011</v>
          </cell>
          <cell r="K520">
            <v>2011</v>
          </cell>
          <cell r="L520">
            <v>1</v>
          </cell>
          <cell r="N520">
            <v>130.02000000000001</v>
          </cell>
          <cell r="T520">
            <v>44.3095</v>
          </cell>
          <cell r="W520">
            <v>780.91</v>
          </cell>
          <cell r="AA520" t="str">
            <v>ECON-1EST CLOUDMarch2010-2011</v>
          </cell>
          <cell r="AB520" t="str">
            <v>2011</v>
          </cell>
          <cell r="AC520" t="str">
            <v>ECON-1E2011</v>
          </cell>
          <cell r="AD520" t="str">
            <v>ECON-1EMarch2011</v>
          </cell>
          <cell r="AE520" t="str">
            <v>ECON-1EMarch2010-2011</v>
          </cell>
        </row>
        <row r="521">
          <cell r="B521" t="str">
            <v>RWTT</v>
          </cell>
          <cell r="C521" t="str">
            <v>Window Film or Solar Screen</v>
          </cell>
          <cell r="D521" t="str">
            <v>ECON-1F</v>
          </cell>
          <cell r="E521" t="str">
            <v>Residential</v>
          </cell>
          <cell r="F521" t="str">
            <v>SINGLE</v>
          </cell>
          <cell r="G521" t="str">
            <v>ST CLOUD</v>
          </cell>
          <cell r="I521" t="str">
            <v>March</v>
          </cell>
          <cell r="J521" t="str">
            <v>2010-2011</v>
          </cell>
          <cell r="K521">
            <v>2011</v>
          </cell>
          <cell r="L521">
            <v>0</v>
          </cell>
          <cell r="N521">
            <v>0</v>
          </cell>
          <cell r="T521">
            <v>0</v>
          </cell>
          <cell r="W521">
            <v>0</v>
          </cell>
          <cell r="AA521" t="str">
            <v>ECON-1FST CLOUDMarch2010-2011</v>
          </cell>
          <cell r="AB521" t="str">
            <v>2011</v>
          </cell>
          <cell r="AC521" t="str">
            <v>ECON-1F2011</v>
          </cell>
          <cell r="AD521" t="str">
            <v>ECON-1FMarch2011</v>
          </cell>
          <cell r="AE521" t="str">
            <v>ECON-1FMarch2010-2011</v>
          </cell>
        </row>
        <row r="522">
          <cell r="B522" t="str">
            <v>RESCON</v>
          </cell>
          <cell r="C522" t="str">
            <v>Total Residential Conservation Summary</v>
          </cell>
          <cell r="D522" t="str">
            <v>RESCON</v>
          </cell>
          <cell r="E522" t="str">
            <v>Residential</v>
          </cell>
          <cell r="I522" t="str">
            <v>March</v>
          </cell>
          <cell r="J522" t="str">
            <v>2010-2011</v>
          </cell>
          <cell r="K522">
            <v>2011</v>
          </cell>
          <cell r="L522">
            <v>93</v>
          </cell>
          <cell r="M522">
            <v>221.58333333333331</v>
          </cell>
          <cell r="N522">
            <v>24559.5</v>
          </cell>
          <cell r="O522">
            <v>149421.16666666669</v>
          </cell>
          <cell r="P522">
            <v>27368.25</v>
          </cell>
          <cell r="S522">
            <v>485</v>
          </cell>
          <cell r="T522">
            <v>2798.083572</v>
          </cell>
          <cell r="U522">
            <v>0</v>
          </cell>
          <cell r="V522">
            <v>0</v>
          </cell>
          <cell r="W522">
            <v>49313.320126297003</v>
          </cell>
          <cell r="X522">
            <v>117350.3691083219</v>
          </cell>
          <cell r="AA522" t="str">
            <v>RESCONMarch2010-2011</v>
          </cell>
          <cell r="AB522" t="str">
            <v>2011</v>
          </cell>
          <cell r="AC522" t="str">
            <v>RESCON2011</v>
          </cell>
          <cell r="AD522" t="str">
            <v>RESCONMarch2011</v>
          </cell>
          <cell r="AE522" t="str">
            <v>RESCONMarch2010-2011</v>
          </cell>
        </row>
        <row r="523">
          <cell r="B523" t="str">
            <v>COMREB</v>
          </cell>
          <cell r="C523" t="str">
            <v>Total Commercial Rebate Summary</v>
          </cell>
          <cell r="D523" t="str">
            <v>COMREB</v>
          </cell>
          <cell r="E523" t="str">
            <v>Commercial</v>
          </cell>
          <cell r="I523" t="str">
            <v>March</v>
          </cell>
          <cell r="J523" t="str">
            <v>2010-2011</v>
          </cell>
          <cell r="K523">
            <v>2011</v>
          </cell>
          <cell r="L523">
            <v>49</v>
          </cell>
          <cell r="M523">
            <v>24378.25</v>
          </cell>
          <cell r="N523">
            <v>13487.05</v>
          </cell>
          <cell r="O523">
            <v>40398.441666666666</v>
          </cell>
          <cell r="P523">
            <v>19934</v>
          </cell>
          <cell r="S523">
            <v>0</v>
          </cell>
          <cell r="T523">
            <v>1135.1017769999999</v>
          </cell>
          <cell r="U523">
            <v>0</v>
          </cell>
          <cell r="V523">
            <v>44.29</v>
          </cell>
          <cell r="W523">
            <v>443219.33799999999</v>
          </cell>
          <cell r="X523">
            <v>211893.24651099998</v>
          </cell>
          <cell r="AA523" t="str">
            <v>COMREBMarch2010-2011</v>
          </cell>
          <cell r="AB523" t="str">
            <v>2011</v>
          </cell>
          <cell r="AC523" t="str">
            <v>COMREB2011</v>
          </cell>
          <cell r="AD523" t="str">
            <v>COMREBMarch2011</v>
          </cell>
          <cell r="AE523" t="str">
            <v>COMREBMarch2010-2011</v>
          </cell>
        </row>
        <row r="524">
          <cell r="B524" t="str">
            <v>COMCON</v>
          </cell>
          <cell r="C524" t="str">
            <v>Total Commercial Conservation Summary</v>
          </cell>
          <cell r="D524" t="str">
            <v>COMCON</v>
          </cell>
          <cell r="E524" t="str">
            <v>Commercial</v>
          </cell>
          <cell r="I524" t="str">
            <v>March</v>
          </cell>
          <cell r="J524" t="str">
            <v>2010-2011</v>
          </cell>
          <cell r="K524">
            <v>2011</v>
          </cell>
          <cell r="L524">
            <v>50</v>
          </cell>
          <cell r="M524">
            <v>24378.416666666668</v>
          </cell>
          <cell r="N524">
            <v>13487.05</v>
          </cell>
          <cell r="O524">
            <v>40440.10833333333</v>
          </cell>
          <cell r="P524">
            <v>19934</v>
          </cell>
          <cell r="S524">
            <v>0</v>
          </cell>
          <cell r="T524">
            <v>63749.101777000003</v>
          </cell>
          <cell r="U524">
            <v>0</v>
          </cell>
          <cell r="V524">
            <v>90.289999999999992</v>
          </cell>
          <cell r="W524">
            <v>569717.33799999999</v>
          </cell>
          <cell r="X524">
            <v>390666.07984433329</v>
          </cell>
          <cell r="AA524" t="str">
            <v>COMCONMarch2010-2011</v>
          </cell>
          <cell r="AB524" t="str">
            <v>2011</v>
          </cell>
          <cell r="AC524" t="str">
            <v>COMCON2011</v>
          </cell>
          <cell r="AD524" t="str">
            <v>COMCONMarch2011</v>
          </cell>
          <cell r="AE524" t="str">
            <v>COMCONMarch2010-2011</v>
          </cell>
        </row>
        <row r="525">
          <cell r="B525" t="str">
            <v>Orlando</v>
          </cell>
          <cell r="C525" t="str">
            <v>Conservation Program Rebates</v>
          </cell>
          <cell r="D525" t="str">
            <v>Participation</v>
          </cell>
          <cell r="E525" t="str">
            <v xml:space="preserve"> - Crosstab (CIS)</v>
          </cell>
          <cell r="K525">
            <v>2011</v>
          </cell>
          <cell r="AB525" t="str">
            <v>2011</v>
          </cell>
          <cell r="AC525" t="str">
            <v>Participation2011</v>
          </cell>
          <cell r="AD525" t="str">
            <v>Participation2011</v>
          </cell>
        </row>
        <row r="526">
          <cell r="B526" t="str">
            <v>ACPROPSZ</v>
          </cell>
          <cell r="C526" t="str">
            <v>CONS AC Proper Sizing</v>
          </cell>
          <cell r="D526" t="str">
            <v>ECON-2D</v>
          </cell>
          <cell r="E526" t="str">
            <v>Residential</v>
          </cell>
          <cell r="F526" t="str">
            <v>SINGLE</v>
          </cell>
          <cell r="I526" t="str">
            <v>April</v>
          </cell>
          <cell r="J526" t="str">
            <v>2010-2011</v>
          </cell>
          <cell r="K526">
            <v>2011</v>
          </cell>
          <cell r="L526">
            <v>2</v>
          </cell>
          <cell r="M526">
            <v>32.5</v>
          </cell>
          <cell r="N526">
            <v>100</v>
          </cell>
          <cell r="O526">
            <v>1625</v>
          </cell>
          <cell r="T526">
            <v>11.85</v>
          </cell>
          <cell r="W526">
            <v>208.93</v>
          </cell>
          <cell r="X526">
            <v>3395.1125000000002</v>
          </cell>
          <cell r="AA526" t="str">
            <v>ECON-2DApril2010-2011</v>
          </cell>
          <cell r="AB526" t="str">
            <v>2011</v>
          </cell>
          <cell r="AC526" t="str">
            <v>ECON-2D2011</v>
          </cell>
          <cell r="AD526" t="str">
            <v>ECON-2DApril2011</v>
          </cell>
          <cell r="AE526" t="str">
            <v>ECON-2DApril2010-2011</v>
          </cell>
        </row>
        <row r="527">
          <cell r="D527" t="str">
            <v>ECON-2D</v>
          </cell>
          <cell r="E527" t="str">
            <v>Residential</v>
          </cell>
          <cell r="F527" t="str">
            <v>MULTI</v>
          </cell>
          <cell r="I527" t="str">
            <v>April</v>
          </cell>
          <cell r="J527" t="str">
            <v>2010-2011</v>
          </cell>
          <cell r="K527">
            <v>2011</v>
          </cell>
          <cell r="L527">
            <v>0</v>
          </cell>
          <cell r="N527">
            <v>0</v>
          </cell>
          <cell r="T527">
            <v>0</v>
          </cell>
          <cell r="AA527" t="str">
            <v>ECON-2DApril2010-2011</v>
          </cell>
          <cell r="AB527" t="str">
            <v>2011</v>
          </cell>
          <cell r="AC527" t="str">
            <v>ECON-2D2011</v>
          </cell>
          <cell r="AD527" t="str">
            <v>ECON-2DApril2011</v>
          </cell>
          <cell r="AE527" t="str">
            <v>ECON-2DApril2010-2011</v>
          </cell>
        </row>
        <row r="528">
          <cell r="B528" t="str">
            <v>ATTICINS</v>
          </cell>
          <cell r="C528" t="str">
            <v>CONS Com Attic Insul Rebate</v>
          </cell>
          <cell r="D528" t="str">
            <v>ECON-4B</v>
          </cell>
          <cell r="E528" t="str">
            <v>Commercial</v>
          </cell>
          <cell r="F528" t="str">
            <v>OTHER</v>
          </cell>
          <cell r="I528" t="str">
            <v>April</v>
          </cell>
          <cell r="J528" t="str">
            <v>2010-2011</v>
          </cell>
          <cell r="K528">
            <v>2011</v>
          </cell>
          <cell r="L528">
            <v>0</v>
          </cell>
          <cell r="M528">
            <v>1.1666666666666667</v>
          </cell>
          <cell r="N528">
            <v>0</v>
          </cell>
          <cell r="O528">
            <v>350.00000000000006</v>
          </cell>
          <cell r="T528">
            <v>0</v>
          </cell>
          <cell r="W528">
            <v>0</v>
          </cell>
          <cell r="X528">
            <v>574.08166666666671</v>
          </cell>
          <cell r="AA528" t="str">
            <v>ECON-4BApril2010-2011</v>
          </cell>
          <cell r="AB528" t="str">
            <v>2011</v>
          </cell>
          <cell r="AC528" t="str">
            <v>ECON-4B2011</v>
          </cell>
          <cell r="AD528" t="str">
            <v>ECON-4BApril2011</v>
          </cell>
          <cell r="AE528" t="str">
            <v>ECON-4BApril2010-2011</v>
          </cell>
        </row>
        <row r="529">
          <cell r="D529" t="str">
            <v>ECON-4B</v>
          </cell>
          <cell r="E529" t="str">
            <v>Commercial</v>
          </cell>
          <cell r="F529" t="str">
            <v>MULTI</v>
          </cell>
          <cell r="I529" t="str">
            <v>April</v>
          </cell>
          <cell r="J529" t="str">
            <v>2010-2011</v>
          </cell>
          <cell r="K529">
            <v>2011</v>
          </cell>
          <cell r="L529">
            <v>0</v>
          </cell>
          <cell r="N529">
            <v>0</v>
          </cell>
          <cell r="T529">
            <v>0</v>
          </cell>
          <cell r="AA529" t="str">
            <v>ECON-4BApril2010-2011</v>
          </cell>
          <cell r="AB529" t="str">
            <v>2011</v>
          </cell>
          <cell r="AC529" t="str">
            <v>ECON-4B2011</v>
          </cell>
          <cell r="AD529" t="str">
            <v>ECON-4BApril2011</v>
          </cell>
          <cell r="AE529" t="str">
            <v>ECON-4BApril2010-2011</v>
          </cell>
        </row>
        <row r="530">
          <cell r="B530" t="str">
            <v>ATTICONS</v>
          </cell>
          <cell r="C530" t="str">
            <v>CONS Res Attic Insul Rebate</v>
          </cell>
          <cell r="D530" t="str">
            <v>ECON-1B</v>
          </cell>
          <cell r="E530" t="str">
            <v>Residential</v>
          </cell>
          <cell r="F530" t="str">
            <v>SINGLE</v>
          </cell>
          <cell r="I530" t="str">
            <v>April</v>
          </cell>
          <cell r="J530" t="str">
            <v>2010-2011</v>
          </cell>
          <cell r="K530">
            <v>2011</v>
          </cell>
          <cell r="L530">
            <v>8</v>
          </cell>
          <cell r="M530">
            <v>20</v>
          </cell>
          <cell r="N530">
            <v>1631.4</v>
          </cell>
          <cell r="O530">
            <v>5000</v>
          </cell>
          <cell r="P530">
            <v>13647</v>
          </cell>
          <cell r="T530">
            <v>224</v>
          </cell>
          <cell r="W530">
            <v>3947.6</v>
          </cell>
          <cell r="X530">
            <v>9869</v>
          </cell>
          <cell r="AA530" t="str">
            <v>ECON-1BApril2010-2011</v>
          </cell>
          <cell r="AB530" t="str">
            <v>2011</v>
          </cell>
          <cell r="AC530" t="str">
            <v>ECON-1B2011</v>
          </cell>
          <cell r="AD530" t="str">
            <v>ECON-1BApril2011</v>
          </cell>
          <cell r="AE530" t="str">
            <v>ECON-1BApril2010-2011</v>
          </cell>
        </row>
        <row r="531">
          <cell r="D531" t="str">
            <v>ECON-1B</v>
          </cell>
          <cell r="E531" t="str">
            <v>Residential</v>
          </cell>
          <cell r="F531" t="str">
            <v>MULTI</v>
          </cell>
          <cell r="I531" t="str">
            <v>April</v>
          </cell>
          <cell r="J531" t="str">
            <v>2010-2011</v>
          </cell>
          <cell r="K531">
            <v>2011</v>
          </cell>
          <cell r="L531">
            <v>0</v>
          </cell>
          <cell r="N531">
            <v>0</v>
          </cell>
          <cell r="T531">
            <v>0</v>
          </cell>
          <cell r="AA531" t="str">
            <v>ECON-1BApril2010-2011</v>
          </cell>
          <cell r="AB531" t="str">
            <v>2011</v>
          </cell>
          <cell r="AC531" t="str">
            <v>ECON-1B2011</v>
          </cell>
          <cell r="AD531" t="str">
            <v>ECON-1BApril2011</v>
          </cell>
          <cell r="AE531" t="str">
            <v>ECON-1BApril2010-2011</v>
          </cell>
        </row>
        <row r="532">
          <cell r="B532" t="str">
            <v>CCISTERN</v>
          </cell>
          <cell r="C532" t="str">
            <v>CONS Com Cistern Rebate</v>
          </cell>
          <cell r="D532" t="str">
            <v>WACON-1B</v>
          </cell>
          <cell r="E532" t="str">
            <v>Commercial</v>
          </cell>
          <cell r="F532" t="str">
            <v>OTHER</v>
          </cell>
          <cell r="I532" t="str">
            <v>April</v>
          </cell>
          <cell r="J532" t="str">
            <v>2010-2011</v>
          </cell>
          <cell r="K532">
            <v>2011</v>
          </cell>
          <cell r="L532">
            <v>0</v>
          </cell>
          <cell r="M532">
            <v>0</v>
          </cell>
          <cell r="N532">
            <v>0</v>
          </cell>
          <cell r="O532">
            <v>0</v>
          </cell>
          <cell r="T532">
            <v>0</v>
          </cell>
          <cell r="W532">
            <v>0</v>
          </cell>
          <cell r="X532">
            <v>0</v>
          </cell>
          <cell r="AA532" t="str">
            <v>WACON-1BApril2010-2011</v>
          </cell>
          <cell r="AB532" t="str">
            <v>2011</v>
          </cell>
          <cell r="AC532" t="str">
            <v>WACON-1B2011</v>
          </cell>
          <cell r="AD532" t="str">
            <v>WACON-1BApril2011</v>
          </cell>
          <cell r="AE532" t="str">
            <v>WACON-1BApril2010-2011</v>
          </cell>
        </row>
        <row r="533">
          <cell r="B533" t="str">
            <v>CES15CON</v>
          </cell>
          <cell r="C533" t="str">
            <v>CONS Com Heat Pump 15 Rebate</v>
          </cell>
          <cell r="D533" t="str">
            <v>ECON-5C</v>
          </cell>
          <cell r="E533" t="str">
            <v>Commercial</v>
          </cell>
          <cell r="F533" t="str">
            <v>OTHER</v>
          </cell>
          <cell r="H533" t="str">
            <v>CES15CON</v>
          </cell>
          <cell r="I533" t="str">
            <v>April</v>
          </cell>
          <cell r="J533" t="str">
            <v>2010-2011</v>
          </cell>
          <cell r="K533">
            <v>2011</v>
          </cell>
          <cell r="L533">
            <v>0</v>
          </cell>
          <cell r="M533">
            <v>1.0833333333333333</v>
          </cell>
          <cell r="N533">
            <v>0</v>
          </cell>
          <cell r="O533">
            <v>433.33333333333331</v>
          </cell>
          <cell r="T533">
            <v>0</v>
          </cell>
          <cell r="W533">
            <v>0</v>
          </cell>
          <cell r="X533">
            <v>785.29630833333329</v>
          </cell>
          <cell r="Y533" t="str">
            <v>CES15CONApril2010-2011</v>
          </cell>
          <cell r="Z533" t="str">
            <v>CES15CONApril2011</v>
          </cell>
          <cell r="AA533" t="str">
            <v>ECON-5CCES15CONApril2010-2011</v>
          </cell>
          <cell r="AB533" t="str">
            <v>CES15CON2011</v>
          </cell>
          <cell r="AC533" t="str">
            <v>ECON-5C2011</v>
          </cell>
          <cell r="AD533" t="str">
            <v>ECON-5CApril2011</v>
          </cell>
          <cell r="AE533" t="str">
            <v>ECON-5CApril2010-2011</v>
          </cell>
        </row>
        <row r="534">
          <cell r="B534" t="str">
            <v>CES16CON</v>
          </cell>
          <cell r="C534" t="str">
            <v>CONS Com Heat Pump 16 Rebate</v>
          </cell>
          <cell r="D534" t="str">
            <v>ECON-5C</v>
          </cell>
          <cell r="E534" t="str">
            <v>Commercial</v>
          </cell>
          <cell r="F534" t="str">
            <v>OTHER</v>
          </cell>
          <cell r="H534" t="str">
            <v>CES16CON</v>
          </cell>
          <cell r="I534" t="str">
            <v>April</v>
          </cell>
          <cell r="J534" t="str">
            <v>2010-2011</v>
          </cell>
          <cell r="K534">
            <v>2011</v>
          </cell>
          <cell r="L534">
            <v>0</v>
          </cell>
          <cell r="M534">
            <v>1.9166666666666667</v>
          </cell>
          <cell r="N534">
            <v>0</v>
          </cell>
          <cell r="O534">
            <v>1150</v>
          </cell>
          <cell r="T534">
            <v>0</v>
          </cell>
          <cell r="W534">
            <v>0</v>
          </cell>
          <cell r="X534">
            <v>1730.5104166666667</v>
          </cell>
          <cell r="Y534" t="str">
            <v>CES16CONApril2010-2011</v>
          </cell>
          <cell r="Z534" t="str">
            <v>CES16CONApril2011</v>
          </cell>
          <cell r="AA534" t="str">
            <v>ECON-5CCES16CONApril2010-2011</v>
          </cell>
          <cell r="AB534" t="str">
            <v>CES16CON2011</v>
          </cell>
          <cell r="AC534" t="str">
            <v>ECON-5C2011</v>
          </cell>
          <cell r="AD534" t="str">
            <v>ECON-5CApril2011</v>
          </cell>
          <cell r="AE534" t="str">
            <v>ECON-5CApril2010-2011</v>
          </cell>
        </row>
        <row r="535">
          <cell r="B535" t="str">
            <v>CES17CON</v>
          </cell>
          <cell r="C535" t="str">
            <v>CONS Com Heat Pump 17 Rebate</v>
          </cell>
          <cell r="D535" t="str">
            <v>ECON-5C</v>
          </cell>
          <cell r="E535" t="str">
            <v>Commercial</v>
          </cell>
          <cell r="F535" t="str">
            <v>OTHER</v>
          </cell>
          <cell r="H535" t="str">
            <v>CES17CON</v>
          </cell>
          <cell r="I535" t="str">
            <v>April</v>
          </cell>
          <cell r="J535" t="str">
            <v>2010-2011</v>
          </cell>
          <cell r="K535">
            <v>2011</v>
          </cell>
          <cell r="L535">
            <v>0</v>
          </cell>
          <cell r="M535">
            <v>1.0833333333333333</v>
          </cell>
          <cell r="N535">
            <v>0</v>
          </cell>
          <cell r="O535">
            <v>650</v>
          </cell>
          <cell r="T535">
            <v>0</v>
          </cell>
          <cell r="W535">
            <v>0</v>
          </cell>
          <cell r="X535">
            <v>1254.2592833333333</v>
          </cell>
          <cell r="Y535" t="str">
            <v>CES17CONApril2010-2011</v>
          </cell>
          <cell r="Z535" t="str">
            <v>CES17CONApril2011</v>
          </cell>
          <cell r="AA535" t="str">
            <v>ECON-5CCES17CONApril2010-2011</v>
          </cell>
          <cell r="AB535" t="str">
            <v>CES17CON2011</v>
          </cell>
          <cell r="AC535" t="str">
            <v>ECON-5C2011</v>
          </cell>
          <cell r="AD535" t="str">
            <v>ECON-5CApril2011</v>
          </cell>
          <cell r="AE535" t="str">
            <v>ECON-5CApril2010-2011</v>
          </cell>
        </row>
        <row r="536">
          <cell r="B536" t="str">
            <v>CES18CON</v>
          </cell>
          <cell r="C536" t="str">
            <v>CONS Com Heat Pump 18 Rebate</v>
          </cell>
          <cell r="D536" t="str">
            <v>ECON-5C</v>
          </cell>
          <cell r="E536" t="str">
            <v>Commercial</v>
          </cell>
          <cell r="F536" t="str">
            <v>OTHER</v>
          </cell>
          <cell r="H536" t="str">
            <v>CES18CON</v>
          </cell>
          <cell r="I536" t="str">
            <v>April</v>
          </cell>
          <cell r="J536" t="str">
            <v>2010-2011</v>
          </cell>
          <cell r="K536">
            <v>2011</v>
          </cell>
          <cell r="L536">
            <v>0</v>
          </cell>
          <cell r="M536">
            <v>0.83333333333333337</v>
          </cell>
          <cell r="N536">
            <v>0</v>
          </cell>
          <cell r="O536">
            <v>500</v>
          </cell>
          <cell r="T536">
            <v>0</v>
          </cell>
          <cell r="W536">
            <v>0</v>
          </cell>
          <cell r="X536">
            <v>1091.7857141666668</v>
          </cell>
          <cell r="Y536" t="str">
            <v>CES18CONApril2010-2011</v>
          </cell>
          <cell r="Z536" t="str">
            <v>CES18CONApril2011</v>
          </cell>
          <cell r="AA536" t="str">
            <v>ECON-5CCES18CONApril2010-2011</v>
          </cell>
          <cell r="AB536" t="str">
            <v>CES18CON2011</v>
          </cell>
          <cell r="AC536" t="str">
            <v>ECON-5C2011</v>
          </cell>
          <cell r="AD536" t="str">
            <v>ECON-5CApril2011</v>
          </cell>
          <cell r="AE536" t="str">
            <v>ECON-5CApril2010-2011</v>
          </cell>
        </row>
        <row r="537">
          <cell r="B537" t="str">
            <v>CESCRCON</v>
          </cell>
          <cell r="C537" t="str">
            <v>CONS Com Cool Roof Rebate</v>
          </cell>
          <cell r="D537" t="str">
            <v>ECON-4A</v>
          </cell>
          <cell r="E537" t="str">
            <v>Commercial</v>
          </cell>
          <cell r="F537" t="str">
            <v>OTHER</v>
          </cell>
          <cell r="I537" t="str">
            <v>April</v>
          </cell>
          <cell r="J537" t="str">
            <v>2010-2011</v>
          </cell>
          <cell r="K537">
            <v>2011</v>
          </cell>
          <cell r="L537">
            <v>0</v>
          </cell>
          <cell r="M537">
            <v>24109.416666666668</v>
          </cell>
          <cell r="N537">
            <v>0</v>
          </cell>
          <cell r="O537">
            <v>2410.9416666666671</v>
          </cell>
          <cell r="P537">
            <v>0</v>
          </cell>
          <cell r="T537">
            <v>0</v>
          </cell>
          <cell r="W537">
            <v>0</v>
          </cell>
          <cell r="X537">
            <v>72665.564848583337</v>
          </cell>
          <cell r="AA537" t="str">
            <v>ECON-4AApril2010-2011</v>
          </cell>
          <cell r="AB537" t="str">
            <v>2011</v>
          </cell>
          <cell r="AC537" t="str">
            <v>ECON-4A2011</v>
          </cell>
          <cell r="AD537" t="str">
            <v>ECON-4AApril2011</v>
          </cell>
          <cell r="AE537" t="str">
            <v>ECON-4AApril2010-2011</v>
          </cell>
        </row>
        <row r="538">
          <cell r="B538" t="str">
            <v>CESSBCON</v>
          </cell>
          <cell r="C538" t="str">
            <v>CONS Small Bus Effic Prog</v>
          </cell>
          <cell r="D538" t="str">
            <v>ECON-16</v>
          </cell>
          <cell r="E538" t="str">
            <v>Commercial</v>
          </cell>
          <cell r="F538" t="str">
            <v>OTHER</v>
          </cell>
          <cell r="I538" t="str">
            <v>April</v>
          </cell>
          <cell r="J538" t="str">
            <v>2010-2011</v>
          </cell>
          <cell r="K538">
            <v>2011</v>
          </cell>
          <cell r="L538">
            <v>0</v>
          </cell>
          <cell r="M538">
            <v>1.6666666666666667</v>
          </cell>
          <cell r="N538">
            <v>0</v>
          </cell>
          <cell r="O538">
            <v>416.66666666666669</v>
          </cell>
          <cell r="T538">
            <v>0</v>
          </cell>
          <cell r="W538">
            <v>0</v>
          </cell>
          <cell r="X538">
            <v>1412.25</v>
          </cell>
          <cell r="AA538" t="str">
            <v>ECON-16April2010-2011</v>
          </cell>
          <cell r="AB538" t="str">
            <v>2011</v>
          </cell>
          <cell r="AC538" t="str">
            <v>ECON-162011</v>
          </cell>
          <cell r="AD538" t="str">
            <v>ECON-16April2011</v>
          </cell>
          <cell r="AE538" t="str">
            <v>ECON-16April2010-2011</v>
          </cell>
        </row>
        <row r="539">
          <cell r="D539" t="str">
            <v>ECON-16</v>
          </cell>
          <cell r="E539" t="str">
            <v>Commercial</v>
          </cell>
          <cell r="F539" t="str">
            <v>SINGLE</v>
          </cell>
          <cell r="I539" t="str">
            <v>April</v>
          </cell>
          <cell r="J539" t="str">
            <v>2010-2011</v>
          </cell>
          <cell r="K539">
            <v>2011</v>
          </cell>
          <cell r="L539">
            <v>0</v>
          </cell>
          <cell r="N539">
            <v>0</v>
          </cell>
          <cell r="T539">
            <v>0</v>
          </cell>
          <cell r="AA539" t="str">
            <v>ECON-16April2010-2011</v>
          </cell>
          <cell r="AB539" t="str">
            <v>2011</v>
          </cell>
          <cell r="AC539" t="str">
            <v>ECON-162011</v>
          </cell>
          <cell r="AD539" t="str">
            <v>ECON-16April2011</v>
          </cell>
          <cell r="AE539" t="str">
            <v>ECON-16April2010-2011</v>
          </cell>
        </row>
        <row r="540">
          <cell r="B540" t="str">
            <v>CESTTCON</v>
          </cell>
          <cell r="C540" t="str">
            <v>CONS Com Window Tint Rebate</v>
          </cell>
          <cell r="D540" t="str">
            <v>ECON-4C</v>
          </cell>
          <cell r="E540" t="str">
            <v>Commercial</v>
          </cell>
          <cell r="F540" t="str">
            <v>OTHER</v>
          </cell>
          <cell r="I540" t="str">
            <v>April</v>
          </cell>
          <cell r="J540" t="str">
            <v>2010-2011</v>
          </cell>
          <cell r="K540">
            <v>2011</v>
          </cell>
          <cell r="L540">
            <v>0</v>
          </cell>
          <cell r="M540">
            <v>207.5</v>
          </cell>
          <cell r="N540">
            <v>0</v>
          </cell>
          <cell r="O540">
            <v>20750</v>
          </cell>
          <cell r="P540">
            <v>0</v>
          </cell>
          <cell r="T540">
            <v>0</v>
          </cell>
          <cell r="W540">
            <v>0</v>
          </cell>
          <cell r="X540">
            <v>86.999998250000004</v>
          </cell>
          <cell r="AA540" t="str">
            <v>ECON-4CApril2010-2011</v>
          </cell>
          <cell r="AB540" t="str">
            <v>2011</v>
          </cell>
          <cell r="AC540" t="str">
            <v>ECON-4C2011</v>
          </cell>
          <cell r="AD540" t="str">
            <v>ECON-4CApril2011</v>
          </cell>
          <cell r="AE540" t="str">
            <v>ECON-4CApril2010-2011</v>
          </cell>
        </row>
        <row r="541">
          <cell r="B541" t="str">
            <v>CUSTOMCI</v>
          </cell>
          <cell r="C541" t="str">
            <v>CONS Com Customer Incentive Program</v>
          </cell>
          <cell r="D541" t="str">
            <v>ECON-6B</v>
          </cell>
          <cell r="E541" t="str">
            <v>Commercial</v>
          </cell>
          <cell r="F541" t="str">
            <v>OTHER</v>
          </cell>
          <cell r="I541" t="str">
            <v>April</v>
          </cell>
          <cell r="J541" t="str">
            <v>2010-2011</v>
          </cell>
          <cell r="K541">
            <v>2011</v>
          </cell>
          <cell r="L541">
            <v>2</v>
          </cell>
          <cell r="M541">
            <v>50.25</v>
          </cell>
          <cell r="N541">
            <v>1213.5</v>
          </cell>
          <cell r="O541">
            <v>12562.5</v>
          </cell>
          <cell r="T541">
            <v>303.54455400000001</v>
          </cell>
          <cell r="V541">
            <v>8.07</v>
          </cell>
          <cell r="W541">
            <v>29406</v>
          </cell>
          <cell r="X541">
            <v>130639.050525</v>
          </cell>
          <cell r="AA541" t="str">
            <v>ECON-6BApril2010-2011</v>
          </cell>
          <cell r="AB541" t="str">
            <v>2011</v>
          </cell>
          <cell r="AC541" t="str">
            <v>ECON-6B2011</v>
          </cell>
          <cell r="AD541" t="str">
            <v>ECON-6BApril2011</v>
          </cell>
          <cell r="AE541" t="str">
            <v>ECON-6BApril2010-2011</v>
          </cell>
        </row>
        <row r="542">
          <cell r="C542" t="str">
            <v>CONS Com Indoor Lighting Billed Solutions</v>
          </cell>
          <cell r="D542" t="str">
            <v>ECON-8</v>
          </cell>
          <cell r="E542" t="str">
            <v>Commercial</v>
          </cell>
          <cell r="F542" t="str">
            <v>OTHER</v>
          </cell>
          <cell r="I542" t="str">
            <v>April</v>
          </cell>
          <cell r="J542" t="str">
            <v>2010-2011</v>
          </cell>
          <cell r="K542">
            <v>2011</v>
          </cell>
          <cell r="L542">
            <v>0</v>
          </cell>
          <cell r="M542">
            <v>0.16666666666666666</v>
          </cell>
          <cell r="N542">
            <v>0</v>
          </cell>
          <cell r="O542">
            <v>41.666666666666664</v>
          </cell>
          <cell r="T542">
            <v>0</v>
          </cell>
          <cell r="W542">
            <v>0</v>
          </cell>
          <cell r="X542">
            <v>178772.83333333331</v>
          </cell>
          <cell r="AA542" t="str">
            <v>ECON-8April2010-2011</v>
          </cell>
          <cell r="AB542" t="str">
            <v>2011</v>
          </cell>
          <cell r="AC542" t="str">
            <v>ECON-82011</v>
          </cell>
          <cell r="AD542" t="str">
            <v>ECON-8April2011</v>
          </cell>
          <cell r="AE542" t="str">
            <v>ECON-8April2010-2011</v>
          </cell>
        </row>
        <row r="543">
          <cell r="B543" t="str">
            <v>DUCTAIR</v>
          </cell>
          <cell r="C543" t="str">
            <v>CONS Com Duct Repair Rbt</v>
          </cell>
          <cell r="D543" t="str">
            <v>ECON-5A</v>
          </cell>
          <cell r="E543" t="str">
            <v>Commercial</v>
          </cell>
          <cell r="F543" t="str">
            <v>OTHER</v>
          </cell>
          <cell r="I543" t="str">
            <v>April</v>
          </cell>
          <cell r="J543" t="str">
            <v>2010-2011</v>
          </cell>
          <cell r="K543">
            <v>2011</v>
          </cell>
          <cell r="L543">
            <v>0</v>
          </cell>
          <cell r="M543">
            <v>2.5833333333333335</v>
          </cell>
          <cell r="N543">
            <v>0</v>
          </cell>
          <cell r="O543">
            <v>775</v>
          </cell>
          <cell r="T543">
            <v>0</v>
          </cell>
          <cell r="W543">
            <v>0</v>
          </cell>
          <cell r="X543">
            <v>882.53125</v>
          </cell>
          <cell r="AA543" t="str">
            <v>ECON-5AApril2010-2011</v>
          </cell>
          <cell r="AB543" t="str">
            <v>2011</v>
          </cell>
          <cell r="AC543" t="str">
            <v>ECON-5A2011</v>
          </cell>
          <cell r="AD543" t="str">
            <v>ECON-5AApril2011</v>
          </cell>
          <cell r="AE543" t="str">
            <v>ECON-5AApril2010-2011</v>
          </cell>
        </row>
        <row r="544">
          <cell r="D544" t="str">
            <v>ECON-5A</v>
          </cell>
          <cell r="E544" t="str">
            <v>Commercial</v>
          </cell>
          <cell r="F544" t="str">
            <v>SINGLE</v>
          </cell>
          <cell r="I544" t="str">
            <v>April</v>
          </cell>
          <cell r="J544" t="str">
            <v>2010-2011</v>
          </cell>
          <cell r="K544">
            <v>2011</v>
          </cell>
          <cell r="L544">
            <v>0</v>
          </cell>
          <cell r="N544">
            <v>0</v>
          </cell>
          <cell r="T544">
            <v>0</v>
          </cell>
          <cell r="AA544" t="str">
            <v>ECON-5AApril2010-2011</v>
          </cell>
          <cell r="AB544" t="str">
            <v>2011</v>
          </cell>
          <cell r="AC544" t="str">
            <v>ECON-5A2011</v>
          </cell>
          <cell r="AD544" t="str">
            <v>ECON-5AApril2011</v>
          </cell>
          <cell r="AE544" t="str">
            <v>ECON-5AApril2010-2011</v>
          </cell>
        </row>
        <row r="545">
          <cell r="D545" t="str">
            <v>ECON-5A</v>
          </cell>
          <cell r="E545" t="str">
            <v>Commercial</v>
          </cell>
          <cell r="F545" t="str">
            <v>MULTI</v>
          </cell>
          <cell r="I545" t="str">
            <v>April</v>
          </cell>
          <cell r="J545" t="str">
            <v>2010-2011</v>
          </cell>
          <cell r="K545">
            <v>2011</v>
          </cell>
          <cell r="L545">
            <v>0</v>
          </cell>
          <cell r="N545">
            <v>0</v>
          </cell>
          <cell r="T545">
            <v>0</v>
          </cell>
          <cell r="AA545" t="str">
            <v>ECON-5AApril2010-2011</v>
          </cell>
          <cell r="AB545" t="str">
            <v>2011</v>
          </cell>
          <cell r="AC545" t="str">
            <v>ECON-5A2011</v>
          </cell>
          <cell r="AD545" t="str">
            <v>ECON-5AApril2011</v>
          </cell>
          <cell r="AE545" t="str">
            <v>ECON-5AApril2010-2011</v>
          </cell>
        </row>
        <row r="546">
          <cell r="B546" t="str">
            <v>DUCTCON</v>
          </cell>
          <cell r="C546" t="str">
            <v>CONS Res Duct Repair Rbt</v>
          </cell>
          <cell r="D546" t="str">
            <v>ECON-2A</v>
          </cell>
          <cell r="E546" t="str">
            <v>Residential</v>
          </cell>
          <cell r="F546" t="str">
            <v>SINGLE</v>
          </cell>
          <cell r="I546" t="str">
            <v>April</v>
          </cell>
          <cell r="J546" t="str">
            <v>2010-2011</v>
          </cell>
          <cell r="K546">
            <v>2011</v>
          </cell>
          <cell r="L546">
            <v>4</v>
          </cell>
          <cell r="M546">
            <v>52.25</v>
          </cell>
          <cell r="N546">
            <v>825</v>
          </cell>
          <cell r="O546">
            <v>15675</v>
          </cell>
          <cell r="T546">
            <v>77.886399999999995</v>
          </cell>
          <cell r="W546">
            <v>1715.851979345</v>
          </cell>
          <cell r="X546">
            <v>17930.65318415525</v>
          </cell>
          <cell r="AA546" t="str">
            <v>ECON-2AApril2010-2011</v>
          </cell>
          <cell r="AB546" t="str">
            <v>2011</v>
          </cell>
          <cell r="AC546" t="str">
            <v>ECON-2A2011</v>
          </cell>
          <cell r="AD546" t="str">
            <v>ECON-2AApril2011</v>
          </cell>
          <cell r="AE546" t="str">
            <v>ECON-2AApril2010-2011</v>
          </cell>
        </row>
        <row r="547">
          <cell r="D547" t="str">
            <v>ECON-2A</v>
          </cell>
          <cell r="E547" t="str">
            <v>Residential</v>
          </cell>
          <cell r="F547" t="str">
            <v>OTHER</v>
          </cell>
          <cell r="I547" t="str">
            <v>April</v>
          </cell>
          <cell r="J547" t="str">
            <v>2010-2011</v>
          </cell>
          <cell r="K547">
            <v>2011</v>
          </cell>
          <cell r="L547">
            <v>0</v>
          </cell>
          <cell r="N547">
            <v>0</v>
          </cell>
          <cell r="T547">
            <v>0</v>
          </cell>
          <cell r="AA547" t="str">
            <v>ECON-2AApril2010-2011</v>
          </cell>
          <cell r="AB547" t="str">
            <v>2011</v>
          </cell>
          <cell r="AC547" t="str">
            <v>ECON-2A2011</v>
          </cell>
          <cell r="AD547" t="str">
            <v>ECON-2AApril2011</v>
          </cell>
          <cell r="AE547" t="str">
            <v>ECON-2AApril2010-2011</v>
          </cell>
        </row>
        <row r="548">
          <cell r="D548" t="str">
            <v>ECON-2A</v>
          </cell>
          <cell r="E548" t="str">
            <v>Residential</v>
          </cell>
          <cell r="F548" t="str">
            <v>MULTI</v>
          </cell>
          <cell r="I548" t="str">
            <v>April</v>
          </cell>
          <cell r="J548" t="str">
            <v>2010-2011</v>
          </cell>
          <cell r="K548">
            <v>2011</v>
          </cell>
          <cell r="L548">
            <v>1</v>
          </cell>
          <cell r="N548">
            <v>275</v>
          </cell>
          <cell r="T548">
            <v>19.471599999999999</v>
          </cell>
          <cell r="AA548" t="str">
            <v>ECON-2AApril2010-2011</v>
          </cell>
          <cell r="AB548" t="str">
            <v>2011</v>
          </cell>
          <cell r="AC548" t="str">
            <v>ECON-2A2011</v>
          </cell>
          <cell r="AD548" t="str">
            <v>ECON-2AApril2011</v>
          </cell>
          <cell r="AE548" t="str">
            <v>ECON-2AApril2010-2011</v>
          </cell>
        </row>
        <row r="549">
          <cell r="B549" t="str">
            <v>GOLDRING</v>
          </cell>
          <cell r="C549" t="str">
            <v>CONS Gold Ring Rebate</v>
          </cell>
          <cell r="D549" t="str">
            <v>ECON-6C</v>
          </cell>
          <cell r="E549" t="str">
            <v>Commercial</v>
          </cell>
          <cell r="F549" t="str">
            <v>OTHER</v>
          </cell>
          <cell r="I549" t="str">
            <v>April</v>
          </cell>
          <cell r="J549" t="str">
            <v>2010-2011</v>
          </cell>
          <cell r="K549">
            <v>2011</v>
          </cell>
          <cell r="L549">
            <v>0</v>
          </cell>
          <cell r="M549">
            <v>0.5</v>
          </cell>
          <cell r="N549">
            <v>0</v>
          </cell>
          <cell r="O549">
            <v>350</v>
          </cell>
          <cell r="T549">
            <v>0</v>
          </cell>
          <cell r="W549">
            <v>0</v>
          </cell>
          <cell r="X549">
            <v>654.16650000000004</v>
          </cell>
          <cell r="AA549" t="str">
            <v>ECON-6CApril2010-2011</v>
          </cell>
          <cell r="AB549" t="str">
            <v>2011</v>
          </cell>
          <cell r="AC549" t="str">
            <v>ECON-6C2011</v>
          </cell>
          <cell r="AD549" t="str">
            <v>ECON-6CApril2011</v>
          </cell>
          <cell r="AE549" t="str">
            <v>ECON-6CApril2010-2011</v>
          </cell>
        </row>
        <row r="550">
          <cell r="D550" t="str">
            <v>ECON-6C</v>
          </cell>
          <cell r="E550" t="str">
            <v>Commercial</v>
          </cell>
          <cell r="F550" t="str">
            <v>SINGLE</v>
          </cell>
          <cell r="I550" t="str">
            <v>April</v>
          </cell>
          <cell r="J550" t="str">
            <v>2010-2011</v>
          </cell>
          <cell r="K550">
            <v>2011</v>
          </cell>
          <cell r="L550">
            <v>0</v>
          </cell>
          <cell r="N550">
            <v>0</v>
          </cell>
          <cell r="T550">
            <v>0</v>
          </cell>
          <cell r="AA550" t="str">
            <v>ECON-6CApril2010-2011</v>
          </cell>
          <cell r="AB550" t="str">
            <v>2011</v>
          </cell>
          <cell r="AC550" t="str">
            <v>ECON-6C2011</v>
          </cell>
          <cell r="AD550" t="str">
            <v>ECON-6CApril2011</v>
          </cell>
          <cell r="AE550" t="str">
            <v>ECON-6CApril2010-2011</v>
          </cell>
        </row>
        <row r="551">
          <cell r="B551" t="str">
            <v>HEATCONS</v>
          </cell>
          <cell r="C551" t="str">
            <v>CONS Res Heat Pump 14 Rebate</v>
          </cell>
          <cell r="D551" t="str">
            <v>ECON-2E</v>
          </cell>
          <cell r="E551" t="str">
            <v>Residential</v>
          </cell>
          <cell r="F551" t="str">
            <v>SINGLE</v>
          </cell>
          <cell r="H551" t="str">
            <v>RES14CON</v>
          </cell>
          <cell r="I551" t="str">
            <v>April</v>
          </cell>
          <cell r="J551" t="str">
            <v>2010-2011</v>
          </cell>
          <cell r="K551">
            <v>2011</v>
          </cell>
          <cell r="L551">
            <v>1</v>
          </cell>
          <cell r="M551">
            <v>23.083333333333332</v>
          </cell>
          <cell r="N551">
            <v>200</v>
          </cell>
          <cell r="O551">
            <v>4616.6666666666661</v>
          </cell>
          <cell r="T551">
            <v>23.618834</v>
          </cell>
          <cell r="W551">
            <v>416.28</v>
          </cell>
          <cell r="X551">
            <v>9609.1299999999992</v>
          </cell>
          <cell r="Y551" t="str">
            <v>RES14CONApril2010-2011</v>
          </cell>
          <cell r="Z551" t="str">
            <v>RES14CONApril2011</v>
          </cell>
          <cell r="AA551" t="str">
            <v>ECON-2ERES14CONApril2010-2011</v>
          </cell>
          <cell r="AB551" t="str">
            <v>RES14CON2011</v>
          </cell>
          <cell r="AC551" t="str">
            <v>ECON-2E2011</v>
          </cell>
          <cell r="AD551" t="str">
            <v>ECON-2EApril2011</v>
          </cell>
          <cell r="AE551" t="str">
            <v>ECON-2EApril2010-2011</v>
          </cell>
        </row>
        <row r="552">
          <cell r="D552" t="str">
            <v>ECON-2E</v>
          </cell>
          <cell r="E552" t="str">
            <v>Residential</v>
          </cell>
          <cell r="F552" t="str">
            <v>MULTI</v>
          </cell>
          <cell r="H552" t="str">
            <v>RES14CON</v>
          </cell>
          <cell r="I552" t="str">
            <v>April</v>
          </cell>
          <cell r="J552" t="str">
            <v>2010-2011</v>
          </cell>
          <cell r="K552">
            <v>2011</v>
          </cell>
          <cell r="L552">
            <v>0</v>
          </cell>
          <cell r="N552">
            <v>0</v>
          </cell>
          <cell r="T552">
            <v>0</v>
          </cell>
          <cell r="Y552" t="str">
            <v>RES14CONApril2010-2011</v>
          </cell>
          <cell r="Z552" t="str">
            <v>RES14CONApril2011</v>
          </cell>
          <cell r="AA552" t="str">
            <v>ECON-2ERES14CONApril2010-2011</v>
          </cell>
          <cell r="AB552" t="str">
            <v>RES14CON2011</v>
          </cell>
          <cell r="AC552" t="str">
            <v>ECON-2E2011</v>
          </cell>
          <cell r="AD552" t="str">
            <v>ECON-2EApril2011</v>
          </cell>
          <cell r="AE552" t="str">
            <v>ECON-2EApril2010-2011</v>
          </cell>
        </row>
        <row r="553">
          <cell r="B553" t="str">
            <v>HEATPUMP</v>
          </cell>
          <cell r="C553" t="str">
            <v>CONS Com Heat Pump 14 Rebate</v>
          </cell>
          <cell r="D553" t="str">
            <v>ECON-5C</v>
          </cell>
          <cell r="E553" t="str">
            <v>Commercial</v>
          </cell>
          <cell r="F553" t="str">
            <v>OTHER</v>
          </cell>
          <cell r="H553" t="str">
            <v>CES14CON</v>
          </cell>
          <cell r="I553" t="str">
            <v>April</v>
          </cell>
          <cell r="J553" t="str">
            <v>2010-2011</v>
          </cell>
          <cell r="K553">
            <v>2011</v>
          </cell>
          <cell r="L553">
            <v>0</v>
          </cell>
          <cell r="M553">
            <v>0.25</v>
          </cell>
          <cell r="N553">
            <v>0</v>
          </cell>
          <cell r="O553">
            <v>50</v>
          </cell>
          <cell r="T553">
            <v>0</v>
          </cell>
          <cell r="W553">
            <v>0</v>
          </cell>
          <cell r="X553">
            <v>116.75</v>
          </cell>
          <cell r="Y553" t="str">
            <v>CES14CONApril2010-2011</v>
          </cell>
          <cell r="Z553" t="str">
            <v>CES14CONApril2011</v>
          </cell>
          <cell r="AA553" t="str">
            <v>ECON-5CCES14CONApril2010-2011</v>
          </cell>
          <cell r="AB553" t="str">
            <v>CES14CON2011</v>
          </cell>
          <cell r="AC553" t="str">
            <v>ECON-5C2011</v>
          </cell>
          <cell r="AD553" t="str">
            <v>ECON-5CApril2011</v>
          </cell>
          <cell r="AE553" t="str">
            <v>ECON-5CApril2010-2011</v>
          </cell>
        </row>
        <row r="554">
          <cell r="D554" t="str">
            <v>ECON-5C</v>
          </cell>
          <cell r="E554" t="str">
            <v>Commercial</v>
          </cell>
          <cell r="F554" t="str">
            <v>SINGLE</v>
          </cell>
          <cell r="H554" t="str">
            <v>CES14CON</v>
          </cell>
          <cell r="I554" t="str">
            <v>April</v>
          </cell>
          <cell r="J554" t="str">
            <v>2010-2011</v>
          </cell>
          <cell r="K554">
            <v>2011</v>
          </cell>
          <cell r="L554">
            <v>0</v>
          </cell>
          <cell r="N554">
            <v>0</v>
          </cell>
          <cell r="T554">
            <v>0</v>
          </cell>
          <cell r="Y554" t="str">
            <v>CES14CONApril2010-2011</v>
          </cell>
          <cell r="Z554" t="str">
            <v>CES14CONApril2011</v>
          </cell>
          <cell r="AA554" t="str">
            <v>ECON-5CCES14CONApril2010-2011</v>
          </cell>
          <cell r="AB554" t="str">
            <v>CES14CON2011</v>
          </cell>
          <cell r="AC554" t="str">
            <v>ECON-5C2011</v>
          </cell>
          <cell r="AD554" t="str">
            <v>ECON-5CApril2011</v>
          </cell>
          <cell r="AE554" t="str">
            <v>ECON-5CApril2010-2011</v>
          </cell>
        </row>
        <row r="555">
          <cell r="B555" t="str">
            <v>POWER</v>
          </cell>
          <cell r="C555" t="str">
            <v>Power Program</v>
          </cell>
          <cell r="D555" t="str">
            <v>ECON-13</v>
          </cell>
          <cell r="E555" t="str">
            <v>Residential</v>
          </cell>
          <cell r="F555" t="str">
            <v>SINGLE</v>
          </cell>
          <cell r="I555" t="str">
            <v>April</v>
          </cell>
          <cell r="J555" t="str">
            <v>2010-2011</v>
          </cell>
          <cell r="K555">
            <v>2011</v>
          </cell>
          <cell r="L555">
            <v>0</v>
          </cell>
          <cell r="M555">
            <v>3.4166666666666665</v>
          </cell>
          <cell r="N555">
            <v>0</v>
          </cell>
          <cell r="O555">
            <v>6833.333333333333</v>
          </cell>
          <cell r="T555">
            <v>0</v>
          </cell>
          <cell r="W555">
            <v>0</v>
          </cell>
          <cell r="X555">
            <v>3042.8150000000001</v>
          </cell>
          <cell r="AA555" t="str">
            <v>ECON-13April2010-2011</v>
          </cell>
          <cell r="AB555" t="str">
            <v>2011</v>
          </cell>
          <cell r="AC555" t="str">
            <v>ECON-132011</v>
          </cell>
          <cell r="AD555" t="str">
            <v>ECON-13April2011</v>
          </cell>
          <cell r="AE555" t="str">
            <v>ECON-13April2010-2011</v>
          </cell>
        </row>
        <row r="556">
          <cell r="B556" t="str">
            <v>RBTRFCON</v>
          </cell>
          <cell r="C556" t="str">
            <v>CONS Res Rebate Refund</v>
          </cell>
          <cell r="D556" t="str">
            <v>ECON-15A</v>
          </cell>
          <cell r="E556" t="str">
            <v>Residential</v>
          </cell>
          <cell r="F556" t="str">
            <v>SINGLE</v>
          </cell>
          <cell r="I556" t="str">
            <v>April</v>
          </cell>
          <cell r="J556" t="str">
            <v>2010-2011</v>
          </cell>
          <cell r="K556">
            <v>2011</v>
          </cell>
          <cell r="L556">
            <v>0</v>
          </cell>
          <cell r="N556">
            <v>0</v>
          </cell>
          <cell r="O556">
            <v>0</v>
          </cell>
          <cell r="T556">
            <v>0</v>
          </cell>
          <cell r="W556">
            <v>0</v>
          </cell>
          <cell r="X556">
            <v>0</v>
          </cell>
          <cell r="AA556" t="str">
            <v>ECON-15AApril2010-2011</v>
          </cell>
          <cell r="AB556" t="str">
            <v>2011</v>
          </cell>
          <cell r="AC556" t="str">
            <v>ECON-15A2011</v>
          </cell>
          <cell r="AD556" t="str">
            <v>ECON-15AApril2011</v>
          </cell>
          <cell r="AE556" t="str">
            <v>ECON-15AApril2010-2011</v>
          </cell>
        </row>
        <row r="557">
          <cell r="D557" t="str">
            <v>ECON-15A</v>
          </cell>
          <cell r="E557" t="str">
            <v>Residential</v>
          </cell>
          <cell r="F557" t="str">
            <v>MULTI</v>
          </cell>
          <cell r="I557" t="str">
            <v>April</v>
          </cell>
          <cell r="J557" t="str">
            <v>2010-2011</v>
          </cell>
          <cell r="K557">
            <v>2011</v>
          </cell>
          <cell r="L557">
            <v>0</v>
          </cell>
          <cell r="N557">
            <v>0</v>
          </cell>
          <cell r="T557">
            <v>0</v>
          </cell>
          <cell r="AA557" t="str">
            <v>ECON-15AApril2010-2011</v>
          </cell>
          <cell r="AB557" t="str">
            <v>2011</v>
          </cell>
          <cell r="AC557" t="str">
            <v>ECON-15A2011</v>
          </cell>
          <cell r="AD557" t="str">
            <v>ECON-15AApril2011</v>
          </cell>
          <cell r="AE557" t="str">
            <v>ECON-15AApril2010-2011</v>
          </cell>
        </row>
        <row r="558">
          <cell r="D558" t="str">
            <v>ECON-15A</v>
          </cell>
          <cell r="E558" t="str">
            <v>Residential</v>
          </cell>
          <cell r="F558" t="str">
            <v>OTHER</v>
          </cell>
          <cell r="I558" t="str">
            <v>April</v>
          </cell>
          <cell r="J558" t="str">
            <v>2010-2011</v>
          </cell>
          <cell r="K558">
            <v>2011</v>
          </cell>
          <cell r="L558">
            <v>0</v>
          </cell>
          <cell r="N558">
            <v>0</v>
          </cell>
          <cell r="T558">
            <v>0</v>
          </cell>
          <cell r="AA558" t="str">
            <v>ECON-15AApril2010-2011</v>
          </cell>
          <cell r="AB558" t="str">
            <v>2011</v>
          </cell>
          <cell r="AC558" t="str">
            <v>ECON-15A2011</v>
          </cell>
          <cell r="AD558" t="str">
            <v>ECON-15AApril2011</v>
          </cell>
          <cell r="AE558" t="str">
            <v>ECON-15AApril2010-2011</v>
          </cell>
        </row>
        <row r="559">
          <cell r="B559" t="str">
            <v>RBTRFCON</v>
          </cell>
          <cell r="C559" t="str">
            <v>CONS Com Rebate Refund</v>
          </cell>
          <cell r="D559" t="str">
            <v>ECON-15B</v>
          </cell>
          <cell r="E559" t="str">
            <v>Commercial</v>
          </cell>
          <cell r="F559" t="str">
            <v>SINGLE</v>
          </cell>
          <cell r="I559" t="str">
            <v>April</v>
          </cell>
          <cell r="J559" t="str">
            <v>2010-2011</v>
          </cell>
          <cell r="K559">
            <v>2011</v>
          </cell>
          <cell r="O559">
            <v>0</v>
          </cell>
          <cell r="T559">
            <v>0</v>
          </cell>
          <cell r="W559">
            <v>0</v>
          </cell>
          <cell r="X559">
            <v>0</v>
          </cell>
          <cell r="AA559" t="str">
            <v>ECON-15BApril2010-2011</v>
          </cell>
          <cell r="AB559" t="str">
            <v>2011</v>
          </cell>
          <cell r="AC559" t="str">
            <v>ECON-15B2011</v>
          </cell>
          <cell r="AD559" t="str">
            <v>ECON-15BApril2011</v>
          </cell>
          <cell r="AE559" t="str">
            <v>ECON-15BApril2010-2011</v>
          </cell>
        </row>
        <row r="560">
          <cell r="D560" t="str">
            <v>ECON-15B</v>
          </cell>
          <cell r="E560" t="str">
            <v>Commercial</v>
          </cell>
          <cell r="F560" t="str">
            <v>MULTI</v>
          </cell>
          <cell r="I560" t="str">
            <v>April</v>
          </cell>
          <cell r="J560" t="str">
            <v>2010-2011</v>
          </cell>
          <cell r="K560">
            <v>2011</v>
          </cell>
          <cell r="T560">
            <v>0</v>
          </cell>
          <cell r="AA560" t="str">
            <v>ECON-15BApril2010-2011</v>
          </cell>
          <cell r="AB560" t="str">
            <v>2011</v>
          </cell>
          <cell r="AC560" t="str">
            <v>ECON-15B2011</v>
          </cell>
          <cell r="AD560" t="str">
            <v>ECON-15BApril2011</v>
          </cell>
          <cell r="AE560" t="str">
            <v>ECON-15BApril2010-2011</v>
          </cell>
        </row>
        <row r="561">
          <cell r="D561" t="str">
            <v>ECON-15B</v>
          </cell>
          <cell r="E561" t="str">
            <v>Commercial</v>
          </cell>
          <cell r="F561" t="str">
            <v>OTHER</v>
          </cell>
          <cell r="I561" t="str">
            <v>April</v>
          </cell>
          <cell r="J561" t="str">
            <v>2010-2011</v>
          </cell>
          <cell r="K561">
            <v>2011</v>
          </cell>
          <cell r="T561">
            <v>0</v>
          </cell>
          <cell r="AA561" t="str">
            <v>ECON-15BApril2010-2011</v>
          </cell>
          <cell r="AB561" t="str">
            <v>2011</v>
          </cell>
          <cell r="AC561" t="str">
            <v>ECON-15B2011</v>
          </cell>
          <cell r="AD561" t="str">
            <v>ECON-15BApril2011</v>
          </cell>
          <cell r="AE561" t="str">
            <v>ECON-15BApril2010-2011</v>
          </cell>
        </row>
        <row r="562">
          <cell r="B562" t="str">
            <v>RCISTERN</v>
          </cell>
          <cell r="C562" t="str">
            <v>CONS Res Cistern Rebate</v>
          </cell>
          <cell r="D562" t="str">
            <v>WACON-1A</v>
          </cell>
          <cell r="E562" t="str">
            <v>Residential</v>
          </cell>
          <cell r="F562" t="str">
            <v>SINGLE</v>
          </cell>
          <cell r="I562" t="str">
            <v>April</v>
          </cell>
          <cell r="J562" t="str">
            <v>2010-2011</v>
          </cell>
          <cell r="K562">
            <v>2011</v>
          </cell>
          <cell r="L562">
            <v>2</v>
          </cell>
          <cell r="M562">
            <v>0</v>
          </cell>
          <cell r="N562">
            <v>11</v>
          </cell>
          <cell r="O562">
            <v>0</v>
          </cell>
          <cell r="S562">
            <v>110</v>
          </cell>
          <cell r="T562">
            <v>0</v>
          </cell>
          <cell r="W562">
            <v>0</v>
          </cell>
          <cell r="X562">
            <v>0</v>
          </cell>
          <cell r="AA562" t="str">
            <v>WACON-1AApril2010-2011</v>
          </cell>
          <cell r="AB562" t="str">
            <v>2011</v>
          </cell>
          <cell r="AC562" t="str">
            <v>WACON-1A2011</v>
          </cell>
          <cell r="AD562" t="str">
            <v>WACON-1AApril2011</v>
          </cell>
          <cell r="AE562" t="str">
            <v>WACON-1AApril2010-2011</v>
          </cell>
        </row>
        <row r="563">
          <cell r="B563" t="str">
            <v>RES15CON</v>
          </cell>
          <cell r="C563" t="str">
            <v>CONS Res Heat Pump 15 Rebate</v>
          </cell>
          <cell r="D563" t="str">
            <v>ECON-2E</v>
          </cell>
          <cell r="E563" t="str">
            <v>Residential</v>
          </cell>
          <cell r="F563" t="str">
            <v>SINGLE</v>
          </cell>
          <cell r="H563" t="str">
            <v>RES15CON</v>
          </cell>
          <cell r="I563" t="str">
            <v>April</v>
          </cell>
          <cell r="J563" t="str">
            <v>2010-2011</v>
          </cell>
          <cell r="K563">
            <v>2011</v>
          </cell>
          <cell r="L563">
            <v>9</v>
          </cell>
          <cell r="M563">
            <v>29.333333333333332</v>
          </cell>
          <cell r="N563">
            <v>3400</v>
          </cell>
          <cell r="O563">
            <v>40664.333333333328</v>
          </cell>
          <cell r="T563">
            <v>373.57101</v>
          </cell>
          <cell r="W563">
            <v>6583.86</v>
          </cell>
          <cell r="X563">
            <v>21458.506666666664</v>
          </cell>
          <cell r="Y563" t="str">
            <v>RES15CONApril2010-2011</v>
          </cell>
          <cell r="Z563" t="str">
            <v>RES15CONApril2011</v>
          </cell>
          <cell r="AA563" t="str">
            <v>ECON-2ERES15CONApril2010-2011</v>
          </cell>
          <cell r="AB563" t="str">
            <v>RES15CON2011</v>
          </cell>
          <cell r="AC563" t="str">
            <v>ECON-2E2011</v>
          </cell>
          <cell r="AD563" t="str">
            <v>ECON-2EApril2011</v>
          </cell>
          <cell r="AE563" t="str">
            <v>ECON-2EApril2010-2011</v>
          </cell>
        </row>
        <row r="564">
          <cell r="D564" t="str">
            <v>ECON-2E</v>
          </cell>
          <cell r="E564" t="str">
            <v>Residential</v>
          </cell>
          <cell r="F564" t="str">
            <v>MULTI</v>
          </cell>
          <cell r="H564" t="str">
            <v>RES15CON</v>
          </cell>
          <cell r="I564" t="str">
            <v>April</v>
          </cell>
          <cell r="J564" t="str">
            <v>2010-2011</v>
          </cell>
          <cell r="K564">
            <v>2011</v>
          </cell>
          <cell r="L564">
            <v>0</v>
          </cell>
          <cell r="N564">
            <v>0</v>
          </cell>
          <cell r="T564">
            <v>0</v>
          </cell>
          <cell r="Y564" t="str">
            <v>RES15CONApril2010-2011</v>
          </cell>
          <cell r="Z564" t="str">
            <v>RES15CONApril2011</v>
          </cell>
          <cell r="AA564" t="str">
            <v>ECON-2ERES15CONApril2010-2011</v>
          </cell>
          <cell r="AB564" t="str">
            <v>RES15CON2011</v>
          </cell>
          <cell r="AC564" t="str">
            <v>ECON-2E2011</v>
          </cell>
          <cell r="AD564" t="str">
            <v>ECON-2EApril2011</v>
          </cell>
          <cell r="AE564" t="str">
            <v>ECON-2EApril2010-2011</v>
          </cell>
        </row>
        <row r="565">
          <cell r="B565" t="str">
            <v>RES16CON</v>
          </cell>
          <cell r="C565" t="str">
            <v>CONS Res Heat Pump 16 Rebate</v>
          </cell>
          <cell r="D565" t="str">
            <v>ECON-2E</v>
          </cell>
          <cell r="E565" t="str">
            <v>Residential</v>
          </cell>
          <cell r="F565" t="str">
            <v>SINGLE</v>
          </cell>
          <cell r="H565" t="str">
            <v>RES16CON</v>
          </cell>
          <cell r="I565" t="str">
            <v>April</v>
          </cell>
          <cell r="J565" t="str">
            <v>2010-2011</v>
          </cell>
          <cell r="K565">
            <v>2011</v>
          </cell>
          <cell r="L565">
            <v>4</v>
          </cell>
          <cell r="M565">
            <v>21.166666666666668</v>
          </cell>
          <cell r="N565">
            <v>2400</v>
          </cell>
          <cell r="O565">
            <v>23514</v>
          </cell>
          <cell r="T565">
            <v>212.03919999999999</v>
          </cell>
          <cell r="W565">
            <v>3737.116</v>
          </cell>
          <cell r="X565">
            <v>19775.572166666669</v>
          </cell>
          <cell r="Y565" t="str">
            <v>RES16CONApril2010-2011</v>
          </cell>
          <cell r="Z565" t="str">
            <v>RES16CONApril2011</v>
          </cell>
          <cell r="AA565" t="str">
            <v>ECON-2ERES16CONApril2010-2011</v>
          </cell>
          <cell r="AB565" t="str">
            <v>RES16CON2011</v>
          </cell>
          <cell r="AC565" t="str">
            <v>ECON-2E2011</v>
          </cell>
          <cell r="AD565" t="str">
            <v>ECON-2EApril2011</v>
          </cell>
          <cell r="AE565" t="str">
            <v>ECON-2EApril2010-2011</v>
          </cell>
        </row>
        <row r="566">
          <cell r="D566" t="str">
            <v>ECON-2E</v>
          </cell>
          <cell r="E566" t="str">
            <v>Residential</v>
          </cell>
          <cell r="F566" t="str">
            <v>MULTI</v>
          </cell>
          <cell r="H566" t="str">
            <v>RES16CON</v>
          </cell>
          <cell r="I566" t="str">
            <v>April</v>
          </cell>
          <cell r="J566" t="str">
            <v>2010-2011</v>
          </cell>
          <cell r="K566">
            <v>2011</v>
          </cell>
          <cell r="L566">
            <v>0</v>
          </cell>
          <cell r="N566">
            <v>0</v>
          </cell>
          <cell r="T566">
            <v>0</v>
          </cell>
          <cell r="Y566" t="str">
            <v>RES16CONApril2010-2011</v>
          </cell>
          <cell r="Z566" t="str">
            <v>RES16CONApril2011</v>
          </cell>
          <cell r="AA566" t="str">
            <v>ECON-2ERES16CONApril2010-2011</v>
          </cell>
          <cell r="AB566" t="str">
            <v>RES16CON2011</v>
          </cell>
          <cell r="AC566" t="str">
            <v>ECON-2E2011</v>
          </cell>
          <cell r="AD566" t="str">
            <v>ECON-2EApril2011</v>
          </cell>
          <cell r="AE566" t="str">
            <v>ECON-2EApril2010-2011</v>
          </cell>
        </row>
        <row r="567">
          <cell r="B567" t="str">
            <v>RES17CON</v>
          </cell>
          <cell r="C567" t="str">
            <v>CONS Res Heat Pump 17 Rebate</v>
          </cell>
          <cell r="D567" t="str">
            <v>ECON-2E</v>
          </cell>
          <cell r="E567" t="str">
            <v>Residential</v>
          </cell>
          <cell r="F567" t="str">
            <v>SINGLE</v>
          </cell>
          <cell r="H567" t="str">
            <v>RES17CON</v>
          </cell>
          <cell r="I567" t="str">
            <v>April</v>
          </cell>
          <cell r="J567" t="str">
            <v>2010-2011</v>
          </cell>
          <cell r="K567">
            <v>2011</v>
          </cell>
          <cell r="L567">
            <v>3</v>
          </cell>
          <cell r="M567">
            <v>13.916666666666666</v>
          </cell>
          <cell r="N567">
            <v>1800</v>
          </cell>
          <cell r="O567">
            <v>17250</v>
          </cell>
          <cell r="T567">
            <v>199.25373000000002</v>
          </cell>
          <cell r="W567">
            <v>3511.76865</v>
          </cell>
          <cell r="X567">
            <v>16290.704570833332</v>
          </cell>
          <cell r="Y567" t="str">
            <v>RES17CONApril2010-2011</v>
          </cell>
          <cell r="Z567" t="str">
            <v>RES17CONApril2011</v>
          </cell>
          <cell r="AA567" t="str">
            <v>ECON-2ERES17CONApril2010-2011</v>
          </cell>
          <cell r="AB567" t="str">
            <v>RES17CON2011</v>
          </cell>
          <cell r="AC567" t="str">
            <v>ECON-2E2011</v>
          </cell>
          <cell r="AD567" t="str">
            <v>ECON-2EApril2011</v>
          </cell>
          <cell r="AE567" t="str">
            <v>ECON-2EApril2010-2011</v>
          </cell>
        </row>
        <row r="568">
          <cell r="D568" t="str">
            <v>ECON-2E</v>
          </cell>
          <cell r="E568" t="str">
            <v>Residential</v>
          </cell>
          <cell r="F568" t="str">
            <v>MULTI</v>
          </cell>
          <cell r="H568" t="str">
            <v>RES17CON</v>
          </cell>
          <cell r="I568" t="str">
            <v>April</v>
          </cell>
          <cell r="J568" t="str">
            <v>2010-2011</v>
          </cell>
          <cell r="K568">
            <v>2011</v>
          </cell>
          <cell r="L568">
            <v>0</v>
          </cell>
          <cell r="N568">
            <v>0</v>
          </cell>
          <cell r="T568">
            <v>0</v>
          </cell>
          <cell r="Y568" t="str">
            <v>RES17CONApril2010-2011</v>
          </cell>
          <cell r="Z568" t="str">
            <v>RES17CONApril2011</v>
          </cell>
          <cell r="AA568" t="str">
            <v>ECON-2ERES17CONApril2010-2011</v>
          </cell>
          <cell r="AB568" t="str">
            <v>RES17CON2011</v>
          </cell>
          <cell r="AC568" t="str">
            <v>ECON-2E2011</v>
          </cell>
          <cell r="AD568" t="str">
            <v>ECON-2EApril2011</v>
          </cell>
          <cell r="AE568" t="str">
            <v>ECON-2EApril2010-2011</v>
          </cell>
        </row>
        <row r="569">
          <cell r="B569" t="str">
            <v>RES18CON</v>
          </cell>
          <cell r="C569" t="str">
            <v>CONS Res Heat Pump 18 Rebate</v>
          </cell>
          <cell r="D569" t="str">
            <v>ECON-2E</v>
          </cell>
          <cell r="E569" t="str">
            <v>Residential</v>
          </cell>
          <cell r="F569" t="str">
            <v>SINGLE</v>
          </cell>
          <cell r="H569" t="str">
            <v>RES18CON</v>
          </cell>
          <cell r="I569" t="str">
            <v>April</v>
          </cell>
          <cell r="J569" t="str">
            <v>2010-2011</v>
          </cell>
          <cell r="K569">
            <v>2011</v>
          </cell>
          <cell r="L569">
            <v>1</v>
          </cell>
          <cell r="M569">
            <v>5.833333333333333</v>
          </cell>
          <cell r="N569">
            <v>600</v>
          </cell>
          <cell r="O569">
            <v>7856</v>
          </cell>
          <cell r="T569">
            <v>77.785700000000006</v>
          </cell>
          <cell r="W569">
            <v>1370.92857</v>
          </cell>
          <cell r="X569">
            <v>7997.0833249999996</v>
          </cell>
          <cell r="Y569" t="str">
            <v>RES18CONApril2010-2011</v>
          </cell>
          <cell r="Z569" t="str">
            <v>RES18CONApril2011</v>
          </cell>
          <cell r="AA569" t="str">
            <v>ECON-2ERES18CONApril2010-2011</v>
          </cell>
          <cell r="AB569" t="str">
            <v>RES18CON2011</v>
          </cell>
          <cell r="AC569" t="str">
            <v>ECON-2E2011</v>
          </cell>
          <cell r="AD569" t="str">
            <v>ECON-2EApril2011</v>
          </cell>
          <cell r="AE569" t="str">
            <v>ECON-2EApril2010-2011</v>
          </cell>
        </row>
        <row r="570">
          <cell r="D570" t="str">
            <v>ECON-2E</v>
          </cell>
          <cell r="E570" t="str">
            <v>Residential</v>
          </cell>
          <cell r="F570" t="str">
            <v>SINGLE</v>
          </cell>
          <cell r="H570" t="str">
            <v>RES18CON</v>
          </cell>
          <cell r="I570" t="str">
            <v>April</v>
          </cell>
          <cell r="J570" t="str">
            <v>2010-2011</v>
          </cell>
          <cell r="K570">
            <v>2011</v>
          </cell>
          <cell r="L570">
            <v>0</v>
          </cell>
          <cell r="N570">
            <v>0</v>
          </cell>
          <cell r="T570">
            <v>0</v>
          </cell>
          <cell r="W570">
            <v>0</v>
          </cell>
          <cell r="Y570" t="str">
            <v>RES18CONApril2010-2011</v>
          </cell>
          <cell r="Z570" t="str">
            <v>RES18CONApril2011</v>
          </cell>
          <cell r="AA570" t="str">
            <v>ECON-2ERES18CONApril2010-2011</v>
          </cell>
          <cell r="AB570" t="str">
            <v>RES18CON2011</v>
          </cell>
          <cell r="AC570" t="str">
            <v>ECON-2E2011</v>
          </cell>
          <cell r="AD570" t="str">
            <v>ECON-2EApril2011</v>
          </cell>
          <cell r="AE570" t="str">
            <v>ECON-2EApril2010-2011</v>
          </cell>
        </row>
        <row r="571">
          <cell r="B571" t="str">
            <v>RESCRCON</v>
          </cell>
          <cell r="C571" t="str">
            <v>CONS Res Cool Roof Rebate</v>
          </cell>
          <cell r="D571" t="str">
            <v>ECON-1A</v>
          </cell>
          <cell r="E571" t="str">
            <v>Residential</v>
          </cell>
          <cell r="F571" t="str">
            <v>SINGLE</v>
          </cell>
          <cell r="I571" t="str">
            <v>April</v>
          </cell>
          <cell r="J571" t="str">
            <v>2010-2011</v>
          </cell>
          <cell r="K571">
            <v>2011</v>
          </cell>
          <cell r="L571">
            <v>0</v>
          </cell>
          <cell r="M571">
            <v>1.4166666666666667</v>
          </cell>
          <cell r="N571">
            <v>0</v>
          </cell>
          <cell r="O571">
            <v>824.5</v>
          </cell>
          <cell r="T571">
            <v>0</v>
          </cell>
          <cell r="W571">
            <v>0</v>
          </cell>
          <cell r="X571">
            <v>954.74479166666674</v>
          </cell>
          <cell r="AA571" t="str">
            <v>ECON-1AApril2010-2011</v>
          </cell>
          <cell r="AB571" t="str">
            <v>2011</v>
          </cell>
          <cell r="AC571" t="str">
            <v>ECON-1A2011</v>
          </cell>
          <cell r="AD571" t="str">
            <v>ECON-1AApril2011</v>
          </cell>
          <cell r="AE571" t="str">
            <v>ECON-1AApril2010-2011</v>
          </cell>
        </row>
        <row r="572">
          <cell r="B572" t="str">
            <v>RESTTCON</v>
          </cell>
          <cell r="C572" t="str">
            <v>CONS Res Window Tint Rebate</v>
          </cell>
          <cell r="D572" t="str">
            <v>ECON-1F</v>
          </cell>
          <cell r="E572" t="str">
            <v>Residential</v>
          </cell>
          <cell r="F572" t="str">
            <v>SINGLE</v>
          </cell>
          <cell r="I572" t="str">
            <v>April</v>
          </cell>
          <cell r="J572" t="str">
            <v>2010-2011</v>
          </cell>
          <cell r="K572">
            <v>2011</v>
          </cell>
          <cell r="L572">
            <v>0</v>
          </cell>
          <cell r="M572">
            <v>9.8333333333333339</v>
          </cell>
          <cell r="N572">
            <v>0</v>
          </cell>
          <cell r="O572">
            <v>2619.666666666667</v>
          </cell>
          <cell r="P572">
            <v>20</v>
          </cell>
          <cell r="T572">
            <v>0</v>
          </cell>
          <cell r="W572">
            <v>106.63888</v>
          </cell>
          <cell r="X572">
            <v>1048.6156533333335</v>
          </cell>
          <cell r="AA572" t="str">
            <v>ECON-1FApril2010-2011</v>
          </cell>
          <cell r="AB572" t="str">
            <v>2011</v>
          </cell>
          <cell r="AC572" t="str">
            <v>ECON-1F2011</v>
          </cell>
          <cell r="AD572" t="str">
            <v>ECON-1FApril2011</v>
          </cell>
          <cell r="AE572" t="str">
            <v>ECON-1FApril2010-2011</v>
          </cell>
        </row>
        <row r="573">
          <cell r="D573" t="str">
            <v>ECON-1F</v>
          </cell>
          <cell r="E573" t="str">
            <v>Residential</v>
          </cell>
          <cell r="F573" t="str">
            <v>MULTI</v>
          </cell>
          <cell r="I573" t="str">
            <v>April</v>
          </cell>
          <cell r="J573" t="str">
            <v>2010-2011</v>
          </cell>
          <cell r="K573">
            <v>2011</v>
          </cell>
          <cell r="L573">
            <v>1</v>
          </cell>
          <cell r="N573">
            <v>20</v>
          </cell>
          <cell r="T573">
            <v>6.0462959999999999</v>
          </cell>
          <cell r="AA573" t="str">
            <v>ECON-1FApril2010-2011</v>
          </cell>
          <cell r="AB573" t="str">
            <v>2011</v>
          </cell>
          <cell r="AC573" t="str">
            <v>ECON-1F2011</v>
          </cell>
          <cell r="AD573" t="str">
            <v>ECON-1FApril2011</v>
          </cell>
          <cell r="AE573" t="str">
            <v>ECON-1FApril2010-2011</v>
          </cell>
        </row>
        <row r="574">
          <cell r="B574" t="str">
            <v>RESWRCON</v>
          </cell>
          <cell r="C574" t="str">
            <v>CONS Res Window Replace Rebate</v>
          </cell>
          <cell r="D574" t="str">
            <v>ECON-1E</v>
          </cell>
          <cell r="E574" t="str">
            <v>Residential</v>
          </cell>
          <cell r="F574" t="str">
            <v>SINGLE</v>
          </cell>
          <cell r="I574" t="str">
            <v>April</v>
          </cell>
          <cell r="J574" t="str">
            <v>2010-2011</v>
          </cell>
          <cell r="K574">
            <v>2011</v>
          </cell>
          <cell r="L574">
            <v>3</v>
          </cell>
          <cell r="M574">
            <v>11.5</v>
          </cell>
          <cell r="N574">
            <v>1080</v>
          </cell>
          <cell r="O574">
            <v>11333</v>
          </cell>
          <cell r="P574">
            <v>831.26</v>
          </cell>
          <cell r="T574">
            <v>132.92849999999999</v>
          </cell>
          <cell r="W574">
            <v>3123.64</v>
          </cell>
          <cell r="X574">
            <v>8980.4650000000001</v>
          </cell>
          <cell r="AA574" t="str">
            <v>ECON-1EApril2010-2011</v>
          </cell>
          <cell r="AB574" t="str">
            <v>2011</v>
          </cell>
          <cell r="AC574" t="str">
            <v>ECON-1E2011</v>
          </cell>
          <cell r="AD574" t="str">
            <v>ECON-1EApril2011</v>
          </cell>
          <cell r="AE574" t="str">
            <v>ECON-1EApril2010-2011</v>
          </cell>
        </row>
        <row r="575">
          <cell r="D575" t="str">
            <v>ECON-1E</v>
          </cell>
          <cell r="E575" t="str">
            <v>Residential</v>
          </cell>
          <cell r="F575" t="str">
            <v>MULTI</v>
          </cell>
          <cell r="I575" t="str">
            <v>April</v>
          </cell>
          <cell r="J575" t="str">
            <v>2010-2011</v>
          </cell>
          <cell r="K575">
            <v>2011</v>
          </cell>
          <cell r="L575">
            <v>1</v>
          </cell>
          <cell r="N575">
            <v>500</v>
          </cell>
          <cell r="T575">
            <v>44.3095</v>
          </cell>
          <cell r="AA575" t="str">
            <v>ECON-1EApril2010-2011</v>
          </cell>
          <cell r="AB575" t="str">
            <v>2011</v>
          </cell>
          <cell r="AC575" t="str">
            <v>ECON-1E2011</v>
          </cell>
          <cell r="AD575" t="str">
            <v>ECON-1EApril2011</v>
          </cell>
          <cell r="AE575" t="str">
            <v>ECON-1EApril2010-2011</v>
          </cell>
        </row>
        <row r="576">
          <cell r="B576" t="str">
            <v>RWFOAM</v>
          </cell>
          <cell r="C576" t="str">
            <v>CONS Res Inject Wall Foam Reb</v>
          </cell>
          <cell r="D576" t="str">
            <v>ECON-1C</v>
          </cell>
          <cell r="E576" t="str">
            <v>Residential</v>
          </cell>
          <cell r="F576" t="str">
            <v>SINGLE</v>
          </cell>
          <cell r="I576" t="str">
            <v>April</v>
          </cell>
          <cell r="J576" t="str">
            <v>2010-2011</v>
          </cell>
          <cell r="K576">
            <v>2011</v>
          </cell>
          <cell r="L576">
            <v>1</v>
          </cell>
          <cell r="M576">
            <v>0.75</v>
          </cell>
          <cell r="N576">
            <v>300</v>
          </cell>
          <cell r="O576">
            <v>250</v>
          </cell>
          <cell r="P576">
            <v>2800</v>
          </cell>
          <cell r="T576">
            <v>3.125</v>
          </cell>
          <cell r="W576">
            <v>54.375</v>
          </cell>
          <cell r="X576">
            <v>40.78125</v>
          </cell>
          <cell r="AA576" t="str">
            <v>ECON-1CApril2010-2011</v>
          </cell>
          <cell r="AB576" t="str">
            <v>2011</v>
          </cell>
          <cell r="AC576" t="str">
            <v>ECON-1C2011</v>
          </cell>
          <cell r="AD576" t="str">
            <v>ECON-1CApril2011</v>
          </cell>
          <cell r="AE576" t="str">
            <v>ECON-1CApril2010-2011</v>
          </cell>
        </row>
        <row r="577">
          <cell r="D577" t="str">
            <v>ECON-1C</v>
          </cell>
          <cell r="E577" t="str">
            <v>Residential</v>
          </cell>
          <cell r="F577" t="str">
            <v>MULTI</v>
          </cell>
          <cell r="I577" t="str">
            <v>April</v>
          </cell>
          <cell r="J577" t="str">
            <v>2010-2011</v>
          </cell>
          <cell r="K577">
            <v>2011</v>
          </cell>
          <cell r="L577">
            <v>0</v>
          </cell>
          <cell r="N577">
            <v>0</v>
          </cell>
          <cell r="T577">
            <v>0</v>
          </cell>
          <cell r="AA577" t="str">
            <v>ECON-1CApril2010-2011</v>
          </cell>
          <cell r="AB577" t="str">
            <v>2011</v>
          </cell>
          <cell r="AC577" t="str">
            <v>ECON-1C2011</v>
          </cell>
          <cell r="AD577" t="str">
            <v>ECON-1CApril2011</v>
          </cell>
          <cell r="AE577" t="str">
            <v>ECON-1CApril2010-2011</v>
          </cell>
        </row>
        <row r="578">
          <cell r="B578" t="str">
            <v>TOILET VCH</v>
          </cell>
          <cell r="C578" t="str">
            <v>Toilet Voucher Redeemed</v>
          </cell>
          <cell r="D578" t="str">
            <v>WACON-2</v>
          </cell>
          <cell r="E578" t="str">
            <v>Residential</v>
          </cell>
          <cell r="F578" t="str">
            <v>SINGLE</v>
          </cell>
          <cell r="I578" t="str">
            <v>April</v>
          </cell>
          <cell r="J578" t="str">
            <v>2010-2011</v>
          </cell>
          <cell r="K578">
            <v>2011</v>
          </cell>
          <cell r="L578">
            <v>2</v>
          </cell>
          <cell r="M578">
            <v>0</v>
          </cell>
          <cell r="N578">
            <v>502.68</v>
          </cell>
          <cell r="O578">
            <v>18135</v>
          </cell>
          <cell r="T578">
            <v>0</v>
          </cell>
          <cell r="AA578" t="str">
            <v>WACON-2April2010-2011</v>
          </cell>
          <cell r="AB578" t="str">
            <v>2011</v>
          </cell>
          <cell r="AC578" t="str">
            <v>WACON-22011</v>
          </cell>
          <cell r="AD578" t="str">
            <v>WACON-2April2011</v>
          </cell>
          <cell r="AE578" t="str">
            <v>WACON-2April2010-2011</v>
          </cell>
        </row>
        <row r="579">
          <cell r="B579" t="str">
            <v>WTHERCON</v>
          </cell>
          <cell r="C579" t="str">
            <v>CONS Res Weatherization Rebate</v>
          </cell>
          <cell r="D579" t="str">
            <v>ECON-1D</v>
          </cell>
          <cell r="E579" t="str">
            <v>Residential</v>
          </cell>
          <cell r="F579" t="str">
            <v>SINGLE</v>
          </cell>
          <cell r="I579" t="str">
            <v>April</v>
          </cell>
          <cell r="J579" t="str">
            <v>2010-2011</v>
          </cell>
          <cell r="K579">
            <v>2011</v>
          </cell>
          <cell r="L579">
            <v>0</v>
          </cell>
          <cell r="M579">
            <v>0</v>
          </cell>
          <cell r="N579">
            <v>0</v>
          </cell>
          <cell r="O579">
            <v>58</v>
          </cell>
          <cell r="T579">
            <v>0</v>
          </cell>
          <cell r="W579">
            <v>0</v>
          </cell>
          <cell r="X579">
            <v>0</v>
          </cell>
          <cell r="AA579" t="str">
            <v>ECON-1DApril2010-2011</v>
          </cell>
          <cell r="AB579" t="str">
            <v>2011</v>
          </cell>
          <cell r="AC579" t="str">
            <v>ECON-1D2011</v>
          </cell>
          <cell r="AD579" t="str">
            <v>ECON-1DApril2011</v>
          </cell>
          <cell r="AE579" t="str">
            <v>ECON-1DApril2010-2011</v>
          </cell>
        </row>
        <row r="580">
          <cell r="D580" t="str">
            <v>ECON-1D</v>
          </cell>
          <cell r="E580" t="str">
            <v>Residential</v>
          </cell>
          <cell r="F580" t="str">
            <v>MULTI</v>
          </cell>
          <cell r="I580" t="str">
            <v>April</v>
          </cell>
          <cell r="J580" t="str">
            <v>2010-2011</v>
          </cell>
          <cell r="K580">
            <v>2011</v>
          </cell>
          <cell r="L580">
            <v>2</v>
          </cell>
          <cell r="N580">
            <v>20.37</v>
          </cell>
          <cell r="T580">
            <v>2.8292679999999999</v>
          </cell>
          <cell r="W580">
            <v>50.1</v>
          </cell>
          <cell r="AA580" t="str">
            <v>ECON-1DApril2010-2011</v>
          </cell>
          <cell r="AB580" t="str">
            <v>2011</v>
          </cell>
          <cell r="AC580" t="str">
            <v>ECON-1D2011</v>
          </cell>
          <cell r="AD580" t="str">
            <v>ECON-1DApril2011</v>
          </cell>
          <cell r="AE580" t="str">
            <v>ECON-1DApril2010-2011</v>
          </cell>
        </row>
        <row r="581">
          <cell r="B581" t="str">
            <v>WTR STAR</v>
          </cell>
          <cell r="C581" t="str">
            <v>CONS Water Star Rebate</v>
          </cell>
          <cell r="D581" t="str">
            <v>WACON-3</v>
          </cell>
          <cell r="E581" t="str">
            <v>Commercial</v>
          </cell>
          <cell r="F581" t="str">
            <v>SINGLE</v>
          </cell>
          <cell r="I581" t="str">
            <v>April</v>
          </cell>
          <cell r="J581" t="str">
            <v>2010-2011</v>
          </cell>
          <cell r="K581">
            <v>2011</v>
          </cell>
          <cell r="L581">
            <v>0</v>
          </cell>
          <cell r="M581">
            <v>0</v>
          </cell>
          <cell r="N581">
            <v>0</v>
          </cell>
          <cell r="O581">
            <v>0</v>
          </cell>
          <cell r="T581">
            <v>0</v>
          </cell>
          <cell r="W581">
            <v>0</v>
          </cell>
          <cell r="X581">
            <v>0</v>
          </cell>
          <cell r="AA581" t="str">
            <v>WACON-3April2010-2011</v>
          </cell>
          <cell r="AB581" t="str">
            <v>2011</v>
          </cell>
          <cell r="AC581" t="str">
            <v>WACON-32011</v>
          </cell>
          <cell r="AD581" t="str">
            <v>WACON-3April2011</v>
          </cell>
          <cell r="AE581" t="str">
            <v>WACON-3April2010-2011</v>
          </cell>
        </row>
        <row r="582">
          <cell r="B582" t="str">
            <v>St Cloud</v>
          </cell>
          <cell r="C582" t="str">
            <v>Conservation Program Rebates</v>
          </cell>
          <cell r="D582" t="str">
            <v>and Loans -</v>
          </cell>
          <cell r="E582" t="str">
            <v>Crosstab (CIS)</v>
          </cell>
          <cell r="K582">
            <v>2011</v>
          </cell>
          <cell r="AB582" t="str">
            <v>2011</v>
          </cell>
          <cell r="AC582" t="str">
            <v>and Loans -2011</v>
          </cell>
          <cell r="AD582" t="str">
            <v>and Loans -2011</v>
          </cell>
        </row>
        <row r="583">
          <cell r="B583" t="str">
            <v>CCRF</v>
          </cell>
          <cell r="C583" t="str">
            <v>Cool Reflective Roof</v>
          </cell>
          <cell r="D583" t="str">
            <v>ECON-4A</v>
          </cell>
          <cell r="E583" t="str">
            <v>Commercial</v>
          </cell>
          <cell r="F583" t="str">
            <v>OTHER</v>
          </cell>
          <cell r="G583" t="str">
            <v>ST CLOUD</v>
          </cell>
          <cell r="I583" t="str">
            <v>April</v>
          </cell>
          <cell r="J583" t="str">
            <v>2010-2011</v>
          </cell>
          <cell r="K583">
            <v>2011</v>
          </cell>
          <cell r="L583">
            <v>0</v>
          </cell>
          <cell r="N583">
            <v>0</v>
          </cell>
          <cell r="T583">
            <v>0</v>
          </cell>
          <cell r="W583">
            <v>0</v>
          </cell>
          <cell r="AA583" t="str">
            <v>ECON-4AST CLOUDApril2010-2011</v>
          </cell>
          <cell r="AB583" t="str">
            <v>2011</v>
          </cell>
          <cell r="AC583" t="str">
            <v>ECON-4A2011</v>
          </cell>
          <cell r="AD583" t="str">
            <v>ECON-4AApril2011</v>
          </cell>
          <cell r="AE583" t="str">
            <v>ECON-4AApril2010-2011</v>
          </cell>
        </row>
        <row r="584">
          <cell r="B584" t="str">
            <v>CDUR</v>
          </cell>
          <cell r="C584" t="str">
            <v>Duct Repair/Replacement</v>
          </cell>
          <cell r="D584" t="str">
            <v>ECON-5A</v>
          </cell>
          <cell r="E584" t="str">
            <v>Commercial</v>
          </cell>
          <cell r="F584" t="str">
            <v>OTHER</v>
          </cell>
          <cell r="G584" t="str">
            <v>ST CLOUD</v>
          </cell>
          <cell r="I584" t="str">
            <v>April</v>
          </cell>
          <cell r="J584" t="str">
            <v>2010-2011</v>
          </cell>
          <cell r="K584">
            <v>2011</v>
          </cell>
          <cell r="L584">
            <v>0</v>
          </cell>
          <cell r="N584">
            <v>0</v>
          </cell>
          <cell r="T584">
            <v>0</v>
          </cell>
          <cell r="W584">
            <v>0</v>
          </cell>
          <cell r="AA584" t="str">
            <v>ECON-5AST CLOUDApril2010-2011</v>
          </cell>
          <cell r="AB584" t="str">
            <v>2011</v>
          </cell>
          <cell r="AC584" t="str">
            <v>ECON-5A2011</v>
          </cell>
          <cell r="AD584" t="str">
            <v>ECON-5AApril2011</v>
          </cell>
          <cell r="AE584" t="str">
            <v>ECON-5AApril2010-2011</v>
          </cell>
        </row>
        <row r="585">
          <cell r="B585" t="str">
            <v>CGRP</v>
          </cell>
          <cell r="C585" t="str">
            <v>Gold Ring Program</v>
          </cell>
          <cell r="D585" t="str">
            <v>ECON-6C</v>
          </cell>
          <cell r="E585" t="str">
            <v>Commercial</v>
          </cell>
          <cell r="F585" t="str">
            <v>OTHER</v>
          </cell>
          <cell r="G585" t="str">
            <v>ST CLOUD</v>
          </cell>
          <cell r="I585" t="str">
            <v>April</v>
          </cell>
          <cell r="J585" t="str">
            <v>2010-2011</v>
          </cell>
          <cell r="K585">
            <v>2011</v>
          </cell>
          <cell r="L585">
            <v>0</v>
          </cell>
          <cell r="N585">
            <v>0</v>
          </cell>
          <cell r="T585">
            <v>0</v>
          </cell>
          <cell r="W585">
            <v>0</v>
          </cell>
          <cell r="AA585" t="str">
            <v>ECON-6CST CLOUDApril2010-2011</v>
          </cell>
          <cell r="AB585" t="str">
            <v>2011</v>
          </cell>
          <cell r="AC585" t="str">
            <v>ECON-6C2011</v>
          </cell>
          <cell r="AD585" t="str">
            <v>ECON-6CApril2011</v>
          </cell>
          <cell r="AE585" t="str">
            <v>ECON-6CApril2010-2011</v>
          </cell>
        </row>
        <row r="586">
          <cell r="B586" t="str">
            <v>CH14</v>
          </cell>
          <cell r="C586" t="str">
            <v>14 Seer</v>
          </cell>
          <cell r="D586" t="str">
            <v>ECON-5C</v>
          </cell>
          <cell r="E586" t="str">
            <v>Commercial</v>
          </cell>
          <cell r="F586" t="str">
            <v>OTHER</v>
          </cell>
          <cell r="G586" t="str">
            <v>ST CLOUD</v>
          </cell>
          <cell r="H586" t="str">
            <v>CES14CON</v>
          </cell>
          <cell r="I586" t="str">
            <v>April</v>
          </cell>
          <cell r="J586" t="str">
            <v>2010-2011</v>
          </cell>
          <cell r="K586">
            <v>2011</v>
          </cell>
          <cell r="L586">
            <v>0</v>
          </cell>
          <cell r="N586">
            <v>0</v>
          </cell>
          <cell r="T586">
            <v>0</v>
          </cell>
          <cell r="W586">
            <v>0</v>
          </cell>
          <cell r="Y586" t="str">
            <v>CES14CONApril2010-2011</v>
          </cell>
          <cell r="Z586" t="str">
            <v>CES14CONApril2011</v>
          </cell>
          <cell r="AA586" t="str">
            <v>CES14CONST CLOUDApril2010-2011</v>
          </cell>
          <cell r="AB586" t="str">
            <v>CES14CON2011</v>
          </cell>
          <cell r="AC586" t="str">
            <v>ECON-5C2011</v>
          </cell>
          <cell r="AD586" t="str">
            <v>ECON-5CApril2011</v>
          </cell>
          <cell r="AE586" t="str">
            <v>ECON-5CApril2010-2011</v>
          </cell>
        </row>
        <row r="587">
          <cell r="B587" t="str">
            <v>CH15</v>
          </cell>
          <cell r="C587" t="str">
            <v>15 Seer</v>
          </cell>
          <cell r="D587" t="str">
            <v>ECON-5C</v>
          </cell>
          <cell r="E587" t="str">
            <v>Commercial</v>
          </cell>
          <cell r="F587" t="str">
            <v>OTHER</v>
          </cell>
          <cell r="G587" t="str">
            <v>ST CLOUD</v>
          </cell>
          <cell r="H587" t="str">
            <v>CES15CON</v>
          </cell>
          <cell r="I587" t="str">
            <v>April</v>
          </cell>
          <cell r="J587" t="str">
            <v>2010-2011</v>
          </cell>
          <cell r="K587">
            <v>2011</v>
          </cell>
          <cell r="L587">
            <v>0</v>
          </cell>
          <cell r="N587">
            <v>0</v>
          </cell>
          <cell r="T587">
            <v>0</v>
          </cell>
          <cell r="W587">
            <v>0</v>
          </cell>
          <cell r="Y587" t="str">
            <v>CES15CONApril2010-2011</v>
          </cell>
          <cell r="Z587" t="str">
            <v>CES15CONApril2011</v>
          </cell>
          <cell r="AA587" t="str">
            <v>CES15CONST CLOUDApril2010-2011</v>
          </cell>
          <cell r="AB587" t="str">
            <v>CES15CON2011</v>
          </cell>
          <cell r="AC587" t="str">
            <v>ECON-5C2011</v>
          </cell>
          <cell r="AD587" t="str">
            <v>ECON-5CApril2011</v>
          </cell>
          <cell r="AE587" t="str">
            <v>ECON-5CApril2010-2011</v>
          </cell>
        </row>
        <row r="588">
          <cell r="B588" t="str">
            <v>CH16</v>
          </cell>
          <cell r="C588" t="str">
            <v>16 Seer</v>
          </cell>
          <cell r="D588" t="str">
            <v>ECON-5C</v>
          </cell>
          <cell r="E588" t="str">
            <v>Commercial</v>
          </cell>
          <cell r="F588" t="str">
            <v>OTHER</v>
          </cell>
          <cell r="G588" t="str">
            <v>ST CLOUD</v>
          </cell>
          <cell r="H588" t="str">
            <v>CES16CON</v>
          </cell>
          <cell r="I588" t="str">
            <v>April</v>
          </cell>
          <cell r="J588" t="str">
            <v>2010-2011</v>
          </cell>
          <cell r="K588">
            <v>2011</v>
          </cell>
          <cell r="L588">
            <v>0</v>
          </cell>
          <cell r="N588">
            <v>0</v>
          </cell>
          <cell r="T588">
            <v>0</v>
          </cell>
          <cell r="W588">
            <v>0</v>
          </cell>
          <cell r="Y588" t="str">
            <v>CES16CONApril2010-2011</v>
          </cell>
          <cell r="Z588" t="str">
            <v>CES16CONApril2011</v>
          </cell>
          <cell r="AA588" t="str">
            <v>CES16CONST CLOUDApril2010-2011</v>
          </cell>
          <cell r="AB588" t="str">
            <v>CES16CON2011</v>
          </cell>
          <cell r="AC588" t="str">
            <v>ECON-5C2011</v>
          </cell>
          <cell r="AD588" t="str">
            <v>ECON-5CApril2011</v>
          </cell>
          <cell r="AE588" t="str">
            <v>ECON-5CApril2010-2011</v>
          </cell>
        </row>
        <row r="589">
          <cell r="B589" t="str">
            <v>CH17</v>
          </cell>
          <cell r="C589" t="str">
            <v>17 Seer</v>
          </cell>
          <cell r="D589" t="str">
            <v>ECON-5C</v>
          </cell>
          <cell r="E589" t="str">
            <v>Commercial</v>
          </cell>
          <cell r="F589" t="str">
            <v>OTHER</v>
          </cell>
          <cell r="G589" t="str">
            <v>ST CLOUD</v>
          </cell>
          <cell r="H589" t="str">
            <v>CES17CON</v>
          </cell>
          <cell r="I589" t="str">
            <v>April</v>
          </cell>
          <cell r="J589" t="str">
            <v>2010-2011</v>
          </cell>
          <cell r="K589">
            <v>2011</v>
          </cell>
          <cell r="L589">
            <v>0</v>
          </cell>
          <cell r="N589">
            <v>0</v>
          </cell>
          <cell r="T589">
            <v>0</v>
          </cell>
          <cell r="W589">
            <v>0</v>
          </cell>
          <cell r="Y589" t="str">
            <v>CES17CONApril2010-2011</v>
          </cell>
          <cell r="Z589" t="str">
            <v>CES17CONApril2011</v>
          </cell>
          <cell r="AA589" t="str">
            <v>CES17CONST CLOUDApril2010-2011</v>
          </cell>
          <cell r="AB589" t="str">
            <v>CES17CON2011</v>
          </cell>
          <cell r="AC589" t="str">
            <v>ECON-5C2011</v>
          </cell>
          <cell r="AD589" t="str">
            <v>ECON-5CApril2011</v>
          </cell>
          <cell r="AE589" t="str">
            <v>ECON-5CApril2010-2011</v>
          </cell>
        </row>
        <row r="590">
          <cell r="B590" t="str">
            <v>CH18</v>
          </cell>
          <cell r="C590" t="str">
            <v>18 Seer</v>
          </cell>
          <cell r="D590" t="str">
            <v>ECON-5C</v>
          </cell>
          <cell r="E590" t="str">
            <v>Commercial</v>
          </cell>
          <cell r="F590" t="str">
            <v>OTHER</v>
          </cell>
          <cell r="G590" t="str">
            <v>ST CLOUD</v>
          </cell>
          <cell r="H590" t="str">
            <v>CES18CON</v>
          </cell>
          <cell r="I590" t="str">
            <v>April</v>
          </cell>
          <cell r="J590" t="str">
            <v>2010-2011</v>
          </cell>
          <cell r="K590">
            <v>2011</v>
          </cell>
          <cell r="L590">
            <v>0</v>
          </cell>
          <cell r="N590">
            <v>0</v>
          </cell>
          <cell r="T590">
            <v>0</v>
          </cell>
          <cell r="W590">
            <v>0</v>
          </cell>
          <cell r="Y590" t="str">
            <v>CES18CONApril2010-2011</v>
          </cell>
          <cell r="Z590" t="str">
            <v>CES18CONApril2011</v>
          </cell>
          <cell r="AA590" t="str">
            <v>CES18CONST CLOUDApril2010-2011</v>
          </cell>
          <cell r="AB590" t="str">
            <v>CES18CON2011</v>
          </cell>
          <cell r="AC590" t="str">
            <v>ECON-5C2011</v>
          </cell>
          <cell r="AD590" t="str">
            <v>ECON-5CApril2011</v>
          </cell>
          <cell r="AE590" t="str">
            <v>ECON-5CApril2010-2011</v>
          </cell>
        </row>
        <row r="591">
          <cell r="B591" t="str">
            <v>CINS</v>
          </cell>
          <cell r="C591" t="str">
            <v>Ceiling Insulation Upgrade</v>
          </cell>
          <cell r="D591" t="str">
            <v>ECON-4B</v>
          </cell>
          <cell r="E591" t="str">
            <v>Commercial</v>
          </cell>
          <cell r="F591" t="str">
            <v>OTHER</v>
          </cell>
          <cell r="G591" t="str">
            <v>ST CLOUD</v>
          </cell>
          <cell r="I591" t="str">
            <v>April</v>
          </cell>
          <cell r="J591" t="str">
            <v>2010-2011</v>
          </cell>
          <cell r="K591">
            <v>2011</v>
          </cell>
          <cell r="L591">
            <v>0</v>
          </cell>
          <cell r="N591">
            <v>0</v>
          </cell>
          <cell r="T591">
            <v>0</v>
          </cell>
          <cell r="W591">
            <v>0</v>
          </cell>
          <cell r="AA591" t="str">
            <v>ECON-4BST CLOUDApril2010-2011</v>
          </cell>
          <cell r="AB591" t="str">
            <v>2011</v>
          </cell>
          <cell r="AC591" t="str">
            <v>ECON-4B2011</v>
          </cell>
          <cell r="AD591" t="str">
            <v>ECON-4BApril2011</v>
          </cell>
          <cell r="AE591" t="str">
            <v>ECON-4BApril2010-2011</v>
          </cell>
        </row>
        <row r="592">
          <cell r="B592" t="str">
            <v>CIR</v>
          </cell>
          <cell r="C592" t="str">
            <v>Commercial Customer Incentive</v>
          </cell>
          <cell r="D592" t="str">
            <v>ECON-6B</v>
          </cell>
          <cell r="E592" t="str">
            <v>Commercial</v>
          </cell>
          <cell r="F592" t="str">
            <v>OTHER</v>
          </cell>
          <cell r="G592" t="str">
            <v>ST CLOUD</v>
          </cell>
          <cell r="I592" t="str">
            <v>April</v>
          </cell>
          <cell r="J592" t="str">
            <v>2010-2011</v>
          </cell>
          <cell r="K592">
            <v>2011</v>
          </cell>
          <cell r="L592">
            <v>0</v>
          </cell>
          <cell r="N592">
            <v>0</v>
          </cell>
          <cell r="T592">
            <v>0</v>
          </cell>
          <cell r="W592">
            <v>0</v>
          </cell>
          <cell r="AA592" t="str">
            <v>ECON-6BST CLOUDApril2010-2011</v>
          </cell>
          <cell r="AB592" t="str">
            <v>2011</v>
          </cell>
          <cell r="AC592" t="str">
            <v>ECON-6B2011</v>
          </cell>
          <cell r="AD592" t="str">
            <v>ECON-6BApril2011</v>
          </cell>
          <cell r="AE592" t="str">
            <v>ECON-6BApril2010-2011</v>
          </cell>
        </row>
        <row r="593">
          <cell r="C593" t="str">
            <v>Commercial Indoor Lighting Billed Solution</v>
          </cell>
          <cell r="D593" t="str">
            <v>ECON-8</v>
          </cell>
          <cell r="E593" t="str">
            <v>Commercial</v>
          </cell>
          <cell r="F593" t="str">
            <v>OTHER</v>
          </cell>
          <cell r="G593" t="str">
            <v>ST CLOUD</v>
          </cell>
          <cell r="I593" t="str">
            <v>April</v>
          </cell>
          <cell r="J593" t="str">
            <v>2010-2011</v>
          </cell>
          <cell r="K593">
            <v>2011</v>
          </cell>
          <cell r="L593">
            <v>0</v>
          </cell>
          <cell r="N593">
            <v>0</v>
          </cell>
          <cell r="T593">
            <v>0</v>
          </cell>
          <cell r="W593">
            <v>0</v>
          </cell>
          <cell r="AA593" t="str">
            <v>ECON-8ST CLOUDApril2010-2011</v>
          </cell>
          <cell r="AB593" t="str">
            <v>2011</v>
          </cell>
          <cell r="AC593" t="str">
            <v>ECON-82011</v>
          </cell>
          <cell r="AD593" t="str">
            <v>ECON-8April2011</v>
          </cell>
          <cell r="AE593" t="str">
            <v>ECON-8April2010-2011</v>
          </cell>
        </row>
        <row r="594">
          <cell r="B594" t="str">
            <v>CSBE</v>
          </cell>
          <cell r="C594" t="str">
            <v>Small Business Efficiency</v>
          </cell>
          <cell r="D594" t="str">
            <v>ECON-16</v>
          </cell>
          <cell r="E594" t="str">
            <v>Commercial</v>
          </cell>
          <cell r="F594" t="str">
            <v>OTHER</v>
          </cell>
          <cell r="G594" t="str">
            <v>ST CLOUD</v>
          </cell>
          <cell r="I594" t="str">
            <v>April</v>
          </cell>
          <cell r="J594" t="str">
            <v>2010-2011</v>
          </cell>
          <cell r="K594">
            <v>2011</v>
          </cell>
          <cell r="L594">
            <v>0</v>
          </cell>
          <cell r="N594">
            <v>0</v>
          </cell>
          <cell r="T594">
            <v>0</v>
          </cell>
          <cell r="W594">
            <v>0</v>
          </cell>
          <cell r="AA594" t="str">
            <v>ECON-16ST CLOUDApril2010-2011</v>
          </cell>
          <cell r="AB594" t="str">
            <v>2011</v>
          </cell>
          <cell r="AC594" t="str">
            <v>ECON-162011</v>
          </cell>
          <cell r="AD594" t="str">
            <v>ECON-16April2011</v>
          </cell>
          <cell r="AE594" t="str">
            <v>ECON-16April2010-2011</v>
          </cell>
        </row>
        <row r="595">
          <cell r="B595" t="str">
            <v>CWTT</v>
          </cell>
          <cell r="C595" t="str">
            <v>Window Film or Solar Screen</v>
          </cell>
          <cell r="D595" t="str">
            <v>ECON-4C</v>
          </cell>
          <cell r="E595" t="str">
            <v>Commercial</v>
          </cell>
          <cell r="F595" t="str">
            <v>OTHER</v>
          </cell>
          <cell r="G595" t="str">
            <v>ST CLOUD</v>
          </cell>
          <cell r="I595" t="str">
            <v>April</v>
          </cell>
          <cell r="J595" t="str">
            <v>2010-2011</v>
          </cell>
          <cell r="K595">
            <v>2011</v>
          </cell>
          <cell r="L595">
            <v>0</v>
          </cell>
          <cell r="N595">
            <v>0</v>
          </cell>
          <cell r="T595">
            <v>0</v>
          </cell>
          <cell r="W595">
            <v>0</v>
          </cell>
          <cell r="AA595" t="str">
            <v>ECON-4CST CLOUDApril2010-2011</v>
          </cell>
          <cell r="AB595" t="str">
            <v>2011</v>
          </cell>
          <cell r="AC595" t="str">
            <v>ECON-4C2011</v>
          </cell>
          <cell r="AD595" t="str">
            <v>ECON-4CApril2011</v>
          </cell>
          <cell r="AE595" t="str">
            <v>ECON-4CApril2010-2011</v>
          </cell>
        </row>
        <row r="596">
          <cell r="B596" t="str">
            <v>ACPS</v>
          </cell>
          <cell r="C596" t="str">
            <v>A/C Proper Sizing</v>
          </cell>
          <cell r="D596" t="str">
            <v>ECON-2D</v>
          </cell>
          <cell r="E596" t="str">
            <v>Residential</v>
          </cell>
          <cell r="F596" t="str">
            <v>SINGLE</v>
          </cell>
          <cell r="G596" t="str">
            <v>ST CLOUD</v>
          </cell>
          <cell r="I596" t="str">
            <v>April</v>
          </cell>
          <cell r="J596" t="str">
            <v>2010-2011</v>
          </cell>
          <cell r="K596">
            <v>2011</v>
          </cell>
          <cell r="L596">
            <v>0</v>
          </cell>
          <cell r="N596">
            <v>0</v>
          </cell>
          <cell r="T596">
            <v>0</v>
          </cell>
          <cell r="W596">
            <v>0</v>
          </cell>
          <cell r="AA596" t="str">
            <v>ECON-2DST CLOUDApril2010-2011</v>
          </cell>
          <cell r="AB596" t="str">
            <v>2011</v>
          </cell>
          <cell r="AC596" t="str">
            <v>ECON-2D2011</v>
          </cell>
          <cell r="AD596" t="str">
            <v>ECON-2DApril2011</v>
          </cell>
          <cell r="AE596" t="str">
            <v>ECON-2DApril2010-2011</v>
          </cell>
        </row>
        <row r="597">
          <cell r="B597" t="str">
            <v>RBDR</v>
          </cell>
          <cell r="C597" t="str">
            <v>Duct Repair/Replacement</v>
          </cell>
          <cell r="D597" t="str">
            <v>ECON-2A</v>
          </cell>
          <cell r="E597" t="str">
            <v>Residential</v>
          </cell>
          <cell r="F597" t="str">
            <v>SINGLE</v>
          </cell>
          <cell r="G597" t="str">
            <v>ST CLOUD</v>
          </cell>
          <cell r="I597" t="str">
            <v>April</v>
          </cell>
          <cell r="J597" t="str">
            <v>2010-2011</v>
          </cell>
          <cell r="K597">
            <v>2011</v>
          </cell>
          <cell r="L597">
            <v>0</v>
          </cell>
          <cell r="N597">
            <v>0</v>
          </cell>
          <cell r="T597">
            <v>0</v>
          </cell>
          <cell r="W597">
            <v>0</v>
          </cell>
          <cell r="AA597" t="str">
            <v>ECON-2AST CLOUDApril2010-2011</v>
          </cell>
          <cell r="AB597" t="str">
            <v>2011</v>
          </cell>
          <cell r="AC597" t="str">
            <v>ECON-2A2011</v>
          </cell>
          <cell r="AD597" t="str">
            <v>ECON-2AApril2011</v>
          </cell>
          <cell r="AE597" t="str">
            <v>ECON-2AApril2010-2011</v>
          </cell>
        </row>
        <row r="598">
          <cell r="B598" t="str">
            <v>RBIS</v>
          </cell>
          <cell r="C598" t="str">
            <v>Ceiling Insulation Upgrade</v>
          </cell>
          <cell r="D598" t="str">
            <v>ECON-1B</v>
          </cell>
          <cell r="E598" t="str">
            <v>Residential</v>
          </cell>
          <cell r="F598" t="str">
            <v>SINGLE</v>
          </cell>
          <cell r="G598" t="str">
            <v>ST CLOUD</v>
          </cell>
          <cell r="I598" t="str">
            <v>April</v>
          </cell>
          <cell r="J598" t="str">
            <v>2010-2011</v>
          </cell>
          <cell r="K598">
            <v>2011</v>
          </cell>
          <cell r="L598">
            <v>2</v>
          </cell>
          <cell r="N598">
            <v>668.1</v>
          </cell>
          <cell r="T598">
            <v>56</v>
          </cell>
          <cell r="W598">
            <v>986.9</v>
          </cell>
          <cell r="AA598" t="str">
            <v>ECON-1BST CLOUDApril2010-2011</v>
          </cell>
          <cell r="AB598" t="str">
            <v>2011</v>
          </cell>
          <cell r="AC598" t="str">
            <v>ECON-1B2011</v>
          </cell>
          <cell r="AD598" t="str">
            <v>ECON-1BApril2011</v>
          </cell>
          <cell r="AE598" t="str">
            <v>ECON-1BApril2010-2011</v>
          </cell>
        </row>
        <row r="599">
          <cell r="B599" t="str">
            <v>RBWW</v>
          </cell>
          <cell r="C599" t="str">
            <v xml:space="preserve">Caulk/Weather Stripping </v>
          </cell>
          <cell r="D599" t="str">
            <v>ECON-1D</v>
          </cell>
          <cell r="E599" t="str">
            <v>Residential</v>
          </cell>
          <cell r="F599" t="str">
            <v>SINGLE</v>
          </cell>
          <cell r="G599" t="str">
            <v>ST CLOUD</v>
          </cell>
          <cell r="I599" t="str">
            <v>April</v>
          </cell>
          <cell r="J599" t="str">
            <v>2010-2011</v>
          </cell>
          <cell r="K599">
            <v>2011</v>
          </cell>
          <cell r="L599">
            <v>1</v>
          </cell>
          <cell r="N599">
            <v>33.799999999999997</v>
          </cell>
          <cell r="T599">
            <v>1.4146339999999999</v>
          </cell>
          <cell r="W599">
            <v>25.05</v>
          </cell>
          <cell r="AA599" t="str">
            <v>ECON-1DST CLOUDApril2010-2011</v>
          </cell>
          <cell r="AB599" t="str">
            <v>2011</v>
          </cell>
          <cell r="AC599" t="str">
            <v>ECON-1D2011</v>
          </cell>
          <cell r="AD599" t="str">
            <v>ECON-1DApril2011</v>
          </cell>
          <cell r="AE599" t="str">
            <v>ECON-1DApril2010-2011</v>
          </cell>
        </row>
        <row r="600">
          <cell r="B600" t="str">
            <v>RCRF</v>
          </cell>
          <cell r="C600" t="str">
            <v>Cool Reflective Roof</v>
          </cell>
          <cell r="D600" t="str">
            <v>ECON-1A</v>
          </cell>
          <cell r="E600" t="str">
            <v>Residential</v>
          </cell>
          <cell r="F600" t="str">
            <v>SINGLE</v>
          </cell>
          <cell r="G600" t="str">
            <v>ST CLOUD</v>
          </cell>
          <cell r="I600" t="str">
            <v>April</v>
          </cell>
          <cell r="J600" t="str">
            <v>2010-2011</v>
          </cell>
          <cell r="K600">
            <v>2011</v>
          </cell>
          <cell r="L600">
            <v>0</v>
          </cell>
          <cell r="N600">
            <v>0</v>
          </cell>
          <cell r="T600">
            <v>0</v>
          </cell>
          <cell r="W600">
            <v>0</v>
          </cell>
          <cell r="AA600" t="str">
            <v>ECON-1AST CLOUDApril2010-2011</v>
          </cell>
          <cell r="AB600" t="str">
            <v>2011</v>
          </cell>
          <cell r="AC600" t="str">
            <v>ECON-1A2011</v>
          </cell>
          <cell r="AD600" t="str">
            <v>ECON-1AApril2011</v>
          </cell>
          <cell r="AE600" t="str">
            <v>ECON-1AApril2010-2011</v>
          </cell>
        </row>
        <row r="601">
          <cell r="B601" t="str">
            <v>RH14</v>
          </cell>
          <cell r="C601" t="str">
            <v>14 Seer</v>
          </cell>
          <cell r="D601" t="str">
            <v>ECON-2E</v>
          </cell>
          <cell r="E601" t="str">
            <v>Residential</v>
          </cell>
          <cell r="F601" t="str">
            <v>SINGLE</v>
          </cell>
          <cell r="G601" t="str">
            <v>ST CLOUD</v>
          </cell>
          <cell r="H601" t="str">
            <v>RES14CON</v>
          </cell>
          <cell r="I601" t="str">
            <v>April</v>
          </cell>
          <cell r="J601" t="str">
            <v>2010-2011</v>
          </cell>
          <cell r="K601">
            <v>2011</v>
          </cell>
          <cell r="L601">
            <v>1</v>
          </cell>
          <cell r="N601">
            <v>200</v>
          </cell>
          <cell r="T601">
            <v>23.618834</v>
          </cell>
          <cell r="W601">
            <v>416.28</v>
          </cell>
          <cell r="Y601" t="str">
            <v>RES14CONApril2010-2011</v>
          </cell>
          <cell r="Z601" t="str">
            <v>RES14CONApril2011</v>
          </cell>
          <cell r="AA601" t="str">
            <v>RES14CONST CLOUDApril2010-2011</v>
          </cell>
          <cell r="AB601" t="str">
            <v>RES14CON2011</v>
          </cell>
          <cell r="AC601" t="str">
            <v>ECON-2E2011</v>
          </cell>
          <cell r="AD601" t="str">
            <v>ECON-2EApril2011</v>
          </cell>
          <cell r="AE601" t="str">
            <v>ECON-2EApril2010-2011</v>
          </cell>
        </row>
        <row r="602">
          <cell r="B602" t="str">
            <v>RH15</v>
          </cell>
          <cell r="C602" t="str">
            <v>15 Seer</v>
          </cell>
          <cell r="D602" t="str">
            <v>ECON-2E</v>
          </cell>
          <cell r="E602" t="str">
            <v>Residential</v>
          </cell>
          <cell r="F602" t="str">
            <v>SINGLE</v>
          </cell>
          <cell r="G602" t="str">
            <v>ST CLOUD</v>
          </cell>
          <cell r="H602" t="str">
            <v>RES15CON</v>
          </cell>
          <cell r="I602" t="str">
            <v>April</v>
          </cell>
          <cell r="J602" t="str">
            <v>2010-2011</v>
          </cell>
          <cell r="K602">
            <v>2011</v>
          </cell>
          <cell r="L602">
            <v>2</v>
          </cell>
          <cell r="N602">
            <v>600</v>
          </cell>
          <cell r="T602">
            <v>83.015780000000007</v>
          </cell>
          <cell r="W602">
            <v>1463.08</v>
          </cell>
          <cell r="Y602" t="str">
            <v>RES15CONApril2010-2011</v>
          </cell>
          <cell r="Z602" t="str">
            <v>RES15CONApril2011</v>
          </cell>
          <cell r="AA602" t="str">
            <v>RES15CONST CLOUDApril2010-2011</v>
          </cell>
          <cell r="AB602" t="str">
            <v>RES15CON2011</v>
          </cell>
          <cell r="AC602" t="str">
            <v>ECON-2E2011</v>
          </cell>
          <cell r="AD602" t="str">
            <v>ECON-2EApril2011</v>
          </cell>
          <cell r="AE602" t="str">
            <v>ECON-2EApril2010-2011</v>
          </cell>
        </row>
        <row r="603">
          <cell r="B603" t="str">
            <v>RH16</v>
          </cell>
          <cell r="C603" t="str">
            <v>16 Seer</v>
          </cell>
          <cell r="D603" t="str">
            <v>ECON-2E</v>
          </cell>
          <cell r="E603" t="str">
            <v>Residential</v>
          </cell>
          <cell r="F603" t="str">
            <v>SINGLE</v>
          </cell>
          <cell r="G603" t="str">
            <v>ST CLOUD</v>
          </cell>
          <cell r="H603" t="str">
            <v>RES16CON</v>
          </cell>
          <cell r="I603" t="str">
            <v>April</v>
          </cell>
          <cell r="J603" t="str">
            <v>2010-2011</v>
          </cell>
          <cell r="K603">
            <v>2011</v>
          </cell>
          <cell r="L603">
            <v>0</v>
          </cell>
          <cell r="N603">
            <v>0</v>
          </cell>
          <cell r="T603">
            <v>0</v>
          </cell>
          <cell r="W603">
            <v>0</v>
          </cell>
          <cell r="Y603" t="str">
            <v>RES16CONApril2010-2011</v>
          </cell>
          <cell r="Z603" t="str">
            <v>RES16CONApril2011</v>
          </cell>
          <cell r="AA603" t="str">
            <v>RES16CONST CLOUDApril2010-2011</v>
          </cell>
          <cell r="AB603" t="str">
            <v>RES16CON2011</v>
          </cell>
          <cell r="AC603" t="str">
            <v>ECON-2E2011</v>
          </cell>
          <cell r="AD603" t="str">
            <v>ECON-2EApril2011</v>
          </cell>
          <cell r="AE603" t="str">
            <v>ECON-2EApril2010-2011</v>
          </cell>
        </row>
        <row r="604">
          <cell r="B604" t="str">
            <v>RH17</v>
          </cell>
          <cell r="C604" t="str">
            <v>17 Seer</v>
          </cell>
          <cell r="D604" t="str">
            <v>ECON-2E</v>
          </cell>
          <cell r="E604" t="str">
            <v>Residential</v>
          </cell>
          <cell r="F604" t="str">
            <v>SINGLE</v>
          </cell>
          <cell r="G604" t="str">
            <v>ST CLOUD</v>
          </cell>
          <cell r="H604" t="str">
            <v>RES17CON</v>
          </cell>
          <cell r="I604" t="str">
            <v>April</v>
          </cell>
          <cell r="J604" t="str">
            <v>2010-2011</v>
          </cell>
          <cell r="K604">
            <v>2011</v>
          </cell>
          <cell r="L604">
            <v>0</v>
          </cell>
          <cell r="N604">
            <v>0</v>
          </cell>
          <cell r="T604">
            <v>0</v>
          </cell>
          <cell r="W604">
            <v>0</v>
          </cell>
          <cell r="Y604" t="str">
            <v>RES17CONApril2010-2011</v>
          </cell>
          <cell r="Z604" t="str">
            <v>RES17CONApril2011</v>
          </cell>
          <cell r="AA604" t="str">
            <v>RES17CONST CLOUDApril2010-2011</v>
          </cell>
          <cell r="AB604" t="str">
            <v>RES17CON2011</v>
          </cell>
          <cell r="AC604" t="str">
            <v>ECON-2E2011</v>
          </cell>
          <cell r="AD604" t="str">
            <v>ECON-2EApril2011</v>
          </cell>
          <cell r="AE604" t="str">
            <v>ECON-2EApril2010-2011</v>
          </cell>
        </row>
        <row r="605">
          <cell r="B605" t="str">
            <v>RH18</v>
          </cell>
          <cell r="C605" t="str">
            <v>18 Seer</v>
          </cell>
          <cell r="D605" t="str">
            <v>ECON-2E</v>
          </cell>
          <cell r="E605" t="str">
            <v>Residential</v>
          </cell>
          <cell r="F605" t="str">
            <v>SINGLE</v>
          </cell>
          <cell r="G605" t="str">
            <v>ST CLOUD</v>
          </cell>
          <cell r="H605" t="str">
            <v>RES18CON</v>
          </cell>
          <cell r="I605" t="str">
            <v>April</v>
          </cell>
          <cell r="J605" t="str">
            <v>2010-2011</v>
          </cell>
          <cell r="K605">
            <v>2011</v>
          </cell>
          <cell r="L605">
            <v>0</v>
          </cell>
          <cell r="N605">
            <v>0</v>
          </cell>
          <cell r="T605">
            <v>0</v>
          </cell>
          <cell r="W605">
            <v>0</v>
          </cell>
          <cell r="Y605" t="str">
            <v>RES18CONApril2010-2011</v>
          </cell>
          <cell r="Z605" t="str">
            <v>RES18CONApril2011</v>
          </cell>
          <cell r="AA605" t="str">
            <v>RES18CONST CLOUDApril2010-2011</v>
          </cell>
          <cell r="AB605" t="str">
            <v>RES18CON2011</v>
          </cell>
          <cell r="AC605" t="str">
            <v>ECON-2E2011</v>
          </cell>
          <cell r="AD605" t="str">
            <v>ECON-2EApril2011</v>
          </cell>
          <cell r="AE605" t="str">
            <v>ECON-2EApril2010-2011</v>
          </cell>
        </row>
        <row r="606">
          <cell r="B606" t="str">
            <v>RIWF</v>
          </cell>
          <cell r="C606" t="str">
            <v>Injected Wall Foam</v>
          </cell>
          <cell r="D606" t="str">
            <v>ECON-1C</v>
          </cell>
          <cell r="E606" t="str">
            <v>Residential</v>
          </cell>
          <cell r="F606" t="str">
            <v>SINGLE</v>
          </cell>
          <cell r="G606" t="str">
            <v>ST CLOUD</v>
          </cell>
          <cell r="I606" t="str">
            <v>April</v>
          </cell>
          <cell r="J606" t="str">
            <v>2010-2011</v>
          </cell>
          <cell r="K606">
            <v>2011</v>
          </cell>
          <cell r="L606">
            <v>1</v>
          </cell>
          <cell r="N606">
            <v>33.880000000000003</v>
          </cell>
          <cell r="T606">
            <v>3.125</v>
          </cell>
          <cell r="W606">
            <v>54.375</v>
          </cell>
          <cell r="AA606" t="str">
            <v>ECON-1CST CLOUDApril2010-2011</v>
          </cell>
          <cell r="AB606" t="str">
            <v>2011</v>
          </cell>
          <cell r="AC606" t="str">
            <v>ECON-1C2011</v>
          </cell>
          <cell r="AD606" t="str">
            <v>ECON-1CApril2011</v>
          </cell>
          <cell r="AE606" t="str">
            <v>ECON-1CApril2010-2011</v>
          </cell>
        </row>
        <row r="607">
          <cell r="B607" t="str">
            <v>RWRP</v>
          </cell>
          <cell r="C607" t="str">
            <v xml:space="preserve">High Performance Windows </v>
          </cell>
          <cell r="D607" t="str">
            <v>ECON-1E</v>
          </cell>
          <cell r="E607" t="str">
            <v>Residential</v>
          </cell>
          <cell r="F607" t="str">
            <v>SINGLE</v>
          </cell>
          <cell r="G607" t="str">
            <v>ST CLOUD</v>
          </cell>
          <cell r="I607" t="str">
            <v>April</v>
          </cell>
          <cell r="J607" t="str">
            <v>2010-2011</v>
          </cell>
          <cell r="K607">
            <v>2011</v>
          </cell>
          <cell r="L607">
            <v>2</v>
          </cell>
          <cell r="N607">
            <v>523.86</v>
          </cell>
          <cell r="T607">
            <v>88.619</v>
          </cell>
          <cell r="W607">
            <v>1561.82</v>
          </cell>
          <cell r="AA607" t="str">
            <v>ECON-1EST CLOUDApril2010-2011</v>
          </cell>
          <cell r="AB607" t="str">
            <v>2011</v>
          </cell>
          <cell r="AC607" t="str">
            <v>ECON-1E2011</v>
          </cell>
          <cell r="AD607" t="str">
            <v>ECON-1EApril2011</v>
          </cell>
          <cell r="AE607" t="str">
            <v>ECON-1EApril2010-2011</v>
          </cell>
        </row>
        <row r="608">
          <cell r="B608" t="str">
            <v>RWTT</v>
          </cell>
          <cell r="C608" t="str">
            <v>Window Film or Solar Screen</v>
          </cell>
          <cell r="D608" t="str">
            <v>ECON-1F</v>
          </cell>
          <cell r="E608" t="str">
            <v>Residential</v>
          </cell>
          <cell r="F608" t="str">
            <v>SINGLE</v>
          </cell>
          <cell r="G608" t="str">
            <v>ST CLOUD</v>
          </cell>
          <cell r="I608" t="str">
            <v>April</v>
          </cell>
          <cell r="J608" t="str">
            <v>2010-2011</v>
          </cell>
          <cell r="K608">
            <v>2011</v>
          </cell>
          <cell r="L608">
            <v>0</v>
          </cell>
          <cell r="N608">
            <v>0</v>
          </cell>
          <cell r="T608">
            <v>0</v>
          </cell>
          <cell r="W608">
            <v>0</v>
          </cell>
          <cell r="AA608" t="str">
            <v>ECON-1FST CLOUDApril2010-2011</v>
          </cell>
          <cell r="AB608" t="str">
            <v>2011</v>
          </cell>
          <cell r="AC608" t="str">
            <v>ECON-1F2011</v>
          </cell>
          <cell r="AD608" t="str">
            <v>ECON-1FApril2011</v>
          </cell>
          <cell r="AE608" t="str">
            <v>ECON-1FApril2010-2011</v>
          </cell>
        </row>
        <row r="609">
          <cell r="B609" t="str">
            <v>RESCON</v>
          </cell>
          <cell r="C609" t="str">
            <v>Total Residential Conservation Summary</v>
          </cell>
          <cell r="D609" t="str">
            <v>RESCON</v>
          </cell>
          <cell r="E609" t="str">
            <v>Residential</v>
          </cell>
          <cell r="I609" t="str">
            <v>April</v>
          </cell>
          <cell r="J609" t="str">
            <v>2010-2011</v>
          </cell>
          <cell r="K609">
            <v>2011</v>
          </cell>
          <cell r="L609">
            <v>54</v>
          </cell>
          <cell r="M609">
            <v>221.58333333333331</v>
          </cell>
          <cell r="N609">
            <v>15725.09</v>
          </cell>
          <cell r="O609">
            <v>149421.16666666669</v>
          </cell>
          <cell r="P609">
            <v>17298.260000000002</v>
          </cell>
          <cell r="S609">
            <v>110</v>
          </cell>
          <cell r="T609">
            <v>1664.508286</v>
          </cell>
          <cell r="U609">
            <v>0</v>
          </cell>
          <cell r="V609">
            <v>0</v>
          </cell>
          <cell r="W609">
            <v>29334.594079344999</v>
          </cell>
          <cell r="X609">
            <v>117350.3691083219</v>
          </cell>
          <cell r="AA609" t="str">
            <v>RESCONApril2010-2011</v>
          </cell>
          <cell r="AB609" t="str">
            <v>2011</v>
          </cell>
          <cell r="AC609" t="str">
            <v>RESCON2011</v>
          </cell>
          <cell r="AD609" t="str">
            <v>RESCONApril2011</v>
          </cell>
          <cell r="AE609" t="str">
            <v>RESCONApril2010-2011</v>
          </cell>
        </row>
        <row r="610">
          <cell r="B610" t="str">
            <v>COMREB</v>
          </cell>
          <cell r="C610" t="str">
            <v>Total Commercial Rebate Summary</v>
          </cell>
          <cell r="D610" t="str">
            <v>COMREB</v>
          </cell>
          <cell r="E610" t="str">
            <v>Commercial</v>
          </cell>
          <cell r="I610" t="str">
            <v>April</v>
          </cell>
          <cell r="J610" t="str">
            <v>2010-2011</v>
          </cell>
          <cell r="K610">
            <v>2011</v>
          </cell>
          <cell r="L610">
            <v>2</v>
          </cell>
          <cell r="M610">
            <v>24378.25</v>
          </cell>
          <cell r="N610">
            <v>1213.5</v>
          </cell>
          <cell r="O610">
            <v>40398.441666666666</v>
          </cell>
          <cell r="P610">
            <v>0</v>
          </cell>
          <cell r="S610">
            <v>0</v>
          </cell>
          <cell r="T610">
            <v>303.54455400000001</v>
          </cell>
          <cell r="U610">
            <v>0</v>
          </cell>
          <cell r="V610">
            <v>8.07</v>
          </cell>
          <cell r="W610">
            <v>29406</v>
          </cell>
          <cell r="X610">
            <v>211893.24651099998</v>
          </cell>
          <cell r="AA610" t="str">
            <v>COMREBApril2010-2011</v>
          </cell>
          <cell r="AB610" t="str">
            <v>2011</v>
          </cell>
          <cell r="AC610" t="str">
            <v>COMREB2011</v>
          </cell>
          <cell r="AD610" t="str">
            <v>COMREBApril2011</v>
          </cell>
          <cell r="AE610" t="str">
            <v>COMREBApril2010-2011</v>
          </cell>
        </row>
        <row r="611">
          <cell r="B611" t="str">
            <v>COMCON</v>
          </cell>
          <cell r="C611" t="str">
            <v>Total Commercial Conservation Summary</v>
          </cell>
          <cell r="D611" t="str">
            <v>COMCON</v>
          </cell>
          <cell r="E611" t="str">
            <v>Commercial</v>
          </cell>
          <cell r="I611" t="str">
            <v>April</v>
          </cell>
          <cell r="J611" t="str">
            <v>2010-2011</v>
          </cell>
          <cell r="K611">
            <v>2011</v>
          </cell>
          <cell r="L611">
            <v>2</v>
          </cell>
          <cell r="M611">
            <v>24378.416666666668</v>
          </cell>
          <cell r="N611">
            <v>1213.5</v>
          </cell>
          <cell r="O611">
            <v>40440.10833333333</v>
          </cell>
          <cell r="P611">
            <v>0</v>
          </cell>
          <cell r="S611">
            <v>0</v>
          </cell>
          <cell r="T611">
            <v>303.54455400000001</v>
          </cell>
          <cell r="U611">
            <v>0</v>
          </cell>
          <cell r="V611">
            <v>8.07</v>
          </cell>
          <cell r="W611">
            <v>29406</v>
          </cell>
          <cell r="X611">
            <v>390666.07984433329</v>
          </cell>
          <cell r="AA611" t="str">
            <v>COMCONApril2010-2011</v>
          </cell>
          <cell r="AB611" t="str">
            <v>2011</v>
          </cell>
          <cell r="AC611" t="str">
            <v>COMCON2011</v>
          </cell>
          <cell r="AD611" t="str">
            <v>COMCONApril2011</v>
          </cell>
          <cell r="AE611" t="str">
            <v>COMCONApril2010-2011</v>
          </cell>
        </row>
        <row r="612">
          <cell r="B612" t="str">
            <v>Orlando</v>
          </cell>
          <cell r="C612" t="str">
            <v>Conservation Program Rebates</v>
          </cell>
          <cell r="D612" t="str">
            <v>Participation</v>
          </cell>
          <cell r="E612" t="str">
            <v xml:space="preserve"> - Crosstab (CIS)</v>
          </cell>
          <cell r="K612">
            <v>2011</v>
          </cell>
          <cell r="AB612" t="str">
            <v>2011</v>
          </cell>
          <cell r="AC612" t="str">
            <v>Participation2011</v>
          </cell>
          <cell r="AD612" t="str">
            <v>Participation2011</v>
          </cell>
        </row>
        <row r="613">
          <cell r="B613" t="str">
            <v>ACPROPSZ</v>
          </cell>
          <cell r="C613" t="str">
            <v>CONS AC Proper Sizing</v>
          </cell>
          <cell r="D613" t="str">
            <v>ECON-2D</v>
          </cell>
          <cell r="E613" t="str">
            <v>Residential</v>
          </cell>
          <cell r="F613" t="str">
            <v>SINGLE</v>
          </cell>
          <cell r="I613" t="str">
            <v>May</v>
          </cell>
          <cell r="J613" t="str">
            <v>2010-2011</v>
          </cell>
          <cell r="K613">
            <v>2011</v>
          </cell>
          <cell r="L613">
            <v>2</v>
          </cell>
          <cell r="M613">
            <v>32.5</v>
          </cell>
          <cell r="N613">
            <v>100</v>
          </cell>
          <cell r="O613">
            <v>1625</v>
          </cell>
          <cell r="T613">
            <v>11.85</v>
          </cell>
          <cell r="W613">
            <v>208.93</v>
          </cell>
          <cell r="X613">
            <v>3395.1125000000002</v>
          </cell>
          <cell r="AA613" t="str">
            <v>ECON-2DMay2010-2011</v>
          </cell>
          <cell r="AB613" t="str">
            <v>2011</v>
          </cell>
          <cell r="AC613" t="str">
            <v>ECON-2D2011</v>
          </cell>
          <cell r="AD613" t="str">
            <v>ECON-2DMay2011</v>
          </cell>
          <cell r="AE613" t="str">
            <v>ECON-2DMay2010-2011</v>
          </cell>
        </row>
        <row r="614">
          <cell r="D614" t="str">
            <v>ECON-2D</v>
          </cell>
          <cell r="E614" t="str">
            <v>Residential</v>
          </cell>
          <cell r="F614" t="str">
            <v>MULTI</v>
          </cell>
          <cell r="I614" t="str">
            <v>May</v>
          </cell>
          <cell r="J614" t="str">
            <v>2010-2011</v>
          </cell>
          <cell r="K614">
            <v>2011</v>
          </cell>
          <cell r="L614">
            <v>0</v>
          </cell>
          <cell r="N614">
            <v>0</v>
          </cell>
          <cell r="T614">
            <v>0</v>
          </cell>
          <cell r="AA614" t="str">
            <v>ECON-2DMay2010-2011</v>
          </cell>
          <cell r="AB614" t="str">
            <v>2011</v>
          </cell>
          <cell r="AC614" t="str">
            <v>ECON-2D2011</v>
          </cell>
          <cell r="AD614" t="str">
            <v>ECON-2DMay2011</v>
          </cell>
          <cell r="AE614" t="str">
            <v>ECON-2DMay2010-2011</v>
          </cell>
        </row>
        <row r="615">
          <cell r="B615" t="str">
            <v>ATTICINS</v>
          </cell>
          <cell r="C615" t="str">
            <v>CONS Com Attic Insul Rebate</v>
          </cell>
          <cell r="D615" t="str">
            <v>ECON-4B</v>
          </cell>
          <cell r="E615" t="str">
            <v>Commercial</v>
          </cell>
          <cell r="F615" t="str">
            <v>OTHER</v>
          </cell>
          <cell r="I615" t="str">
            <v>May</v>
          </cell>
          <cell r="J615" t="str">
            <v>2010-2011</v>
          </cell>
          <cell r="K615">
            <v>2011</v>
          </cell>
          <cell r="L615">
            <v>0</v>
          </cell>
          <cell r="M615">
            <v>1.1666666666666667</v>
          </cell>
          <cell r="N615">
            <v>0</v>
          </cell>
          <cell r="O615">
            <v>350.00000000000006</v>
          </cell>
          <cell r="T615">
            <v>0</v>
          </cell>
          <cell r="W615">
            <v>492.07100000000003</v>
          </cell>
          <cell r="X615">
            <v>574.08166666666671</v>
          </cell>
          <cell r="AA615" t="str">
            <v>ECON-4BMay2010-2011</v>
          </cell>
          <cell r="AB615" t="str">
            <v>2011</v>
          </cell>
          <cell r="AC615" t="str">
            <v>ECON-4B2011</v>
          </cell>
          <cell r="AD615" t="str">
            <v>ECON-4BMay2011</v>
          </cell>
          <cell r="AE615" t="str">
            <v>ECON-4BMay2010-2011</v>
          </cell>
        </row>
        <row r="616">
          <cell r="D616" t="str">
            <v>ECON-4B</v>
          </cell>
          <cell r="E616" t="str">
            <v>Commercial</v>
          </cell>
          <cell r="F616" t="str">
            <v>MULTI</v>
          </cell>
          <cell r="I616" t="str">
            <v>May</v>
          </cell>
          <cell r="J616" t="str">
            <v>2010-2011</v>
          </cell>
          <cell r="K616">
            <v>2011</v>
          </cell>
          <cell r="L616">
            <v>1</v>
          </cell>
          <cell r="N616">
            <v>1500</v>
          </cell>
          <cell r="P616">
            <v>10000</v>
          </cell>
          <cell r="T616">
            <v>28.713999999999999</v>
          </cell>
          <cell r="AA616" t="str">
            <v>ECON-4BMay2010-2011</v>
          </cell>
          <cell r="AB616" t="str">
            <v>2011</v>
          </cell>
          <cell r="AC616" t="str">
            <v>ECON-4B2011</v>
          </cell>
          <cell r="AD616" t="str">
            <v>ECON-4BMay2011</v>
          </cell>
          <cell r="AE616" t="str">
            <v>ECON-4BMay2010-2011</v>
          </cell>
        </row>
        <row r="617">
          <cell r="B617" t="str">
            <v>ATTICONS</v>
          </cell>
          <cell r="C617" t="str">
            <v>CONS Res Attic Insul Rebate</v>
          </cell>
          <cell r="D617" t="str">
            <v>ECON-1B</v>
          </cell>
          <cell r="E617" t="str">
            <v>Residential</v>
          </cell>
          <cell r="F617" t="str">
            <v>SINGLE</v>
          </cell>
          <cell r="I617" t="str">
            <v>May</v>
          </cell>
          <cell r="J617" t="str">
            <v>2010-2011</v>
          </cell>
          <cell r="K617">
            <v>2011</v>
          </cell>
          <cell r="L617">
            <v>16</v>
          </cell>
          <cell r="M617">
            <v>20</v>
          </cell>
          <cell r="N617">
            <v>3905.45</v>
          </cell>
          <cell r="O617">
            <v>5000</v>
          </cell>
          <cell r="P617">
            <v>24071.5</v>
          </cell>
          <cell r="T617">
            <v>448</v>
          </cell>
          <cell r="W617">
            <v>7895.2</v>
          </cell>
          <cell r="X617">
            <v>9869</v>
          </cell>
          <cell r="AA617" t="str">
            <v>ECON-1BMay2010-2011</v>
          </cell>
          <cell r="AB617" t="str">
            <v>2011</v>
          </cell>
          <cell r="AC617" t="str">
            <v>ECON-1B2011</v>
          </cell>
          <cell r="AD617" t="str">
            <v>ECON-1BMay2011</v>
          </cell>
          <cell r="AE617" t="str">
            <v>ECON-1BMay2010-2011</v>
          </cell>
        </row>
        <row r="618">
          <cell r="D618" t="str">
            <v>ECON-1B</v>
          </cell>
          <cell r="E618" t="str">
            <v>Residential</v>
          </cell>
          <cell r="F618" t="str">
            <v>MULTI</v>
          </cell>
          <cell r="I618" t="str">
            <v>May</v>
          </cell>
          <cell r="J618" t="str">
            <v>2010-2011</v>
          </cell>
          <cell r="K618">
            <v>2011</v>
          </cell>
          <cell r="L618">
            <v>0</v>
          </cell>
          <cell r="N618">
            <v>0</v>
          </cell>
          <cell r="T618">
            <v>0</v>
          </cell>
          <cell r="AA618" t="str">
            <v>ECON-1BMay2010-2011</v>
          </cell>
          <cell r="AB618" t="str">
            <v>2011</v>
          </cell>
          <cell r="AC618" t="str">
            <v>ECON-1B2011</v>
          </cell>
          <cell r="AD618" t="str">
            <v>ECON-1BMay2011</v>
          </cell>
          <cell r="AE618" t="str">
            <v>ECON-1BMay2010-2011</v>
          </cell>
        </row>
        <row r="619">
          <cell r="B619" t="str">
            <v>CCISTERN</v>
          </cell>
          <cell r="C619" t="str">
            <v>CONS Com Cistern Rebate</v>
          </cell>
          <cell r="D619" t="str">
            <v>WACON-1B</v>
          </cell>
          <cell r="E619" t="str">
            <v>Commercial</v>
          </cell>
          <cell r="F619" t="str">
            <v>OTHER</v>
          </cell>
          <cell r="I619" t="str">
            <v>May</v>
          </cell>
          <cell r="J619" t="str">
            <v>2010-2011</v>
          </cell>
          <cell r="K619">
            <v>2011</v>
          </cell>
          <cell r="L619">
            <v>0</v>
          </cell>
          <cell r="M619">
            <v>0</v>
          </cell>
          <cell r="N619">
            <v>0</v>
          </cell>
          <cell r="O619">
            <v>0</v>
          </cell>
          <cell r="T619">
            <v>0</v>
          </cell>
          <cell r="W619">
            <v>0</v>
          </cell>
          <cell r="X619">
            <v>0</v>
          </cell>
          <cell r="AA619" t="str">
            <v>WACON-1BMay2010-2011</v>
          </cell>
          <cell r="AB619" t="str">
            <v>2011</v>
          </cell>
          <cell r="AC619" t="str">
            <v>WACON-1B2011</v>
          </cell>
          <cell r="AD619" t="str">
            <v>WACON-1BMay2011</v>
          </cell>
          <cell r="AE619" t="str">
            <v>WACON-1BMay2010-2011</v>
          </cell>
        </row>
        <row r="620">
          <cell r="B620" t="str">
            <v>CES15CON</v>
          </cell>
          <cell r="C620" t="str">
            <v>CONS Com Heat Pump 15 Rebate</v>
          </cell>
          <cell r="D620" t="str">
            <v>ECON-5C</v>
          </cell>
          <cell r="E620" t="str">
            <v>Commercial</v>
          </cell>
          <cell r="F620" t="str">
            <v>OTHER</v>
          </cell>
          <cell r="H620" t="str">
            <v>CES15CON</v>
          </cell>
          <cell r="I620" t="str">
            <v>May</v>
          </cell>
          <cell r="J620" t="str">
            <v>2010-2011</v>
          </cell>
          <cell r="K620">
            <v>2011</v>
          </cell>
          <cell r="L620">
            <v>0</v>
          </cell>
          <cell r="M620">
            <v>1.0833333333333333</v>
          </cell>
          <cell r="N620">
            <v>0</v>
          </cell>
          <cell r="O620">
            <v>433.33333333333331</v>
          </cell>
          <cell r="T620">
            <v>0</v>
          </cell>
          <cell r="W620">
            <v>0</v>
          </cell>
          <cell r="X620">
            <v>785.29630833333329</v>
          </cell>
          <cell r="Y620" t="str">
            <v>CES15CONMay2010-2011</v>
          </cell>
          <cell r="Z620" t="str">
            <v>CES15CONMay2011</v>
          </cell>
          <cell r="AA620" t="str">
            <v>ECON-5CCES15CONMay2010-2011</v>
          </cell>
          <cell r="AB620" t="str">
            <v>CES15CON2011</v>
          </cell>
          <cell r="AC620" t="str">
            <v>ECON-5C2011</v>
          </cell>
          <cell r="AD620" t="str">
            <v>ECON-5CMay2011</v>
          </cell>
          <cell r="AE620" t="str">
            <v>ECON-5CMay2010-2011</v>
          </cell>
        </row>
        <row r="621">
          <cell r="B621" t="str">
            <v>CES16CON</v>
          </cell>
          <cell r="C621" t="str">
            <v>CONS Com Heat Pump 16 Rebate</v>
          </cell>
          <cell r="D621" t="str">
            <v>ECON-5C</v>
          </cell>
          <cell r="E621" t="str">
            <v>Commercial</v>
          </cell>
          <cell r="F621" t="str">
            <v>OTHER</v>
          </cell>
          <cell r="H621" t="str">
            <v>CES16CON</v>
          </cell>
          <cell r="I621" t="str">
            <v>May</v>
          </cell>
          <cell r="J621" t="str">
            <v>2010-2011</v>
          </cell>
          <cell r="K621">
            <v>2011</v>
          </cell>
          <cell r="L621">
            <v>0</v>
          </cell>
          <cell r="M621">
            <v>1.9166666666666667</v>
          </cell>
          <cell r="N621">
            <v>0</v>
          </cell>
          <cell r="O621">
            <v>1150</v>
          </cell>
          <cell r="T621">
            <v>0</v>
          </cell>
          <cell r="W621">
            <v>0</v>
          </cell>
          <cell r="X621">
            <v>1730.5104166666667</v>
          </cell>
          <cell r="Y621" t="str">
            <v>CES16CONMay2010-2011</v>
          </cell>
          <cell r="Z621" t="str">
            <v>CES16CONMay2011</v>
          </cell>
          <cell r="AA621" t="str">
            <v>ECON-5CCES16CONMay2010-2011</v>
          </cell>
          <cell r="AB621" t="str">
            <v>CES16CON2011</v>
          </cell>
          <cell r="AC621" t="str">
            <v>ECON-5C2011</v>
          </cell>
          <cell r="AD621" t="str">
            <v>ECON-5CMay2011</v>
          </cell>
          <cell r="AE621" t="str">
            <v>ECON-5CMay2010-2011</v>
          </cell>
        </row>
        <row r="622">
          <cell r="B622" t="str">
            <v>CES17CON</v>
          </cell>
          <cell r="C622" t="str">
            <v>CONS Com Heat Pump 17 Rebate</v>
          </cell>
          <cell r="D622" t="str">
            <v>ECON-5C</v>
          </cell>
          <cell r="E622" t="str">
            <v>Commercial</v>
          </cell>
          <cell r="F622" t="str">
            <v>OTHER</v>
          </cell>
          <cell r="H622" t="str">
            <v>CES17CON</v>
          </cell>
          <cell r="I622" t="str">
            <v>May</v>
          </cell>
          <cell r="J622" t="str">
            <v>2010-2011</v>
          </cell>
          <cell r="K622">
            <v>2011</v>
          </cell>
          <cell r="L622">
            <v>0</v>
          </cell>
          <cell r="M622">
            <v>1.0833333333333333</v>
          </cell>
          <cell r="N622">
            <v>0</v>
          </cell>
          <cell r="O622">
            <v>650</v>
          </cell>
          <cell r="T622">
            <v>0</v>
          </cell>
          <cell r="W622">
            <v>0</v>
          </cell>
          <cell r="X622">
            <v>1254.2592833333333</v>
          </cell>
          <cell r="Y622" t="str">
            <v>CES17CONMay2010-2011</v>
          </cell>
          <cell r="Z622" t="str">
            <v>CES17CONMay2011</v>
          </cell>
          <cell r="AA622" t="str">
            <v>ECON-5CCES17CONMay2010-2011</v>
          </cell>
          <cell r="AB622" t="str">
            <v>CES17CON2011</v>
          </cell>
          <cell r="AC622" t="str">
            <v>ECON-5C2011</v>
          </cell>
          <cell r="AD622" t="str">
            <v>ECON-5CMay2011</v>
          </cell>
          <cell r="AE622" t="str">
            <v>ECON-5CMay2010-2011</v>
          </cell>
        </row>
        <row r="623">
          <cell r="B623" t="str">
            <v>CES18CON</v>
          </cell>
          <cell r="C623" t="str">
            <v>CONS Com Heat Pump 18 Rebate</v>
          </cell>
          <cell r="D623" t="str">
            <v>ECON-5C</v>
          </cell>
          <cell r="E623" t="str">
            <v>Commercial</v>
          </cell>
          <cell r="F623" t="str">
            <v>OTHER</v>
          </cell>
          <cell r="H623" t="str">
            <v>CES18CON</v>
          </cell>
          <cell r="I623" t="str">
            <v>May</v>
          </cell>
          <cell r="J623" t="str">
            <v>2010-2011</v>
          </cell>
          <cell r="K623">
            <v>2011</v>
          </cell>
          <cell r="L623">
            <v>0</v>
          </cell>
          <cell r="M623">
            <v>0.83333333333333337</v>
          </cell>
          <cell r="N623">
            <v>0</v>
          </cell>
          <cell r="O623">
            <v>500</v>
          </cell>
          <cell r="T623">
            <v>0</v>
          </cell>
          <cell r="W623">
            <v>0</v>
          </cell>
          <cell r="X623">
            <v>1091.7857141666668</v>
          </cell>
          <cell r="Y623" t="str">
            <v>CES18CONMay2010-2011</v>
          </cell>
          <cell r="Z623" t="str">
            <v>CES18CONMay2011</v>
          </cell>
          <cell r="AA623" t="str">
            <v>ECON-5CCES18CONMay2010-2011</v>
          </cell>
          <cell r="AB623" t="str">
            <v>CES18CON2011</v>
          </cell>
          <cell r="AC623" t="str">
            <v>ECON-5C2011</v>
          </cell>
          <cell r="AD623" t="str">
            <v>ECON-5CMay2011</v>
          </cell>
          <cell r="AE623" t="str">
            <v>ECON-5CMay2010-2011</v>
          </cell>
        </row>
        <row r="624">
          <cell r="B624" t="str">
            <v>CESCRCON</v>
          </cell>
          <cell r="C624" t="str">
            <v>CONS Com Cool Roof Rebate</v>
          </cell>
          <cell r="D624" t="str">
            <v>ECON-4A</v>
          </cell>
          <cell r="E624" t="str">
            <v>Commercial</v>
          </cell>
          <cell r="F624" t="str">
            <v>OTHER</v>
          </cell>
          <cell r="I624" t="str">
            <v>May</v>
          </cell>
          <cell r="J624" t="str">
            <v>2010-2011</v>
          </cell>
          <cell r="K624">
            <v>2011</v>
          </cell>
          <cell r="L624">
            <v>0</v>
          </cell>
          <cell r="M624">
            <v>24109.416666666668</v>
          </cell>
          <cell r="N624">
            <v>0</v>
          </cell>
          <cell r="O624">
            <v>2410.9416666666671</v>
          </cell>
          <cell r="P624">
            <v>0</v>
          </cell>
          <cell r="T624">
            <v>0</v>
          </cell>
          <cell r="W624">
            <v>0</v>
          </cell>
          <cell r="X624">
            <v>72665.564848583337</v>
          </cell>
          <cell r="AA624" t="str">
            <v>ECON-4AMay2010-2011</v>
          </cell>
          <cell r="AB624" t="str">
            <v>2011</v>
          </cell>
          <cell r="AC624" t="str">
            <v>ECON-4A2011</v>
          </cell>
          <cell r="AD624" t="str">
            <v>ECON-4AMay2011</v>
          </cell>
          <cell r="AE624" t="str">
            <v>ECON-4AMay2010-2011</v>
          </cell>
        </row>
        <row r="625">
          <cell r="B625" t="str">
            <v>CESSBCON</v>
          </cell>
          <cell r="C625" t="str">
            <v>CONS Small Bus Effic Prog</v>
          </cell>
          <cell r="D625" t="str">
            <v>ECON-16</v>
          </cell>
          <cell r="E625" t="str">
            <v>Commercial</v>
          </cell>
          <cell r="F625" t="str">
            <v>OTHER</v>
          </cell>
          <cell r="I625" t="str">
            <v>May</v>
          </cell>
          <cell r="J625" t="str">
            <v>2010-2011</v>
          </cell>
          <cell r="K625">
            <v>2011</v>
          </cell>
          <cell r="L625">
            <v>0</v>
          </cell>
          <cell r="M625">
            <v>1.6666666666666667</v>
          </cell>
          <cell r="N625">
            <v>0</v>
          </cell>
          <cell r="O625">
            <v>416.66666666666669</v>
          </cell>
          <cell r="T625">
            <v>0</v>
          </cell>
          <cell r="W625">
            <v>0</v>
          </cell>
          <cell r="X625">
            <v>1412.25</v>
          </cell>
          <cell r="AA625" t="str">
            <v>ECON-16May2010-2011</v>
          </cell>
          <cell r="AB625" t="str">
            <v>2011</v>
          </cell>
          <cell r="AC625" t="str">
            <v>ECON-162011</v>
          </cell>
          <cell r="AD625" t="str">
            <v>ECON-16May2011</v>
          </cell>
          <cell r="AE625" t="str">
            <v>ECON-16May2010-2011</v>
          </cell>
        </row>
        <row r="626">
          <cell r="D626" t="str">
            <v>ECON-16</v>
          </cell>
          <cell r="E626" t="str">
            <v>Commercial</v>
          </cell>
          <cell r="F626" t="str">
            <v>SINGLE</v>
          </cell>
          <cell r="I626" t="str">
            <v>May</v>
          </cell>
          <cell r="J626" t="str">
            <v>2010-2011</v>
          </cell>
          <cell r="K626">
            <v>2011</v>
          </cell>
          <cell r="L626">
            <v>0</v>
          </cell>
          <cell r="N626">
            <v>0</v>
          </cell>
          <cell r="T626">
            <v>0</v>
          </cell>
          <cell r="AA626" t="str">
            <v>ECON-16May2010-2011</v>
          </cell>
          <cell r="AB626" t="str">
            <v>2011</v>
          </cell>
          <cell r="AC626" t="str">
            <v>ECON-162011</v>
          </cell>
          <cell r="AD626" t="str">
            <v>ECON-16May2011</v>
          </cell>
          <cell r="AE626" t="str">
            <v>ECON-16May2010-2011</v>
          </cell>
        </row>
        <row r="627">
          <cell r="B627" t="str">
            <v>CESTTCON</v>
          </cell>
          <cell r="C627" t="str">
            <v>CONS Com Window Tint Rebate</v>
          </cell>
          <cell r="D627" t="str">
            <v>ECON-4C</v>
          </cell>
          <cell r="E627" t="str">
            <v>Commercial</v>
          </cell>
          <cell r="F627" t="str">
            <v>OTHER</v>
          </cell>
          <cell r="I627" t="str">
            <v>May</v>
          </cell>
          <cell r="J627" t="str">
            <v>2010-2011</v>
          </cell>
          <cell r="K627">
            <v>2011</v>
          </cell>
          <cell r="L627">
            <v>5</v>
          </cell>
          <cell r="M627">
            <v>207.5</v>
          </cell>
          <cell r="N627">
            <v>13998</v>
          </cell>
          <cell r="O627">
            <v>20750</v>
          </cell>
          <cell r="P627">
            <v>13998</v>
          </cell>
          <cell r="T627">
            <v>0.12048</v>
          </cell>
          <cell r="W627">
            <v>5869.0394459999998</v>
          </cell>
          <cell r="X627">
            <v>86.999998250000004</v>
          </cell>
          <cell r="AA627" t="str">
            <v>ECON-4CMay2010-2011</v>
          </cell>
          <cell r="AB627" t="str">
            <v>2011</v>
          </cell>
          <cell r="AC627" t="str">
            <v>ECON-4C2011</v>
          </cell>
          <cell r="AD627" t="str">
            <v>ECON-4CMay2011</v>
          </cell>
          <cell r="AE627" t="str">
            <v>ECON-4CMay2010-2011</v>
          </cell>
        </row>
        <row r="628">
          <cell r="B628" t="str">
            <v>CUSTOMCI</v>
          </cell>
          <cell r="C628" t="str">
            <v>CONS Com Customer Incentive Program</v>
          </cell>
          <cell r="D628" t="str">
            <v>ECON-6B</v>
          </cell>
          <cell r="E628" t="str">
            <v>Commercial</v>
          </cell>
          <cell r="F628" t="str">
            <v>OTHER</v>
          </cell>
          <cell r="I628" t="str">
            <v>May</v>
          </cell>
          <cell r="J628" t="str">
            <v>2010-2011</v>
          </cell>
          <cell r="K628">
            <v>2011</v>
          </cell>
          <cell r="L628">
            <v>1</v>
          </cell>
          <cell r="M628">
            <v>50.25</v>
          </cell>
          <cell r="N628">
            <v>6500</v>
          </cell>
          <cell r="O628">
            <v>12562.5</v>
          </cell>
          <cell r="T628">
            <v>151.772277</v>
          </cell>
          <cell r="V628">
            <v>26</v>
          </cell>
          <cell r="W628">
            <v>145756</v>
          </cell>
          <cell r="X628">
            <v>130639.050525</v>
          </cell>
          <cell r="AA628" t="str">
            <v>ECON-6BMay2010-2011</v>
          </cell>
          <cell r="AB628" t="str">
            <v>2011</v>
          </cell>
          <cell r="AC628" t="str">
            <v>ECON-6B2011</v>
          </cell>
          <cell r="AD628" t="str">
            <v>ECON-6BMay2011</v>
          </cell>
          <cell r="AE628" t="str">
            <v>ECON-6BMay2010-2011</v>
          </cell>
        </row>
        <row r="629">
          <cell r="C629" t="str">
            <v>CONS Com Indoor Lighting Billed Solutions</v>
          </cell>
          <cell r="D629" t="str">
            <v>ECON-8</v>
          </cell>
          <cell r="E629" t="str">
            <v>Commercial</v>
          </cell>
          <cell r="F629" t="str">
            <v>OTHER</v>
          </cell>
          <cell r="I629" t="str">
            <v>May</v>
          </cell>
          <cell r="J629" t="str">
            <v>2010-2011</v>
          </cell>
          <cell r="K629">
            <v>2011</v>
          </cell>
          <cell r="L629">
            <v>1</v>
          </cell>
          <cell r="M629">
            <v>0.16666666666666666</v>
          </cell>
          <cell r="N629">
            <v>0</v>
          </cell>
          <cell r="O629">
            <v>41.666666666666664</v>
          </cell>
          <cell r="T629">
            <v>62614</v>
          </cell>
          <cell r="V629">
            <v>25</v>
          </cell>
          <cell r="W629">
            <v>189895</v>
          </cell>
          <cell r="X629">
            <v>178772.83333333331</v>
          </cell>
          <cell r="AA629" t="str">
            <v>ECON-8May2010-2011</v>
          </cell>
          <cell r="AB629" t="str">
            <v>2011</v>
          </cell>
          <cell r="AC629" t="str">
            <v>ECON-82011</v>
          </cell>
          <cell r="AD629" t="str">
            <v>ECON-8May2011</v>
          </cell>
          <cell r="AE629" t="str">
            <v>ECON-8May2010-2011</v>
          </cell>
        </row>
        <row r="630">
          <cell r="B630" t="str">
            <v>DUCTAIR</v>
          </cell>
          <cell r="C630" t="str">
            <v>CONS Com Duct Repair Rbt</v>
          </cell>
          <cell r="D630" t="str">
            <v>ECON-5A</v>
          </cell>
          <cell r="E630" t="str">
            <v>Commercial</v>
          </cell>
          <cell r="F630" t="str">
            <v>OTHER</v>
          </cell>
          <cell r="I630" t="str">
            <v>May</v>
          </cell>
          <cell r="J630" t="str">
            <v>2010-2011</v>
          </cell>
          <cell r="K630">
            <v>2011</v>
          </cell>
          <cell r="L630">
            <v>0</v>
          </cell>
          <cell r="M630">
            <v>2.5833333333333335</v>
          </cell>
          <cell r="N630">
            <v>0</v>
          </cell>
          <cell r="O630">
            <v>775</v>
          </cell>
          <cell r="T630">
            <v>0</v>
          </cell>
          <cell r="W630">
            <v>30063</v>
          </cell>
          <cell r="X630">
            <v>882.53125</v>
          </cell>
          <cell r="AA630" t="str">
            <v>ECON-5AMay2010-2011</v>
          </cell>
          <cell r="AB630" t="str">
            <v>2011</v>
          </cell>
          <cell r="AC630" t="str">
            <v>ECON-5A2011</v>
          </cell>
          <cell r="AD630" t="str">
            <v>ECON-5AMay2011</v>
          </cell>
          <cell r="AE630" t="str">
            <v>ECON-5AMay2010-2011</v>
          </cell>
        </row>
        <row r="631">
          <cell r="D631" t="str">
            <v>ECON-5A</v>
          </cell>
          <cell r="E631" t="str">
            <v>Commercial</v>
          </cell>
          <cell r="F631" t="str">
            <v>SINGLE</v>
          </cell>
          <cell r="I631" t="str">
            <v>May</v>
          </cell>
          <cell r="J631" t="str">
            <v>2010-2011</v>
          </cell>
          <cell r="K631">
            <v>2011</v>
          </cell>
          <cell r="L631">
            <v>0</v>
          </cell>
          <cell r="N631">
            <v>0</v>
          </cell>
          <cell r="T631">
            <v>0</v>
          </cell>
          <cell r="AA631" t="str">
            <v>ECON-5AMay2010-2011</v>
          </cell>
          <cell r="AB631" t="str">
            <v>2011</v>
          </cell>
          <cell r="AC631" t="str">
            <v>ECON-5A2011</v>
          </cell>
          <cell r="AD631" t="str">
            <v>ECON-5AMay2011</v>
          </cell>
          <cell r="AE631" t="str">
            <v>ECON-5AMay2010-2011</v>
          </cell>
        </row>
        <row r="632">
          <cell r="D632" t="str">
            <v>ECON-5A</v>
          </cell>
          <cell r="E632" t="str">
            <v>Commercial</v>
          </cell>
          <cell r="F632" t="str">
            <v>MULTI</v>
          </cell>
          <cell r="I632" t="str">
            <v>May</v>
          </cell>
          <cell r="J632" t="str">
            <v>2010-2011</v>
          </cell>
          <cell r="K632">
            <v>2011</v>
          </cell>
          <cell r="L632">
            <v>88</v>
          </cell>
          <cell r="N632">
            <v>8800</v>
          </cell>
          <cell r="T632">
            <v>1754.5</v>
          </cell>
          <cell r="AA632" t="str">
            <v>ECON-5AMay2010-2011</v>
          </cell>
          <cell r="AB632" t="str">
            <v>2011</v>
          </cell>
          <cell r="AC632" t="str">
            <v>ECON-5A2011</v>
          </cell>
          <cell r="AD632" t="str">
            <v>ECON-5AMay2011</v>
          </cell>
          <cell r="AE632" t="str">
            <v>ECON-5AMay2010-2011</v>
          </cell>
        </row>
        <row r="633">
          <cell r="B633" t="str">
            <v>DUCTCON</v>
          </cell>
          <cell r="C633" t="str">
            <v>CONS Res Duct Repair Rbt</v>
          </cell>
          <cell r="D633" t="str">
            <v>ECON-2A</v>
          </cell>
          <cell r="E633" t="str">
            <v>Residential</v>
          </cell>
          <cell r="F633" t="str">
            <v>SINGLE</v>
          </cell>
          <cell r="I633" t="str">
            <v>May</v>
          </cell>
          <cell r="J633" t="str">
            <v>2010-2011</v>
          </cell>
          <cell r="K633">
            <v>2011</v>
          </cell>
          <cell r="L633">
            <v>7</v>
          </cell>
          <cell r="M633">
            <v>52.25</v>
          </cell>
          <cell r="N633">
            <v>1560</v>
          </cell>
          <cell r="O633">
            <v>15675</v>
          </cell>
          <cell r="T633">
            <v>136.30119999999999</v>
          </cell>
          <cell r="W633">
            <v>2745.363166952</v>
          </cell>
          <cell r="X633">
            <v>17930.65318415525</v>
          </cell>
          <cell r="AA633" t="str">
            <v>ECON-2AMay2010-2011</v>
          </cell>
          <cell r="AB633" t="str">
            <v>2011</v>
          </cell>
          <cell r="AC633" t="str">
            <v>ECON-2A2011</v>
          </cell>
          <cell r="AD633" t="str">
            <v>ECON-2AMay2011</v>
          </cell>
          <cell r="AE633" t="str">
            <v>ECON-2AMay2010-2011</v>
          </cell>
        </row>
        <row r="634">
          <cell r="D634" t="str">
            <v>ECON-2A</v>
          </cell>
          <cell r="E634" t="str">
            <v>Residential</v>
          </cell>
          <cell r="F634" t="str">
            <v>OTHER</v>
          </cell>
          <cell r="I634" t="str">
            <v>May</v>
          </cell>
          <cell r="J634" t="str">
            <v>2010-2011</v>
          </cell>
          <cell r="K634">
            <v>2011</v>
          </cell>
          <cell r="L634">
            <v>0</v>
          </cell>
          <cell r="N634">
            <v>0</v>
          </cell>
          <cell r="T634">
            <v>0</v>
          </cell>
          <cell r="AA634" t="str">
            <v>ECON-2AMay2010-2011</v>
          </cell>
          <cell r="AB634" t="str">
            <v>2011</v>
          </cell>
          <cell r="AC634" t="str">
            <v>ECON-2A2011</v>
          </cell>
          <cell r="AD634" t="str">
            <v>ECON-2AMay2011</v>
          </cell>
          <cell r="AE634" t="str">
            <v>ECON-2AMay2010-2011</v>
          </cell>
        </row>
        <row r="635">
          <cell r="D635" t="str">
            <v>ECON-2A</v>
          </cell>
          <cell r="E635" t="str">
            <v>Residential</v>
          </cell>
          <cell r="F635" t="str">
            <v>MULTI</v>
          </cell>
          <cell r="I635" t="str">
            <v>May</v>
          </cell>
          <cell r="J635" t="str">
            <v>2010-2011</v>
          </cell>
          <cell r="K635">
            <v>2011</v>
          </cell>
          <cell r="L635">
            <v>1</v>
          </cell>
          <cell r="N635">
            <v>145</v>
          </cell>
          <cell r="T635">
            <v>19.471599999999999</v>
          </cell>
          <cell r="AA635" t="str">
            <v>ECON-2AMay2010-2011</v>
          </cell>
          <cell r="AB635" t="str">
            <v>2011</v>
          </cell>
          <cell r="AC635" t="str">
            <v>ECON-2A2011</v>
          </cell>
          <cell r="AD635" t="str">
            <v>ECON-2AMay2011</v>
          </cell>
          <cell r="AE635" t="str">
            <v>ECON-2AMay2010-2011</v>
          </cell>
        </row>
        <row r="636">
          <cell r="B636" t="str">
            <v>GOLDRING</v>
          </cell>
          <cell r="C636" t="str">
            <v>CONS Gold Ring Rebate</v>
          </cell>
          <cell r="D636" t="str">
            <v>ECON-6C</v>
          </cell>
          <cell r="E636" t="str">
            <v>Commercial</v>
          </cell>
          <cell r="F636" t="str">
            <v>OTHER</v>
          </cell>
          <cell r="I636" t="str">
            <v>May</v>
          </cell>
          <cell r="J636" t="str">
            <v>2010-2011</v>
          </cell>
          <cell r="K636">
            <v>2011</v>
          </cell>
          <cell r="L636">
            <v>0</v>
          </cell>
          <cell r="M636">
            <v>0.5</v>
          </cell>
          <cell r="N636">
            <v>0</v>
          </cell>
          <cell r="O636">
            <v>350</v>
          </cell>
          <cell r="T636">
            <v>0</v>
          </cell>
          <cell r="W636">
            <v>0</v>
          </cell>
          <cell r="X636">
            <v>654.16650000000004</v>
          </cell>
          <cell r="AA636" t="str">
            <v>ECON-6CMay2010-2011</v>
          </cell>
          <cell r="AB636" t="str">
            <v>2011</v>
          </cell>
          <cell r="AC636" t="str">
            <v>ECON-6C2011</v>
          </cell>
          <cell r="AD636" t="str">
            <v>ECON-6CMay2011</v>
          </cell>
          <cell r="AE636" t="str">
            <v>ECON-6CMay2010-2011</v>
          </cell>
        </row>
        <row r="637">
          <cell r="D637" t="str">
            <v>ECON-6C</v>
          </cell>
          <cell r="E637" t="str">
            <v>Commercial</v>
          </cell>
          <cell r="F637" t="str">
            <v>SINGLE</v>
          </cell>
          <cell r="I637" t="str">
            <v>May</v>
          </cell>
          <cell r="J637" t="str">
            <v>2010-2011</v>
          </cell>
          <cell r="K637">
            <v>2011</v>
          </cell>
          <cell r="L637">
            <v>0</v>
          </cell>
          <cell r="N637">
            <v>0</v>
          </cell>
          <cell r="T637">
            <v>0</v>
          </cell>
          <cell r="AA637" t="str">
            <v>ECON-6CMay2010-2011</v>
          </cell>
          <cell r="AB637" t="str">
            <v>2011</v>
          </cell>
          <cell r="AC637" t="str">
            <v>ECON-6C2011</v>
          </cell>
          <cell r="AD637" t="str">
            <v>ECON-6CMay2011</v>
          </cell>
          <cell r="AE637" t="str">
            <v>ECON-6CMay2010-2011</v>
          </cell>
        </row>
        <row r="638">
          <cell r="B638" t="str">
            <v>HEATCONS</v>
          </cell>
          <cell r="C638" t="str">
            <v>CONS Res Heat Pump 14 Rebate</v>
          </cell>
          <cell r="D638" t="str">
            <v>ECON-2E</v>
          </cell>
          <cell r="E638" t="str">
            <v>Residential</v>
          </cell>
          <cell r="F638" t="str">
            <v>SINGLE</v>
          </cell>
          <cell r="H638" t="str">
            <v>RES14CON</v>
          </cell>
          <cell r="I638" t="str">
            <v>May</v>
          </cell>
          <cell r="J638" t="str">
            <v>2010-2011</v>
          </cell>
          <cell r="K638">
            <v>2011</v>
          </cell>
          <cell r="L638">
            <v>0</v>
          </cell>
          <cell r="M638">
            <v>23.083333333333332</v>
          </cell>
          <cell r="N638">
            <v>0</v>
          </cell>
          <cell r="O638">
            <v>4616.6666666666661</v>
          </cell>
          <cell r="T638">
            <v>0</v>
          </cell>
          <cell r="W638">
            <v>416.28</v>
          </cell>
          <cell r="X638">
            <v>9609.1299999999992</v>
          </cell>
          <cell r="Y638" t="str">
            <v>RES14CONMay2010-2011</v>
          </cell>
          <cell r="Z638" t="str">
            <v>RES14CONMay2011</v>
          </cell>
          <cell r="AA638" t="str">
            <v>ECON-2ERES14CONMay2010-2011</v>
          </cell>
          <cell r="AB638" t="str">
            <v>RES14CON2011</v>
          </cell>
          <cell r="AC638" t="str">
            <v>ECON-2E2011</v>
          </cell>
          <cell r="AD638" t="str">
            <v>ECON-2EMay2011</v>
          </cell>
          <cell r="AE638" t="str">
            <v>ECON-2EMay2010-2011</v>
          </cell>
        </row>
        <row r="639">
          <cell r="D639" t="str">
            <v>ECON-2E</v>
          </cell>
          <cell r="E639" t="str">
            <v>Residential</v>
          </cell>
          <cell r="F639" t="str">
            <v>MULTI</v>
          </cell>
          <cell r="H639" t="str">
            <v>RES14CON</v>
          </cell>
          <cell r="I639" t="str">
            <v>May</v>
          </cell>
          <cell r="J639" t="str">
            <v>2010-2011</v>
          </cell>
          <cell r="K639">
            <v>2011</v>
          </cell>
          <cell r="L639">
            <v>1</v>
          </cell>
          <cell r="N639">
            <v>200</v>
          </cell>
          <cell r="T639">
            <v>23.618834</v>
          </cell>
          <cell r="Y639" t="str">
            <v>RES14CONMay2010-2011</v>
          </cell>
          <cell r="Z639" t="str">
            <v>RES14CONMay2011</v>
          </cell>
          <cell r="AA639" t="str">
            <v>ECON-2ERES14CONMay2010-2011</v>
          </cell>
          <cell r="AB639" t="str">
            <v>RES14CON2011</v>
          </cell>
          <cell r="AC639" t="str">
            <v>ECON-2E2011</v>
          </cell>
          <cell r="AD639" t="str">
            <v>ECON-2EMay2011</v>
          </cell>
          <cell r="AE639" t="str">
            <v>ECON-2EMay2010-2011</v>
          </cell>
        </row>
        <row r="640">
          <cell r="B640" t="str">
            <v>HEATPUMP</v>
          </cell>
          <cell r="C640" t="str">
            <v>CONS Com Heat Pump 14 Rebate</v>
          </cell>
          <cell r="D640" t="str">
            <v>ECON-5C</v>
          </cell>
          <cell r="E640" t="str">
            <v>Commercial</v>
          </cell>
          <cell r="F640" t="str">
            <v>OTHER</v>
          </cell>
          <cell r="H640" t="str">
            <v>CES14CON</v>
          </cell>
          <cell r="I640" t="str">
            <v>May</v>
          </cell>
          <cell r="J640" t="str">
            <v>2010-2011</v>
          </cell>
          <cell r="K640">
            <v>2011</v>
          </cell>
          <cell r="L640">
            <v>0</v>
          </cell>
          <cell r="M640">
            <v>0.25</v>
          </cell>
          <cell r="N640">
            <v>0</v>
          </cell>
          <cell r="O640">
            <v>50</v>
          </cell>
          <cell r="T640">
            <v>0</v>
          </cell>
          <cell r="W640">
            <v>0</v>
          </cell>
          <cell r="X640">
            <v>116.75</v>
          </cell>
          <cell r="Y640" t="str">
            <v>CES14CONMay2010-2011</v>
          </cell>
          <cell r="Z640" t="str">
            <v>CES14CONMay2011</v>
          </cell>
          <cell r="AA640" t="str">
            <v>ECON-5CCES14CONMay2010-2011</v>
          </cell>
          <cell r="AB640" t="str">
            <v>CES14CON2011</v>
          </cell>
          <cell r="AC640" t="str">
            <v>ECON-5C2011</v>
          </cell>
          <cell r="AD640" t="str">
            <v>ECON-5CMay2011</v>
          </cell>
          <cell r="AE640" t="str">
            <v>ECON-5CMay2010-2011</v>
          </cell>
        </row>
        <row r="641">
          <cell r="D641" t="str">
            <v>ECON-5C</v>
          </cell>
          <cell r="E641" t="str">
            <v>Commercial</v>
          </cell>
          <cell r="F641" t="str">
            <v>SINGLE</v>
          </cell>
          <cell r="H641" t="str">
            <v>CES14CON</v>
          </cell>
          <cell r="I641" t="str">
            <v>May</v>
          </cell>
          <cell r="J641" t="str">
            <v>2010-2011</v>
          </cell>
          <cell r="K641">
            <v>2011</v>
          </cell>
          <cell r="L641">
            <v>0</v>
          </cell>
          <cell r="N641">
            <v>0</v>
          </cell>
          <cell r="T641">
            <v>0</v>
          </cell>
          <cell r="Y641" t="str">
            <v>CES14CONMay2010-2011</v>
          </cell>
          <cell r="Z641" t="str">
            <v>CES14CONMay2011</v>
          </cell>
          <cell r="AA641" t="str">
            <v>ECON-5CCES14CONMay2010-2011</v>
          </cell>
          <cell r="AB641" t="str">
            <v>CES14CON2011</v>
          </cell>
          <cell r="AC641" t="str">
            <v>ECON-5C2011</v>
          </cell>
          <cell r="AD641" t="str">
            <v>ECON-5CMay2011</v>
          </cell>
          <cell r="AE641" t="str">
            <v>ECON-5CMay2010-2011</v>
          </cell>
        </row>
        <row r="642">
          <cell r="B642" t="str">
            <v>POWER</v>
          </cell>
          <cell r="C642" t="str">
            <v>Power Program</v>
          </cell>
          <cell r="D642" t="str">
            <v>ECON-13</v>
          </cell>
          <cell r="E642" t="str">
            <v>Residential</v>
          </cell>
          <cell r="F642" t="str">
            <v>SINGLE</v>
          </cell>
          <cell r="I642" t="str">
            <v>May</v>
          </cell>
          <cell r="J642" t="str">
            <v>2010-2011</v>
          </cell>
          <cell r="K642">
            <v>2011</v>
          </cell>
          <cell r="L642">
            <v>21</v>
          </cell>
          <cell r="M642">
            <v>3.4166666666666665</v>
          </cell>
          <cell r="N642">
            <v>42000</v>
          </cell>
          <cell r="O642">
            <v>6833.333333333333</v>
          </cell>
          <cell r="T642">
            <v>1061.2682850000001</v>
          </cell>
          <cell r="W642">
            <v>18702.18</v>
          </cell>
          <cell r="X642">
            <v>3042.8150000000001</v>
          </cell>
          <cell r="AA642" t="str">
            <v>ECON-13May2010-2011</v>
          </cell>
          <cell r="AB642" t="str">
            <v>2011</v>
          </cell>
          <cell r="AC642" t="str">
            <v>ECON-132011</v>
          </cell>
          <cell r="AD642" t="str">
            <v>ECON-13May2011</v>
          </cell>
          <cell r="AE642" t="str">
            <v>ECON-13May2010-2011</v>
          </cell>
        </row>
        <row r="643">
          <cell r="B643" t="str">
            <v>RBTRFCON</v>
          </cell>
          <cell r="C643" t="str">
            <v>CONS Res Rebate Refund</v>
          </cell>
          <cell r="D643" t="str">
            <v>ECON-15A</v>
          </cell>
          <cell r="E643" t="str">
            <v>Residential</v>
          </cell>
          <cell r="F643" t="str">
            <v>SINGLE</v>
          </cell>
          <cell r="I643" t="str">
            <v>May</v>
          </cell>
          <cell r="J643" t="str">
            <v>2010-2011</v>
          </cell>
          <cell r="K643">
            <v>2011</v>
          </cell>
          <cell r="O643">
            <v>0</v>
          </cell>
          <cell r="T643">
            <v>0</v>
          </cell>
          <cell r="W643">
            <v>0</v>
          </cell>
          <cell r="X643">
            <v>0</v>
          </cell>
          <cell r="AA643" t="str">
            <v>ECON-15AMay2010-2011</v>
          </cell>
          <cell r="AB643" t="str">
            <v>2011</v>
          </cell>
          <cell r="AC643" t="str">
            <v>ECON-15A2011</v>
          </cell>
          <cell r="AD643" t="str">
            <v>ECON-15AMay2011</v>
          </cell>
          <cell r="AE643" t="str">
            <v>ECON-15AMay2010-2011</v>
          </cell>
        </row>
        <row r="644">
          <cell r="D644" t="str">
            <v>ECON-15A</v>
          </cell>
          <cell r="E644" t="str">
            <v>Residential</v>
          </cell>
          <cell r="F644" t="str">
            <v>MULTI</v>
          </cell>
          <cell r="I644" t="str">
            <v>May</v>
          </cell>
          <cell r="J644" t="str">
            <v>2010-2011</v>
          </cell>
          <cell r="K644">
            <v>2011</v>
          </cell>
          <cell r="T644">
            <v>0</v>
          </cell>
          <cell r="AA644" t="str">
            <v>ECON-15AMay2010-2011</v>
          </cell>
          <cell r="AB644" t="str">
            <v>2011</v>
          </cell>
          <cell r="AC644" t="str">
            <v>ECON-15A2011</v>
          </cell>
          <cell r="AD644" t="str">
            <v>ECON-15AMay2011</v>
          </cell>
          <cell r="AE644" t="str">
            <v>ECON-15AMay2010-2011</v>
          </cell>
        </row>
        <row r="645">
          <cell r="D645" t="str">
            <v>ECON-15A</v>
          </cell>
          <cell r="E645" t="str">
            <v>Residential</v>
          </cell>
          <cell r="F645" t="str">
            <v>OTHER</v>
          </cell>
          <cell r="I645" t="str">
            <v>May</v>
          </cell>
          <cell r="J645" t="str">
            <v>2010-2011</v>
          </cell>
          <cell r="K645">
            <v>2011</v>
          </cell>
          <cell r="T645">
            <v>0</v>
          </cell>
          <cell r="AA645" t="str">
            <v>ECON-15AMay2010-2011</v>
          </cell>
          <cell r="AB645" t="str">
            <v>2011</v>
          </cell>
          <cell r="AC645" t="str">
            <v>ECON-15A2011</v>
          </cell>
          <cell r="AD645" t="str">
            <v>ECON-15AMay2011</v>
          </cell>
          <cell r="AE645" t="str">
            <v>ECON-15AMay2010-2011</v>
          </cell>
        </row>
        <row r="646">
          <cell r="B646" t="str">
            <v>RBTRFCON</v>
          </cell>
          <cell r="C646" t="str">
            <v>CONS Com Rebate Refund</v>
          </cell>
          <cell r="D646" t="str">
            <v>ECON-15B</v>
          </cell>
          <cell r="E646" t="str">
            <v>Commercial</v>
          </cell>
          <cell r="F646" t="str">
            <v>SINGLE</v>
          </cell>
          <cell r="I646" t="str">
            <v>May</v>
          </cell>
          <cell r="J646" t="str">
            <v>2010-2011</v>
          </cell>
          <cell r="K646">
            <v>2011</v>
          </cell>
          <cell r="L646">
            <v>0</v>
          </cell>
          <cell r="O646">
            <v>0</v>
          </cell>
          <cell r="T646">
            <v>0</v>
          </cell>
          <cell r="W646">
            <v>0</v>
          </cell>
          <cell r="X646">
            <v>0</v>
          </cell>
          <cell r="AA646" t="str">
            <v>ECON-15BMay2010-2011</v>
          </cell>
          <cell r="AB646" t="str">
            <v>2011</v>
          </cell>
          <cell r="AC646" t="str">
            <v>ECON-15B2011</v>
          </cell>
          <cell r="AD646" t="str">
            <v>ECON-15BMay2011</v>
          </cell>
          <cell r="AE646" t="str">
            <v>ECON-15BMay2010-2011</v>
          </cell>
        </row>
        <row r="647">
          <cell r="D647" t="str">
            <v>ECON-15B</v>
          </cell>
          <cell r="E647" t="str">
            <v>Commercial</v>
          </cell>
          <cell r="F647" t="str">
            <v>MULTI</v>
          </cell>
          <cell r="I647" t="str">
            <v>May</v>
          </cell>
          <cell r="J647" t="str">
            <v>2010-2011</v>
          </cell>
          <cell r="K647">
            <v>2011</v>
          </cell>
          <cell r="L647">
            <v>2</v>
          </cell>
          <cell r="N647">
            <v>10300</v>
          </cell>
          <cell r="T647">
            <v>0</v>
          </cell>
          <cell r="AA647" t="str">
            <v>ECON-15BMay2010-2011</v>
          </cell>
          <cell r="AB647" t="str">
            <v>2011</v>
          </cell>
          <cell r="AC647" t="str">
            <v>ECON-15B2011</v>
          </cell>
          <cell r="AD647" t="str">
            <v>ECON-15BMay2011</v>
          </cell>
          <cell r="AE647" t="str">
            <v>ECON-15BMay2010-2011</v>
          </cell>
        </row>
        <row r="648">
          <cell r="D648" t="str">
            <v>ECON-15B</v>
          </cell>
          <cell r="E648" t="str">
            <v>Commercial</v>
          </cell>
          <cell r="F648" t="str">
            <v>OTHER</v>
          </cell>
          <cell r="I648" t="str">
            <v>May</v>
          </cell>
          <cell r="J648" t="str">
            <v>2010-2011</v>
          </cell>
          <cell r="K648">
            <v>2011</v>
          </cell>
          <cell r="L648">
            <v>1</v>
          </cell>
          <cell r="N648">
            <v>288</v>
          </cell>
          <cell r="T648">
            <v>0</v>
          </cell>
          <cell r="AA648" t="str">
            <v>ECON-15BMay2010-2011</v>
          </cell>
          <cell r="AB648" t="str">
            <v>2011</v>
          </cell>
          <cell r="AC648" t="str">
            <v>ECON-15B2011</v>
          </cell>
          <cell r="AD648" t="str">
            <v>ECON-15BMay2011</v>
          </cell>
          <cell r="AE648" t="str">
            <v>ECON-15BMay2010-2011</v>
          </cell>
        </row>
        <row r="649">
          <cell r="B649" t="str">
            <v>RCISTERN</v>
          </cell>
          <cell r="C649" t="str">
            <v>CONS Res Cistern Rebate</v>
          </cell>
          <cell r="D649" t="str">
            <v>WACON-1A</v>
          </cell>
          <cell r="E649" t="str">
            <v>Residential</v>
          </cell>
          <cell r="F649" t="str">
            <v>SINGLE</v>
          </cell>
          <cell r="I649" t="str">
            <v>May</v>
          </cell>
          <cell r="J649" t="str">
            <v>2010-2011</v>
          </cell>
          <cell r="K649">
            <v>2011</v>
          </cell>
          <cell r="L649">
            <v>4</v>
          </cell>
          <cell r="M649">
            <v>0</v>
          </cell>
          <cell r="N649">
            <v>22</v>
          </cell>
          <cell r="O649">
            <v>0</v>
          </cell>
          <cell r="S649">
            <v>220</v>
          </cell>
          <cell r="T649">
            <v>0</v>
          </cell>
          <cell r="W649">
            <v>0</v>
          </cell>
          <cell r="X649">
            <v>0</v>
          </cell>
          <cell r="AA649" t="str">
            <v>WACON-1AMay2010-2011</v>
          </cell>
          <cell r="AB649" t="str">
            <v>2011</v>
          </cell>
          <cell r="AC649" t="str">
            <v>WACON-1A2011</v>
          </cell>
          <cell r="AD649" t="str">
            <v>WACON-1AMay2011</v>
          </cell>
          <cell r="AE649" t="str">
            <v>WACON-1AMay2010-2011</v>
          </cell>
        </row>
        <row r="650">
          <cell r="B650" t="str">
            <v>RES15CON</v>
          </cell>
          <cell r="C650" t="str">
            <v>CONS Res Heat Pump 15 Rebate</v>
          </cell>
          <cell r="D650" t="str">
            <v>ECON-2E</v>
          </cell>
          <cell r="E650" t="str">
            <v>Residential</v>
          </cell>
          <cell r="F650" t="str">
            <v>SINGLE</v>
          </cell>
          <cell r="H650" t="str">
            <v>RES15CON</v>
          </cell>
          <cell r="I650" t="str">
            <v>May</v>
          </cell>
          <cell r="J650" t="str">
            <v>2010-2011</v>
          </cell>
          <cell r="K650">
            <v>2011</v>
          </cell>
          <cell r="L650">
            <v>18</v>
          </cell>
          <cell r="M650">
            <v>29.333333333333332</v>
          </cell>
          <cell r="N650">
            <v>7400</v>
          </cell>
          <cell r="O650">
            <v>40664.333333333328</v>
          </cell>
          <cell r="T650">
            <v>747.14202</v>
          </cell>
          <cell r="W650">
            <v>13899.259999999998</v>
          </cell>
          <cell r="X650">
            <v>21458.506666666664</v>
          </cell>
          <cell r="Y650" t="str">
            <v>RES15CONMay2010-2011</v>
          </cell>
          <cell r="Z650" t="str">
            <v>RES15CONMay2011</v>
          </cell>
          <cell r="AA650" t="str">
            <v>ECON-2ERES15CONMay2010-2011</v>
          </cell>
          <cell r="AB650" t="str">
            <v>RES15CON2011</v>
          </cell>
          <cell r="AC650" t="str">
            <v>ECON-2E2011</v>
          </cell>
          <cell r="AD650" t="str">
            <v>ECON-2EMay2011</v>
          </cell>
          <cell r="AE650" t="str">
            <v>ECON-2EMay2010-2011</v>
          </cell>
        </row>
        <row r="651">
          <cell r="D651" t="str">
            <v>ECON-2E</v>
          </cell>
          <cell r="E651" t="str">
            <v>Residential</v>
          </cell>
          <cell r="F651" t="str">
            <v>MULTI</v>
          </cell>
          <cell r="H651" t="str">
            <v>RES15CON</v>
          </cell>
          <cell r="I651" t="str">
            <v>May</v>
          </cell>
          <cell r="J651" t="str">
            <v>2010-2011</v>
          </cell>
          <cell r="K651">
            <v>2011</v>
          </cell>
          <cell r="L651">
            <v>1</v>
          </cell>
          <cell r="N651">
            <v>400</v>
          </cell>
          <cell r="T651">
            <v>41.507890000000003</v>
          </cell>
          <cell r="Y651" t="str">
            <v>RES15CONMay2010-2011</v>
          </cell>
          <cell r="Z651" t="str">
            <v>RES15CONMay2011</v>
          </cell>
          <cell r="AA651" t="str">
            <v>ECON-2ERES15CONMay2010-2011</v>
          </cell>
          <cell r="AB651" t="str">
            <v>RES15CON2011</v>
          </cell>
          <cell r="AC651" t="str">
            <v>ECON-2E2011</v>
          </cell>
          <cell r="AD651" t="str">
            <v>ECON-2EMay2011</v>
          </cell>
          <cell r="AE651" t="str">
            <v>ECON-2EMay2010-2011</v>
          </cell>
        </row>
        <row r="652">
          <cell r="B652" t="str">
            <v>RES16CON</v>
          </cell>
          <cell r="C652" t="str">
            <v>CONS Res Heat Pump 16 Rebate</v>
          </cell>
          <cell r="D652" t="str">
            <v>ECON-2E</v>
          </cell>
          <cell r="E652" t="str">
            <v>Residential</v>
          </cell>
          <cell r="F652" t="str">
            <v>SINGLE</v>
          </cell>
          <cell r="H652" t="str">
            <v>RES16CON</v>
          </cell>
          <cell r="I652" t="str">
            <v>May</v>
          </cell>
          <cell r="J652" t="str">
            <v>2010-2011</v>
          </cell>
          <cell r="K652">
            <v>2011</v>
          </cell>
          <cell r="L652">
            <v>7</v>
          </cell>
          <cell r="M652">
            <v>21.166666666666668</v>
          </cell>
          <cell r="N652">
            <v>4200</v>
          </cell>
          <cell r="O652">
            <v>23514</v>
          </cell>
          <cell r="T652">
            <v>371.0686</v>
          </cell>
          <cell r="W652">
            <v>6539.9529999999995</v>
          </cell>
          <cell r="X652">
            <v>19775.572166666669</v>
          </cell>
          <cell r="Y652" t="str">
            <v>RES16CONMay2010-2011</v>
          </cell>
          <cell r="Z652" t="str">
            <v>RES16CONMay2011</v>
          </cell>
          <cell r="AA652" t="str">
            <v>ECON-2ERES16CONMay2010-2011</v>
          </cell>
          <cell r="AB652" t="str">
            <v>RES16CON2011</v>
          </cell>
          <cell r="AC652" t="str">
            <v>ECON-2E2011</v>
          </cell>
          <cell r="AD652" t="str">
            <v>ECON-2EMay2011</v>
          </cell>
          <cell r="AE652" t="str">
            <v>ECON-2EMay2010-2011</v>
          </cell>
        </row>
        <row r="653">
          <cell r="D653" t="str">
            <v>ECON-2E</v>
          </cell>
          <cell r="E653" t="str">
            <v>Residential</v>
          </cell>
          <cell r="F653" t="str">
            <v>MULTI</v>
          </cell>
          <cell r="H653" t="str">
            <v>RES16CON</v>
          </cell>
          <cell r="I653" t="str">
            <v>May</v>
          </cell>
          <cell r="J653" t="str">
            <v>2010-2011</v>
          </cell>
          <cell r="K653">
            <v>2011</v>
          </cell>
          <cell r="L653">
            <v>0</v>
          </cell>
          <cell r="N653">
            <v>0</v>
          </cell>
          <cell r="T653">
            <v>0</v>
          </cell>
          <cell r="Y653" t="str">
            <v>RES16CONMay2010-2011</v>
          </cell>
          <cell r="Z653" t="str">
            <v>RES16CONMay2011</v>
          </cell>
          <cell r="AA653" t="str">
            <v>ECON-2ERES16CONMay2010-2011</v>
          </cell>
          <cell r="AB653" t="str">
            <v>RES16CON2011</v>
          </cell>
          <cell r="AC653" t="str">
            <v>ECON-2E2011</v>
          </cell>
          <cell r="AD653" t="str">
            <v>ECON-2EMay2011</v>
          </cell>
          <cell r="AE653" t="str">
            <v>ECON-2EMay2010-2011</v>
          </cell>
        </row>
        <row r="654">
          <cell r="B654" t="str">
            <v>RES17CON</v>
          </cell>
          <cell r="C654" t="str">
            <v>CONS Res Heat Pump 17 Rebate</v>
          </cell>
          <cell r="D654" t="str">
            <v>ECON-2E</v>
          </cell>
          <cell r="E654" t="str">
            <v>Residential</v>
          </cell>
          <cell r="F654" t="str">
            <v>SINGLE</v>
          </cell>
          <cell r="H654" t="str">
            <v>RES17CON</v>
          </cell>
          <cell r="I654" t="str">
            <v>May</v>
          </cell>
          <cell r="J654" t="str">
            <v>2010-2011</v>
          </cell>
          <cell r="K654">
            <v>2011</v>
          </cell>
          <cell r="L654">
            <v>4</v>
          </cell>
          <cell r="M654">
            <v>13.916666666666666</v>
          </cell>
          <cell r="N654">
            <v>2400</v>
          </cell>
          <cell r="O654">
            <v>17250</v>
          </cell>
          <cell r="T654">
            <v>265.67164000000002</v>
          </cell>
          <cell r="W654">
            <v>4682.3581999999997</v>
          </cell>
          <cell r="X654">
            <v>16290.704570833332</v>
          </cell>
          <cell r="Y654" t="str">
            <v>RES17CONMay2010-2011</v>
          </cell>
          <cell r="Z654" t="str">
            <v>RES17CONMay2011</v>
          </cell>
          <cell r="AA654" t="str">
            <v>ECON-2ERES17CONMay2010-2011</v>
          </cell>
          <cell r="AB654" t="str">
            <v>RES17CON2011</v>
          </cell>
          <cell r="AC654" t="str">
            <v>ECON-2E2011</v>
          </cell>
          <cell r="AD654" t="str">
            <v>ECON-2EMay2011</v>
          </cell>
          <cell r="AE654" t="str">
            <v>ECON-2EMay2010-2011</v>
          </cell>
        </row>
        <row r="655">
          <cell r="D655" t="str">
            <v>ECON-2E</v>
          </cell>
          <cell r="E655" t="str">
            <v>Residential</v>
          </cell>
          <cell r="F655" t="str">
            <v>MULTI</v>
          </cell>
          <cell r="H655" t="str">
            <v>RES17CON</v>
          </cell>
          <cell r="I655" t="str">
            <v>May</v>
          </cell>
          <cell r="J655" t="str">
            <v>2010-2011</v>
          </cell>
          <cell r="K655">
            <v>2011</v>
          </cell>
          <cell r="L655">
            <v>0</v>
          </cell>
          <cell r="N655">
            <v>0</v>
          </cell>
          <cell r="T655">
            <v>0</v>
          </cell>
          <cell r="Y655" t="str">
            <v>RES17CONMay2010-2011</v>
          </cell>
          <cell r="Z655" t="str">
            <v>RES17CONMay2011</v>
          </cell>
          <cell r="AA655" t="str">
            <v>ECON-2ERES17CONMay2010-2011</v>
          </cell>
          <cell r="AB655" t="str">
            <v>RES17CON2011</v>
          </cell>
          <cell r="AC655" t="str">
            <v>ECON-2E2011</v>
          </cell>
          <cell r="AD655" t="str">
            <v>ECON-2EMay2011</v>
          </cell>
          <cell r="AE655" t="str">
            <v>ECON-2EMay2010-2011</v>
          </cell>
        </row>
        <row r="656">
          <cell r="B656" t="str">
            <v>RES18CON</v>
          </cell>
          <cell r="C656" t="str">
            <v>CONS Res Heat Pump 18 Rebate</v>
          </cell>
          <cell r="D656" t="str">
            <v>ECON-2E</v>
          </cell>
          <cell r="E656" t="str">
            <v>Residential</v>
          </cell>
          <cell r="F656" t="str">
            <v>SINGLE</v>
          </cell>
          <cell r="H656" t="str">
            <v>RES18CON</v>
          </cell>
          <cell r="I656" t="str">
            <v>May</v>
          </cell>
          <cell r="J656" t="str">
            <v>2010-2011</v>
          </cell>
          <cell r="K656">
            <v>2011</v>
          </cell>
          <cell r="L656">
            <v>1</v>
          </cell>
          <cell r="M656">
            <v>5.833333333333333</v>
          </cell>
          <cell r="N656">
            <v>600</v>
          </cell>
          <cell r="O656">
            <v>7856</v>
          </cell>
          <cell r="T656">
            <v>77.785700000000006</v>
          </cell>
          <cell r="W656">
            <v>1370.92857</v>
          </cell>
          <cell r="X656">
            <v>7997.0833249999996</v>
          </cell>
          <cell r="Y656" t="str">
            <v>RES18CONMay2010-2011</v>
          </cell>
          <cell r="Z656" t="str">
            <v>RES18CONMay2011</v>
          </cell>
          <cell r="AA656" t="str">
            <v>ECON-2ERES18CONMay2010-2011</v>
          </cell>
          <cell r="AB656" t="str">
            <v>RES18CON2011</v>
          </cell>
          <cell r="AC656" t="str">
            <v>ECON-2E2011</v>
          </cell>
          <cell r="AD656" t="str">
            <v>ECON-2EMay2011</v>
          </cell>
          <cell r="AE656" t="str">
            <v>ECON-2EMay2010-2011</v>
          </cell>
        </row>
        <row r="657">
          <cell r="D657" t="str">
            <v>ECON-2E</v>
          </cell>
          <cell r="E657" t="str">
            <v>Residential</v>
          </cell>
          <cell r="F657" t="str">
            <v>SINGLE</v>
          </cell>
          <cell r="H657" t="str">
            <v>RES18CON</v>
          </cell>
          <cell r="I657" t="str">
            <v>May</v>
          </cell>
          <cell r="J657" t="str">
            <v>2010-2011</v>
          </cell>
          <cell r="K657">
            <v>2011</v>
          </cell>
          <cell r="L657">
            <v>0</v>
          </cell>
          <cell r="N657">
            <v>0</v>
          </cell>
          <cell r="T657">
            <v>0</v>
          </cell>
          <cell r="W657">
            <v>0</v>
          </cell>
          <cell r="Y657" t="str">
            <v>RES18CONMay2010-2011</v>
          </cell>
          <cell r="Z657" t="str">
            <v>RES18CONMay2011</v>
          </cell>
          <cell r="AA657" t="str">
            <v>ECON-2ERES18CONMay2010-2011</v>
          </cell>
          <cell r="AB657" t="str">
            <v>RES18CON2011</v>
          </cell>
          <cell r="AC657" t="str">
            <v>ECON-2E2011</v>
          </cell>
          <cell r="AD657" t="str">
            <v>ECON-2EMay2011</v>
          </cell>
          <cell r="AE657" t="str">
            <v>ECON-2EMay2010-2011</v>
          </cell>
        </row>
        <row r="658">
          <cell r="B658" t="str">
            <v>RESCRCON</v>
          </cell>
          <cell r="C658" t="str">
            <v>CONS Res Cool Roof Rebate</v>
          </cell>
          <cell r="D658" t="str">
            <v>ECON-1A</v>
          </cell>
          <cell r="E658" t="str">
            <v>Residential</v>
          </cell>
          <cell r="F658" t="str">
            <v>SINGLE</v>
          </cell>
          <cell r="I658" t="str">
            <v>May</v>
          </cell>
          <cell r="J658" t="str">
            <v>2010-2011</v>
          </cell>
          <cell r="K658">
            <v>2011</v>
          </cell>
          <cell r="L658">
            <v>1</v>
          </cell>
          <cell r="M658">
            <v>1.4166666666666667</v>
          </cell>
          <cell r="N658">
            <v>150</v>
          </cell>
          <cell r="O658">
            <v>824.5</v>
          </cell>
          <cell r="P658">
            <v>1303</v>
          </cell>
          <cell r="T658">
            <v>38.25</v>
          </cell>
          <cell r="W658">
            <v>673.9375</v>
          </cell>
          <cell r="X658">
            <v>954.74479166666674</v>
          </cell>
          <cell r="AA658" t="str">
            <v>ECON-1AMay2010-2011</v>
          </cell>
          <cell r="AB658" t="str">
            <v>2011</v>
          </cell>
          <cell r="AC658" t="str">
            <v>ECON-1A2011</v>
          </cell>
          <cell r="AD658" t="str">
            <v>ECON-1AMay2011</v>
          </cell>
          <cell r="AE658" t="str">
            <v>ECON-1AMay2010-2011</v>
          </cell>
        </row>
        <row r="659">
          <cell r="B659" t="str">
            <v>RESTTCON</v>
          </cell>
          <cell r="C659" t="str">
            <v>CONS Res Window Tint Rebate</v>
          </cell>
          <cell r="D659" t="str">
            <v>ECON-1F</v>
          </cell>
          <cell r="E659" t="str">
            <v>Residential</v>
          </cell>
          <cell r="F659" t="str">
            <v>SINGLE</v>
          </cell>
          <cell r="I659" t="str">
            <v>May</v>
          </cell>
          <cell r="J659" t="str">
            <v>2010-2011</v>
          </cell>
          <cell r="K659">
            <v>2011</v>
          </cell>
          <cell r="L659">
            <v>4</v>
          </cell>
          <cell r="M659">
            <v>9.8333333333333339</v>
          </cell>
          <cell r="N659">
            <v>408</v>
          </cell>
          <cell r="O659">
            <v>2619.666666666667</v>
          </cell>
          <cell r="P659">
            <v>1411</v>
          </cell>
          <cell r="T659">
            <v>24.185184</v>
          </cell>
          <cell r="W659">
            <v>853.11104</v>
          </cell>
          <cell r="X659">
            <v>1048.6156533333335</v>
          </cell>
          <cell r="AA659" t="str">
            <v>ECON-1FMay2010-2011</v>
          </cell>
          <cell r="AB659" t="str">
            <v>2011</v>
          </cell>
          <cell r="AC659" t="str">
            <v>ECON-1F2011</v>
          </cell>
          <cell r="AD659" t="str">
            <v>ECON-1FMay2011</v>
          </cell>
          <cell r="AE659" t="str">
            <v>ECON-1FMay2010-2011</v>
          </cell>
        </row>
        <row r="660">
          <cell r="D660" t="str">
            <v>ECON-1F</v>
          </cell>
          <cell r="E660" t="str">
            <v>Residential</v>
          </cell>
          <cell r="F660" t="str">
            <v>MULTI</v>
          </cell>
          <cell r="I660" t="str">
            <v>May</v>
          </cell>
          <cell r="J660" t="str">
            <v>2010-2011</v>
          </cell>
          <cell r="K660">
            <v>2011</v>
          </cell>
          <cell r="L660">
            <v>4</v>
          </cell>
          <cell r="N660">
            <v>403</v>
          </cell>
          <cell r="T660">
            <v>24.185184</v>
          </cell>
          <cell r="AA660" t="str">
            <v>ECON-1FMay2010-2011</v>
          </cell>
          <cell r="AB660" t="str">
            <v>2011</v>
          </cell>
          <cell r="AC660" t="str">
            <v>ECON-1F2011</v>
          </cell>
          <cell r="AD660" t="str">
            <v>ECON-1FMay2011</v>
          </cell>
          <cell r="AE660" t="str">
            <v>ECON-1FMay2010-2011</v>
          </cell>
        </row>
        <row r="661">
          <cell r="B661" t="str">
            <v>RESWRCON</v>
          </cell>
          <cell r="C661" t="str">
            <v>CONS Res Window Replace Rebate</v>
          </cell>
          <cell r="D661" t="str">
            <v>ECON-1E</v>
          </cell>
          <cell r="E661" t="str">
            <v>Residential</v>
          </cell>
          <cell r="F661" t="str">
            <v>SINGLE</v>
          </cell>
          <cell r="I661" t="str">
            <v>May</v>
          </cell>
          <cell r="J661" t="str">
            <v>2010-2011</v>
          </cell>
          <cell r="K661">
            <v>2011</v>
          </cell>
          <cell r="L661">
            <v>11</v>
          </cell>
          <cell r="M661">
            <v>11.5</v>
          </cell>
          <cell r="N661">
            <v>2711.7</v>
          </cell>
          <cell r="O661">
            <v>11333</v>
          </cell>
          <cell r="P661">
            <v>1809.7</v>
          </cell>
          <cell r="T661">
            <v>487.40449999999998</v>
          </cell>
          <cell r="W661">
            <v>10151.83</v>
          </cell>
          <cell r="X661">
            <v>8980.4650000000001</v>
          </cell>
          <cell r="AA661" t="str">
            <v>ECON-1EMay2010-2011</v>
          </cell>
          <cell r="AB661" t="str">
            <v>2011</v>
          </cell>
          <cell r="AC661" t="str">
            <v>ECON-1E2011</v>
          </cell>
          <cell r="AD661" t="str">
            <v>ECON-1EMay2011</v>
          </cell>
          <cell r="AE661" t="str">
            <v>ECON-1EMay2010-2011</v>
          </cell>
        </row>
        <row r="662">
          <cell r="D662" t="str">
            <v>ECON-1E</v>
          </cell>
          <cell r="E662" t="str">
            <v>Residential</v>
          </cell>
          <cell r="F662" t="str">
            <v>MULTI</v>
          </cell>
          <cell r="I662" t="str">
            <v>May</v>
          </cell>
          <cell r="J662" t="str">
            <v>2010-2011</v>
          </cell>
          <cell r="K662">
            <v>2011</v>
          </cell>
          <cell r="L662">
            <v>2</v>
          </cell>
          <cell r="N662">
            <v>294</v>
          </cell>
          <cell r="T662">
            <v>88.619</v>
          </cell>
          <cell r="AA662" t="str">
            <v>ECON-1EMay2010-2011</v>
          </cell>
          <cell r="AB662" t="str">
            <v>2011</v>
          </cell>
          <cell r="AC662" t="str">
            <v>ECON-1E2011</v>
          </cell>
          <cell r="AD662" t="str">
            <v>ECON-1EMay2011</v>
          </cell>
          <cell r="AE662" t="str">
            <v>ECON-1EMay2010-2011</v>
          </cell>
        </row>
        <row r="663">
          <cell r="B663" t="str">
            <v>RWFOAM</v>
          </cell>
          <cell r="C663" t="str">
            <v>CONS Res Inject Wall Foam Reb</v>
          </cell>
          <cell r="D663" t="str">
            <v>ECON-1C</v>
          </cell>
          <cell r="E663" t="str">
            <v>Residential</v>
          </cell>
          <cell r="F663" t="str">
            <v>SINGLE</v>
          </cell>
          <cell r="I663" t="str">
            <v>May</v>
          </cell>
          <cell r="J663" t="str">
            <v>2010-2011</v>
          </cell>
          <cell r="K663">
            <v>2011</v>
          </cell>
          <cell r="L663">
            <v>2</v>
          </cell>
          <cell r="M663">
            <v>0.75</v>
          </cell>
          <cell r="N663">
            <v>400</v>
          </cell>
          <cell r="O663">
            <v>250</v>
          </cell>
          <cell r="P663">
            <v>3556</v>
          </cell>
          <cell r="T663">
            <v>6.25</v>
          </cell>
          <cell r="W663">
            <v>108.75</v>
          </cell>
          <cell r="X663">
            <v>40.78125</v>
          </cell>
          <cell r="AA663" t="str">
            <v>ECON-1CMay2010-2011</v>
          </cell>
          <cell r="AB663" t="str">
            <v>2011</v>
          </cell>
          <cell r="AC663" t="str">
            <v>ECON-1C2011</v>
          </cell>
          <cell r="AD663" t="str">
            <v>ECON-1CMay2011</v>
          </cell>
          <cell r="AE663" t="str">
            <v>ECON-1CMay2010-2011</v>
          </cell>
        </row>
        <row r="664">
          <cell r="D664" t="str">
            <v>ECON-1C</v>
          </cell>
          <cell r="E664" t="str">
            <v>Residential</v>
          </cell>
          <cell r="F664" t="str">
            <v>MULTI</v>
          </cell>
          <cell r="I664" t="str">
            <v>May</v>
          </cell>
          <cell r="J664" t="str">
            <v>2010-2011</v>
          </cell>
          <cell r="K664">
            <v>2011</v>
          </cell>
          <cell r="L664">
            <v>0</v>
          </cell>
          <cell r="N664">
            <v>0</v>
          </cell>
          <cell r="T664">
            <v>0</v>
          </cell>
          <cell r="AA664" t="str">
            <v>ECON-1CMay2010-2011</v>
          </cell>
          <cell r="AB664" t="str">
            <v>2011</v>
          </cell>
          <cell r="AC664" t="str">
            <v>ECON-1C2011</v>
          </cell>
          <cell r="AD664" t="str">
            <v>ECON-1CMay2011</v>
          </cell>
          <cell r="AE664" t="str">
            <v>ECON-1CMay2010-2011</v>
          </cell>
        </row>
        <row r="665">
          <cell r="B665" t="str">
            <v>TOILET VCH</v>
          </cell>
          <cell r="C665" t="str">
            <v>Toilet Voucher Redeemed</v>
          </cell>
          <cell r="D665" t="str">
            <v>WACON-2</v>
          </cell>
          <cell r="E665" t="str">
            <v>Residential</v>
          </cell>
          <cell r="F665" t="str">
            <v>SINGLE</v>
          </cell>
          <cell r="I665" t="str">
            <v>May</v>
          </cell>
          <cell r="J665" t="str">
            <v>2010-2011</v>
          </cell>
          <cell r="K665">
            <v>2011</v>
          </cell>
          <cell r="L665">
            <v>0</v>
          </cell>
          <cell r="M665">
            <v>0</v>
          </cell>
          <cell r="N665">
            <v>0</v>
          </cell>
          <cell r="O665">
            <v>18135</v>
          </cell>
          <cell r="T665">
            <v>0</v>
          </cell>
          <cell r="AA665" t="str">
            <v>WACON-2May2010-2011</v>
          </cell>
          <cell r="AB665" t="str">
            <v>2011</v>
          </cell>
          <cell r="AC665" t="str">
            <v>WACON-22011</v>
          </cell>
          <cell r="AD665" t="str">
            <v>WACON-2May2011</v>
          </cell>
          <cell r="AE665" t="str">
            <v>WACON-2May2010-2011</v>
          </cell>
        </row>
        <row r="666">
          <cell r="B666" t="str">
            <v>WTHERCON</v>
          </cell>
          <cell r="C666" t="str">
            <v>CONS Res Weatherization Rebate</v>
          </cell>
          <cell r="D666" t="str">
            <v>ECON-1D</v>
          </cell>
          <cell r="E666" t="str">
            <v>Residential</v>
          </cell>
          <cell r="F666" t="str">
            <v>SINGLE</v>
          </cell>
          <cell r="I666" t="str">
            <v>May</v>
          </cell>
          <cell r="J666" t="str">
            <v>2010-2011</v>
          </cell>
          <cell r="K666">
            <v>2011</v>
          </cell>
          <cell r="L666">
            <v>2</v>
          </cell>
          <cell r="M666">
            <v>0</v>
          </cell>
          <cell r="N666">
            <v>166.01</v>
          </cell>
          <cell r="O666">
            <v>58</v>
          </cell>
          <cell r="T666">
            <v>2.8292679999999999</v>
          </cell>
          <cell r="W666">
            <v>50.1</v>
          </cell>
          <cell r="X666">
            <v>0</v>
          </cell>
          <cell r="AA666" t="str">
            <v>ECON-1DMay2010-2011</v>
          </cell>
          <cell r="AB666" t="str">
            <v>2011</v>
          </cell>
          <cell r="AC666" t="str">
            <v>ECON-1D2011</v>
          </cell>
          <cell r="AD666" t="str">
            <v>ECON-1DMay2011</v>
          </cell>
          <cell r="AE666" t="str">
            <v>ECON-1DMay2010-2011</v>
          </cell>
        </row>
        <row r="667">
          <cell r="D667" t="str">
            <v>ECON-1D</v>
          </cell>
          <cell r="E667" t="str">
            <v>Residential</v>
          </cell>
          <cell r="F667" t="str">
            <v>MULTI</v>
          </cell>
          <cell r="I667" t="str">
            <v>May</v>
          </cell>
          <cell r="J667" t="str">
            <v>2010-2011</v>
          </cell>
          <cell r="K667">
            <v>2011</v>
          </cell>
          <cell r="L667">
            <v>2</v>
          </cell>
          <cell r="N667">
            <v>20.37</v>
          </cell>
          <cell r="T667">
            <v>2.8292679999999999</v>
          </cell>
          <cell r="W667">
            <v>50.1</v>
          </cell>
          <cell r="AA667" t="str">
            <v>ECON-1DMay2010-2011</v>
          </cell>
          <cell r="AB667" t="str">
            <v>2011</v>
          </cell>
          <cell r="AC667" t="str">
            <v>ECON-1D2011</v>
          </cell>
          <cell r="AD667" t="str">
            <v>ECON-1DMay2011</v>
          </cell>
          <cell r="AE667" t="str">
            <v>ECON-1DMay2010-2011</v>
          </cell>
        </row>
        <row r="668">
          <cell r="B668" t="str">
            <v>WTR STAR</v>
          </cell>
          <cell r="C668" t="str">
            <v>CONS Water Star Rebate</v>
          </cell>
          <cell r="D668" t="str">
            <v>WACON-3</v>
          </cell>
          <cell r="E668" t="str">
            <v>Commercial</v>
          </cell>
          <cell r="F668" t="str">
            <v>SINGLE</v>
          </cell>
          <cell r="I668" t="str">
            <v>May</v>
          </cell>
          <cell r="J668" t="str">
            <v>2010-2011</v>
          </cell>
          <cell r="K668">
            <v>2011</v>
          </cell>
          <cell r="L668">
            <v>0</v>
          </cell>
          <cell r="M668">
            <v>0</v>
          </cell>
          <cell r="N668">
            <v>0</v>
          </cell>
          <cell r="O668">
            <v>0</v>
          </cell>
          <cell r="T668">
            <v>0</v>
          </cell>
          <cell r="W668">
            <v>0</v>
          </cell>
          <cell r="X668">
            <v>0</v>
          </cell>
          <cell r="AA668" t="str">
            <v>WACON-3May2010-2011</v>
          </cell>
          <cell r="AB668" t="str">
            <v>2011</v>
          </cell>
          <cell r="AC668" t="str">
            <v>WACON-32011</v>
          </cell>
          <cell r="AD668" t="str">
            <v>WACON-3May2011</v>
          </cell>
          <cell r="AE668" t="str">
            <v>WACON-3May2010-2011</v>
          </cell>
        </row>
        <row r="669">
          <cell r="B669" t="str">
            <v>St Cloud</v>
          </cell>
          <cell r="C669" t="str">
            <v>Conservation Program Rebates</v>
          </cell>
          <cell r="D669" t="str">
            <v>and Loans -</v>
          </cell>
          <cell r="E669" t="str">
            <v>Crosstab (CIS)</v>
          </cell>
          <cell r="K669">
            <v>2011</v>
          </cell>
          <cell r="AB669" t="str">
            <v>2011</v>
          </cell>
          <cell r="AC669" t="str">
            <v>and Loans -2011</v>
          </cell>
          <cell r="AD669" t="str">
            <v>and Loans -2011</v>
          </cell>
        </row>
        <row r="670">
          <cell r="B670" t="str">
            <v>CCRF</v>
          </cell>
          <cell r="C670" t="str">
            <v>Cool Reflective Roof</v>
          </cell>
          <cell r="D670" t="str">
            <v>ECON-4A</v>
          </cell>
          <cell r="E670" t="str">
            <v>Commercial</v>
          </cell>
          <cell r="F670" t="str">
            <v>OTHER</v>
          </cell>
          <cell r="G670" t="str">
            <v>ST CLOUD</v>
          </cell>
          <cell r="I670" t="str">
            <v>May</v>
          </cell>
          <cell r="J670" t="str">
            <v>2010-2011</v>
          </cell>
          <cell r="K670">
            <v>2011</v>
          </cell>
          <cell r="L670">
            <v>0</v>
          </cell>
          <cell r="N670">
            <v>0</v>
          </cell>
          <cell r="T670">
            <v>0</v>
          </cell>
          <cell r="W670">
            <v>0</v>
          </cell>
          <cell r="AA670" t="str">
            <v>ECON-4AST CLOUDMay2010-2011</v>
          </cell>
          <cell r="AB670" t="str">
            <v>2011</v>
          </cell>
          <cell r="AC670" t="str">
            <v>ECON-4A2011</v>
          </cell>
          <cell r="AD670" t="str">
            <v>ECON-4AMay2011</v>
          </cell>
          <cell r="AE670" t="str">
            <v>ECON-4AMay2010-2011</v>
          </cell>
        </row>
        <row r="671">
          <cell r="B671" t="str">
            <v>CDUR</v>
          </cell>
          <cell r="C671" t="str">
            <v>Duct Repair/Replacement</v>
          </cell>
          <cell r="D671" t="str">
            <v>ECON-5A</v>
          </cell>
          <cell r="E671" t="str">
            <v>Commercial</v>
          </cell>
          <cell r="F671" t="str">
            <v>OTHER</v>
          </cell>
          <cell r="G671" t="str">
            <v>ST CLOUD</v>
          </cell>
          <cell r="I671" t="str">
            <v>May</v>
          </cell>
          <cell r="J671" t="str">
            <v>2010-2011</v>
          </cell>
          <cell r="K671">
            <v>2011</v>
          </cell>
          <cell r="L671">
            <v>0</v>
          </cell>
          <cell r="N671">
            <v>0</v>
          </cell>
          <cell r="T671">
            <v>0</v>
          </cell>
          <cell r="W671">
            <v>0</v>
          </cell>
          <cell r="AA671" t="str">
            <v>ECON-5AST CLOUDMay2010-2011</v>
          </cell>
          <cell r="AB671" t="str">
            <v>2011</v>
          </cell>
          <cell r="AC671" t="str">
            <v>ECON-5A2011</v>
          </cell>
          <cell r="AD671" t="str">
            <v>ECON-5AMay2011</v>
          </cell>
          <cell r="AE671" t="str">
            <v>ECON-5AMay2010-2011</v>
          </cell>
        </row>
        <row r="672">
          <cell r="B672" t="str">
            <v>CGRP</v>
          </cell>
          <cell r="C672" t="str">
            <v>Gold Ring Program</v>
          </cell>
          <cell r="D672" t="str">
            <v>ECON-6C</v>
          </cell>
          <cell r="E672" t="str">
            <v>Commercial</v>
          </cell>
          <cell r="F672" t="str">
            <v>OTHER</v>
          </cell>
          <cell r="G672" t="str">
            <v>ST CLOUD</v>
          </cell>
          <cell r="I672" t="str">
            <v>May</v>
          </cell>
          <cell r="J672" t="str">
            <v>2010-2011</v>
          </cell>
          <cell r="K672">
            <v>2011</v>
          </cell>
          <cell r="L672">
            <v>0</v>
          </cell>
          <cell r="N672">
            <v>0</v>
          </cell>
          <cell r="T672">
            <v>0</v>
          </cell>
          <cell r="W672">
            <v>0</v>
          </cell>
          <cell r="AA672" t="str">
            <v>ECON-6CST CLOUDMay2010-2011</v>
          </cell>
          <cell r="AB672" t="str">
            <v>2011</v>
          </cell>
          <cell r="AC672" t="str">
            <v>ECON-6C2011</v>
          </cell>
          <cell r="AD672" t="str">
            <v>ECON-6CMay2011</v>
          </cell>
          <cell r="AE672" t="str">
            <v>ECON-6CMay2010-2011</v>
          </cell>
        </row>
        <row r="673">
          <cell r="B673" t="str">
            <v>CH14</v>
          </cell>
          <cell r="C673" t="str">
            <v>14 Seer</v>
          </cell>
          <cell r="D673" t="str">
            <v>ECON-5C</v>
          </cell>
          <cell r="E673" t="str">
            <v>Commercial</v>
          </cell>
          <cell r="F673" t="str">
            <v>OTHER</v>
          </cell>
          <cell r="G673" t="str">
            <v>ST CLOUD</v>
          </cell>
          <cell r="H673" t="str">
            <v>CES14CON</v>
          </cell>
          <cell r="I673" t="str">
            <v>May</v>
          </cell>
          <cell r="J673" t="str">
            <v>2010-2011</v>
          </cell>
          <cell r="K673">
            <v>2011</v>
          </cell>
          <cell r="L673">
            <v>0</v>
          </cell>
          <cell r="N673">
            <v>0</v>
          </cell>
          <cell r="T673">
            <v>0</v>
          </cell>
          <cell r="W673">
            <v>0</v>
          </cell>
          <cell r="Y673" t="str">
            <v>CES14CONMay2010-2011</v>
          </cell>
          <cell r="Z673" t="str">
            <v>CES14CONMay2011</v>
          </cell>
          <cell r="AA673" t="str">
            <v>CES14CONST CLOUDMay2010-2011</v>
          </cell>
          <cell r="AB673" t="str">
            <v>CES14CON2011</v>
          </cell>
          <cell r="AC673" t="str">
            <v>ECON-5C2011</v>
          </cell>
          <cell r="AD673" t="str">
            <v>ECON-5CMay2011</v>
          </cell>
          <cell r="AE673" t="str">
            <v>ECON-5CMay2010-2011</v>
          </cell>
        </row>
        <row r="674">
          <cell r="B674" t="str">
            <v>CH15</v>
          </cell>
          <cell r="C674" t="str">
            <v>15 Seer</v>
          </cell>
          <cell r="D674" t="str">
            <v>ECON-5C</v>
          </cell>
          <cell r="E674" t="str">
            <v>Commercial</v>
          </cell>
          <cell r="F674" t="str">
            <v>OTHER</v>
          </cell>
          <cell r="G674" t="str">
            <v>ST CLOUD</v>
          </cell>
          <cell r="H674" t="str">
            <v>CES15CON</v>
          </cell>
          <cell r="I674" t="str">
            <v>May</v>
          </cell>
          <cell r="J674" t="str">
            <v>2010-2011</v>
          </cell>
          <cell r="K674">
            <v>2011</v>
          </cell>
          <cell r="L674">
            <v>0</v>
          </cell>
          <cell r="N674">
            <v>0</v>
          </cell>
          <cell r="T674">
            <v>0</v>
          </cell>
          <cell r="W674">
            <v>0</v>
          </cell>
          <cell r="Y674" t="str">
            <v>CES15CONMay2010-2011</v>
          </cell>
          <cell r="Z674" t="str">
            <v>CES15CONMay2011</v>
          </cell>
          <cell r="AA674" t="str">
            <v>CES15CONST CLOUDMay2010-2011</v>
          </cell>
          <cell r="AB674" t="str">
            <v>CES15CON2011</v>
          </cell>
          <cell r="AC674" t="str">
            <v>ECON-5C2011</v>
          </cell>
          <cell r="AD674" t="str">
            <v>ECON-5CMay2011</v>
          </cell>
          <cell r="AE674" t="str">
            <v>ECON-5CMay2010-2011</v>
          </cell>
        </row>
        <row r="675">
          <cell r="B675" t="str">
            <v>CH16</v>
          </cell>
          <cell r="C675" t="str">
            <v>16 Seer</v>
          </cell>
          <cell r="D675" t="str">
            <v>ECON-5C</v>
          </cell>
          <cell r="E675" t="str">
            <v>Commercial</v>
          </cell>
          <cell r="F675" t="str">
            <v>OTHER</v>
          </cell>
          <cell r="G675" t="str">
            <v>ST CLOUD</v>
          </cell>
          <cell r="H675" t="str">
            <v>CES16CON</v>
          </cell>
          <cell r="I675" t="str">
            <v>May</v>
          </cell>
          <cell r="J675" t="str">
            <v>2010-2011</v>
          </cell>
          <cell r="K675">
            <v>2011</v>
          </cell>
          <cell r="L675">
            <v>0</v>
          </cell>
          <cell r="N675">
            <v>0</v>
          </cell>
          <cell r="T675">
            <v>0</v>
          </cell>
          <cell r="W675">
            <v>0</v>
          </cell>
          <cell r="Y675" t="str">
            <v>CES16CONMay2010-2011</v>
          </cell>
          <cell r="Z675" t="str">
            <v>CES16CONMay2011</v>
          </cell>
          <cell r="AA675" t="str">
            <v>CES16CONST CLOUDMay2010-2011</v>
          </cell>
          <cell r="AB675" t="str">
            <v>CES16CON2011</v>
          </cell>
          <cell r="AC675" t="str">
            <v>ECON-5C2011</v>
          </cell>
          <cell r="AD675" t="str">
            <v>ECON-5CMay2011</v>
          </cell>
          <cell r="AE675" t="str">
            <v>ECON-5CMay2010-2011</v>
          </cell>
        </row>
        <row r="676">
          <cell r="B676" t="str">
            <v>CH17</v>
          </cell>
          <cell r="C676" t="str">
            <v>17 Seer</v>
          </cell>
          <cell r="D676" t="str">
            <v>ECON-5C</v>
          </cell>
          <cell r="E676" t="str">
            <v>Commercial</v>
          </cell>
          <cell r="F676" t="str">
            <v>OTHER</v>
          </cell>
          <cell r="G676" t="str">
            <v>ST CLOUD</v>
          </cell>
          <cell r="H676" t="str">
            <v>CES17CON</v>
          </cell>
          <cell r="I676" t="str">
            <v>May</v>
          </cell>
          <cell r="J676" t="str">
            <v>2010-2011</v>
          </cell>
          <cell r="K676">
            <v>2011</v>
          </cell>
          <cell r="L676">
            <v>0</v>
          </cell>
          <cell r="N676">
            <v>0</v>
          </cell>
          <cell r="T676">
            <v>0</v>
          </cell>
          <cell r="W676">
            <v>0</v>
          </cell>
          <cell r="Y676" t="str">
            <v>CES17CONMay2010-2011</v>
          </cell>
          <cell r="Z676" t="str">
            <v>CES17CONMay2011</v>
          </cell>
          <cell r="AA676" t="str">
            <v>CES17CONST CLOUDMay2010-2011</v>
          </cell>
          <cell r="AB676" t="str">
            <v>CES17CON2011</v>
          </cell>
          <cell r="AC676" t="str">
            <v>ECON-5C2011</v>
          </cell>
          <cell r="AD676" t="str">
            <v>ECON-5CMay2011</v>
          </cell>
          <cell r="AE676" t="str">
            <v>ECON-5CMay2010-2011</v>
          </cell>
        </row>
        <row r="677">
          <cell r="B677" t="str">
            <v>CH18</v>
          </cell>
          <cell r="C677" t="str">
            <v>18 Seer</v>
          </cell>
          <cell r="D677" t="str">
            <v>ECON-5C</v>
          </cell>
          <cell r="E677" t="str">
            <v>Commercial</v>
          </cell>
          <cell r="F677" t="str">
            <v>OTHER</v>
          </cell>
          <cell r="G677" t="str">
            <v>ST CLOUD</v>
          </cell>
          <cell r="H677" t="str">
            <v>CES18CON</v>
          </cell>
          <cell r="I677" t="str">
            <v>May</v>
          </cell>
          <cell r="J677" t="str">
            <v>2010-2011</v>
          </cell>
          <cell r="K677">
            <v>2011</v>
          </cell>
          <cell r="L677">
            <v>0</v>
          </cell>
          <cell r="N677">
            <v>0</v>
          </cell>
          <cell r="T677">
            <v>0</v>
          </cell>
          <cell r="W677">
            <v>0</v>
          </cell>
          <cell r="Y677" t="str">
            <v>CES18CONMay2010-2011</v>
          </cell>
          <cell r="Z677" t="str">
            <v>CES18CONMay2011</v>
          </cell>
          <cell r="AA677" t="str">
            <v>CES18CONST CLOUDMay2010-2011</v>
          </cell>
          <cell r="AB677" t="str">
            <v>CES18CON2011</v>
          </cell>
          <cell r="AC677" t="str">
            <v>ECON-5C2011</v>
          </cell>
          <cell r="AD677" t="str">
            <v>ECON-5CMay2011</v>
          </cell>
          <cell r="AE677" t="str">
            <v>ECON-5CMay2010-2011</v>
          </cell>
        </row>
        <row r="678">
          <cell r="B678" t="str">
            <v>CINS</v>
          </cell>
          <cell r="C678" t="str">
            <v>Ceiling Insulation Upgrade</v>
          </cell>
          <cell r="D678" t="str">
            <v>ECON-4B</v>
          </cell>
          <cell r="E678" t="str">
            <v>Commercial</v>
          </cell>
          <cell r="F678" t="str">
            <v>OTHER</v>
          </cell>
          <cell r="G678" t="str">
            <v>ST CLOUD</v>
          </cell>
          <cell r="I678" t="str">
            <v>May</v>
          </cell>
          <cell r="J678" t="str">
            <v>2010-2011</v>
          </cell>
          <cell r="K678">
            <v>2011</v>
          </cell>
          <cell r="L678">
            <v>0</v>
          </cell>
          <cell r="N678">
            <v>0</v>
          </cell>
          <cell r="T678">
            <v>0</v>
          </cell>
          <cell r="W678">
            <v>0</v>
          </cell>
          <cell r="AA678" t="str">
            <v>ECON-4BST CLOUDMay2010-2011</v>
          </cell>
          <cell r="AB678" t="str">
            <v>2011</v>
          </cell>
          <cell r="AC678" t="str">
            <v>ECON-4B2011</v>
          </cell>
          <cell r="AD678" t="str">
            <v>ECON-4BMay2011</v>
          </cell>
          <cell r="AE678" t="str">
            <v>ECON-4BMay2010-2011</v>
          </cell>
        </row>
        <row r="679">
          <cell r="B679" t="str">
            <v>CIR</v>
          </cell>
          <cell r="C679" t="str">
            <v>Commercial Customer Incentive</v>
          </cell>
          <cell r="D679" t="str">
            <v>ECON-6B</v>
          </cell>
          <cell r="E679" t="str">
            <v>Commercial</v>
          </cell>
          <cell r="F679" t="str">
            <v>OTHER</v>
          </cell>
          <cell r="G679" t="str">
            <v>ST CLOUD</v>
          </cell>
          <cell r="I679" t="str">
            <v>May</v>
          </cell>
          <cell r="J679" t="str">
            <v>2010-2011</v>
          </cell>
          <cell r="K679">
            <v>2011</v>
          </cell>
          <cell r="L679">
            <v>0</v>
          </cell>
          <cell r="N679">
            <v>0</v>
          </cell>
          <cell r="T679">
            <v>0</v>
          </cell>
          <cell r="W679">
            <v>0</v>
          </cell>
          <cell r="AA679" t="str">
            <v>ECON-6BST CLOUDMay2010-2011</v>
          </cell>
          <cell r="AB679" t="str">
            <v>2011</v>
          </cell>
          <cell r="AC679" t="str">
            <v>ECON-6B2011</v>
          </cell>
          <cell r="AD679" t="str">
            <v>ECON-6BMay2011</v>
          </cell>
          <cell r="AE679" t="str">
            <v>ECON-6BMay2010-2011</v>
          </cell>
        </row>
        <row r="680">
          <cell r="C680" t="str">
            <v>Commercial Indoor Lighting Billed Solution</v>
          </cell>
          <cell r="D680" t="str">
            <v>ECON-8</v>
          </cell>
          <cell r="E680" t="str">
            <v>Commercial</v>
          </cell>
          <cell r="F680" t="str">
            <v>OTHER</v>
          </cell>
          <cell r="G680" t="str">
            <v>ST CLOUD</v>
          </cell>
          <cell r="I680" t="str">
            <v>May</v>
          </cell>
          <cell r="J680" t="str">
            <v>2010-2011</v>
          </cell>
          <cell r="K680">
            <v>2011</v>
          </cell>
          <cell r="L680">
            <v>0</v>
          </cell>
          <cell r="N680">
            <v>0</v>
          </cell>
          <cell r="T680">
            <v>0</v>
          </cell>
          <cell r="W680">
            <v>0</v>
          </cell>
          <cell r="AA680" t="str">
            <v>ECON-8ST CLOUDMay2010-2011</v>
          </cell>
          <cell r="AB680" t="str">
            <v>2011</v>
          </cell>
          <cell r="AC680" t="str">
            <v>ECON-82011</v>
          </cell>
          <cell r="AD680" t="str">
            <v>ECON-8May2011</v>
          </cell>
          <cell r="AE680" t="str">
            <v>ECON-8May2010-2011</v>
          </cell>
        </row>
        <row r="681">
          <cell r="B681" t="str">
            <v>CSBE</v>
          </cell>
          <cell r="C681" t="str">
            <v>Small Business Efficiency</v>
          </cell>
          <cell r="D681" t="str">
            <v>ECON-16</v>
          </cell>
          <cell r="E681" t="str">
            <v>Commercial</v>
          </cell>
          <cell r="F681" t="str">
            <v>OTHER</v>
          </cell>
          <cell r="G681" t="str">
            <v>ST CLOUD</v>
          </cell>
          <cell r="I681" t="str">
            <v>May</v>
          </cell>
          <cell r="J681" t="str">
            <v>2010-2011</v>
          </cell>
          <cell r="K681">
            <v>2011</v>
          </cell>
          <cell r="L681">
            <v>0</v>
          </cell>
          <cell r="N681">
            <v>0</v>
          </cell>
          <cell r="T681">
            <v>0</v>
          </cell>
          <cell r="W681">
            <v>0</v>
          </cell>
          <cell r="AA681" t="str">
            <v>ECON-16ST CLOUDMay2010-2011</v>
          </cell>
          <cell r="AB681" t="str">
            <v>2011</v>
          </cell>
          <cell r="AC681" t="str">
            <v>ECON-162011</v>
          </cell>
          <cell r="AD681" t="str">
            <v>ECON-16May2011</v>
          </cell>
          <cell r="AE681" t="str">
            <v>ECON-16May2010-2011</v>
          </cell>
        </row>
        <row r="682">
          <cell r="B682" t="str">
            <v>CWTT</v>
          </cell>
          <cell r="C682" t="str">
            <v>Window Film or Solar Screen</v>
          </cell>
          <cell r="D682" t="str">
            <v>ECON-4C</v>
          </cell>
          <cell r="E682" t="str">
            <v>Commercial</v>
          </cell>
          <cell r="F682" t="str">
            <v>OTHER</v>
          </cell>
          <cell r="G682" t="str">
            <v>ST CLOUD</v>
          </cell>
          <cell r="I682" t="str">
            <v>May</v>
          </cell>
          <cell r="J682" t="str">
            <v>2010-2011</v>
          </cell>
          <cell r="K682">
            <v>2011</v>
          </cell>
          <cell r="L682">
            <v>0</v>
          </cell>
          <cell r="N682">
            <v>0</v>
          </cell>
          <cell r="T682">
            <v>0</v>
          </cell>
          <cell r="W682">
            <v>0</v>
          </cell>
          <cell r="AA682" t="str">
            <v>ECON-4CST CLOUDMay2010-2011</v>
          </cell>
          <cell r="AB682" t="str">
            <v>2011</v>
          </cell>
          <cell r="AC682" t="str">
            <v>ECON-4C2011</v>
          </cell>
          <cell r="AD682" t="str">
            <v>ECON-4CMay2011</v>
          </cell>
          <cell r="AE682" t="str">
            <v>ECON-4CMay2010-2011</v>
          </cell>
        </row>
        <row r="683">
          <cell r="B683" t="str">
            <v>ACPS</v>
          </cell>
          <cell r="C683" t="str">
            <v>A/C Proper Sizing</v>
          </cell>
          <cell r="D683" t="str">
            <v>ECON-2D</v>
          </cell>
          <cell r="E683" t="str">
            <v>Residential</v>
          </cell>
          <cell r="F683" t="str">
            <v>SINGLE</v>
          </cell>
          <cell r="G683" t="str">
            <v>ST CLOUD</v>
          </cell>
          <cell r="I683" t="str">
            <v>May</v>
          </cell>
          <cell r="J683" t="str">
            <v>2010-2011</v>
          </cell>
          <cell r="K683">
            <v>2011</v>
          </cell>
          <cell r="T683">
            <v>0</v>
          </cell>
          <cell r="W683">
            <v>0</v>
          </cell>
          <cell r="AA683" t="str">
            <v>ECON-2DST CLOUDMay2010-2011</v>
          </cell>
          <cell r="AB683" t="str">
            <v>2011</v>
          </cell>
          <cell r="AC683" t="str">
            <v>ECON-2D2011</v>
          </cell>
          <cell r="AD683" t="str">
            <v>ECON-2DMay2011</v>
          </cell>
          <cell r="AE683" t="str">
            <v>ECON-2DMay2010-2011</v>
          </cell>
        </row>
        <row r="684">
          <cell r="B684" t="str">
            <v>RBDR</v>
          </cell>
          <cell r="C684" t="str">
            <v>Duct Repair/Replacement</v>
          </cell>
          <cell r="D684" t="str">
            <v>ECON-2A</v>
          </cell>
          <cell r="E684" t="str">
            <v>Residential</v>
          </cell>
          <cell r="F684" t="str">
            <v>SINGLE</v>
          </cell>
          <cell r="G684" t="str">
            <v>ST CLOUD</v>
          </cell>
          <cell r="I684" t="str">
            <v>May</v>
          </cell>
          <cell r="J684" t="str">
            <v>2010-2011</v>
          </cell>
          <cell r="K684">
            <v>2011</v>
          </cell>
          <cell r="L684">
            <v>3</v>
          </cell>
          <cell r="N684">
            <v>330</v>
          </cell>
          <cell r="T684">
            <v>58.4148</v>
          </cell>
          <cell r="W684">
            <v>1029.511187607</v>
          </cell>
          <cell r="AA684" t="str">
            <v>ECON-2AST CLOUDMay2010-2011</v>
          </cell>
          <cell r="AB684" t="str">
            <v>2011</v>
          </cell>
          <cell r="AC684" t="str">
            <v>ECON-2A2011</v>
          </cell>
          <cell r="AD684" t="str">
            <v>ECON-2AMay2011</v>
          </cell>
          <cell r="AE684" t="str">
            <v>ECON-2AMay2010-2011</v>
          </cell>
        </row>
        <row r="685">
          <cell r="B685" t="str">
            <v>RBIS</v>
          </cell>
          <cell r="C685" t="str">
            <v>Ceiling Insulation Upgrade</v>
          </cell>
          <cell r="D685" t="str">
            <v>ECON-1B</v>
          </cell>
          <cell r="E685" t="str">
            <v>Residential</v>
          </cell>
          <cell r="F685" t="str">
            <v>SINGLE</v>
          </cell>
          <cell r="G685" t="str">
            <v>ST CLOUD</v>
          </cell>
          <cell r="I685" t="str">
            <v>May</v>
          </cell>
          <cell r="J685" t="str">
            <v>2010-2011</v>
          </cell>
          <cell r="K685">
            <v>2011</v>
          </cell>
          <cell r="L685">
            <v>6</v>
          </cell>
          <cell r="N685">
            <v>600</v>
          </cell>
          <cell r="P685">
            <v>7854</v>
          </cell>
          <cell r="T685">
            <v>168</v>
          </cell>
          <cell r="W685">
            <v>2960.7</v>
          </cell>
          <cell r="AA685" t="str">
            <v>ECON-1BST CLOUDMay2010-2011</v>
          </cell>
          <cell r="AB685" t="str">
            <v>2011</v>
          </cell>
          <cell r="AC685" t="str">
            <v>ECON-1B2011</v>
          </cell>
          <cell r="AD685" t="str">
            <v>ECON-1BMay2011</v>
          </cell>
          <cell r="AE685" t="str">
            <v>ECON-1BMay2010-2011</v>
          </cell>
        </row>
        <row r="686">
          <cell r="B686" t="str">
            <v>RBWW</v>
          </cell>
          <cell r="C686" t="str">
            <v xml:space="preserve">Caulk/Weather Stripping </v>
          </cell>
          <cell r="D686" t="str">
            <v>ECON-1D</v>
          </cell>
          <cell r="E686" t="str">
            <v>Residential</v>
          </cell>
          <cell r="F686" t="str">
            <v>SINGLE</v>
          </cell>
          <cell r="G686" t="str">
            <v>ST CLOUD</v>
          </cell>
          <cell r="I686" t="str">
            <v>May</v>
          </cell>
          <cell r="J686" t="str">
            <v>2010-2011</v>
          </cell>
          <cell r="K686">
            <v>2011</v>
          </cell>
          <cell r="L686">
            <v>19</v>
          </cell>
          <cell r="N686">
            <v>690.73</v>
          </cell>
          <cell r="T686">
            <v>26.878045999999998</v>
          </cell>
          <cell r="W686">
            <v>475.95</v>
          </cell>
          <cell r="AA686" t="str">
            <v>ECON-1DST CLOUDMay2010-2011</v>
          </cell>
          <cell r="AB686" t="str">
            <v>2011</v>
          </cell>
          <cell r="AC686" t="str">
            <v>ECON-1D2011</v>
          </cell>
          <cell r="AD686" t="str">
            <v>ECON-1DMay2011</v>
          </cell>
          <cell r="AE686" t="str">
            <v>ECON-1DMay2010-2011</v>
          </cell>
        </row>
        <row r="687">
          <cell r="B687" t="str">
            <v>RCRF</v>
          </cell>
          <cell r="C687" t="str">
            <v>Cool Reflective Roof</v>
          </cell>
          <cell r="D687" t="str">
            <v>ECON-1A</v>
          </cell>
          <cell r="E687" t="str">
            <v>Residential</v>
          </cell>
          <cell r="F687" t="str">
            <v>SINGLE</v>
          </cell>
          <cell r="G687" t="str">
            <v>ST CLOUD</v>
          </cell>
          <cell r="I687" t="str">
            <v>May</v>
          </cell>
          <cell r="J687" t="str">
            <v>2010-2011</v>
          </cell>
          <cell r="K687">
            <v>2011</v>
          </cell>
          <cell r="L687">
            <v>5</v>
          </cell>
          <cell r="N687">
            <v>750</v>
          </cell>
          <cell r="P687">
            <v>6963</v>
          </cell>
          <cell r="T687">
            <v>191.25</v>
          </cell>
          <cell r="W687">
            <v>3369.6875</v>
          </cell>
          <cell r="AA687" t="str">
            <v>ECON-1AST CLOUDMay2010-2011</v>
          </cell>
          <cell r="AB687" t="str">
            <v>2011</v>
          </cell>
          <cell r="AC687" t="str">
            <v>ECON-1A2011</v>
          </cell>
          <cell r="AD687" t="str">
            <v>ECON-1AMay2011</v>
          </cell>
          <cell r="AE687" t="str">
            <v>ECON-1AMay2010-2011</v>
          </cell>
        </row>
        <row r="688">
          <cell r="B688" t="str">
            <v>RH14</v>
          </cell>
          <cell r="C688" t="str">
            <v>14 Seer</v>
          </cell>
          <cell r="D688" t="str">
            <v>ECON-2E</v>
          </cell>
          <cell r="E688" t="str">
            <v>Residential</v>
          </cell>
          <cell r="F688" t="str">
            <v>SINGLE</v>
          </cell>
          <cell r="G688" t="str">
            <v>ST CLOUD</v>
          </cell>
          <cell r="H688" t="str">
            <v>RES14CON</v>
          </cell>
          <cell r="I688" t="str">
            <v>May</v>
          </cell>
          <cell r="J688" t="str">
            <v>2010-2011</v>
          </cell>
          <cell r="K688">
            <v>2011</v>
          </cell>
          <cell r="L688">
            <v>0</v>
          </cell>
          <cell r="N688">
            <v>0</v>
          </cell>
          <cell r="T688">
            <v>0</v>
          </cell>
          <cell r="W688">
            <v>0</v>
          </cell>
          <cell r="Y688" t="str">
            <v>RES14CONMay2010-2011</v>
          </cell>
          <cell r="Z688" t="str">
            <v>RES14CONMay2011</v>
          </cell>
          <cell r="AA688" t="str">
            <v>RES14CONST CLOUDMay2010-2011</v>
          </cell>
          <cell r="AB688" t="str">
            <v>RES14CON2011</v>
          </cell>
          <cell r="AC688" t="str">
            <v>ECON-2E2011</v>
          </cell>
          <cell r="AD688" t="str">
            <v>ECON-2EMay2011</v>
          </cell>
          <cell r="AE688" t="str">
            <v>ECON-2EMay2010-2011</v>
          </cell>
        </row>
        <row r="689">
          <cell r="B689" t="str">
            <v>RH15</v>
          </cell>
          <cell r="C689" t="str">
            <v>15 Seer</v>
          </cell>
          <cell r="D689" t="str">
            <v>ECON-2E</v>
          </cell>
          <cell r="E689" t="str">
            <v>Residential</v>
          </cell>
          <cell r="F689" t="str">
            <v>SINGLE</v>
          </cell>
          <cell r="G689" t="str">
            <v>ST CLOUD</v>
          </cell>
          <cell r="H689" t="str">
            <v>RES15CON</v>
          </cell>
          <cell r="I689" t="str">
            <v>May</v>
          </cell>
          <cell r="J689" t="str">
            <v>2010-2011</v>
          </cell>
          <cell r="K689">
            <v>2011</v>
          </cell>
          <cell r="L689">
            <v>3</v>
          </cell>
          <cell r="N689">
            <v>1000</v>
          </cell>
          <cell r="T689">
            <v>124.52367000000001</v>
          </cell>
          <cell r="W689">
            <v>2194.62</v>
          </cell>
          <cell r="Y689" t="str">
            <v>RES15CONMay2010-2011</v>
          </cell>
          <cell r="Z689" t="str">
            <v>RES15CONMay2011</v>
          </cell>
          <cell r="AA689" t="str">
            <v>RES15CONST CLOUDMay2010-2011</v>
          </cell>
          <cell r="AB689" t="str">
            <v>RES15CON2011</v>
          </cell>
          <cell r="AC689" t="str">
            <v>ECON-2E2011</v>
          </cell>
          <cell r="AD689" t="str">
            <v>ECON-2EMay2011</v>
          </cell>
          <cell r="AE689" t="str">
            <v>ECON-2EMay2010-2011</v>
          </cell>
        </row>
        <row r="690">
          <cell r="B690" t="str">
            <v>RH16</v>
          </cell>
          <cell r="C690" t="str">
            <v>16 Seer</v>
          </cell>
          <cell r="D690" t="str">
            <v>ECON-2E</v>
          </cell>
          <cell r="E690" t="str">
            <v>Residential</v>
          </cell>
          <cell r="F690" t="str">
            <v>SINGLE</v>
          </cell>
          <cell r="G690" t="str">
            <v>ST CLOUD</v>
          </cell>
          <cell r="H690" t="str">
            <v>RES16CON</v>
          </cell>
          <cell r="I690" t="str">
            <v>May</v>
          </cell>
          <cell r="J690" t="str">
            <v>2010-2011</v>
          </cell>
          <cell r="K690">
            <v>2011</v>
          </cell>
          <cell r="L690">
            <v>1</v>
          </cell>
          <cell r="N690">
            <v>600</v>
          </cell>
          <cell r="T690">
            <v>53.009799999999998</v>
          </cell>
          <cell r="W690">
            <v>934.279</v>
          </cell>
          <cell r="Y690" t="str">
            <v>RES16CONMay2010-2011</v>
          </cell>
          <cell r="Z690" t="str">
            <v>RES16CONMay2011</v>
          </cell>
          <cell r="AA690" t="str">
            <v>RES16CONST CLOUDMay2010-2011</v>
          </cell>
          <cell r="AB690" t="str">
            <v>RES16CON2011</v>
          </cell>
          <cell r="AC690" t="str">
            <v>ECON-2E2011</v>
          </cell>
          <cell r="AD690" t="str">
            <v>ECON-2EMay2011</v>
          </cell>
          <cell r="AE690" t="str">
            <v>ECON-2EMay2010-2011</v>
          </cell>
        </row>
        <row r="691">
          <cell r="B691" t="str">
            <v>RH17</v>
          </cell>
          <cell r="C691" t="str">
            <v>17 Seer</v>
          </cell>
          <cell r="D691" t="str">
            <v>ECON-2E</v>
          </cell>
          <cell r="E691" t="str">
            <v>Residential</v>
          </cell>
          <cell r="F691" t="str">
            <v>SINGLE</v>
          </cell>
          <cell r="G691" t="str">
            <v>ST CLOUD</v>
          </cell>
          <cell r="H691" t="str">
            <v>RES17CON</v>
          </cell>
          <cell r="I691" t="str">
            <v>May</v>
          </cell>
          <cell r="J691" t="str">
            <v>2010-2011</v>
          </cell>
          <cell r="K691">
            <v>2011</v>
          </cell>
          <cell r="L691">
            <v>0</v>
          </cell>
          <cell r="N691">
            <v>0</v>
          </cell>
          <cell r="T691">
            <v>0</v>
          </cell>
          <cell r="W691">
            <v>0</v>
          </cell>
          <cell r="Y691" t="str">
            <v>RES17CONMay2010-2011</v>
          </cell>
          <cell r="Z691" t="str">
            <v>RES17CONMay2011</v>
          </cell>
          <cell r="AA691" t="str">
            <v>RES17CONST CLOUDMay2010-2011</v>
          </cell>
          <cell r="AB691" t="str">
            <v>RES17CON2011</v>
          </cell>
          <cell r="AC691" t="str">
            <v>ECON-2E2011</v>
          </cell>
          <cell r="AD691" t="str">
            <v>ECON-2EMay2011</v>
          </cell>
          <cell r="AE691" t="str">
            <v>ECON-2EMay2010-2011</v>
          </cell>
        </row>
        <row r="692">
          <cell r="B692" t="str">
            <v>RH18</v>
          </cell>
          <cell r="C692" t="str">
            <v>18 Seer</v>
          </cell>
          <cell r="D692" t="str">
            <v>ECON-2E</v>
          </cell>
          <cell r="E692" t="str">
            <v>Residential</v>
          </cell>
          <cell r="F692" t="str">
            <v>SINGLE</v>
          </cell>
          <cell r="G692" t="str">
            <v>ST CLOUD</v>
          </cell>
          <cell r="H692" t="str">
            <v>RES18CON</v>
          </cell>
          <cell r="I692" t="str">
            <v>May</v>
          </cell>
          <cell r="J692" t="str">
            <v>2010-2011</v>
          </cell>
          <cell r="K692">
            <v>2011</v>
          </cell>
          <cell r="L692">
            <v>0</v>
          </cell>
          <cell r="N692">
            <v>0</v>
          </cell>
          <cell r="T692">
            <v>0</v>
          </cell>
          <cell r="W692">
            <v>0</v>
          </cell>
          <cell r="Y692" t="str">
            <v>RES18CONMay2010-2011</v>
          </cell>
          <cell r="Z692" t="str">
            <v>RES18CONMay2011</v>
          </cell>
          <cell r="AA692" t="str">
            <v>RES18CONST CLOUDMay2010-2011</v>
          </cell>
          <cell r="AB692" t="str">
            <v>RES18CON2011</v>
          </cell>
          <cell r="AC692" t="str">
            <v>ECON-2E2011</v>
          </cell>
          <cell r="AD692" t="str">
            <v>ECON-2EMay2011</v>
          </cell>
          <cell r="AE692" t="str">
            <v>ECON-2EMay2010-2011</v>
          </cell>
        </row>
        <row r="693">
          <cell r="B693" t="str">
            <v>RIWF</v>
          </cell>
          <cell r="C693" t="str">
            <v>Injected Wall Foam</v>
          </cell>
          <cell r="D693" t="str">
            <v>ECON-1C</v>
          </cell>
          <cell r="E693" t="str">
            <v>Residential</v>
          </cell>
          <cell r="F693" t="str">
            <v>SINGLE</v>
          </cell>
          <cell r="G693" t="str">
            <v>ST CLOUD</v>
          </cell>
          <cell r="I693" t="str">
            <v>May</v>
          </cell>
          <cell r="J693" t="str">
            <v>2010-2011</v>
          </cell>
          <cell r="K693">
            <v>2011</v>
          </cell>
          <cell r="L693">
            <v>0</v>
          </cell>
          <cell r="N693">
            <v>0</v>
          </cell>
          <cell r="T693">
            <v>0</v>
          </cell>
          <cell r="W693">
            <v>0</v>
          </cell>
          <cell r="AA693" t="str">
            <v>ECON-1CST CLOUDMay2010-2011</v>
          </cell>
          <cell r="AB693" t="str">
            <v>2011</v>
          </cell>
          <cell r="AC693" t="str">
            <v>ECON-1C2011</v>
          </cell>
          <cell r="AD693" t="str">
            <v>ECON-1CMay2011</v>
          </cell>
          <cell r="AE693" t="str">
            <v>ECON-1CMay2010-2011</v>
          </cell>
        </row>
        <row r="694">
          <cell r="B694" t="str">
            <v>RWRP</v>
          </cell>
          <cell r="C694" t="str">
            <v xml:space="preserve">High Performance Windows </v>
          </cell>
          <cell r="D694" t="str">
            <v>ECON-1E</v>
          </cell>
          <cell r="E694" t="str">
            <v>Residential</v>
          </cell>
          <cell r="F694" t="str">
            <v>SINGLE</v>
          </cell>
          <cell r="G694" t="str">
            <v>ST CLOUD</v>
          </cell>
          <cell r="I694" t="str">
            <v>May</v>
          </cell>
          <cell r="J694" t="str">
            <v>2010-2011</v>
          </cell>
          <cell r="K694">
            <v>2011</v>
          </cell>
          <cell r="L694">
            <v>3</v>
          </cell>
          <cell r="N694">
            <v>1000</v>
          </cell>
          <cell r="P694">
            <v>562</v>
          </cell>
          <cell r="T694">
            <v>132.92849999999999</v>
          </cell>
          <cell r="W694">
            <v>2342.73</v>
          </cell>
          <cell r="AA694" t="str">
            <v>ECON-1EST CLOUDMay2010-2011</v>
          </cell>
          <cell r="AB694" t="str">
            <v>2011</v>
          </cell>
          <cell r="AC694" t="str">
            <v>ECON-1E2011</v>
          </cell>
          <cell r="AD694" t="str">
            <v>ECON-1EMay2011</v>
          </cell>
          <cell r="AE694" t="str">
            <v>ECON-1EMay2010-2011</v>
          </cell>
        </row>
        <row r="695">
          <cell r="B695" t="str">
            <v>RWTT</v>
          </cell>
          <cell r="C695" t="str">
            <v>Window Film or Solar Screen</v>
          </cell>
          <cell r="D695" t="str">
            <v>ECON-1F</v>
          </cell>
          <cell r="E695" t="str">
            <v>Residential</v>
          </cell>
          <cell r="F695" t="str">
            <v>SINGLE</v>
          </cell>
          <cell r="G695" t="str">
            <v>ST CLOUD</v>
          </cell>
          <cell r="I695" t="str">
            <v>May</v>
          </cell>
          <cell r="J695" t="str">
            <v>2010-2011</v>
          </cell>
          <cell r="K695">
            <v>2011</v>
          </cell>
          <cell r="L695">
            <v>18</v>
          </cell>
          <cell r="N695">
            <v>1745.02</v>
          </cell>
          <cell r="P695">
            <v>1745</v>
          </cell>
          <cell r="T695">
            <v>108.83332799999999</v>
          </cell>
          <cell r="W695">
            <v>1919.4998399999999</v>
          </cell>
          <cell r="AA695" t="str">
            <v>ECON-1FST CLOUDMay2010-2011</v>
          </cell>
          <cell r="AB695" t="str">
            <v>2011</v>
          </cell>
          <cell r="AC695" t="str">
            <v>ECON-1F2011</v>
          </cell>
          <cell r="AD695" t="str">
            <v>ECON-1FMay2011</v>
          </cell>
          <cell r="AE695" t="str">
            <v>ECON-1FMay2010-2011</v>
          </cell>
        </row>
        <row r="696">
          <cell r="B696" t="str">
            <v>RESCON</v>
          </cell>
          <cell r="C696" t="str">
            <v>Total Residential Conservation Summary</v>
          </cell>
          <cell r="D696" t="str">
            <v>RESCON</v>
          </cell>
          <cell r="E696" t="str">
            <v>Residential</v>
          </cell>
          <cell r="I696" t="str">
            <v>May</v>
          </cell>
          <cell r="J696" t="str">
            <v>2010-2011</v>
          </cell>
          <cell r="K696">
            <v>2011</v>
          </cell>
          <cell r="L696">
            <v>148</v>
          </cell>
          <cell r="M696">
            <v>221.58333333333331</v>
          </cell>
          <cell r="N696">
            <v>32201.279999999999</v>
          </cell>
          <cell r="O696">
            <v>149421.16666666669</v>
          </cell>
          <cell r="P696">
            <v>49275.199999999997</v>
          </cell>
          <cell r="S696">
            <v>220</v>
          </cell>
          <cell r="T696">
            <v>3680.8080319999999</v>
          </cell>
          <cell r="U696">
            <v>0</v>
          </cell>
          <cell r="V696">
            <v>0</v>
          </cell>
          <cell r="W696">
            <v>64873.079004559011</v>
          </cell>
          <cell r="X696">
            <v>117350.3691083219</v>
          </cell>
          <cell r="AA696" t="str">
            <v>RESCONMay2010-2011</v>
          </cell>
          <cell r="AB696" t="str">
            <v>2011</v>
          </cell>
          <cell r="AC696" t="str">
            <v>RESCON2011</v>
          </cell>
          <cell r="AD696" t="str">
            <v>RESCONMay2011</v>
          </cell>
          <cell r="AE696" t="str">
            <v>RESCONMay2010-2011</v>
          </cell>
        </row>
        <row r="697">
          <cell r="B697" t="str">
            <v>COMREB</v>
          </cell>
          <cell r="C697" t="str">
            <v>Total Commercial Rebate Summary</v>
          </cell>
          <cell r="D697" t="str">
            <v>COMREB</v>
          </cell>
          <cell r="E697" t="str">
            <v>Commercial</v>
          </cell>
          <cell r="I697" t="str">
            <v>May</v>
          </cell>
          <cell r="J697" t="str">
            <v>2010-2011</v>
          </cell>
          <cell r="K697">
            <v>2011</v>
          </cell>
          <cell r="L697">
            <v>95</v>
          </cell>
          <cell r="M697">
            <v>24378.25</v>
          </cell>
          <cell r="N697">
            <v>30798</v>
          </cell>
          <cell r="O697">
            <v>40398.441666666666</v>
          </cell>
          <cell r="P697">
            <v>23998</v>
          </cell>
          <cell r="S697">
            <v>0</v>
          </cell>
          <cell r="T697">
            <v>1935.106757</v>
          </cell>
          <cell r="U697">
            <v>0</v>
          </cell>
          <cell r="V697">
            <v>26</v>
          </cell>
          <cell r="W697">
            <v>182180.11044600001</v>
          </cell>
          <cell r="X697">
            <v>211893.24651099998</v>
          </cell>
          <cell r="AA697" t="str">
            <v>COMREBMay2010-2011</v>
          </cell>
          <cell r="AB697" t="str">
            <v>2011</v>
          </cell>
          <cell r="AC697" t="str">
            <v>COMREB2011</v>
          </cell>
          <cell r="AD697" t="str">
            <v>COMREBMay2011</v>
          </cell>
          <cell r="AE697" t="str">
            <v>COMREBMay2010-2011</v>
          </cell>
        </row>
        <row r="698">
          <cell r="B698" t="str">
            <v>COMCON</v>
          </cell>
          <cell r="C698" t="str">
            <v>Total Commercial Conservation Summary</v>
          </cell>
          <cell r="D698" t="str">
            <v>COMCON</v>
          </cell>
          <cell r="E698" t="str">
            <v>Commercial</v>
          </cell>
          <cell r="I698" t="str">
            <v>May</v>
          </cell>
          <cell r="J698" t="str">
            <v>2010-2011</v>
          </cell>
          <cell r="K698">
            <v>2011</v>
          </cell>
          <cell r="L698">
            <v>96</v>
          </cell>
          <cell r="M698">
            <v>24378.416666666668</v>
          </cell>
          <cell r="N698">
            <v>30798</v>
          </cell>
          <cell r="O698">
            <v>40440.10833333333</v>
          </cell>
          <cell r="P698">
            <v>23998</v>
          </cell>
          <cell r="S698">
            <v>0</v>
          </cell>
          <cell r="T698">
            <v>64549.106757000001</v>
          </cell>
          <cell r="U698">
            <v>0</v>
          </cell>
          <cell r="V698">
            <v>51</v>
          </cell>
          <cell r="W698">
            <v>372075.11044600001</v>
          </cell>
          <cell r="X698">
            <v>390666.07984433329</v>
          </cell>
          <cell r="AA698" t="str">
            <v>COMCONMay2010-2011</v>
          </cell>
          <cell r="AB698" t="str">
            <v>2011</v>
          </cell>
          <cell r="AC698" t="str">
            <v>COMCON2011</v>
          </cell>
          <cell r="AD698" t="str">
            <v>COMCONMay2011</v>
          </cell>
          <cell r="AE698" t="str">
            <v>COMCONMay2010-2011</v>
          </cell>
        </row>
        <row r="699">
          <cell r="B699" t="str">
            <v>Orlando</v>
          </cell>
          <cell r="C699" t="str">
            <v>Conservation Program Rebates</v>
          </cell>
          <cell r="D699" t="str">
            <v>Participation</v>
          </cell>
          <cell r="E699" t="str">
            <v xml:space="preserve"> - Crosstab (CIS)</v>
          </cell>
          <cell r="K699">
            <v>2011</v>
          </cell>
          <cell r="AB699" t="str">
            <v>2011</v>
          </cell>
          <cell r="AC699" t="str">
            <v>Participation2011</v>
          </cell>
          <cell r="AD699" t="str">
            <v>Participation2011</v>
          </cell>
        </row>
        <row r="700">
          <cell r="B700" t="str">
            <v>ACPROPSZ</v>
          </cell>
          <cell r="C700" t="str">
            <v>CONS AC Proper Sizing</v>
          </cell>
          <cell r="D700" t="str">
            <v>ECON-2D</v>
          </cell>
          <cell r="E700" t="str">
            <v>Residential</v>
          </cell>
          <cell r="F700" t="str">
            <v>SINGLE</v>
          </cell>
          <cell r="I700" t="str">
            <v>June</v>
          </cell>
          <cell r="J700" t="str">
            <v>2010-2011</v>
          </cell>
          <cell r="K700">
            <v>2011</v>
          </cell>
          <cell r="L700">
            <v>1</v>
          </cell>
          <cell r="M700">
            <v>32.5</v>
          </cell>
          <cell r="N700">
            <v>50</v>
          </cell>
          <cell r="O700">
            <v>1625</v>
          </cell>
          <cell r="T700">
            <v>5.9249999999999998</v>
          </cell>
          <cell r="W700">
            <v>104.465</v>
          </cell>
          <cell r="X700">
            <v>3395.1125000000002</v>
          </cell>
          <cell r="AA700" t="str">
            <v>ECON-2DJune2010-2011</v>
          </cell>
          <cell r="AB700" t="str">
            <v>2011</v>
          </cell>
          <cell r="AC700" t="str">
            <v>ECON-2D2011</v>
          </cell>
          <cell r="AD700" t="str">
            <v>ECON-2DJune2011</v>
          </cell>
          <cell r="AE700" t="str">
            <v>ECON-2DJune2010-2011</v>
          </cell>
        </row>
        <row r="701">
          <cell r="D701" t="str">
            <v>ECON-2D</v>
          </cell>
          <cell r="E701" t="str">
            <v>Residential</v>
          </cell>
          <cell r="F701" t="str">
            <v>MULTI</v>
          </cell>
          <cell r="I701" t="str">
            <v>June</v>
          </cell>
          <cell r="J701" t="str">
            <v>2010-2011</v>
          </cell>
          <cell r="K701">
            <v>2011</v>
          </cell>
          <cell r="L701">
            <v>0</v>
          </cell>
          <cell r="N701">
            <v>0</v>
          </cell>
          <cell r="T701">
            <v>0</v>
          </cell>
          <cell r="AA701" t="str">
            <v>ECON-2DJune2010-2011</v>
          </cell>
          <cell r="AB701" t="str">
            <v>2011</v>
          </cell>
          <cell r="AC701" t="str">
            <v>ECON-2D2011</v>
          </cell>
          <cell r="AD701" t="str">
            <v>ECON-2DJune2011</v>
          </cell>
          <cell r="AE701" t="str">
            <v>ECON-2DJune2010-2011</v>
          </cell>
        </row>
        <row r="702">
          <cell r="B702" t="str">
            <v>ATTICINS</v>
          </cell>
          <cell r="C702" t="str">
            <v>CONS Com Attic Insul Rebate</v>
          </cell>
          <cell r="D702" t="str">
            <v>ECON-4B</v>
          </cell>
          <cell r="E702" t="str">
            <v>Commercial</v>
          </cell>
          <cell r="F702" t="str">
            <v>OTHER</v>
          </cell>
          <cell r="I702" t="str">
            <v>June</v>
          </cell>
          <cell r="J702" t="str">
            <v>2010-2011</v>
          </cell>
          <cell r="K702">
            <v>2011</v>
          </cell>
          <cell r="L702">
            <v>1</v>
          </cell>
          <cell r="M702">
            <v>1.1666666666666667</v>
          </cell>
          <cell r="N702">
            <v>541.6</v>
          </cell>
          <cell r="O702">
            <v>350.00000000000006</v>
          </cell>
          <cell r="P702">
            <v>4416</v>
          </cell>
          <cell r="T702">
            <v>28.713999999999999</v>
          </cell>
          <cell r="W702">
            <v>492.07100000000003</v>
          </cell>
          <cell r="X702">
            <v>574.08166666666671</v>
          </cell>
          <cell r="AA702" t="str">
            <v>ECON-4BJune2010-2011</v>
          </cell>
          <cell r="AB702" t="str">
            <v>2011</v>
          </cell>
          <cell r="AC702" t="str">
            <v>ECON-4B2011</v>
          </cell>
          <cell r="AD702" t="str">
            <v>ECON-4BJune2011</v>
          </cell>
          <cell r="AE702" t="str">
            <v>ECON-4BJune2010-2011</v>
          </cell>
        </row>
        <row r="703">
          <cell r="D703" t="str">
            <v>ECON-4B</v>
          </cell>
          <cell r="E703" t="str">
            <v>Commercial</v>
          </cell>
          <cell r="F703" t="str">
            <v>MULTI</v>
          </cell>
          <cell r="I703" t="str">
            <v>June</v>
          </cell>
          <cell r="J703" t="str">
            <v>2010-2011</v>
          </cell>
          <cell r="K703">
            <v>2011</v>
          </cell>
          <cell r="L703">
            <v>0</v>
          </cell>
          <cell r="N703">
            <v>0</v>
          </cell>
          <cell r="T703">
            <v>0</v>
          </cell>
          <cell r="AA703" t="str">
            <v>ECON-4BJune2010-2011</v>
          </cell>
          <cell r="AB703" t="str">
            <v>2011</v>
          </cell>
          <cell r="AC703" t="str">
            <v>ECON-4B2011</v>
          </cell>
          <cell r="AD703" t="str">
            <v>ECON-4BJune2011</v>
          </cell>
          <cell r="AE703" t="str">
            <v>ECON-4BJune2010-2011</v>
          </cell>
        </row>
        <row r="704">
          <cell r="B704" t="str">
            <v>ATTICONS</v>
          </cell>
          <cell r="C704" t="str">
            <v>CONS Res Attic Insul Rebate</v>
          </cell>
          <cell r="D704" t="str">
            <v>ECON-1B</v>
          </cell>
          <cell r="E704" t="str">
            <v>Residential</v>
          </cell>
          <cell r="F704" t="str">
            <v>SINGLE</v>
          </cell>
          <cell r="I704" t="str">
            <v>June</v>
          </cell>
          <cell r="J704" t="str">
            <v>2010-2011</v>
          </cell>
          <cell r="K704">
            <v>2011</v>
          </cell>
          <cell r="L704">
            <v>33</v>
          </cell>
          <cell r="M704">
            <v>20</v>
          </cell>
          <cell r="N704">
            <v>8063.6</v>
          </cell>
          <cell r="O704">
            <v>5000</v>
          </cell>
          <cell r="P704">
            <v>56698.62</v>
          </cell>
          <cell r="T704">
            <v>924</v>
          </cell>
          <cell r="W704">
            <v>17764.2</v>
          </cell>
          <cell r="X704">
            <v>9869</v>
          </cell>
          <cell r="AA704" t="str">
            <v>ECON-1BJune2010-2011</v>
          </cell>
          <cell r="AB704" t="str">
            <v>2011</v>
          </cell>
          <cell r="AC704" t="str">
            <v>ECON-1B2011</v>
          </cell>
          <cell r="AD704" t="str">
            <v>ECON-1BJune2011</v>
          </cell>
          <cell r="AE704" t="str">
            <v>ECON-1BJune2010-2011</v>
          </cell>
        </row>
        <row r="705">
          <cell r="D705" t="str">
            <v>ECON-1B</v>
          </cell>
          <cell r="E705" t="str">
            <v>Residential</v>
          </cell>
          <cell r="F705" t="str">
            <v>MULTI</v>
          </cell>
          <cell r="I705" t="str">
            <v>June</v>
          </cell>
          <cell r="J705" t="str">
            <v>2010-2011</v>
          </cell>
          <cell r="K705">
            <v>2011</v>
          </cell>
          <cell r="L705">
            <v>3</v>
          </cell>
          <cell r="N705">
            <v>1580</v>
          </cell>
          <cell r="P705">
            <v>1981</v>
          </cell>
          <cell r="T705">
            <v>84</v>
          </cell>
          <cell r="AA705" t="str">
            <v>ECON-1BJune2010-2011</v>
          </cell>
          <cell r="AB705" t="str">
            <v>2011</v>
          </cell>
          <cell r="AC705" t="str">
            <v>ECON-1B2011</v>
          </cell>
          <cell r="AD705" t="str">
            <v>ECON-1BJune2011</v>
          </cell>
          <cell r="AE705" t="str">
            <v>ECON-1BJune2010-2011</v>
          </cell>
        </row>
        <row r="706">
          <cell r="B706" t="str">
            <v>CCISTERN</v>
          </cell>
          <cell r="C706" t="str">
            <v>CONS Com Cistern Rebate</v>
          </cell>
          <cell r="D706" t="str">
            <v>WACON-1B</v>
          </cell>
          <cell r="E706" t="str">
            <v>Commercial</v>
          </cell>
          <cell r="F706" t="str">
            <v>OTHER</v>
          </cell>
          <cell r="I706" t="str">
            <v>June</v>
          </cell>
          <cell r="J706" t="str">
            <v>2010-2011</v>
          </cell>
          <cell r="K706">
            <v>2011</v>
          </cell>
          <cell r="L706">
            <v>0</v>
          </cell>
          <cell r="M706">
            <v>0</v>
          </cell>
          <cell r="N706">
            <v>0</v>
          </cell>
          <cell r="O706">
            <v>0</v>
          </cell>
          <cell r="T706">
            <v>0</v>
          </cell>
          <cell r="W706">
            <v>0</v>
          </cell>
          <cell r="X706">
            <v>0</v>
          </cell>
          <cell r="AA706" t="str">
            <v>WACON-1BJune2010-2011</v>
          </cell>
          <cell r="AB706" t="str">
            <v>2011</v>
          </cell>
          <cell r="AC706" t="str">
            <v>WACON-1B2011</v>
          </cell>
          <cell r="AD706" t="str">
            <v>WACON-1BJune2011</v>
          </cell>
          <cell r="AE706" t="str">
            <v>WACON-1BJune2010-2011</v>
          </cell>
        </row>
        <row r="707">
          <cell r="B707" t="str">
            <v>CES15CON</v>
          </cell>
          <cell r="C707" t="str">
            <v>CONS Com Heat Pump 15 Rebate</v>
          </cell>
          <cell r="D707" t="str">
            <v>ECON-5C</v>
          </cell>
          <cell r="E707" t="str">
            <v>Commercial</v>
          </cell>
          <cell r="F707" t="str">
            <v>OTHER</v>
          </cell>
          <cell r="H707" t="str">
            <v>CES15CON</v>
          </cell>
          <cell r="I707" t="str">
            <v>June</v>
          </cell>
          <cell r="J707" t="str">
            <v>2010-2011</v>
          </cell>
          <cell r="K707">
            <v>2011</v>
          </cell>
          <cell r="L707">
            <v>2</v>
          </cell>
          <cell r="M707">
            <v>1.0833333333333333</v>
          </cell>
          <cell r="N707">
            <v>800</v>
          </cell>
          <cell r="O707">
            <v>433.33333333333331</v>
          </cell>
          <cell r="T707">
            <v>84.666666599999999</v>
          </cell>
          <cell r="W707">
            <v>1449.7778000000001</v>
          </cell>
          <cell r="X707">
            <v>785.29630833333329</v>
          </cell>
          <cell r="Y707" t="str">
            <v>CES15CONJune2010-2011</v>
          </cell>
          <cell r="Z707" t="str">
            <v>CES15CONJune2011</v>
          </cell>
          <cell r="AA707" t="str">
            <v>ECON-5CCES15CONJune2010-2011</v>
          </cell>
          <cell r="AB707" t="str">
            <v>CES15CON2011</v>
          </cell>
          <cell r="AC707" t="str">
            <v>ECON-5C2011</v>
          </cell>
          <cell r="AD707" t="str">
            <v>ECON-5CJune2011</v>
          </cell>
          <cell r="AE707" t="str">
            <v>ECON-5CJune2010-2011</v>
          </cell>
        </row>
        <row r="708">
          <cell r="B708" t="str">
            <v>CES16CON</v>
          </cell>
          <cell r="C708" t="str">
            <v>CONS Com Heat Pump 16 Rebate</v>
          </cell>
          <cell r="D708" t="str">
            <v>ECON-5C</v>
          </cell>
          <cell r="E708" t="str">
            <v>Commercial</v>
          </cell>
          <cell r="F708" t="str">
            <v>OTHER</v>
          </cell>
          <cell r="H708" t="str">
            <v>CES16CON</v>
          </cell>
          <cell r="I708" t="str">
            <v>June</v>
          </cell>
          <cell r="J708" t="str">
            <v>2010-2011</v>
          </cell>
          <cell r="K708">
            <v>2011</v>
          </cell>
          <cell r="L708">
            <v>1</v>
          </cell>
          <cell r="M708">
            <v>1.9166666666666667</v>
          </cell>
          <cell r="N708">
            <v>600</v>
          </cell>
          <cell r="O708">
            <v>1150</v>
          </cell>
          <cell r="T708">
            <v>52.6875</v>
          </cell>
          <cell r="W708">
            <v>902.875</v>
          </cell>
          <cell r="X708">
            <v>1730.5104166666667</v>
          </cell>
          <cell r="Y708" t="str">
            <v>CES16CONJune2010-2011</v>
          </cell>
          <cell r="Z708" t="str">
            <v>CES16CONJune2011</v>
          </cell>
          <cell r="AA708" t="str">
            <v>ECON-5CCES16CONJune2010-2011</v>
          </cell>
          <cell r="AB708" t="str">
            <v>CES16CON2011</v>
          </cell>
          <cell r="AC708" t="str">
            <v>ECON-5C2011</v>
          </cell>
          <cell r="AD708" t="str">
            <v>ECON-5CJune2011</v>
          </cell>
          <cell r="AE708" t="str">
            <v>ECON-5CJune2010-2011</v>
          </cell>
        </row>
        <row r="709">
          <cell r="B709" t="str">
            <v>CES17CON</v>
          </cell>
          <cell r="C709" t="str">
            <v>CONS Com Heat Pump 17 Rebate</v>
          </cell>
          <cell r="D709" t="str">
            <v>ECON-5C</v>
          </cell>
          <cell r="E709" t="str">
            <v>Commercial</v>
          </cell>
          <cell r="F709" t="str">
            <v>OTHER</v>
          </cell>
          <cell r="H709" t="str">
            <v>CES17CON</v>
          </cell>
          <cell r="I709" t="str">
            <v>June</v>
          </cell>
          <cell r="J709" t="str">
            <v>2010-2011</v>
          </cell>
          <cell r="K709">
            <v>2011</v>
          </cell>
          <cell r="L709">
            <v>0</v>
          </cell>
          <cell r="M709">
            <v>1.0833333333333333</v>
          </cell>
          <cell r="N709">
            <v>0</v>
          </cell>
          <cell r="O709">
            <v>650</v>
          </cell>
          <cell r="T709">
            <v>0</v>
          </cell>
          <cell r="W709">
            <v>0</v>
          </cell>
          <cell r="X709">
            <v>1254.2592833333333</v>
          </cell>
          <cell r="Y709" t="str">
            <v>CES17CONJune2010-2011</v>
          </cell>
          <cell r="Z709" t="str">
            <v>CES17CONJune2011</v>
          </cell>
          <cell r="AA709" t="str">
            <v>ECON-5CCES17CONJune2010-2011</v>
          </cell>
          <cell r="AB709" t="str">
            <v>CES17CON2011</v>
          </cell>
          <cell r="AC709" t="str">
            <v>ECON-5C2011</v>
          </cell>
          <cell r="AD709" t="str">
            <v>ECON-5CJune2011</v>
          </cell>
          <cell r="AE709" t="str">
            <v>ECON-5CJune2010-2011</v>
          </cell>
        </row>
        <row r="710">
          <cell r="B710" t="str">
            <v>CES18CON</v>
          </cell>
          <cell r="C710" t="str">
            <v>CONS Com Heat Pump 18 Rebate</v>
          </cell>
          <cell r="D710" t="str">
            <v>ECON-5C</v>
          </cell>
          <cell r="E710" t="str">
            <v>Commercial</v>
          </cell>
          <cell r="F710" t="str">
            <v>OTHER</v>
          </cell>
          <cell r="H710" t="str">
            <v>CES18CON</v>
          </cell>
          <cell r="I710" t="str">
            <v>June</v>
          </cell>
          <cell r="J710" t="str">
            <v>2010-2011</v>
          </cell>
          <cell r="K710">
            <v>2011</v>
          </cell>
          <cell r="L710">
            <v>0</v>
          </cell>
          <cell r="M710">
            <v>0.83333333333333337</v>
          </cell>
          <cell r="N710">
            <v>0</v>
          </cell>
          <cell r="O710">
            <v>500</v>
          </cell>
          <cell r="T710">
            <v>0</v>
          </cell>
          <cell r="W710">
            <v>0</v>
          </cell>
          <cell r="X710">
            <v>1091.7857141666668</v>
          </cell>
          <cell r="Y710" t="str">
            <v>CES18CONJune2010-2011</v>
          </cell>
          <cell r="Z710" t="str">
            <v>CES18CONJune2011</v>
          </cell>
          <cell r="AA710" t="str">
            <v>ECON-5CCES18CONJune2010-2011</v>
          </cell>
          <cell r="AB710" t="str">
            <v>CES18CON2011</v>
          </cell>
          <cell r="AC710" t="str">
            <v>ECON-5C2011</v>
          </cell>
          <cell r="AD710" t="str">
            <v>ECON-5CJune2011</v>
          </cell>
          <cell r="AE710" t="str">
            <v>ECON-5CJune2010-2011</v>
          </cell>
        </row>
        <row r="711">
          <cell r="B711" t="str">
            <v>CESCRCON</v>
          </cell>
          <cell r="C711" t="str">
            <v>CONS Com Cool Roof Rebate</v>
          </cell>
          <cell r="D711" t="str">
            <v>ECON-4A</v>
          </cell>
          <cell r="E711" t="str">
            <v>Commercial</v>
          </cell>
          <cell r="F711" t="str">
            <v>OTHER</v>
          </cell>
          <cell r="I711" t="str">
            <v>June</v>
          </cell>
          <cell r="J711" t="str">
            <v>2010-2011</v>
          </cell>
          <cell r="K711">
            <v>2011</v>
          </cell>
          <cell r="L711">
            <v>0</v>
          </cell>
          <cell r="M711">
            <v>24109.416666666668</v>
          </cell>
          <cell r="N711">
            <v>0</v>
          </cell>
          <cell r="O711">
            <v>2410.9416666666671</v>
          </cell>
          <cell r="P711">
            <v>0</v>
          </cell>
          <cell r="T711">
            <v>0</v>
          </cell>
          <cell r="W711">
            <v>0</v>
          </cell>
          <cell r="X711">
            <v>72665.564848583337</v>
          </cell>
          <cell r="AA711" t="str">
            <v>ECON-4AJune2010-2011</v>
          </cell>
          <cell r="AB711" t="str">
            <v>2011</v>
          </cell>
          <cell r="AC711" t="str">
            <v>ECON-4A2011</v>
          </cell>
          <cell r="AD711" t="str">
            <v>ECON-4AJune2011</v>
          </cell>
          <cell r="AE711" t="str">
            <v>ECON-4AJune2010-2011</v>
          </cell>
        </row>
        <row r="712">
          <cell r="B712" t="str">
            <v>CESSBCON</v>
          </cell>
          <cell r="C712" t="str">
            <v>CONS Small Bus Effic Prog</v>
          </cell>
          <cell r="D712" t="str">
            <v>ECON-16</v>
          </cell>
          <cell r="E712" t="str">
            <v>Commercial</v>
          </cell>
          <cell r="F712" t="str">
            <v>OTHER</v>
          </cell>
          <cell r="I712" t="str">
            <v>June</v>
          </cell>
          <cell r="J712" t="str">
            <v>2010-2011</v>
          </cell>
          <cell r="K712">
            <v>2011</v>
          </cell>
          <cell r="L712">
            <v>1</v>
          </cell>
          <cell r="M712">
            <v>1.6666666666666667</v>
          </cell>
          <cell r="N712">
            <v>250</v>
          </cell>
          <cell r="O712">
            <v>416.66666666666669</v>
          </cell>
          <cell r="T712">
            <v>49.45</v>
          </cell>
          <cell r="W712">
            <v>847.35</v>
          </cell>
          <cell r="X712">
            <v>1412.25</v>
          </cell>
          <cell r="AA712" t="str">
            <v>ECON-16June2010-2011</v>
          </cell>
          <cell r="AB712" t="str">
            <v>2011</v>
          </cell>
          <cell r="AC712" t="str">
            <v>ECON-162011</v>
          </cell>
          <cell r="AD712" t="str">
            <v>ECON-16June2011</v>
          </cell>
          <cell r="AE712" t="str">
            <v>ECON-16June2010-2011</v>
          </cell>
        </row>
        <row r="713">
          <cell r="D713" t="str">
            <v>ECON-16</v>
          </cell>
          <cell r="E713" t="str">
            <v>Commercial</v>
          </cell>
          <cell r="F713" t="str">
            <v>SINGLE</v>
          </cell>
          <cell r="I713" t="str">
            <v>June</v>
          </cell>
          <cell r="J713" t="str">
            <v>2010-2011</v>
          </cell>
          <cell r="K713">
            <v>2011</v>
          </cell>
          <cell r="L713">
            <v>0</v>
          </cell>
          <cell r="N713">
            <v>0</v>
          </cell>
          <cell r="T713">
            <v>0</v>
          </cell>
          <cell r="AA713" t="str">
            <v>ECON-16June2010-2011</v>
          </cell>
          <cell r="AB713" t="str">
            <v>2011</v>
          </cell>
          <cell r="AC713" t="str">
            <v>ECON-162011</v>
          </cell>
          <cell r="AD713" t="str">
            <v>ECON-16June2011</v>
          </cell>
          <cell r="AE713" t="str">
            <v>ECON-16June2010-2011</v>
          </cell>
        </row>
        <row r="714">
          <cell r="B714" t="str">
            <v>CESTTCON</v>
          </cell>
          <cell r="C714" t="str">
            <v>CONS Com Window Tint Rebate</v>
          </cell>
          <cell r="D714" t="str">
            <v>ECON-4C</v>
          </cell>
          <cell r="E714" t="str">
            <v>Commercial</v>
          </cell>
          <cell r="F714" t="str">
            <v>OTHER</v>
          </cell>
          <cell r="I714" t="str">
            <v>June</v>
          </cell>
          <cell r="J714" t="str">
            <v>2010-2011</v>
          </cell>
          <cell r="K714">
            <v>2011</v>
          </cell>
          <cell r="L714">
            <v>0</v>
          </cell>
          <cell r="M714">
            <v>207.5</v>
          </cell>
          <cell r="N714">
            <v>0</v>
          </cell>
          <cell r="O714">
            <v>20750</v>
          </cell>
          <cell r="P714">
            <v>0</v>
          </cell>
          <cell r="T714">
            <v>0</v>
          </cell>
          <cell r="W714">
            <v>0</v>
          </cell>
          <cell r="X714">
            <v>86.999998250000004</v>
          </cell>
          <cell r="AA714" t="str">
            <v>ECON-4CJune2010-2011</v>
          </cell>
          <cell r="AB714" t="str">
            <v>2011</v>
          </cell>
          <cell r="AC714" t="str">
            <v>ECON-4C2011</v>
          </cell>
          <cell r="AD714" t="str">
            <v>ECON-4CJune2011</v>
          </cell>
          <cell r="AE714" t="str">
            <v>ECON-4CJune2010-2011</v>
          </cell>
        </row>
        <row r="715">
          <cell r="B715" t="str">
            <v>CUSTOMCI</v>
          </cell>
          <cell r="C715" t="str">
            <v>CONS Com Customer Incentive Program</v>
          </cell>
          <cell r="D715" t="str">
            <v>ECON-6B</v>
          </cell>
          <cell r="E715" t="str">
            <v>Commercial</v>
          </cell>
          <cell r="F715" t="str">
            <v>OTHER</v>
          </cell>
          <cell r="I715" t="str">
            <v>June</v>
          </cell>
          <cell r="J715" t="str">
            <v>2010-2011</v>
          </cell>
          <cell r="K715">
            <v>2011</v>
          </cell>
          <cell r="L715">
            <v>13</v>
          </cell>
          <cell r="M715">
            <v>50.25</v>
          </cell>
          <cell r="N715">
            <v>15322.35</v>
          </cell>
          <cell r="O715">
            <v>12562.5</v>
          </cell>
          <cell r="T715">
            <v>1973.0396009999999</v>
          </cell>
          <cell r="V715">
            <v>87.25</v>
          </cell>
          <cell r="W715">
            <v>348792</v>
          </cell>
          <cell r="X715">
            <v>130639.050525</v>
          </cell>
          <cell r="AA715" t="str">
            <v>ECON-6BJune2010-2011</v>
          </cell>
          <cell r="AB715" t="str">
            <v>2011</v>
          </cell>
          <cell r="AC715" t="str">
            <v>ECON-6B2011</v>
          </cell>
          <cell r="AD715" t="str">
            <v>ECON-6BJune2011</v>
          </cell>
          <cell r="AE715" t="str">
            <v>ECON-6BJune2010-2011</v>
          </cell>
        </row>
        <row r="716">
          <cell r="C716" t="str">
            <v>CONS Com Indoor Lighting Billed Solutions</v>
          </cell>
          <cell r="D716" t="str">
            <v>ECON-8</v>
          </cell>
          <cell r="E716" t="str">
            <v>Commercial</v>
          </cell>
          <cell r="F716" t="str">
            <v>OTHER</v>
          </cell>
          <cell r="I716" t="str">
            <v>June</v>
          </cell>
          <cell r="J716" t="str">
            <v>2010-2011</v>
          </cell>
          <cell r="K716">
            <v>2011</v>
          </cell>
          <cell r="L716">
            <v>1</v>
          </cell>
          <cell r="M716">
            <v>0.16666666666666666</v>
          </cell>
          <cell r="N716">
            <v>0</v>
          </cell>
          <cell r="O716">
            <v>41.666666666666664</v>
          </cell>
          <cell r="T716">
            <v>62614</v>
          </cell>
          <cell r="V716">
            <v>69</v>
          </cell>
          <cell r="W716">
            <v>240862</v>
          </cell>
          <cell r="X716">
            <v>178772.83333333331</v>
          </cell>
          <cell r="AA716" t="str">
            <v>ECON-8June2010-2011</v>
          </cell>
          <cell r="AB716" t="str">
            <v>2011</v>
          </cell>
          <cell r="AC716" t="str">
            <v>ECON-82011</v>
          </cell>
          <cell r="AD716" t="str">
            <v>ECON-8June2011</v>
          </cell>
          <cell r="AE716" t="str">
            <v>ECON-8June2010-2011</v>
          </cell>
        </row>
        <row r="717">
          <cell r="B717" t="str">
            <v>DUCTAIR</v>
          </cell>
          <cell r="C717" t="str">
            <v>CONS Com Duct Repair Rbt</v>
          </cell>
          <cell r="D717" t="str">
            <v>ECON-5A</v>
          </cell>
          <cell r="E717" t="str">
            <v>Commercial</v>
          </cell>
          <cell r="F717" t="str">
            <v>OTHER</v>
          </cell>
          <cell r="I717" t="str">
            <v>June</v>
          </cell>
          <cell r="J717" t="str">
            <v>2010-2011</v>
          </cell>
          <cell r="K717">
            <v>2011</v>
          </cell>
          <cell r="L717">
            <v>0</v>
          </cell>
          <cell r="M717">
            <v>2.5833333333333335</v>
          </cell>
          <cell r="N717">
            <v>0</v>
          </cell>
          <cell r="O717">
            <v>775</v>
          </cell>
          <cell r="T717">
            <v>0</v>
          </cell>
          <cell r="W717">
            <v>9565.5</v>
          </cell>
          <cell r="X717">
            <v>882.53125</v>
          </cell>
          <cell r="AA717" t="str">
            <v>ECON-5AJune2010-2011</v>
          </cell>
          <cell r="AB717" t="str">
            <v>2011</v>
          </cell>
          <cell r="AC717" t="str">
            <v>ECON-5A2011</v>
          </cell>
          <cell r="AD717" t="str">
            <v>ECON-5AJune2011</v>
          </cell>
          <cell r="AE717" t="str">
            <v>ECON-5AJune2010-2011</v>
          </cell>
        </row>
        <row r="718">
          <cell r="D718" t="str">
            <v>ECON-5A</v>
          </cell>
          <cell r="E718" t="str">
            <v>Commercial</v>
          </cell>
          <cell r="F718" t="str">
            <v>SINGLE</v>
          </cell>
          <cell r="I718" t="str">
            <v>June</v>
          </cell>
          <cell r="J718" t="str">
            <v>2010-2011</v>
          </cell>
          <cell r="K718">
            <v>2011</v>
          </cell>
          <cell r="L718">
            <v>0</v>
          </cell>
          <cell r="N718">
            <v>0</v>
          </cell>
          <cell r="T718">
            <v>0</v>
          </cell>
          <cell r="AA718" t="str">
            <v>ECON-5AJune2010-2011</v>
          </cell>
          <cell r="AB718" t="str">
            <v>2011</v>
          </cell>
          <cell r="AC718" t="str">
            <v>ECON-5A2011</v>
          </cell>
          <cell r="AD718" t="str">
            <v>ECON-5AJune2011</v>
          </cell>
          <cell r="AE718" t="str">
            <v>ECON-5AJune2010-2011</v>
          </cell>
        </row>
        <row r="719">
          <cell r="D719" t="str">
            <v>ECON-5A</v>
          </cell>
          <cell r="E719" t="str">
            <v>Commercial</v>
          </cell>
          <cell r="F719" t="str">
            <v>MULTI</v>
          </cell>
          <cell r="I719" t="str">
            <v>June</v>
          </cell>
          <cell r="J719" t="str">
            <v>2010-2011</v>
          </cell>
          <cell r="K719">
            <v>2011</v>
          </cell>
          <cell r="L719">
            <v>28</v>
          </cell>
          <cell r="N719">
            <v>2800</v>
          </cell>
          <cell r="T719">
            <v>558.25</v>
          </cell>
          <cell r="AA719" t="str">
            <v>ECON-5AJune2010-2011</v>
          </cell>
          <cell r="AB719" t="str">
            <v>2011</v>
          </cell>
          <cell r="AC719" t="str">
            <v>ECON-5A2011</v>
          </cell>
          <cell r="AD719" t="str">
            <v>ECON-5AJune2011</v>
          </cell>
          <cell r="AE719" t="str">
            <v>ECON-5AJune2010-2011</v>
          </cell>
        </row>
        <row r="720">
          <cell r="B720" t="str">
            <v>DUCTCON</v>
          </cell>
          <cell r="C720" t="str">
            <v>CONS Res Duct Repair Rbt</v>
          </cell>
          <cell r="D720" t="str">
            <v>ECON-2A</v>
          </cell>
          <cell r="E720" t="str">
            <v>Residential</v>
          </cell>
          <cell r="F720" t="str">
            <v>SINGLE</v>
          </cell>
          <cell r="I720" t="str">
            <v>June</v>
          </cell>
          <cell r="J720" t="str">
            <v>2010-2011</v>
          </cell>
          <cell r="K720">
            <v>2011</v>
          </cell>
          <cell r="L720">
            <v>18</v>
          </cell>
          <cell r="M720">
            <v>52.25</v>
          </cell>
          <cell r="N720">
            <v>3082.31</v>
          </cell>
          <cell r="O720">
            <v>15675</v>
          </cell>
          <cell r="T720">
            <v>350.48879999999997</v>
          </cell>
          <cell r="W720">
            <v>6520.2375215110005</v>
          </cell>
          <cell r="X720">
            <v>17930.65318415525</v>
          </cell>
          <cell r="AA720" t="str">
            <v>ECON-2AJune2010-2011</v>
          </cell>
          <cell r="AB720" t="str">
            <v>2011</v>
          </cell>
          <cell r="AC720" t="str">
            <v>ECON-2A2011</v>
          </cell>
          <cell r="AD720" t="str">
            <v>ECON-2AJune2011</v>
          </cell>
          <cell r="AE720" t="str">
            <v>ECON-2AJune2010-2011</v>
          </cell>
        </row>
        <row r="721">
          <cell r="D721" t="str">
            <v>ECON-2A</v>
          </cell>
          <cell r="E721" t="str">
            <v>Residential</v>
          </cell>
          <cell r="F721" t="str">
            <v>OTHER</v>
          </cell>
          <cell r="I721" t="str">
            <v>June</v>
          </cell>
          <cell r="J721" t="str">
            <v>2010-2011</v>
          </cell>
          <cell r="K721">
            <v>2011</v>
          </cell>
          <cell r="L721">
            <v>0</v>
          </cell>
          <cell r="N721">
            <v>0</v>
          </cell>
          <cell r="T721">
            <v>0</v>
          </cell>
          <cell r="AA721" t="str">
            <v>ECON-2AJune2010-2011</v>
          </cell>
          <cell r="AB721" t="str">
            <v>2011</v>
          </cell>
          <cell r="AC721" t="str">
            <v>ECON-2A2011</v>
          </cell>
          <cell r="AD721" t="str">
            <v>ECON-2AJune2011</v>
          </cell>
          <cell r="AE721" t="str">
            <v>ECON-2AJune2010-2011</v>
          </cell>
        </row>
        <row r="722">
          <cell r="D722" t="str">
            <v>ECON-2A</v>
          </cell>
          <cell r="E722" t="str">
            <v>Residential</v>
          </cell>
          <cell r="F722" t="str">
            <v>MULTI</v>
          </cell>
          <cell r="I722" t="str">
            <v>June</v>
          </cell>
          <cell r="J722" t="str">
            <v>2010-2011</v>
          </cell>
          <cell r="K722">
            <v>2011</v>
          </cell>
          <cell r="L722">
            <v>1</v>
          </cell>
          <cell r="N722">
            <v>2400</v>
          </cell>
          <cell r="T722">
            <v>19.471599999999999</v>
          </cell>
          <cell r="AA722" t="str">
            <v>ECON-2AJune2010-2011</v>
          </cell>
          <cell r="AB722" t="str">
            <v>2011</v>
          </cell>
          <cell r="AC722" t="str">
            <v>ECON-2A2011</v>
          </cell>
          <cell r="AD722" t="str">
            <v>ECON-2AJune2011</v>
          </cell>
          <cell r="AE722" t="str">
            <v>ECON-2AJune2010-2011</v>
          </cell>
        </row>
        <row r="723">
          <cell r="B723" t="str">
            <v>GOLDRING</v>
          </cell>
          <cell r="C723" t="str">
            <v>CONS Gold Ring Rebate</v>
          </cell>
          <cell r="D723" t="str">
            <v>ECON-6C</v>
          </cell>
          <cell r="E723" t="str">
            <v>Commercial</v>
          </cell>
          <cell r="F723" t="str">
            <v>OTHER</v>
          </cell>
          <cell r="I723" t="str">
            <v>June</v>
          </cell>
          <cell r="J723" t="str">
            <v>2010-2011</v>
          </cell>
          <cell r="K723">
            <v>2011</v>
          </cell>
          <cell r="L723">
            <v>0</v>
          </cell>
          <cell r="M723">
            <v>0.5</v>
          </cell>
          <cell r="N723">
            <v>0</v>
          </cell>
          <cell r="O723">
            <v>350</v>
          </cell>
          <cell r="T723">
            <v>0</v>
          </cell>
          <cell r="W723">
            <v>0</v>
          </cell>
          <cell r="X723">
            <v>654.16650000000004</v>
          </cell>
          <cell r="AA723" t="str">
            <v>ECON-6CJune2010-2011</v>
          </cell>
          <cell r="AB723" t="str">
            <v>2011</v>
          </cell>
          <cell r="AC723" t="str">
            <v>ECON-6C2011</v>
          </cell>
          <cell r="AD723" t="str">
            <v>ECON-6CJune2011</v>
          </cell>
          <cell r="AE723" t="str">
            <v>ECON-6CJune2010-2011</v>
          </cell>
        </row>
        <row r="724">
          <cell r="D724" t="str">
            <v>ECON-6C</v>
          </cell>
          <cell r="E724" t="str">
            <v>Commercial</v>
          </cell>
          <cell r="F724" t="str">
            <v>SINGLE</v>
          </cell>
          <cell r="I724" t="str">
            <v>June</v>
          </cell>
          <cell r="J724" t="str">
            <v>2010-2011</v>
          </cell>
          <cell r="K724">
            <v>2011</v>
          </cell>
          <cell r="L724">
            <v>0</v>
          </cell>
          <cell r="N724">
            <v>0</v>
          </cell>
          <cell r="T724">
            <v>0</v>
          </cell>
          <cell r="AA724" t="str">
            <v>ECON-6CJune2010-2011</v>
          </cell>
          <cell r="AB724" t="str">
            <v>2011</v>
          </cell>
          <cell r="AC724" t="str">
            <v>ECON-6C2011</v>
          </cell>
          <cell r="AD724" t="str">
            <v>ECON-6CJune2011</v>
          </cell>
          <cell r="AE724" t="str">
            <v>ECON-6CJune2010-2011</v>
          </cell>
        </row>
        <row r="725">
          <cell r="B725" t="str">
            <v>HEATCONS</v>
          </cell>
          <cell r="C725" t="str">
            <v>CONS Res Heat Pump 14 Rebate</v>
          </cell>
          <cell r="D725" t="str">
            <v>ECON-2E</v>
          </cell>
          <cell r="E725" t="str">
            <v>Residential</v>
          </cell>
          <cell r="F725" t="str">
            <v>SINGLE</v>
          </cell>
          <cell r="H725" t="str">
            <v>RES14CON</v>
          </cell>
          <cell r="I725" t="str">
            <v>June</v>
          </cell>
          <cell r="J725" t="str">
            <v>2010-2011</v>
          </cell>
          <cell r="K725">
            <v>2011</v>
          </cell>
          <cell r="L725">
            <v>8</v>
          </cell>
          <cell r="M725">
            <v>23.083333333333332</v>
          </cell>
          <cell r="N725">
            <v>1600</v>
          </cell>
          <cell r="O725">
            <v>4616.6666666666661</v>
          </cell>
          <cell r="T725">
            <v>188.950672</v>
          </cell>
          <cell r="W725">
            <v>3746.5199999999995</v>
          </cell>
          <cell r="X725">
            <v>9609.1299999999992</v>
          </cell>
          <cell r="Y725" t="str">
            <v>RES14CONJune2010-2011</v>
          </cell>
          <cell r="Z725" t="str">
            <v>RES14CONJune2011</v>
          </cell>
          <cell r="AA725" t="str">
            <v>ECON-2ERES14CONJune2010-2011</v>
          </cell>
          <cell r="AB725" t="str">
            <v>RES14CON2011</v>
          </cell>
          <cell r="AC725" t="str">
            <v>ECON-2E2011</v>
          </cell>
          <cell r="AD725" t="str">
            <v>ECON-2EJune2011</v>
          </cell>
          <cell r="AE725" t="str">
            <v>ECON-2EJune2010-2011</v>
          </cell>
        </row>
        <row r="726">
          <cell r="D726" t="str">
            <v>ECON-2E</v>
          </cell>
          <cell r="E726" t="str">
            <v>Residential</v>
          </cell>
          <cell r="F726" t="str">
            <v>MULTI</v>
          </cell>
          <cell r="H726" t="str">
            <v>RES14CON</v>
          </cell>
          <cell r="I726" t="str">
            <v>June</v>
          </cell>
          <cell r="J726" t="str">
            <v>2010-2011</v>
          </cell>
          <cell r="K726">
            <v>2011</v>
          </cell>
          <cell r="L726">
            <v>1</v>
          </cell>
          <cell r="N726">
            <v>200</v>
          </cell>
          <cell r="T726">
            <v>23.618834</v>
          </cell>
          <cell r="Y726" t="str">
            <v>RES14CONJune2010-2011</v>
          </cell>
          <cell r="Z726" t="str">
            <v>RES14CONJune2011</v>
          </cell>
          <cell r="AA726" t="str">
            <v>ECON-2ERES14CONJune2010-2011</v>
          </cell>
          <cell r="AB726" t="str">
            <v>RES14CON2011</v>
          </cell>
          <cell r="AC726" t="str">
            <v>ECON-2E2011</v>
          </cell>
          <cell r="AD726" t="str">
            <v>ECON-2EJune2011</v>
          </cell>
          <cell r="AE726" t="str">
            <v>ECON-2EJune2010-2011</v>
          </cell>
        </row>
        <row r="727">
          <cell r="B727" t="str">
            <v>HEATPUMP</v>
          </cell>
          <cell r="C727" t="str">
            <v>CONS Com Heat Pump 14 Rebate</v>
          </cell>
          <cell r="D727" t="str">
            <v>ECON-5C</v>
          </cell>
          <cell r="E727" t="str">
            <v>Commercial</v>
          </cell>
          <cell r="F727" t="str">
            <v>OTHER</v>
          </cell>
          <cell r="H727" t="str">
            <v>CES14CON</v>
          </cell>
          <cell r="I727" t="str">
            <v>June</v>
          </cell>
          <cell r="J727" t="str">
            <v>2010-2011</v>
          </cell>
          <cell r="K727">
            <v>2011</v>
          </cell>
          <cell r="L727">
            <v>0</v>
          </cell>
          <cell r="M727">
            <v>0.25</v>
          </cell>
          <cell r="N727">
            <v>0</v>
          </cell>
          <cell r="O727">
            <v>50</v>
          </cell>
          <cell r="T727">
            <v>0</v>
          </cell>
          <cell r="W727">
            <v>0</v>
          </cell>
          <cell r="X727">
            <v>116.75</v>
          </cell>
          <cell r="Y727" t="str">
            <v>CES14CONJune2010-2011</v>
          </cell>
          <cell r="Z727" t="str">
            <v>CES14CONJune2011</v>
          </cell>
          <cell r="AA727" t="str">
            <v>ECON-5CCES14CONJune2010-2011</v>
          </cell>
          <cell r="AB727" t="str">
            <v>CES14CON2011</v>
          </cell>
          <cell r="AC727" t="str">
            <v>ECON-5C2011</v>
          </cell>
          <cell r="AD727" t="str">
            <v>ECON-5CJune2011</v>
          </cell>
          <cell r="AE727" t="str">
            <v>ECON-5CJune2010-2011</v>
          </cell>
        </row>
        <row r="728">
          <cell r="D728" t="str">
            <v>ECON-5C</v>
          </cell>
          <cell r="E728" t="str">
            <v>Commercial</v>
          </cell>
          <cell r="F728" t="str">
            <v>SINGLE</v>
          </cell>
          <cell r="H728" t="str">
            <v>CES14CON</v>
          </cell>
          <cell r="I728" t="str">
            <v>June</v>
          </cell>
          <cell r="J728" t="str">
            <v>2010-2011</v>
          </cell>
          <cell r="K728">
            <v>2011</v>
          </cell>
          <cell r="L728">
            <v>0</v>
          </cell>
          <cell r="N728">
            <v>0</v>
          </cell>
          <cell r="T728">
            <v>0</v>
          </cell>
          <cell r="Y728" t="str">
            <v>CES14CONJune2010-2011</v>
          </cell>
          <cell r="Z728" t="str">
            <v>CES14CONJune2011</v>
          </cell>
          <cell r="AA728" t="str">
            <v>ECON-5CCES14CONJune2010-2011</v>
          </cell>
          <cell r="AB728" t="str">
            <v>CES14CON2011</v>
          </cell>
          <cell r="AC728" t="str">
            <v>ECON-5C2011</v>
          </cell>
          <cell r="AD728" t="str">
            <v>ECON-5CJune2011</v>
          </cell>
          <cell r="AE728" t="str">
            <v>ECON-5CJune2010-2011</v>
          </cell>
        </row>
        <row r="729">
          <cell r="B729" t="str">
            <v>POWER</v>
          </cell>
          <cell r="C729" t="str">
            <v>Power Program</v>
          </cell>
          <cell r="D729" t="str">
            <v>ECON-13</v>
          </cell>
          <cell r="E729" t="str">
            <v>Residential</v>
          </cell>
          <cell r="F729" t="str">
            <v>SINGLE</v>
          </cell>
          <cell r="I729" t="str">
            <v>June</v>
          </cell>
          <cell r="J729" t="str">
            <v>2010-2011</v>
          </cell>
          <cell r="K729">
            <v>2011</v>
          </cell>
          <cell r="L729">
            <v>0</v>
          </cell>
          <cell r="M729">
            <v>3.4166666666666665</v>
          </cell>
          <cell r="N729">
            <v>0</v>
          </cell>
          <cell r="O729">
            <v>6833.333333333333</v>
          </cell>
          <cell r="T729">
            <v>0</v>
          </cell>
          <cell r="W729">
            <v>0</v>
          </cell>
          <cell r="X729">
            <v>3042.8150000000001</v>
          </cell>
          <cell r="AA729" t="str">
            <v>ECON-13June2010-2011</v>
          </cell>
          <cell r="AB729" t="str">
            <v>2011</v>
          </cell>
          <cell r="AC729" t="str">
            <v>ECON-132011</v>
          </cell>
          <cell r="AD729" t="str">
            <v>ECON-13June2011</v>
          </cell>
          <cell r="AE729" t="str">
            <v>ECON-13June2010-2011</v>
          </cell>
        </row>
        <row r="730">
          <cell r="B730" t="str">
            <v>RBTRFCON</v>
          </cell>
          <cell r="C730" t="str">
            <v>CONS Res Rebate Refund</v>
          </cell>
          <cell r="D730" t="str">
            <v>ECON-15A</v>
          </cell>
          <cell r="E730" t="str">
            <v>Residential</v>
          </cell>
          <cell r="F730" t="str">
            <v>SINGLE</v>
          </cell>
          <cell r="I730" t="str">
            <v>June</v>
          </cell>
          <cell r="J730" t="str">
            <v>2010-2011</v>
          </cell>
          <cell r="K730">
            <v>2011</v>
          </cell>
          <cell r="L730">
            <v>1</v>
          </cell>
          <cell r="N730">
            <v>325.27999999999997</v>
          </cell>
          <cell r="O730">
            <v>0</v>
          </cell>
          <cell r="T730">
            <v>0</v>
          </cell>
          <cell r="W730">
            <v>0</v>
          </cell>
          <cell r="X730">
            <v>0</v>
          </cell>
          <cell r="AA730" t="str">
            <v>ECON-15AJune2010-2011</v>
          </cell>
          <cell r="AB730" t="str">
            <v>2011</v>
          </cell>
          <cell r="AC730" t="str">
            <v>ECON-15A2011</v>
          </cell>
          <cell r="AD730" t="str">
            <v>ECON-15AJune2011</v>
          </cell>
          <cell r="AE730" t="str">
            <v>ECON-15AJune2010-2011</v>
          </cell>
        </row>
        <row r="731">
          <cell r="D731" t="str">
            <v>ECON-15A</v>
          </cell>
          <cell r="E731" t="str">
            <v>Residential</v>
          </cell>
          <cell r="F731" t="str">
            <v>MULTI</v>
          </cell>
          <cell r="I731" t="str">
            <v>June</v>
          </cell>
          <cell r="J731" t="str">
            <v>2010-2011</v>
          </cell>
          <cell r="K731">
            <v>2011</v>
          </cell>
          <cell r="L731">
            <v>5</v>
          </cell>
          <cell r="N731">
            <v>14381.9</v>
          </cell>
          <cell r="T731">
            <v>0</v>
          </cell>
          <cell r="AA731" t="str">
            <v>ECON-15AJune2010-2011</v>
          </cell>
          <cell r="AB731" t="str">
            <v>2011</v>
          </cell>
          <cell r="AC731" t="str">
            <v>ECON-15A2011</v>
          </cell>
          <cell r="AD731" t="str">
            <v>ECON-15AJune2011</v>
          </cell>
          <cell r="AE731" t="str">
            <v>ECON-15AJune2010-2011</v>
          </cell>
        </row>
        <row r="732">
          <cell r="D732" t="str">
            <v>ECON-15A</v>
          </cell>
          <cell r="E732" t="str">
            <v>Residential</v>
          </cell>
          <cell r="F732" t="str">
            <v>OTHER</v>
          </cell>
          <cell r="I732" t="str">
            <v>June</v>
          </cell>
          <cell r="J732" t="str">
            <v>2010-2011</v>
          </cell>
          <cell r="K732">
            <v>2011</v>
          </cell>
          <cell r="L732">
            <v>0</v>
          </cell>
          <cell r="N732">
            <v>0</v>
          </cell>
          <cell r="T732">
            <v>0</v>
          </cell>
          <cell r="AA732" t="str">
            <v>ECON-15AJune2010-2011</v>
          </cell>
          <cell r="AB732" t="str">
            <v>2011</v>
          </cell>
          <cell r="AC732" t="str">
            <v>ECON-15A2011</v>
          </cell>
          <cell r="AD732" t="str">
            <v>ECON-15AJune2011</v>
          </cell>
          <cell r="AE732" t="str">
            <v>ECON-15AJune2010-2011</v>
          </cell>
        </row>
        <row r="733">
          <cell r="B733" t="str">
            <v>RBTRFCON</v>
          </cell>
          <cell r="C733" t="str">
            <v>CONS Com Rebate Refund</v>
          </cell>
          <cell r="D733" t="str">
            <v>ECON-15B</v>
          </cell>
          <cell r="E733" t="str">
            <v>Commercial</v>
          </cell>
          <cell r="F733" t="str">
            <v>SINGLE</v>
          </cell>
          <cell r="I733" t="str">
            <v>June</v>
          </cell>
          <cell r="J733" t="str">
            <v>2010-2011</v>
          </cell>
          <cell r="K733">
            <v>2011</v>
          </cell>
          <cell r="L733">
            <v>0</v>
          </cell>
          <cell r="N733">
            <v>0</v>
          </cell>
          <cell r="O733">
            <v>0</v>
          </cell>
          <cell r="T733">
            <v>0</v>
          </cell>
          <cell r="W733">
            <v>0</v>
          </cell>
          <cell r="X733">
            <v>0</v>
          </cell>
          <cell r="AA733" t="str">
            <v>ECON-15BJune2010-2011</v>
          </cell>
          <cell r="AB733" t="str">
            <v>2011</v>
          </cell>
          <cell r="AC733" t="str">
            <v>ECON-15B2011</v>
          </cell>
          <cell r="AD733" t="str">
            <v>ECON-15BJune2011</v>
          </cell>
          <cell r="AE733" t="str">
            <v>ECON-15BJune2010-2011</v>
          </cell>
        </row>
        <row r="734">
          <cell r="D734" t="str">
            <v>ECON-15B</v>
          </cell>
          <cell r="E734" t="str">
            <v>Commercial</v>
          </cell>
          <cell r="F734" t="str">
            <v>MULTI</v>
          </cell>
          <cell r="I734" t="str">
            <v>June</v>
          </cell>
          <cell r="J734" t="str">
            <v>2010-2011</v>
          </cell>
          <cell r="K734">
            <v>2011</v>
          </cell>
          <cell r="L734">
            <v>0</v>
          </cell>
          <cell r="N734">
            <v>0</v>
          </cell>
          <cell r="T734">
            <v>0</v>
          </cell>
          <cell r="AA734" t="str">
            <v>ECON-15BJune2010-2011</v>
          </cell>
          <cell r="AB734" t="str">
            <v>2011</v>
          </cell>
          <cell r="AC734" t="str">
            <v>ECON-15B2011</v>
          </cell>
          <cell r="AD734" t="str">
            <v>ECON-15BJune2011</v>
          </cell>
          <cell r="AE734" t="str">
            <v>ECON-15BJune2010-2011</v>
          </cell>
        </row>
        <row r="735">
          <cell r="D735" t="str">
            <v>ECON-15B</v>
          </cell>
          <cell r="E735" t="str">
            <v>Commercial</v>
          </cell>
          <cell r="F735" t="str">
            <v>OTHER</v>
          </cell>
          <cell r="I735" t="str">
            <v>June</v>
          </cell>
          <cell r="J735" t="str">
            <v>2010-2011</v>
          </cell>
          <cell r="K735">
            <v>2011</v>
          </cell>
          <cell r="L735">
            <v>0</v>
          </cell>
          <cell r="N735">
            <v>0</v>
          </cell>
          <cell r="T735">
            <v>0</v>
          </cell>
          <cell r="AA735" t="str">
            <v>ECON-15BJune2010-2011</v>
          </cell>
          <cell r="AB735" t="str">
            <v>2011</v>
          </cell>
          <cell r="AC735" t="str">
            <v>ECON-15B2011</v>
          </cell>
          <cell r="AD735" t="str">
            <v>ECON-15BJune2011</v>
          </cell>
          <cell r="AE735" t="str">
            <v>ECON-15BJune2010-2011</v>
          </cell>
        </row>
        <row r="736">
          <cell r="B736" t="str">
            <v>RCISTERN</v>
          </cell>
          <cell r="C736" t="str">
            <v>CONS Res Cistern Rebate</v>
          </cell>
          <cell r="D736" t="str">
            <v>WACON-1A</v>
          </cell>
          <cell r="E736" t="str">
            <v>Residential</v>
          </cell>
          <cell r="F736" t="str">
            <v>SINGLE</v>
          </cell>
          <cell r="I736" t="str">
            <v>June</v>
          </cell>
          <cell r="J736" t="str">
            <v>2010-2011</v>
          </cell>
          <cell r="K736">
            <v>2011</v>
          </cell>
          <cell r="L736">
            <v>10</v>
          </cell>
          <cell r="M736">
            <v>0</v>
          </cell>
          <cell r="N736">
            <v>55</v>
          </cell>
          <cell r="O736">
            <v>0</v>
          </cell>
          <cell r="S736">
            <v>495</v>
          </cell>
          <cell r="T736">
            <v>0</v>
          </cell>
          <cell r="W736">
            <v>0</v>
          </cell>
          <cell r="X736">
            <v>0</v>
          </cell>
          <cell r="AA736" t="str">
            <v>WACON-1AJune2010-2011</v>
          </cell>
          <cell r="AB736" t="str">
            <v>2011</v>
          </cell>
          <cell r="AC736" t="str">
            <v>WACON-1A2011</v>
          </cell>
          <cell r="AD736" t="str">
            <v>WACON-1AJune2011</v>
          </cell>
          <cell r="AE736" t="str">
            <v>WACON-1AJune2010-2011</v>
          </cell>
        </row>
        <row r="737">
          <cell r="B737" t="str">
            <v>RES15CON</v>
          </cell>
          <cell r="C737" t="str">
            <v>CONS Res Heat Pump 15 Rebate</v>
          </cell>
          <cell r="D737" t="str">
            <v>ECON-2E</v>
          </cell>
          <cell r="E737" t="str">
            <v>Residential</v>
          </cell>
          <cell r="F737" t="str">
            <v>SINGLE</v>
          </cell>
          <cell r="H737" t="str">
            <v>RES15CON</v>
          </cell>
          <cell r="I737" t="str">
            <v>June</v>
          </cell>
          <cell r="J737" t="str">
            <v>2010-2011</v>
          </cell>
          <cell r="K737">
            <v>2011</v>
          </cell>
          <cell r="L737">
            <v>68</v>
          </cell>
          <cell r="M737">
            <v>29.333333333333332</v>
          </cell>
          <cell r="N737">
            <v>27200</v>
          </cell>
          <cell r="O737">
            <v>40664.333333333328</v>
          </cell>
          <cell r="T737">
            <v>2822.5365200000001</v>
          </cell>
          <cell r="W737">
            <v>64375.519999999997</v>
          </cell>
          <cell r="X737">
            <v>21458.506666666664</v>
          </cell>
          <cell r="Y737" t="str">
            <v>RES15CONJune2010-2011</v>
          </cell>
          <cell r="Z737" t="str">
            <v>RES15CONJune2011</v>
          </cell>
          <cell r="AA737" t="str">
            <v>ECON-2ERES15CONJune2010-2011</v>
          </cell>
          <cell r="AB737" t="str">
            <v>RES15CON2011</v>
          </cell>
          <cell r="AC737" t="str">
            <v>ECON-2E2011</v>
          </cell>
          <cell r="AD737" t="str">
            <v>ECON-2EJune2011</v>
          </cell>
          <cell r="AE737" t="str">
            <v>ECON-2EJune2010-2011</v>
          </cell>
        </row>
        <row r="738">
          <cell r="D738" t="str">
            <v>ECON-2E</v>
          </cell>
          <cell r="E738" t="str">
            <v>Residential</v>
          </cell>
          <cell r="F738" t="str">
            <v>MULTI</v>
          </cell>
          <cell r="H738" t="str">
            <v>RES15CON</v>
          </cell>
          <cell r="I738" t="str">
            <v>June</v>
          </cell>
          <cell r="J738" t="str">
            <v>2010-2011</v>
          </cell>
          <cell r="K738">
            <v>2011</v>
          </cell>
          <cell r="L738">
            <v>20</v>
          </cell>
          <cell r="N738">
            <v>8000</v>
          </cell>
          <cell r="T738">
            <v>830.15780000000007</v>
          </cell>
          <cell r="Y738" t="str">
            <v>RES15CONJune2010-2011</v>
          </cell>
          <cell r="Z738" t="str">
            <v>RES15CONJune2011</v>
          </cell>
          <cell r="AA738" t="str">
            <v>ECON-2ERES15CONJune2010-2011</v>
          </cell>
          <cell r="AB738" t="str">
            <v>RES15CON2011</v>
          </cell>
          <cell r="AC738" t="str">
            <v>ECON-2E2011</v>
          </cell>
          <cell r="AD738" t="str">
            <v>ECON-2EJune2011</v>
          </cell>
          <cell r="AE738" t="str">
            <v>ECON-2EJune2010-2011</v>
          </cell>
        </row>
        <row r="739">
          <cell r="B739" t="str">
            <v>RES16CON</v>
          </cell>
          <cell r="C739" t="str">
            <v>CONS Res Heat Pump 16 Rebate</v>
          </cell>
          <cell r="D739" t="str">
            <v>ECON-2E</v>
          </cell>
          <cell r="E739" t="str">
            <v>Residential</v>
          </cell>
          <cell r="F739" t="str">
            <v>SINGLE</v>
          </cell>
          <cell r="H739" t="str">
            <v>RES16CON</v>
          </cell>
          <cell r="I739" t="str">
            <v>June</v>
          </cell>
          <cell r="J739" t="str">
            <v>2010-2011</v>
          </cell>
          <cell r="K739">
            <v>2011</v>
          </cell>
          <cell r="L739">
            <v>13</v>
          </cell>
          <cell r="M739">
            <v>21.166666666666668</v>
          </cell>
          <cell r="N739">
            <v>7800</v>
          </cell>
          <cell r="O739">
            <v>23514</v>
          </cell>
          <cell r="T739">
            <v>689.12739999999997</v>
          </cell>
          <cell r="W739">
            <v>15882.743</v>
          </cell>
          <cell r="X739">
            <v>19775.572166666669</v>
          </cell>
          <cell r="Y739" t="str">
            <v>RES16CONJune2010-2011</v>
          </cell>
          <cell r="Z739" t="str">
            <v>RES16CONJune2011</v>
          </cell>
          <cell r="AA739" t="str">
            <v>ECON-2ERES16CONJune2010-2011</v>
          </cell>
          <cell r="AB739" t="str">
            <v>RES16CON2011</v>
          </cell>
          <cell r="AC739" t="str">
            <v>ECON-2E2011</v>
          </cell>
          <cell r="AD739" t="str">
            <v>ECON-2EJune2011</v>
          </cell>
          <cell r="AE739" t="str">
            <v>ECON-2EJune2010-2011</v>
          </cell>
        </row>
        <row r="740">
          <cell r="D740" t="str">
            <v>ECON-2E</v>
          </cell>
          <cell r="E740" t="str">
            <v>Residential</v>
          </cell>
          <cell r="F740" t="str">
            <v>MULTI</v>
          </cell>
          <cell r="H740" t="str">
            <v>RES16CON</v>
          </cell>
          <cell r="I740" t="str">
            <v>June</v>
          </cell>
          <cell r="J740" t="str">
            <v>2010-2011</v>
          </cell>
          <cell r="K740">
            <v>2011</v>
          </cell>
          <cell r="L740">
            <v>4</v>
          </cell>
          <cell r="N740">
            <v>2400</v>
          </cell>
          <cell r="T740">
            <v>212.03919999999999</v>
          </cell>
          <cell r="Y740" t="str">
            <v>RES16CONJune2010-2011</v>
          </cell>
          <cell r="Z740" t="str">
            <v>RES16CONJune2011</v>
          </cell>
          <cell r="AA740" t="str">
            <v>ECON-2ERES16CONJune2010-2011</v>
          </cell>
          <cell r="AB740" t="str">
            <v>RES16CON2011</v>
          </cell>
          <cell r="AC740" t="str">
            <v>ECON-2E2011</v>
          </cell>
          <cell r="AD740" t="str">
            <v>ECON-2EJune2011</v>
          </cell>
          <cell r="AE740" t="str">
            <v>ECON-2EJune2010-2011</v>
          </cell>
        </row>
        <row r="741">
          <cell r="B741" t="str">
            <v>RES17CON</v>
          </cell>
          <cell r="C741" t="str">
            <v>CONS Res Heat Pump 17 Rebate</v>
          </cell>
          <cell r="D741" t="str">
            <v>ECON-2E</v>
          </cell>
          <cell r="E741" t="str">
            <v>Residential</v>
          </cell>
          <cell r="F741" t="str">
            <v>SINGLE</v>
          </cell>
          <cell r="H741" t="str">
            <v>RES17CON</v>
          </cell>
          <cell r="I741" t="str">
            <v>June</v>
          </cell>
          <cell r="J741" t="str">
            <v>2010-2011</v>
          </cell>
          <cell r="K741">
            <v>2011</v>
          </cell>
          <cell r="L741">
            <v>7</v>
          </cell>
          <cell r="M741">
            <v>13.916666666666666</v>
          </cell>
          <cell r="N741">
            <v>4200</v>
          </cell>
          <cell r="O741">
            <v>17250</v>
          </cell>
          <cell r="T741">
            <v>464.92537000000004</v>
          </cell>
          <cell r="W741">
            <v>8194.1268499999987</v>
          </cell>
          <cell r="X741">
            <v>16290.704570833332</v>
          </cell>
          <cell r="Y741" t="str">
            <v>RES17CONJune2010-2011</v>
          </cell>
          <cell r="Z741" t="str">
            <v>RES17CONJune2011</v>
          </cell>
          <cell r="AA741" t="str">
            <v>ECON-2ERES17CONJune2010-2011</v>
          </cell>
          <cell r="AB741" t="str">
            <v>RES17CON2011</v>
          </cell>
          <cell r="AC741" t="str">
            <v>ECON-2E2011</v>
          </cell>
          <cell r="AD741" t="str">
            <v>ECON-2EJune2011</v>
          </cell>
          <cell r="AE741" t="str">
            <v>ECON-2EJune2010-2011</v>
          </cell>
        </row>
        <row r="742">
          <cell r="D742" t="str">
            <v>ECON-2E</v>
          </cell>
          <cell r="E742" t="str">
            <v>Residential</v>
          </cell>
          <cell r="F742" t="str">
            <v>MULTI</v>
          </cell>
          <cell r="H742" t="str">
            <v>RES17CON</v>
          </cell>
          <cell r="I742" t="str">
            <v>June</v>
          </cell>
          <cell r="J742" t="str">
            <v>2010-2011</v>
          </cell>
          <cell r="K742">
            <v>2011</v>
          </cell>
          <cell r="L742">
            <v>0</v>
          </cell>
          <cell r="N742">
            <v>0</v>
          </cell>
          <cell r="T742">
            <v>0</v>
          </cell>
          <cell r="Y742" t="str">
            <v>RES17CONJune2010-2011</v>
          </cell>
          <cell r="Z742" t="str">
            <v>RES17CONJune2011</v>
          </cell>
          <cell r="AA742" t="str">
            <v>ECON-2ERES17CONJune2010-2011</v>
          </cell>
          <cell r="AB742" t="str">
            <v>RES17CON2011</v>
          </cell>
          <cell r="AC742" t="str">
            <v>ECON-2E2011</v>
          </cell>
          <cell r="AD742" t="str">
            <v>ECON-2EJune2011</v>
          </cell>
          <cell r="AE742" t="str">
            <v>ECON-2EJune2010-2011</v>
          </cell>
        </row>
        <row r="743">
          <cell r="B743" t="str">
            <v>RES18CON</v>
          </cell>
          <cell r="C743" t="str">
            <v>CONS Res Heat Pump 18 Rebate</v>
          </cell>
          <cell r="D743" t="str">
            <v>ECON-2E</v>
          </cell>
          <cell r="E743" t="str">
            <v>Residential</v>
          </cell>
          <cell r="F743" t="str">
            <v>SINGLE</v>
          </cell>
          <cell r="H743" t="str">
            <v>RES18CON</v>
          </cell>
          <cell r="I743" t="str">
            <v>June</v>
          </cell>
          <cell r="J743" t="str">
            <v>2010-2011</v>
          </cell>
          <cell r="K743">
            <v>2011</v>
          </cell>
          <cell r="L743">
            <v>4</v>
          </cell>
          <cell r="M743">
            <v>5.833333333333333</v>
          </cell>
          <cell r="N743">
            <v>2400</v>
          </cell>
          <cell r="O743">
            <v>7856</v>
          </cell>
          <cell r="T743">
            <v>311.14280000000002</v>
          </cell>
          <cell r="W743">
            <v>5483.7142800000001</v>
          </cell>
          <cell r="X743">
            <v>7997.0833249999996</v>
          </cell>
          <cell r="Y743" t="str">
            <v>RES18CONJune2010-2011</v>
          </cell>
          <cell r="Z743" t="str">
            <v>RES18CONJune2011</v>
          </cell>
          <cell r="AA743" t="str">
            <v>ECON-2ERES18CONJune2010-2011</v>
          </cell>
          <cell r="AB743" t="str">
            <v>RES18CON2011</v>
          </cell>
          <cell r="AC743" t="str">
            <v>ECON-2E2011</v>
          </cell>
          <cell r="AD743" t="str">
            <v>ECON-2EJune2011</v>
          </cell>
          <cell r="AE743" t="str">
            <v>ECON-2EJune2010-2011</v>
          </cell>
        </row>
        <row r="744">
          <cell r="C744" t="str">
            <v>CONS Res Heat Pump 18 Rebate</v>
          </cell>
          <cell r="D744" t="str">
            <v>ECON-2E</v>
          </cell>
          <cell r="E744" t="str">
            <v>Residential</v>
          </cell>
          <cell r="F744" t="str">
            <v>SINGLE</v>
          </cell>
          <cell r="H744" t="str">
            <v>RES18CON</v>
          </cell>
          <cell r="I744" t="str">
            <v>June</v>
          </cell>
          <cell r="J744" t="str">
            <v>2010-2011</v>
          </cell>
          <cell r="K744">
            <v>2011</v>
          </cell>
          <cell r="L744">
            <v>0</v>
          </cell>
          <cell r="N744">
            <v>0</v>
          </cell>
          <cell r="T744">
            <v>0</v>
          </cell>
          <cell r="W744">
            <v>0</v>
          </cell>
          <cell r="Y744" t="str">
            <v>RES18CONJune2010-2011</v>
          </cell>
          <cell r="Z744" t="str">
            <v>RES18CONJune2011</v>
          </cell>
          <cell r="AA744" t="str">
            <v>ECON-2ERES18CONJune2010-2011</v>
          </cell>
          <cell r="AB744" t="str">
            <v>RES18CON2011</v>
          </cell>
          <cell r="AC744" t="str">
            <v>ECON-2E2011</v>
          </cell>
          <cell r="AD744" t="str">
            <v>ECON-2EJune2011</v>
          </cell>
          <cell r="AE744" t="str">
            <v>ECON-2EJune2010-2011</v>
          </cell>
        </row>
        <row r="745">
          <cell r="B745" t="str">
            <v>RESCRCON</v>
          </cell>
          <cell r="C745" t="str">
            <v>CONS Res Cool Roof Rebate</v>
          </cell>
          <cell r="D745" t="str">
            <v>ECON-1A</v>
          </cell>
          <cell r="E745" t="str">
            <v>Residential</v>
          </cell>
          <cell r="F745" t="str">
            <v>SINGLE</v>
          </cell>
          <cell r="I745" t="str">
            <v>June</v>
          </cell>
          <cell r="J745" t="str">
            <v>2010-2011</v>
          </cell>
          <cell r="K745">
            <v>2011</v>
          </cell>
          <cell r="L745">
            <v>3</v>
          </cell>
          <cell r="M745">
            <v>1.4166666666666667</v>
          </cell>
          <cell r="N745">
            <v>369</v>
          </cell>
          <cell r="O745">
            <v>824.5</v>
          </cell>
          <cell r="P745">
            <v>3687</v>
          </cell>
          <cell r="T745">
            <v>114.75</v>
          </cell>
          <cell r="W745">
            <v>2021.8125</v>
          </cell>
          <cell r="X745">
            <v>954.74479166666674</v>
          </cell>
          <cell r="AA745" t="str">
            <v>ECON-1AJune2010-2011</v>
          </cell>
          <cell r="AB745" t="str">
            <v>2011</v>
          </cell>
          <cell r="AC745" t="str">
            <v>ECON-1A2011</v>
          </cell>
          <cell r="AD745" t="str">
            <v>ECON-1AJune2011</v>
          </cell>
          <cell r="AE745" t="str">
            <v>ECON-1AJune2010-2011</v>
          </cell>
        </row>
        <row r="746">
          <cell r="B746" t="str">
            <v>RESTTCON</v>
          </cell>
          <cell r="C746" t="str">
            <v>CONS Res Window Tint Rebate</v>
          </cell>
          <cell r="D746" t="str">
            <v>ECON-1F</v>
          </cell>
          <cell r="E746" t="str">
            <v>Residential</v>
          </cell>
          <cell r="F746" t="str">
            <v>SINGLE</v>
          </cell>
          <cell r="I746" t="str">
            <v>June</v>
          </cell>
          <cell r="J746" t="str">
            <v>2010-2011</v>
          </cell>
          <cell r="K746">
            <v>2011</v>
          </cell>
          <cell r="L746">
            <v>4</v>
          </cell>
          <cell r="M746">
            <v>9.8333333333333339</v>
          </cell>
          <cell r="N746">
            <v>690</v>
          </cell>
          <cell r="O746">
            <v>2619.666666666667</v>
          </cell>
          <cell r="P746">
            <v>1177</v>
          </cell>
          <cell r="T746">
            <v>24.185184</v>
          </cell>
          <cell r="W746">
            <v>639.83328000000006</v>
          </cell>
          <cell r="X746">
            <v>1048.6156533333335</v>
          </cell>
          <cell r="AA746" t="str">
            <v>ECON-1FJune2010-2011</v>
          </cell>
          <cell r="AB746" t="str">
            <v>2011</v>
          </cell>
          <cell r="AC746" t="str">
            <v>ECON-1F2011</v>
          </cell>
          <cell r="AD746" t="str">
            <v>ECON-1FJune2011</v>
          </cell>
          <cell r="AE746" t="str">
            <v>ECON-1FJune2010-2011</v>
          </cell>
        </row>
        <row r="747">
          <cell r="D747" t="str">
            <v>ECON-1F</v>
          </cell>
          <cell r="E747" t="str">
            <v>Residential</v>
          </cell>
          <cell r="F747" t="str">
            <v>MULTI</v>
          </cell>
          <cell r="I747" t="str">
            <v>June</v>
          </cell>
          <cell r="J747" t="str">
            <v>2010-2011</v>
          </cell>
          <cell r="K747">
            <v>2011</v>
          </cell>
          <cell r="L747">
            <v>2</v>
          </cell>
          <cell r="N747">
            <v>268</v>
          </cell>
          <cell r="T747">
            <v>12.092592</v>
          </cell>
          <cell r="AA747" t="str">
            <v>ECON-1FJune2010-2011</v>
          </cell>
          <cell r="AB747" t="str">
            <v>2011</v>
          </cell>
          <cell r="AC747" t="str">
            <v>ECON-1F2011</v>
          </cell>
          <cell r="AD747" t="str">
            <v>ECON-1FJune2011</v>
          </cell>
          <cell r="AE747" t="str">
            <v>ECON-1FJune2010-2011</v>
          </cell>
        </row>
        <row r="748">
          <cell r="B748" t="str">
            <v>RESWRCON</v>
          </cell>
          <cell r="C748" t="str">
            <v>CONS Res Window Replace Rebate</v>
          </cell>
          <cell r="D748" t="str">
            <v>ECON-1E</v>
          </cell>
          <cell r="E748" t="str">
            <v>Residential</v>
          </cell>
          <cell r="F748" t="str">
            <v>SINGLE</v>
          </cell>
          <cell r="I748" t="str">
            <v>June</v>
          </cell>
          <cell r="J748" t="str">
            <v>2010-2011</v>
          </cell>
          <cell r="K748">
            <v>2011</v>
          </cell>
          <cell r="L748">
            <v>13</v>
          </cell>
          <cell r="M748">
            <v>11.5</v>
          </cell>
          <cell r="N748">
            <v>4312.1000000000004</v>
          </cell>
          <cell r="O748">
            <v>11333</v>
          </cell>
          <cell r="P748">
            <v>3452.04</v>
          </cell>
          <cell r="T748">
            <v>576.02350000000001</v>
          </cell>
          <cell r="W748">
            <v>15618.199999999999</v>
          </cell>
          <cell r="X748">
            <v>8980.4650000000001</v>
          </cell>
          <cell r="AA748" t="str">
            <v>ECON-1EJune2010-2011</v>
          </cell>
          <cell r="AB748" t="str">
            <v>2011</v>
          </cell>
          <cell r="AC748" t="str">
            <v>ECON-1E2011</v>
          </cell>
          <cell r="AD748" t="str">
            <v>ECON-1EJune2011</v>
          </cell>
          <cell r="AE748" t="str">
            <v>ECON-1EJune2010-2011</v>
          </cell>
        </row>
        <row r="749">
          <cell r="D749" t="str">
            <v>ECON-1E</v>
          </cell>
          <cell r="E749" t="str">
            <v>Residential</v>
          </cell>
          <cell r="F749" t="str">
            <v>MULTI</v>
          </cell>
          <cell r="I749" t="str">
            <v>June</v>
          </cell>
          <cell r="J749" t="str">
            <v>2010-2011</v>
          </cell>
          <cell r="K749">
            <v>2011</v>
          </cell>
          <cell r="L749">
            <v>7</v>
          </cell>
          <cell r="N749">
            <v>1812.34</v>
          </cell>
          <cell r="T749">
            <v>310.16649999999998</v>
          </cell>
          <cell r="AA749" t="str">
            <v>ECON-1EJune2010-2011</v>
          </cell>
          <cell r="AB749" t="str">
            <v>2011</v>
          </cell>
          <cell r="AC749" t="str">
            <v>ECON-1E2011</v>
          </cell>
          <cell r="AD749" t="str">
            <v>ECON-1EJune2011</v>
          </cell>
          <cell r="AE749" t="str">
            <v>ECON-1EJune2010-2011</v>
          </cell>
        </row>
        <row r="750">
          <cell r="B750" t="str">
            <v>RWFOAM</v>
          </cell>
          <cell r="C750" t="str">
            <v>CONS Res Inject Wall Foam Reb</v>
          </cell>
          <cell r="D750" t="str">
            <v>ECON-1C</v>
          </cell>
          <cell r="E750" t="str">
            <v>Residential</v>
          </cell>
          <cell r="F750" t="str">
            <v>SINGLE</v>
          </cell>
          <cell r="I750" t="str">
            <v>June</v>
          </cell>
          <cell r="J750" t="str">
            <v>2010-2011</v>
          </cell>
          <cell r="K750">
            <v>2011</v>
          </cell>
          <cell r="L750">
            <v>9</v>
          </cell>
          <cell r="M750">
            <v>0.75</v>
          </cell>
          <cell r="N750">
            <v>2600</v>
          </cell>
          <cell r="O750">
            <v>250</v>
          </cell>
          <cell r="P750">
            <v>10988</v>
          </cell>
          <cell r="T750">
            <v>28.125</v>
          </cell>
          <cell r="W750">
            <v>543.75</v>
          </cell>
          <cell r="X750">
            <v>40.78125</v>
          </cell>
          <cell r="AA750" t="str">
            <v>ECON-1CJune2010-2011</v>
          </cell>
          <cell r="AB750" t="str">
            <v>2011</v>
          </cell>
          <cell r="AC750" t="str">
            <v>ECON-1C2011</v>
          </cell>
          <cell r="AD750" t="str">
            <v>ECON-1CJune2011</v>
          </cell>
          <cell r="AE750" t="str">
            <v>ECON-1CJune2010-2011</v>
          </cell>
        </row>
        <row r="751">
          <cell r="D751" t="str">
            <v>ECON-1C</v>
          </cell>
          <cell r="E751" t="str">
            <v>Residential</v>
          </cell>
          <cell r="F751" t="str">
            <v>MULTI</v>
          </cell>
          <cell r="I751" t="str">
            <v>June</v>
          </cell>
          <cell r="J751" t="str">
            <v>2010-2011</v>
          </cell>
          <cell r="K751">
            <v>2011</v>
          </cell>
          <cell r="L751">
            <v>1</v>
          </cell>
          <cell r="N751">
            <v>60.8</v>
          </cell>
          <cell r="T751">
            <v>3.125</v>
          </cell>
          <cell r="AA751" t="str">
            <v>ECON-1CJune2010-2011</v>
          </cell>
          <cell r="AB751" t="str">
            <v>2011</v>
          </cell>
          <cell r="AC751" t="str">
            <v>ECON-1C2011</v>
          </cell>
          <cell r="AD751" t="str">
            <v>ECON-1CJune2011</v>
          </cell>
          <cell r="AE751" t="str">
            <v>ECON-1CJune2010-2011</v>
          </cell>
        </row>
        <row r="752">
          <cell r="B752" t="str">
            <v>TOILET VCH</v>
          </cell>
          <cell r="C752" t="str">
            <v>Toilet Voucher Redeemed</v>
          </cell>
          <cell r="D752" t="str">
            <v>WACON-2</v>
          </cell>
          <cell r="E752" t="str">
            <v>Residential</v>
          </cell>
          <cell r="F752" t="str">
            <v>SINGLE</v>
          </cell>
          <cell r="I752" t="str">
            <v>June</v>
          </cell>
          <cell r="J752" t="str">
            <v>2010-2011</v>
          </cell>
          <cell r="K752">
            <v>2011</v>
          </cell>
          <cell r="L752">
            <v>0</v>
          </cell>
          <cell r="M752">
            <v>0</v>
          </cell>
          <cell r="N752">
            <v>0</v>
          </cell>
          <cell r="O752">
            <v>18135</v>
          </cell>
          <cell r="T752">
            <v>0</v>
          </cell>
          <cell r="AA752" t="str">
            <v>WACON-2June2010-2011</v>
          </cell>
          <cell r="AB752" t="str">
            <v>2011</v>
          </cell>
          <cell r="AC752" t="str">
            <v>WACON-22011</v>
          </cell>
          <cell r="AD752" t="str">
            <v>WACON-2June2011</v>
          </cell>
          <cell r="AE752" t="str">
            <v>WACON-2June2010-2011</v>
          </cell>
        </row>
        <row r="753">
          <cell r="B753" t="str">
            <v>WTHERCON</v>
          </cell>
          <cell r="C753" t="str">
            <v>CONS Res Weatherization Rebate</v>
          </cell>
          <cell r="D753" t="str">
            <v>ECON-1D</v>
          </cell>
          <cell r="E753" t="str">
            <v>Residential</v>
          </cell>
          <cell r="F753" t="str">
            <v>SINGLE</v>
          </cell>
          <cell r="I753" t="str">
            <v>June</v>
          </cell>
          <cell r="J753" t="str">
            <v>2010-2011</v>
          </cell>
          <cell r="K753">
            <v>2011</v>
          </cell>
          <cell r="L753">
            <v>6</v>
          </cell>
          <cell r="M753">
            <v>0</v>
          </cell>
          <cell r="N753">
            <v>216.76</v>
          </cell>
          <cell r="O753">
            <v>58</v>
          </cell>
          <cell r="T753">
            <v>8.4878040000000006</v>
          </cell>
          <cell r="W753">
            <v>150.30000000000001</v>
          </cell>
          <cell r="X753">
            <v>0</v>
          </cell>
          <cell r="AA753" t="str">
            <v>ECON-1DJune2010-2011</v>
          </cell>
          <cell r="AB753" t="str">
            <v>2011</v>
          </cell>
          <cell r="AC753" t="str">
            <v>ECON-1D2011</v>
          </cell>
          <cell r="AD753" t="str">
            <v>ECON-1DJune2011</v>
          </cell>
          <cell r="AE753" t="str">
            <v>ECON-1DJune2010-2011</v>
          </cell>
        </row>
        <row r="754">
          <cell r="D754" t="str">
            <v>ECON-1D</v>
          </cell>
          <cell r="E754" t="str">
            <v>Residential</v>
          </cell>
          <cell r="F754" t="str">
            <v>MULTI</v>
          </cell>
          <cell r="I754" t="str">
            <v>June</v>
          </cell>
          <cell r="J754" t="str">
            <v>2010-2011</v>
          </cell>
          <cell r="K754">
            <v>2011</v>
          </cell>
          <cell r="L754">
            <v>2</v>
          </cell>
          <cell r="N754">
            <v>20.37</v>
          </cell>
          <cell r="T754">
            <v>2.8292679999999999</v>
          </cell>
          <cell r="W754">
            <v>50.1</v>
          </cell>
          <cell r="AA754" t="str">
            <v>ECON-1DJune2010-2011</v>
          </cell>
          <cell r="AB754" t="str">
            <v>2011</v>
          </cell>
          <cell r="AC754" t="str">
            <v>ECON-1D2011</v>
          </cell>
          <cell r="AD754" t="str">
            <v>ECON-1DJune2011</v>
          </cell>
          <cell r="AE754" t="str">
            <v>ECON-1DJune2010-2011</v>
          </cell>
        </row>
        <row r="755">
          <cell r="B755" t="str">
            <v>WTR STAR</v>
          </cell>
          <cell r="C755" t="str">
            <v>CONS Water Star Rebate</v>
          </cell>
          <cell r="D755" t="str">
            <v>WACON-3</v>
          </cell>
          <cell r="E755" t="str">
            <v>Commercial</v>
          </cell>
          <cell r="F755" t="str">
            <v>SINGLE</v>
          </cell>
          <cell r="I755" t="str">
            <v>June</v>
          </cell>
          <cell r="J755" t="str">
            <v>2010-2011</v>
          </cell>
          <cell r="K755">
            <v>2011</v>
          </cell>
          <cell r="L755">
            <v>2</v>
          </cell>
          <cell r="M755">
            <v>0</v>
          </cell>
          <cell r="N755">
            <v>600</v>
          </cell>
          <cell r="O755">
            <v>0</v>
          </cell>
          <cell r="T755">
            <v>0</v>
          </cell>
          <cell r="W755">
            <v>0</v>
          </cell>
          <cell r="X755">
            <v>0</v>
          </cell>
          <cell r="AA755" t="str">
            <v>WACON-3June2010-2011</v>
          </cell>
          <cell r="AB755" t="str">
            <v>2011</v>
          </cell>
          <cell r="AC755" t="str">
            <v>WACON-32011</v>
          </cell>
          <cell r="AD755" t="str">
            <v>WACON-3June2011</v>
          </cell>
          <cell r="AE755" t="str">
            <v>WACON-3June2010-2011</v>
          </cell>
        </row>
        <row r="756">
          <cell r="B756" t="str">
            <v>St Cloud</v>
          </cell>
          <cell r="C756" t="str">
            <v>Conservation Program Rebates</v>
          </cell>
          <cell r="D756" t="str">
            <v>and Loans -</v>
          </cell>
          <cell r="E756" t="str">
            <v>Crosstab (CIS)</v>
          </cell>
          <cell r="K756">
            <v>2011</v>
          </cell>
          <cell r="AB756" t="str">
            <v>2011</v>
          </cell>
          <cell r="AC756" t="str">
            <v>and Loans -2011</v>
          </cell>
          <cell r="AD756" t="str">
            <v>and Loans -2011</v>
          </cell>
        </row>
        <row r="757">
          <cell r="B757" t="str">
            <v>CCRF</v>
          </cell>
          <cell r="C757" t="str">
            <v>Cool Reflective Roof</v>
          </cell>
          <cell r="D757" t="str">
            <v>ECON-4A</v>
          </cell>
          <cell r="E757" t="str">
            <v>Commercial</v>
          </cell>
          <cell r="F757" t="str">
            <v>OTHER</v>
          </cell>
          <cell r="G757" t="str">
            <v>ST CLOUD</v>
          </cell>
          <cell r="I757" t="str">
            <v>June</v>
          </cell>
          <cell r="J757" t="str">
            <v>2010-2011</v>
          </cell>
          <cell r="K757">
            <v>2011</v>
          </cell>
          <cell r="L757">
            <v>0</v>
          </cell>
          <cell r="N757">
            <v>0</v>
          </cell>
          <cell r="T757">
            <v>0</v>
          </cell>
          <cell r="W757">
            <v>0</v>
          </cell>
          <cell r="AA757" t="str">
            <v>ECON-4AST CLOUDJune2010-2011</v>
          </cell>
          <cell r="AB757" t="str">
            <v>2011</v>
          </cell>
          <cell r="AC757" t="str">
            <v>ECON-4A2011</v>
          </cell>
          <cell r="AD757" t="str">
            <v>ECON-4AJune2011</v>
          </cell>
          <cell r="AE757" t="str">
            <v>ECON-4AJune2010-2011</v>
          </cell>
        </row>
        <row r="758">
          <cell r="B758" t="str">
            <v>CDUR</v>
          </cell>
          <cell r="C758" t="str">
            <v>Duct Repair/Replacement</v>
          </cell>
          <cell r="D758" t="str">
            <v>ECON-5A</v>
          </cell>
          <cell r="E758" t="str">
            <v>Commercial</v>
          </cell>
          <cell r="F758" t="str">
            <v>OTHER</v>
          </cell>
          <cell r="G758" t="str">
            <v>ST CLOUD</v>
          </cell>
          <cell r="I758" t="str">
            <v>June</v>
          </cell>
          <cell r="J758" t="str">
            <v>2010-2011</v>
          </cell>
          <cell r="K758">
            <v>2011</v>
          </cell>
          <cell r="L758">
            <v>0</v>
          </cell>
          <cell r="N758">
            <v>0</v>
          </cell>
          <cell r="T758">
            <v>0</v>
          </cell>
          <cell r="W758">
            <v>0</v>
          </cell>
          <cell r="AA758" t="str">
            <v>ECON-5AST CLOUDJune2010-2011</v>
          </cell>
          <cell r="AB758" t="str">
            <v>2011</v>
          </cell>
          <cell r="AC758" t="str">
            <v>ECON-5A2011</v>
          </cell>
          <cell r="AD758" t="str">
            <v>ECON-5AJune2011</v>
          </cell>
          <cell r="AE758" t="str">
            <v>ECON-5AJune2010-2011</v>
          </cell>
        </row>
        <row r="759">
          <cell r="B759" t="str">
            <v>CGRP</v>
          </cell>
          <cell r="C759" t="str">
            <v>Gold Ring Program</v>
          </cell>
          <cell r="D759" t="str">
            <v>ECON-6C</v>
          </cell>
          <cell r="E759" t="str">
            <v>Commercial</v>
          </cell>
          <cell r="F759" t="str">
            <v>OTHER</v>
          </cell>
          <cell r="G759" t="str">
            <v>ST CLOUD</v>
          </cell>
          <cell r="I759" t="str">
            <v>June</v>
          </cell>
          <cell r="J759" t="str">
            <v>2010-2011</v>
          </cell>
          <cell r="K759">
            <v>2011</v>
          </cell>
          <cell r="L759">
            <v>0</v>
          </cell>
          <cell r="N759">
            <v>0</v>
          </cell>
          <cell r="T759">
            <v>0</v>
          </cell>
          <cell r="W759">
            <v>0</v>
          </cell>
          <cell r="AA759" t="str">
            <v>ECON-6CST CLOUDJune2010-2011</v>
          </cell>
          <cell r="AB759" t="str">
            <v>2011</v>
          </cell>
          <cell r="AC759" t="str">
            <v>ECON-6C2011</v>
          </cell>
          <cell r="AD759" t="str">
            <v>ECON-6CJune2011</v>
          </cell>
          <cell r="AE759" t="str">
            <v>ECON-6CJune2010-2011</v>
          </cell>
        </row>
        <row r="760">
          <cell r="B760" t="str">
            <v>CH14</v>
          </cell>
          <cell r="C760" t="str">
            <v>14 Seer</v>
          </cell>
          <cell r="D760" t="str">
            <v>ECON-5C</v>
          </cell>
          <cell r="E760" t="str">
            <v>Commercial</v>
          </cell>
          <cell r="F760" t="str">
            <v>OTHER</v>
          </cell>
          <cell r="G760" t="str">
            <v>ST CLOUD</v>
          </cell>
          <cell r="H760" t="str">
            <v>CES14CON</v>
          </cell>
          <cell r="I760" t="str">
            <v>June</v>
          </cell>
          <cell r="J760" t="str">
            <v>2010-2011</v>
          </cell>
          <cell r="K760">
            <v>2011</v>
          </cell>
          <cell r="L760">
            <v>0</v>
          </cell>
          <cell r="N760">
            <v>0</v>
          </cell>
          <cell r="T760">
            <v>0</v>
          </cell>
          <cell r="W760">
            <v>0</v>
          </cell>
          <cell r="Y760" t="str">
            <v>CES14CONJune2010-2011</v>
          </cell>
          <cell r="Z760" t="str">
            <v>CES14CONJune2011</v>
          </cell>
          <cell r="AA760" t="str">
            <v>CES14CONST CLOUDJune2010-2011</v>
          </cell>
          <cell r="AB760" t="str">
            <v>CES14CON2011</v>
          </cell>
          <cell r="AC760" t="str">
            <v>ECON-5C2011</v>
          </cell>
          <cell r="AD760" t="str">
            <v>ECON-5CJune2011</v>
          </cell>
          <cell r="AE760" t="str">
            <v>ECON-5CJune2010-2011</v>
          </cell>
        </row>
        <row r="761">
          <cell r="B761" t="str">
            <v>CH15</v>
          </cell>
          <cell r="C761" t="str">
            <v>15 Seer</v>
          </cell>
          <cell r="D761" t="str">
            <v>ECON-5C</v>
          </cell>
          <cell r="E761" t="str">
            <v>Commercial</v>
          </cell>
          <cell r="F761" t="str">
            <v>OTHER</v>
          </cell>
          <cell r="G761" t="str">
            <v>ST CLOUD</v>
          </cell>
          <cell r="H761" t="str">
            <v>CES15CON</v>
          </cell>
          <cell r="I761" t="str">
            <v>June</v>
          </cell>
          <cell r="J761" t="str">
            <v>2010-2011</v>
          </cell>
          <cell r="K761">
            <v>2011</v>
          </cell>
          <cell r="L761">
            <v>0</v>
          </cell>
          <cell r="N761">
            <v>0</v>
          </cell>
          <cell r="T761">
            <v>0</v>
          </cell>
          <cell r="W761">
            <v>0</v>
          </cell>
          <cell r="Y761" t="str">
            <v>CES15CONJune2010-2011</v>
          </cell>
          <cell r="Z761" t="str">
            <v>CES15CONJune2011</v>
          </cell>
          <cell r="AA761" t="str">
            <v>CES15CONST CLOUDJune2010-2011</v>
          </cell>
          <cell r="AB761" t="str">
            <v>CES15CON2011</v>
          </cell>
          <cell r="AC761" t="str">
            <v>ECON-5C2011</v>
          </cell>
          <cell r="AD761" t="str">
            <v>ECON-5CJune2011</v>
          </cell>
          <cell r="AE761" t="str">
            <v>ECON-5CJune2010-2011</v>
          </cell>
        </row>
        <row r="762">
          <cell r="B762" t="str">
            <v>CH16</v>
          </cell>
          <cell r="C762" t="str">
            <v>16 Seer</v>
          </cell>
          <cell r="D762" t="str">
            <v>ECON-5C</v>
          </cell>
          <cell r="E762" t="str">
            <v>Commercial</v>
          </cell>
          <cell r="F762" t="str">
            <v>OTHER</v>
          </cell>
          <cell r="G762" t="str">
            <v>ST CLOUD</v>
          </cell>
          <cell r="H762" t="str">
            <v>CES16CON</v>
          </cell>
          <cell r="I762" t="str">
            <v>June</v>
          </cell>
          <cell r="J762" t="str">
            <v>2010-2011</v>
          </cell>
          <cell r="K762">
            <v>2011</v>
          </cell>
          <cell r="L762">
            <v>0</v>
          </cell>
          <cell r="N762">
            <v>0</v>
          </cell>
          <cell r="T762">
            <v>0</v>
          </cell>
          <cell r="W762">
            <v>0</v>
          </cell>
          <cell r="Y762" t="str">
            <v>CES16CONJune2010-2011</v>
          </cell>
          <cell r="Z762" t="str">
            <v>CES16CONJune2011</v>
          </cell>
          <cell r="AA762" t="str">
            <v>CES16CONST CLOUDJune2010-2011</v>
          </cell>
          <cell r="AB762" t="str">
            <v>CES16CON2011</v>
          </cell>
          <cell r="AC762" t="str">
            <v>ECON-5C2011</v>
          </cell>
          <cell r="AD762" t="str">
            <v>ECON-5CJune2011</v>
          </cell>
          <cell r="AE762" t="str">
            <v>ECON-5CJune2010-2011</v>
          </cell>
        </row>
        <row r="763">
          <cell r="B763" t="str">
            <v>CH17</v>
          </cell>
          <cell r="C763" t="str">
            <v>17 Seer</v>
          </cell>
          <cell r="D763" t="str">
            <v>ECON-5C</v>
          </cell>
          <cell r="E763" t="str">
            <v>Commercial</v>
          </cell>
          <cell r="F763" t="str">
            <v>OTHER</v>
          </cell>
          <cell r="G763" t="str">
            <v>ST CLOUD</v>
          </cell>
          <cell r="H763" t="str">
            <v>CES17CON</v>
          </cell>
          <cell r="I763" t="str">
            <v>June</v>
          </cell>
          <cell r="J763" t="str">
            <v>2010-2011</v>
          </cell>
          <cell r="K763">
            <v>2011</v>
          </cell>
          <cell r="L763">
            <v>0</v>
          </cell>
          <cell r="N763">
            <v>0</v>
          </cell>
          <cell r="T763">
            <v>0</v>
          </cell>
          <cell r="W763">
            <v>0</v>
          </cell>
          <cell r="Y763" t="str">
            <v>CES17CONJune2010-2011</v>
          </cell>
          <cell r="Z763" t="str">
            <v>CES17CONJune2011</v>
          </cell>
          <cell r="AA763" t="str">
            <v>CES17CONST CLOUDJune2010-2011</v>
          </cell>
          <cell r="AB763" t="str">
            <v>CES17CON2011</v>
          </cell>
          <cell r="AC763" t="str">
            <v>ECON-5C2011</v>
          </cell>
          <cell r="AD763" t="str">
            <v>ECON-5CJune2011</v>
          </cell>
          <cell r="AE763" t="str">
            <v>ECON-5CJune2010-2011</v>
          </cell>
        </row>
        <row r="764">
          <cell r="B764" t="str">
            <v>CH18</v>
          </cell>
          <cell r="C764" t="str">
            <v>18 Seer</v>
          </cell>
          <cell r="D764" t="str">
            <v>ECON-5C</v>
          </cell>
          <cell r="E764" t="str">
            <v>Commercial</v>
          </cell>
          <cell r="F764" t="str">
            <v>OTHER</v>
          </cell>
          <cell r="G764" t="str">
            <v>ST CLOUD</v>
          </cell>
          <cell r="H764" t="str">
            <v>CES18CON</v>
          </cell>
          <cell r="I764" t="str">
            <v>June</v>
          </cell>
          <cell r="J764" t="str">
            <v>2010-2011</v>
          </cell>
          <cell r="K764">
            <v>2011</v>
          </cell>
          <cell r="L764">
            <v>0</v>
          </cell>
          <cell r="N764">
            <v>0</v>
          </cell>
          <cell r="T764">
            <v>0</v>
          </cell>
          <cell r="W764">
            <v>0</v>
          </cell>
          <cell r="Y764" t="str">
            <v>CES18CONJune2010-2011</v>
          </cell>
          <cell r="Z764" t="str">
            <v>CES18CONJune2011</v>
          </cell>
          <cell r="AA764" t="str">
            <v>CES18CONST CLOUDJune2010-2011</v>
          </cell>
          <cell r="AB764" t="str">
            <v>CES18CON2011</v>
          </cell>
          <cell r="AC764" t="str">
            <v>ECON-5C2011</v>
          </cell>
          <cell r="AD764" t="str">
            <v>ECON-5CJune2011</v>
          </cell>
          <cell r="AE764" t="str">
            <v>ECON-5CJune2010-2011</v>
          </cell>
        </row>
        <row r="765">
          <cell r="B765" t="str">
            <v>CINS</v>
          </cell>
          <cell r="C765" t="str">
            <v>Ceiling Insulation Upgrade</v>
          </cell>
          <cell r="D765" t="str">
            <v>ECON-4B</v>
          </cell>
          <cell r="E765" t="str">
            <v>Commercial</v>
          </cell>
          <cell r="F765" t="str">
            <v>OTHER</v>
          </cell>
          <cell r="G765" t="str">
            <v>ST CLOUD</v>
          </cell>
          <cell r="I765" t="str">
            <v>June</v>
          </cell>
          <cell r="J765" t="str">
            <v>2010-2011</v>
          </cell>
          <cell r="K765">
            <v>2011</v>
          </cell>
          <cell r="L765">
            <v>0</v>
          </cell>
          <cell r="N765">
            <v>0</v>
          </cell>
          <cell r="T765">
            <v>0</v>
          </cell>
          <cell r="W765">
            <v>0</v>
          </cell>
          <cell r="AA765" t="str">
            <v>ECON-4BST CLOUDJune2010-2011</v>
          </cell>
          <cell r="AB765" t="str">
            <v>2011</v>
          </cell>
          <cell r="AC765" t="str">
            <v>ECON-4B2011</v>
          </cell>
          <cell r="AD765" t="str">
            <v>ECON-4BJune2011</v>
          </cell>
          <cell r="AE765" t="str">
            <v>ECON-4BJune2010-2011</v>
          </cell>
        </row>
        <row r="766">
          <cell r="B766" t="str">
            <v>CIR</v>
          </cell>
          <cell r="C766" t="str">
            <v>Commercial Customer Incentive</v>
          </cell>
          <cell r="D766" t="str">
            <v>ECON-6B</v>
          </cell>
          <cell r="E766" t="str">
            <v>Commercial</v>
          </cell>
          <cell r="F766" t="str">
            <v>OTHER</v>
          </cell>
          <cell r="G766" t="str">
            <v>ST CLOUD</v>
          </cell>
          <cell r="I766" t="str">
            <v>June</v>
          </cell>
          <cell r="J766" t="str">
            <v>2010-2011</v>
          </cell>
          <cell r="K766">
            <v>2011</v>
          </cell>
          <cell r="L766">
            <v>0</v>
          </cell>
          <cell r="N766">
            <v>0</v>
          </cell>
          <cell r="T766">
            <v>0</v>
          </cell>
          <cell r="W766">
            <v>0</v>
          </cell>
          <cell r="AA766" t="str">
            <v>ECON-6BST CLOUDJune2010-2011</v>
          </cell>
          <cell r="AB766" t="str">
            <v>2011</v>
          </cell>
          <cell r="AC766" t="str">
            <v>ECON-6B2011</v>
          </cell>
          <cell r="AD766" t="str">
            <v>ECON-6BJune2011</v>
          </cell>
          <cell r="AE766" t="str">
            <v>ECON-6BJune2010-2011</v>
          </cell>
        </row>
        <row r="767">
          <cell r="C767" t="str">
            <v>Commercial Indoor Lighting Billed Solution</v>
          </cell>
          <cell r="D767" t="str">
            <v>ECON-8</v>
          </cell>
          <cell r="E767" t="str">
            <v>Commercial</v>
          </cell>
          <cell r="F767" t="str">
            <v>OTHER</v>
          </cell>
          <cell r="G767" t="str">
            <v>ST CLOUD</v>
          </cell>
          <cell r="I767" t="str">
            <v>June</v>
          </cell>
          <cell r="J767" t="str">
            <v>2010-2011</v>
          </cell>
          <cell r="K767">
            <v>2011</v>
          </cell>
          <cell r="L767">
            <v>0</v>
          </cell>
          <cell r="N767">
            <v>0</v>
          </cell>
          <cell r="T767">
            <v>0</v>
          </cell>
          <cell r="W767">
            <v>0</v>
          </cell>
          <cell r="AA767" t="str">
            <v>ECON-8ST CLOUDJune2010-2011</v>
          </cell>
          <cell r="AB767" t="str">
            <v>2011</v>
          </cell>
          <cell r="AC767" t="str">
            <v>ECON-82011</v>
          </cell>
          <cell r="AD767" t="str">
            <v>ECON-8June2011</v>
          </cell>
          <cell r="AE767" t="str">
            <v>ECON-8June2010-2011</v>
          </cell>
        </row>
        <row r="768">
          <cell r="B768" t="str">
            <v>CSBE</v>
          </cell>
          <cell r="C768" t="str">
            <v>Small Business Efficiency</v>
          </cell>
          <cell r="D768" t="str">
            <v>ECON-16</v>
          </cell>
          <cell r="E768" t="str">
            <v>Commercial</v>
          </cell>
          <cell r="F768" t="str">
            <v>OTHER</v>
          </cell>
          <cell r="G768" t="str">
            <v>ST CLOUD</v>
          </cell>
          <cell r="I768" t="str">
            <v>June</v>
          </cell>
          <cell r="J768" t="str">
            <v>2010-2011</v>
          </cell>
          <cell r="K768">
            <v>2011</v>
          </cell>
          <cell r="L768">
            <v>0</v>
          </cell>
          <cell r="N768">
            <v>0</v>
          </cell>
          <cell r="T768">
            <v>0</v>
          </cell>
          <cell r="W768">
            <v>0</v>
          </cell>
          <cell r="AA768" t="str">
            <v>ECON-16ST CLOUDJune2010-2011</v>
          </cell>
          <cell r="AB768" t="str">
            <v>2011</v>
          </cell>
          <cell r="AC768" t="str">
            <v>ECON-162011</v>
          </cell>
          <cell r="AD768" t="str">
            <v>ECON-16June2011</v>
          </cell>
          <cell r="AE768" t="str">
            <v>ECON-16June2010-2011</v>
          </cell>
        </row>
        <row r="769">
          <cell r="B769" t="str">
            <v>CWTT</v>
          </cell>
          <cell r="C769" t="str">
            <v>Window Film or Solar Screen</v>
          </cell>
          <cell r="D769" t="str">
            <v>ECON-4C</v>
          </cell>
          <cell r="E769" t="str">
            <v>Commercial</v>
          </cell>
          <cell r="F769" t="str">
            <v>OTHER</v>
          </cell>
          <cell r="G769" t="str">
            <v>ST CLOUD</v>
          </cell>
          <cell r="I769" t="str">
            <v>June</v>
          </cell>
          <cell r="J769" t="str">
            <v>2010-2011</v>
          </cell>
          <cell r="K769">
            <v>2011</v>
          </cell>
          <cell r="L769">
            <v>0</v>
          </cell>
          <cell r="N769">
            <v>0</v>
          </cell>
          <cell r="T769">
            <v>0</v>
          </cell>
          <cell r="W769">
            <v>0</v>
          </cell>
          <cell r="AA769" t="str">
            <v>ECON-4CST CLOUDJune2010-2011</v>
          </cell>
          <cell r="AB769" t="str">
            <v>2011</v>
          </cell>
          <cell r="AC769" t="str">
            <v>ECON-4C2011</v>
          </cell>
          <cell r="AD769" t="str">
            <v>ECON-4CJune2011</v>
          </cell>
          <cell r="AE769" t="str">
            <v>ECON-4CJune2010-2011</v>
          </cell>
        </row>
        <row r="770">
          <cell r="B770" t="str">
            <v>ACPS</v>
          </cell>
          <cell r="C770" t="str">
            <v>A/C Proper Sizing</v>
          </cell>
          <cell r="D770" t="str">
            <v>ECON-2D</v>
          </cell>
          <cell r="E770" t="str">
            <v>Residential</v>
          </cell>
          <cell r="F770" t="str">
            <v>SINGLE</v>
          </cell>
          <cell r="G770" t="str">
            <v>ST CLOUD</v>
          </cell>
          <cell r="I770" t="str">
            <v>June</v>
          </cell>
          <cell r="J770" t="str">
            <v>2010-2011</v>
          </cell>
          <cell r="K770">
            <v>2011</v>
          </cell>
          <cell r="L770">
            <v>0</v>
          </cell>
          <cell r="N770">
            <v>0</v>
          </cell>
          <cell r="T770">
            <v>0</v>
          </cell>
          <cell r="W770">
            <v>0</v>
          </cell>
          <cell r="AA770" t="str">
            <v>ECON-2DST CLOUDJune2010-2011</v>
          </cell>
          <cell r="AB770" t="str">
            <v>2011</v>
          </cell>
          <cell r="AC770" t="str">
            <v>ECON-2D2011</v>
          </cell>
          <cell r="AD770" t="str">
            <v>ECON-2DJune2011</v>
          </cell>
          <cell r="AE770" t="str">
            <v>ECON-2DJune2010-2011</v>
          </cell>
        </row>
        <row r="771">
          <cell r="B771" t="str">
            <v>RBDR</v>
          </cell>
          <cell r="C771" t="str">
            <v>Duct Repair/Replacement</v>
          </cell>
          <cell r="D771" t="str">
            <v>ECON-2A</v>
          </cell>
          <cell r="E771" t="str">
            <v>Residential</v>
          </cell>
          <cell r="F771" t="str">
            <v>SINGLE</v>
          </cell>
          <cell r="G771" t="str">
            <v>ST CLOUD</v>
          </cell>
          <cell r="I771" t="str">
            <v>June</v>
          </cell>
          <cell r="J771" t="str">
            <v>2010-2011</v>
          </cell>
          <cell r="K771">
            <v>2011</v>
          </cell>
          <cell r="L771">
            <v>3</v>
          </cell>
          <cell r="N771">
            <v>485</v>
          </cell>
          <cell r="T771">
            <v>58.4148</v>
          </cell>
          <cell r="W771">
            <v>1029.511187607</v>
          </cell>
          <cell r="AA771" t="str">
            <v>ECON-2AST CLOUDJune2010-2011</v>
          </cell>
          <cell r="AB771" t="str">
            <v>2011</v>
          </cell>
          <cell r="AC771" t="str">
            <v>ECON-2A2011</v>
          </cell>
          <cell r="AD771" t="str">
            <v>ECON-2AJune2011</v>
          </cell>
          <cell r="AE771" t="str">
            <v>ECON-2AJune2010-2011</v>
          </cell>
        </row>
        <row r="772">
          <cell r="B772" t="str">
            <v>RBIS</v>
          </cell>
          <cell r="C772" t="str">
            <v>Ceiling Insulation Upgrade</v>
          </cell>
          <cell r="D772" t="str">
            <v>ECON-1B</v>
          </cell>
          <cell r="E772" t="str">
            <v>Residential</v>
          </cell>
          <cell r="F772" t="str">
            <v>SINGLE</v>
          </cell>
          <cell r="G772" t="str">
            <v>ST CLOUD</v>
          </cell>
          <cell r="I772" t="str">
            <v>June</v>
          </cell>
          <cell r="J772" t="str">
            <v>2010-2011</v>
          </cell>
          <cell r="K772">
            <v>2011</v>
          </cell>
          <cell r="L772">
            <v>4</v>
          </cell>
          <cell r="N772">
            <v>669.5</v>
          </cell>
          <cell r="P772">
            <v>2695</v>
          </cell>
          <cell r="T772">
            <v>112</v>
          </cell>
          <cell r="W772">
            <v>1973.8</v>
          </cell>
          <cell r="AA772" t="str">
            <v>ECON-1BST CLOUDJune2010-2011</v>
          </cell>
          <cell r="AB772" t="str">
            <v>2011</v>
          </cell>
          <cell r="AC772" t="str">
            <v>ECON-1B2011</v>
          </cell>
          <cell r="AD772" t="str">
            <v>ECON-1BJune2011</v>
          </cell>
          <cell r="AE772" t="str">
            <v>ECON-1BJune2010-2011</v>
          </cell>
        </row>
        <row r="773">
          <cell r="B773" t="str">
            <v>RBWW</v>
          </cell>
          <cell r="C773" t="str">
            <v xml:space="preserve">Caulk/Weather Stripping </v>
          </cell>
          <cell r="D773" t="str">
            <v>ECON-1D</v>
          </cell>
          <cell r="E773" t="str">
            <v>Residential</v>
          </cell>
          <cell r="F773" t="str">
            <v>SINGLE</v>
          </cell>
          <cell r="G773" t="str">
            <v>ST CLOUD</v>
          </cell>
          <cell r="I773" t="str">
            <v>June</v>
          </cell>
          <cell r="J773" t="str">
            <v>2010-2011</v>
          </cell>
          <cell r="K773">
            <v>2011</v>
          </cell>
          <cell r="L773">
            <v>2</v>
          </cell>
          <cell r="N773">
            <v>13.99</v>
          </cell>
          <cell r="T773">
            <v>2.8292679999999999</v>
          </cell>
          <cell r="W773">
            <v>50.1</v>
          </cell>
          <cell r="AA773" t="str">
            <v>ECON-1DST CLOUDJune2010-2011</v>
          </cell>
          <cell r="AB773" t="str">
            <v>2011</v>
          </cell>
          <cell r="AC773" t="str">
            <v>ECON-1D2011</v>
          </cell>
          <cell r="AD773" t="str">
            <v>ECON-1DJune2011</v>
          </cell>
          <cell r="AE773" t="str">
            <v>ECON-1DJune2010-2011</v>
          </cell>
        </row>
        <row r="774">
          <cell r="B774" t="str">
            <v>RCRF</v>
          </cell>
          <cell r="C774" t="str">
            <v>Cool Reflective Roof</v>
          </cell>
          <cell r="D774" t="str">
            <v>ECON-1A</v>
          </cell>
          <cell r="E774" t="str">
            <v>Residential</v>
          </cell>
          <cell r="F774" t="str">
            <v>SINGLE</v>
          </cell>
          <cell r="G774" t="str">
            <v>ST CLOUD</v>
          </cell>
          <cell r="I774" t="str">
            <v>June</v>
          </cell>
          <cell r="J774" t="str">
            <v>2010-2011</v>
          </cell>
          <cell r="K774">
            <v>2011</v>
          </cell>
          <cell r="L774">
            <v>0</v>
          </cell>
          <cell r="N774">
            <v>0</v>
          </cell>
          <cell r="T774">
            <v>0</v>
          </cell>
          <cell r="W774">
            <v>0</v>
          </cell>
          <cell r="AA774" t="str">
            <v>ECON-1AST CLOUDJune2010-2011</v>
          </cell>
          <cell r="AB774" t="str">
            <v>2011</v>
          </cell>
          <cell r="AC774" t="str">
            <v>ECON-1A2011</v>
          </cell>
          <cell r="AD774" t="str">
            <v>ECON-1AJune2011</v>
          </cell>
          <cell r="AE774" t="str">
            <v>ECON-1AJune2010-2011</v>
          </cell>
        </row>
        <row r="775">
          <cell r="B775" t="str">
            <v>RH14</v>
          </cell>
          <cell r="C775" t="str">
            <v>14 Seer</v>
          </cell>
          <cell r="D775" t="str">
            <v>ECON-2E</v>
          </cell>
          <cell r="E775" t="str">
            <v>Residential</v>
          </cell>
          <cell r="F775" t="str">
            <v>SINGLE</v>
          </cell>
          <cell r="G775" t="str">
            <v>ST CLOUD</v>
          </cell>
          <cell r="H775" t="str">
            <v>RES14CON</v>
          </cell>
          <cell r="I775" t="str">
            <v>June</v>
          </cell>
          <cell r="J775" t="str">
            <v>2010-2011</v>
          </cell>
          <cell r="K775">
            <v>2011</v>
          </cell>
          <cell r="L775">
            <v>2</v>
          </cell>
          <cell r="N775">
            <v>400</v>
          </cell>
          <cell r="T775">
            <v>47.237667999999999</v>
          </cell>
          <cell r="W775">
            <v>832.56</v>
          </cell>
          <cell r="Y775" t="str">
            <v>RES14CONJune2010-2011</v>
          </cell>
          <cell r="Z775" t="str">
            <v>RES14CONJune2011</v>
          </cell>
          <cell r="AA775" t="str">
            <v>RES14CONST CLOUDJune2010-2011</v>
          </cell>
          <cell r="AB775" t="str">
            <v>RES14CON2011</v>
          </cell>
          <cell r="AC775" t="str">
            <v>ECON-2E2011</v>
          </cell>
          <cell r="AD775" t="str">
            <v>ECON-2EJune2011</v>
          </cell>
          <cell r="AE775" t="str">
            <v>ECON-2EJune2010-2011</v>
          </cell>
        </row>
        <row r="776">
          <cell r="B776" t="str">
            <v>RH15</v>
          </cell>
          <cell r="C776" t="str">
            <v>15 Seer</v>
          </cell>
          <cell r="D776" t="str">
            <v>ECON-2E</v>
          </cell>
          <cell r="E776" t="str">
            <v>Residential</v>
          </cell>
          <cell r="F776" t="str">
            <v>SINGLE</v>
          </cell>
          <cell r="G776" t="str">
            <v>ST CLOUD</v>
          </cell>
          <cell r="H776" t="str">
            <v>RES15CON</v>
          </cell>
          <cell r="I776" t="str">
            <v>June</v>
          </cell>
          <cell r="J776" t="str">
            <v>2010-2011</v>
          </cell>
          <cell r="K776">
            <v>2011</v>
          </cell>
          <cell r="L776">
            <v>11</v>
          </cell>
          <cell r="N776">
            <v>3600</v>
          </cell>
          <cell r="T776">
            <v>456.58679000000006</v>
          </cell>
          <cell r="W776">
            <v>8046.94</v>
          </cell>
          <cell r="Y776" t="str">
            <v>RES15CONJune2010-2011</v>
          </cell>
          <cell r="Z776" t="str">
            <v>RES15CONJune2011</v>
          </cell>
          <cell r="AA776" t="str">
            <v>RES15CONST CLOUDJune2010-2011</v>
          </cell>
          <cell r="AB776" t="str">
            <v>RES15CON2011</v>
          </cell>
          <cell r="AC776" t="str">
            <v>ECON-2E2011</v>
          </cell>
          <cell r="AD776" t="str">
            <v>ECON-2EJune2011</v>
          </cell>
          <cell r="AE776" t="str">
            <v>ECON-2EJune2010-2011</v>
          </cell>
        </row>
        <row r="777">
          <cell r="B777" t="str">
            <v>RH16</v>
          </cell>
          <cell r="C777" t="str">
            <v>16 Seer</v>
          </cell>
          <cell r="D777" t="str">
            <v>ECON-2E</v>
          </cell>
          <cell r="E777" t="str">
            <v>Residential</v>
          </cell>
          <cell r="F777" t="str">
            <v>SINGLE</v>
          </cell>
          <cell r="G777" t="str">
            <v>ST CLOUD</v>
          </cell>
          <cell r="H777" t="str">
            <v>RES16CON</v>
          </cell>
          <cell r="I777" t="str">
            <v>June</v>
          </cell>
          <cell r="J777" t="str">
            <v>2010-2011</v>
          </cell>
          <cell r="K777">
            <v>2011</v>
          </cell>
          <cell r="L777">
            <v>5</v>
          </cell>
          <cell r="N777">
            <v>3000</v>
          </cell>
          <cell r="T777">
            <v>265.04899999999998</v>
          </cell>
          <cell r="W777">
            <v>4671.3950000000004</v>
          </cell>
          <cell r="Y777" t="str">
            <v>RES16CONJune2010-2011</v>
          </cell>
          <cell r="Z777" t="str">
            <v>RES16CONJune2011</v>
          </cell>
          <cell r="AA777" t="str">
            <v>RES16CONST CLOUDJune2010-2011</v>
          </cell>
          <cell r="AB777" t="str">
            <v>RES16CON2011</v>
          </cell>
          <cell r="AC777" t="str">
            <v>ECON-2E2011</v>
          </cell>
          <cell r="AD777" t="str">
            <v>ECON-2EJune2011</v>
          </cell>
          <cell r="AE777" t="str">
            <v>ECON-2EJune2010-2011</v>
          </cell>
        </row>
        <row r="778">
          <cell r="B778" t="str">
            <v>RH17</v>
          </cell>
          <cell r="C778" t="str">
            <v>17 Seer</v>
          </cell>
          <cell r="D778" t="str">
            <v>ECON-2E</v>
          </cell>
          <cell r="E778" t="str">
            <v>Residential</v>
          </cell>
          <cell r="F778" t="str">
            <v>SINGLE</v>
          </cell>
          <cell r="G778" t="str">
            <v>ST CLOUD</v>
          </cell>
          <cell r="H778" t="str">
            <v>RES17CON</v>
          </cell>
          <cell r="I778" t="str">
            <v>June</v>
          </cell>
          <cell r="J778" t="str">
            <v>2010-2011</v>
          </cell>
          <cell r="K778">
            <v>2011</v>
          </cell>
          <cell r="L778">
            <v>5</v>
          </cell>
          <cell r="N778">
            <v>3000</v>
          </cell>
          <cell r="T778">
            <v>332.08955000000003</v>
          </cell>
          <cell r="W778">
            <v>5852.9477499999994</v>
          </cell>
          <cell r="Y778" t="str">
            <v>RES17CONJune2010-2011</v>
          </cell>
          <cell r="Z778" t="str">
            <v>RES17CONJune2011</v>
          </cell>
          <cell r="AA778" t="str">
            <v>RES17CONST CLOUDJune2010-2011</v>
          </cell>
          <cell r="AB778" t="str">
            <v>RES17CON2011</v>
          </cell>
          <cell r="AC778" t="str">
            <v>ECON-2E2011</v>
          </cell>
          <cell r="AD778" t="str">
            <v>ECON-2EJune2011</v>
          </cell>
          <cell r="AE778" t="str">
            <v>ECON-2EJune2010-2011</v>
          </cell>
        </row>
        <row r="779">
          <cell r="B779" t="str">
            <v>RH18</v>
          </cell>
          <cell r="C779" t="str">
            <v>18 Seer</v>
          </cell>
          <cell r="D779" t="str">
            <v>ECON-2E</v>
          </cell>
          <cell r="E779" t="str">
            <v>Residential</v>
          </cell>
          <cell r="F779" t="str">
            <v>SINGLE</v>
          </cell>
          <cell r="G779" t="str">
            <v>ST CLOUD</v>
          </cell>
          <cell r="H779" t="str">
            <v>RES18CON</v>
          </cell>
          <cell r="I779" t="str">
            <v>June</v>
          </cell>
          <cell r="J779" t="str">
            <v>2010-2011</v>
          </cell>
          <cell r="K779">
            <v>2011</v>
          </cell>
          <cell r="L779">
            <v>2</v>
          </cell>
          <cell r="N779">
            <v>1200</v>
          </cell>
          <cell r="T779">
            <v>155.57140000000001</v>
          </cell>
          <cell r="W779">
            <v>2741.8571400000001</v>
          </cell>
          <cell r="Y779" t="str">
            <v>RES18CONJune2010-2011</v>
          </cell>
          <cell r="Z779" t="str">
            <v>RES18CONJune2011</v>
          </cell>
          <cell r="AA779" t="str">
            <v>RES18CONST CLOUDJune2010-2011</v>
          </cell>
          <cell r="AB779" t="str">
            <v>RES18CON2011</v>
          </cell>
          <cell r="AC779" t="str">
            <v>ECON-2E2011</v>
          </cell>
          <cell r="AD779" t="str">
            <v>ECON-2EJune2011</v>
          </cell>
          <cell r="AE779" t="str">
            <v>ECON-2EJune2010-2011</v>
          </cell>
        </row>
        <row r="780">
          <cell r="B780" t="str">
            <v>RIWF</v>
          </cell>
          <cell r="C780" t="str">
            <v>Injected Wall Foam</v>
          </cell>
          <cell r="D780" t="str">
            <v>ECON-1C</v>
          </cell>
          <cell r="E780" t="str">
            <v>Residential</v>
          </cell>
          <cell r="F780" t="str">
            <v>SINGLE</v>
          </cell>
          <cell r="G780" t="str">
            <v>ST CLOUD</v>
          </cell>
          <cell r="I780" t="str">
            <v>June</v>
          </cell>
          <cell r="J780" t="str">
            <v>2010-2011</v>
          </cell>
          <cell r="K780">
            <v>2011</v>
          </cell>
          <cell r="L780">
            <v>2</v>
          </cell>
          <cell r="N780">
            <v>600</v>
          </cell>
          <cell r="P780">
            <v>2789</v>
          </cell>
          <cell r="T780">
            <v>6.25</v>
          </cell>
          <cell r="W780">
            <v>108.75</v>
          </cell>
          <cell r="AA780" t="str">
            <v>ECON-1CST CLOUDJune2010-2011</v>
          </cell>
          <cell r="AB780" t="str">
            <v>2011</v>
          </cell>
          <cell r="AC780" t="str">
            <v>ECON-1C2011</v>
          </cell>
          <cell r="AD780" t="str">
            <v>ECON-1CJune2011</v>
          </cell>
          <cell r="AE780" t="str">
            <v>ECON-1CJune2010-2011</v>
          </cell>
        </row>
        <row r="781">
          <cell r="B781" t="str">
            <v>RWRP</v>
          </cell>
          <cell r="C781" t="str">
            <v xml:space="preserve">High Performance Windows </v>
          </cell>
          <cell r="D781" t="str">
            <v>ECON-1E</v>
          </cell>
          <cell r="E781" t="str">
            <v>Residential</v>
          </cell>
          <cell r="F781" t="str">
            <v>SINGLE</v>
          </cell>
          <cell r="G781" t="str">
            <v>ST CLOUD</v>
          </cell>
          <cell r="I781" t="str">
            <v>June</v>
          </cell>
          <cell r="J781" t="str">
            <v>2010-2011</v>
          </cell>
          <cell r="K781">
            <v>2011</v>
          </cell>
          <cell r="L781">
            <v>5</v>
          </cell>
          <cell r="N781">
            <v>1271.3800000000001</v>
          </cell>
          <cell r="P781">
            <v>635.69000000000005</v>
          </cell>
          <cell r="T781">
            <v>221.54750000000001</v>
          </cell>
          <cell r="W781">
            <v>3904.5499999999997</v>
          </cell>
          <cell r="AA781" t="str">
            <v>ECON-1EST CLOUDJune2010-2011</v>
          </cell>
          <cell r="AB781" t="str">
            <v>2011</v>
          </cell>
          <cell r="AC781" t="str">
            <v>ECON-1E2011</v>
          </cell>
          <cell r="AD781" t="str">
            <v>ECON-1EJune2011</v>
          </cell>
          <cell r="AE781" t="str">
            <v>ECON-1EJune2010-2011</v>
          </cell>
        </row>
        <row r="782">
          <cell r="B782" t="str">
            <v>RWTT</v>
          </cell>
          <cell r="C782" t="str">
            <v>Window Film or Solar Screen</v>
          </cell>
          <cell r="D782" t="str">
            <v>ECON-1F</v>
          </cell>
          <cell r="E782" t="str">
            <v>Residential</v>
          </cell>
          <cell r="F782" t="str">
            <v>SINGLE</v>
          </cell>
          <cell r="G782" t="str">
            <v>ST CLOUD</v>
          </cell>
          <cell r="I782" t="str">
            <v>June</v>
          </cell>
          <cell r="J782" t="str">
            <v>2010-2011</v>
          </cell>
          <cell r="K782">
            <v>2011</v>
          </cell>
          <cell r="L782">
            <v>1</v>
          </cell>
          <cell r="N782">
            <v>182</v>
          </cell>
          <cell r="P782">
            <v>182</v>
          </cell>
          <cell r="T782">
            <v>6.0462959999999999</v>
          </cell>
          <cell r="W782">
            <v>106.63888</v>
          </cell>
          <cell r="AA782" t="str">
            <v>ECON-1FST CLOUDJune2010-2011</v>
          </cell>
          <cell r="AB782" t="str">
            <v>2011</v>
          </cell>
          <cell r="AC782" t="str">
            <v>ECON-1F2011</v>
          </cell>
          <cell r="AD782" t="str">
            <v>ECON-1FJune2011</v>
          </cell>
          <cell r="AE782" t="str">
            <v>ECON-1FJune2010-2011</v>
          </cell>
        </row>
        <row r="783">
          <cell r="B783" t="str">
            <v>RESCON</v>
          </cell>
          <cell r="C783" t="str">
            <v>Total Residential Conservation Summary</v>
          </cell>
          <cell r="D783" t="str">
            <v>RESCON</v>
          </cell>
          <cell r="E783" t="str">
            <v>Residential</v>
          </cell>
          <cell r="I783" t="str">
            <v>June</v>
          </cell>
          <cell r="J783" t="str">
            <v>2010-2011</v>
          </cell>
          <cell r="K783">
            <v>2011</v>
          </cell>
          <cell r="L783">
            <v>280</v>
          </cell>
          <cell r="M783">
            <v>221.58333333333331</v>
          </cell>
          <cell r="N783">
            <v>93802.150000000009</v>
          </cell>
          <cell r="O783">
            <v>149421.16666666669</v>
          </cell>
          <cell r="P783">
            <v>84285.35</v>
          </cell>
          <cell r="S783">
            <v>495</v>
          </cell>
          <cell r="T783">
            <v>9669.791116000004</v>
          </cell>
          <cell r="U783">
            <v>0</v>
          </cell>
          <cell r="V783">
            <v>0</v>
          </cell>
          <cell r="W783">
            <v>170414.57238911797</v>
          </cell>
          <cell r="X783">
            <v>117350.3691083219</v>
          </cell>
          <cell r="AA783" t="str">
            <v>RESCONJune2010-2011</v>
          </cell>
          <cell r="AB783" t="str">
            <v>2011</v>
          </cell>
          <cell r="AC783" t="str">
            <v>RESCON2011</v>
          </cell>
          <cell r="AD783" t="str">
            <v>RESCONJune2011</v>
          </cell>
          <cell r="AE783" t="str">
            <v>RESCONJune2010-2011</v>
          </cell>
        </row>
        <row r="784">
          <cell r="B784" t="str">
            <v>COMREB</v>
          </cell>
          <cell r="C784" t="str">
            <v>Total Commercial Rebate Summary</v>
          </cell>
          <cell r="D784" t="str">
            <v>COMREB</v>
          </cell>
          <cell r="E784" t="str">
            <v>Commercial</v>
          </cell>
          <cell r="I784" t="str">
            <v>June</v>
          </cell>
          <cell r="J784" t="str">
            <v>2010-2011</v>
          </cell>
          <cell r="K784">
            <v>2011</v>
          </cell>
          <cell r="L784">
            <v>48</v>
          </cell>
          <cell r="M784">
            <v>24378.25</v>
          </cell>
          <cell r="N784">
            <v>20913.95</v>
          </cell>
          <cell r="O784">
            <v>40398.441666666666</v>
          </cell>
          <cell r="P784">
            <v>4416</v>
          </cell>
          <cell r="S784">
            <v>0</v>
          </cell>
          <cell r="T784">
            <v>2746.8077675999998</v>
          </cell>
          <cell r="U784">
            <v>0</v>
          </cell>
          <cell r="V784">
            <v>87.25</v>
          </cell>
          <cell r="W784">
            <v>362049.57380000001</v>
          </cell>
          <cell r="X784">
            <v>211893.24651099998</v>
          </cell>
          <cell r="AA784" t="str">
            <v>COMREBJune2010-2011</v>
          </cell>
          <cell r="AB784" t="str">
            <v>2011</v>
          </cell>
          <cell r="AC784" t="str">
            <v>COMREB2011</v>
          </cell>
          <cell r="AD784" t="str">
            <v>COMREBJune2011</v>
          </cell>
          <cell r="AE784" t="str">
            <v>COMREBJune2010-2011</v>
          </cell>
        </row>
        <row r="785">
          <cell r="B785" t="str">
            <v>COMCON</v>
          </cell>
          <cell r="C785" t="str">
            <v>Total Commercial Conservation Summary</v>
          </cell>
          <cell r="D785" t="str">
            <v>COMCON</v>
          </cell>
          <cell r="E785" t="str">
            <v>Commercial</v>
          </cell>
          <cell r="I785" t="str">
            <v>June</v>
          </cell>
          <cell r="J785" t="str">
            <v>2010-2011</v>
          </cell>
          <cell r="K785">
            <v>2011</v>
          </cell>
          <cell r="L785">
            <v>49</v>
          </cell>
          <cell r="M785">
            <v>24378.416666666668</v>
          </cell>
          <cell r="N785">
            <v>20913.95</v>
          </cell>
          <cell r="O785">
            <v>40440.10833333333</v>
          </cell>
          <cell r="P785">
            <v>4416</v>
          </cell>
          <cell r="S785">
            <v>0</v>
          </cell>
          <cell r="T785">
            <v>65360.807767600003</v>
          </cell>
          <cell r="U785">
            <v>0</v>
          </cell>
          <cell r="V785">
            <v>156.25</v>
          </cell>
          <cell r="W785">
            <v>602911.57380000001</v>
          </cell>
          <cell r="X785">
            <v>390666.07984433329</v>
          </cell>
          <cell r="AA785" t="str">
            <v>COMCONJune2010-2011</v>
          </cell>
          <cell r="AB785" t="str">
            <v>2011</v>
          </cell>
          <cell r="AC785" t="str">
            <v>COMCON2011</v>
          </cell>
          <cell r="AD785" t="str">
            <v>COMCONJune2011</v>
          </cell>
          <cell r="AE785" t="str">
            <v>COMCONJune2010-2011</v>
          </cell>
        </row>
        <row r="786">
          <cell r="B786" t="str">
            <v>Orlando</v>
          </cell>
          <cell r="C786" t="str">
            <v>Conservation Program Rebates</v>
          </cell>
          <cell r="D786" t="str">
            <v>Participation</v>
          </cell>
          <cell r="E786" t="str">
            <v xml:space="preserve"> - Crosstab (CIS)</v>
          </cell>
          <cell r="K786">
            <v>2011</v>
          </cell>
          <cell r="AB786" t="str">
            <v>2011</v>
          </cell>
          <cell r="AC786" t="str">
            <v>Participation2011</v>
          </cell>
          <cell r="AD786" t="str">
            <v>Participation2011</v>
          </cell>
        </row>
        <row r="787">
          <cell r="B787" t="str">
            <v>ACPROPSZ</v>
          </cell>
          <cell r="C787" t="str">
            <v>CONS AC Proper Sizing</v>
          </cell>
          <cell r="D787" t="str">
            <v>ECON-2D</v>
          </cell>
          <cell r="E787" t="str">
            <v>Residential</v>
          </cell>
          <cell r="F787" t="str">
            <v>SINGLE</v>
          </cell>
          <cell r="I787" t="str">
            <v>July</v>
          </cell>
          <cell r="J787" t="str">
            <v>2010-2011</v>
          </cell>
          <cell r="K787">
            <v>2011</v>
          </cell>
          <cell r="L787">
            <v>1</v>
          </cell>
          <cell r="M787">
            <v>32.5</v>
          </cell>
          <cell r="N787">
            <v>50</v>
          </cell>
          <cell r="O787">
            <v>1625</v>
          </cell>
          <cell r="T787">
            <v>5.9249999999999998</v>
          </cell>
          <cell r="W787">
            <v>104.465</v>
          </cell>
          <cell r="X787">
            <v>3395.1125000000002</v>
          </cell>
          <cell r="AA787" t="str">
            <v>ECON-2DJuly2010-2011</v>
          </cell>
          <cell r="AB787" t="str">
            <v>2011</v>
          </cell>
          <cell r="AC787" t="str">
            <v>ECON-2D2011</v>
          </cell>
          <cell r="AD787" t="str">
            <v>ECON-2DJuly2011</v>
          </cell>
          <cell r="AE787" t="str">
            <v>ECON-2DJuly2010-2011</v>
          </cell>
        </row>
        <row r="788">
          <cell r="D788" t="str">
            <v>ECON-2D</v>
          </cell>
          <cell r="E788" t="str">
            <v>Residential</v>
          </cell>
          <cell r="F788" t="str">
            <v>MULTI</v>
          </cell>
          <cell r="I788" t="str">
            <v>July</v>
          </cell>
          <cell r="J788" t="str">
            <v>2010-2011</v>
          </cell>
          <cell r="K788">
            <v>2011</v>
          </cell>
          <cell r="L788">
            <v>0</v>
          </cell>
          <cell r="N788">
            <v>0</v>
          </cell>
          <cell r="T788">
            <v>0</v>
          </cell>
          <cell r="AA788" t="str">
            <v>ECON-2DJuly2010-2011</v>
          </cell>
          <cell r="AB788" t="str">
            <v>2011</v>
          </cell>
          <cell r="AC788" t="str">
            <v>ECON-2D2011</v>
          </cell>
          <cell r="AD788" t="str">
            <v>ECON-2DJuly2011</v>
          </cell>
          <cell r="AE788" t="str">
            <v>ECON-2DJuly2010-2011</v>
          </cell>
        </row>
        <row r="789">
          <cell r="B789" t="str">
            <v>ATTICINS</v>
          </cell>
          <cell r="C789" t="str">
            <v>CONS Com Attic Insul Rebate</v>
          </cell>
          <cell r="D789" t="str">
            <v>ECON-4B</v>
          </cell>
          <cell r="E789" t="str">
            <v>Commercial</v>
          </cell>
          <cell r="F789" t="str">
            <v>OTHER</v>
          </cell>
          <cell r="I789" t="str">
            <v>July</v>
          </cell>
          <cell r="J789" t="str">
            <v>2010-2011</v>
          </cell>
          <cell r="K789">
            <v>2011</v>
          </cell>
          <cell r="L789">
            <v>1</v>
          </cell>
          <cell r="M789">
            <v>1.1666666666666667</v>
          </cell>
          <cell r="N789">
            <v>600</v>
          </cell>
          <cell r="O789">
            <v>350.00000000000006</v>
          </cell>
          <cell r="P789">
            <v>5000</v>
          </cell>
          <cell r="T789">
            <v>28.713999999999999</v>
          </cell>
          <cell r="W789">
            <v>492.07100000000003</v>
          </cell>
          <cell r="X789">
            <v>574.08166666666671</v>
          </cell>
          <cell r="AA789" t="str">
            <v>ECON-4BJuly2010-2011</v>
          </cell>
          <cell r="AB789" t="str">
            <v>2011</v>
          </cell>
          <cell r="AC789" t="str">
            <v>ECON-4B2011</v>
          </cell>
          <cell r="AD789" t="str">
            <v>ECON-4BJuly2011</v>
          </cell>
          <cell r="AE789" t="str">
            <v>ECON-4BJuly2010-2011</v>
          </cell>
        </row>
        <row r="790">
          <cell r="D790" t="str">
            <v>ECON-4B</v>
          </cell>
          <cell r="E790" t="str">
            <v>Commercial</v>
          </cell>
          <cell r="F790" t="str">
            <v>MULTI</v>
          </cell>
          <cell r="I790" t="str">
            <v>July</v>
          </cell>
          <cell r="J790" t="str">
            <v>2010-2011</v>
          </cell>
          <cell r="K790">
            <v>2011</v>
          </cell>
          <cell r="L790">
            <v>0</v>
          </cell>
          <cell r="N790">
            <v>0</v>
          </cell>
          <cell r="T790">
            <v>0</v>
          </cell>
          <cell r="AA790" t="str">
            <v>ECON-4BJuly2010-2011</v>
          </cell>
          <cell r="AB790" t="str">
            <v>2011</v>
          </cell>
          <cell r="AC790" t="str">
            <v>ECON-4B2011</v>
          </cell>
          <cell r="AD790" t="str">
            <v>ECON-4BJuly2011</v>
          </cell>
          <cell r="AE790" t="str">
            <v>ECON-4BJuly2010-2011</v>
          </cell>
        </row>
        <row r="791">
          <cell r="B791" t="str">
            <v>ATTICONS</v>
          </cell>
          <cell r="C791" t="str">
            <v>CONS Res Attic Insul Rebate</v>
          </cell>
          <cell r="D791" t="str">
            <v>ECON-1B</v>
          </cell>
          <cell r="E791" t="str">
            <v>Residential</v>
          </cell>
          <cell r="F791" t="str">
            <v>SINGLE</v>
          </cell>
          <cell r="I791" t="str">
            <v>July</v>
          </cell>
          <cell r="J791" t="str">
            <v>2010-2011</v>
          </cell>
          <cell r="K791">
            <v>2011</v>
          </cell>
          <cell r="L791">
            <v>43</v>
          </cell>
          <cell r="M791">
            <v>20</v>
          </cell>
          <cell r="N791">
            <v>9844.7999999999993</v>
          </cell>
          <cell r="O791">
            <v>5000</v>
          </cell>
          <cell r="P791">
            <v>56030</v>
          </cell>
          <cell r="T791">
            <v>1204</v>
          </cell>
          <cell r="W791">
            <v>23192.149999999998</v>
          </cell>
          <cell r="X791">
            <v>9869</v>
          </cell>
          <cell r="AA791" t="str">
            <v>ECON-1BJuly2010-2011</v>
          </cell>
          <cell r="AB791" t="str">
            <v>2011</v>
          </cell>
          <cell r="AC791" t="str">
            <v>ECON-1B2011</v>
          </cell>
          <cell r="AD791" t="str">
            <v>ECON-1BJuly2011</v>
          </cell>
          <cell r="AE791" t="str">
            <v>ECON-1BJuly2010-2011</v>
          </cell>
        </row>
        <row r="792">
          <cell r="D792" t="str">
            <v>ECON-1B</v>
          </cell>
          <cell r="E792" t="str">
            <v>Residential</v>
          </cell>
          <cell r="F792" t="str">
            <v>MULTI</v>
          </cell>
          <cell r="I792" t="str">
            <v>July</v>
          </cell>
          <cell r="J792" t="str">
            <v>2010-2011</v>
          </cell>
          <cell r="K792">
            <v>2011</v>
          </cell>
          <cell r="L792">
            <v>4</v>
          </cell>
          <cell r="N792">
            <v>870.62</v>
          </cell>
          <cell r="P792">
            <v>4706.24</v>
          </cell>
          <cell r="T792">
            <v>112</v>
          </cell>
          <cell r="AA792" t="str">
            <v>ECON-1BJuly2010-2011</v>
          </cell>
          <cell r="AB792" t="str">
            <v>2011</v>
          </cell>
          <cell r="AC792" t="str">
            <v>ECON-1B2011</v>
          </cell>
          <cell r="AD792" t="str">
            <v>ECON-1BJuly2011</v>
          </cell>
          <cell r="AE792" t="str">
            <v>ECON-1BJuly2010-2011</v>
          </cell>
        </row>
        <row r="793">
          <cell r="B793" t="str">
            <v>CCISTERN</v>
          </cell>
          <cell r="C793" t="str">
            <v>CONS Com Cistern Rebate</v>
          </cell>
          <cell r="D793" t="str">
            <v>WACON-1B</v>
          </cell>
          <cell r="E793" t="str">
            <v>Commercial</v>
          </cell>
          <cell r="F793" t="str">
            <v>OTHER</v>
          </cell>
          <cell r="I793" t="str">
            <v>July</v>
          </cell>
          <cell r="J793" t="str">
            <v>2010-2011</v>
          </cell>
          <cell r="K793">
            <v>2011</v>
          </cell>
          <cell r="L793">
            <v>0</v>
          </cell>
          <cell r="M793">
            <v>0</v>
          </cell>
          <cell r="N793">
            <v>0</v>
          </cell>
          <cell r="O793">
            <v>0</v>
          </cell>
          <cell r="T793">
            <v>0</v>
          </cell>
          <cell r="W793">
            <v>0</v>
          </cell>
          <cell r="X793">
            <v>0</v>
          </cell>
          <cell r="AA793" t="str">
            <v>WACON-1BJuly2010-2011</v>
          </cell>
          <cell r="AB793" t="str">
            <v>2011</v>
          </cell>
          <cell r="AC793" t="str">
            <v>WACON-1B2011</v>
          </cell>
          <cell r="AD793" t="str">
            <v>WACON-1BJuly2011</v>
          </cell>
          <cell r="AE793" t="str">
            <v>WACON-1BJuly2010-2011</v>
          </cell>
        </row>
        <row r="794">
          <cell r="B794" t="str">
            <v>CES15CON</v>
          </cell>
          <cell r="C794" t="str">
            <v>CONS Com Heat Pump 15 Rebate</v>
          </cell>
          <cell r="D794" t="str">
            <v>ECON-5C</v>
          </cell>
          <cell r="E794" t="str">
            <v>Commercial</v>
          </cell>
          <cell r="F794" t="str">
            <v>OTHER</v>
          </cell>
          <cell r="H794" t="str">
            <v>CES15CON</v>
          </cell>
          <cell r="I794" t="str">
            <v>July</v>
          </cell>
          <cell r="J794" t="str">
            <v>2010-2011</v>
          </cell>
          <cell r="K794">
            <v>2011</v>
          </cell>
          <cell r="L794">
            <v>2</v>
          </cell>
          <cell r="M794">
            <v>1.0833333333333333</v>
          </cell>
          <cell r="N794">
            <v>800</v>
          </cell>
          <cell r="O794">
            <v>433.33333333333331</v>
          </cell>
          <cell r="T794">
            <v>84.666666599999999</v>
          </cell>
          <cell r="W794">
            <v>1449.7778000000001</v>
          </cell>
          <cell r="X794">
            <v>785.29630833333329</v>
          </cell>
          <cell r="Y794" t="str">
            <v>CES15CONJuly2010-2011</v>
          </cell>
          <cell r="Z794" t="str">
            <v>CES15CONJuly2011</v>
          </cell>
          <cell r="AA794" t="str">
            <v>ECON-5CCES15CONJuly2010-2011</v>
          </cell>
          <cell r="AB794" t="str">
            <v>CES15CON2011</v>
          </cell>
          <cell r="AC794" t="str">
            <v>ECON-5C2011</v>
          </cell>
          <cell r="AD794" t="str">
            <v>ECON-5CJuly2011</v>
          </cell>
          <cell r="AE794" t="str">
            <v>ECON-5CJuly2010-2011</v>
          </cell>
        </row>
        <row r="795">
          <cell r="B795" t="str">
            <v>CES16CON</v>
          </cell>
          <cell r="C795" t="str">
            <v>CONS Com Heat Pump 16 Rebate</v>
          </cell>
          <cell r="D795" t="str">
            <v>ECON-5C</v>
          </cell>
          <cell r="E795" t="str">
            <v>Commercial</v>
          </cell>
          <cell r="F795" t="str">
            <v>OTHER</v>
          </cell>
          <cell r="H795" t="str">
            <v>CES16CON</v>
          </cell>
          <cell r="I795" t="str">
            <v>July</v>
          </cell>
          <cell r="J795" t="str">
            <v>2010-2011</v>
          </cell>
          <cell r="K795">
            <v>2011</v>
          </cell>
          <cell r="L795">
            <v>0</v>
          </cell>
          <cell r="M795">
            <v>1.9166666666666667</v>
          </cell>
          <cell r="N795">
            <v>0</v>
          </cell>
          <cell r="O795">
            <v>1150</v>
          </cell>
          <cell r="T795">
            <v>0</v>
          </cell>
          <cell r="W795">
            <v>0</v>
          </cell>
          <cell r="X795">
            <v>1730.5104166666667</v>
          </cell>
          <cell r="Y795" t="str">
            <v>CES16CONJuly2010-2011</v>
          </cell>
          <cell r="Z795" t="str">
            <v>CES16CONJuly2011</v>
          </cell>
          <cell r="AA795" t="str">
            <v>ECON-5CCES16CONJuly2010-2011</v>
          </cell>
          <cell r="AB795" t="str">
            <v>CES16CON2011</v>
          </cell>
          <cell r="AC795" t="str">
            <v>ECON-5C2011</v>
          </cell>
          <cell r="AD795" t="str">
            <v>ECON-5CJuly2011</v>
          </cell>
          <cell r="AE795" t="str">
            <v>ECON-5CJuly2010-2011</v>
          </cell>
        </row>
        <row r="796">
          <cell r="B796" t="str">
            <v>CES17CON</v>
          </cell>
          <cell r="C796" t="str">
            <v>CONS Com Heat Pump 17 Rebate</v>
          </cell>
          <cell r="D796" t="str">
            <v>ECON-5C</v>
          </cell>
          <cell r="E796" t="str">
            <v>Commercial</v>
          </cell>
          <cell r="F796" t="str">
            <v>OTHER</v>
          </cell>
          <cell r="H796" t="str">
            <v>CES17CON</v>
          </cell>
          <cell r="I796" t="str">
            <v>July</v>
          </cell>
          <cell r="J796" t="str">
            <v>2010-2011</v>
          </cell>
          <cell r="K796">
            <v>2011</v>
          </cell>
          <cell r="L796">
            <v>1</v>
          </cell>
          <cell r="M796">
            <v>1.0833333333333333</v>
          </cell>
          <cell r="N796">
            <v>600</v>
          </cell>
          <cell r="O796">
            <v>650</v>
          </cell>
          <cell r="T796">
            <v>67.555555999999996</v>
          </cell>
          <cell r="W796">
            <v>1157.7778000000001</v>
          </cell>
          <cell r="X796">
            <v>1254.2592833333333</v>
          </cell>
          <cell r="Y796" t="str">
            <v>CES17CONJuly2010-2011</v>
          </cell>
          <cell r="Z796" t="str">
            <v>CES17CONJuly2011</v>
          </cell>
          <cell r="AA796" t="str">
            <v>ECON-5CCES17CONJuly2010-2011</v>
          </cell>
          <cell r="AB796" t="str">
            <v>CES17CON2011</v>
          </cell>
          <cell r="AC796" t="str">
            <v>ECON-5C2011</v>
          </cell>
          <cell r="AD796" t="str">
            <v>ECON-5CJuly2011</v>
          </cell>
          <cell r="AE796" t="str">
            <v>ECON-5CJuly2010-2011</v>
          </cell>
        </row>
        <row r="797">
          <cell r="B797" t="str">
            <v>CES18CON</v>
          </cell>
          <cell r="C797" t="str">
            <v>CONS Com Heat Pump 18 Rebate</v>
          </cell>
          <cell r="D797" t="str">
            <v>ECON-5C</v>
          </cell>
          <cell r="E797" t="str">
            <v>Commercial</v>
          </cell>
          <cell r="F797" t="str">
            <v>OTHER</v>
          </cell>
          <cell r="H797" t="str">
            <v>CES18CON</v>
          </cell>
          <cell r="I797" t="str">
            <v>July</v>
          </cell>
          <cell r="J797" t="str">
            <v>2010-2011</v>
          </cell>
          <cell r="K797">
            <v>2011</v>
          </cell>
          <cell r="L797">
            <v>0</v>
          </cell>
          <cell r="M797">
            <v>0.83333333333333337</v>
          </cell>
          <cell r="N797">
            <v>0</v>
          </cell>
          <cell r="O797">
            <v>500</v>
          </cell>
          <cell r="T797">
            <v>0</v>
          </cell>
          <cell r="W797">
            <v>0</v>
          </cell>
          <cell r="X797">
            <v>1091.7857141666668</v>
          </cell>
          <cell r="Y797" t="str">
            <v>CES18CONJuly2010-2011</v>
          </cell>
          <cell r="Z797" t="str">
            <v>CES18CONJuly2011</v>
          </cell>
          <cell r="AA797" t="str">
            <v>ECON-5CCES18CONJuly2010-2011</v>
          </cell>
          <cell r="AB797" t="str">
            <v>CES18CON2011</v>
          </cell>
          <cell r="AC797" t="str">
            <v>ECON-5C2011</v>
          </cell>
          <cell r="AD797" t="str">
            <v>ECON-5CJuly2011</v>
          </cell>
          <cell r="AE797" t="str">
            <v>ECON-5CJuly2010-2011</v>
          </cell>
        </row>
        <row r="798">
          <cell r="B798" t="str">
            <v>CESCRCON</v>
          </cell>
          <cell r="C798" t="str">
            <v>CONS Com Cool Roof Rebate</v>
          </cell>
          <cell r="D798" t="str">
            <v>ECON-4A</v>
          </cell>
          <cell r="E798" t="str">
            <v>Commercial</v>
          </cell>
          <cell r="F798" t="str">
            <v>OTHER</v>
          </cell>
          <cell r="I798" t="str">
            <v>July</v>
          </cell>
          <cell r="J798" t="str">
            <v>2010-2011</v>
          </cell>
          <cell r="K798">
            <v>2011</v>
          </cell>
          <cell r="L798">
            <v>1</v>
          </cell>
          <cell r="M798">
            <v>24109.416666666668</v>
          </cell>
          <cell r="N798">
            <v>160</v>
          </cell>
          <cell r="O798">
            <v>2410.9416666666671</v>
          </cell>
          <cell r="P798">
            <v>1600</v>
          </cell>
          <cell r="T798">
            <v>0.17593692999999999</v>
          </cell>
          <cell r="W798">
            <v>4822.3855999999996</v>
          </cell>
          <cell r="X798">
            <v>72665.564848583337</v>
          </cell>
          <cell r="AA798" t="str">
            <v>ECON-4AJuly2010-2011</v>
          </cell>
          <cell r="AB798" t="str">
            <v>2011</v>
          </cell>
          <cell r="AC798" t="str">
            <v>ECON-4A2011</v>
          </cell>
          <cell r="AD798" t="str">
            <v>ECON-4AJuly2011</v>
          </cell>
          <cell r="AE798" t="str">
            <v>ECON-4AJuly2010-2011</v>
          </cell>
        </row>
        <row r="799">
          <cell r="B799" t="str">
            <v>CESSBCON</v>
          </cell>
          <cell r="C799" t="str">
            <v>CONS Small Bus Effic Prog</v>
          </cell>
          <cell r="D799" t="str">
            <v>ECON-16</v>
          </cell>
          <cell r="E799" t="str">
            <v>Commercial</v>
          </cell>
          <cell r="F799" t="str">
            <v>OTHER</v>
          </cell>
          <cell r="I799" t="str">
            <v>July</v>
          </cell>
          <cell r="J799" t="str">
            <v>2010-2011</v>
          </cell>
          <cell r="K799">
            <v>2011</v>
          </cell>
          <cell r="L799">
            <v>0</v>
          </cell>
          <cell r="M799">
            <v>1.6666666666666667</v>
          </cell>
          <cell r="N799">
            <v>0</v>
          </cell>
          <cell r="O799">
            <v>416.66666666666669</v>
          </cell>
          <cell r="T799">
            <v>0</v>
          </cell>
          <cell r="W799">
            <v>0</v>
          </cell>
          <cell r="X799">
            <v>1412.25</v>
          </cell>
          <cell r="AA799" t="str">
            <v>ECON-16July2010-2011</v>
          </cell>
          <cell r="AB799" t="str">
            <v>2011</v>
          </cell>
          <cell r="AC799" t="str">
            <v>ECON-162011</v>
          </cell>
          <cell r="AD799" t="str">
            <v>ECON-16July2011</v>
          </cell>
          <cell r="AE799" t="str">
            <v>ECON-16July2010-2011</v>
          </cell>
        </row>
        <row r="800">
          <cell r="D800" t="str">
            <v>ECON-16</v>
          </cell>
          <cell r="E800" t="str">
            <v>Commercial</v>
          </cell>
          <cell r="F800" t="str">
            <v>SINGLE</v>
          </cell>
          <cell r="I800" t="str">
            <v>July</v>
          </cell>
          <cell r="J800" t="str">
            <v>2010-2011</v>
          </cell>
          <cell r="K800">
            <v>2011</v>
          </cell>
          <cell r="T800">
            <v>0</v>
          </cell>
          <cell r="AA800" t="str">
            <v>ECON-16July2010-2011</v>
          </cell>
          <cell r="AB800" t="str">
            <v>2011</v>
          </cell>
          <cell r="AC800" t="str">
            <v>ECON-162011</v>
          </cell>
          <cell r="AD800" t="str">
            <v>ECON-16July2011</v>
          </cell>
          <cell r="AE800" t="str">
            <v>ECON-16July2010-2011</v>
          </cell>
        </row>
        <row r="801">
          <cell r="B801" t="str">
            <v>CESTTCON</v>
          </cell>
          <cell r="C801" t="str">
            <v>CONS Com Window Tint Rebate</v>
          </cell>
          <cell r="D801" t="str">
            <v>ECON-4C</v>
          </cell>
          <cell r="E801" t="str">
            <v>Commercial</v>
          </cell>
          <cell r="F801" t="str">
            <v>OTHER</v>
          </cell>
          <cell r="I801" t="str">
            <v>July</v>
          </cell>
          <cell r="J801" t="str">
            <v>2010-2011</v>
          </cell>
          <cell r="K801">
            <v>2011</v>
          </cell>
          <cell r="L801">
            <v>2</v>
          </cell>
          <cell r="M801">
            <v>207.5</v>
          </cell>
          <cell r="N801">
            <v>3750</v>
          </cell>
          <cell r="O801">
            <v>20750</v>
          </cell>
          <cell r="P801">
            <v>3750</v>
          </cell>
          <cell r="T801">
            <v>4.8191999999999999E-2</v>
          </cell>
          <cell r="W801">
            <v>1572.2887499999999</v>
          </cell>
          <cell r="X801">
            <v>86.999998250000004</v>
          </cell>
          <cell r="AA801" t="str">
            <v>ECON-4CJuly2010-2011</v>
          </cell>
          <cell r="AB801" t="str">
            <v>2011</v>
          </cell>
          <cell r="AC801" t="str">
            <v>ECON-4C2011</v>
          </cell>
          <cell r="AD801" t="str">
            <v>ECON-4CJuly2011</v>
          </cell>
          <cell r="AE801" t="str">
            <v>ECON-4CJuly2010-2011</v>
          </cell>
        </row>
        <row r="802">
          <cell r="B802" t="str">
            <v>CUSTOMCI</v>
          </cell>
          <cell r="C802" t="str">
            <v>CONS Com Customer Incentive Program</v>
          </cell>
          <cell r="D802" t="str">
            <v>ECON-6B</v>
          </cell>
          <cell r="E802" t="str">
            <v>Commercial</v>
          </cell>
          <cell r="F802" t="str">
            <v>OTHER</v>
          </cell>
          <cell r="I802" t="str">
            <v>July</v>
          </cell>
          <cell r="J802" t="str">
            <v>2010-2011</v>
          </cell>
          <cell r="K802">
            <v>2011</v>
          </cell>
          <cell r="L802">
            <v>3</v>
          </cell>
          <cell r="M802">
            <v>50.25</v>
          </cell>
          <cell r="N802">
            <v>13350.33</v>
          </cell>
          <cell r="O802">
            <v>12562.5</v>
          </cell>
          <cell r="T802">
            <v>455.31683099999998</v>
          </cell>
          <cell r="V802">
            <v>69.16</v>
          </cell>
          <cell r="W802">
            <v>377491</v>
          </cell>
          <cell r="X802">
            <v>130639.050525</v>
          </cell>
          <cell r="AA802" t="str">
            <v>ECON-6BJuly2010-2011</v>
          </cell>
          <cell r="AB802" t="str">
            <v>2011</v>
          </cell>
          <cell r="AC802" t="str">
            <v>ECON-6B2011</v>
          </cell>
          <cell r="AD802" t="str">
            <v>ECON-6BJuly2011</v>
          </cell>
          <cell r="AE802" t="str">
            <v>ECON-6BJuly2010-2011</v>
          </cell>
        </row>
        <row r="803">
          <cell r="C803" t="str">
            <v>CONS Com Indoor Lighting Billed Solutions</v>
          </cell>
          <cell r="D803" t="str">
            <v>ECON-8</v>
          </cell>
          <cell r="E803" t="str">
            <v>Commercial</v>
          </cell>
          <cell r="F803" t="str">
            <v>OTHER</v>
          </cell>
          <cell r="I803" t="str">
            <v>July</v>
          </cell>
          <cell r="J803" t="str">
            <v>2010-2011</v>
          </cell>
          <cell r="K803">
            <v>2011</v>
          </cell>
          <cell r="L803">
            <v>4</v>
          </cell>
          <cell r="M803">
            <v>0.16666666666666666</v>
          </cell>
          <cell r="N803">
            <v>0</v>
          </cell>
          <cell r="O803">
            <v>41.666666666666664</v>
          </cell>
          <cell r="T803">
            <v>250456</v>
          </cell>
          <cell r="V803">
            <v>302</v>
          </cell>
          <cell r="W803">
            <v>1201223</v>
          </cell>
          <cell r="X803">
            <v>178772.83333333331</v>
          </cell>
          <cell r="AA803" t="str">
            <v>ECON-8July2010-2011</v>
          </cell>
          <cell r="AB803" t="str">
            <v>2011</v>
          </cell>
          <cell r="AC803" t="str">
            <v>ECON-82011</v>
          </cell>
          <cell r="AD803" t="str">
            <v>ECON-8July2011</v>
          </cell>
          <cell r="AE803" t="str">
            <v>ECON-8July2010-2011</v>
          </cell>
        </row>
        <row r="804">
          <cell r="B804" t="str">
            <v>DUCTAIR</v>
          </cell>
          <cell r="C804" t="str">
            <v>CONS Com Duct Repair Rbt</v>
          </cell>
          <cell r="D804" t="str">
            <v>ECON-5A</v>
          </cell>
          <cell r="E804" t="str">
            <v>Commercial</v>
          </cell>
          <cell r="F804" t="str">
            <v>OTHER</v>
          </cell>
          <cell r="I804" t="str">
            <v>July</v>
          </cell>
          <cell r="J804" t="str">
            <v>2010-2011</v>
          </cell>
          <cell r="K804">
            <v>2011</v>
          </cell>
          <cell r="L804">
            <v>1</v>
          </cell>
          <cell r="M804">
            <v>2.5833333333333335</v>
          </cell>
          <cell r="N804">
            <v>300</v>
          </cell>
          <cell r="O804">
            <v>775</v>
          </cell>
          <cell r="T804">
            <v>19.9375</v>
          </cell>
          <cell r="W804">
            <v>341.625</v>
          </cell>
          <cell r="X804">
            <v>882.53125</v>
          </cell>
          <cell r="AA804" t="str">
            <v>ECON-5AJuly2010-2011</v>
          </cell>
          <cell r="AB804" t="str">
            <v>2011</v>
          </cell>
          <cell r="AC804" t="str">
            <v>ECON-5A2011</v>
          </cell>
          <cell r="AD804" t="str">
            <v>ECON-5AJuly2011</v>
          </cell>
          <cell r="AE804" t="str">
            <v>ECON-5AJuly2010-2011</v>
          </cell>
        </row>
        <row r="805">
          <cell r="D805" t="str">
            <v>ECON-5A</v>
          </cell>
          <cell r="E805" t="str">
            <v>Commercial</v>
          </cell>
          <cell r="F805" t="str">
            <v>SINGLE</v>
          </cell>
          <cell r="I805" t="str">
            <v>July</v>
          </cell>
          <cell r="J805" t="str">
            <v>2010-2011</v>
          </cell>
          <cell r="K805">
            <v>2011</v>
          </cell>
          <cell r="L805">
            <v>0</v>
          </cell>
          <cell r="N805">
            <v>0</v>
          </cell>
          <cell r="T805">
            <v>0</v>
          </cell>
          <cell r="AA805" t="str">
            <v>ECON-5AJuly2010-2011</v>
          </cell>
          <cell r="AB805" t="str">
            <v>2011</v>
          </cell>
          <cell r="AC805" t="str">
            <v>ECON-5A2011</v>
          </cell>
          <cell r="AD805" t="str">
            <v>ECON-5AJuly2011</v>
          </cell>
          <cell r="AE805" t="str">
            <v>ECON-5AJuly2010-2011</v>
          </cell>
        </row>
        <row r="806">
          <cell r="D806" t="str">
            <v>ECON-5A</v>
          </cell>
          <cell r="E806" t="str">
            <v>Commercial</v>
          </cell>
          <cell r="F806" t="str">
            <v>MULTI</v>
          </cell>
          <cell r="I806" t="str">
            <v>July</v>
          </cell>
          <cell r="J806" t="str">
            <v>2010-2011</v>
          </cell>
          <cell r="K806">
            <v>2011</v>
          </cell>
          <cell r="L806">
            <v>0</v>
          </cell>
          <cell r="N806">
            <v>0</v>
          </cell>
          <cell r="T806">
            <v>0</v>
          </cell>
          <cell r="AA806" t="str">
            <v>ECON-5AJuly2010-2011</v>
          </cell>
          <cell r="AB806" t="str">
            <v>2011</v>
          </cell>
          <cell r="AC806" t="str">
            <v>ECON-5A2011</v>
          </cell>
          <cell r="AD806" t="str">
            <v>ECON-5AJuly2011</v>
          </cell>
          <cell r="AE806" t="str">
            <v>ECON-5AJuly2010-2011</v>
          </cell>
        </row>
        <row r="807">
          <cell r="B807" t="str">
            <v>DUCTCON</v>
          </cell>
          <cell r="C807" t="str">
            <v>CONS Res Duct Repair Rbt</v>
          </cell>
          <cell r="D807" t="str">
            <v>ECON-2A</v>
          </cell>
          <cell r="E807" t="str">
            <v>Residential</v>
          </cell>
          <cell r="F807" t="str">
            <v>SINGLE</v>
          </cell>
          <cell r="I807" t="str">
            <v>July</v>
          </cell>
          <cell r="J807" t="str">
            <v>2010-2011</v>
          </cell>
          <cell r="K807">
            <v>2011</v>
          </cell>
          <cell r="L807">
            <v>36</v>
          </cell>
          <cell r="M807">
            <v>52.25</v>
          </cell>
          <cell r="N807">
            <v>7978.83</v>
          </cell>
          <cell r="O807">
            <v>15675</v>
          </cell>
          <cell r="T807">
            <v>700.97759999999994</v>
          </cell>
          <cell r="W807">
            <v>14069.986230629</v>
          </cell>
          <cell r="X807">
            <v>17930.65318415525</v>
          </cell>
          <cell r="AA807" t="str">
            <v>ECON-2AJuly2010-2011</v>
          </cell>
          <cell r="AB807" t="str">
            <v>2011</v>
          </cell>
          <cell r="AC807" t="str">
            <v>ECON-2A2011</v>
          </cell>
          <cell r="AD807" t="str">
            <v>ECON-2AJuly2011</v>
          </cell>
          <cell r="AE807" t="str">
            <v>ECON-2AJuly2010-2011</v>
          </cell>
        </row>
        <row r="808">
          <cell r="D808" t="str">
            <v>ECON-2A</v>
          </cell>
          <cell r="E808" t="str">
            <v>Residential</v>
          </cell>
          <cell r="F808" t="str">
            <v>OTHER</v>
          </cell>
          <cell r="I808" t="str">
            <v>July</v>
          </cell>
          <cell r="J808" t="str">
            <v>2010-2011</v>
          </cell>
          <cell r="K808">
            <v>2011</v>
          </cell>
          <cell r="L808">
            <v>1</v>
          </cell>
          <cell r="N808">
            <v>300</v>
          </cell>
          <cell r="T808">
            <v>19.471599999999999</v>
          </cell>
          <cell r="AA808" t="str">
            <v>ECON-2AJuly2010-2011</v>
          </cell>
          <cell r="AB808" t="str">
            <v>2011</v>
          </cell>
          <cell r="AC808" t="str">
            <v>ECON-2A2011</v>
          </cell>
          <cell r="AD808" t="str">
            <v>ECON-2AJuly2011</v>
          </cell>
          <cell r="AE808" t="str">
            <v>ECON-2AJuly2010-2011</v>
          </cell>
        </row>
        <row r="809">
          <cell r="D809" t="str">
            <v>ECON-2A</v>
          </cell>
          <cell r="E809" t="str">
            <v>Residential</v>
          </cell>
          <cell r="F809" t="str">
            <v>MULTI</v>
          </cell>
          <cell r="I809" t="str">
            <v>July</v>
          </cell>
          <cell r="J809" t="str">
            <v>2010-2011</v>
          </cell>
          <cell r="K809">
            <v>2011</v>
          </cell>
          <cell r="L809">
            <v>4</v>
          </cell>
          <cell r="N809">
            <v>863.75</v>
          </cell>
          <cell r="T809">
            <v>77.886399999999995</v>
          </cell>
          <cell r="AA809" t="str">
            <v>ECON-2AJuly2010-2011</v>
          </cell>
          <cell r="AB809" t="str">
            <v>2011</v>
          </cell>
          <cell r="AC809" t="str">
            <v>ECON-2A2011</v>
          </cell>
          <cell r="AD809" t="str">
            <v>ECON-2AJuly2011</v>
          </cell>
          <cell r="AE809" t="str">
            <v>ECON-2AJuly2010-2011</v>
          </cell>
        </row>
        <row r="810">
          <cell r="B810" t="str">
            <v>GOLDRING</v>
          </cell>
          <cell r="C810" t="str">
            <v>CONS Gold Ring Rebate</v>
          </cell>
          <cell r="D810" t="str">
            <v>ECON-6C</v>
          </cell>
          <cell r="E810" t="str">
            <v>Commercial</v>
          </cell>
          <cell r="F810" t="str">
            <v>OTHER</v>
          </cell>
          <cell r="I810" t="str">
            <v>July</v>
          </cell>
          <cell r="J810" t="str">
            <v>2010-2011</v>
          </cell>
          <cell r="K810">
            <v>2011</v>
          </cell>
          <cell r="L810">
            <v>0</v>
          </cell>
          <cell r="M810">
            <v>0.5</v>
          </cell>
          <cell r="N810">
            <v>0</v>
          </cell>
          <cell r="O810">
            <v>350</v>
          </cell>
          <cell r="T810">
            <v>0</v>
          </cell>
          <cell r="W810">
            <v>1308.3330000000001</v>
          </cell>
          <cell r="X810">
            <v>654.16650000000004</v>
          </cell>
          <cell r="AA810" t="str">
            <v>ECON-6CJuly2010-2011</v>
          </cell>
          <cell r="AB810" t="str">
            <v>2011</v>
          </cell>
          <cell r="AC810" t="str">
            <v>ECON-6C2011</v>
          </cell>
          <cell r="AD810" t="str">
            <v>ECON-6CJuly2011</v>
          </cell>
          <cell r="AE810" t="str">
            <v>ECON-6CJuly2010-2011</v>
          </cell>
        </row>
        <row r="811">
          <cell r="D811" t="str">
            <v>ECON-6C</v>
          </cell>
          <cell r="E811" t="str">
            <v>Commercial</v>
          </cell>
          <cell r="F811" t="str">
            <v>SINGLE</v>
          </cell>
          <cell r="I811" t="str">
            <v>July</v>
          </cell>
          <cell r="J811" t="str">
            <v>2010-2011</v>
          </cell>
          <cell r="K811">
            <v>2011</v>
          </cell>
          <cell r="L811">
            <v>1</v>
          </cell>
          <cell r="N811">
            <v>700</v>
          </cell>
          <cell r="T811">
            <v>74.166666699999993</v>
          </cell>
          <cell r="AA811" t="str">
            <v>ECON-6CJuly2010-2011</v>
          </cell>
          <cell r="AB811" t="str">
            <v>2011</v>
          </cell>
          <cell r="AC811" t="str">
            <v>ECON-6C2011</v>
          </cell>
          <cell r="AD811" t="str">
            <v>ECON-6CJuly2011</v>
          </cell>
          <cell r="AE811" t="str">
            <v>ECON-6CJuly2010-2011</v>
          </cell>
        </row>
        <row r="812">
          <cell r="B812" t="str">
            <v>HEATCONS</v>
          </cell>
          <cell r="C812" t="str">
            <v>CONS Res Heat Pump 14 Rebate</v>
          </cell>
          <cell r="D812" t="str">
            <v>ECON-2E</v>
          </cell>
          <cell r="E812" t="str">
            <v>Residential</v>
          </cell>
          <cell r="F812" t="str">
            <v>SINGLE</v>
          </cell>
          <cell r="H812" t="str">
            <v>RES14CON</v>
          </cell>
          <cell r="I812" t="str">
            <v>July</v>
          </cell>
          <cell r="J812" t="str">
            <v>2010-2011</v>
          </cell>
          <cell r="K812">
            <v>2011</v>
          </cell>
          <cell r="L812">
            <v>10</v>
          </cell>
          <cell r="M812">
            <v>23.083333333333332</v>
          </cell>
          <cell r="N812">
            <v>2000</v>
          </cell>
          <cell r="O812">
            <v>4616.6666666666661</v>
          </cell>
          <cell r="T812">
            <v>236.18833999999998</v>
          </cell>
          <cell r="W812">
            <v>4579.08</v>
          </cell>
          <cell r="X812">
            <v>9609.1299999999992</v>
          </cell>
          <cell r="Y812" t="str">
            <v>RES14CONJuly2010-2011</v>
          </cell>
          <cell r="Z812" t="str">
            <v>RES14CONJuly2011</v>
          </cell>
          <cell r="AA812" t="str">
            <v>ECON-2ERES14CONJuly2010-2011</v>
          </cell>
          <cell r="AB812" t="str">
            <v>RES14CON2011</v>
          </cell>
          <cell r="AC812" t="str">
            <v>ECON-2E2011</v>
          </cell>
          <cell r="AD812" t="str">
            <v>ECON-2EJuly2011</v>
          </cell>
          <cell r="AE812" t="str">
            <v>ECON-2EJuly2010-2011</v>
          </cell>
        </row>
        <row r="813">
          <cell r="D813" t="str">
            <v>ECON-2E</v>
          </cell>
          <cell r="E813" t="str">
            <v>Residential</v>
          </cell>
          <cell r="F813" t="str">
            <v>MULTI</v>
          </cell>
          <cell r="H813" t="str">
            <v>RES14CON</v>
          </cell>
          <cell r="I813" t="str">
            <v>July</v>
          </cell>
          <cell r="J813" t="str">
            <v>2010-2011</v>
          </cell>
          <cell r="K813">
            <v>2011</v>
          </cell>
          <cell r="L813">
            <v>1</v>
          </cell>
          <cell r="N813">
            <v>200</v>
          </cell>
          <cell r="T813">
            <v>23.618834</v>
          </cell>
          <cell r="Y813" t="str">
            <v>RES14CONJuly2010-2011</v>
          </cell>
          <cell r="Z813" t="str">
            <v>RES14CONJuly2011</v>
          </cell>
          <cell r="AA813" t="str">
            <v>ECON-2ERES14CONJuly2010-2011</v>
          </cell>
          <cell r="AB813" t="str">
            <v>RES14CON2011</v>
          </cell>
          <cell r="AC813" t="str">
            <v>ECON-2E2011</v>
          </cell>
          <cell r="AD813" t="str">
            <v>ECON-2EJuly2011</v>
          </cell>
          <cell r="AE813" t="str">
            <v>ECON-2EJuly2010-2011</v>
          </cell>
        </row>
        <row r="814">
          <cell r="B814" t="str">
            <v>HEATPUMP</v>
          </cell>
          <cell r="C814" t="str">
            <v>CONS Com Heat Pump 14 Rebate</v>
          </cell>
          <cell r="D814" t="str">
            <v>ECON-5C</v>
          </cell>
          <cell r="E814" t="str">
            <v>Commercial</v>
          </cell>
          <cell r="F814" t="str">
            <v>OTHER</v>
          </cell>
          <cell r="H814" t="str">
            <v>CES14CON</v>
          </cell>
          <cell r="I814" t="str">
            <v>July</v>
          </cell>
          <cell r="J814" t="str">
            <v>2010-2011</v>
          </cell>
          <cell r="K814">
            <v>2011</v>
          </cell>
          <cell r="L814">
            <v>1</v>
          </cell>
          <cell r="M814">
            <v>0.25</v>
          </cell>
          <cell r="N814">
            <v>400</v>
          </cell>
          <cell r="O814">
            <v>50</v>
          </cell>
          <cell r="T814">
            <v>27.5</v>
          </cell>
          <cell r="W814">
            <v>467</v>
          </cell>
          <cell r="X814">
            <v>116.75</v>
          </cell>
          <cell r="Y814" t="str">
            <v>CES14CONJuly2010-2011</v>
          </cell>
          <cell r="Z814" t="str">
            <v>CES14CONJuly2011</v>
          </cell>
          <cell r="AA814" t="str">
            <v>ECON-5CCES14CONJuly2010-2011</v>
          </cell>
          <cell r="AB814" t="str">
            <v>CES14CON2011</v>
          </cell>
          <cell r="AC814" t="str">
            <v>ECON-5C2011</v>
          </cell>
          <cell r="AD814" t="str">
            <v>ECON-5CJuly2011</v>
          </cell>
          <cell r="AE814" t="str">
            <v>ECON-5CJuly2010-2011</v>
          </cell>
        </row>
        <row r="815">
          <cell r="D815" t="str">
            <v>ECON-5C</v>
          </cell>
          <cell r="E815" t="str">
            <v>Commercial</v>
          </cell>
          <cell r="F815" t="str">
            <v>SINGLE</v>
          </cell>
          <cell r="H815" t="str">
            <v>CES14CON</v>
          </cell>
          <cell r="I815" t="str">
            <v>July</v>
          </cell>
          <cell r="J815" t="str">
            <v>2010-2011</v>
          </cell>
          <cell r="K815">
            <v>2011</v>
          </cell>
          <cell r="L815">
            <v>0</v>
          </cell>
          <cell r="N815">
            <v>0</v>
          </cell>
          <cell r="T815">
            <v>0</v>
          </cell>
          <cell r="Y815" t="str">
            <v>CES14CONJuly2010-2011</v>
          </cell>
          <cell r="Z815" t="str">
            <v>CES14CONJuly2011</v>
          </cell>
          <cell r="AA815" t="str">
            <v>ECON-5CCES14CONJuly2010-2011</v>
          </cell>
          <cell r="AB815" t="str">
            <v>CES14CON2011</v>
          </cell>
          <cell r="AC815" t="str">
            <v>ECON-5C2011</v>
          </cell>
          <cell r="AD815" t="str">
            <v>ECON-5CJuly2011</v>
          </cell>
          <cell r="AE815" t="str">
            <v>ECON-5CJuly2010-2011</v>
          </cell>
        </row>
        <row r="816">
          <cell r="B816" t="str">
            <v>POWER</v>
          </cell>
          <cell r="C816" t="str">
            <v>Power Program</v>
          </cell>
          <cell r="D816" t="str">
            <v>ECON-13</v>
          </cell>
          <cell r="E816" t="str">
            <v>Residential</v>
          </cell>
          <cell r="F816" t="str">
            <v>SINGLE</v>
          </cell>
          <cell r="I816" t="str">
            <v>July</v>
          </cell>
          <cell r="J816" t="str">
            <v>2010-2011</v>
          </cell>
          <cell r="K816">
            <v>2011</v>
          </cell>
          <cell r="L816">
            <v>0</v>
          </cell>
          <cell r="M816">
            <v>3.4166666666666665</v>
          </cell>
          <cell r="O816">
            <v>6833.333333333333</v>
          </cell>
          <cell r="T816">
            <v>0</v>
          </cell>
          <cell r="W816">
            <v>0</v>
          </cell>
          <cell r="X816">
            <v>3042.8150000000001</v>
          </cell>
          <cell r="AA816" t="str">
            <v>ECON-13July2010-2011</v>
          </cell>
          <cell r="AB816" t="str">
            <v>2011</v>
          </cell>
          <cell r="AC816" t="str">
            <v>ECON-132011</v>
          </cell>
          <cell r="AD816" t="str">
            <v>ECON-13July2011</v>
          </cell>
          <cell r="AE816" t="str">
            <v>ECON-13July2010-2011</v>
          </cell>
        </row>
        <row r="817">
          <cell r="B817" t="str">
            <v>RBTRFCON</v>
          </cell>
          <cell r="C817" t="str">
            <v>CONS Res Rebate Refund</v>
          </cell>
          <cell r="D817" t="str">
            <v>ECON-15A</v>
          </cell>
          <cell r="E817" t="str">
            <v>Residential</v>
          </cell>
          <cell r="F817" t="str">
            <v>SINGLE</v>
          </cell>
          <cell r="I817" t="str">
            <v>July</v>
          </cell>
          <cell r="J817" t="str">
            <v>2010-2011</v>
          </cell>
          <cell r="K817">
            <v>2011</v>
          </cell>
          <cell r="L817">
            <v>1</v>
          </cell>
          <cell r="N817">
            <v>200</v>
          </cell>
          <cell r="O817">
            <v>0</v>
          </cell>
          <cell r="T817">
            <v>0</v>
          </cell>
          <cell r="W817">
            <v>0</v>
          </cell>
          <cell r="X817">
            <v>0</v>
          </cell>
          <cell r="AA817" t="str">
            <v>ECON-15AJuly2010-2011</v>
          </cell>
          <cell r="AB817" t="str">
            <v>2011</v>
          </cell>
          <cell r="AC817" t="str">
            <v>ECON-15A2011</v>
          </cell>
          <cell r="AD817" t="str">
            <v>ECON-15AJuly2011</v>
          </cell>
          <cell r="AE817" t="str">
            <v>ECON-15AJuly2010-2011</v>
          </cell>
        </row>
        <row r="818">
          <cell r="D818" t="str">
            <v>ECON-15A</v>
          </cell>
          <cell r="E818" t="str">
            <v>Residential</v>
          </cell>
          <cell r="F818" t="str">
            <v>MULTI</v>
          </cell>
          <cell r="I818" t="str">
            <v>July</v>
          </cell>
          <cell r="J818" t="str">
            <v>2010-2011</v>
          </cell>
          <cell r="K818">
            <v>2011</v>
          </cell>
          <cell r="L818">
            <v>3</v>
          </cell>
          <cell r="N818">
            <v>900</v>
          </cell>
          <cell r="T818">
            <v>0</v>
          </cell>
          <cell r="AA818" t="str">
            <v>ECON-15AJuly2010-2011</v>
          </cell>
          <cell r="AB818" t="str">
            <v>2011</v>
          </cell>
          <cell r="AC818" t="str">
            <v>ECON-15A2011</v>
          </cell>
          <cell r="AD818" t="str">
            <v>ECON-15AJuly2011</v>
          </cell>
          <cell r="AE818" t="str">
            <v>ECON-15AJuly2010-2011</v>
          </cell>
        </row>
        <row r="819">
          <cell r="D819" t="str">
            <v>ECON-15A</v>
          </cell>
          <cell r="E819" t="str">
            <v>Residential</v>
          </cell>
          <cell r="F819" t="str">
            <v>OTHER</v>
          </cell>
          <cell r="I819" t="str">
            <v>July</v>
          </cell>
          <cell r="J819" t="str">
            <v>2010-2011</v>
          </cell>
          <cell r="K819">
            <v>2011</v>
          </cell>
          <cell r="L819">
            <v>0</v>
          </cell>
          <cell r="N819">
            <v>0</v>
          </cell>
          <cell r="T819">
            <v>0</v>
          </cell>
          <cell r="AA819" t="str">
            <v>ECON-15AJuly2010-2011</v>
          </cell>
          <cell r="AB819" t="str">
            <v>2011</v>
          </cell>
          <cell r="AC819" t="str">
            <v>ECON-15A2011</v>
          </cell>
          <cell r="AD819" t="str">
            <v>ECON-15AJuly2011</v>
          </cell>
          <cell r="AE819" t="str">
            <v>ECON-15AJuly2010-2011</v>
          </cell>
        </row>
        <row r="820">
          <cell r="B820" t="str">
            <v>RBTRFCON</v>
          </cell>
          <cell r="C820" t="str">
            <v>CONS Com Rebate Refund</v>
          </cell>
          <cell r="D820" t="str">
            <v>ECON-15B</v>
          </cell>
          <cell r="E820" t="str">
            <v>Commercial</v>
          </cell>
          <cell r="F820" t="str">
            <v>SINGLE</v>
          </cell>
          <cell r="I820" t="str">
            <v>July</v>
          </cell>
          <cell r="J820" t="str">
            <v>2010-2011</v>
          </cell>
          <cell r="K820">
            <v>2011</v>
          </cell>
          <cell r="L820">
            <v>0</v>
          </cell>
          <cell r="N820">
            <v>0</v>
          </cell>
          <cell r="O820">
            <v>0</v>
          </cell>
          <cell r="T820">
            <v>0</v>
          </cell>
          <cell r="W820">
            <v>0</v>
          </cell>
          <cell r="X820">
            <v>0</v>
          </cell>
          <cell r="AA820" t="str">
            <v>ECON-15BJuly2010-2011</v>
          </cell>
          <cell r="AB820" t="str">
            <v>2011</v>
          </cell>
          <cell r="AC820" t="str">
            <v>ECON-15B2011</v>
          </cell>
          <cell r="AD820" t="str">
            <v>ECON-15BJuly2011</v>
          </cell>
          <cell r="AE820" t="str">
            <v>ECON-15BJuly2010-2011</v>
          </cell>
        </row>
        <row r="821">
          <cell r="D821" t="str">
            <v>ECON-15B</v>
          </cell>
          <cell r="E821" t="str">
            <v>Commercial</v>
          </cell>
          <cell r="F821" t="str">
            <v>MULTI</v>
          </cell>
          <cell r="I821" t="str">
            <v>July</v>
          </cell>
          <cell r="J821" t="str">
            <v>2010-2011</v>
          </cell>
          <cell r="K821">
            <v>2011</v>
          </cell>
          <cell r="L821">
            <v>0</v>
          </cell>
          <cell r="N821">
            <v>0</v>
          </cell>
          <cell r="T821">
            <v>0</v>
          </cell>
          <cell r="AA821" t="str">
            <v>ECON-15BJuly2010-2011</v>
          </cell>
          <cell r="AB821" t="str">
            <v>2011</v>
          </cell>
          <cell r="AC821" t="str">
            <v>ECON-15B2011</v>
          </cell>
          <cell r="AD821" t="str">
            <v>ECON-15BJuly2011</v>
          </cell>
          <cell r="AE821" t="str">
            <v>ECON-15BJuly2010-2011</v>
          </cell>
        </row>
        <row r="822">
          <cell r="D822" t="str">
            <v>ECON-15B</v>
          </cell>
          <cell r="E822" t="str">
            <v>Commercial</v>
          </cell>
          <cell r="F822" t="str">
            <v>OTHER</v>
          </cell>
          <cell r="I822" t="str">
            <v>July</v>
          </cell>
          <cell r="J822" t="str">
            <v>2010-2011</v>
          </cell>
          <cell r="K822">
            <v>2011</v>
          </cell>
          <cell r="L822">
            <v>0</v>
          </cell>
          <cell r="N822">
            <v>0</v>
          </cell>
          <cell r="T822">
            <v>0</v>
          </cell>
          <cell r="AA822" t="str">
            <v>ECON-15BJuly2010-2011</v>
          </cell>
          <cell r="AB822" t="str">
            <v>2011</v>
          </cell>
          <cell r="AC822" t="str">
            <v>ECON-15B2011</v>
          </cell>
          <cell r="AD822" t="str">
            <v>ECON-15BJuly2011</v>
          </cell>
          <cell r="AE822" t="str">
            <v>ECON-15BJuly2010-2011</v>
          </cell>
        </row>
        <row r="823">
          <cell r="B823" t="str">
            <v>RCISTERN</v>
          </cell>
          <cell r="C823" t="str">
            <v>CONS Res Cistern Rebate</v>
          </cell>
          <cell r="D823" t="str">
            <v>WACON-1A</v>
          </cell>
          <cell r="E823" t="str">
            <v>Residential</v>
          </cell>
          <cell r="F823" t="str">
            <v>SINGLE</v>
          </cell>
          <cell r="I823" t="str">
            <v>July</v>
          </cell>
          <cell r="J823" t="str">
            <v>2010-2011</v>
          </cell>
          <cell r="K823">
            <v>2011</v>
          </cell>
          <cell r="L823">
            <v>2</v>
          </cell>
          <cell r="M823">
            <v>0</v>
          </cell>
          <cell r="N823">
            <v>11</v>
          </cell>
          <cell r="O823">
            <v>0</v>
          </cell>
          <cell r="S823">
            <v>110</v>
          </cell>
          <cell r="T823">
            <v>0</v>
          </cell>
          <cell r="W823">
            <v>0</v>
          </cell>
          <cell r="X823">
            <v>0</v>
          </cell>
          <cell r="AA823" t="str">
            <v>WACON-1AJuly2010-2011</v>
          </cell>
          <cell r="AB823" t="str">
            <v>2011</v>
          </cell>
          <cell r="AC823" t="str">
            <v>WACON-1A2011</v>
          </cell>
          <cell r="AD823" t="str">
            <v>WACON-1AJuly2011</v>
          </cell>
          <cell r="AE823" t="str">
            <v>WACON-1AJuly2010-2011</v>
          </cell>
        </row>
        <row r="824">
          <cell r="B824" t="str">
            <v>RES15CON</v>
          </cell>
          <cell r="C824" t="str">
            <v>CONS Res Heat Pump 15 Rebate</v>
          </cell>
          <cell r="D824" t="str">
            <v>ECON-2E</v>
          </cell>
          <cell r="E824" t="str">
            <v>Residential</v>
          </cell>
          <cell r="F824" t="str">
            <v>SINGLE</v>
          </cell>
          <cell r="H824" t="str">
            <v>RES15CON</v>
          </cell>
          <cell r="I824" t="str">
            <v>July</v>
          </cell>
          <cell r="J824" t="str">
            <v>2010-2011</v>
          </cell>
          <cell r="K824">
            <v>2011</v>
          </cell>
          <cell r="L824">
            <v>52</v>
          </cell>
          <cell r="M824">
            <v>29.333333333333332</v>
          </cell>
          <cell r="N824">
            <v>20800</v>
          </cell>
          <cell r="O824">
            <v>40664.333333333328</v>
          </cell>
          <cell r="T824">
            <v>2158.4102800000001</v>
          </cell>
          <cell r="W824">
            <v>40234.699999999997</v>
          </cell>
          <cell r="X824">
            <v>21458.506666666664</v>
          </cell>
          <cell r="Y824" t="str">
            <v>RES15CONJuly2010-2011</v>
          </cell>
          <cell r="Z824" t="str">
            <v>RES15CONJuly2011</v>
          </cell>
          <cell r="AA824" t="str">
            <v>ECON-2ERES15CONJuly2010-2011</v>
          </cell>
          <cell r="AB824" t="str">
            <v>RES15CON2011</v>
          </cell>
          <cell r="AC824" t="str">
            <v>ECON-2E2011</v>
          </cell>
          <cell r="AD824" t="str">
            <v>ECON-2EJuly2011</v>
          </cell>
          <cell r="AE824" t="str">
            <v>ECON-2EJuly2010-2011</v>
          </cell>
        </row>
        <row r="825">
          <cell r="D825" t="str">
            <v>ECON-2E</v>
          </cell>
          <cell r="E825" t="str">
            <v>Residential</v>
          </cell>
          <cell r="F825" t="str">
            <v>MULTI</v>
          </cell>
          <cell r="H825" t="str">
            <v>RES15CON</v>
          </cell>
          <cell r="I825" t="str">
            <v>July</v>
          </cell>
          <cell r="J825" t="str">
            <v>2010-2011</v>
          </cell>
          <cell r="K825">
            <v>2011</v>
          </cell>
          <cell r="L825">
            <v>3</v>
          </cell>
          <cell r="N825">
            <v>1200</v>
          </cell>
          <cell r="T825">
            <v>124.52367000000001</v>
          </cell>
          <cell r="Y825" t="str">
            <v>RES15CONJuly2010-2011</v>
          </cell>
          <cell r="Z825" t="str">
            <v>RES15CONJuly2011</v>
          </cell>
          <cell r="AA825" t="str">
            <v>ECON-2ERES15CONJuly2010-2011</v>
          </cell>
          <cell r="AB825" t="str">
            <v>RES15CON2011</v>
          </cell>
          <cell r="AC825" t="str">
            <v>ECON-2E2011</v>
          </cell>
          <cell r="AD825" t="str">
            <v>ECON-2EJuly2011</v>
          </cell>
          <cell r="AE825" t="str">
            <v>ECON-2EJuly2010-2011</v>
          </cell>
        </row>
        <row r="826">
          <cell r="B826" t="str">
            <v>RES16CON</v>
          </cell>
          <cell r="C826" t="str">
            <v>CONS Res Heat Pump 16 Rebate</v>
          </cell>
          <cell r="D826" t="str">
            <v>ECON-2E</v>
          </cell>
          <cell r="E826" t="str">
            <v>Residential</v>
          </cell>
          <cell r="F826" t="str">
            <v>SINGLE</v>
          </cell>
          <cell r="H826" t="str">
            <v>RES16CON</v>
          </cell>
          <cell r="I826" t="str">
            <v>July</v>
          </cell>
          <cell r="J826" t="str">
            <v>2010-2011</v>
          </cell>
          <cell r="K826">
            <v>2011</v>
          </cell>
          <cell r="L826">
            <v>15</v>
          </cell>
          <cell r="M826">
            <v>21.166666666666668</v>
          </cell>
          <cell r="N826">
            <v>9000</v>
          </cell>
          <cell r="O826">
            <v>23514</v>
          </cell>
          <cell r="T826">
            <v>795.14699999999993</v>
          </cell>
          <cell r="W826">
            <v>14014.184999999999</v>
          </cell>
          <cell r="X826">
            <v>19775.572166666669</v>
          </cell>
          <cell r="Y826" t="str">
            <v>RES16CONJuly2010-2011</v>
          </cell>
          <cell r="Z826" t="str">
            <v>RES16CONJuly2011</v>
          </cell>
          <cell r="AA826" t="str">
            <v>ECON-2ERES16CONJuly2010-2011</v>
          </cell>
          <cell r="AB826" t="str">
            <v>RES16CON2011</v>
          </cell>
          <cell r="AC826" t="str">
            <v>ECON-2E2011</v>
          </cell>
          <cell r="AD826" t="str">
            <v>ECON-2EJuly2011</v>
          </cell>
          <cell r="AE826" t="str">
            <v>ECON-2EJuly2010-2011</v>
          </cell>
        </row>
        <row r="827">
          <cell r="D827" t="str">
            <v>ECON-2E</v>
          </cell>
          <cell r="E827" t="str">
            <v>Residential</v>
          </cell>
          <cell r="F827" t="str">
            <v>MULTI</v>
          </cell>
          <cell r="H827" t="str">
            <v>RES16CON</v>
          </cell>
          <cell r="I827" t="str">
            <v>July</v>
          </cell>
          <cell r="J827" t="str">
            <v>2010-2011</v>
          </cell>
          <cell r="K827">
            <v>2011</v>
          </cell>
          <cell r="L827">
            <v>0</v>
          </cell>
          <cell r="N827">
            <v>0</v>
          </cell>
          <cell r="T827">
            <v>0</v>
          </cell>
          <cell r="Y827" t="str">
            <v>RES16CONJuly2010-2011</v>
          </cell>
          <cell r="Z827" t="str">
            <v>RES16CONJuly2011</v>
          </cell>
          <cell r="AA827" t="str">
            <v>ECON-2ERES16CONJuly2010-2011</v>
          </cell>
          <cell r="AB827" t="str">
            <v>RES16CON2011</v>
          </cell>
          <cell r="AC827" t="str">
            <v>ECON-2E2011</v>
          </cell>
          <cell r="AD827" t="str">
            <v>ECON-2EJuly2011</v>
          </cell>
          <cell r="AE827" t="str">
            <v>ECON-2EJuly2010-2011</v>
          </cell>
        </row>
        <row r="828">
          <cell r="B828" t="str">
            <v>RES17CON</v>
          </cell>
          <cell r="C828" t="str">
            <v>CONS Res Heat Pump 17 Rebate</v>
          </cell>
          <cell r="D828" t="str">
            <v>ECON-2E</v>
          </cell>
          <cell r="E828" t="str">
            <v>Residential</v>
          </cell>
          <cell r="F828" t="str">
            <v>SINGLE</v>
          </cell>
          <cell r="H828" t="str">
            <v>RES17CON</v>
          </cell>
          <cell r="I828" t="str">
            <v>July</v>
          </cell>
          <cell r="J828" t="str">
            <v>2010-2011</v>
          </cell>
          <cell r="K828">
            <v>2011</v>
          </cell>
          <cell r="L828">
            <v>7</v>
          </cell>
          <cell r="M828">
            <v>13.916666666666666</v>
          </cell>
          <cell r="N828">
            <v>4200</v>
          </cell>
          <cell r="O828">
            <v>17250</v>
          </cell>
          <cell r="T828">
            <v>464.92537000000004</v>
          </cell>
          <cell r="W828">
            <v>8194.1268499999987</v>
          </cell>
          <cell r="X828">
            <v>16290.704570833332</v>
          </cell>
          <cell r="Y828" t="str">
            <v>RES17CONJuly2010-2011</v>
          </cell>
          <cell r="Z828" t="str">
            <v>RES17CONJuly2011</v>
          </cell>
          <cell r="AA828" t="str">
            <v>ECON-2ERES17CONJuly2010-2011</v>
          </cell>
          <cell r="AB828" t="str">
            <v>RES17CON2011</v>
          </cell>
          <cell r="AC828" t="str">
            <v>ECON-2E2011</v>
          </cell>
          <cell r="AD828" t="str">
            <v>ECON-2EJuly2011</v>
          </cell>
          <cell r="AE828" t="str">
            <v>ECON-2EJuly2010-2011</v>
          </cell>
        </row>
        <row r="829">
          <cell r="D829" t="str">
            <v>ECON-2E</v>
          </cell>
          <cell r="E829" t="str">
            <v>Residential</v>
          </cell>
          <cell r="F829" t="str">
            <v>MULTI</v>
          </cell>
          <cell r="H829" t="str">
            <v>RES17CON</v>
          </cell>
          <cell r="I829" t="str">
            <v>July</v>
          </cell>
          <cell r="J829" t="str">
            <v>2010-2011</v>
          </cell>
          <cell r="K829">
            <v>2011</v>
          </cell>
          <cell r="L829">
            <v>0</v>
          </cell>
          <cell r="N829">
            <v>0</v>
          </cell>
          <cell r="T829">
            <v>0</v>
          </cell>
          <cell r="Y829" t="str">
            <v>RES17CONJuly2010-2011</v>
          </cell>
          <cell r="Z829" t="str">
            <v>RES17CONJuly2011</v>
          </cell>
          <cell r="AA829" t="str">
            <v>ECON-2ERES17CONJuly2010-2011</v>
          </cell>
          <cell r="AB829" t="str">
            <v>RES17CON2011</v>
          </cell>
          <cell r="AC829" t="str">
            <v>ECON-2E2011</v>
          </cell>
          <cell r="AD829" t="str">
            <v>ECON-2EJuly2011</v>
          </cell>
          <cell r="AE829" t="str">
            <v>ECON-2EJuly2010-2011</v>
          </cell>
        </row>
        <row r="830">
          <cell r="B830" t="str">
            <v>RES18CON</v>
          </cell>
          <cell r="C830" t="str">
            <v>CONS Res Heat Pump 18 Rebate</v>
          </cell>
          <cell r="D830" t="str">
            <v>ECON-2E</v>
          </cell>
          <cell r="E830" t="str">
            <v>Residential</v>
          </cell>
          <cell r="F830" t="str">
            <v>SINGLE</v>
          </cell>
          <cell r="H830" t="str">
            <v>RES18CON</v>
          </cell>
          <cell r="I830" t="str">
            <v>July</v>
          </cell>
          <cell r="J830" t="str">
            <v>2010-2011</v>
          </cell>
          <cell r="K830">
            <v>2011</v>
          </cell>
          <cell r="L830">
            <v>5</v>
          </cell>
          <cell r="M830">
            <v>5.833333333333333</v>
          </cell>
          <cell r="N830">
            <v>3000</v>
          </cell>
          <cell r="O830">
            <v>7856</v>
          </cell>
          <cell r="T830">
            <v>388.92850000000004</v>
          </cell>
          <cell r="W830">
            <v>6854.6428500000002</v>
          </cell>
          <cell r="X830">
            <v>7997.0833249999996</v>
          </cell>
          <cell r="Y830" t="str">
            <v>RES18CONJuly2010-2011</v>
          </cell>
          <cell r="Z830" t="str">
            <v>RES18CONJuly2011</v>
          </cell>
          <cell r="AA830" t="str">
            <v>ECON-2ERES18CONJuly2010-2011</v>
          </cell>
          <cell r="AB830" t="str">
            <v>RES18CON2011</v>
          </cell>
          <cell r="AC830" t="str">
            <v>ECON-2E2011</v>
          </cell>
          <cell r="AD830" t="str">
            <v>ECON-2EJuly2011</v>
          </cell>
          <cell r="AE830" t="str">
            <v>ECON-2EJuly2010-2011</v>
          </cell>
        </row>
        <row r="831">
          <cell r="C831" t="str">
            <v>CONS Res Heat Pump 18 Rebate</v>
          </cell>
          <cell r="D831" t="str">
            <v>ECON-2E</v>
          </cell>
          <cell r="E831" t="str">
            <v>Residential</v>
          </cell>
          <cell r="F831" t="str">
            <v>SINGLE</v>
          </cell>
          <cell r="H831" t="str">
            <v>RES18CON</v>
          </cell>
          <cell r="I831" t="str">
            <v>July</v>
          </cell>
          <cell r="J831" t="str">
            <v>2010-2011</v>
          </cell>
          <cell r="K831">
            <v>2011</v>
          </cell>
          <cell r="L831">
            <v>0</v>
          </cell>
          <cell r="N831">
            <v>0</v>
          </cell>
          <cell r="T831">
            <v>0</v>
          </cell>
          <cell r="W831">
            <v>0</v>
          </cell>
          <cell r="Y831" t="str">
            <v>RES18CONJuly2010-2011</v>
          </cell>
          <cell r="Z831" t="str">
            <v>RES18CONJuly2011</v>
          </cell>
          <cell r="AA831" t="str">
            <v>ECON-2ERES18CONJuly2010-2011</v>
          </cell>
          <cell r="AB831" t="str">
            <v>RES18CON2011</v>
          </cell>
          <cell r="AC831" t="str">
            <v>ECON-2E2011</v>
          </cell>
          <cell r="AD831" t="str">
            <v>ECON-2EJuly2011</v>
          </cell>
          <cell r="AE831" t="str">
            <v>ECON-2EJuly2010-2011</v>
          </cell>
        </row>
        <row r="832">
          <cell r="B832" t="str">
            <v>RESCRCON</v>
          </cell>
          <cell r="C832" t="str">
            <v>CONS Res Cool Roof Rebate</v>
          </cell>
          <cell r="D832" t="str">
            <v>ECON-1A</v>
          </cell>
          <cell r="E832" t="str">
            <v>Residential</v>
          </cell>
          <cell r="F832" t="str">
            <v>SINGLE</v>
          </cell>
          <cell r="I832" t="str">
            <v>July</v>
          </cell>
          <cell r="J832" t="str">
            <v>2010-2011</v>
          </cell>
          <cell r="K832">
            <v>2011</v>
          </cell>
          <cell r="L832">
            <v>1</v>
          </cell>
          <cell r="M832">
            <v>1.4166666666666667</v>
          </cell>
          <cell r="N832">
            <v>100.17</v>
          </cell>
          <cell r="O832">
            <v>824.5</v>
          </cell>
          <cell r="P832">
            <v>450</v>
          </cell>
          <cell r="T832">
            <v>38.25</v>
          </cell>
          <cell r="W832">
            <v>673.9375</v>
          </cell>
          <cell r="X832">
            <v>954.74479166666674</v>
          </cell>
          <cell r="AA832" t="str">
            <v>ECON-1AJuly2010-2011</v>
          </cell>
          <cell r="AB832" t="str">
            <v>2011</v>
          </cell>
          <cell r="AC832" t="str">
            <v>ECON-1A2011</v>
          </cell>
          <cell r="AD832" t="str">
            <v>ECON-1AJuly2011</v>
          </cell>
          <cell r="AE832" t="str">
            <v>ECON-1AJuly2010-2011</v>
          </cell>
        </row>
        <row r="833">
          <cell r="B833" t="str">
            <v>RESTTCON</v>
          </cell>
          <cell r="C833" t="str">
            <v>CONS Res Window Tint Rebate</v>
          </cell>
          <cell r="D833" t="str">
            <v>ECON-1F</v>
          </cell>
          <cell r="E833" t="str">
            <v>Residential</v>
          </cell>
          <cell r="F833" t="str">
            <v>SINGLE</v>
          </cell>
          <cell r="I833" t="str">
            <v>July</v>
          </cell>
          <cell r="J833" t="str">
            <v>2010-2011</v>
          </cell>
          <cell r="K833">
            <v>2011</v>
          </cell>
          <cell r="L833">
            <v>6</v>
          </cell>
          <cell r="M833">
            <v>9.8333333333333339</v>
          </cell>
          <cell r="N833">
            <v>443.58</v>
          </cell>
          <cell r="O833">
            <v>2619.666666666667</v>
          </cell>
          <cell r="P833">
            <v>1532.83</v>
          </cell>
          <cell r="T833">
            <v>36.277776000000003</v>
          </cell>
          <cell r="W833">
            <v>1066.3887999999999</v>
          </cell>
          <cell r="X833">
            <v>1048.6156533333335</v>
          </cell>
          <cell r="AA833" t="str">
            <v>ECON-1FJuly2010-2011</v>
          </cell>
          <cell r="AB833" t="str">
            <v>2011</v>
          </cell>
          <cell r="AC833" t="str">
            <v>ECON-1F2011</v>
          </cell>
          <cell r="AD833" t="str">
            <v>ECON-1FJuly2011</v>
          </cell>
          <cell r="AE833" t="str">
            <v>ECON-1FJuly2010-2011</v>
          </cell>
        </row>
        <row r="834">
          <cell r="D834" t="str">
            <v>ECON-1F</v>
          </cell>
          <cell r="E834" t="str">
            <v>Residential</v>
          </cell>
          <cell r="F834" t="str">
            <v>MULTI</v>
          </cell>
          <cell r="I834" t="str">
            <v>July</v>
          </cell>
          <cell r="J834" t="str">
            <v>2010-2011</v>
          </cell>
          <cell r="K834">
            <v>2011</v>
          </cell>
          <cell r="L834">
            <v>4</v>
          </cell>
          <cell r="N834">
            <v>1019.25</v>
          </cell>
          <cell r="T834">
            <v>24.185184</v>
          </cell>
          <cell r="AA834" t="str">
            <v>ECON-1FJuly2010-2011</v>
          </cell>
          <cell r="AB834" t="str">
            <v>2011</v>
          </cell>
          <cell r="AC834" t="str">
            <v>ECON-1F2011</v>
          </cell>
          <cell r="AD834" t="str">
            <v>ECON-1FJuly2011</v>
          </cell>
          <cell r="AE834" t="str">
            <v>ECON-1FJuly2010-2011</v>
          </cell>
        </row>
        <row r="835">
          <cell r="B835" t="str">
            <v>RESWRCON</v>
          </cell>
          <cell r="C835" t="str">
            <v>CONS Res Window Replace Rebate</v>
          </cell>
          <cell r="D835" t="str">
            <v>ECON-1E</v>
          </cell>
          <cell r="E835" t="str">
            <v>Residential</v>
          </cell>
          <cell r="F835" t="str">
            <v>SINGLE</v>
          </cell>
          <cell r="I835" t="str">
            <v>July</v>
          </cell>
          <cell r="J835" t="str">
            <v>2010-2011</v>
          </cell>
          <cell r="K835">
            <v>2011</v>
          </cell>
          <cell r="L835">
            <v>24</v>
          </cell>
          <cell r="M835">
            <v>11.5</v>
          </cell>
          <cell r="N835">
            <v>7812.16</v>
          </cell>
          <cell r="O835">
            <v>11333</v>
          </cell>
          <cell r="P835">
            <v>11576.79</v>
          </cell>
          <cell r="T835">
            <v>1063.4279999999999</v>
          </cell>
          <cell r="W835">
            <v>25770.03</v>
          </cell>
          <cell r="X835">
            <v>8980.4650000000001</v>
          </cell>
          <cell r="AA835" t="str">
            <v>ECON-1EJuly2010-2011</v>
          </cell>
          <cell r="AB835" t="str">
            <v>2011</v>
          </cell>
          <cell r="AC835" t="str">
            <v>ECON-1E2011</v>
          </cell>
          <cell r="AD835" t="str">
            <v>ECON-1EJuly2011</v>
          </cell>
          <cell r="AE835" t="str">
            <v>ECON-1EJuly2010-2011</v>
          </cell>
        </row>
        <row r="836">
          <cell r="D836" t="str">
            <v>ECON-1E</v>
          </cell>
          <cell r="E836" t="str">
            <v>Residential</v>
          </cell>
          <cell r="F836" t="str">
            <v>MULTI</v>
          </cell>
          <cell r="I836" t="str">
            <v>July</v>
          </cell>
          <cell r="J836" t="str">
            <v>2010-2011</v>
          </cell>
          <cell r="K836">
            <v>2011</v>
          </cell>
          <cell r="L836">
            <v>9</v>
          </cell>
          <cell r="N836">
            <v>7917.64</v>
          </cell>
          <cell r="T836">
            <v>398.78550000000001</v>
          </cell>
          <cell r="AA836" t="str">
            <v>ECON-1EJuly2010-2011</v>
          </cell>
          <cell r="AB836" t="str">
            <v>2011</v>
          </cell>
          <cell r="AC836" t="str">
            <v>ECON-1E2011</v>
          </cell>
          <cell r="AD836" t="str">
            <v>ECON-1EJuly2011</v>
          </cell>
          <cell r="AE836" t="str">
            <v>ECON-1EJuly2010-2011</v>
          </cell>
        </row>
        <row r="837">
          <cell r="B837" t="str">
            <v>RWFOAM</v>
          </cell>
          <cell r="C837" t="str">
            <v>CONS Res Inject Wall Foam Reb</v>
          </cell>
          <cell r="D837" t="str">
            <v>ECON-1C</v>
          </cell>
          <cell r="E837" t="str">
            <v>Residential</v>
          </cell>
          <cell r="F837" t="str">
            <v>SINGLE</v>
          </cell>
          <cell r="I837" t="str">
            <v>July</v>
          </cell>
          <cell r="J837" t="str">
            <v>2010-2011</v>
          </cell>
          <cell r="K837">
            <v>2011</v>
          </cell>
          <cell r="L837">
            <v>2</v>
          </cell>
          <cell r="M837">
            <v>0.75</v>
          </cell>
          <cell r="N837">
            <v>600</v>
          </cell>
          <cell r="O837">
            <v>250</v>
          </cell>
          <cell r="P837">
            <v>1959</v>
          </cell>
          <cell r="T837">
            <v>6.25</v>
          </cell>
          <cell r="W837">
            <v>163.125</v>
          </cell>
          <cell r="X837">
            <v>40.78125</v>
          </cell>
          <cell r="AA837" t="str">
            <v>ECON-1CJuly2010-2011</v>
          </cell>
          <cell r="AB837" t="str">
            <v>2011</v>
          </cell>
          <cell r="AC837" t="str">
            <v>ECON-1C2011</v>
          </cell>
          <cell r="AD837" t="str">
            <v>ECON-1CJuly2011</v>
          </cell>
          <cell r="AE837" t="str">
            <v>ECON-1CJuly2010-2011</v>
          </cell>
        </row>
        <row r="838">
          <cell r="D838" t="str">
            <v>ECON-1C</v>
          </cell>
          <cell r="E838" t="str">
            <v>Residential</v>
          </cell>
          <cell r="F838" t="str">
            <v>MULTI</v>
          </cell>
          <cell r="I838" t="str">
            <v>July</v>
          </cell>
          <cell r="J838" t="str">
            <v>2010-2011</v>
          </cell>
          <cell r="K838">
            <v>2011</v>
          </cell>
          <cell r="L838">
            <v>1</v>
          </cell>
          <cell r="N838">
            <v>30.36</v>
          </cell>
          <cell r="T838">
            <v>3.125</v>
          </cell>
          <cell r="AA838" t="str">
            <v>ECON-1CJuly2010-2011</v>
          </cell>
          <cell r="AB838" t="str">
            <v>2011</v>
          </cell>
          <cell r="AC838" t="str">
            <v>ECON-1C2011</v>
          </cell>
          <cell r="AD838" t="str">
            <v>ECON-1CJuly2011</v>
          </cell>
          <cell r="AE838" t="str">
            <v>ECON-1CJuly2010-2011</v>
          </cell>
        </row>
        <row r="839">
          <cell r="B839" t="str">
            <v>TOILET VCH</v>
          </cell>
          <cell r="C839" t="str">
            <v>Toilet Voucher Redeemed</v>
          </cell>
          <cell r="D839" t="str">
            <v>WACON-2</v>
          </cell>
          <cell r="E839" t="str">
            <v>Residential</v>
          </cell>
          <cell r="F839" t="str">
            <v>SINGLE</v>
          </cell>
          <cell r="I839" t="str">
            <v>July</v>
          </cell>
          <cell r="J839" t="str">
            <v>2010-2011</v>
          </cell>
          <cell r="K839">
            <v>2011</v>
          </cell>
          <cell r="L839">
            <v>4</v>
          </cell>
          <cell r="M839">
            <v>0</v>
          </cell>
          <cell r="N839">
            <v>600</v>
          </cell>
          <cell r="O839">
            <v>18135</v>
          </cell>
          <cell r="T839">
            <v>0</v>
          </cell>
          <cell r="AA839" t="str">
            <v>WACON-2July2010-2011</v>
          </cell>
          <cell r="AB839" t="str">
            <v>2011</v>
          </cell>
          <cell r="AC839" t="str">
            <v>WACON-22011</v>
          </cell>
          <cell r="AD839" t="str">
            <v>WACON-2July2011</v>
          </cell>
          <cell r="AE839" t="str">
            <v>WACON-2July2010-2011</v>
          </cell>
        </row>
        <row r="840">
          <cell r="B840" t="str">
            <v>WTHERCON</v>
          </cell>
          <cell r="C840" t="str">
            <v>CONS Res Weatherization Rebate</v>
          </cell>
          <cell r="D840" t="str">
            <v>ECON-1D</v>
          </cell>
          <cell r="E840" t="str">
            <v>Residential</v>
          </cell>
          <cell r="F840" t="str">
            <v>SINGLE</v>
          </cell>
          <cell r="I840" t="str">
            <v>July</v>
          </cell>
          <cell r="J840" t="str">
            <v>2010-2011</v>
          </cell>
          <cell r="K840">
            <v>2011</v>
          </cell>
          <cell r="L840">
            <v>3</v>
          </cell>
          <cell r="M840">
            <v>0</v>
          </cell>
          <cell r="N840">
            <v>153.76</v>
          </cell>
          <cell r="O840">
            <v>58</v>
          </cell>
          <cell r="T840">
            <v>4.2439020000000003</v>
          </cell>
          <cell r="W840">
            <v>75.150000000000006</v>
          </cell>
          <cell r="X840">
            <v>0</v>
          </cell>
          <cell r="AA840" t="str">
            <v>ECON-1DJuly2010-2011</v>
          </cell>
          <cell r="AB840" t="str">
            <v>2011</v>
          </cell>
          <cell r="AC840" t="str">
            <v>ECON-1D2011</v>
          </cell>
          <cell r="AD840" t="str">
            <v>ECON-1DJuly2011</v>
          </cell>
          <cell r="AE840" t="str">
            <v>ECON-1DJuly2010-2011</v>
          </cell>
        </row>
        <row r="841">
          <cell r="D841" t="str">
            <v>ECON-1D</v>
          </cell>
          <cell r="E841" t="str">
            <v>Residential</v>
          </cell>
          <cell r="F841" t="str">
            <v>MULTI</v>
          </cell>
          <cell r="I841" t="str">
            <v>July</v>
          </cell>
          <cell r="J841" t="str">
            <v>2010-2011</v>
          </cell>
          <cell r="K841">
            <v>2011</v>
          </cell>
          <cell r="L841">
            <v>2</v>
          </cell>
          <cell r="N841">
            <v>20.37</v>
          </cell>
          <cell r="T841">
            <v>2.8292679999999999</v>
          </cell>
          <cell r="W841">
            <v>50.1</v>
          </cell>
          <cell r="AA841" t="str">
            <v>ECON-1DJuly2010-2011</v>
          </cell>
          <cell r="AB841" t="str">
            <v>2011</v>
          </cell>
          <cell r="AC841" t="str">
            <v>ECON-1D2011</v>
          </cell>
          <cell r="AD841" t="str">
            <v>ECON-1DJuly2011</v>
          </cell>
          <cell r="AE841" t="str">
            <v>ECON-1DJuly2010-2011</v>
          </cell>
        </row>
        <row r="842">
          <cell r="B842" t="str">
            <v>WTR STAR</v>
          </cell>
          <cell r="C842" t="str">
            <v>CONS Water Star Rebate</v>
          </cell>
          <cell r="D842" t="str">
            <v>WACON-3</v>
          </cell>
          <cell r="E842" t="str">
            <v>Commercial</v>
          </cell>
          <cell r="F842" t="str">
            <v>SINGLE</v>
          </cell>
          <cell r="I842" t="str">
            <v>July</v>
          </cell>
          <cell r="J842" t="str">
            <v>2010-2011</v>
          </cell>
          <cell r="K842">
            <v>2011</v>
          </cell>
          <cell r="L842">
            <v>0</v>
          </cell>
          <cell r="M842">
            <v>0</v>
          </cell>
          <cell r="N842">
            <v>0</v>
          </cell>
          <cell r="O842">
            <v>0</v>
          </cell>
          <cell r="T842">
            <v>0</v>
          </cell>
          <cell r="W842">
            <v>0</v>
          </cell>
          <cell r="X842">
            <v>0</v>
          </cell>
          <cell r="AA842" t="str">
            <v>WACON-3July2010-2011</v>
          </cell>
          <cell r="AB842" t="str">
            <v>2011</v>
          </cell>
          <cell r="AC842" t="str">
            <v>WACON-32011</v>
          </cell>
          <cell r="AD842" t="str">
            <v>WACON-3July2011</v>
          </cell>
          <cell r="AE842" t="str">
            <v>WACON-3July2010-2011</v>
          </cell>
        </row>
        <row r="843">
          <cell r="B843" t="str">
            <v>St Cloud</v>
          </cell>
          <cell r="C843" t="str">
            <v>Conservation Program Rebates</v>
          </cell>
          <cell r="D843" t="str">
            <v>and Loans -</v>
          </cell>
          <cell r="E843" t="str">
            <v>Crosstab (CIS)</v>
          </cell>
          <cell r="K843">
            <v>2011</v>
          </cell>
          <cell r="AB843" t="str">
            <v>2011</v>
          </cell>
          <cell r="AC843" t="str">
            <v>and Loans -2011</v>
          </cell>
          <cell r="AD843" t="str">
            <v>and Loans -2011</v>
          </cell>
        </row>
        <row r="844">
          <cell r="B844" t="str">
            <v>CCRF</v>
          </cell>
          <cell r="C844" t="str">
            <v>Cool Reflective Roof</v>
          </cell>
          <cell r="D844" t="str">
            <v>ECON-4A</v>
          </cell>
          <cell r="E844" t="str">
            <v>Commercial</v>
          </cell>
          <cell r="F844" t="str">
            <v>OTHER</v>
          </cell>
          <cell r="G844" t="str">
            <v>ST CLOUD</v>
          </cell>
          <cell r="I844" t="str">
            <v>July</v>
          </cell>
          <cell r="J844" t="str">
            <v>2010-2011</v>
          </cell>
          <cell r="K844">
            <v>2011</v>
          </cell>
          <cell r="L844">
            <v>0</v>
          </cell>
          <cell r="N844">
            <v>0</v>
          </cell>
          <cell r="T844">
            <v>0</v>
          </cell>
          <cell r="W844">
            <v>0</v>
          </cell>
          <cell r="AA844" t="str">
            <v>ECON-4AST CLOUDJuly2010-2011</v>
          </cell>
          <cell r="AB844" t="str">
            <v>2011</v>
          </cell>
          <cell r="AC844" t="str">
            <v>ECON-4A2011</v>
          </cell>
          <cell r="AD844" t="str">
            <v>ECON-4AJuly2011</v>
          </cell>
          <cell r="AE844" t="str">
            <v>ECON-4AJuly2010-2011</v>
          </cell>
        </row>
        <row r="845">
          <cell r="B845" t="str">
            <v>CDUR</v>
          </cell>
          <cell r="C845" t="str">
            <v>Duct Repair/Replacement</v>
          </cell>
          <cell r="D845" t="str">
            <v>ECON-5A</v>
          </cell>
          <cell r="E845" t="str">
            <v>Commercial</v>
          </cell>
          <cell r="F845" t="str">
            <v>OTHER</v>
          </cell>
          <cell r="G845" t="str">
            <v>ST CLOUD</v>
          </cell>
          <cell r="I845" t="str">
            <v>July</v>
          </cell>
          <cell r="J845" t="str">
            <v>2010-2011</v>
          </cell>
          <cell r="K845">
            <v>2011</v>
          </cell>
          <cell r="L845">
            <v>0</v>
          </cell>
          <cell r="N845">
            <v>0</v>
          </cell>
          <cell r="T845">
            <v>0</v>
          </cell>
          <cell r="W845">
            <v>0</v>
          </cell>
          <cell r="AA845" t="str">
            <v>ECON-5AST CLOUDJuly2010-2011</v>
          </cell>
          <cell r="AB845" t="str">
            <v>2011</v>
          </cell>
          <cell r="AC845" t="str">
            <v>ECON-5A2011</v>
          </cell>
          <cell r="AD845" t="str">
            <v>ECON-5AJuly2011</v>
          </cell>
          <cell r="AE845" t="str">
            <v>ECON-5AJuly2010-2011</v>
          </cell>
        </row>
        <row r="846">
          <cell r="B846" t="str">
            <v>CGRP</v>
          </cell>
          <cell r="C846" t="str">
            <v>Gold Ring Program</v>
          </cell>
          <cell r="D846" t="str">
            <v>ECON-6C</v>
          </cell>
          <cell r="E846" t="str">
            <v>Commercial</v>
          </cell>
          <cell r="F846" t="str">
            <v>OTHER</v>
          </cell>
          <cell r="G846" t="str">
            <v>ST CLOUD</v>
          </cell>
          <cell r="I846" t="str">
            <v>July</v>
          </cell>
          <cell r="J846" t="str">
            <v>2010-2011</v>
          </cell>
          <cell r="K846">
            <v>2011</v>
          </cell>
          <cell r="L846">
            <v>0</v>
          </cell>
          <cell r="N846">
            <v>0</v>
          </cell>
          <cell r="T846">
            <v>0</v>
          </cell>
          <cell r="W846">
            <v>0</v>
          </cell>
          <cell r="AA846" t="str">
            <v>ECON-6CST CLOUDJuly2010-2011</v>
          </cell>
          <cell r="AB846" t="str">
            <v>2011</v>
          </cell>
          <cell r="AC846" t="str">
            <v>ECON-6C2011</v>
          </cell>
          <cell r="AD846" t="str">
            <v>ECON-6CJuly2011</v>
          </cell>
          <cell r="AE846" t="str">
            <v>ECON-6CJuly2010-2011</v>
          </cell>
        </row>
        <row r="847">
          <cell r="B847" t="str">
            <v>CH14</v>
          </cell>
          <cell r="C847" t="str">
            <v>14 Seer</v>
          </cell>
          <cell r="D847" t="str">
            <v>ECON-5C</v>
          </cell>
          <cell r="E847" t="str">
            <v>Commercial</v>
          </cell>
          <cell r="F847" t="str">
            <v>OTHER</v>
          </cell>
          <cell r="G847" t="str">
            <v>ST CLOUD</v>
          </cell>
          <cell r="H847" t="str">
            <v>CES14CON</v>
          </cell>
          <cell r="I847" t="str">
            <v>July</v>
          </cell>
          <cell r="J847" t="str">
            <v>2010-2011</v>
          </cell>
          <cell r="K847">
            <v>2011</v>
          </cell>
          <cell r="L847">
            <v>0</v>
          </cell>
          <cell r="N847">
            <v>0</v>
          </cell>
          <cell r="T847">
            <v>0</v>
          </cell>
          <cell r="W847">
            <v>0</v>
          </cell>
          <cell r="Y847" t="str">
            <v>CES14CONJuly2010-2011</v>
          </cell>
          <cell r="Z847" t="str">
            <v>CES14CONJuly2011</v>
          </cell>
          <cell r="AA847" t="str">
            <v>CES14CONST CLOUDJuly2010-2011</v>
          </cell>
          <cell r="AB847" t="str">
            <v>CES14CON2011</v>
          </cell>
          <cell r="AC847" t="str">
            <v>ECON-5C2011</v>
          </cell>
          <cell r="AD847" t="str">
            <v>ECON-5CJuly2011</v>
          </cell>
          <cell r="AE847" t="str">
            <v>ECON-5CJuly2010-2011</v>
          </cell>
        </row>
        <row r="848">
          <cell r="B848" t="str">
            <v>CH15</v>
          </cell>
          <cell r="C848" t="str">
            <v>15 Seer</v>
          </cell>
          <cell r="D848" t="str">
            <v>ECON-5C</v>
          </cell>
          <cell r="E848" t="str">
            <v>Commercial</v>
          </cell>
          <cell r="F848" t="str">
            <v>OTHER</v>
          </cell>
          <cell r="G848" t="str">
            <v>ST CLOUD</v>
          </cell>
          <cell r="H848" t="str">
            <v>CES15CON</v>
          </cell>
          <cell r="I848" t="str">
            <v>July</v>
          </cell>
          <cell r="J848" t="str">
            <v>2010-2011</v>
          </cell>
          <cell r="K848">
            <v>2011</v>
          </cell>
          <cell r="L848">
            <v>0</v>
          </cell>
          <cell r="N848">
            <v>0</v>
          </cell>
          <cell r="T848">
            <v>0</v>
          </cell>
          <cell r="W848">
            <v>0</v>
          </cell>
          <cell r="Y848" t="str">
            <v>CES15CONJuly2010-2011</v>
          </cell>
          <cell r="Z848" t="str">
            <v>CES15CONJuly2011</v>
          </cell>
          <cell r="AA848" t="str">
            <v>CES15CONST CLOUDJuly2010-2011</v>
          </cell>
          <cell r="AB848" t="str">
            <v>CES15CON2011</v>
          </cell>
          <cell r="AC848" t="str">
            <v>ECON-5C2011</v>
          </cell>
          <cell r="AD848" t="str">
            <v>ECON-5CJuly2011</v>
          </cell>
          <cell r="AE848" t="str">
            <v>ECON-5CJuly2010-2011</v>
          </cell>
        </row>
        <row r="849">
          <cell r="B849" t="str">
            <v>CH16</v>
          </cell>
          <cell r="C849" t="str">
            <v>16 Seer</v>
          </cell>
          <cell r="D849" t="str">
            <v>ECON-5C</v>
          </cell>
          <cell r="E849" t="str">
            <v>Commercial</v>
          </cell>
          <cell r="F849" t="str">
            <v>OTHER</v>
          </cell>
          <cell r="G849" t="str">
            <v>ST CLOUD</v>
          </cell>
          <cell r="H849" t="str">
            <v>CES16CON</v>
          </cell>
          <cell r="I849" t="str">
            <v>July</v>
          </cell>
          <cell r="J849" t="str">
            <v>2010-2011</v>
          </cell>
          <cell r="K849">
            <v>2011</v>
          </cell>
          <cell r="L849">
            <v>0</v>
          </cell>
          <cell r="N849">
            <v>0</v>
          </cell>
          <cell r="T849">
            <v>0</v>
          </cell>
          <cell r="W849">
            <v>0</v>
          </cell>
          <cell r="Y849" t="str">
            <v>CES16CONJuly2010-2011</v>
          </cell>
          <cell r="Z849" t="str">
            <v>CES16CONJuly2011</v>
          </cell>
          <cell r="AA849" t="str">
            <v>CES16CONST CLOUDJuly2010-2011</v>
          </cell>
          <cell r="AB849" t="str">
            <v>CES16CON2011</v>
          </cell>
          <cell r="AC849" t="str">
            <v>ECON-5C2011</v>
          </cell>
          <cell r="AD849" t="str">
            <v>ECON-5CJuly2011</v>
          </cell>
          <cell r="AE849" t="str">
            <v>ECON-5CJuly2010-2011</v>
          </cell>
        </row>
        <row r="850">
          <cell r="B850" t="str">
            <v>CH17</v>
          </cell>
          <cell r="C850" t="str">
            <v>17 Seer</v>
          </cell>
          <cell r="D850" t="str">
            <v>ECON-5C</v>
          </cell>
          <cell r="E850" t="str">
            <v>Commercial</v>
          </cell>
          <cell r="F850" t="str">
            <v>OTHER</v>
          </cell>
          <cell r="G850" t="str">
            <v>ST CLOUD</v>
          </cell>
          <cell r="H850" t="str">
            <v>CES17CON</v>
          </cell>
          <cell r="I850" t="str">
            <v>July</v>
          </cell>
          <cell r="J850" t="str">
            <v>2010-2011</v>
          </cell>
          <cell r="K850">
            <v>2011</v>
          </cell>
          <cell r="L850">
            <v>0</v>
          </cell>
          <cell r="N850">
            <v>0</v>
          </cell>
          <cell r="T850">
            <v>0</v>
          </cell>
          <cell r="W850">
            <v>0</v>
          </cell>
          <cell r="Y850" t="str">
            <v>CES17CONJuly2010-2011</v>
          </cell>
          <cell r="Z850" t="str">
            <v>CES17CONJuly2011</v>
          </cell>
          <cell r="AA850" t="str">
            <v>CES17CONST CLOUDJuly2010-2011</v>
          </cell>
          <cell r="AB850" t="str">
            <v>CES17CON2011</v>
          </cell>
          <cell r="AC850" t="str">
            <v>ECON-5C2011</v>
          </cell>
          <cell r="AD850" t="str">
            <v>ECON-5CJuly2011</v>
          </cell>
          <cell r="AE850" t="str">
            <v>ECON-5CJuly2010-2011</v>
          </cell>
        </row>
        <row r="851">
          <cell r="B851" t="str">
            <v>CH18</v>
          </cell>
          <cell r="C851" t="str">
            <v>18 Seer</v>
          </cell>
          <cell r="D851" t="str">
            <v>ECON-5C</v>
          </cell>
          <cell r="E851" t="str">
            <v>Commercial</v>
          </cell>
          <cell r="F851" t="str">
            <v>OTHER</v>
          </cell>
          <cell r="G851" t="str">
            <v>ST CLOUD</v>
          </cell>
          <cell r="H851" t="str">
            <v>CES18CON</v>
          </cell>
          <cell r="I851" t="str">
            <v>July</v>
          </cell>
          <cell r="J851" t="str">
            <v>2010-2011</v>
          </cell>
          <cell r="K851">
            <v>2011</v>
          </cell>
          <cell r="L851">
            <v>0</v>
          </cell>
          <cell r="N851">
            <v>0</v>
          </cell>
          <cell r="T851">
            <v>0</v>
          </cell>
          <cell r="W851">
            <v>0</v>
          </cell>
          <cell r="Y851" t="str">
            <v>CES18CONJuly2010-2011</v>
          </cell>
          <cell r="Z851" t="str">
            <v>CES18CONJuly2011</v>
          </cell>
          <cell r="AA851" t="str">
            <v>CES18CONST CLOUDJuly2010-2011</v>
          </cell>
          <cell r="AB851" t="str">
            <v>CES18CON2011</v>
          </cell>
          <cell r="AC851" t="str">
            <v>ECON-5C2011</v>
          </cell>
          <cell r="AD851" t="str">
            <v>ECON-5CJuly2011</v>
          </cell>
          <cell r="AE851" t="str">
            <v>ECON-5CJuly2010-2011</v>
          </cell>
        </row>
        <row r="852">
          <cell r="B852" t="str">
            <v>CINS</v>
          </cell>
          <cell r="C852" t="str">
            <v>Ceiling Insulation Upgrade</v>
          </cell>
          <cell r="D852" t="str">
            <v>ECON-4B</v>
          </cell>
          <cell r="E852" t="str">
            <v>Commercial</v>
          </cell>
          <cell r="F852" t="str">
            <v>OTHER</v>
          </cell>
          <cell r="G852" t="str">
            <v>ST CLOUD</v>
          </cell>
          <cell r="I852" t="str">
            <v>July</v>
          </cell>
          <cell r="J852" t="str">
            <v>2010-2011</v>
          </cell>
          <cell r="K852">
            <v>2011</v>
          </cell>
          <cell r="L852">
            <v>0</v>
          </cell>
          <cell r="N852">
            <v>0</v>
          </cell>
          <cell r="T852">
            <v>0</v>
          </cell>
          <cell r="W852">
            <v>0</v>
          </cell>
          <cell r="AA852" t="str">
            <v>ECON-4BST CLOUDJuly2010-2011</v>
          </cell>
          <cell r="AB852" t="str">
            <v>2011</v>
          </cell>
          <cell r="AC852" t="str">
            <v>ECON-4B2011</v>
          </cell>
          <cell r="AD852" t="str">
            <v>ECON-4BJuly2011</v>
          </cell>
          <cell r="AE852" t="str">
            <v>ECON-4BJuly2010-2011</v>
          </cell>
        </row>
        <row r="853">
          <cell r="B853" t="str">
            <v>CIR</v>
          </cell>
          <cell r="C853" t="str">
            <v>Commercial Customer Incentive</v>
          </cell>
          <cell r="D853" t="str">
            <v>ECON-6B</v>
          </cell>
          <cell r="E853" t="str">
            <v>Commercial</v>
          </cell>
          <cell r="F853" t="str">
            <v>OTHER</v>
          </cell>
          <cell r="G853" t="str">
            <v>ST CLOUD</v>
          </cell>
          <cell r="I853" t="str">
            <v>July</v>
          </cell>
          <cell r="J853" t="str">
            <v>2010-2011</v>
          </cell>
          <cell r="K853">
            <v>2011</v>
          </cell>
          <cell r="L853">
            <v>0</v>
          </cell>
          <cell r="N853">
            <v>0</v>
          </cell>
          <cell r="T853">
            <v>0</v>
          </cell>
          <cell r="W853">
            <v>0</v>
          </cell>
          <cell r="AA853" t="str">
            <v>ECON-6BST CLOUDJuly2010-2011</v>
          </cell>
          <cell r="AB853" t="str">
            <v>2011</v>
          </cell>
          <cell r="AC853" t="str">
            <v>ECON-6B2011</v>
          </cell>
          <cell r="AD853" t="str">
            <v>ECON-6BJuly2011</v>
          </cell>
          <cell r="AE853" t="str">
            <v>ECON-6BJuly2010-2011</v>
          </cell>
        </row>
        <row r="854">
          <cell r="C854" t="str">
            <v>Commercial Indoor Lighting Billed Solution</v>
          </cell>
          <cell r="D854" t="str">
            <v>ECON-8</v>
          </cell>
          <cell r="E854" t="str">
            <v>Commercial</v>
          </cell>
          <cell r="F854" t="str">
            <v>OTHER</v>
          </cell>
          <cell r="G854" t="str">
            <v>ST CLOUD</v>
          </cell>
          <cell r="I854" t="str">
            <v>July</v>
          </cell>
          <cell r="J854" t="str">
            <v>2010-2011</v>
          </cell>
          <cell r="K854">
            <v>2011</v>
          </cell>
          <cell r="L854">
            <v>0</v>
          </cell>
          <cell r="N854">
            <v>0</v>
          </cell>
          <cell r="T854">
            <v>0</v>
          </cell>
          <cell r="W854">
            <v>0</v>
          </cell>
          <cell r="AA854" t="str">
            <v>ECON-8ST CLOUDJuly2010-2011</v>
          </cell>
          <cell r="AB854" t="str">
            <v>2011</v>
          </cell>
          <cell r="AC854" t="str">
            <v>ECON-82011</v>
          </cell>
          <cell r="AD854" t="str">
            <v>ECON-8July2011</v>
          </cell>
          <cell r="AE854" t="str">
            <v>ECON-8July2010-2011</v>
          </cell>
        </row>
        <row r="855">
          <cell r="B855" t="str">
            <v>CSBE</v>
          </cell>
          <cell r="C855" t="str">
            <v>Small Business Efficiency</v>
          </cell>
          <cell r="D855" t="str">
            <v>ECON-16</v>
          </cell>
          <cell r="E855" t="str">
            <v>Commercial</v>
          </cell>
          <cell r="F855" t="str">
            <v>OTHER</v>
          </cell>
          <cell r="G855" t="str">
            <v>ST CLOUD</v>
          </cell>
          <cell r="I855" t="str">
            <v>July</v>
          </cell>
          <cell r="J855" t="str">
            <v>2010-2011</v>
          </cell>
          <cell r="K855">
            <v>2011</v>
          </cell>
          <cell r="L855">
            <v>0</v>
          </cell>
          <cell r="N855">
            <v>0</v>
          </cell>
          <cell r="T855">
            <v>0</v>
          </cell>
          <cell r="W855">
            <v>0</v>
          </cell>
          <cell r="AA855" t="str">
            <v>ECON-16ST CLOUDJuly2010-2011</v>
          </cell>
          <cell r="AB855" t="str">
            <v>2011</v>
          </cell>
          <cell r="AC855" t="str">
            <v>ECON-162011</v>
          </cell>
          <cell r="AD855" t="str">
            <v>ECON-16July2011</v>
          </cell>
          <cell r="AE855" t="str">
            <v>ECON-16July2010-2011</v>
          </cell>
        </row>
        <row r="856">
          <cell r="B856" t="str">
            <v>CWTT</v>
          </cell>
          <cell r="C856" t="str">
            <v>Window Film or Solar Screen</v>
          </cell>
          <cell r="D856" t="str">
            <v>ECON-4C</v>
          </cell>
          <cell r="E856" t="str">
            <v>Commercial</v>
          </cell>
          <cell r="F856" t="str">
            <v>OTHER</v>
          </cell>
          <cell r="G856" t="str">
            <v>ST CLOUD</v>
          </cell>
          <cell r="I856" t="str">
            <v>July</v>
          </cell>
          <cell r="J856" t="str">
            <v>2010-2011</v>
          </cell>
          <cell r="K856">
            <v>2011</v>
          </cell>
          <cell r="L856">
            <v>0</v>
          </cell>
          <cell r="N856">
            <v>0</v>
          </cell>
          <cell r="T856">
            <v>0</v>
          </cell>
          <cell r="W856">
            <v>0</v>
          </cell>
          <cell r="AA856" t="str">
            <v>ECON-4CST CLOUDJuly2010-2011</v>
          </cell>
          <cell r="AB856" t="str">
            <v>2011</v>
          </cell>
          <cell r="AC856" t="str">
            <v>ECON-4C2011</v>
          </cell>
          <cell r="AD856" t="str">
            <v>ECON-4CJuly2011</v>
          </cell>
          <cell r="AE856" t="str">
            <v>ECON-4CJuly2010-2011</v>
          </cell>
        </row>
        <row r="857">
          <cell r="B857" t="str">
            <v>ACPS</v>
          </cell>
          <cell r="C857" t="str">
            <v>A/C Proper Sizing</v>
          </cell>
          <cell r="D857" t="str">
            <v>ECON-2D</v>
          </cell>
          <cell r="E857" t="str">
            <v>Residential</v>
          </cell>
          <cell r="F857" t="str">
            <v>SINGLE</v>
          </cell>
          <cell r="G857" t="str">
            <v>ST CLOUD</v>
          </cell>
          <cell r="I857" t="str">
            <v>July</v>
          </cell>
          <cell r="J857" t="str">
            <v>2010-2011</v>
          </cell>
          <cell r="K857">
            <v>2011</v>
          </cell>
          <cell r="L857">
            <v>0</v>
          </cell>
          <cell r="N857">
            <v>0</v>
          </cell>
          <cell r="T857">
            <v>0</v>
          </cell>
          <cell r="W857">
            <v>0</v>
          </cell>
          <cell r="AA857" t="str">
            <v>ECON-2DST CLOUDJuly2010-2011</v>
          </cell>
          <cell r="AB857" t="str">
            <v>2011</v>
          </cell>
          <cell r="AC857" t="str">
            <v>ECON-2D2011</v>
          </cell>
          <cell r="AD857" t="str">
            <v>ECON-2DJuly2011</v>
          </cell>
          <cell r="AE857" t="str">
            <v>ECON-2DJuly2010-2011</v>
          </cell>
        </row>
        <row r="858">
          <cell r="B858" t="str">
            <v>RBDR</v>
          </cell>
          <cell r="C858" t="str">
            <v>Duct Repair/Replacement</v>
          </cell>
          <cell r="D858" t="str">
            <v>ECON-2A</v>
          </cell>
          <cell r="E858" t="str">
            <v>Residential</v>
          </cell>
          <cell r="F858" t="str">
            <v>SINGLE</v>
          </cell>
          <cell r="G858" t="str">
            <v>ST CLOUD</v>
          </cell>
          <cell r="I858" t="str">
            <v>July</v>
          </cell>
          <cell r="J858" t="str">
            <v>2010-2011</v>
          </cell>
          <cell r="K858">
            <v>2011</v>
          </cell>
          <cell r="L858">
            <v>5</v>
          </cell>
          <cell r="N858">
            <v>1100</v>
          </cell>
          <cell r="T858">
            <v>97.35799999999999</v>
          </cell>
          <cell r="W858">
            <v>1715.851979345</v>
          </cell>
          <cell r="AA858" t="str">
            <v>ECON-2AST CLOUDJuly2010-2011</v>
          </cell>
          <cell r="AB858" t="str">
            <v>2011</v>
          </cell>
          <cell r="AC858" t="str">
            <v>ECON-2A2011</v>
          </cell>
          <cell r="AD858" t="str">
            <v>ECON-2AJuly2011</v>
          </cell>
          <cell r="AE858" t="str">
            <v>ECON-2AJuly2010-2011</v>
          </cell>
        </row>
        <row r="859">
          <cell r="B859" t="str">
            <v>RBIS</v>
          </cell>
          <cell r="C859" t="str">
            <v>Ceiling Insulation Upgrade</v>
          </cell>
          <cell r="D859" t="str">
            <v>ECON-1B</v>
          </cell>
          <cell r="E859" t="str">
            <v>Residential</v>
          </cell>
          <cell r="F859" t="str">
            <v>SINGLE</v>
          </cell>
          <cell r="G859" t="str">
            <v>ST CLOUD</v>
          </cell>
          <cell r="I859" t="str">
            <v>July</v>
          </cell>
          <cell r="J859" t="str">
            <v>2010-2011</v>
          </cell>
          <cell r="K859">
            <v>2011</v>
          </cell>
          <cell r="L859">
            <v>6</v>
          </cell>
          <cell r="N859">
            <v>1812.7</v>
          </cell>
          <cell r="P859">
            <v>13337</v>
          </cell>
          <cell r="T859">
            <v>168</v>
          </cell>
          <cell r="W859">
            <v>2960.7</v>
          </cell>
          <cell r="AA859" t="str">
            <v>ECON-1BST CLOUDJuly2010-2011</v>
          </cell>
          <cell r="AB859" t="str">
            <v>2011</v>
          </cell>
          <cell r="AC859" t="str">
            <v>ECON-1B2011</v>
          </cell>
          <cell r="AD859" t="str">
            <v>ECON-1BJuly2011</v>
          </cell>
          <cell r="AE859" t="str">
            <v>ECON-1BJuly2010-2011</v>
          </cell>
        </row>
        <row r="860">
          <cell r="B860" t="str">
            <v>RBWW</v>
          </cell>
          <cell r="C860" t="str">
            <v xml:space="preserve">Caulk/Weather Stripping </v>
          </cell>
          <cell r="D860" t="str">
            <v>ECON-1D</v>
          </cell>
          <cell r="E860" t="str">
            <v>Residential</v>
          </cell>
          <cell r="F860" t="str">
            <v>SINGLE</v>
          </cell>
          <cell r="G860" t="str">
            <v>ST CLOUD</v>
          </cell>
          <cell r="I860" t="str">
            <v>July</v>
          </cell>
          <cell r="J860" t="str">
            <v>2010-2011</v>
          </cell>
          <cell r="K860">
            <v>2011</v>
          </cell>
          <cell r="L860">
            <v>1</v>
          </cell>
          <cell r="N860">
            <v>4.95</v>
          </cell>
          <cell r="T860">
            <v>1.4146339999999999</v>
          </cell>
          <cell r="W860">
            <v>25.05</v>
          </cell>
          <cell r="AA860" t="str">
            <v>ECON-1DST CLOUDJuly2010-2011</v>
          </cell>
          <cell r="AB860" t="str">
            <v>2011</v>
          </cell>
          <cell r="AC860" t="str">
            <v>ECON-1D2011</v>
          </cell>
          <cell r="AD860" t="str">
            <v>ECON-1DJuly2011</v>
          </cell>
          <cell r="AE860" t="str">
            <v>ECON-1DJuly2010-2011</v>
          </cell>
        </row>
        <row r="861">
          <cell r="B861" t="str">
            <v>RCRF</v>
          </cell>
          <cell r="C861" t="str">
            <v>Cool Reflective Roof</v>
          </cell>
          <cell r="D861" t="str">
            <v>ECON-1A</v>
          </cell>
          <cell r="E861" t="str">
            <v>Residential</v>
          </cell>
          <cell r="F861" t="str">
            <v>SINGLE</v>
          </cell>
          <cell r="G861" t="str">
            <v>ST CLOUD</v>
          </cell>
          <cell r="I861" t="str">
            <v>July</v>
          </cell>
          <cell r="J861" t="str">
            <v>2010-2011</v>
          </cell>
          <cell r="K861">
            <v>2011</v>
          </cell>
          <cell r="L861">
            <v>0</v>
          </cell>
          <cell r="N861">
            <v>0</v>
          </cell>
          <cell r="T861">
            <v>0</v>
          </cell>
          <cell r="W861">
            <v>0</v>
          </cell>
          <cell r="AA861" t="str">
            <v>ECON-1AST CLOUDJuly2010-2011</v>
          </cell>
          <cell r="AB861" t="str">
            <v>2011</v>
          </cell>
          <cell r="AC861" t="str">
            <v>ECON-1A2011</v>
          </cell>
          <cell r="AD861" t="str">
            <v>ECON-1AJuly2011</v>
          </cell>
          <cell r="AE861" t="str">
            <v>ECON-1AJuly2010-2011</v>
          </cell>
        </row>
        <row r="862">
          <cell r="B862" t="str">
            <v>RH14</v>
          </cell>
          <cell r="C862" t="str">
            <v>14 Seer</v>
          </cell>
          <cell r="D862" t="str">
            <v>ECON-2E</v>
          </cell>
          <cell r="E862" t="str">
            <v>Residential</v>
          </cell>
          <cell r="F862" t="str">
            <v>SINGLE</v>
          </cell>
          <cell r="G862" t="str">
            <v>ST CLOUD</v>
          </cell>
          <cell r="H862" t="str">
            <v>RES14CON</v>
          </cell>
          <cell r="I862" t="str">
            <v>July</v>
          </cell>
          <cell r="J862" t="str">
            <v>2010-2011</v>
          </cell>
          <cell r="K862">
            <v>2011</v>
          </cell>
          <cell r="L862">
            <v>5</v>
          </cell>
          <cell r="N862">
            <v>1000</v>
          </cell>
          <cell r="T862">
            <v>118.09416999999999</v>
          </cell>
          <cell r="W862">
            <v>2081.3999999999996</v>
          </cell>
          <cell r="Y862" t="str">
            <v>RES14CONJuly2010-2011</v>
          </cell>
          <cell r="Z862" t="str">
            <v>RES14CONJuly2011</v>
          </cell>
          <cell r="AA862" t="str">
            <v>RES14CONST CLOUDJuly2010-2011</v>
          </cell>
          <cell r="AB862" t="str">
            <v>RES14CON2011</v>
          </cell>
          <cell r="AC862" t="str">
            <v>ECON-2E2011</v>
          </cell>
          <cell r="AD862" t="str">
            <v>ECON-2EJuly2011</v>
          </cell>
          <cell r="AE862" t="str">
            <v>ECON-2EJuly2010-2011</v>
          </cell>
        </row>
        <row r="863">
          <cell r="B863" t="str">
            <v>RH15</v>
          </cell>
          <cell r="C863" t="str">
            <v>15 Seer</v>
          </cell>
          <cell r="D863" t="str">
            <v>ECON-2E</v>
          </cell>
          <cell r="E863" t="str">
            <v>Residential</v>
          </cell>
          <cell r="F863" t="str">
            <v>SINGLE</v>
          </cell>
          <cell r="G863" t="str">
            <v>ST CLOUD</v>
          </cell>
          <cell r="H863" t="str">
            <v>RES15CON</v>
          </cell>
          <cell r="I863" t="str">
            <v>July</v>
          </cell>
          <cell r="J863" t="str">
            <v>2010-2011</v>
          </cell>
          <cell r="K863">
            <v>2011</v>
          </cell>
          <cell r="L863">
            <v>12</v>
          </cell>
          <cell r="N863">
            <v>4600</v>
          </cell>
          <cell r="T863">
            <v>498.09468000000004</v>
          </cell>
          <cell r="W863">
            <v>8778.48</v>
          </cell>
          <cell r="Y863" t="str">
            <v>RES15CONJuly2010-2011</v>
          </cell>
          <cell r="Z863" t="str">
            <v>RES15CONJuly2011</v>
          </cell>
          <cell r="AA863" t="str">
            <v>RES15CONST CLOUDJuly2010-2011</v>
          </cell>
          <cell r="AB863" t="str">
            <v>RES15CON2011</v>
          </cell>
          <cell r="AC863" t="str">
            <v>ECON-2E2011</v>
          </cell>
          <cell r="AD863" t="str">
            <v>ECON-2EJuly2011</v>
          </cell>
          <cell r="AE863" t="str">
            <v>ECON-2EJuly2010-2011</v>
          </cell>
        </row>
        <row r="864">
          <cell r="B864" t="str">
            <v>RH16</v>
          </cell>
          <cell r="C864" t="str">
            <v>16 Seer</v>
          </cell>
          <cell r="D864" t="str">
            <v>ECON-2E</v>
          </cell>
          <cell r="E864" t="str">
            <v>Residential</v>
          </cell>
          <cell r="F864" t="str">
            <v>SINGLE</v>
          </cell>
          <cell r="G864" t="str">
            <v>ST CLOUD</v>
          </cell>
          <cell r="H864" t="str">
            <v>RES16CON</v>
          </cell>
          <cell r="I864" t="str">
            <v>July</v>
          </cell>
          <cell r="J864" t="str">
            <v>2010-2011</v>
          </cell>
          <cell r="K864">
            <v>2011</v>
          </cell>
          <cell r="L864">
            <v>0</v>
          </cell>
          <cell r="N864">
            <v>0</v>
          </cell>
          <cell r="T864">
            <v>0</v>
          </cell>
          <cell r="W864">
            <v>0</v>
          </cell>
          <cell r="Y864" t="str">
            <v>RES16CONJuly2010-2011</v>
          </cell>
          <cell r="Z864" t="str">
            <v>RES16CONJuly2011</v>
          </cell>
          <cell r="AA864" t="str">
            <v>RES16CONST CLOUDJuly2010-2011</v>
          </cell>
          <cell r="AB864" t="str">
            <v>RES16CON2011</v>
          </cell>
          <cell r="AC864" t="str">
            <v>ECON-2E2011</v>
          </cell>
          <cell r="AD864" t="str">
            <v>ECON-2EJuly2011</v>
          </cell>
          <cell r="AE864" t="str">
            <v>ECON-2EJuly2010-2011</v>
          </cell>
        </row>
        <row r="865">
          <cell r="B865" t="str">
            <v>RH17</v>
          </cell>
          <cell r="C865" t="str">
            <v>17 Seer</v>
          </cell>
          <cell r="D865" t="str">
            <v>ECON-2E</v>
          </cell>
          <cell r="E865" t="str">
            <v>Residential</v>
          </cell>
          <cell r="F865" t="str">
            <v>SINGLE</v>
          </cell>
          <cell r="G865" t="str">
            <v>ST CLOUD</v>
          </cell>
          <cell r="H865" t="str">
            <v>RES17CON</v>
          </cell>
          <cell r="I865" t="str">
            <v>July</v>
          </cell>
          <cell r="J865" t="str">
            <v>2010-2011</v>
          </cell>
          <cell r="K865">
            <v>2011</v>
          </cell>
          <cell r="L865">
            <v>1</v>
          </cell>
          <cell r="N865">
            <v>600</v>
          </cell>
          <cell r="T865">
            <v>66.417910000000006</v>
          </cell>
          <cell r="W865">
            <v>1170.5895499999999</v>
          </cell>
          <cell r="Y865" t="str">
            <v>RES17CONJuly2010-2011</v>
          </cell>
          <cell r="Z865" t="str">
            <v>RES17CONJuly2011</v>
          </cell>
          <cell r="AA865" t="str">
            <v>RES17CONST CLOUDJuly2010-2011</v>
          </cell>
          <cell r="AB865" t="str">
            <v>RES17CON2011</v>
          </cell>
          <cell r="AC865" t="str">
            <v>ECON-2E2011</v>
          </cell>
          <cell r="AD865" t="str">
            <v>ECON-2EJuly2011</v>
          </cell>
          <cell r="AE865" t="str">
            <v>ECON-2EJuly2010-2011</v>
          </cell>
        </row>
        <row r="866">
          <cell r="B866" t="str">
            <v>RH18</v>
          </cell>
          <cell r="C866" t="str">
            <v>18 Seer</v>
          </cell>
          <cell r="D866" t="str">
            <v>ECON-2E</v>
          </cell>
          <cell r="E866" t="str">
            <v>Residential</v>
          </cell>
          <cell r="F866" t="str">
            <v>SINGLE</v>
          </cell>
          <cell r="G866" t="str">
            <v>ST CLOUD</v>
          </cell>
          <cell r="H866" t="str">
            <v>RES18CON</v>
          </cell>
          <cell r="I866" t="str">
            <v>July</v>
          </cell>
          <cell r="J866" t="str">
            <v>2010-2011</v>
          </cell>
          <cell r="K866">
            <v>2011</v>
          </cell>
          <cell r="L866">
            <v>1</v>
          </cell>
          <cell r="N866">
            <v>600</v>
          </cell>
          <cell r="T866">
            <v>77.785700000000006</v>
          </cell>
          <cell r="W866">
            <v>1370.92857</v>
          </cell>
          <cell r="Y866" t="str">
            <v>RES18CONJuly2010-2011</v>
          </cell>
          <cell r="Z866" t="str">
            <v>RES18CONJuly2011</v>
          </cell>
          <cell r="AA866" t="str">
            <v>RES18CONST CLOUDJuly2010-2011</v>
          </cell>
          <cell r="AB866" t="str">
            <v>RES18CON2011</v>
          </cell>
          <cell r="AC866" t="str">
            <v>ECON-2E2011</v>
          </cell>
          <cell r="AD866" t="str">
            <v>ECON-2EJuly2011</v>
          </cell>
          <cell r="AE866" t="str">
            <v>ECON-2EJuly2010-2011</v>
          </cell>
        </row>
        <row r="867">
          <cell r="B867" t="str">
            <v>RIWF</v>
          </cell>
          <cell r="C867" t="str">
            <v>Injected Wall Foam</v>
          </cell>
          <cell r="D867" t="str">
            <v>ECON-1C</v>
          </cell>
          <cell r="E867" t="str">
            <v>Residential</v>
          </cell>
          <cell r="F867" t="str">
            <v>SINGLE</v>
          </cell>
          <cell r="G867" t="str">
            <v>ST CLOUD</v>
          </cell>
          <cell r="I867" t="str">
            <v>July</v>
          </cell>
          <cell r="J867" t="str">
            <v>2010-2011</v>
          </cell>
          <cell r="K867">
            <v>2011</v>
          </cell>
          <cell r="L867">
            <v>2</v>
          </cell>
          <cell r="N867">
            <v>600</v>
          </cell>
          <cell r="P867">
            <v>2556</v>
          </cell>
          <cell r="T867">
            <v>6.25</v>
          </cell>
          <cell r="W867">
            <v>108.75</v>
          </cell>
          <cell r="AA867" t="str">
            <v>ECON-1CST CLOUDJuly2010-2011</v>
          </cell>
          <cell r="AB867" t="str">
            <v>2011</v>
          </cell>
          <cell r="AC867" t="str">
            <v>ECON-1C2011</v>
          </cell>
          <cell r="AD867" t="str">
            <v>ECON-1CJuly2011</v>
          </cell>
          <cell r="AE867" t="str">
            <v>ECON-1CJuly2010-2011</v>
          </cell>
        </row>
        <row r="868">
          <cell r="B868" t="str">
            <v>RWRP</v>
          </cell>
          <cell r="C868" t="str">
            <v xml:space="preserve">High Performance Windows </v>
          </cell>
          <cell r="D868" t="str">
            <v>ECON-1E</v>
          </cell>
          <cell r="E868" t="str">
            <v>Residential</v>
          </cell>
          <cell r="F868" t="str">
            <v>SINGLE</v>
          </cell>
          <cell r="G868" t="str">
            <v>ST CLOUD</v>
          </cell>
          <cell r="I868" t="str">
            <v>July</v>
          </cell>
          <cell r="J868" t="str">
            <v>2010-2011</v>
          </cell>
          <cell r="K868">
            <v>2011</v>
          </cell>
          <cell r="L868">
            <v>6</v>
          </cell>
          <cell r="N868">
            <v>1342.72</v>
          </cell>
          <cell r="P868">
            <v>671.36</v>
          </cell>
          <cell r="T868">
            <v>265.85699999999997</v>
          </cell>
          <cell r="W868">
            <v>4685.46</v>
          </cell>
          <cell r="AA868" t="str">
            <v>ECON-1EST CLOUDJuly2010-2011</v>
          </cell>
          <cell r="AB868" t="str">
            <v>2011</v>
          </cell>
          <cell r="AC868" t="str">
            <v>ECON-1E2011</v>
          </cell>
          <cell r="AD868" t="str">
            <v>ECON-1EJuly2011</v>
          </cell>
          <cell r="AE868" t="str">
            <v>ECON-1EJuly2010-2011</v>
          </cell>
        </row>
        <row r="869">
          <cell r="B869" t="str">
            <v>RWTT</v>
          </cell>
          <cell r="C869" t="str">
            <v>Window Film or Solar Screen</v>
          </cell>
          <cell r="D869" t="str">
            <v>ECON-1F</v>
          </cell>
          <cell r="E869" t="str">
            <v>Residential</v>
          </cell>
          <cell r="F869" t="str">
            <v>SINGLE</v>
          </cell>
          <cell r="G869" t="str">
            <v>ST CLOUD</v>
          </cell>
          <cell r="I869" t="str">
            <v>July</v>
          </cell>
          <cell r="J869" t="str">
            <v>2010-2011</v>
          </cell>
          <cell r="K869">
            <v>2011</v>
          </cell>
          <cell r="L869">
            <v>6</v>
          </cell>
          <cell r="N869">
            <v>566.78</v>
          </cell>
          <cell r="P869">
            <v>566.78</v>
          </cell>
          <cell r="T869">
            <v>36.277776000000003</v>
          </cell>
          <cell r="W869">
            <v>639.83328000000006</v>
          </cell>
          <cell r="AA869" t="str">
            <v>ECON-1FST CLOUDJuly2010-2011</v>
          </cell>
          <cell r="AB869" t="str">
            <v>2011</v>
          </cell>
          <cell r="AC869" t="str">
            <v>ECON-1F2011</v>
          </cell>
          <cell r="AD869" t="str">
            <v>ECON-1FJuly2011</v>
          </cell>
          <cell r="AE869" t="str">
            <v>ECON-1FJuly2010-2011</v>
          </cell>
        </row>
        <row r="870">
          <cell r="B870" t="str">
            <v>RESCON</v>
          </cell>
          <cell r="C870" t="str">
            <v>Total Residential Conservation Summary</v>
          </cell>
          <cell r="D870" t="str">
            <v>RESCON</v>
          </cell>
          <cell r="E870" t="str">
            <v>Residential</v>
          </cell>
          <cell r="I870" t="str">
            <v>July</v>
          </cell>
          <cell r="J870" t="str">
            <v>2010-2011</v>
          </cell>
          <cell r="K870">
            <v>2011</v>
          </cell>
          <cell r="L870">
            <v>285</v>
          </cell>
          <cell r="M870">
            <v>221.58333333333331</v>
          </cell>
          <cell r="N870">
            <v>91243.439999999988</v>
          </cell>
          <cell r="O870">
            <v>149421.16666666669</v>
          </cell>
          <cell r="P870">
            <v>93386</v>
          </cell>
          <cell r="S870">
            <v>110</v>
          </cell>
          <cell r="T870">
            <v>9224.9270940000006</v>
          </cell>
          <cell r="U870">
            <v>0</v>
          </cell>
          <cell r="V870">
            <v>0</v>
          </cell>
          <cell r="W870">
            <v>162579.11060997396</v>
          </cell>
          <cell r="X870">
            <v>117350.3691083219</v>
          </cell>
          <cell r="AA870" t="str">
            <v>RESCONJuly2010-2011</v>
          </cell>
          <cell r="AB870" t="str">
            <v>2011</v>
          </cell>
          <cell r="AC870" t="str">
            <v>RESCON2011</v>
          </cell>
          <cell r="AD870" t="str">
            <v>RESCONJuly2011</v>
          </cell>
          <cell r="AE870" t="str">
            <v>RESCONJuly2010-2011</v>
          </cell>
        </row>
        <row r="871">
          <cell r="B871" t="str">
            <v>COMREB</v>
          </cell>
          <cell r="C871" t="str">
            <v>Total Commercial Rebate Summary</v>
          </cell>
          <cell r="D871" t="str">
            <v>COMREB</v>
          </cell>
          <cell r="E871" t="str">
            <v>Commercial</v>
          </cell>
          <cell r="I871" t="str">
            <v>July</v>
          </cell>
          <cell r="J871" t="str">
            <v>2010-2011</v>
          </cell>
          <cell r="K871">
            <v>2011</v>
          </cell>
          <cell r="L871">
            <v>13</v>
          </cell>
          <cell r="M871">
            <v>24378.25</v>
          </cell>
          <cell r="N871">
            <v>20660.330000000002</v>
          </cell>
          <cell r="O871">
            <v>40398.441666666666</v>
          </cell>
          <cell r="P871">
            <v>10350</v>
          </cell>
          <cell r="S871">
            <v>0</v>
          </cell>
          <cell r="T871">
            <v>758.08134922999989</v>
          </cell>
          <cell r="U871">
            <v>0</v>
          </cell>
          <cell r="V871">
            <v>69.16</v>
          </cell>
          <cell r="W871">
            <v>389102.25894999999</v>
          </cell>
          <cell r="X871">
            <v>211893.24651099998</v>
          </cell>
          <cell r="AA871" t="str">
            <v>COMREBJuly2010-2011</v>
          </cell>
          <cell r="AB871" t="str">
            <v>2011</v>
          </cell>
          <cell r="AC871" t="str">
            <v>COMREB2011</v>
          </cell>
          <cell r="AD871" t="str">
            <v>COMREBJuly2011</v>
          </cell>
          <cell r="AE871" t="str">
            <v>COMREBJuly2010-2011</v>
          </cell>
        </row>
        <row r="872">
          <cell r="B872" t="str">
            <v>COMCON</v>
          </cell>
          <cell r="C872" t="str">
            <v>Total Commercial Conservation Summary</v>
          </cell>
          <cell r="D872" t="str">
            <v>COMCON</v>
          </cell>
          <cell r="E872" t="str">
            <v>Commercial</v>
          </cell>
          <cell r="I872" t="str">
            <v>July</v>
          </cell>
          <cell r="J872" t="str">
            <v>2010-2011</v>
          </cell>
          <cell r="K872">
            <v>2011</v>
          </cell>
          <cell r="L872">
            <v>17</v>
          </cell>
          <cell r="M872">
            <v>24378.416666666668</v>
          </cell>
          <cell r="N872">
            <v>20660.330000000002</v>
          </cell>
          <cell r="O872">
            <v>40440.10833333333</v>
          </cell>
          <cell r="P872">
            <v>10350</v>
          </cell>
          <cell r="S872">
            <v>0</v>
          </cell>
          <cell r="T872">
            <v>251214.08134923002</v>
          </cell>
          <cell r="U872">
            <v>0</v>
          </cell>
          <cell r="V872">
            <v>371.15999999999997</v>
          </cell>
          <cell r="W872">
            <v>1590325.2589500002</v>
          </cell>
          <cell r="X872">
            <v>390666.07984433329</v>
          </cell>
          <cell r="AA872" t="str">
            <v>COMCONJuly2010-2011</v>
          </cell>
          <cell r="AB872" t="str">
            <v>2011</v>
          </cell>
          <cell r="AC872" t="str">
            <v>COMCON2011</v>
          </cell>
          <cell r="AD872" t="str">
            <v>COMCONJuly2011</v>
          </cell>
          <cell r="AE872" t="str">
            <v>COMCONJuly2010-2011</v>
          </cell>
        </row>
        <row r="873">
          <cell r="B873" t="str">
            <v>Orlando</v>
          </cell>
          <cell r="C873" t="str">
            <v>Conservation Program Rebates</v>
          </cell>
          <cell r="D873" t="str">
            <v>Participation</v>
          </cell>
          <cell r="E873" t="str">
            <v xml:space="preserve"> - Crosstab (CIS)</v>
          </cell>
          <cell r="K873">
            <v>2011</v>
          </cell>
          <cell r="AB873" t="str">
            <v>2011</v>
          </cell>
          <cell r="AC873" t="str">
            <v>Participation2011</v>
          </cell>
          <cell r="AD873" t="str">
            <v>Participation2011</v>
          </cell>
        </row>
        <row r="874">
          <cell r="B874" t="str">
            <v>ACPROPSZ</v>
          </cell>
          <cell r="C874" t="str">
            <v>CONS AC Proper Sizing</v>
          </cell>
          <cell r="D874" t="str">
            <v>ECON-2D</v>
          </cell>
          <cell r="E874" t="str">
            <v>Residential</v>
          </cell>
          <cell r="F874" t="str">
            <v>SINGLE</v>
          </cell>
          <cell r="I874" t="str">
            <v>August</v>
          </cell>
          <cell r="J874" t="str">
            <v>2010-2011</v>
          </cell>
          <cell r="K874">
            <v>2011</v>
          </cell>
          <cell r="L874">
            <v>1</v>
          </cell>
          <cell r="M874">
            <v>32.5</v>
          </cell>
          <cell r="N874">
            <v>50</v>
          </cell>
          <cell r="O874">
            <v>1625</v>
          </cell>
          <cell r="T874">
            <v>5.9249999999999998</v>
          </cell>
          <cell r="W874">
            <v>104.465</v>
          </cell>
          <cell r="X874">
            <v>3395.1125000000002</v>
          </cell>
          <cell r="AA874" t="str">
            <v>ECON-2DAugust2010-2011</v>
          </cell>
          <cell r="AB874" t="str">
            <v>2011</v>
          </cell>
          <cell r="AC874" t="str">
            <v>ECON-2D2011</v>
          </cell>
          <cell r="AD874" t="str">
            <v>ECON-2DAugust2011</v>
          </cell>
          <cell r="AE874" t="str">
            <v>ECON-2DAugust2010-2011</v>
          </cell>
        </row>
        <row r="875">
          <cell r="D875" t="str">
            <v>ECON-2D</v>
          </cell>
          <cell r="E875" t="str">
            <v>Residential</v>
          </cell>
          <cell r="F875" t="str">
            <v>MULTI</v>
          </cell>
          <cell r="I875" t="str">
            <v>August</v>
          </cell>
          <cell r="J875" t="str">
            <v>2010-2011</v>
          </cell>
          <cell r="K875">
            <v>2011</v>
          </cell>
          <cell r="L875">
            <v>0</v>
          </cell>
          <cell r="N875">
            <v>0</v>
          </cell>
          <cell r="T875">
            <v>0</v>
          </cell>
          <cell r="AA875" t="str">
            <v>ECON-2DAugust2010-2011</v>
          </cell>
          <cell r="AB875" t="str">
            <v>2011</v>
          </cell>
          <cell r="AC875" t="str">
            <v>ECON-2D2011</v>
          </cell>
          <cell r="AD875" t="str">
            <v>ECON-2DAugust2011</v>
          </cell>
          <cell r="AE875" t="str">
            <v>ECON-2DAugust2010-2011</v>
          </cell>
        </row>
        <row r="876">
          <cell r="B876" t="str">
            <v>ATTICINS</v>
          </cell>
          <cell r="C876" t="str">
            <v>CONS Com Attic Insul Rebate</v>
          </cell>
          <cell r="D876" t="str">
            <v>ECON-4B</v>
          </cell>
          <cell r="E876" t="str">
            <v>Commercial</v>
          </cell>
          <cell r="F876" t="str">
            <v>OTHER</v>
          </cell>
          <cell r="I876" t="str">
            <v>August</v>
          </cell>
          <cell r="J876" t="str">
            <v>2010-2011</v>
          </cell>
          <cell r="K876">
            <v>2011</v>
          </cell>
          <cell r="L876">
            <v>1</v>
          </cell>
          <cell r="M876">
            <v>1.1666666666666667</v>
          </cell>
          <cell r="N876">
            <v>1083.8499999999999</v>
          </cell>
          <cell r="O876">
            <v>350.00000000000006</v>
          </cell>
          <cell r="P876">
            <v>15555</v>
          </cell>
          <cell r="T876">
            <v>28.713999999999999</v>
          </cell>
          <cell r="W876">
            <v>492.07100000000003</v>
          </cell>
          <cell r="X876">
            <v>574.08166666666671</v>
          </cell>
          <cell r="AA876" t="str">
            <v>ECON-4BAugust2010-2011</v>
          </cell>
          <cell r="AB876" t="str">
            <v>2011</v>
          </cell>
          <cell r="AC876" t="str">
            <v>ECON-4B2011</v>
          </cell>
          <cell r="AD876" t="str">
            <v>ECON-4BAugust2011</v>
          </cell>
          <cell r="AE876" t="str">
            <v>ECON-4BAugust2010-2011</v>
          </cell>
        </row>
        <row r="877">
          <cell r="D877" t="str">
            <v>ECON-4B</v>
          </cell>
          <cell r="E877" t="str">
            <v>Commercial</v>
          </cell>
          <cell r="F877" t="str">
            <v>MULTI</v>
          </cell>
          <cell r="I877" t="str">
            <v>August</v>
          </cell>
          <cell r="J877" t="str">
            <v>2010-2011</v>
          </cell>
          <cell r="K877">
            <v>2011</v>
          </cell>
          <cell r="L877">
            <v>0</v>
          </cell>
          <cell r="N877">
            <v>0</v>
          </cell>
          <cell r="T877">
            <v>0</v>
          </cell>
          <cell r="AA877" t="str">
            <v>ECON-4BAugust2010-2011</v>
          </cell>
          <cell r="AB877" t="str">
            <v>2011</v>
          </cell>
          <cell r="AC877" t="str">
            <v>ECON-4B2011</v>
          </cell>
          <cell r="AD877" t="str">
            <v>ECON-4BAugust2011</v>
          </cell>
          <cell r="AE877" t="str">
            <v>ECON-4BAugust2010-2011</v>
          </cell>
        </row>
        <row r="878">
          <cell r="B878" t="str">
            <v>ATTICONS</v>
          </cell>
          <cell r="C878" t="str">
            <v>CONS Res Attic Insul Rebate</v>
          </cell>
          <cell r="D878" t="str">
            <v>ECON-1B</v>
          </cell>
          <cell r="E878" t="str">
            <v>Residential</v>
          </cell>
          <cell r="F878" t="str">
            <v>SINGLE</v>
          </cell>
          <cell r="I878" t="str">
            <v>August</v>
          </cell>
          <cell r="J878" t="str">
            <v>2010-2011</v>
          </cell>
          <cell r="K878">
            <v>2011</v>
          </cell>
          <cell r="L878">
            <v>34</v>
          </cell>
          <cell r="M878">
            <v>20</v>
          </cell>
          <cell r="N878">
            <v>8110.6</v>
          </cell>
          <cell r="O878">
            <v>5000</v>
          </cell>
          <cell r="P878">
            <v>49393</v>
          </cell>
          <cell r="T878">
            <v>952</v>
          </cell>
          <cell r="W878">
            <v>18751.099999999999</v>
          </cell>
          <cell r="X878">
            <v>9869</v>
          </cell>
          <cell r="AA878" t="str">
            <v>ECON-1BAugust2010-2011</v>
          </cell>
          <cell r="AB878" t="str">
            <v>2011</v>
          </cell>
          <cell r="AC878" t="str">
            <v>ECON-1B2011</v>
          </cell>
          <cell r="AD878" t="str">
            <v>ECON-1BAugust2011</v>
          </cell>
          <cell r="AE878" t="str">
            <v>ECON-1BAugust2010-2011</v>
          </cell>
        </row>
        <row r="879">
          <cell r="D879" t="str">
            <v>ECON-1B</v>
          </cell>
          <cell r="E879" t="str">
            <v>Residential</v>
          </cell>
          <cell r="F879" t="str">
            <v>MULTI</v>
          </cell>
          <cell r="I879" t="str">
            <v>August</v>
          </cell>
          <cell r="J879" t="str">
            <v>2010-2011</v>
          </cell>
          <cell r="K879">
            <v>2011</v>
          </cell>
          <cell r="L879">
            <v>4</v>
          </cell>
          <cell r="N879">
            <v>736.4</v>
          </cell>
          <cell r="P879">
            <v>3364</v>
          </cell>
          <cell r="T879">
            <v>112</v>
          </cell>
          <cell r="AA879" t="str">
            <v>ECON-1BAugust2010-2011</v>
          </cell>
          <cell r="AB879" t="str">
            <v>2011</v>
          </cell>
          <cell r="AC879" t="str">
            <v>ECON-1B2011</v>
          </cell>
          <cell r="AD879" t="str">
            <v>ECON-1BAugust2011</v>
          </cell>
          <cell r="AE879" t="str">
            <v>ECON-1BAugust2010-2011</v>
          </cell>
        </row>
        <row r="880">
          <cell r="B880" t="str">
            <v>CCISTERN</v>
          </cell>
          <cell r="C880" t="str">
            <v>CONS Com Cistern Rebate</v>
          </cell>
          <cell r="D880" t="str">
            <v>WACON-1B</v>
          </cell>
          <cell r="E880" t="str">
            <v>Commercial</v>
          </cell>
          <cell r="F880" t="str">
            <v>OTHER</v>
          </cell>
          <cell r="I880" t="str">
            <v>August</v>
          </cell>
          <cell r="J880" t="str">
            <v>2010-2011</v>
          </cell>
          <cell r="K880">
            <v>2011</v>
          </cell>
          <cell r="L880">
            <v>0</v>
          </cell>
          <cell r="M880">
            <v>0</v>
          </cell>
          <cell r="N880">
            <v>0</v>
          </cell>
          <cell r="O880">
            <v>0</v>
          </cell>
          <cell r="T880">
            <v>0</v>
          </cell>
          <cell r="W880">
            <v>0</v>
          </cell>
          <cell r="X880">
            <v>0</v>
          </cell>
          <cell r="AA880" t="str">
            <v>WACON-1BAugust2010-2011</v>
          </cell>
          <cell r="AB880" t="str">
            <v>2011</v>
          </cell>
          <cell r="AC880" t="str">
            <v>WACON-1B2011</v>
          </cell>
          <cell r="AD880" t="str">
            <v>WACON-1BAugust2011</v>
          </cell>
          <cell r="AE880" t="str">
            <v>WACON-1BAugust2010-2011</v>
          </cell>
        </row>
        <row r="881">
          <cell r="B881" t="str">
            <v>CES15CON</v>
          </cell>
          <cell r="C881" t="str">
            <v>CONS Com Heat Pump 15 Rebate</v>
          </cell>
          <cell r="D881" t="str">
            <v>ECON-5C</v>
          </cell>
          <cell r="E881" t="str">
            <v>Commercial</v>
          </cell>
          <cell r="F881" t="str">
            <v>OTHER</v>
          </cell>
          <cell r="H881" t="str">
            <v>CES15CON</v>
          </cell>
          <cell r="I881" t="str">
            <v>August</v>
          </cell>
          <cell r="J881" t="str">
            <v>2010-2011</v>
          </cell>
          <cell r="K881">
            <v>2011</v>
          </cell>
          <cell r="L881">
            <v>1</v>
          </cell>
          <cell r="M881">
            <v>1.0833333333333333</v>
          </cell>
          <cell r="N881">
            <v>400</v>
          </cell>
          <cell r="O881">
            <v>433.33333333333331</v>
          </cell>
          <cell r="T881">
            <v>42.3333333</v>
          </cell>
          <cell r="W881">
            <v>724.88890000000004</v>
          </cell>
          <cell r="X881">
            <v>785.29630833333329</v>
          </cell>
          <cell r="Y881" t="str">
            <v>CES15CONAugust2010-2011</v>
          </cell>
          <cell r="Z881" t="str">
            <v>CES15CONAugust2011</v>
          </cell>
          <cell r="AA881" t="str">
            <v>ECON-5CCES15CONAugust2010-2011</v>
          </cell>
          <cell r="AB881" t="str">
            <v>CES15CON2011</v>
          </cell>
          <cell r="AC881" t="str">
            <v>ECON-5C2011</v>
          </cell>
          <cell r="AD881" t="str">
            <v>ECON-5CAugust2011</v>
          </cell>
          <cell r="AE881" t="str">
            <v>ECON-5CAugust2010-2011</v>
          </cell>
        </row>
        <row r="882">
          <cell r="B882" t="str">
            <v>CES16CON</v>
          </cell>
          <cell r="C882" t="str">
            <v>CONS Com Heat Pump 16 Rebate</v>
          </cell>
          <cell r="D882" t="str">
            <v>ECON-5C</v>
          </cell>
          <cell r="E882" t="str">
            <v>Commercial</v>
          </cell>
          <cell r="F882" t="str">
            <v>OTHER</v>
          </cell>
          <cell r="H882" t="str">
            <v>CES16CON</v>
          </cell>
          <cell r="I882" t="str">
            <v>August</v>
          </cell>
          <cell r="J882" t="str">
            <v>2010-2011</v>
          </cell>
          <cell r="K882">
            <v>2011</v>
          </cell>
          <cell r="L882">
            <v>0</v>
          </cell>
          <cell r="M882">
            <v>1.9166666666666667</v>
          </cell>
          <cell r="N882">
            <v>0</v>
          </cell>
          <cell r="O882">
            <v>1150</v>
          </cell>
          <cell r="T882">
            <v>0</v>
          </cell>
          <cell r="W882">
            <v>0</v>
          </cell>
          <cell r="X882">
            <v>1730.5104166666667</v>
          </cell>
          <cell r="Y882" t="str">
            <v>CES16CONAugust2010-2011</v>
          </cell>
          <cell r="Z882" t="str">
            <v>CES16CONAugust2011</v>
          </cell>
          <cell r="AA882" t="str">
            <v>ECON-5CCES16CONAugust2010-2011</v>
          </cell>
          <cell r="AB882" t="str">
            <v>CES16CON2011</v>
          </cell>
          <cell r="AC882" t="str">
            <v>ECON-5C2011</v>
          </cell>
          <cell r="AD882" t="str">
            <v>ECON-5CAugust2011</v>
          </cell>
          <cell r="AE882" t="str">
            <v>ECON-5CAugust2010-2011</v>
          </cell>
        </row>
        <row r="883">
          <cell r="B883" t="str">
            <v>CES17CON</v>
          </cell>
          <cell r="C883" t="str">
            <v>CONS Com Heat Pump 17 Rebate</v>
          </cell>
          <cell r="D883" t="str">
            <v>ECON-5C</v>
          </cell>
          <cell r="E883" t="str">
            <v>Commercial</v>
          </cell>
          <cell r="F883" t="str">
            <v>OTHER</v>
          </cell>
          <cell r="H883" t="str">
            <v>CES17CON</v>
          </cell>
          <cell r="I883" t="str">
            <v>August</v>
          </cell>
          <cell r="J883" t="str">
            <v>2010-2011</v>
          </cell>
          <cell r="K883">
            <v>2011</v>
          </cell>
          <cell r="L883">
            <v>0</v>
          </cell>
          <cell r="M883">
            <v>1.0833333333333333</v>
          </cell>
          <cell r="N883">
            <v>0</v>
          </cell>
          <cell r="O883">
            <v>650</v>
          </cell>
          <cell r="T883">
            <v>0</v>
          </cell>
          <cell r="W883">
            <v>0</v>
          </cell>
          <cell r="X883">
            <v>1254.2592833333333</v>
          </cell>
          <cell r="Y883" t="str">
            <v>CES17CONAugust2010-2011</v>
          </cell>
          <cell r="Z883" t="str">
            <v>CES17CONAugust2011</v>
          </cell>
          <cell r="AA883" t="str">
            <v>ECON-5CCES17CONAugust2010-2011</v>
          </cell>
          <cell r="AB883" t="str">
            <v>CES17CON2011</v>
          </cell>
          <cell r="AC883" t="str">
            <v>ECON-5C2011</v>
          </cell>
          <cell r="AD883" t="str">
            <v>ECON-5CAugust2011</v>
          </cell>
          <cell r="AE883" t="str">
            <v>ECON-5CAugust2010-2011</v>
          </cell>
        </row>
        <row r="884">
          <cell r="B884" t="str">
            <v>CES18CON</v>
          </cell>
          <cell r="C884" t="str">
            <v>CONS Com Heat Pump 18 Rebate</v>
          </cell>
          <cell r="D884" t="str">
            <v>ECON-5C</v>
          </cell>
          <cell r="E884" t="str">
            <v>Commercial</v>
          </cell>
          <cell r="F884" t="str">
            <v>OTHER</v>
          </cell>
          <cell r="H884" t="str">
            <v>CES18CON</v>
          </cell>
          <cell r="I884" t="str">
            <v>August</v>
          </cell>
          <cell r="J884" t="str">
            <v>2010-2011</v>
          </cell>
          <cell r="K884">
            <v>2011</v>
          </cell>
          <cell r="L884">
            <v>0</v>
          </cell>
          <cell r="M884">
            <v>0.83333333333333337</v>
          </cell>
          <cell r="N884">
            <v>0</v>
          </cell>
          <cell r="O884">
            <v>500</v>
          </cell>
          <cell r="T884">
            <v>0</v>
          </cell>
          <cell r="W884">
            <v>0</v>
          </cell>
          <cell r="X884">
            <v>1091.7857141666668</v>
          </cell>
          <cell r="Y884" t="str">
            <v>CES18CONAugust2010-2011</v>
          </cell>
          <cell r="Z884" t="str">
            <v>CES18CONAugust2011</v>
          </cell>
          <cell r="AA884" t="str">
            <v>ECON-5CCES18CONAugust2010-2011</v>
          </cell>
          <cell r="AB884" t="str">
            <v>CES18CON2011</v>
          </cell>
          <cell r="AC884" t="str">
            <v>ECON-5C2011</v>
          </cell>
          <cell r="AD884" t="str">
            <v>ECON-5CAugust2011</v>
          </cell>
          <cell r="AE884" t="str">
            <v>ECON-5CAugust2010-2011</v>
          </cell>
        </row>
        <row r="885">
          <cell r="B885" t="str">
            <v>CESCRCON</v>
          </cell>
          <cell r="C885" t="str">
            <v>CONS Com Cool Roof Rebate</v>
          </cell>
          <cell r="D885" t="str">
            <v>ECON-4A</v>
          </cell>
          <cell r="E885" t="str">
            <v>Commercial</v>
          </cell>
          <cell r="F885" t="str">
            <v>OTHER</v>
          </cell>
          <cell r="I885" t="str">
            <v>August</v>
          </cell>
          <cell r="J885" t="str">
            <v>2010-2011</v>
          </cell>
          <cell r="K885">
            <v>2011</v>
          </cell>
          <cell r="L885">
            <v>1</v>
          </cell>
          <cell r="M885">
            <v>24109.416666666668</v>
          </cell>
          <cell r="N885">
            <v>1555</v>
          </cell>
          <cell r="O885">
            <v>2410.9416666666671</v>
          </cell>
          <cell r="P885">
            <v>15555</v>
          </cell>
          <cell r="T885">
            <v>0.17593692999999999</v>
          </cell>
          <cell r="W885">
            <v>46882.630004999999</v>
          </cell>
          <cell r="X885">
            <v>72665.564848583337</v>
          </cell>
          <cell r="AA885" t="str">
            <v>ECON-4AAugust2010-2011</v>
          </cell>
          <cell r="AB885" t="str">
            <v>2011</v>
          </cell>
          <cell r="AC885" t="str">
            <v>ECON-4A2011</v>
          </cell>
          <cell r="AD885" t="str">
            <v>ECON-4AAugust2011</v>
          </cell>
          <cell r="AE885" t="str">
            <v>ECON-4AAugust2010-2011</v>
          </cell>
        </row>
        <row r="886">
          <cell r="B886" t="str">
            <v>CESSBCON</v>
          </cell>
          <cell r="C886" t="str">
            <v>CONS Small Bus Effic Prog</v>
          </cell>
          <cell r="D886" t="str">
            <v>ECON-16</v>
          </cell>
          <cell r="E886" t="str">
            <v>Commercial</v>
          </cell>
          <cell r="F886" t="str">
            <v>OTHER</v>
          </cell>
          <cell r="I886" t="str">
            <v>August</v>
          </cell>
          <cell r="J886" t="str">
            <v>2010-2011</v>
          </cell>
          <cell r="K886">
            <v>2011</v>
          </cell>
          <cell r="L886">
            <v>1</v>
          </cell>
          <cell r="M886">
            <v>1.6666666666666667</v>
          </cell>
          <cell r="N886">
            <v>250</v>
          </cell>
          <cell r="O886">
            <v>416.66666666666669</v>
          </cell>
          <cell r="T886">
            <v>49.45</v>
          </cell>
          <cell r="W886">
            <v>847.35</v>
          </cell>
          <cell r="X886">
            <v>1412.25</v>
          </cell>
          <cell r="AA886" t="str">
            <v>ECON-16August2010-2011</v>
          </cell>
          <cell r="AB886" t="str">
            <v>2011</v>
          </cell>
          <cell r="AC886" t="str">
            <v>ECON-162011</v>
          </cell>
          <cell r="AD886" t="str">
            <v>ECON-16August2011</v>
          </cell>
          <cell r="AE886" t="str">
            <v>ECON-16August2010-2011</v>
          </cell>
        </row>
        <row r="887">
          <cell r="D887" t="str">
            <v>ECON-16</v>
          </cell>
          <cell r="E887" t="str">
            <v>Commercial</v>
          </cell>
          <cell r="F887" t="str">
            <v>SINGLE</v>
          </cell>
          <cell r="I887" t="str">
            <v>August</v>
          </cell>
          <cell r="J887" t="str">
            <v>2010-2011</v>
          </cell>
          <cell r="K887">
            <v>2011</v>
          </cell>
          <cell r="L887">
            <v>0</v>
          </cell>
          <cell r="N887">
            <v>0</v>
          </cell>
          <cell r="T887">
            <v>0</v>
          </cell>
          <cell r="AA887" t="str">
            <v>ECON-16August2010-2011</v>
          </cell>
          <cell r="AB887" t="str">
            <v>2011</v>
          </cell>
          <cell r="AC887" t="str">
            <v>ECON-162011</v>
          </cell>
          <cell r="AD887" t="str">
            <v>ECON-16August2011</v>
          </cell>
          <cell r="AE887" t="str">
            <v>ECON-16August2010-2011</v>
          </cell>
        </row>
        <row r="888">
          <cell r="B888" t="str">
            <v>CESTTCON</v>
          </cell>
          <cell r="C888" t="str">
            <v>CONS Com Window Tint Rebate</v>
          </cell>
          <cell r="D888" t="str">
            <v>ECON-4C</v>
          </cell>
          <cell r="E888" t="str">
            <v>Commercial</v>
          </cell>
          <cell r="F888" t="str">
            <v>OTHER</v>
          </cell>
          <cell r="I888" t="str">
            <v>August</v>
          </cell>
          <cell r="J888" t="str">
            <v>2010-2011</v>
          </cell>
          <cell r="K888">
            <v>2011</v>
          </cell>
          <cell r="L888">
            <v>0</v>
          </cell>
          <cell r="M888">
            <v>207.5</v>
          </cell>
          <cell r="N888">
            <v>0</v>
          </cell>
          <cell r="O888">
            <v>20750</v>
          </cell>
          <cell r="T888">
            <v>0</v>
          </cell>
          <cell r="W888">
            <v>0</v>
          </cell>
          <cell r="X888">
            <v>86.999998250000004</v>
          </cell>
          <cell r="AA888" t="str">
            <v>ECON-4CAugust2010-2011</v>
          </cell>
          <cell r="AB888" t="str">
            <v>2011</v>
          </cell>
          <cell r="AC888" t="str">
            <v>ECON-4C2011</v>
          </cell>
          <cell r="AD888" t="str">
            <v>ECON-4CAugust2011</v>
          </cell>
          <cell r="AE888" t="str">
            <v>ECON-4CAugust2010-2011</v>
          </cell>
        </row>
        <row r="889">
          <cell r="B889" t="str">
            <v>CUSTOMCI</v>
          </cell>
          <cell r="C889" t="str">
            <v>CONS Com Customer Incentive Program</v>
          </cell>
          <cell r="D889" t="str">
            <v>ECON-6B</v>
          </cell>
          <cell r="E889" t="str">
            <v>Commercial</v>
          </cell>
          <cell r="F889" t="str">
            <v>OTHER</v>
          </cell>
          <cell r="I889" t="str">
            <v>August</v>
          </cell>
          <cell r="J889" t="str">
            <v>2010-2011</v>
          </cell>
          <cell r="K889">
            <v>2011</v>
          </cell>
          <cell r="L889">
            <v>1</v>
          </cell>
          <cell r="M889">
            <v>50.25</v>
          </cell>
          <cell r="N889">
            <v>613.20000000000005</v>
          </cell>
          <cell r="O889">
            <v>12562.5</v>
          </cell>
          <cell r="T889">
            <v>151.772277</v>
          </cell>
          <cell r="V889">
            <v>4.09</v>
          </cell>
          <cell r="W889">
            <v>15011</v>
          </cell>
          <cell r="X889">
            <v>130639.050525</v>
          </cell>
          <cell r="AA889" t="str">
            <v>ECON-6BAugust2010-2011</v>
          </cell>
          <cell r="AB889" t="str">
            <v>2011</v>
          </cell>
          <cell r="AC889" t="str">
            <v>ECON-6B2011</v>
          </cell>
          <cell r="AD889" t="str">
            <v>ECON-6BAugust2011</v>
          </cell>
          <cell r="AE889" t="str">
            <v>ECON-6BAugust2010-2011</v>
          </cell>
        </row>
        <row r="890">
          <cell r="C890" t="str">
            <v>CONS Com Indoor Lighting Billed Solutions</v>
          </cell>
          <cell r="D890" t="str">
            <v>ECON-8</v>
          </cell>
          <cell r="E890" t="str">
            <v>Commercial</v>
          </cell>
          <cell r="F890" t="str">
            <v>OTHER</v>
          </cell>
          <cell r="I890" t="str">
            <v>August</v>
          </cell>
          <cell r="J890" t="str">
            <v>2010-2011</v>
          </cell>
          <cell r="K890">
            <v>2011</v>
          </cell>
          <cell r="L890">
            <v>5</v>
          </cell>
          <cell r="M890">
            <v>0.16666666666666666</v>
          </cell>
          <cell r="N890">
            <v>0</v>
          </cell>
          <cell r="O890">
            <v>41.666666666666664</v>
          </cell>
          <cell r="T890">
            <v>313070</v>
          </cell>
          <cell r="V890">
            <v>93</v>
          </cell>
          <cell r="W890">
            <v>296201</v>
          </cell>
          <cell r="X890">
            <v>178772.83333333331</v>
          </cell>
          <cell r="AA890" t="str">
            <v>ECON-8August2010-2011</v>
          </cell>
          <cell r="AB890" t="str">
            <v>2011</v>
          </cell>
          <cell r="AC890" t="str">
            <v>ECON-82011</v>
          </cell>
          <cell r="AD890" t="str">
            <v>ECON-8August2011</v>
          </cell>
          <cell r="AE890" t="str">
            <v>ECON-8August2010-2011</v>
          </cell>
        </row>
        <row r="891">
          <cell r="B891" t="str">
            <v>DUCTAIR</v>
          </cell>
          <cell r="C891" t="str">
            <v>CONS Com Duct Repair Rbt</v>
          </cell>
          <cell r="D891" t="str">
            <v>ECON-5A</v>
          </cell>
          <cell r="E891" t="str">
            <v>Commercial</v>
          </cell>
          <cell r="F891" t="str">
            <v>OTHER</v>
          </cell>
          <cell r="I891" t="str">
            <v>August</v>
          </cell>
          <cell r="J891" t="str">
            <v>2010-2011</v>
          </cell>
          <cell r="K891">
            <v>2011</v>
          </cell>
          <cell r="L891">
            <v>0</v>
          </cell>
          <cell r="M891">
            <v>2.5833333333333335</v>
          </cell>
          <cell r="N891">
            <v>0</v>
          </cell>
          <cell r="O891">
            <v>775</v>
          </cell>
          <cell r="T891">
            <v>0</v>
          </cell>
          <cell r="W891">
            <v>0</v>
          </cell>
          <cell r="X891">
            <v>882.53125</v>
          </cell>
          <cell r="AA891" t="str">
            <v>ECON-5AAugust2010-2011</v>
          </cell>
          <cell r="AB891" t="str">
            <v>2011</v>
          </cell>
          <cell r="AC891" t="str">
            <v>ECON-5A2011</v>
          </cell>
          <cell r="AD891" t="str">
            <v>ECON-5AAugust2011</v>
          </cell>
          <cell r="AE891" t="str">
            <v>ECON-5AAugust2010-2011</v>
          </cell>
        </row>
        <row r="892">
          <cell r="D892" t="str">
            <v>ECON-5A</v>
          </cell>
          <cell r="E892" t="str">
            <v>Commercial</v>
          </cell>
          <cell r="F892" t="str">
            <v>SINGLE</v>
          </cell>
          <cell r="I892" t="str">
            <v>August</v>
          </cell>
          <cell r="J892" t="str">
            <v>2010-2011</v>
          </cell>
          <cell r="K892">
            <v>2011</v>
          </cell>
          <cell r="L892">
            <v>0</v>
          </cell>
          <cell r="N892">
            <v>0</v>
          </cell>
          <cell r="T892">
            <v>0</v>
          </cell>
          <cell r="AA892" t="str">
            <v>ECON-5AAugust2010-2011</v>
          </cell>
          <cell r="AB892" t="str">
            <v>2011</v>
          </cell>
          <cell r="AC892" t="str">
            <v>ECON-5A2011</v>
          </cell>
          <cell r="AD892" t="str">
            <v>ECON-5AAugust2011</v>
          </cell>
          <cell r="AE892" t="str">
            <v>ECON-5AAugust2010-2011</v>
          </cell>
        </row>
        <row r="893">
          <cell r="D893" t="str">
            <v>ECON-5A</v>
          </cell>
          <cell r="E893" t="str">
            <v>Commercial</v>
          </cell>
          <cell r="F893" t="str">
            <v>MULTI</v>
          </cell>
          <cell r="I893" t="str">
            <v>August</v>
          </cell>
          <cell r="J893" t="str">
            <v>2010-2011</v>
          </cell>
          <cell r="K893">
            <v>2011</v>
          </cell>
          <cell r="L893">
            <v>0</v>
          </cell>
          <cell r="N893">
            <v>0</v>
          </cell>
          <cell r="T893">
            <v>0</v>
          </cell>
          <cell r="AA893" t="str">
            <v>ECON-5AAugust2010-2011</v>
          </cell>
          <cell r="AB893" t="str">
            <v>2011</v>
          </cell>
          <cell r="AC893" t="str">
            <v>ECON-5A2011</v>
          </cell>
          <cell r="AD893" t="str">
            <v>ECON-5AAugust2011</v>
          </cell>
          <cell r="AE893" t="str">
            <v>ECON-5AAugust2010-2011</v>
          </cell>
        </row>
        <row r="894">
          <cell r="B894" t="str">
            <v>DUCTCON</v>
          </cell>
          <cell r="C894" t="str">
            <v>CONS Res Duct Repair Rbt</v>
          </cell>
          <cell r="D894" t="str">
            <v>ECON-2A</v>
          </cell>
          <cell r="E894" t="str">
            <v>Residential</v>
          </cell>
          <cell r="F894" t="str">
            <v>SINGLE</v>
          </cell>
          <cell r="I894" t="str">
            <v>August</v>
          </cell>
          <cell r="J894" t="str">
            <v>2010-2011</v>
          </cell>
          <cell r="K894">
            <v>2011</v>
          </cell>
          <cell r="L894">
            <v>18</v>
          </cell>
          <cell r="M894">
            <v>52.25</v>
          </cell>
          <cell r="N894">
            <v>13990</v>
          </cell>
          <cell r="O894">
            <v>15675</v>
          </cell>
          <cell r="T894">
            <v>350.48879999999997</v>
          </cell>
          <cell r="W894">
            <v>40837.277108410999</v>
          </cell>
          <cell r="X894">
            <v>17930.65318415525</v>
          </cell>
          <cell r="AA894" t="str">
            <v>ECON-2AAugust2010-2011</v>
          </cell>
          <cell r="AB894" t="str">
            <v>2011</v>
          </cell>
          <cell r="AC894" t="str">
            <v>ECON-2A2011</v>
          </cell>
          <cell r="AD894" t="str">
            <v>ECON-2AAugust2011</v>
          </cell>
          <cell r="AE894" t="str">
            <v>ECON-2AAugust2010-2011</v>
          </cell>
        </row>
        <row r="895">
          <cell r="D895" t="str">
            <v>ECON-2A</v>
          </cell>
          <cell r="E895" t="str">
            <v>Residential</v>
          </cell>
          <cell r="F895" t="str">
            <v>OTHER</v>
          </cell>
          <cell r="I895" t="str">
            <v>August</v>
          </cell>
          <cell r="J895" t="str">
            <v>2010-2011</v>
          </cell>
          <cell r="K895">
            <v>2011</v>
          </cell>
          <cell r="L895">
            <v>0</v>
          </cell>
          <cell r="N895">
            <v>0</v>
          </cell>
          <cell r="T895">
            <v>0</v>
          </cell>
          <cell r="AA895" t="str">
            <v>ECON-2AAugust2010-2011</v>
          </cell>
          <cell r="AB895" t="str">
            <v>2011</v>
          </cell>
          <cell r="AC895" t="str">
            <v>ECON-2A2011</v>
          </cell>
          <cell r="AD895" t="str">
            <v>ECON-2AAugust2011</v>
          </cell>
          <cell r="AE895" t="str">
            <v>ECON-2AAugust2010-2011</v>
          </cell>
        </row>
        <row r="896">
          <cell r="D896" t="str">
            <v>ECON-2A</v>
          </cell>
          <cell r="E896" t="str">
            <v>Residential</v>
          </cell>
          <cell r="F896" t="str">
            <v>MULTI</v>
          </cell>
          <cell r="I896" t="str">
            <v>August</v>
          </cell>
          <cell r="J896" t="str">
            <v>2010-2011</v>
          </cell>
          <cell r="K896">
            <v>2011</v>
          </cell>
          <cell r="L896">
            <v>101</v>
          </cell>
          <cell r="N896">
            <v>380</v>
          </cell>
          <cell r="T896">
            <v>1966.6315999999999</v>
          </cell>
          <cell r="AA896" t="str">
            <v>ECON-2AAugust2010-2011</v>
          </cell>
          <cell r="AB896" t="str">
            <v>2011</v>
          </cell>
          <cell r="AC896" t="str">
            <v>ECON-2A2011</v>
          </cell>
          <cell r="AD896" t="str">
            <v>ECON-2AAugust2011</v>
          </cell>
          <cell r="AE896" t="str">
            <v>ECON-2AAugust2010-2011</v>
          </cell>
        </row>
        <row r="897">
          <cell r="B897" t="str">
            <v>GOLDRING</v>
          </cell>
          <cell r="C897" t="str">
            <v>CONS Gold Ring Rebate</v>
          </cell>
          <cell r="D897" t="str">
            <v>ECON-6C</v>
          </cell>
          <cell r="E897" t="str">
            <v>Commercial</v>
          </cell>
          <cell r="F897" t="str">
            <v>OTHER</v>
          </cell>
          <cell r="I897" t="str">
            <v>August</v>
          </cell>
          <cell r="J897" t="str">
            <v>2010-2011</v>
          </cell>
          <cell r="K897">
            <v>2011</v>
          </cell>
          <cell r="L897">
            <v>0</v>
          </cell>
          <cell r="M897">
            <v>0.5</v>
          </cell>
          <cell r="N897">
            <v>0</v>
          </cell>
          <cell r="O897">
            <v>350</v>
          </cell>
          <cell r="T897">
            <v>0</v>
          </cell>
          <cell r="W897">
            <v>1308.3330000000001</v>
          </cell>
          <cell r="X897">
            <v>654.16650000000004</v>
          </cell>
          <cell r="AA897" t="str">
            <v>ECON-6CAugust2010-2011</v>
          </cell>
          <cell r="AB897" t="str">
            <v>2011</v>
          </cell>
          <cell r="AC897" t="str">
            <v>ECON-6C2011</v>
          </cell>
          <cell r="AD897" t="str">
            <v>ECON-6CAugust2011</v>
          </cell>
          <cell r="AE897" t="str">
            <v>ECON-6CAugust2010-2011</v>
          </cell>
        </row>
        <row r="898">
          <cell r="D898" t="str">
            <v>ECON-6C</v>
          </cell>
          <cell r="E898" t="str">
            <v>Commercial</v>
          </cell>
          <cell r="F898" t="str">
            <v>SINGLE</v>
          </cell>
          <cell r="I898" t="str">
            <v>August</v>
          </cell>
          <cell r="J898" t="str">
            <v>2010-2011</v>
          </cell>
          <cell r="K898">
            <v>2011</v>
          </cell>
          <cell r="L898">
            <v>1</v>
          </cell>
          <cell r="N898">
            <v>700</v>
          </cell>
          <cell r="T898">
            <v>74.166666699999993</v>
          </cell>
          <cell r="AA898" t="str">
            <v>ECON-6CAugust2010-2011</v>
          </cell>
          <cell r="AB898" t="str">
            <v>2011</v>
          </cell>
          <cell r="AC898" t="str">
            <v>ECON-6C2011</v>
          </cell>
          <cell r="AD898" t="str">
            <v>ECON-6CAugust2011</v>
          </cell>
          <cell r="AE898" t="str">
            <v>ECON-6CAugust2010-2011</v>
          </cell>
        </row>
        <row r="899">
          <cell r="B899" t="str">
            <v>HEATCONS</v>
          </cell>
          <cell r="C899" t="str">
            <v>CONS Res Heat Pump 14 Rebate</v>
          </cell>
          <cell r="D899" t="str">
            <v>ECON-2E</v>
          </cell>
          <cell r="E899" t="str">
            <v>Residential</v>
          </cell>
          <cell r="F899" t="str">
            <v>SINGLE</v>
          </cell>
          <cell r="H899" t="str">
            <v>RES14CON</v>
          </cell>
          <cell r="I899" t="str">
            <v>August</v>
          </cell>
          <cell r="J899" t="str">
            <v>2010-2011</v>
          </cell>
          <cell r="K899">
            <v>2011</v>
          </cell>
          <cell r="L899">
            <v>13</v>
          </cell>
          <cell r="M899">
            <v>23.083333333333332</v>
          </cell>
          <cell r="N899">
            <v>2600</v>
          </cell>
          <cell r="O899">
            <v>4616.6666666666661</v>
          </cell>
          <cell r="T899">
            <v>307.04484200000002</v>
          </cell>
          <cell r="W899">
            <v>5411.6399999999994</v>
          </cell>
          <cell r="X899">
            <v>9609.1299999999992</v>
          </cell>
          <cell r="Y899" t="str">
            <v>RES14CONAugust2010-2011</v>
          </cell>
          <cell r="Z899" t="str">
            <v>RES14CONAugust2011</v>
          </cell>
          <cell r="AA899" t="str">
            <v>ECON-2ERES14CONAugust2010-2011</v>
          </cell>
          <cell r="AB899" t="str">
            <v>RES14CON2011</v>
          </cell>
          <cell r="AC899" t="str">
            <v>ECON-2E2011</v>
          </cell>
          <cell r="AD899" t="str">
            <v>ECON-2EAugust2011</v>
          </cell>
          <cell r="AE899" t="str">
            <v>ECON-2EAugust2010-2011</v>
          </cell>
        </row>
        <row r="900">
          <cell r="D900" t="str">
            <v>ECON-2E</v>
          </cell>
          <cell r="E900" t="str">
            <v>Residential</v>
          </cell>
          <cell r="F900" t="str">
            <v>MULTI</v>
          </cell>
          <cell r="H900" t="str">
            <v>RES14CON</v>
          </cell>
          <cell r="I900" t="str">
            <v>August</v>
          </cell>
          <cell r="J900" t="str">
            <v>2010-2011</v>
          </cell>
          <cell r="K900">
            <v>2011</v>
          </cell>
          <cell r="L900">
            <v>0</v>
          </cell>
          <cell r="N900">
            <v>0</v>
          </cell>
          <cell r="T900">
            <v>0</v>
          </cell>
          <cell r="Y900" t="str">
            <v>RES14CONAugust2010-2011</v>
          </cell>
          <cell r="Z900" t="str">
            <v>RES14CONAugust2011</v>
          </cell>
          <cell r="AA900" t="str">
            <v>ECON-2ERES14CONAugust2010-2011</v>
          </cell>
          <cell r="AB900" t="str">
            <v>RES14CON2011</v>
          </cell>
          <cell r="AC900" t="str">
            <v>ECON-2E2011</v>
          </cell>
          <cell r="AD900" t="str">
            <v>ECON-2EAugust2011</v>
          </cell>
          <cell r="AE900" t="str">
            <v>ECON-2EAugust2010-2011</v>
          </cell>
        </row>
        <row r="901">
          <cell r="B901" t="str">
            <v>HEATPUMP</v>
          </cell>
          <cell r="C901" t="str">
            <v>CONS Com Heat Pump 14 Rebate</v>
          </cell>
          <cell r="D901" t="str">
            <v>ECON-5C</v>
          </cell>
          <cell r="E901" t="str">
            <v>Commercial</v>
          </cell>
          <cell r="F901" t="str">
            <v>OTHER</v>
          </cell>
          <cell r="H901" t="str">
            <v>CES14CON</v>
          </cell>
          <cell r="I901" t="str">
            <v>August</v>
          </cell>
          <cell r="J901" t="str">
            <v>2010-2011</v>
          </cell>
          <cell r="K901">
            <v>2011</v>
          </cell>
          <cell r="L901">
            <v>0</v>
          </cell>
          <cell r="M901">
            <v>0.25</v>
          </cell>
          <cell r="N901">
            <v>0</v>
          </cell>
          <cell r="O901">
            <v>50</v>
          </cell>
          <cell r="T901">
            <v>0</v>
          </cell>
          <cell r="W901">
            <v>0</v>
          </cell>
          <cell r="X901">
            <v>116.75</v>
          </cell>
          <cell r="Y901" t="str">
            <v>CES14CONAugust2010-2011</v>
          </cell>
          <cell r="Z901" t="str">
            <v>CES14CONAugust2011</v>
          </cell>
          <cell r="AA901" t="str">
            <v>ECON-5CCES14CONAugust2010-2011</v>
          </cell>
          <cell r="AB901" t="str">
            <v>CES14CON2011</v>
          </cell>
          <cell r="AC901" t="str">
            <v>ECON-5C2011</v>
          </cell>
          <cell r="AD901" t="str">
            <v>ECON-5CAugust2011</v>
          </cell>
          <cell r="AE901" t="str">
            <v>ECON-5CAugust2010-2011</v>
          </cell>
        </row>
        <row r="902">
          <cell r="D902" t="str">
            <v>ECON-5C</v>
          </cell>
          <cell r="E902" t="str">
            <v>Commercial</v>
          </cell>
          <cell r="F902" t="str">
            <v>SINGLE</v>
          </cell>
          <cell r="H902" t="str">
            <v>CES14CON</v>
          </cell>
          <cell r="I902" t="str">
            <v>August</v>
          </cell>
          <cell r="J902" t="str">
            <v>2010-2011</v>
          </cell>
          <cell r="K902">
            <v>2011</v>
          </cell>
          <cell r="L902">
            <v>0</v>
          </cell>
          <cell r="N902">
            <v>0</v>
          </cell>
          <cell r="T902">
            <v>0</v>
          </cell>
          <cell r="Y902" t="str">
            <v>CES14CONAugust2010-2011</v>
          </cell>
          <cell r="Z902" t="str">
            <v>CES14CONAugust2011</v>
          </cell>
          <cell r="AA902" t="str">
            <v>ECON-5CCES14CONAugust2010-2011</v>
          </cell>
          <cell r="AB902" t="str">
            <v>CES14CON2011</v>
          </cell>
          <cell r="AC902" t="str">
            <v>ECON-5C2011</v>
          </cell>
          <cell r="AD902" t="str">
            <v>ECON-5CAugust2011</v>
          </cell>
          <cell r="AE902" t="str">
            <v>ECON-5CAugust2010-2011</v>
          </cell>
        </row>
        <row r="903">
          <cell r="B903" t="str">
            <v>POWER</v>
          </cell>
          <cell r="C903" t="str">
            <v>Power Program</v>
          </cell>
          <cell r="D903" t="str">
            <v>ECON-13</v>
          </cell>
          <cell r="E903" t="str">
            <v>Residential</v>
          </cell>
          <cell r="F903" t="str">
            <v>SINGLE</v>
          </cell>
          <cell r="I903" t="str">
            <v>August</v>
          </cell>
          <cell r="J903" t="str">
            <v>2010-2011</v>
          </cell>
          <cell r="K903">
            <v>2011</v>
          </cell>
          <cell r="L903">
            <v>0</v>
          </cell>
          <cell r="M903">
            <v>3.4166666666666665</v>
          </cell>
          <cell r="N903">
            <v>0</v>
          </cell>
          <cell r="O903">
            <v>6833.333333333333</v>
          </cell>
          <cell r="T903">
            <v>0</v>
          </cell>
          <cell r="W903">
            <v>0</v>
          </cell>
          <cell r="X903">
            <v>3042.8150000000001</v>
          </cell>
          <cell r="AA903" t="str">
            <v>ECON-13August2010-2011</v>
          </cell>
          <cell r="AB903" t="str">
            <v>2011</v>
          </cell>
          <cell r="AC903" t="str">
            <v>ECON-132011</v>
          </cell>
          <cell r="AD903" t="str">
            <v>ECON-13August2011</v>
          </cell>
          <cell r="AE903" t="str">
            <v>ECON-13August2010-2011</v>
          </cell>
        </row>
        <row r="904">
          <cell r="B904" t="str">
            <v>RBTRFCON</v>
          </cell>
          <cell r="C904" t="str">
            <v>CONS Res Rebate Refund</v>
          </cell>
          <cell r="D904" t="str">
            <v>ECON-15A</v>
          </cell>
          <cell r="E904" t="str">
            <v>Residential</v>
          </cell>
          <cell r="F904" t="str">
            <v>SINGLE</v>
          </cell>
          <cell r="I904" t="str">
            <v>August</v>
          </cell>
          <cell r="J904" t="str">
            <v>2010-2011</v>
          </cell>
          <cell r="K904">
            <v>2011</v>
          </cell>
          <cell r="L904">
            <v>0</v>
          </cell>
          <cell r="N904">
            <v>0</v>
          </cell>
          <cell r="O904">
            <v>0</v>
          </cell>
          <cell r="T904">
            <v>0</v>
          </cell>
          <cell r="W904">
            <v>0</v>
          </cell>
          <cell r="X904">
            <v>0</v>
          </cell>
          <cell r="AA904" t="str">
            <v>ECON-15AAugust2010-2011</v>
          </cell>
          <cell r="AB904" t="str">
            <v>2011</v>
          </cell>
          <cell r="AC904" t="str">
            <v>ECON-15A2011</v>
          </cell>
          <cell r="AD904" t="str">
            <v>ECON-15AAugust2011</v>
          </cell>
          <cell r="AE904" t="str">
            <v>ECON-15AAugust2010-2011</v>
          </cell>
        </row>
        <row r="905">
          <cell r="D905" t="str">
            <v>ECON-15A</v>
          </cell>
          <cell r="E905" t="str">
            <v>Residential</v>
          </cell>
          <cell r="F905" t="str">
            <v>MULTI</v>
          </cell>
          <cell r="I905" t="str">
            <v>August</v>
          </cell>
          <cell r="J905" t="str">
            <v>2010-2011</v>
          </cell>
          <cell r="K905">
            <v>2011</v>
          </cell>
          <cell r="L905">
            <v>2</v>
          </cell>
          <cell r="N905">
            <v>600</v>
          </cell>
          <cell r="T905">
            <v>0</v>
          </cell>
          <cell r="AA905" t="str">
            <v>ECON-15AAugust2010-2011</v>
          </cell>
          <cell r="AB905" t="str">
            <v>2011</v>
          </cell>
          <cell r="AC905" t="str">
            <v>ECON-15A2011</v>
          </cell>
          <cell r="AD905" t="str">
            <v>ECON-15AAugust2011</v>
          </cell>
          <cell r="AE905" t="str">
            <v>ECON-15AAugust2010-2011</v>
          </cell>
        </row>
        <row r="906">
          <cell r="D906" t="str">
            <v>ECON-15A</v>
          </cell>
          <cell r="E906" t="str">
            <v>Residential</v>
          </cell>
          <cell r="F906" t="str">
            <v>OTHER</v>
          </cell>
          <cell r="I906" t="str">
            <v>August</v>
          </cell>
          <cell r="J906" t="str">
            <v>2010-2011</v>
          </cell>
          <cell r="K906">
            <v>2011</v>
          </cell>
          <cell r="L906">
            <v>0</v>
          </cell>
          <cell r="N906">
            <v>0</v>
          </cell>
          <cell r="T906">
            <v>0</v>
          </cell>
          <cell r="AA906" t="str">
            <v>ECON-15AAugust2010-2011</v>
          </cell>
          <cell r="AB906" t="str">
            <v>2011</v>
          </cell>
          <cell r="AC906" t="str">
            <v>ECON-15A2011</v>
          </cell>
          <cell r="AD906" t="str">
            <v>ECON-15AAugust2011</v>
          </cell>
          <cell r="AE906" t="str">
            <v>ECON-15AAugust2010-2011</v>
          </cell>
        </row>
        <row r="907">
          <cell r="B907" t="str">
            <v>RBTRFCON</v>
          </cell>
          <cell r="C907" t="str">
            <v>CONS Com Rebate Refund</v>
          </cell>
          <cell r="D907" t="str">
            <v>ECON-15B</v>
          </cell>
          <cell r="E907" t="str">
            <v>Commercial</v>
          </cell>
          <cell r="F907" t="str">
            <v>SINGLE</v>
          </cell>
          <cell r="I907" t="str">
            <v>August</v>
          </cell>
          <cell r="J907" t="str">
            <v>2010-2011</v>
          </cell>
          <cell r="K907">
            <v>2011</v>
          </cell>
          <cell r="L907">
            <v>0</v>
          </cell>
          <cell r="N907">
            <v>0</v>
          </cell>
          <cell r="O907">
            <v>0</v>
          </cell>
          <cell r="T907">
            <v>0</v>
          </cell>
          <cell r="W907">
            <v>0</v>
          </cell>
          <cell r="X907">
            <v>0</v>
          </cell>
          <cell r="AA907" t="str">
            <v>ECON-15BAugust2010-2011</v>
          </cell>
          <cell r="AB907" t="str">
            <v>2011</v>
          </cell>
          <cell r="AC907" t="str">
            <v>ECON-15B2011</v>
          </cell>
          <cell r="AD907" t="str">
            <v>ECON-15BAugust2011</v>
          </cell>
          <cell r="AE907" t="str">
            <v>ECON-15BAugust2010-2011</v>
          </cell>
        </row>
        <row r="908">
          <cell r="D908" t="str">
            <v>ECON-15B</v>
          </cell>
          <cell r="E908" t="str">
            <v>Commercial</v>
          </cell>
          <cell r="F908" t="str">
            <v>MULTI</v>
          </cell>
          <cell r="I908" t="str">
            <v>August</v>
          </cell>
          <cell r="J908" t="str">
            <v>2010-2011</v>
          </cell>
          <cell r="K908">
            <v>2011</v>
          </cell>
          <cell r="L908">
            <v>0</v>
          </cell>
          <cell r="N908">
            <v>0</v>
          </cell>
          <cell r="T908">
            <v>0</v>
          </cell>
          <cell r="AA908" t="str">
            <v>ECON-15BAugust2010-2011</v>
          </cell>
          <cell r="AB908" t="str">
            <v>2011</v>
          </cell>
          <cell r="AC908" t="str">
            <v>ECON-15B2011</v>
          </cell>
          <cell r="AD908" t="str">
            <v>ECON-15BAugust2011</v>
          </cell>
          <cell r="AE908" t="str">
            <v>ECON-15BAugust2010-2011</v>
          </cell>
        </row>
        <row r="909">
          <cell r="D909" t="str">
            <v>ECON-15B</v>
          </cell>
          <cell r="E909" t="str">
            <v>Commercial</v>
          </cell>
          <cell r="F909" t="str">
            <v>OTHER</v>
          </cell>
          <cell r="I909" t="str">
            <v>August</v>
          </cell>
          <cell r="J909" t="str">
            <v>2010-2011</v>
          </cell>
          <cell r="K909">
            <v>2011</v>
          </cell>
          <cell r="L909">
            <v>0</v>
          </cell>
          <cell r="N909">
            <v>0</v>
          </cell>
          <cell r="T909">
            <v>0</v>
          </cell>
          <cell r="AA909" t="str">
            <v>ECON-15BAugust2010-2011</v>
          </cell>
          <cell r="AB909" t="str">
            <v>2011</v>
          </cell>
          <cell r="AC909" t="str">
            <v>ECON-15B2011</v>
          </cell>
          <cell r="AD909" t="str">
            <v>ECON-15BAugust2011</v>
          </cell>
          <cell r="AE909" t="str">
            <v>ECON-15BAugust2010-2011</v>
          </cell>
        </row>
        <row r="910">
          <cell r="B910" t="str">
            <v>RCISTERN</v>
          </cell>
          <cell r="C910" t="str">
            <v>CONS Res Cistern Rebate</v>
          </cell>
          <cell r="D910" t="str">
            <v>WACON-1A</v>
          </cell>
          <cell r="E910" t="str">
            <v>Residential</v>
          </cell>
          <cell r="F910" t="str">
            <v>SINGLE</v>
          </cell>
          <cell r="I910" t="str">
            <v>August</v>
          </cell>
          <cell r="J910" t="str">
            <v>2010-2011</v>
          </cell>
          <cell r="K910">
            <v>2011</v>
          </cell>
          <cell r="L910">
            <v>0</v>
          </cell>
          <cell r="M910">
            <v>0</v>
          </cell>
          <cell r="N910">
            <v>0</v>
          </cell>
          <cell r="O910">
            <v>0</v>
          </cell>
          <cell r="T910">
            <v>0</v>
          </cell>
          <cell r="W910">
            <v>0</v>
          </cell>
          <cell r="X910">
            <v>0</v>
          </cell>
          <cell r="AA910" t="str">
            <v>WACON-1AAugust2010-2011</v>
          </cell>
          <cell r="AB910" t="str">
            <v>2011</v>
          </cell>
          <cell r="AC910" t="str">
            <v>WACON-1A2011</v>
          </cell>
          <cell r="AD910" t="str">
            <v>WACON-1AAugust2011</v>
          </cell>
          <cell r="AE910" t="str">
            <v>WACON-1AAugust2010-2011</v>
          </cell>
        </row>
        <row r="911">
          <cell r="B911" t="str">
            <v>RES15CON</v>
          </cell>
          <cell r="C911" t="str">
            <v>CONS Res Heat Pump 15 Rebate</v>
          </cell>
          <cell r="D911" t="str">
            <v>ECON-2E</v>
          </cell>
          <cell r="E911" t="str">
            <v>Residential</v>
          </cell>
          <cell r="F911" t="str">
            <v>SINGLE</v>
          </cell>
          <cell r="H911" t="str">
            <v>RES15CON</v>
          </cell>
          <cell r="I911" t="str">
            <v>August</v>
          </cell>
          <cell r="J911" t="str">
            <v>2010-2011</v>
          </cell>
          <cell r="K911">
            <v>2011</v>
          </cell>
          <cell r="L911">
            <v>39</v>
          </cell>
          <cell r="M911">
            <v>29.333333333333332</v>
          </cell>
          <cell r="N911">
            <v>83000</v>
          </cell>
          <cell r="O911">
            <v>40664.333333333328</v>
          </cell>
          <cell r="T911">
            <v>1618.80771</v>
          </cell>
          <cell r="W911">
            <v>30724.68</v>
          </cell>
          <cell r="X911">
            <v>21458.506666666664</v>
          </cell>
          <cell r="Y911" t="str">
            <v>RES15CONAugust2010-2011</v>
          </cell>
          <cell r="Z911" t="str">
            <v>RES15CONAugust2011</v>
          </cell>
          <cell r="AA911" t="str">
            <v>ECON-2ERES15CONAugust2010-2011</v>
          </cell>
          <cell r="AB911" t="str">
            <v>RES15CON2011</v>
          </cell>
          <cell r="AC911" t="str">
            <v>ECON-2E2011</v>
          </cell>
          <cell r="AD911" t="str">
            <v>ECON-2EAugust2011</v>
          </cell>
          <cell r="AE911" t="str">
            <v>ECON-2EAugust2010-2011</v>
          </cell>
        </row>
        <row r="912">
          <cell r="D912" t="str">
            <v>ECON-2E</v>
          </cell>
          <cell r="E912" t="str">
            <v>Residential</v>
          </cell>
          <cell r="F912" t="str">
            <v>MULTI</v>
          </cell>
          <cell r="H912" t="str">
            <v>RES15CON</v>
          </cell>
          <cell r="I912" t="str">
            <v>August</v>
          </cell>
          <cell r="J912" t="str">
            <v>2010-2011</v>
          </cell>
          <cell r="K912">
            <v>2011</v>
          </cell>
          <cell r="L912">
            <v>3</v>
          </cell>
          <cell r="N912">
            <v>4800</v>
          </cell>
          <cell r="T912">
            <v>124.52367000000001</v>
          </cell>
          <cell r="Y912" t="str">
            <v>RES15CONAugust2010-2011</v>
          </cell>
          <cell r="Z912" t="str">
            <v>RES15CONAugust2011</v>
          </cell>
          <cell r="AA912" t="str">
            <v>ECON-2ERES15CONAugust2010-2011</v>
          </cell>
          <cell r="AB912" t="str">
            <v>RES15CON2011</v>
          </cell>
          <cell r="AC912" t="str">
            <v>ECON-2E2011</v>
          </cell>
          <cell r="AD912" t="str">
            <v>ECON-2EAugust2011</v>
          </cell>
          <cell r="AE912" t="str">
            <v>ECON-2EAugust2010-2011</v>
          </cell>
        </row>
        <row r="913">
          <cell r="B913" t="str">
            <v>RES16CON</v>
          </cell>
          <cell r="C913" t="str">
            <v>CONS Res Heat Pump 16 Rebate</v>
          </cell>
          <cell r="D913" t="str">
            <v>ECON-2E</v>
          </cell>
          <cell r="E913" t="str">
            <v>Residential</v>
          </cell>
          <cell r="F913" t="str">
            <v>SINGLE</v>
          </cell>
          <cell r="H913" t="str">
            <v>RES16CON</v>
          </cell>
          <cell r="I913" t="str">
            <v>August</v>
          </cell>
          <cell r="J913" t="str">
            <v>2010-2011</v>
          </cell>
          <cell r="K913">
            <v>2011</v>
          </cell>
          <cell r="L913">
            <v>6</v>
          </cell>
          <cell r="M913">
            <v>21.166666666666668</v>
          </cell>
          <cell r="N913">
            <v>3600</v>
          </cell>
          <cell r="O913">
            <v>23514</v>
          </cell>
          <cell r="T913">
            <v>318.05880000000002</v>
          </cell>
          <cell r="W913">
            <v>6539.9529999999995</v>
          </cell>
          <cell r="X913">
            <v>19775.572166666669</v>
          </cell>
          <cell r="Y913" t="str">
            <v>RES16CONAugust2010-2011</v>
          </cell>
          <cell r="Z913" t="str">
            <v>RES16CONAugust2011</v>
          </cell>
          <cell r="AA913" t="str">
            <v>ECON-2ERES16CONAugust2010-2011</v>
          </cell>
          <cell r="AB913" t="str">
            <v>RES16CON2011</v>
          </cell>
          <cell r="AC913" t="str">
            <v>ECON-2E2011</v>
          </cell>
          <cell r="AD913" t="str">
            <v>ECON-2EAugust2011</v>
          </cell>
          <cell r="AE913" t="str">
            <v>ECON-2EAugust2010-2011</v>
          </cell>
        </row>
        <row r="914">
          <cell r="D914" t="str">
            <v>ECON-2E</v>
          </cell>
          <cell r="E914" t="str">
            <v>Residential</v>
          </cell>
          <cell r="F914" t="str">
            <v>MULTI</v>
          </cell>
          <cell r="H914" t="str">
            <v>RES16CON</v>
          </cell>
          <cell r="I914" t="str">
            <v>August</v>
          </cell>
          <cell r="J914" t="str">
            <v>2010-2011</v>
          </cell>
          <cell r="K914">
            <v>2011</v>
          </cell>
          <cell r="L914">
            <v>1</v>
          </cell>
          <cell r="N914">
            <v>600</v>
          </cell>
          <cell r="T914">
            <v>53.009799999999998</v>
          </cell>
          <cell r="Y914" t="str">
            <v>RES16CONAugust2010-2011</v>
          </cell>
          <cell r="Z914" t="str">
            <v>RES16CONAugust2011</v>
          </cell>
          <cell r="AA914" t="str">
            <v>ECON-2ERES16CONAugust2010-2011</v>
          </cell>
          <cell r="AB914" t="str">
            <v>RES16CON2011</v>
          </cell>
          <cell r="AC914" t="str">
            <v>ECON-2E2011</v>
          </cell>
          <cell r="AD914" t="str">
            <v>ECON-2EAugust2011</v>
          </cell>
          <cell r="AE914" t="str">
            <v>ECON-2EAugust2010-2011</v>
          </cell>
        </row>
        <row r="915">
          <cell r="B915" t="str">
            <v>RES17CON</v>
          </cell>
          <cell r="C915" t="str">
            <v>CONS Res Heat Pump 17 Rebate</v>
          </cell>
          <cell r="D915" t="str">
            <v>ECON-2E</v>
          </cell>
          <cell r="E915" t="str">
            <v>Residential</v>
          </cell>
          <cell r="F915" t="str">
            <v>SINGLE</v>
          </cell>
          <cell r="H915" t="str">
            <v>RES17CON</v>
          </cell>
          <cell r="I915" t="str">
            <v>August</v>
          </cell>
          <cell r="J915" t="str">
            <v>2010-2011</v>
          </cell>
          <cell r="K915">
            <v>2011</v>
          </cell>
          <cell r="L915">
            <v>6</v>
          </cell>
          <cell r="M915">
            <v>13.916666666666666</v>
          </cell>
          <cell r="N915">
            <v>3600</v>
          </cell>
          <cell r="O915">
            <v>17250</v>
          </cell>
          <cell r="T915">
            <v>398.50746000000004</v>
          </cell>
          <cell r="W915">
            <v>7023.5373</v>
          </cell>
          <cell r="X915">
            <v>16290.704570833332</v>
          </cell>
          <cell r="Y915" t="str">
            <v>RES17CONAugust2010-2011</v>
          </cell>
          <cell r="Z915" t="str">
            <v>RES17CONAugust2011</v>
          </cell>
          <cell r="AA915" t="str">
            <v>ECON-2ERES17CONAugust2010-2011</v>
          </cell>
          <cell r="AB915" t="str">
            <v>RES17CON2011</v>
          </cell>
          <cell r="AC915" t="str">
            <v>ECON-2E2011</v>
          </cell>
          <cell r="AD915" t="str">
            <v>ECON-2EAugust2011</v>
          </cell>
          <cell r="AE915" t="str">
            <v>ECON-2EAugust2010-2011</v>
          </cell>
        </row>
        <row r="916">
          <cell r="D916" t="str">
            <v>ECON-2E</v>
          </cell>
          <cell r="E916" t="str">
            <v>Residential</v>
          </cell>
          <cell r="F916" t="str">
            <v>MULTI</v>
          </cell>
          <cell r="H916" t="str">
            <v>RES17CON</v>
          </cell>
          <cell r="I916" t="str">
            <v>August</v>
          </cell>
          <cell r="J916" t="str">
            <v>2010-2011</v>
          </cell>
          <cell r="K916">
            <v>2011</v>
          </cell>
          <cell r="L916">
            <v>0</v>
          </cell>
          <cell r="N916">
            <v>0</v>
          </cell>
          <cell r="T916">
            <v>0</v>
          </cell>
          <cell r="Y916" t="str">
            <v>RES17CONAugust2010-2011</v>
          </cell>
          <cell r="Z916" t="str">
            <v>RES17CONAugust2011</v>
          </cell>
          <cell r="AA916" t="str">
            <v>ECON-2ERES17CONAugust2010-2011</v>
          </cell>
          <cell r="AB916" t="str">
            <v>RES17CON2011</v>
          </cell>
          <cell r="AC916" t="str">
            <v>ECON-2E2011</v>
          </cell>
          <cell r="AD916" t="str">
            <v>ECON-2EAugust2011</v>
          </cell>
          <cell r="AE916" t="str">
            <v>ECON-2EAugust2010-2011</v>
          </cell>
        </row>
        <row r="917">
          <cell r="B917" t="str">
            <v>RES18CON</v>
          </cell>
          <cell r="C917" t="str">
            <v>CONS Res Heat Pump 18 Rebate</v>
          </cell>
          <cell r="D917" t="str">
            <v>ECON-2E</v>
          </cell>
          <cell r="E917" t="str">
            <v>Residential</v>
          </cell>
          <cell r="F917" t="str">
            <v>SINGLE</v>
          </cell>
          <cell r="H917" t="str">
            <v>RES18CON</v>
          </cell>
          <cell r="I917" t="str">
            <v>August</v>
          </cell>
          <cell r="J917" t="str">
            <v>2010-2011</v>
          </cell>
          <cell r="K917">
            <v>2011</v>
          </cell>
          <cell r="L917">
            <v>5</v>
          </cell>
          <cell r="M917">
            <v>5.833333333333333</v>
          </cell>
          <cell r="N917">
            <v>3000</v>
          </cell>
          <cell r="O917">
            <v>7856</v>
          </cell>
          <cell r="T917">
            <v>388.92850000000004</v>
          </cell>
          <cell r="W917">
            <v>6854.6428500000002</v>
          </cell>
          <cell r="X917">
            <v>7997.0833249999996</v>
          </cell>
          <cell r="Y917" t="str">
            <v>RES18CONAugust2010-2011</v>
          </cell>
          <cell r="Z917" t="str">
            <v>RES18CONAugust2011</v>
          </cell>
          <cell r="AA917" t="str">
            <v>ECON-2ERES18CONAugust2010-2011</v>
          </cell>
          <cell r="AB917" t="str">
            <v>RES18CON2011</v>
          </cell>
          <cell r="AC917" t="str">
            <v>ECON-2E2011</v>
          </cell>
          <cell r="AD917" t="str">
            <v>ECON-2EAugust2011</v>
          </cell>
          <cell r="AE917" t="str">
            <v>ECON-2EAugust2010-2011</v>
          </cell>
        </row>
        <row r="918">
          <cell r="D918" t="str">
            <v>ECON-2E</v>
          </cell>
          <cell r="E918" t="str">
            <v>Residential</v>
          </cell>
          <cell r="F918" t="str">
            <v>MULTI</v>
          </cell>
          <cell r="H918" t="str">
            <v>RES18CON</v>
          </cell>
          <cell r="I918" t="str">
            <v>August</v>
          </cell>
          <cell r="J918" t="str">
            <v>2010-2011</v>
          </cell>
          <cell r="K918">
            <v>2011</v>
          </cell>
          <cell r="L918">
            <v>0</v>
          </cell>
          <cell r="N918">
            <v>0</v>
          </cell>
          <cell r="T918">
            <v>0</v>
          </cell>
          <cell r="W918">
            <v>0</v>
          </cell>
          <cell r="Y918" t="str">
            <v>RES18CONAugust2010-2011</v>
          </cell>
          <cell r="Z918" t="str">
            <v>RES18CONAugust2011</v>
          </cell>
          <cell r="AA918" t="str">
            <v>ECON-2ERES18CONAugust2010-2011</v>
          </cell>
          <cell r="AB918" t="str">
            <v>RES18CON2011</v>
          </cell>
          <cell r="AC918" t="str">
            <v>ECON-2E2011</v>
          </cell>
          <cell r="AD918" t="str">
            <v>ECON-2EAugust2011</v>
          </cell>
          <cell r="AE918" t="str">
            <v>ECON-2EAugust2010-2011</v>
          </cell>
        </row>
        <row r="919">
          <cell r="B919" t="str">
            <v>RESCRCON</v>
          </cell>
          <cell r="C919" t="str">
            <v>CONS Res Cool Roof Rebate</v>
          </cell>
          <cell r="D919" t="str">
            <v>ECON-1A</v>
          </cell>
          <cell r="E919" t="str">
            <v>Residential</v>
          </cell>
          <cell r="F919" t="str">
            <v>SINGLE</v>
          </cell>
          <cell r="I919" t="str">
            <v>August</v>
          </cell>
          <cell r="J919" t="str">
            <v>2010-2011</v>
          </cell>
          <cell r="K919">
            <v>2011</v>
          </cell>
          <cell r="L919">
            <v>3</v>
          </cell>
          <cell r="M919">
            <v>1.4166666666666667</v>
          </cell>
          <cell r="N919">
            <v>450</v>
          </cell>
          <cell r="O919">
            <v>824.5</v>
          </cell>
          <cell r="T919">
            <v>114.75</v>
          </cell>
          <cell r="W919">
            <v>2021.8125</v>
          </cell>
          <cell r="X919">
            <v>954.74479166666674</v>
          </cell>
          <cell r="AA919" t="str">
            <v>ECON-1AAugust2010-2011</v>
          </cell>
          <cell r="AB919" t="str">
            <v>2011</v>
          </cell>
          <cell r="AC919" t="str">
            <v>ECON-1A2011</v>
          </cell>
          <cell r="AD919" t="str">
            <v>ECON-1AAugust2011</v>
          </cell>
          <cell r="AE919" t="str">
            <v>ECON-1AAugust2010-2011</v>
          </cell>
        </row>
        <row r="920">
          <cell r="B920" t="str">
            <v>RESTTCON</v>
          </cell>
          <cell r="C920" t="str">
            <v>CONS Res Window Tint Rebate</v>
          </cell>
          <cell r="D920" t="str">
            <v>ECON-1F</v>
          </cell>
          <cell r="E920" t="str">
            <v>Residential</v>
          </cell>
          <cell r="F920" t="str">
            <v>SINGLE</v>
          </cell>
          <cell r="I920" t="str">
            <v>August</v>
          </cell>
          <cell r="J920" t="str">
            <v>2010-2011</v>
          </cell>
          <cell r="K920">
            <v>2011</v>
          </cell>
          <cell r="L920">
            <v>9</v>
          </cell>
          <cell r="M920">
            <v>9.8333333333333339</v>
          </cell>
          <cell r="N920">
            <v>994.35</v>
          </cell>
          <cell r="O920">
            <v>2619.666666666667</v>
          </cell>
          <cell r="P920">
            <v>994</v>
          </cell>
          <cell r="T920">
            <v>54.416663999999997</v>
          </cell>
          <cell r="W920">
            <v>6291.6939199999997</v>
          </cell>
          <cell r="X920">
            <v>1048.6156533333335</v>
          </cell>
          <cell r="AA920" t="str">
            <v>ECON-1FAugust2010-2011</v>
          </cell>
          <cell r="AB920" t="str">
            <v>2011</v>
          </cell>
          <cell r="AC920" t="str">
            <v>ECON-1F2011</v>
          </cell>
          <cell r="AD920" t="str">
            <v>ECON-1FAugust2011</v>
          </cell>
          <cell r="AE920" t="str">
            <v>ECON-1FAugust2010-2011</v>
          </cell>
        </row>
        <row r="921">
          <cell r="D921" t="str">
            <v>ECON-1F</v>
          </cell>
          <cell r="E921" t="str">
            <v>Residential</v>
          </cell>
          <cell r="F921" t="str">
            <v>MULTI</v>
          </cell>
          <cell r="I921" t="str">
            <v>August</v>
          </cell>
          <cell r="J921" t="str">
            <v>2010-2011</v>
          </cell>
          <cell r="K921">
            <v>2011</v>
          </cell>
          <cell r="L921">
            <v>50</v>
          </cell>
          <cell r="N921">
            <v>2063.2600000000002</v>
          </cell>
          <cell r="P921">
            <v>2063.2600000000002</v>
          </cell>
          <cell r="T921">
            <v>302.31479999999999</v>
          </cell>
          <cell r="AA921" t="str">
            <v>ECON-1FAugust2010-2011</v>
          </cell>
          <cell r="AB921" t="str">
            <v>2011</v>
          </cell>
          <cell r="AC921" t="str">
            <v>ECON-1F2011</v>
          </cell>
          <cell r="AD921" t="str">
            <v>ECON-1FAugust2011</v>
          </cell>
          <cell r="AE921" t="str">
            <v>ECON-1FAugust2010-2011</v>
          </cell>
        </row>
        <row r="922">
          <cell r="B922" t="str">
            <v>RESWRCON</v>
          </cell>
          <cell r="C922" t="str">
            <v>CONS Res Window Replace Rebate</v>
          </cell>
          <cell r="D922" t="str">
            <v>ECON-1E</v>
          </cell>
          <cell r="E922" t="str">
            <v>Residential</v>
          </cell>
          <cell r="F922" t="str">
            <v>SINGLE</v>
          </cell>
          <cell r="I922" t="str">
            <v>August</v>
          </cell>
          <cell r="J922" t="str">
            <v>2010-2011</v>
          </cell>
          <cell r="K922">
            <v>2011</v>
          </cell>
          <cell r="L922">
            <v>17</v>
          </cell>
          <cell r="M922">
            <v>11.5</v>
          </cell>
          <cell r="N922">
            <v>5195.2</v>
          </cell>
          <cell r="O922">
            <v>11333</v>
          </cell>
          <cell r="P922">
            <v>2711.8</v>
          </cell>
          <cell r="T922">
            <v>753.26149999999996</v>
          </cell>
          <cell r="W922">
            <v>13275.47</v>
          </cell>
          <cell r="X922">
            <v>8980.4650000000001</v>
          </cell>
          <cell r="AA922" t="str">
            <v>ECON-1EAugust2010-2011</v>
          </cell>
          <cell r="AB922" t="str">
            <v>2011</v>
          </cell>
          <cell r="AC922" t="str">
            <v>ECON-1E2011</v>
          </cell>
          <cell r="AD922" t="str">
            <v>ECON-1EAugust2011</v>
          </cell>
          <cell r="AE922" t="str">
            <v>ECON-1EAugust2010-2011</v>
          </cell>
        </row>
        <row r="923">
          <cell r="D923" t="str">
            <v>ECON-1E</v>
          </cell>
          <cell r="E923" t="str">
            <v>Residential</v>
          </cell>
          <cell r="F923" t="str">
            <v>MULTI</v>
          </cell>
          <cell r="I923" t="str">
            <v>August</v>
          </cell>
          <cell r="J923" t="str">
            <v>2010-2011</v>
          </cell>
          <cell r="K923">
            <v>2011</v>
          </cell>
          <cell r="L923">
            <v>0</v>
          </cell>
          <cell r="N923">
            <v>0</v>
          </cell>
          <cell r="T923">
            <v>0</v>
          </cell>
          <cell r="AA923" t="str">
            <v>ECON-1EAugust2010-2011</v>
          </cell>
          <cell r="AB923" t="str">
            <v>2011</v>
          </cell>
          <cell r="AC923" t="str">
            <v>ECON-1E2011</v>
          </cell>
          <cell r="AD923" t="str">
            <v>ECON-1EAugust2011</v>
          </cell>
          <cell r="AE923" t="str">
            <v>ECON-1EAugust2010-2011</v>
          </cell>
        </row>
        <row r="924">
          <cell r="B924" t="str">
            <v>RWFOAM</v>
          </cell>
          <cell r="C924" t="str">
            <v>CONS Res Inject Wall Foam Reb</v>
          </cell>
          <cell r="D924" t="str">
            <v>ECON-1C</v>
          </cell>
          <cell r="E924" t="str">
            <v>Residential</v>
          </cell>
          <cell r="F924" t="str">
            <v>SINGLE</v>
          </cell>
          <cell r="I924" t="str">
            <v>August</v>
          </cell>
          <cell r="J924" t="str">
            <v>2010-2011</v>
          </cell>
          <cell r="K924">
            <v>2011</v>
          </cell>
          <cell r="L924">
            <v>3</v>
          </cell>
          <cell r="M924">
            <v>0.75</v>
          </cell>
          <cell r="N924">
            <v>339.36</v>
          </cell>
          <cell r="O924">
            <v>250</v>
          </cell>
          <cell r="P924">
            <v>2306</v>
          </cell>
          <cell r="T924">
            <v>9.375</v>
          </cell>
          <cell r="W924">
            <v>271.875</v>
          </cell>
          <cell r="X924">
            <v>40.78125</v>
          </cell>
          <cell r="AA924" t="str">
            <v>ECON-1CAugust2010-2011</v>
          </cell>
          <cell r="AB924" t="str">
            <v>2011</v>
          </cell>
          <cell r="AC924" t="str">
            <v>ECON-1C2011</v>
          </cell>
          <cell r="AD924" t="str">
            <v>ECON-1CAugust2011</v>
          </cell>
          <cell r="AE924" t="str">
            <v>ECON-1CAugust2010-2011</v>
          </cell>
        </row>
        <row r="925">
          <cell r="D925" t="str">
            <v>ECON-1C</v>
          </cell>
          <cell r="E925" t="str">
            <v>Residential</v>
          </cell>
          <cell r="F925" t="str">
            <v>MULTI</v>
          </cell>
          <cell r="I925" t="str">
            <v>August</v>
          </cell>
          <cell r="J925" t="str">
            <v>2010-2011</v>
          </cell>
          <cell r="K925">
            <v>2011</v>
          </cell>
          <cell r="L925">
            <v>2</v>
          </cell>
          <cell r="N925">
            <v>364</v>
          </cell>
          <cell r="P925">
            <v>804</v>
          </cell>
          <cell r="T925">
            <v>6.25</v>
          </cell>
          <cell r="AA925" t="str">
            <v>ECON-1CAugust2010-2011</v>
          </cell>
          <cell r="AB925" t="str">
            <v>2011</v>
          </cell>
          <cell r="AC925" t="str">
            <v>ECON-1C2011</v>
          </cell>
          <cell r="AD925" t="str">
            <v>ECON-1CAugust2011</v>
          </cell>
          <cell r="AE925" t="str">
            <v>ECON-1CAugust2010-2011</v>
          </cell>
        </row>
        <row r="926">
          <cell r="B926" t="str">
            <v>TOILET VCH</v>
          </cell>
          <cell r="C926" t="str">
            <v>Toilet Voucher Redeemed</v>
          </cell>
          <cell r="D926" t="str">
            <v>WACON-2</v>
          </cell>
          <cell r="E926" t="str">
            <v>Residential</v>
          </cell>
          <cell r="F926" t="str">
            <v>SINGLE</v>
          </cell>
          <cell r="I926" t="str">
            <v>August</v>
          </cell>
          <cell r="J926" t="str">
            <v>2010-2011</v>
          </cell>
          <cell r="K926">
            <v>2011</v>
          </cell>
          <cell r="L926">
            <v>0</v>
          </cell>
          <cell r="M926">
            <v>0</v>
          </cell>
          <cell r="N926">
            <v>0</v>
          </cell>
          <cell r="O926">
            <v>18135</v>
          </cell>
          <cell r="T926">
            <v>0</v>
          </cell>
          <cell r="AA926" t="str">
            <v>WACON-2August2010-2011</v>
          </cell>
          <cell r="AB926" t="str">
            <v>2011</v>
          </cell>
          <cell r="AC926" t="str">
            <v>WACON-22011</v>
          </cell>
          <cell r="AD926" t="str">
            <v>WACON-2August2011</v>
          </cell>
          <cell r="AE926" t="str">
            <v>WACON-2August2010-2011</v>
          </cell>
        </row>
        <row r="927">
          <cell r="B927" t="str">
            <v>WTHERCON</v>
          </cell>
          <cell r="C927" t="str">
            <v>CONS Res Weatherization Rebate</v>
          </cell>
          <cell r="D927" t="str">
            <v>ECON-1D</v>
          </cell>
          <cell r="E927" t="str">
            <v>Residential</v>
          </cell>
          <cell r="F927" t="str">
            <v>SINGLE</v>
          </cell>
          <cell r="I927" t="str">
            <v>August</v>
          </cell>
          <cell r="J927" t="str">
            <v>2010-2011</v>
          </cell>
          <cell r="K927">
            <v>2011</v>
          </cell>
          <cell r="L927">
            <v>3</v>
          </cell>
          <cell r="M927">
            <v>0</v>
          </cell>
          <cell r="N927">
            <v>134.97999999999999</v>
          </cell>
          <cell r="O927">
            <v>58</v>
          </cell>
          <cell r="T927">
            <v>4.2439020000000003</v>
          </cell>
          <cell r="W927">
            <v>75.150000000000006</v>
          </cell>
          <cell r="X927">
            <v>0</v>
          </cell>
          <cell r="AA927" t="str">
            <v>ECON-1DAugust2010-2011</v>
          </cell>
          <cell r="AB927" t="str">
            <v>2011</v>
          </cell>
          <cell r="AC927" t="str">
            <v>ECON-1D2011</v>
          </cell>
          <cell r="AD927" t="str">
            <v>ECON-1DAugust2011</v>
          </cell>
          <cell r="AE927" t="str">
            <v>ECON-1DAugust2010-2011</v>
          </cell>
        </row>
        <row r="928">
          <cell r="D928" t="str">
            <v>ECON-1D</v>
          </cell>
          <cell r="E928" t="str">
            <v>Residential</v>
          </cell>
          <cell r="F928" t="str">
            <v>MULTI</v>
          </cell>
          <cell r="I928" t="str">
            <v>August</v>
          </cell>
          <cell r="J928" t="str">
            <v>2010-2011</v>
          </cell>
          <cell r="K928">
            <v>2011</v>
          </cell>
          <cell r="L928">
            <v>1</v>
          </cell>
          <cell r="N928">
            <v>5.79</v>
          </cell>
          <cell r="T928">
            <v>1.4146339999999999</v>
          </cell>
          <cell r="W928">
            <v>25.05</v>
          </cell>
          <cell r="AA928" t="str">
            <v>ECON-1DAugust2010-2011</v>
          </cell>
          <cell r="AB928" t="str">
            <v>2011</v>
          </cell>
          <cell r="AC928" t="str">
            <v>ECON-1D2011</v>
          </cell>
          <cell r="AD928" t="str">
            <v>ECON-1DAugust2011</v>
          </cell>
          <cell r="AE928" t="str">
            <v>ECON-1DAugust2010-2011</v>
          </cell>
        </row>
        <row r="929">
          <cell r="B929" t="str">
            <v>WTR STAR</v>
          </cell>
          <cell r="C929" t="str">
            <v>CONS Water Star Rebate</v>
          </cell>
          <cell r="D929" t="str">
            <v>WACON-3</v>
          </cell>
          <cell r="E929" t="str">
            <v>Commercial</v>
          </cell>
          <cell r="F929" t="str">
            <v>SINGLE</v>
          </cell>
          <cell r="I929" t="str">
            <v>August</v>
          </cell>
          <cell r="J929" t="str">
            <v>2010-2011</v>
          </cell>
          <cell r="K929">
            <v>2011</v>
          </cell>
          <cell r="L929">
            <v>0</v>
          </cell>
          <cell r="M929">
            <v>0</v>
          </cell>
          <cell r="N929">
            <v>0</v>
          </cell>
          <cell r="O929">
            <v>0</v>
          </cell>
          <cell r="T929">
            <v>0</v>
          </cell>
          <cell r="W929">
            <v>0</v>
          </cell>
          <cell r="X929">
            <v>0</v>
          </cell>
          <cell r="AA929" t="str">
            <v>WACON-3August2010-2011</v>
          </cell>
          <cell r="AB929" t="str">
            <v>2011</v>
          </cell>
          <cell r="AC929" t="str">
            <v>WACON-32011</v>
          </cell>
          <cell r="AD929" t="str">
            <v>WACON-3August2011</v>
          </cell>
          <cell r="AE929" t="str">
            <v>WACON-3August2010-2011</v>
          </cell>
        </row>
        <row r="930">
          <cell r="B930" t="str">
            <v>St Cloud</v>
          </cell>
          <cell r="C930" t="str">
            <v>Conservation Program Rebates</v>
          </cell>
          <cell r="D930" t="str">
            <v>and Loans -</v>
          </cell>
          <cell r="E930" t="str">
            <v>Crosstab (CIS)</v>
          </cell>
          <cell r="K930">
            <v>2011</v>
          </cell>
          <cell r="AB930" t="str">
            <v>2011</v>
          </cell>
          <cell r="AC930" t="str">
            <v>and Loans -2011</v>
          </cell>
          <cell r="AD930" t="str">
            <v>and Loans -2011</v>
          </cell>
        </row>
        <row r="931">
          <cell r="B931" t="str">
            <v>CCRF</v>
          </cell>
          <cell r="C931" t="str">
            <v>Cool Reflective Roof</v>
          </cell>
          <cell r="D931" t="str">
            <v>ECON-4A</v>
          </cell>
          <cell r="E931" t="str">
            <v>Commercial</v>
          </cell>
          <cell r="F931" t="str">
            <v>OTHER</v>
          </cell>
          <cell r="G931" t="str">
            <v>ST CLOUD</v>
          </cell>
          <cell r="I931" t="str">
            <v>August</v>
          </cell>
          <cell r="J931" t="str">
            <v>2010-2011</v>
          </cell>
          <cell r="K931">
            <v>2011</v>
          </cell>
          <cell r="L931">
            <v>0</v>
          </cell>
          <cell r="N931">
            <v>0</v>
          </cell>
          <cell r="T931">
            <v>0</v>
          </cell>
          <cell r="W931">
            <v>0</v>
          </cell>
          <cell r="AA931" t="str">
            <v>ECON-4AST CLOUDAugust2010-2011</v>
          </cell>
          <cell r="AB931" t="str">
            <v>2011</v>
          </cell>
          <cell r="AC931" t="str">
            <v>ECON-4A2011</v>
          </cell>
          <cell r="AD931" t="str">
            <v>ECON-4AAugust2011</v>
          </cell>
          <cell r="AE931" t="str">
            <v>ECON-4AAugust2010-2011</v>
          </cell>
        </row>
        <row r="932">
          <cell r="B932" t="str">
            <v>CDUR</v>
          </cell>
          <cell r="C932" t="str">
            <v>Duct Repair/Replacement</v>
          </cell>
          <cell r="D932" t="str">
            <v>ECON-5A</v>
          </cell>
          <cell r="E932" t="str">
            <v>Commercial</v>
          </cell>
          <cell r="F932" t="str">
            <v>OTHER</v>
          </cell>
          <cell r="G932" t="str">
            <v>ST CLOUD</v>
          </cell>
          <cell r="I932" t="str">
            <v>August</v>
          </cell>
          <cell r="J932" t="str">
            <v>2010-2011</v>
          </cell>
          <cell r="K932">
            <v>2011</v>
          </cell>
          <cell r="L932">
            <v>0</v>
          </cell>
          <cell r="N932">
            <v>0</v>
          </cell>
          <cell r="T932">
            <v>0</v>
          </cell>
          <cell r="W932">
            <v>0</v>
          </cell>
          <cell r="AA932" t="str">
            <v>ECON-5AST CLOUDAugust2010-2011</v>
          </cell>
          <cell r="AB932" t="str">
            <v>2011</v>
          </cell>
          <cell r="AC932" t="str">
            <v>ECON-5A2011</v>
          </cell>
          <cell r="AD932" t="str">
            <v>ECON-5AAugust2011</v>
          </cell>
          <cell r="AE932" t="str">
            <v>ECON-5AAugust2010-2011</v>
          </cell>
        </row>
        <row r="933">
          <cell r="B933" t="str">
            <v>CGRP</v>
          </cell>
          <cell r="C933" t="str">
            <v>Gold Ring Program</v>
          </cell>
          <cell r="D933" t="str">
            <v>ECON-6C</v>
          </cell>
          <cell r="E933" t="str">
            <v>Commercial</v>
          </cell>
          <cell r="F933" t="str">
            <v>OTHER</v>
          </cell>
          <cell r="G933" t="str">
            <v>ST CLOUD</v>
          </cell>
          <cell r="I933" t="str">
            <v>August</v>
          </cell>
          <cell r="J933" t="str">
            <v>2010-2011</v>
          </cell>
          <cell r="K933">
            <v>2011</v>
          </cell>
          <cell r="L933">
            <v>0</v>
          </cell>
          <cell r="N933">
            <v>0</v>
          </cell>
          <cell r="T933">
            <v>0</v>
          </cell>
          <cell r="W933">
            <v>0</v>
          </cell>
          <cell r="AA933" t="str">
            <v>ECON-6CST CLOUDAugust2010-2011</v>
          </cell>
          <cell r="AB933" t="str">
            <v>2011</v>
          </cell>
          <cell r="AC933" t="str">
            <v>ECON-6C2011</v>
          </cell>
          <cell r="AD933" t="str">
            <v>ECON-6CAugust2011</v>
          </cell>
          <cell r="AE933" t="str">
            <v>ECON-6CAugust2010-2011</v>
          </cell>
        </row>
        <row r="934">
          <cell r="B934" t="str">
            <v>CH14</v>
          </cell>
          <cell r="C934" t="str">
            <v>14 Seer</v>
          </cell>
          <cell r="D934" t="str">
            <v>ECON-5C</v>
          </cell>
          <cell r="E934" t="str">
            <v>Commercial</v>
          </cell>
          <cell r="F934" t="str">
            <v>OTHER</v>
          </cell>
          <cell r="G934" t="str">
            <v>ST CLOUD</v>
          </cell>
          <cell r="H934" t="str">
            <v>CES14CON</v>
          </cell>
          <cell r="I934" t="str">
            <v>August</v>
          </cell>
          <cell r="J934" t="str">
            <v>2010-2011</v>
          </cell>
          <cell r="K934">
            <v>2011</v>
          </cell>
          <cell r="L934">
            <v>0</v>
          </cell>
          <cell r="N934">
            <v>0</v>
          </cell>
          <cell r="T934">
            <v>0</v>
          </cell>
          <cell r="W934">
            <v>0</v>
          </cell>
          <cell r="Y934" t="str">
            <v>CES14CONAugust2010-2011</v>
          </cell>
          <cell r="Z934" t="str">
            <v>CES14CONAugust2011</v>
          </cell>
          <cell r="AA934" t="str">
            <v>CES14CONST CLOUDAugust2010-2011</v>
          </cell>
          <cell r="AB934" t="str">
            <v>CES14CON2011</v>
          </cell>
          <cell r="AC934" t="str">
            <v>ECON-5C2011</v>
          </cell>
          <cell r="AD934" t="str">
            <v>ECON-5CAugust2011</v>
          </cell>
          <cell r="AE934" t="str">
            <v>ECON-5CAugust2010-2011</v>
          </cell>
        </row>
        <row r="935">
          <cell r="B935" t="str">
            <v>CH15</v>
          </cell>
          <cell r="C935" t="str">
            <v>15 Seer</v>
          </cell>
          <cell r="D935" t="str">
            <v>ECON-5C</v>
          </cell>
          <cell r="E935" t="str">
            <v>Commercial</v>
          </cell>
          <cell r="F935" t="str">
            <v>OTHER</v>
          </cell>
          <cell r="G935" t="str">
            <v>ST CLOUD</v>
          </cell>
          <cell r="H935" t="str">
            <v>CES15CON</v>
          </cell>
          <cell r="I935" t="str">
            <v>August</v>
          </cell>
          <cell r="J935" t="str">
            <v>2010-2011</v>
          </cell>
          <cell r="K935">
            <v>2011</v>
          </cell>
          <cell r="L935">
            <v>0</v>
          </cell>
          <cell r="N935">
            <v>0</v>
          </cell>
          <cell r="T935">
            <v>0</v>
          </cell>
          <cell r="W935">
            <v>0</v>
          </cell>
          <cell r="Y935" t="str">
            <v>CES15CONAugust2010-2011</v>
          </cell>
          <cell r="Z935" t="str">
            <v>CES15CONAugust2011</v>
          </cell>
          <cell r="AA935" t="str">
            <v>CES15CONST CLOUDAugust2010-2011</v>
          </cell>
          <cell r="AB935" t="str">
            <v>CES15CON2011</v>
          </cell>
          <cell r="AC935" t="str">
            <v>ECON-5C2011</v>
          </cell>
          <cell r="AD935" t="str">
            <v>ECON-5CAugust2011</v>
          </cell>
          <cell r="AE935" t="str">
            <v>ECON-5CAugust2010-2011</v>
          </cell>
        </row>
        <row r="936">
          <cell r="B936" t="str">
            <v>CH16</v>
          </cell>
          <cell r="C936" t="str">
            <v>16 Seer</v>
          </cell>
          <cell r="D936" t="str">
            <v>ECON-5C</v>
          </cell>
          <cell r="E936" t="str">
            <v>Commercial</v>
          </cell>
          <cell r="F936" t="str">
            <v>OTHER</v>
          </cell>
          <cell r="G936" t="str">
            <v>ST CLOUD</v>
          </cell>
          <cell r="H936" t="str">
            <v>CES16CON</v>
          </cell>
          <cell r="I936" t="str">
            <v>August</v>
          </cell>
          <cell r="J936" t="str">
            <v>2010-2011</v>
          </cell>
          <cell r="K936">
            <v>2011</v>
          </cell>
          <cell r="L936">
            <v>0</v>
          </cell>
          <cell r="N936">
            <v>0</v>
          </cell>
          <cell r="T936">
            <v>0</v>
          </cell>
          <cell r="W936">
            <v>0</v>
          </cell>
          <cell r="Y936" t="str">
            <v>CES16CONAugust2010-2011</v>
          </cell>
          <cell r="Z936" t="str">
            <v>CES16CONAugust2011</v>
          </cell>
          <cell r="AA936" t="str">
            <v>CES16CONST CLOUDAugust2010-2011</v>
          </cell>
          <cell r="AB936" t="str">
            <v>CES16CON2011</v>
          </cell>
          <cell r="AC936" t="str">
            <v>ECON-5C2011</v>
          </cell>
          <cell r="AD936" t="str">
            <v>ECON-5CAugust2011</v>
          </cell>
          <cell r="AE936" t="str">
            <v>ECON-5CAugust2010-2011</v>
          </cell>
        </row>
        <row r="937">
          <cell r="B937" t="str">
            <v>CH17</v>
          </cell>
          <cell r="C937" t="str">
            <v>17 Seer</v>
          </cell>
          <cell r="D937" t="str">
            <v>ECON-5C</v>
          </cell>
          <cell r="E937" t="str">
            <v>Commercial</v>
          </cell>
          <cell r="F937" t="str">
            <v>OTHER</v>
          </cell>
          <cell r="G937" t="str">
            <v>ST CLOUD</v>
          </cell>
          <cell r="H937" t="str">
            <v>CES17CON</v>
          </cell>
          <cell r="I937" t="str">
            <v>August</v>
          </cell>
          <cell r="J937" t="str">
            <v>2010-2011</v>
          </cell>
          <cell r="K937">
            <v>2011</v>
          </cell>
          <cell r="L937">
            <v>0</v>
          </cell>
          <cell r="N937">
            <v>0</v>
          </cell>
          <cell r="T937">
            <v>0</v>
          </cell>
          <cell r="W937">
            <v>0</v>
          </cell>
          <cell r="Y937" t="str">
            <v>CES17CONAugust2010-2011</v>
          </cell>
          <cell r="Z937" t="str">
            <v>CES17CONAugust2011</v>
          </cell>
          <cell r="AA937" t="str">
            <v>CES17CONST CLOUDAugust2010-2011</v>
          </cell>
          <cell r="AB937" t="str">
            <v>CES17CON2011</v>
          </cell>
          <cell r="AC937" t="str">
            <v>ECON-5C2011</v>
          </cell>
          <cell r="AD937" t="str">
            <v>ECON-5CAugust2011</v>
          </cell>
          <cell r="AE937" t="str">
            <v>ECON-5CAugust2010-2011</v>
          </cell>
        </row>
        <row r="938">
          <cell r="B938" t="str">
            <v>CH18</v>
          </cell>
          <cell r="C938" t="str">
            <v>18 Seer</v>
          </cell>
          <cell r="D938" t="str">
            <v>ECON-5C</v>
          </cell>
          <cell r="E938" t="str">
            <v>Commercial</v>
          </cell>
          <cell r="F938" t="str">
            <v>OTHER</v>
          </cell>
          <cell r="G938" t="str">
            <v>ST CLOUD</v>
          </cell>
          <cell r="H938" t="str">
            <v>CES18CON</v>
          </cell>
          <cell r="I938" t="str">
            <v>August</v>
          </cell>
          <cell r="J938" t="str">
            <v>2010-2011</v>
          </cell>
          <cell r="K938">
            <v>2011</v>
          </cell>
          <cell r="L938">
            <v>0</v>
          </cell>
          <cell r="N938">
            <v>0</v>
          </cell>
          <cell r="T938">
            <v>0</v>
          </cell>
          <cell r="W938">
            <v>0</v>
          </cell>
          <cell r="Y938" t="str">
            <v>CES18CONAugust2010-2011</v>
          </cell>
          <cell r="Z938" t="str">
            <v>CES18CONAugust2011</v>
          </cell>
          <cell r="AA938" t="str">
            <v>CES18CONST CLOUDAugust2010-2011</v>
          </cell>
          <cell r="AB938" t="str">
            <v>CES18CON2011</v>
          </cell>
          <cell r="AC938" t="str">
            <v>ECON-5C2011</v>
          </cell>
          <cell r="AD938" t="str">
            <v>ECON-5CAugust2011</v>
          </cell>
          <cell r="AE938" t="str">
            <v>ECON-5CAugust2010-2011</v>
          </cell>
        </row>
        <row r="939">
          <cell r="B939" t="str">
            <v>CINS</v>
          </cell>
          <cell r="C939" t="str">
            <v>Ceiling Insulation Upgrade</v>
          </cell>
          <cell r="D939" t="str">
            <v>ECON-4B</v>
          </cell>
          <cell r="E939" t="str">
            <v>Commercial</v>
          </cell>
          <cell r="F939" t="str">
            <v>OTHER</v>
          </cell>
          <cell r="G939" t="str">
            <v>ST CLOUD</v>
          </cell>
          <cell r="I939" t="str">
            <v>August</v>
          </cell>
          <cell r="J939" t="str">
            <v>2010-2011</v>
          </cell>
          <cell r="K939">
            <v>2011</v>
          </cell>
          <cell r="L939">
            <v>0</v>
          </cell>
          <cell r="N939">
            <v>0</v>
          </cell>
          <cell r="T939">
            <v>0</v>
          </cell>
          <cell r="W939">
            <v>0</v>
          </cell>
          <cell r="AA939" t="str">
            <v>ECON-4BST CLOUDAugust2010-2011</v>
          </cell>
          <cell r="AB939" t="str">
            <v>2011</v>
          </cell>
          <cell r="AC939" t="str">
            <v>ECON-4B2011</v>
          </cell>
          <cell r="AD939" t="str">
            <v>ECON-4BAugust2011</v>
          </cell>
          <cell r="AE939" t="str">
            <v>ECON-4BAugust2010-2011</v>
          </cell>
        </row>
        <row r="940">
          <cell r="B940" t="str">
            <v>CIR</v>
          </cell>
          <cell r="C940" t="str">
            <v>Commercial Customer Incentive</v>
          </cell>
          <cell r="D940" t="str">
            <v>ECON-6B</v>
          </cell>
          <cell r="E940" t="str">
            <v>Commercial</v>
          </cell>
          <cell r="F940" t="str">
            <v>OTHER</v>
          </cell>
          <cell r="G940" t="str">
            <v>ST CLOUD</v>
          </cell>
          <cell r="I940" t="str">
            <v>August</v>
          </cell>
          <cell r="J940" t="str">
            <v>2010-2011</v>
          </cell>
          <cell r="K940">
            <v>2011</v>
          </cell>
          <cell r="L940">
            <v>0</v>
          </cell>
          <cell r="N940">
            <v>0</v>
          </cell>
          <cell r="T940">
            <v>0</v>
          </cell>
          <cell r="W940">
            <v>0</v>
          </cell>
          <cell r="AA940" t="str">
            <v>ECON-6BST CLOUDAugust2010-2011</v>
          </cell>
          <cell r="AB940" t="str">
            <v>2011</v>
          </cell>
          <cell r="AC940" t="str">
            <v>ECON-6B2011</v>
          </cell>
          <cell r="AD940" t="str">
            <v>ECON-6BAugust2011</v>
          </cell>
          <cell r="AE940" t="str">
            <v>ECON-6BAugust2010-2011</v>
          </cell>
        </row>
        <row r="941">
          <cell r="C941" t="str">
            <v>Commercial Indoor Lighting Billed Solution</v>
          </cell>
          <cell r="D941" t="str">
            <v>ECON-8</v>
          </cell>
          <cell r="E941" t="str">
            <v>Commercial</v>
          </cell>
          <cell r="F941" t="str">
            <v>OTHER</v>
          </cell>
          <cell r="G941" t="str">
            <v>ST CLOUD</v>
          </cell>
          <cell r="I941" t="str">
            <v>August</v>
          </cell>
          <cell r="J941" t="str">
            <v>2010-2011</v>
          </cell>
          <cell r="K941">
            <v>2011</v>
          </cell>
          <cell r="L941">
            <v>0</v>
          </cell>
          <cell r="N941">
            <v>0</v>
          </cell>
          <cell r="T941">
            <v>0</v>
          </cell>
          <cell r="W941">
            <v>0</v>
          </cell>
          <cell r="AA941" t="str">
            <v>ECON-8ST CLOUDAugust2010-2011</v>
          </cell>
          <cell r="AB941" t="str">
            <v>2011</v>
          </cell>
          <cell r="AC941" t="str">
            <v>ECON-82011</v>
          </cell>
          <cell r="AD941" t="str">
            <v>ECON-8August2011</v>
          </cell>
          <cell r="AE941" t="str">
            <v>ECON-8August2010-2011</v>
          </cell>
        </row>
        <row r="942">
          <cell r="B942" t="str">
            <v>CSBE</v>
          </cell>
          <cell r="C942" t="str">
            <v>Small Business Efficiency</v>
          </cell>
          <cell r="D942" t="str">
            <v>ECON-16</v>
          </cell>
          <cell r="E942" t="str">
            <v>Commercial</v>
          </cell>
          <cell r="F942" t="str">
            <v>OTHER</v>
          </cell>
          <cell r="G942" t="str">
            <v>ST CLOUD</v>
          </cell>
          <cell r="I942" t="str">
            <v>August</v>
          </cell>
          <cell r="J942" t="str">
            <v>2010-2011</v>
          </cell>
          <cell r="K942">
            <v>2011</v>
          </cell>
          <cell r="L942">
            <v>0</v>
          </cell>
          <cell r="N942">
            <v>0</v>
          </cell>
          <cell r="T942">
            <v>0</v>
          </cell>
          <cell r="W942">
            <v>0</v>
          </cell>
          <cell r="AA942" t="str">
            <v>ECON-16ST CLOUDAugust2010-2011</v>
          </cell>
          <cell r="AB942" t="str">
            <v>2011</v>
          </cell>
          <cell r="AC942" t="str">
            <v>ECON-162011</v>
          </cell>
          <cell r="AD942" t="str">
            <v>ECON-16August2011</v>
          </cell>
          <cell r="AE942" t="str">
            <v>ECON-16August2010-2011</v>
          </cell>
        </row>
        <row r="943">
          <cell r="B943" t="str">
            <v>CWTT</v>
          </cell>
          <cell r="C943" t="str">
            <v>Window Film or Solar Screen</v>
          </cell>
          <cell r="D943" t="str">
            <v>ECON-4C</v>
          </cell>
          <cell r="E943" t="str">
            <v>Commercial</v>
          </cell>
          <cell r="F943" t="str">
            <v>OTHER</v>
          </cell>
          <cell r="G943" t="str">
            <v>ST CLOUD</v>
          </cell>
          <cell r="I943" t="str">
            <v>August</v>
          </cell>
          <cell r="J943" t="str">
            <v>2010-2011</v>
          </cell>
          <cell r="K943">
            <v>2011</v>
          </cell>
          <cell r="L943">
            <v>0</v>
          </cell>
          <cell r="N943">
            <v>0</v>
          </cell>
          <cell r="T943">
            <v>0</v>
          </cell>
          <cell r="W943">
            <v>0</v>
          </cell>
          <cell r="AA943" t="str">
            <v>ECON-4CST CLOUDAugust2010-2011</v>
          </cell>
          <cell r="AB943" t="str">
            <v>2011</v>
          </cell>
          <cell r="AC943" t="str">
            <v>ECON-4C2011</v>
          </cell>
          <cell r="AD943" t="str">
            <v>ECON-4CAugust2011</v>
          </cell>
          <cell r="AE943" t="str">
            <v>ECON-4CAugust2010-2011</v>
          </cell>
        </row>
        <row r="944">
          <cell r="B944" t="str">
            <v>ACPS</v>
          </cell>
          <cell r="C944" t="str">
            <v>A/C Proper Sizing</v>
          </cell>
          <cell r="D944" t="str">
            <v>ECON-2D</v>
          </cell>
          <cell r="E944" t="str">
            <v>Residential</v>
          </cell>
          <cell r="F944" t="str">
            <v>SINGLE</v>
          </cell>
          <cell r="G944" t="str">
            <v>ST CLOUD</v>
          </cell>
          <cell r="I944" t="str">
            <v>August</v>
          </cell>
          <cell r="J944" t="str">
            <v>2010-2011</v>
          </cell>
          <cell r="K944">
            <v>2011</v>
          </cell>
          <cell r="L944">
            <v>0</v>
          </cell>
          <cell r="N944">
            <v>0</v>
          </cell>
          <cell r="T944">
            <v>0</v>
          </cell>
          <cell r="W944">
            <v>0</v>
          </cell>
          <cell r="AA944" t="str">
            <v>ECON-2DST CLOUDAugust2010-2011</v>
          </cell>
          <cell r="AB944" t="str">
            <v>2011</v>
          </cell>
          <cell r="AC944" t="str">
            <v>ECON-2D2011</v>
          </cell>
          <cell r="AD944" t="str">
            <v>ECON-2DAugust2011</v>
          </cell>
          <cell r="AE944" t="str">
            <v>ECON-2DAugust2010-2011</v>
          </cell>
        </row>
        <row r="945">
          <cell r="B945" t="str">
            <v>RBDR</v>
          </cell>
          <cell r="C945" t="str">
            <v>Duct Repair/Replacement</v>
          </cell>
          <cell r="D945" t="str">
            <v>ECON-2A</v>
          </cell>
          <cell r="E945" t="str">
            <v>Residential</v>
          </cell>
          <cell r="F945" t="str">
            <v>SINGLE</v>
          </cell>
          <cell r="G945" t="str">
            <v>ST CLOUD</v>
          </cell>
          <cell r="I945" t="str">
            <v>August</v>
          </cell>
          <cell r="J945" t="str">
            <v>2010-2011</v>
          </cell>
          <cell r="K945">
            <v>2011</v>
          </cell>
          <cell r="L945">
            <v>8</v>
          </cell>
          <cell r="N945">
            <v>1845</v>
          </cell>
          <cell r="T945">
            <v>155.77279999999999</v>
          </cell>
          <cell r="W945">
            <v>2745.363166952</v>
          </cell>
          <cell r="AA945" t="str">
            <v>ECON-2AST CLOUDAugust2010-2011</v>
          </cell>
          <cell r="AB945" t="str">
            <v>2011</v>
          </cell>
          <cell r="AC945" t="str">
            <v>ECON-2A2011</v>
          </cell>
          <cell r="AD945" t="str">
            <v>ECON-2AAugust2011</v>
          </cell>
          <cell r="AE945" t="str">
            <v>ECON-2AAugust2010-2011</v>
          </cell>
        </row>
        <row r="946">
          <cell r="B946" t="str">
            <v>RBIS</v>
          </cell>
          <cell r="C946" t="str">
            <v>Ceiling Insulation Upgrade</v>
          </cell>
          <cell r="D946" t="str">
            <v>ECON-1B</v>
          </cell>
          <cell r="E946" t="str">
            <v>Residential</v>
          </cell>
          <cell r="F946" t="str">
            <v>SINGLE</v>
          </cell>
          <cell r="G946" t="str">
            <v>ST CLOUD</v>
          </cell>
          <cell r="I946" t="str">
            <v>August</v>
          </cell>
          <cell r="J946" t="str">
            <v>2010-2011</v>
          </cell>
          <cell r="K946">
            <v>2011</v>
          </cell>
          <cell r="L946">
            <v>10</v>
          </cell>
          <cell r="N946">
            <v>2585.1</v>
          </cell>
          <cell r="P946">
            <v>16385</v>
          </cell>
          <cell r="T946">
            <v>280</v>
          </cell>
          <cell r="W946">
            <v>4934.5</v>
          </cell>
          <cell r="AA946" t="str">
            <v>ECON-1BST CLOUDAugust2010-2011</v>
          </cell>
          <cell r="AB946" t="str">
            <v>2011</v>
          </cell>
          <cell r="AC946" t="str">
            <v>ECON-1B2011</v>
          </cell>
          <cell r="AD946" t="str">
            <v>ECON-1BAugust2011</v>
          </cell>
          <cell r="AE946" t="str">
            <v>ECON-1BAugust2010-2011</v>
          </cell>
        </row>
        <row r="947">
          <cell r="B947" t="str">
            <v>RBWW</v>
          </cell>
          <cell r="C947" t="str">
            <v xml:space="preserve">Caulk/Weather Stripping </v>
          </cell>
          <cell r="D947" t="str">
            <v>ECON-1D</v>
          </cell>
          <cell r="E947" t="str">
            <v>Residential</v>
          </cell>
          <cell r="F947" t="str">
            <v>SINGLE</v>
          </cell>
          <cell r="G947" t="str">
            <v>ST CLOUD</v>
          </cell>
          <cell r="I947" t="str">
            <v>August</v>
          </cell>
          <cell r="J947" t="str">
            <v>2010-2011</v>
          </cell>
          <cell r="K947">
            <v>2011</v>
          </cell>
          <cell r="L947">
            <v>0</v>
          </cell>
          <cell r="N947">
            <v>0</v>
          </cell>
          <cell r="T947">
            <v>0</v>
          </cell>
          <cell r="W947">
            <v>0</v>
          </cell>
          <cell r="AA947" t="str">
            <v>ECON-1DST CLOUDAugust2010-2011</v>
          </cell>
          <cell r="AB947" t="str">
            <v>2011</v>
          </cell>
          <cell r="AC947" t="str">
            <v>ECON-1D2011</v>
          </cell>
          <cell r="AD947" t="str">
            <v>ECON-1DAugust2011</v>
          </cell>
          <cell r="AE947" t="str">
            <v>ECON-1DAugust2010-2011</v>
          </cell>
        </row>
        <row r="948">
          <cell r="B948" t="str">
            <v>RCRF</v>
          </cell>
          <cell r="C948" t="str">
            <v>Cool Reflective Roof</v>
          </cell>
          <cell r="D948" t="str">
            <v>ECON-1A</v>
          </cell>
          <cell r="E948" t="str">
            <v>Residential</v>
          </cell>
          <cell r="F948" t="str">
            <v>SINGLE</v>
          </cell>
          <cell r="G948" t="str">
            <v>ST CLOUD</v>
          </cell>
          <cell r="I948" t="str">
            <v>August</v>
          </cell>
          <cell r="J948" t="str">
            <v>2010-2011</v>
          </cell>
          <cell r="K948">
            <v>2011</v>
          </cell>
          <cell r="L948">
            <v>2</v>
          </cell>
          <cell r="N948">
            <v>300</v>
          </cell>
          <cell r="P948">
            <v>1715</v>
          </cell>
          <cell r="T948">
            <v>76.5</v>
          </cell>
          <cell r="W948">
            <v>1347.875</v>
          </cell>
          <cell r="AA948" t="str">
            <v>ECON-1AST CLOUDAugust2010-2011</v>
          </cell>
          <cell r="AB948" t="str">
            <v>2011</v>
          </cell>
          <cell r="AC948" t="str">
            <v>ECON-1A2011</v>
          </cell>
          <cell r="AD948" t="str">
            <v>ECON-1AAugust2011</v>
          </cell>
          <cell r="AE948" t="str">
            <v>ECON-1AAugust2010-2011</v>
          </cell>
        </row>
        <row r="949">
          <cell r="B949" t="str">
            <v>RH14</v>
          </cell>
          <cell r="C949" t="str">
            <v>14 Seer</v>
          </cell>
          <cell r="D949" t="str">
            <v>ECON-2E</v>
          </cell>
          <cell r="E949" t="str">
            <v>Residential</v>
          </cell>
          <cell r="F949" t="str">
            <v>SINGLE</v>
          </cell>
          <cell r="G949" t="str">
            <v>ST CLOUD</v>
          </cell>
          <cell r="H949" t="str">
            <v>RES14CON</v>
          </cell>
          <cell r="I949" t="str">
            <v>August</v>
          </cell>
          <cell r="J949" t="str">
            <v>2010-2011</v>
          </cell>
          <cell r="K949">
            <v>2011</v>
          </cell>
          <cell r="L949">
            <v>9</v>
          </cell>
          <cell r="N949">
            <v>1800</v>
          </cell>
          <cell r="T949">
            <v>212.56950599999999</v>
          </cell>
          <cell r="W949">
            <v>3746.5199999999995</v>
          </cell>
          <cell r="Y949" t="str">
            <v>RES14CONAugust2010-2011</v>
          </cell>
          <cell r="Z949" t="str">
            <v>RES14CONAugust2011</v>
          </cell>
          <cell r="AA949" t="str">
            <v>RES14CONST CLOUDAugust2010-2011</v>
          </cell>
          <cell r="AB949" t="str">
            <v>RES14CON2011</v>
          </cell>
          <cell r="AC949" t="str">
            <v>ECON-2E2011</v>
          </cell>
          <cell r="AD949" t="str">
            <v>ECON-2EAugust2011</v>
          </cell>
          <cell r="AE949" t="str">
            <v>ECON-2EAugust2010-2011</v>
          </cell>
        </row>
        <row r="950">
          <cell r="B950" t="str">
            <v>RH15</v>
          </cell>
          <cell r="C950" t="str">
            <v>15 Seer</v>
          </cell>
          <cell r="D950" t="str">
            <v>ECON-2E</v>
          </cell>
          <cell r="E950" t="str">
            <v>Residential</v>
          </cell>
          <cell r="F950" t="str">
            <v>SINGLE</v>
          </cell>
          <cell r="G950" t="str">
            <v>ST CLOUD</v>
          </cell>
          <cell r="H950" t="str">
            <v>RES15CON</v>
          </cell>
          <cell r="I950" t="str">
            <v>August</v>
          </cell>
          <cell r="J950" t="str">
            <v>2010-2011</v>
          </cell>
          <cell r="K950">
            <v>2011</v>
          </cell>
          <cell r="L950">
            <v>15</v>
          </cell>
          <cell r="N950">
            <v>6000</v>
          </cell>
          <cell r="T950">
            <v>622.61835000000008</v>
          </cell>
          <cell r="W950">
            <v>10973.099999999999</v>
          </cell>
          <cell r="Y950" t="str">
            <v>RES15CONAugust2010-2011</v>
          </cell>
          <cell r="Z950" t="str">
            <v>RES15CONAugust2011</v>
          </cell>
          <cell r="AA950" t="str">
            <v>RES15CONST CLOUDAugust2010-2011</v>
          </cell>
          <cell r="AB950" t="str">
            <v>RES15CON2011</v>
          </cell>
          <cell r="AC950" t="str">
            <v>ECON-2E2011</v>
          </cell>
          <cell r="AD950" t="str">
            <v>ECON-2EAugust2011</v>
          </cell>
          <cell r="AE950" t="str">
            <v>ECON-2EAugust2010-2011</v>
          </cell>
        </row>
        <row r="951">
          <cell r="B951" t="str">
            <v>RH16</v>
          </cell>
          <cell r="C951" t="str">
            <v>16 Seer</v>
          </cell>
          <cell r="D951" t="str">
            <v>ECON-2E</v>
          </cell>
          <cell r="E951" t="str">
            <v>Residential</v>
          </cell>
          <cell r="F951" t="str">
            <v>SINGLE</v>
          </cell>
          <cell r="G951" t="str">
            <v>ST CLOUD</v>
          </cell>
          <cell r="H951" t="str">
            <v>RES16CON</v>
          </cell>
          <cell r="I951" t="str">
            <v>August</v>
          </cell>
          <cell r="J951" t="str">
            <v>2010-2011</v>
          </cell>
          <cell r="K951">
            <v>2011</v>
          </cell>
          <cell r="L951">
            <v>4</v>
          </cell>
          <cell r="N951">
            <v>2400</v>
          </cell>
          <cell r="T951">
            <v>212.03919999999999</v>
          </cell>
          <cell r="W951">
            <v>3737.116</v>
          </cell>
          <cell r="Y951" t="str">
            <v>RES16CONAugust2010-2011</v>
          </cell>
          <cell r="Z951" t="str">
            <v>RES16CONAugust2011</v>
          </cell>
          <cell r="AA951" t="str">
            <v>RES16CONST CLOUDAugust2010-2011</v>
          </cell>
          <cell r="AB951" t="str">
            <v>RES16CON2011</v>
          </cell>
          <cell r="AC951" t="str">
            <v>ECON-2E2011</v>
          </cell>
          <cell r="AD951" t="str">
            <v>ECON-2EAugust2011</v>
          </cell>
          <cell r="AE951" t="str">
            <v>ECON-2EAugust2010-2011</v>
          </cell>
        </row>
        <row r="952">
          <cell r="B952" t="str">
            <v>RH17</v>
          </cell>
          <cell r="C952" t="str">
            <v>17 Seer</v>
          </cell>
          <cell r="D952" t="str">
            <v>ECON-2E</v>
          </cell>
          <cell r="E952" t="str">
            <v>Residential</v>
          </cell>
          <cell r="F952" t="str">
            <v>SINGLE</v>
          </cell>
          <cell r="G952" t="str">
            <v>ST CLOUD</v>
          </cell>
          <cell r="H952" t="str">
            <v>RES17CON</v>
          </cell>
          <cell r="I952" t="str">
            <v>August</v>
          </cell>
          <cell r="J952" t="str">
            <v>2010-2011</v>
          </cell>
          <cell r="K952">
            <v>2011</v>
          </cell>
          <cell r="L952">
            <v>2</v>
          </cell>
          <cell r="N952">
            <v>1200</v>
          </cell>
          <cell r="T952">
            <v>132.83582000000001</v>
          </cell>
          <cell r="W952">
            <v>2341.1790999999998</v>
          </cell>
          <cell r="Y952" t="str">
            <v>RES17CONAugust2010-2011</v>
          </cell>
          <cell r="Z952" t="str">
            <v>RES17CONAugust2011</v>
          </cell>
          <cell r="AA952" t="str">
            <v>RES17CONST CLOUDAugust2010-2011</v>
          </cell>
          <cell r="AB952" t="str">
            <v>RES17CON2011</v>
          </cell>
          <cell r="AC952" t="str">
            <v>ECON-2E2011</v>
          </cell>
          <cell r="AD952" t="str">
            <v>ECON-2EAugust2011</v>
          </cell>
          <cell r="AE952" t="str">
            <v>ECON-2EAugust2010-2011</v>
          </cell>
        </row>
        <row r="953">
          <cell r="B953" t="str">
            <v>RH18</v>
          </cell>
          <cell r="C953" t="str">
            <v>18 Seer</v>
          </cell>
          <cell r="D953" t="str">
            <v>ECON-2E</v>
          </cell>
          <cell r="E953" t="str">
            <v>Residential</v>
          </cell>
          <cell r="F953" t="str">
            <v>SINGLE</v>
          </cell>
          <cell r="G953" t="str">
            <v>ST CLOUD</v>
          </cell>
          <cell r="H953" t="str">
            <v>RES18CON</v>
          </cell>
          <cell r="I953" t="str">
            <v>August</v>
          </cell>
          <cell r="J953" t="str">
            <v>2010-2011</v>
          </cell>
          <cell r="K953">
            <v>2011</v>
          </cell>
          <cell r="L953">
            <v>2</v>
          </cell>
          <cell r="N953">
            <v>1200</v>
          </cell>
          <cell r="T953">
            <v>155.57140000000001</v>
          </cell>
          <cell r="W953">
            <v>2741.8571400000001</v>
          </cell>
          <cell r="Y953" t="str">
            <v>RES18CONAugust2010-2011</v>
          </cell>
          <cell r="Z953" t="str">
            <v>RES18CONAugust2011</v>
          </cell>
          <cell r="AA953" t="str">
            <v>RES18CONST CLOUDAugust2010-2011</v>
          </cell>
          <cell r="AB953" t="str">
            <v>RES18CON2011</v>
          </cell>
          <cell r="AC953" t="str">
            <v>ECON-2E2011</v>
          </cell>
          <cell r="AD953" t="str">
            <v>ECON-2EAugust2011</v>
          </cell>
          <cell r="AE953" t="str">
            <v>ECON-2EAugust2010-2011</v>
          </cell>
        </row>
        <row r="954">
          <cell r="B954" t="str">
            <v>RIWF</v>
          </cell>
          <cell r="C954" t="str">
            <v>Injected Wall Foam</v>
          </cell>
          <cell r="D954" t="str">
            <v>ECON-1C</v>
          </cell>
          <cell r="E954" t="str">
            <v>Residential</v>
          </cell>
          <cell r="F954" t="str">
            <v>SINGLE</v>
          </cell>
          <cell r="G954" t="str">
            <v>ST CLOUD</v>
          </cell>
          <cell r="I954" t="str">
            <v>August</v>
          </cell>
          <cell r="J954" t="str">
            <v>2010-2011</v>
          </cell>
          <cell r="K954">
            <v>2011</v>
          </cell>
          <cell r="L954">
            <v>1</v>
          </cell>
          <cell r="N954">
            <v>300</v>
          </cell>
          <cell r="T954">
            <v>3.125</v>
          </cell>
          <cell r="W954">
            <v>54.375</v>
          </cell>
          <cell r="AA954" t="str">
            <v>ECON-1CST CLOUDAugust2010-2011</v>
          </cell>
          <cell r="AB954" t="str">
            <v>2011</v>
          </cell>
          <cell r="AC954" t="str">
            <v>ECON-1C2011</v>
          </cell>
          <cell r="AD954" t="str">
            <v>ECON-1CAugust2011</v>
          </cell>
          <cell r="AE954" t="str">
            <v>ECON-1CAugust2010-2011</v>
          </cell>
        </row>
        <row r="955">
          <cell r="B955" t="str">
            <v>RWRP</v>
          </cell>
          <cell r="C955" t="str">
            <v xml:space="preserve">High Performance Windows </v>
          </cell>
          <cell r="D955" t="str">
            <v>ECON-1E</v>
          </cell>
          <cell r="E955" t="str">
            <v>Residential</v>
          </cell>
          <cell r="F955" t="str">
            <v>SINGLE</v>
          </cell>
          <cell r="G955" t="str">
            <v>ST CLOUD</v>
          </cell>
          <cell r="I955" t="str">
            <v>August</v>
          </cell>
          <cell r="J955" t="str">
            <v>2010-2011</v>
          </cell>
          <cell r="K955">
            <v>2011</v>
          </cell>
          <cell r="L955">
            <v>5</v>
          </cell>
          <cell r="N955">
            <v>1793.52</v>
          </cell>
          <cell r="P955">
            <v>915.76</v>
          </cell>
          <cell r="T955">
            <v>221.54750000000001</v>
          </cell>
          <cell r="W955">
            <v>3904.5499999999997</v>
          </cell>
          <cell r="AA955" t="str">
            <v>ECON-1EST CLOUDAugust2010-2011</v>
          </cell>
          <cell r="AB955" t="str">
            <v>2011</v>
          </cell>
          <cell r="AC955" t="str">
            <v>ECON-1E2011</v>
          </cell>
          <cell r="AD955" t="str">
            <v>ECON-1EAugust2011</v>
          </cell>
          <cell r="AE955" t="str">
            <v>ECON-1EAugust2010-2011</v>
          </cell>
        </row>
        <row r="956">
          <cell r="B956" t="str">
            <v>RWTT</v>
          </cell>
          <cell r="C956" t="str">
            <v>Window Film or Solar Screen</v>
          </cell>
          <cell r="D956" t="str">
            <v>ECON-1F</v>
          </cell>
          <cell r="E956" t="str">
            <v>Residential</v>
          </cell>
          <cell r="F956" t="str">
            <v>SINGLE</v>
          </cell>
          <cell r="G956" t="str">
            <v>ST CLOUD</v>
          </cell>
          <cell r="I956" t="str">
            <v>August</v>
          </cell>
          <cell r="J956" t="str">
            <v>2010-2011</v>
          </cell>
          <cell r="K956">
            <v>2011</v>
          </cell>
          <cell r="L956">
            <v>5</v>
          </cell>
          <cell r="N956">
            <v>799.56</v>
          </cell>
          <cell r="P956">
            <v>999.76</v>
          </cell>
          <cell r="T956">
            <v>30.231479999999998</v>
          </cell>
          <cell r="W956">
            <v>533.19439999999997</v>
          </cell>
          <cell r="AA956" t="str">
            <v>ECON-1FST CLOUDAugust2010-2011</v>
          </cell>
          <cell r="AB956" t="str">
            <v>2011</v>
          </cell>
          <cell r="AC956" t="str">
            <v>ECON-1F2011</v>
          </cell>
          <cell r="AD956" t="str">
            <v>ECON-1FAugust2011</v>
          </cell>
          <cell r="AE956" t="str">
            <v>ECON-1FAugust2010-2011</v>
          </cell>
        </row>
        <row r="957">
          <cell r="B957" t="str">
            <v>RESCON</v>
          </cell>
          <cell r="C957" t="str">
            <v>Total Residential Conservation Summary</v>
          </cell>
          <cell r="D957" t="str">
            <v>RESCON</v>
          </cell>
          <cell r="E957" t="str">
            <v>Residential</v>
          </cell>
          <cell r="I957" t="str">
            <v>August</v>
          </cell>
          <cell r="J957" t="str">
            <v>2010-2011</v>
          </cell>
          <cell r="K957">
            <v>2011</v>
          </cell>
          <cell r="L957">
            <v>382</v>
          </cell>
          <cell r="M957">
            <v>221.58333333333331</v>
          </cell>
          <cell r="N957">
            <v>154237.12</v>
          </cell>
          <cell r="O957">
            <v>149421.16666666669</v>
          </cell>
          <cell r="P957">
            <v>81651.579999999987</v>
          </cell>
          <cell r="S957">
            <v>0</v>
          </cell>
          <cell r="T957">
            <v>9944.7637379999996</v>
          </cell>
          <cell r="U957">
            <v>0</v>
          </cell>
          <cell r="V957">
            <v>0</v>
          </cell>
          <cell r="W957">
            <v>175267.976485363</v>
          </cell>
          <cell r="X957">
            <v>117350.3691083219</v>
          </cell>
          <cell r="AA957" t="str">
            <v>RESCONAugust2010-2011</v>
          </cell>
          <cell r="AB957" t="str">
            <v>2011</v>
          </cell>
          <cell r="AC957" t="str">
            <v>RESCON2011</v>
          </cell>
          <cell r="AD957" t="str">
            <v>RESCONAugust2011</v>
          </cell>
          <cell r="AE957" t="str">
            <v>RESCONAugust2010-2011</v>
          </cell>
        </row>
        <row r="958">
          <cell r="B958" t="str">
            <v>COMREB</v>
          </cell>
          <cell r="C958" t="str">
            <v>Total Commercial Rebate Summary</v>
          </cell>
          <cell r="D958" t="str">
            <v>COMREB</v>
          </cell>
          <cell r="E958" t="str">
            <v>Commercial</v>
          </cell>
          <cell r="I958" t="str">
            <v>August</v>
          </cell>
          <cell r="J958" t="str">
            <v>2010-2011</v>
          </cell>
          <cell r="K958">
            <v>2011</v>
          </cell>
          <cell r="L958">
            <v>6</v>
          </cell>
          <cell r="M958">
            <v>24378.25</v>
          </cell>
          <cell r="N958">
            <v>4602.05</v>
          </cell>
          <cell r="O958">
            <v>40398.441666666666</v>
          </cell>
          <cell r="P958">
            <v>31110</v>
          </cell>
          <cell r="S958">
            <v>0</v>
          </cell>
          <cell r="T958">
            <v>346.61221393</v>
          </cell>
          <cell r="U958">
            <v>0</v>
          </cell>
          <cell r="V958">
            <v>4.09</v>
          </cell>
          <cell r="W958">
            <v>65266.272904999998</v>
          </cell>
          <cell r="X958">
            <v>211893.24651099998</v>
          </cell>
          <cell r="AA958" t="str">
            <v>COMREBAugust2010-2011</v>
          </cell>
          <cell r="AB958" t="str">
            <v>2011</v>
          </cell>
          <cell r="AC958" t="str">
            <v>COMREB2011</v>
          </cell>
          <cell r="AD958" t="str">
            <v>COMREBAugust2011</v>
          </cell>
          <cell r="AE958" t="str">
            <v>COMREBAugust2010-2011</v>
          </cell>
        </row>
        <row r="959">
          <cell r="B959" t="str">
            <v>COMCON</v>
          </cell>
          <cell r="C959" t="str">
            <v>Total Commercial Conservation Summary</v>
          </cell>
          <cell r="D959" t="str">
            <v>COMCON</v>
          </cell>
          <cell r="E959" t="str">
            <v>Commercial</v>
          </cell>
          <cell r="I959" t="str">
            <v>August</v>
          </cell>
          <cell r="J959" t="str">
            <v>2010-2011</v>
          </cell>
          <cell r="K959">
            <v>2011</v>
          </cell>
          <cell r="L959">
            <v>11</v>
          </cell>
          <cell r="M959">
            <v>24378.416666666668</v>
          </cell>
          <cell r="N959">
            <v>4602.05</v>
          </cell>
          <cell r="O959">
            <v>40440.10833333333</v>
          </cell>
          <cell r="P959">
            <v>31110</v>
          </cell>
          <cell r="S959">
            <v>0</v>
          </cell>
          <cell r="T959">
            <v>313416.61221393</v>
          </cell>
          <cell r="U959">
            <v>0</v>
          </cell>
          <cell r="V959">
            <v>97.09</v>
          </cell>
          <cell r="W959">
            <v>361467.27290499996</v>
          </cell>
          <cell r="X959">
            <v>390666.07984433329</v>
          </cell>
          <cell r="AA959" t="str">
            <v>COMCONAugust2010-2011</v>
          </cell>
          <cell r="AB959" t="str">
            <v>2011</v>
          </cell>
          <cell r="AC959" t="str">
            <v>COMCON2011</v>
          </cell>
          <cell r="AD959" t="str">
            <v>COMCONAugust2011</v>
          </cell>
          <cell r="AE959" t="str">
            <v>COMCONAugust2010-2011</v>
          </cell>
        </row>
        <row r="960">
          <cell r="B960" t="str">
            <v>Orlando</v>
          </cell>
          <cell r="C960" t="str">
            <v>Conservation Program Rebates</v>
          </cell>
          <cell r="D960" t="str">
            <v>Participation</v>
          </cell>
          <cell r="E960" t="str">
            <v xml:space="preserve"> - Crosstab (CIS)</v>
          </cell>
          <cell r="K960">
            <v>2011</v>
          </cell>
          <cell r="AB960" t="str">
            <v>2011</v>
          </cell>
          <cell r="AC960" t="str">
            <v>Participation2011</v>
          </cell>
          <cell r="AD960" t="str">
            <v>Participation2011</v>
          </cell>
        </row>
        <row r="961">
          <cell r="B961" t="str">
            <v>ACPROPSZ</v>
          </cell>
          <cell r="C961" t="str">
            <v>CONS AC Proper Sizing</v>
          </cell>
          <cell r="D961" t="str">
            <v>ECON-2D</v>
          </cell>
          <cell r="E961" t="str">
            <v>Residential</v>
          </cell>
          <cell r="F961" t="str">
            <v>SINGLE</v>
          </cell>
          <cell r="I961" t="str">
            <v>September</v>
          </cell>
          <cell r="J961" t="str">
            <v>2010-2011</v>
          </cell>
          <cell r="K961">
            <v>2011</v>
          </cell>
          <cell r="L961">
            <v>0</v>
          </cell>
          <cell r="M961">
            <v>32.5</v>
          </cell>
          <cell r="N961">
            <v>0</v>
          </cell>
          <cell r="O961">
            <v>1625</v>
          </cell>
          <cell r="T961">
            <v>0</v>
          </cell>
          <cell r="W961">
            <v>0</v>
          </cell>
          <cell r="X961">
            <v>3395.1125000000002</v>
          </cell>
          <cell r="AA961" t="str">
            <v>ECON-2DSeptember2010-2011</v>
          </cell>
          <cell r="AB961" t="str">
            <v>2011</v>
          </cell>
          <cell r="AC961" t="str">
            <v>ECON-2D2011</v>
          </cell>
          <cell r="AD961" t="str">
            <v>ECON-2DSeptember2011</v>
          </cell>
          <cell r="AE961" t="str">
            <v>ECON-2DSeptember2010-2011</v>
          </cell>
        </row>
        <row r="962">
          <cell r="D962" t="str">
            <v>ECON-2D</v>
          </cell>
          <cell r="E962" t="str">
            <v>Residential</v>
          </cell>
          <cell r="F962" t="str">
            <v>MULTI</v>
          </cell>
          <cell r="I962" t="str">
            <v>September</v>
          </cell>
          <cell r="J962" t="str">
            <v>2010-2011</v>
          </cell>
          <cell r="K962">
            <v>2011</v>
          </cell>
          <cell r="L962">
            <v>0</v>
          </cell>
          <cell r="N962">
            <v>0</v>
          </cell>
          <cell r="T962">
            <v>0</v>
          </cell>
          <cell r="AA962" t="str">
            <v>ECON-2DSeptember2010-2011</v>
          </cell>
          <cell r="AB962" t="str">
            <v>2011</v>
          </cell>
          <cell r="AC962" t="str">
            <v>ECON-2D2011</v>
          </cell>
          <cell r="AD962" t="str">
            <v>ECON-2DSeptember2011</v>
          </cell>
          <cell r="AE962" t="str">
            <v>ECON-2DSeptember2010-2011</v>
          </cell>
        </row>
        <row r="963">
          <cell r="B963" t="str">
            <v>ATTICINS</v>
          </cell>
          <cell r="C963" t="str">
            <v>CONS Com Attic Insul Rebate</v>
          </cell>
          <cell r="D963" t="str">
            <v>ECON-4B</v>
          </cell>
          <cell r="E963" t="str">
            <v>Commercial</v>
          </cell>
          <cell r="F963" t="str">
            <v>OTHER</v>
          </cell>
          <cell r="I963" t="str">
            <v>September</v>
          </cell>
          <cell r="J963" t="str">
            <v>2010-2011</v>
          </cell>
          <cell r="K963">
            <v>2011</v>
          </cell>
          <cell r="L963">
            <v>1</v>
          </cell>
          <cell r="M963">
            <v>1.1666666666666667</v>
          </cell>
          <cell r="N963">
            <v>111.02</v>
          </cell>
          <cell r="O963">
            <v>350.00000000000006</v>
          </cell>
          <cell r="P963">
            <v>1102</v>
          </cell>
          <cell r="Q963">
            <v>11</v>
          </cell>
          <cell r="R963">
            <v>30</v>
          </cell>
          <cell r="T963">
            <v>28.713999999999999</v>
          </cell>
          <cell r="W963">
            <v>492.07100000000003</v>
          </cell>
          <cell r="X963">
            <v>574.08166666666671</v>
          </cell>
          <cell r="AA963" t="str">
            <v>ECON-4BSeptember2010-2011</v>
          </cell>
          <cell r="AB963" t="str">
            <v>2011</v>
          </cell>
          <cell r="AC963" t="str">
            <v>ECON-4B2011</v>
          </cell>
          <cell r="AD963" t="str">
            <v>ECON-4BSeptember2011</v>
          </cell>
          <cell r="AE963" t="str">
            <v>ECON-4BSeptember2010-2011</v>
          </cell>
        </row>
        <row r="964">
          <cell r="D964" t="str">
            <v>ECON-4B</v>
          </cell>
          <cell r="E964" t="str">
            <v>Commercial</v>
          </cell>
          <cell r="F964" t="str">
            <v>MULTI</v>
          </cell>
          <cell r="I964" t="str">
            <v>September</v>
          </cell>
          <cell r="J964" t="str">
            <v>2010-2011</v>
          </cell>
          <cell r="K964">
            <v>2011</v>
          </cell>
          <cell r="L964">
            <v>0</v>
          </cell>
          <cell r="N964">
            <v>0</v>
          </cell>
          <cell r="P964">
            <v>0</v>
          </cell>
          <cell r="T964">
            <v>0</v>
          </cell>
          <cell r="AA964" t="str">
            <v>ECON-4BSeptember2010-2011</v>
          </cell>
          <cell r="AB964" t="str">
            <v>2011</v>
          </cell>
          <cell r="AC964" t="str">
            <v>ECON-4B2011</v>
          </cell>
          <cell r="AD964" t="str">
            <v>ECON-4BSeptember2011</v>
          </cell>
          <cell r="AE964" t="str">
            <v>ECON-4BSeptember2010-2011</v>
          </cell>
        </row>
        <row r="965">
          <cell r="B965" t="str">
            <v>ATTICONS</v>
          </cell>
          <cell r="C965" t="str">
            <v>CONS Res Attic Insul Rebate</v>
          </cell>
          <cell r="D965" t="str">
            <v>ECON-1B</v>
          </cell>
          <cell r="E965" t="str">
            <v>Residential</v>
          </cell>
          <cell r="F965" t="str">
            <v>SINGLE</v>
          </cell>
          <cell r="I965" t="str">
            <v>September</v>
          </cell>
          <cell r="J965" t="str">
            <v>2010-2011</v>
          </cell>
          <cell r="K965">
            <v>2011</v>
          </cell>
          <cell r="L965">
            <v>28</v>
          </cell>
          <cell r="M965">
            <v>20</v>
          </cell>
          <cell r="N965">
            <v>6942.1</v>
          </cell>
          <cell r="O965">
            <v>5000</v>
          </cell>
          <cell r="P965">
            <v>42746</v>
          </cell>
          <cell r="Q965">
            <v>9</v>
          </cell>
          <cell r="R965">
            <v>30</v>
          </cell>
          <cell r="T965">
            <v>784</v>
          </cell>
          <cell r="W965">
            <v>14803.5</v>
          </cell>
          <cell r="X965">
            <v>9869</v>
          </cell>
          <cell r="AA965" t="str">
            <v>ECON-1BSeptember2010-2011</v>
          </cell>
          <cell r="AB965" t="str">
            <v>2011</v>
          </cell>
          <cell r="AC965" t="str">
            <v>ECON-1B2011</v>
          </cell>
          <cell r="AD965" t="str">
            <v>ECON-1BSeptember2011</v>
          </cell>
          <cell r="AE965" t="str">
            <v>ECON-1BSeptember2010-2011</v>
          </cell>
        </row>
        <row r="966">
          <cell r="D966" t="str">
            <v>ECON-1B</v>
          </cell>
          <cell r="E966" t="str">
            <v>Residential</v>
          </cell>
          <cell r="F966" t="str">
            <v>MULTI</v>
          </cell>
          <cell r="I966" t="str">
            <v>September</v>
          </cell>
          <cell r="J966" t="str">
            <v>2010-2011</v>
          </cell>
          <cell r="K966">
            <v>2011</v>
          </cell>
          <cell r="L966">
            <v>2</v>
          </cell>
          <cell r="N966">
            <v>347.5</v>
          </cell>
          <cell r="P966">
            <v>1475</v>
          </cell>
          <cell r="T966">
            <v>56</v>
          </cell>
          <cell r="AA966" t="str">
            <v>ECON-1BSeptember2010-2011</v>
          </cell>
          <cell r="AB966" t="str">
            <v>2011</v>
          </cell>
          <cell r="AC966" t="str">
            <v>ECON-1B2011</v>
          </cell>
          <cell r="AD966" t="str">
            <v>ECON-1BSeptember2011</v>
          </cell>
          <cell r="AE966" t="str">
            <v>ECON-1BSeptember2010-2011</v>
          </cell>
        </row>
        <row r="967">
          <cell r="B967" t="str">
            <v>CCISTERN</v>
          </cell>
          <cell r="C967" t="str">
            <v>CONS Com Cistern Rebate</v>
          </cell>
          <cell r="D967" t="str">
            <v>WACON-1B</v>
          </cell>
          <cell r="E967" t="str">
            <v>Commercial</v>
          </cell>
          <cell r="F967" t="str">
            <v>OTHER</v>
          </cell>
          <cell r="I967" t="str">
            <v>September</v>
          </cell>
          <cell r="J967" t="str">
            <v>2010-2011</v>
          </cell>
          <cell r="K967">
            <v>2011</v>
          </cell>
          <cell r="L967">
            <v>0</v>
          </cell>
          <cell r="M967">
            <v>0</v>
          </cell>
          <cell r="N967">
            <v>0</v>
          </cell>
          <cell r="O967">
            <v>0</v>
          </cell>
          <cell r="T967">
            <v>0</v>
          </cell>
          <cell r="W967">
            <v>0</v>
          </cell>
          <cell r="X967">
            <v>0</v>
          </cell>
          <cell r="AA967" t="str">
            <v>WACON-1BSeptember2010-2011</v>
          </cell>
          <cell r="AB967" t="str">
            <v>2011</v>
          </cell>
          <cell r="AC967" t="str">
            <v>WACON-1B2011</v>
          </cell>
          <cell r="AD967" t="str">
            <v>WACON-1BSeptember2011</v>
          </cell>
          <cell r="AE967" t="str">
            <v>WACON-1BSeptember2010-2011</v>
          </cell>
        </row>
        <row r="968">
          <cell r="B968" t="str">
            <v>CES15CON</v>
          </cell>
          <cell r="C968" t="str">
            <v>CONS Com Heat Pump 15 Rebate</v>
          </cell>
          <cell r="D968" t="str">
            <v>ECON-5C</v>
          </cell>
          <cell r="E968" t="str">
            <v>Commercial</v>
          </cell>
          <cell r="F968" t="str">
            <v>OTHER</v>
          </cell>
          <cell r="H968" t="str">
            <v>CES15CON</v>
          </cell>
          <cell r="I968" t="str">
            <v>September</v>
          </cell>
          <cell r="J968" t="str">
            <v>2010-2011</v>
          </cell>
          <cell r="K968">
            <v>2011</v>
          </cell>
          <cell r="L968">
            <v>0</v>
          </cell>
          <cell r="M968">
            <v>1.0833333333333333</v>
          </cell>
          <cell r="N968">
            <v>0</v>
          </cell>
          <cell r="O968">
            <v>433.33333333333331</v>
          </cell>
          <cell r="T968">
            <v>0</v>
          </cell>
          <cell r="W968">
            <v>0</v>
          </cell>
          <cell r="X968">
            <v>785.29630833333329</v>
          </cell>
          <cell r="Y968" t="str">
            <v>CES15CONSeptember2010-2011</v>
          </cell>
          <cell r="Z968" t="str">
            <v>CES15CONSeptember2011</v>
          </cell>
          <cell r="AA968" t="str">
            <v>ECON-5CCES15CONSeptember2010-2011</v>
          </cell>
          <cell r="AB968" t="str">
            <v>CES15CON2011</v>
          </cell>
          <cell r="AC968" t="str">
            <v>ECON-5C2011</v>
          </cell>
          <cell r="AD968" t="str">
            <v>ECON-5CSeptember2011</v>
          </cell>
          <cell r="AE968" t="str">
            <v>ECON-5CSeptember2010-2011</v>
          </cell>
        </row>
        <row r="969">
          <cell r="B969" t="str">
            <v>CES16CON</v>
          </cell>
          <cell r="C969" t="str">
            <v>CONS Com Heat Pump 16 Rebate</v>
          </cell>
          <cell r="D969" t="str">
            <v>ECON-5C</v>
          </cell>
          <cell r="E969" t="str">
            <v>Commercial</v>
          </cell>
          <cell r="F969" t="str">
            <v>OTHER</v>
          </cell>
          <cell r="H969" t="str">
            <v>CES16CON</v>
          </cell>
          <cell r="I969" t="str">
            <v>September</v>
          </cell>
          <cell r="J969" t="str">
            <v>2010-2011</v>
          </cell>
          <cell r="K969">
            <v>2011</v>
          </cell>
          <cell r="L969">
            <v>0</v>
          </cell>
          <cell r="M969">
            <v>1.9166666666666667</v>
          </cell>
          <cell r="N969">
            <v>0</v>
          </cell>
          <cell r="O969">
            <v>1150</v>
          </cell>
          <cell r="T969">
            <v>0</v>
          </cell>
          <cell r="W969">
            <v>0</v>
          </cell>
          <cell r="X969">
            <v>1730.5104166666667</v>
          </cell>
          <cell r="Y969" t="str">
            <v>CES16CONSeptember2010-2011</v>
          </cell>
          <cell r="Z969" t="str">
            <v>CES16CONSeptember2011</v>
          </cell>
          <cell r="AA969" t="str">
            <v>ECON-5CCES16CONSeptember2010-2011</v>
          </cell>
          <cell r="AB969" t="str">
            <v>CES16CON2011</v>
          </cell>
          <cell r="AC969" t="str">
            <v>ECON-5C2011</v>
          </cell>
          <cell r="AD969" t="str">
            <v>ECON-5CSeptember2011</v>
          </cell>
          <cell r="AE969" t="str">
            <v>ECON-5CSeptember2010-2011</v>
          </cell>
        </row>
        <row r="970">
          <cell r="B970" t="str">
            <v>CES17CON</v>
          </cell>
          <cell r="C970" t="str">
            <v>CONS Com Heat Pump 17 Rebate</v>
          </cell>
          <cell r="D970" t="str">
            <v>ECON-5C</v>
          </cell>
          <cell r="E970" t="str">
            <v>Commercial</v>
          </cell>
          <cell r="F970" t="str">
            <v>OTHER</v>
          </cell>
          <cell r="H970" t="str">
            <v>CES17CON</v>
          </cell>
          <cell r="I970" t="str">
            <v>September</v>
          </cell>
          <cell r="J970" t="str">
            <v>2010-2011</v>
          </cell>
          <cell r="K970">
            <v>2011</v>
          </cell>
          <cell r="L970">
            <v>0</v>
          </cell>
          <cell r="M970">
            <v>1.0833333333333333</v>
          </cell>
          <cell r="N970">
            <v>0</v>
          </cell>
          <cell r="O970">
            <v>650</v>
          </cell>
          <cell r="T970">
            <v>0</v>
          </cell>
          <cell r="W970">
            <v>0</v>
          </cell>
          <cell r="X970">
            <v>1254.2592833333333</v>
          </cell>
          <cell r="Y970" t="str">
            <v>CES17CONSeptember2010-2011</v>
          </cell>
          <cell r="Z970" t="str">
            <v>CES17CONSeptember2011</v>
          </cell>
          <cell r="AA970" t="str">
            <v>ECON-5CCES17CONSeptember2010-2011</v>
          </cell>
          <cell r="AB970" t="str">
            <v>CES17CON2011</v>
          </cell>
          <cell r="AC970" t="str">
            <v>ECON-5C2011</v>
          </cell>
          <cell r="AD970" t="str">
            <v>ECON-5CSeptember2011</v>
          </cell>
          <cell r="AE970" t="str">
            <v>ECON-5CSeptember2010-2011</v>
          </cell>
        </row>
        <row r="971">
          <cell r="B971" t="str">
            <v>CES18CON</v>
          </cell>
          <cell r="C971" t="str">
            <v>CONS Com Heat Pump 18 Rebate</v>
          </cell>
          <cell r="D971" t="str">
            <v>ECON-5C</v>
          </cell>
          <cell r="E971" t="str">
            <v>Commercial</v>
          </cell>
          <cell r="F971" t="str">
            <v>OTHER</v>
          </cell>
          <cell r="H971" t="str">
            <v>CES18CON</v>
          </cell>
          <cell r="I971" t="str">
            <v>September</v>
          </cell>
          <cell r="J971" t="str">
            <v>2010-2011</v>
          </cell>
          <cell r="K971">
            <v>2011</v>
          </cell>
          <cell r="L971">
            <v>0</v>
          </cell>
          <cell r="M971">
            <v>0.83333333333333337</v>
          </cell>
          <cell r="N971">
            <v>0</v>
          </cell>
          <cell r="O971">
            <v>500</v>
          </cell>
          <cell r="T971">
            <v>0</v>
          </cell>
          <cell r="W971">
            <v>0</v>
          </cell>
          <cell r="X971">
            <v>1091.7857141666668</v>
          </cell>
          <cell r="Y971" t="str">
            <v>CES18CONSeptember2010-2011</v>
          </cell>
          <cell r="Z971" t="str">
            <v>CES18CONSeptember2011</v>
          </cell>
          <cell r="AA971" t="str">
            <v>ECON-5CCES18CONSeptember2010-2011</v>
          </cell>
          <cell r="AB971" t="str">
            <v>CES18CON2011</v>
          </cell>
          <cell r="AC971" t="str">
            <v>ECON-5C2011</v>
          </cell>
          <cell r="AD971" t="str">
            <v>ECON-5CSeptember2011</v>
          </cell>
          <cell r="AE971" t="str">
            <v>ECON-5CSeptember2010-2011</v>
          </cell>
        </row>
        <row r="972">
          <cell r="B972" t="str">
            <v>CESCRCON</v>
          </cell>
          <cell r="C972" t="str">
            <v>CONS Com Cool Roof Rebate</v>
          </cell>
          <cell r="D972" t="str">
            <v>ECON-4A</v>
          </cell>
          <cell r="E972" t="str">
            <v>Commercial</v>
          </cell>
          <cell r="F972" t="str">
            <v>OTHER</v>
          </cell>
          <cell r="I972" t="str">
            <v>September</v>
          </cell>
          <cell r="J972" t="str">
            <v>2010-2011</v>
          </cell>
          <cell r="K972">
            <v>2011</v>
          </cell>
          <cell r="L972">
            <v>0</v>
          </cell>
          <cell r="M972">
            <v>24109.416666666668</v>
          </cell>
          <cell r="N972">
            <v>0</v>
          </cell>
          <cell r="O972">
            <v>2410.9416666666671</v>
          </cell>
          <cell r="T972">
            <v>0</v>
          </cell>
          <cell r="W972">
            <v>0</v>
          </cell>
          <cell r="X972">
            <v>72665.564848583337</v>
          </cell>
          <cell r="AA972" t="str">
            <v>ECON-4ASeptember2010-2011</v>
          </cell>
          <cell r="AB972" t="str">
            <v>2011</v>
          </cell>
          <cell r="AC972" t="str">
            <v>ECON-4A2011</v>
          </cell>
          <cell r="AD972" t="str">
            <v>ECON-4ASeptember2011</v>
          </cell>
          <cell r="AE972" t="str">
            <v>ECON-4ASeptember2010-2011</v>
          </cell>
        </row>
        <row r="973">
          <cell r="B973" t="str">
            <v>CESSBCON</v>
          </cell>
          <cell r="C973" t="str">
            <v>CONS Small Bus Effic Prog</v>
          </cell>
          <cell r="D973" t="str">
            <v>ECON-16</v>
          </cell>
          <cell r="E973" t="str">
            <v>Commercial</v>
          </cell>
          <cell r="F973" t="str">
            <v>OTHER</v>
          </cell>
          <cell r="I973" t="str">
            <v>September</v>
          </cell>
          <cell r="J973" t="str">
            <v>2010-2011</v>
          </cell>
          <cell r="K973">
            <v>2011</v>
          </cell>
          <cell r="L973">
            <v>0</v>
          </cell>
          <cell r="M973">
            <v>1.6666666666666667</v>
          </cell>
          <cell r="N973">
            <v>0</v>
          </cell>
          <cell r="O973">
            <v>416.66666666666669</v>
          </cell>
          <cell r="T973">
            <v>0</v>
          </cell>
          <cell r="W973">
            <v>0</v>
          </cell>
          <cell r="X973">
            <v>1412.25</v>
          </cell>
          <cell r="AA973" t="str">
            <v>ECON-16September2010-2011</v>
          </cell>
          <cell r="AB973" t="str">
            <v>2011</v>
          </cell>
          <cell r="AC973" t="str">
            <v>ECON-162011</v>
          </cell>
          <cell r="AD973" t="str">
            <v>ECON-16September2011</v>
          </cell>
          <cell r="AE973" t="str">
            <v>ECON-16September2010-2011</v>
          </cell>
        </row>
        <row r="974">
          <cell r="D974" t="str">
            <v>ECON-16</v>
          </cell>
          <cell r="E974" t="str">
            <v>Commercial</v>
          </cell>
          <cell r="F974" t="str">
            <v>SINGLE</v>
          </cell>
          <cell r="I974" t="str">
            <v>September</v>
          </cell>
          <cell r="J974" t="str">
            <v>2010-2011</v>
          </cell>
          <cell r="K974">
            <v>2011</v>
          </cell>
          <cell r="L974">
            <v>0</v>
          </cell>
          <cell r="N974">
            <v>0</v>
          </cell>
          <cell r="T974">
            <v>0</v>
          </cell>
          <cell r="AA974" t="str">
            <v>ECON-16September2010-2011</v>
          </cell>
          <cell r="AB974" t="str">
            <v>2011</v>
          </cell>
          <cell r="AC974" t="str">
            <v>ECON-162011</v>
          </cell>
          <cell r="AD974" t="str">
            <v>ECON-16September2011</v>
          </cell>
          <cell r="AE974" t="str">
            <v>ECON-16September2010-2011</v>
          </cell>
        </row>
        <row r="975">
          <cell r="B975" t="str">
            <v>CESTTCON</v>
          </cell>
          <cell r="C975" t="str">
            <v>CONS Com Window Tint Rebate</v>
          </cell>
          <cell r="D975" t="str">
            <v>ECON-4C</v>
          </cell>
          <cell r="E975" t="str">
            <v>Commercial</v>
          </cell>
          <cell r="F975" t="str">
            <v>OTHER</v>
          </cell>
          <cell r="I975" t="str">
            <v>September</v>
          </cell>
          <cell r="J975" t="str">
            <v>2010-2011</v>
          </cell>
          <cell r="K975">
            <v>2011</v>
          </cell>
          <cell r="L975">
            <v>2</v>
          </cell>
          <cell r="M975">
            <v>207.5</v>
          </cell>
          <cell r="N975">
            <v>814</v>
          </cell>
          <cell r="O975">
            <v>20750</v>
          </cell>
          <cell r="P975">
            <v>814</v>
          </cell>
          <cell r="T975">
            <v>4.8191999999999999E-2</v>
          </cell>
          <cell r="W975">
            <v>341.29147799999998</v>
          </cell>
          <cell r="X975">
            <v>86.999998250000004</v>
          </cell>
          <cell r="AA975" t="str">
            <v>ECON-4CSeptember2010-2011</v>
          </cell>
          <cell r="AB975" t="str">
            <v>2011</v>
          </cell>
          <cell r="AC975" t="str">
            <v>ECON-4C2011</v>
          </cell>
          <cell r="AD975" t="str">
            <v>ECON-4CSeptember2011</v>
          </cell>
          <cell r="AE975" t="str">
            <v>ECON-4CSeptember2010-2011</v>
          </cell>
        </row>
        <row r="976">
          <cell r="B976" t="str">
            <v>CUSTOMCI</v>
          </cell>
          <cell r="C976" t="str">
            <v>CONS Com Customer Incentive Program</v>
          </cell>
          <cell r="D976" t="str">
            <v>ECON-6B</v>
          </cell>
          <cell r="E976" t="str">
            <v>Commercial</v>
          </cell>
          <cell r="F976" t="str">
            <v>OTHER</v>
          </cell>
          <cell r="I976" t="str">
            <v>September</v>
          </cell>
          <cell r="J976" t="str">
            <v>2010-2011</v>
          </cell>
          <cell r="K976">
            <v>2011</v>
          </cell>
          <cell r="L976">
            <v>2</v>
          </cell>
          <cell r="M976">
            <v>50.25</v>
          </cell>
          <cell r="N976">
            <v>4960.25</v>
          </cell>
          <cell r="O976">
            <v>12562.5</v>
          </cell>
          <cell r="T976">
            <v>303.54455400000001</v>
          </cell>
          <cell r="V976">
            <v>19.84</v>
          </cell>
          <cell r="W976">
            <v>49853</v>
          </cell>
          <cell r="X976">
            <v>130639.050525</v>
          </cell>
          <cell r="AA976" t="str">
            <v>ECON-6BSeptember2010-2011</v>
          </cell>
          <cell r="AB976" t="str">
            <v>2011</v>
          </cell>
          <cell r="AC976" t="str">
            <v>ECON-6B2011</v>
          </cell>
          <cell r="AD976" t="str">
            <v>ECON-6BSeptember2011</v>
          </cell>
          <cell r="AE976" t="str">
            <v>ECON-6BSeptember2010-2011</v>
          </cell>
        </row>
        <row r="977">
          <cell r="C977" t="str">
            <v>CONS Com Indoor Lighting Billed Solutions</v>
          </cell>
          <cell r="D977" t="str">
            <v>ECON-8</v>
          </cell>
          <cell r="E977" t="str">
            <v>Commercial</v>
          </cell>
          <cell r="F977" t="str">
            <v>OTHER</v>
          </cell>
          <cell r="I977" t="str">
            <v>September</v>
          </cell>
          <cell r="J977" t="str">
            <v>2010-2011</v>
          </cell>
          <cell r="K977">
            <v>2011</v>
          </cell>
          <cell r="L977">
            <v>4</v>
          </cell>
          <cell r="M977">
            <v>0.16666666666666666</v>
          </cell>
          <cell r="N977">
            <v>0</v>
          </cell>
          <cell r="O977">
            <v>41.666666666666664</v>
          </cell>
          <cell r="T977">
            <v>250456</v>
          </cell>
          <cell r="V977">
            <v>168</v>
          </cell>
          <cell r="W977">
            <v>837731</v>
          </cell>
          <cell r="X977">
            <v>178772.83333333331</v>
          </cell>
          <cell r="AA977" t="str">
            <v>ECON-8September2010-2011</v>
          </cell>
          <cell r="AB977" t="str">
            <v>2011</v>
          </cell>
          <cell r="AC977" t="str">
            <v>ECON-82011</v>
          </cell>
          <cell r="AD977" t="str">
            <v>ECON-8September2011</v>
          </cell>
          <cell r="AE977" t="str">
            <v>ECON-8September2010-2011</v>
          </cell>
        </row>
        <row r="978">
          <cell r="B978" t="str">
            <v>DUCTAIR</v>
          </cell>
          <cell r="C978" t="str">
            <v>CONS Com Duct Repair Rbt</v>
          </cell>
          <cell r="D978" t="str">
            <v>ECON-5A</v>
          </cell>
          <cell r="E978" t="str">
            <v>Commercial</v>
          </cell>
          <cell r="F978" t="str">
            <v>OTHER</v>
          </cell>
          <cell r="I978" t="str">
            <v>September</v>
          </cell>
          <cell r="J978" t="str">
            <v>2010-2011</v>
          </cell>
          <cell r="K978">
            <v>2011</v>
          </cell>
          <cell r="L978">
            <v>0</v>
          </cell>
          <cell r="M978">
            <v>2.5833333333333335</v>
          </cell>
          <cell r="N978">
            <v>0</v>
          </cell>
          <cell r="O978">
            <v>775</v>
          </cell>
          <cell r="T978">
            <v>0</v>
          </cell>
          <cell r="W978">
            <v>0</v>
          </cell>
          <cell r="X978">
            <v>882.53125</v>
          </cell>
          <cell r="AA978" t="str">
            <v>ECON-5ASeptember2010-2011</v>
          </cell>
          <cell r="AB978" t="str">
            <v>2011</v>
          </cell>
          <cell r="AC978" t="str">
            <v>ECON-5A2011</v>
          </cell>
          <cell r="AD978" t="str">
            <v>ECON-5ASeptember2011</v>
          </cell>
          <cell r="AE978" t="str">
            <v>ECON-5ASeptember2010-2011</v>
          </cell>
        </row>
        <row r="979">
          <cell r="D979" t="str">
            <v>ECON-5A</v>
          </cell>
          <cell r="E979" t="str">
            <v>Commercial</v>
          </cell>
          <cell r="F979" t="str">
            <v>SINGLE</v>
          </cell>
          <cell r="I979" t="str">
            <v>September</v>
          </cell>
          <cell r="J979" t="str">
            <v>2010-2011</v>
          </cell>
          <cell r="K979">
            <v>2011</v>
          </cell>
          <cell r="L979">
            <v>0</v>
          </cell>
          <cell r="N979">
            <v>0</v>
          </cell>
          <cell r="T979">
            <v>0</v>
          </cell>
          <cell r="AA979" t="str">
            <v>ECON-5ASeptember2010-2011</v>
          </cell>
          <cell r="AB979" t="str">
            <v>2011</v>
          </cell>
          <cell r="AC979" t="str">
            <v>ECON-5A2011</v>
          </cell>
          <cell r="AD979" t="str">
            <v>ECON-5ASeptember2011</v>
          </cell>
          <cell r="AE979" t="str">
            <v>ECON-5ASeptember2010-2011</v>
          </cell>
        </row>
        <row r="980">
          <cell r="D980" t="str">
            <v>ECON-5A</v>
          </cell>
          <cell r="E980" t="str">
            <v>Commercial</v>
          </cell>
          <cell r="F980" t="str">
            <v>MULTI</v>
          </cell>
          <cell r="I980" t="str">
            <v>September</v>
          </cell>
          <cell r="J980" t="str">
            <v>2010-2011</v>
          </cell>
          <cell r="K980">
            <v>2011</v>
          </cell>
          <cell r="L980">
            <v>0</v>
          </cell>
          <cell r="N980">
            <v>0</v>
          </cell>
          <cell r="T980">
            <v>0</v>
          </cell>
          <cell r="AA980" t="str">
            <v>ECON-5ASeptember2010-2011</v>
          </cell>
          <cell r="AB980" t="str">
            <v>2011</v>
          </cell>
          <cell r="AC980" t="str">
            <v>ECON-5A2011</v>
          </cell>
          <cell r="AD980" t="str">
            <v>ECON-5ASeptember2011</v>
          </cell>
          <cell r="AE980" t="str">
            <v>ECON-5ASeptember2010-2011</v>
          </cell>
        </row>
        <row r="981">
          <cell r="B981" t="str">
            <v>DUCTCON</v>
          </cell>
          <cell r="C981" t="str">
            <v>CONS Res Duct Repair Rbt</v>
          </cell>
          <cell r="D981" t="str">
            <v>ECON-2A</v>
          </cell>
          <cell r="E981" t="str">
            <v>Residential</v>
          </cell>
          <cell r="F981" t="str">
            <v>SINGLE</v>
          </cell>
          <cell r="I981" t="str">
            <v>September</v>
          </cell>
          <cell r="J981" t="str">
            <v>2010-2011</v>
          </cell>
          <cell r="K981">
            <v>2011</v>
          </cell>
          <cell r="L981">
            <v>12</v>
          </cell>
          <cell r="M981">
            <v>52.25</v>
          </cell>
          <cell r="N981">
            <v>2425</v>
          </cell>
          <cell r="O981">
            <v>15675</v>
          </cell>
          <cell r="T981">
            <v>233.6592</v>
          </cell>
          <cell r="W981">
            <v>4118.044750428</v>
          </cell>
          <cell r="X981">
            <v>17930.65318415525</v>
          </cell>
          <cell r="AA981" t="str">
            <v>ECON-2ASeptember2010-2011</v>
          </cell>
          <cell r="AB981" t="str">
            <v>2011</v>
          </cell>
          <cell r="AC981" t="str">
            <v>ECON-2A2011</v>
          </cell>
          <cell r="AD981" t="str">
            <v>ECON-2ASeptember2011</v>
          </cell>
          <cell r="AE981" t="str">
            <v>ECON-2ASeptember2010-2011</v>
          </cell>
        </row>
        <row r="982">
          <cell r="D982" t="str">
            <v>ECON-2A</v>
          </cell>
          <cell r="E982" t="str">
            <v>Residential</v>
          </cell>
          <cell r="F982" t="str">
            <v>OTHER</v>
          </cell>
          <cell r="I982" t="str">
            <v>September</v>
          </cell>
          <cell r="J982" t="str">
            <v>2010-2011</v>
          </cell>
          <cell r="K982">
            <v>2011</v>
          </cell>
          <cell r="L982">
            <v>0</v>
          </cell>
          <cell r="N982">
            <v>0</v>
          </cell>
          <cell r="T982">
            <v>0</v>
          </cell>
          <cell r="AA982" t="str">
            <v>ECON-2ASeptember2010-2011</v>
          </cell>
          <cell r="AB982" t="str">
            <v>2011</v>
          </cell>
          <cell r="AC982" t="str">
            <v>ECON-2A2011</v>
          </cell>
          <cell r="AD982" t="str">
            <v>ECON-2ASeptember2011</v>
          </cell>
          <cell r="AE982" t="str">
            <v>ECON-2ASeptember2010-2011</v>
          </cell>
        </row>
        <row r="983">
          <cell r="D983" t="str">
            <v>ECON-2A</v>
          </cell>
          <cell r="E983" t="str">
            <v>Residential</v>
          </cell>
          <cell r="F983" t="str">
            <v>MULTI</v>
          </cell>
          <cell r="I983" t="str">
            <v>September</v>
          </cell>
          <cell r="J983" t="str">
            <v>2010-2011</v>
          </cell>
          <cell r="K983">
            <v>2011</v>
          </cell>
          <cell r="L983">
            <v>0</v>
          </cell>
          <cell r="N983">
            <v>0</v>
          </cell>
          <cell r="T983">
            <v>0</v>
          </cell>
          <cell r="AA983" t="str">
            <v>ECON-2ASeptember2010-2011</v>
          </cell>
          <cell r="AB983" t="str">
            <v>2011</v>
          </cell>
          <cell r="AC983" t="str">
            <v>ECON-2A2011</v>
          </cell>
          <cell r="AD983" t="str">
            <v>ECON-2ASeptember2011</v>
          </cell>
          <cell r="AE983" t="str">
            <v>ECON-2ASeptember2010-2011</v>
          </cell>
        </row>
        <row r="984">
          <cell r="B984" t="str">
            <v>GOLDRING</v>
          </cell>
          <cell r="C984" t="str">
            <v>CONS Gold Ring Rebate</v>
          </cell>
          <cell r="D984" t="str">
            <v>ECON-6C</v>
          </cell>
          <cell r="E984" t="str">
            <v>Commercial</v>
          </cell>
          <cell r="F984" t="str">
            <v>OTHER</v>
          </cell>
          <cell r="I984" t="str">
            <v>September</v>
          </cell>
          <cell r="J984" t="str">
            <v>2010-2011</v>
          </cell>
          <cell r="K984">
            <v>2011</v>
          </cell>
          <cell r="L984">
            <v>0</v>
          </cell>
          <cell r="M984">
            <v>0.5</v>
          </cell>
          <cell r="N984">
            <v>0</v>
          </cell>
          <cell r="O984">
            <v>350</v>
          </cell>
          <cell r="T984">
            <v>0</v>
          </cell>
          <cell r="W984">
            <v>0</v>
          </cell>
          <cell r="X984">
            <v>654.16650000000004</v>
          </cell>
          <cell r="AA984" t="str">
            <v>ECON-6CSeptember2010-2011</v>
          </cell>
          <cell r="AB984" t="str">
            <v>2011</v>
          </cell>
          <cell r="AC984" t="str">
            <v>ECON-6C2011</v>
          </cell>
          <cell r="AD984" t="str">
            <v>ECON-6CSeptember2011</v>
          </cell>
          <cell r="AE984" t="str">
            <v>ECON-6CSeptember2010-2011</v>
          </cell>
        </row>
        <row r="985">
          <cell r="D985" t="str">
            <v>ECON-6C</v>
          </cell>
          <cell r="E985" t="str">
            <v>Commercial</v>
          </cell>
          <cell r="F985" t="str">
            <v>SINGLE</v>
          </cell>
          <cell r="I985" t="str">
            <v>September</v>
          </cell>
          <cell r="J985" t="str">
            <v>2010-2011</v>
          </cell>
          <cell r="K985">
            <v>2011</v>
          </cell>
          <cell r="L985">
            <v>0</v>
          </cell>
          <cell r="N985">
            <v>0</v>
          </cell>
          <cell r="T985">
            <v>0</v>
          </cell>
          <cell r="AA985" t="str">
            <v>ECON-6CSeptember2010-2011</v>
          </cell>
          <cell r="AB985" t="str">
            <v>2011</v>
          </cell>
          <cell r="AC985" t="str">
            <v>ECON-6C2011</v>
          </cell>
          <cell r="AD985" t="str">
            <v>ECON-6CSeptember2011</v>
          </cell>
          <cell r="AE985" t="str">
            <v>ECON-6CSeptember2010-2011</v>
          </cell>
        </row>
        <row r="986">
          <cell r="B986" t="str">
            <v>HEATCONS</v>
          </cell>
          <cell r="C986" t="str">
            <v>CONS Res Heat Pump 14 Rebate</v>
          </cell>
          <cell r="D986" t="str">
            <v>ECON-2E</v>
          </cell>
          <cell r="E986" t="str">
            <v>Residential</v>
          </cell>
          <cell r="F986" t="str">
            <v>SINGLE</v>
          </cell>
          <cell r="H986" t="str">
            <v>RES14CON</v>
          </cell>
          <cell r="I986" t="str">
            <v>September</v>
          </cell>
          <cell r="J986" t="str">
            <v>2010-2011</v>
          </cell>
          <cell r="K986">
            <v>2011</v>
          </cell>
          <cell r="L986">
            <v>6</v>
          </cell>
          <cell r="M986">
            <v>23.083333333333332</v>
          </cell>
          <cell r="N986">
            <v>1200</v>
          </cell>
          <cell r="O986">
            <v>4616.6666666666661</v>
          </cell>
          <cell r="T986">
            <v>141.71300400000001</v>
          </cell>
          <cell r="W986">
            <v>3330.24</v>
          </cell>
          <cell r="X986">
            <v>9609.1299999999992</v>
          </cell>
          <cell r="Y986" t="str">
            <v>RES14CONSeptember2010-2011</v>
          </cell>
          <cell r="Z986" t="str">
            <v>RES14CONSeptember2011</v>
          </cell>
          <cell r="AA986" t="str">
            <v>ECON-2ERES14CONSeptember2010-2011</v>
          </cell>
          <cell r="AB986" t="str">
            <v>RES14CON2011</v>
          </cell>
          <cell r="AC986" t="str">
            <v>ECON-2E2011</v>
          </cell>
          <cell r="AD986" t="str">
            <v>ECON-2ESeptember2011</v>
          </cell>
          <cell r="AE986" t="str">
            <v>ECON-2ESeptember2010-2011</v>
          </cell>
        </row>
        <row r="987">
          <cell r="D987" t="str">
            <v>ECON-2E</v>
          </cell>
          <cell r="E987" t="str">
            <v>Residential</v>
          </cell>
          <cell r="F987" t="str">
            <v>MULTI</v>
          </cell>
          <cell r="H987" t="str">
            <v>RES14CON</v>
          </cell>
          <cell r="I987" t="str">
            <v>September</v>
          </cell>
          <cell r="J987" t="str">
            <v>2010-2011</v>
          </cell>
          <cell r="K987">
            <v>2011</v>
          </cell>
          <cell r="L987">
            <v>2</v>
          </cell>
          <cell r="N987">
            <v>400</v>
          </cell>
          <cell r="T987">
            <v>47.237667999999999</v>
          </cell>
          <cell r="Y987" t="str">
            <v>RES14CONSeptember2010-2011</v>
          </cell>
          <cell r="Z987" t="str">
            <v>RES14CONSeptember2011</v>
          </cell>
          <cell r="AA987" t="str">
            <v>ECON-2ERES14CONSeptember2010-2011</v>
          </cell>
          <cell r="AB987" t="str">
            <v>RES14CON2011</v>
          </cell>
          <cell r="AC987" t="str">
            <v>ECON-2E2011</v>
          </cell>
          <cell r="AD987" t="str">
            <v>ECON-2ESeptember2011</v>
          </cell>
          <cell r="AE987" t="str">
            <v>ECON-2ESeptember2010-2011</v>
          </cell>
        </row>
        <row r="988">
          <cell r="B988" t="str">
            <v>HEATPUMP</v>
          </cell>
          <cell r="C988" t="str">
            <v>CONS Com Heat Pump 14 Rebate</v>
          </cell>
          <cell r="D988" t="str">
            <v>ECON-5C</v>
          </cell>
          <cell r="E988" t="str">
            <v>Commercial</v>
          </cell>
          <cell r="F988" t="str">
            <v>OTHER</v>
          </cell>
          <cell r="H988" t="str">
            <v>CES14CON</v>
          </cell>
          <cell r="I988" t="str">
            <v>September</v>
          </cell>
          <cell r="J988" t="str">
            <v>2010-2011</v>
          </cell>
          <cell r="K988">
            <v>2011</v>
          </cell>
          <cell r="L988">
            <v>0</v>
          </cell>
          <cell r="M988">
            <v>0.25</v>
          </cell>
          <cell r="N988">
            <v>0</v>
          </cell>
          <cell r="O988">
            <v>50</v>
          </cell>
          <cell r="T988">
            <v>0</v>
          </cell>
          <cell r="W988">
            <v>0</v>
          </cell>
          <cell r="X988">
            <v>116.75</v>
          </cell>
          <cell r="Y988" t="str">
            <v>CES14CONSeptember2010-2011</v>
          </cell>
          <cell r="Z988" t="str">
            <v>CES14CONSeptember2011</v>
          </cell>
          <cell r="AA988" t="str">
            <v>ECON-5CCES14CONSeptember2010-2011</v>
          </cell>
          <cell r="AB988" t="str">
            <v>CES14CON2011</v>
          </cell>
          <cell r="AC988" t="str">
            <v>ECON-5C2011</v>
          </cell>
          <cell r="AD988" t="str">
            <v>ECON-5CSeptember2011</v>
          </cell>
          <cell r="AE988" t="str">
            <v>ECON-5CSeptember2010-2011</v>
          </cell>
        </row>
        <row r="989">
          <cell r="D989" t="str">
            <v>ECON-5C</v>
          </cell>
          <cell r="E989" t="str">
            <v>Commercial</v>
          </cell>
          <cell r="F989" t="str">
            <v>SINGLE</v>
          </cell>
          <cell r="H989" t="str">
            <v>CES14CON</v>
          </cell>
          <cell r="I989" t="str">
            <v>September</v>
          </cell>
          <cell r="J989" t="str">
            <v>2010-2011</v>
          </cell>
          <cell r="K989">
            <v>2011</v>
          </cell>
          <cell r="L989">
            <v>0</v>
          </cell>
          <cell r="N989">
            <v>0</v>
          </cell>
          <cell r="T989">
            <v>0</v>
          </cell>
          <cell r="Y989" t="str">
            <v>CES14CONSeptember2010-2011</v>
          </cell>
          <cell r="Z989" t="str">
            <v>CES14CONSeptember2011</v>
          </cell>
          <cell r="AA989" t="str">
            <v>ECON-5CCES14CONSeptember2010-2011</v>
          </cell>
          <cell r="AB989" t="str">
            <v>CES14CON2011</v>
          </cell>
          <cell r="AC989" t="str">
            <v>ECON-5C2011</v>
          </cell>
          <cell r="AD989" t="str">
            <v>ECON-5CSeptember2011</v>
          </cell>
          <cell r="AE989" t="str">
            <v>ECON-5CSeptember2010-2011</v>
          </cell>
        </row>
        <row r="990">
          <cell r="B990" t="str">
            <v>POWER</v>
          </cell>
          <cell r="C990" t="str">
            <v>Power Program</v>
          </cell>
          <cell r="D990" t="str">
            <v>ECON-13</v>
          </cell>
          <cell r="E990" t="str">
            <v>Residential</v>
          </cell>
          <cell r="F990" t="str">
            <v>SINGLE</v>
          </cell>
          <cell r="I990" t="str">
            <v>September</v>
          </cell>
          <cell r="J990" t="str">
            <v>2010-2011</v>
          </cell>
          <cell r="K990">
            <v>2011</v>
          </cell>
          <cell r="L990">
            <v>0</v>
          </cell>
          <cell r="M990">
            <v>3.4166666666666665</v>
          </cell>
          <cell r="N990">
            <v>0</v>
          </cell>
          <cell r="O990">
            <v>6833.333333333333</v>
          </cell>
          <cell r="T990">
            <v>0</v>
          </cell>
          <cell r="W990">
            <v>0</v>
          </cell>
          <cell r="X990">
            <v>3042.8150000000001</v>
          </cell>
          <cell r="AA990" t="str">
            <v>ECON-13September2010-2011</v>
          </cell>
          <cell r="AB990" t="str">
            <v>2011</v>
          </cell>
          <cell r="AC990" t="str">
            <v>ECON-132011</v>
          </cell>
          <cell r="AD990" t="str">
            <v>ECON-13September2011</v>
          </cell>
          <cell r="AE990" t="str">
            <v>ECON-13September2010-2011</v>
          </cell>
        </row>
        <row r="991">
          <cell r="B991" t="str">
            <v>RBTRFCON</v>
          </cell>
          <cell r="C991" t="str">
            <v>CONS Res Rebate Refund</v>
          </cell>
          <cell r="D991" t="str">
            <v>ECON-15A</v>
          </cell>
          <cell r="E991" t="str">
            <v>Residential</v>
          </cell>
          <cell r="F991" t="str">
            <v>SINGLE</v>
          </cell>
          <cell r="I991" t="str">
            <v>September</v>
          </cell>
          <cell r="J991" t="str">
            <v>2010-2011</v>
          </cell>
          <cell r="K991">
            <v>2011</v>
          </cell>
          <cell r="L991">
            <v>0</v>
          </cell>
          <cell r="N991">
            <v>0</v>
          </cell>
          <cell r="O991">
            <v>0</v>
          </cell>
          <cell r="T991">
            <v>0</v>
          </cell>
          <cell r="W991">
            <v>0</v>
          </cell>
          <cell r="X991">
            <v>0</v>
          </cell>
          <cell r="AA991" t="str">
            <v>ECON-15ASeptember2010-2011</v>
          </cell>
          <cell r="AB991" t="str">
            <v>2011</v>
          </cell>
          <cell r="AC991" t="str">
            <v>ECON-15A2011</v>
          </cell>
          <cell r="AD991" t="str">
            <v>ECON-15ASeptember2011</v>
          </cell>
          <cell r="AE991" t="str">
            <v>ECON-15ASeptember2010-2011</v>
          </cell>
        </row>
        <row r="992">
          <cell r="D992" t="str">
            <v>ECON-15A</v>
          </cell>
          <cell r="E992" t="str">
            <v>Residential</v>
          </cell>
          <cell r="F992" t="str">
            <v>MULTI</v>
          </cell>
          <cell r="I992" t="str">
            <v>September</v>
          </cell>
          <cell r="J992" t="str">
            <v>2010-2011</v>
          </cell>
          <cell r="K992">
            <v>2011</v>
          </cell>
          <cell r="L992">
            <v>0</v>
          </cell>
          <cell r="N992">
            <v>0</v>
          </cell>
          <cell r="T992">
            <v>0</v>
          </cell>
          <cell r="AA992" t="str">
            <v>ECON-15ASeptember2010-2011</v>
          </cell>
          <cell r="AB992" t="str">
            <v>2011</v>
          </cell>
          <cell r="AC992" t="str">
            <v>ECON-15A2011</v>
          </cell>
          <cell r="AD992" t="str">
            <v>ECON-15ASeptember2011</v>
          </cell>
          <cell r="AE992" t="str">
            <v>ECON-15ASeptember2010-2011</v>
          </cell>
        </row>
        <row r="993">
          <cell r="D993" t="str">
            <v>ECON-15A</v>
          </cell>
          <cell r="E993" t="str">
            <v>Residential</v>
          </cell>
          <cell r="F993" t="str">
            <v>OTHER</v>
          </cell>
          <cell r="I993" t="str">
            <v>September</v>
          </cell>
          <cell r="J993" t="str">
            <v>2010-2011</v>
          </cell>
          <cell r="K993">
            <v>2011</v>
          </cell>
          <cell r="L993">
            <v>0</v>
          </cell>
          <cell r="N993">
            <v>0</v>
          </cell>
          <cell r="T993">
            <v>0</v>
          </cell>
          <cell r="AA993" t="str">
            <v>ECON-15ASeptember2010-2011</v>
          </cell>
          <cell r="AB993" t="str">
            <v>2011</v>
          </cell>
          <cell r="AC993" t="str">
            <v>ECON-15A2011</v>
          </cell>
          <cell r="AD993" t="str">
            <v>ECON-15ASeptember2011</v>
          </cell>
          <cell r="AE993" t="str">
            <v>ECON-15ASeptember2010-2011</v>
          </cell>
        </row>
        <row r="994">
          <cell r="B994" t="str">
            <v>RBTRFCON</v>
          </cell>
          <cell r="C994" t="str">
            <v>CONS Com Rebate Refund</v>
          </cell>
          <cell r="D994" t="str">
            <v>ECON-15B</v>
          </cell>
          <cell r="E994" t="str">
            <v>Commercial</v>
          </cell>
          <cell r="F994" t="str">
            <v>SINGLE</v>
          </cell>
          <cell r="I994" t="str">
            <v>September</v>
          </cell>
          <cell r="J994" t="str">
            <v>2010-2011</v>
          </cell>
          <cell r="K994">
            <v>2011</v>
          </cell>
          <cell r="L994">
            <v>0</v>
          </cell>
          <cell r="N994">
            <v>0</v>
          </cell>
          <cell r="O994">
            <v>0</v>
          </cell>
          <cell r="T994">
            <v>0</v>
          </cell>
          <cell r="W994">
            <v>0</v>
          </cell>
          <cell r="X994">
            <v>0</v>
          </cell>
          <cell r="AA994" t="str">
            <v>ECON-15BSeptember2010-2011</v>
          </cell>
          <cell r="AB994" t="str">
            <v>2011</v>
          </cell>
          <cell r="AC994" t="str">
            <v>ECON-15B2011</v>
          </cell>
          <cell r="AD994" t="str">
            <v>ECON-15BSeptember2011</v>
          </cell>
          <cell r="AE994" t="str">
            <v>ECON-15BSeptember2010-2011</v>
          </cell>
        </row>
        <row r="995">
          <cell r="D995" t="str">
            <v>ECON-15B</v>
          </cell>
          <cell r="E995" t="str">
            <v>Commercial</v>
          </cell>
          <cell r="F995" t="str">
            <v>MULTI</v>
          </cell>
          <cell r="I995" t="str">
            <v>September</v>
          </cell>
          <cell r="J995" t="str">
            <v>2010-2011</v>
          </cell>
          <cell r="K995">
            <v>2011</v>
          </cell>
          <cell r="L995">
            <v>0</v>
          </cell>
          <cell r="N995">
            <v>0</v>
          </cell>
          <cell r="T995">
            <v>0</v>
          </cell>
          <cell r="AA995" t="str">
            <v>ECON-15BSeptember2010-2011</v>
          </cell>
          <cell r="AB995" t="str">
            <v>2011</v>
          </cell>
          <cell r="AC995" t="str">
            <v>ECON-15B2011</v>
          </cell>
          <cell r="AD995" t="str">
            <v>ECON-15BSeptember2011</v>
          </cell>
          <cell r="AE995" t="str">
            <v>ECON-15BSeptember2010-2011</v>
          </cell>
        </row>
        <row r="996">
          <cell r="D996" t="str">
            <v>ECON-15B</v>
          </cell>
          <cell r="E996" t="str">
            <v>Commercial</v>
          </cell>
          <cell r="F996" t="str">
            <v>OTHER</v>
          </cell>
          <cell r="I996" t="str">
            <v>September</v>
          </cell>
          <cell r="J996" t="str">
            <v>2010-2011</v>
          </cell>
          <cell r="K996">
            <v>2011</v>
          </cell>
          <cell r="L996">
            <v>0</v>
          </cell>
          <cell r="N996">
            <v>0</v>
          </cell>
          <cell r="T996">
            <v>0</v>
          </cell>
          <cell r="AA996" t="str">
            <v>ECON-15BSeptember2010-2011</v>
          </cell>
          <cell r="AB996" t="str">
            <v>2011</v>
          </cell>
          <cell r="AC996" t="str">
            <v>ECON-15B2011</v>
          </cell>
          <cell r="AD996" t="str">
            <v>ECON-15BSeptember2011</v>
          </cell>
          <cell r="AE996" t="str">
            <v>ECON-15BSeptember2010-2011</v>
          </cell>
        </row>
        <row r="997">
          <cell r="B997" t="str">
            <v>RCISTERN</v>
          </cell>
          <cell r="C997" t="str">
            <v>CONS Res Cistern Rebate</v>
          </cell>
          <cell r="D997" t="str">
            <v>WACON-1A</v>
          </cell>
          <cell r="E997" t="str">
            <v>Residential</v>
          </cell>
          <cell r="F997" t="str">
            <v>SINGLE</v>
          </cell>
          <cell r="I997" t="str">
            <v>September</v>
          </cell>
          <cell r="J997" t="str">
            <v>2010-2011</v>
          </cell>
          <cell r="K997">
            <v>2011</v>
          </cell>
          <cell r="L997">
            <v>1</v>
          </cell>
          <cell r="M997">
            <v>0</v>
          </cell>
          <cell r="N997">
            <v>5.5</v>
          </cell>
          <cell r="O997">
            <v>0</v>
          </cell>
          <cell r="S997">
            <v>55</v>
          </cell>
          <cell r="T997">
            <v>0</v>
          </cell>
          <cell r="W997">
            <v>0</v>
          </cell>
          <cell r="X997">
            <v>0</v>
          </cell>
          <cell r="AA997" t="str">
            <v>WACON-1ASeptember2010-2011</v>
          </cell>
          <cell r="AB997" t="str">
            <v>2011</v>
          </cell>
          <cell r="AC997" t="str">
            <v>WACON-1A2011</v>
          </cell>
          <cell r="AD997" t="str">
            <v>WACON-1ASeptember2011</v>
          </cell>
          <cell r="AE997" t="str">
            <v>WACON-1ASeptember2010-2011</v>
          </cell>
        </row>
        <row r="998">
          <cell r="B998" t="str">
            <v>RES15CON</v>
          </cell>
          <cell r="C998" t="str">
            <v>CONS Res Heat Pump 15 Rebate</v>
          </cell>
          <cell r="D998" t="str">
            <v>ECON-2E</v>
          </cell>
          <cell r="E998" t="str">
            <v>Residential</v>
          </cell>
          <cell r="F998" t="str">
            <v>SINGLE</v>
          </cell>
          <cell r="H998" t="str">
            <v>RES15CON</v>
          </cell>
          <cell r="I998" t="str">
            <v>September</v>
          </cell>
          <cell r="J998" t="str">
            <v>2010-2011</v>
          </cell>
          <cell r="K998">
            <v>2011</v>
          </cell>
          <cell r="L998">
            <v>30</v>
          </cell>
          <cell r="M998">
            <v>29.333333333333332</v>
          </cell>
          <cell r="N998">
            <v>23640</v>
          </cell>
          <cell r="O998">
            <v>40664.333333333328</v>
          </cell>
          <cell r="T998">
            <v>1245.2367000000002</v>
          </cell>
          <cell r="W998">
            <v>22677.739999999998</v>
          </cell>
          <cell r="X998">
            <v>21458.506666666664</v>
          </cell>
          <cell r="Y998" t="str">
            <v>RES15CONSeptember2010-2011</v>
          </cell>
          <cell r="Z998" t="str">
            <v>RES15CONSeptember2011</v>
          </cell>
          <cell r="AA998" t="str">
            <v>ECON-2ERES15CONSeptember2010-2011</v>
          </cell>
          <cell r="AB998" t="str">
            <v>RES15CON2011</v>
          </cell>
          <cell r="AC998" t="str">
            <v>ECON-2E2011</v>
          </cell>
          <cell r="AD998" t="str">
            <v>ECON-2ESeptember2011</v>
          </cell>
          <cell r="AE998" t="str">
            <v>ECON-2ESeptember2010-2011</v>
          </cell>
        </row>
        <row r="999">
          <cell r="D999" t="str">
            <v>ECON-2E</v>
          </cell>
          <cell r="E999" t="str">
            <v>Residential</v>
          </cell>
          <cell r="F999" t="str">
            <v>MULTI</v>
          </cell>
          <cell r="H999" t="str">
            <v>RES15CON</v>
          </cell>
          <cell r="I999" t="str">
            <v>September</v>
          </cell>
          <cell r="J999" t="str">
            <v>2010-2011</v>
          </cell>
          <cell r="K999">
            <v>2011</v>
          </cell>
          <cell r="L999">
            <v>1</v>
          </cell>
          <cell r="N999">
            <v>400</v>
          </cell>
          <cell r="T999">
            <v>41.507890000000003</v>
          </cell>
          <cell r="Y999" t="str">
            <v>RES15CONSeptember2010-2011</v>
          </cell>
          <cell r="Z999" t="str">
            <v>RES15CONSeptember2011</v>
          </cell>
          <cell r="AA999" t="str">
            <v>ECON-2ERES15CONSeptember2010-2011</v>
          </cell>
          <cell r="AB999" t="str">
            <v>RES15CON2011</v>
          </cell>
          <cell r="AC999" t="str">
            <v>ECON-2E2011</v>
          </cell>
          <cell r="AD999" t="str">
            <v>ECON-2ESeptember2011</v>
          </cell>
          <cell r="AE999" t="str">
            <v>ECON-2ESeptember2010-2011</v>
          </cell>
        </row>
        <row r="1000">
          <cell r="B1000" t="str">
            <v>RES16CON</v>
          </cell>
          <cell r="C1000" t="str">
            <v>CONS Res Heat Pump 16 Rebate</v>
          </cell>
          <cell r="D1000" t="str">
            <v>ECON-2E</v>
          </cell>
          <cell r="E1000" t="str">
            <v>Residential</v>
          </cell>
          <cell r="F1000" t="str">
            <v>SINGLE</v>
          </cell>
          <cell r="H1000" t="str">
            <v>RES16CON</v>
          </cell>
          <cell r="I1000" t="str">
            <v>September</v>
          </cell>
          <cell r="J1000" t="str">
            <v>2010-2011</v>
          </cell>
          <cell r="K1000">
            <v>2011</v>
          </cell>
          <cell r="L1000">
            <v>6</v>
          </cell>
          <cell r="M1000">
            <v>21.166666666666668</v>
          </cell>
          <cell r="N1000">
            <v>3600</v>
          </cell>
          <cell r="O1000">
            <v>23514</v>
          </cell>
          <cell r="T1000">
            <v>318.05880000000002</v>
          </cell>
          <cell r="W1000">
            <v>5605.674</v>
          </cell>
          <cell r="X1000">
            <v>19775.572166666669</v>
          </cell>
          <cell r="Y1000" t="str">
            <v>RES16CONSeptember2010-2011</v>
          </cell>
          <cell r="Z1000" t="str">
            <v>RES16CONSeptember2011</v>
          </cell>
          <cell r="AA1000" t="str">
            <v>ECON-2ERES16CONSeptember2010-2011</v>
          </cell>
          <cell r="AB1000" t="str">
            <v>RES16CON2011</v>
          </cell>
          <cell r="AC1000" t="str">
            <v>ECON-2E2011</v>
          </cell>
          <cell r="AD1000" t="str">
            <v>ECON-2ESeptember2011</v>
          </cell>
          <cell r="AE1000" t="str">
            <v>ECON-2ESeptember2010-2011</v>
          </cell>
        </row>
        <row r="1001">
          <cell r="D1001" t="str">
            <v>ECON-2E</v>
          </cell>
          <cell r="E1001" t="str">
            <v>Residential</v>
          </cell>
          <cell r="F1001" t="str">
            <v>MULTI</v>
          </cell>
          <cell r="H1001" t="str">
            <v>RES16CON</v>
          </cell>
          <cell r="I1001" t="str">
            <v>September</v>
          </cell>
          <cell r="J1001" t="str">
            <v>2010-2011</v>
          </cell>
          <cell r="K1001">
            <v>2011</v>
          </cell>
          <cell r="L1001">
            <v>0</v>
          </cell>
          <cell r="N1001">
            <v>0</v>
          </cell>
          <cell r="T1001">
            <v>0</v>
          </cell>
          <cell r="Y1001" t="str">
            <v>RES16CONSeptember2010-2011</v>
          </cell>
          <cell r="Z1001" t="str">
            <v>RES16CONSeptember2011</v>
          </cell>
          <cell r="AA1001" t="str">
            <v>ECON-2ERES16CONSeptember2010-2011</v>
          </cell>
          <cell r="AB1001" t="str">
            <v>RES16CON2011</v>
          </cell>
          <cell r="AC1001" t="str">
            <v>ECON-2E2011</v>
          </cell>
          <cell r="AD1001" t="str">
            <v>ECON-2ESeptember2011</v>
          </cell>
          <cell r="AE1001" t="str">
            <v>ECON-2ESeptember2010-2011</v>
          </cell>
        </row>
        <row r="1002">
          <cell r="B1002" t="str">
            <v>RES17CON</v>
          </cell>
          <cell r="C1002" t="str">
            <v>CONS Res Heat Pump 17 Rebate</v>
          </cell>
          <cell r="D1002" t="str">
            <v>ECON-2E</v>
          </cell>
          <cell r="E1002" t="str">
            <v>Residential</v>
          </cell>
          <cell r="F1002" t="str">
            <v>SINGLE</v>
          </cell>
          <cell r="H1002" t="str">
            <v>RES17CON</v>
          </cell>
          <cell r="I1002" t="str">
            <v>September</v>
          </cell>
          <cell r="J1002" t="str">
            <v>2010-2011</v>
          </cell>
          <cell r="K1002">
            <v>2011</v>
          </cell>
          <cell r="L1002">
            <v>9</v>
          </cell>
          <cell r="M1002">
            <v>13.916666666666666</v>
          </cell>
          <cell r="N1002">
            <v>5400</v>
          </cell>
          <cell r="O1002">
            <v>17250</v>
          </cell>
          <cell r="T1002">
            <v>597.76119000000006</v>
          </cell>
          <cell r="W1002">
            <v>10535.30595</v>
          </cell>
          <cell r="X1002">
            <v>16290.704570833332</v>
          </cell>
          <cell r="Y1002" t="str">
            <v>RES17CONSeptember2010-2011</v>
          </cell>
          <cell r="Z1002" t="str">
            <v>RES17CONSeptember2011</v>
          </cell>
          <cell r="AA1002" t="str">
            <v>ECON-2ERES17CONSeptember2010-2011</v>
          </cell>
          <cell r="AB1002" t="str">
            <v>RES17CON2011</v>
          </cell>
          <cell r="AC1002" t="str">
            <v>ECON-2E2011</v>
          </cell>
          <cell r="AD1002" t="str">
            <v>ECON-2ESeptember2011</v>
          </cell>
          <cell r="AE1002" t="str">
            <v>ECON-2ESeptember2010-2011</v>
          </cell>
        </row>
        <row r="1003">
          <cell r="D1003" t="str">
            <v>ECON-2E</v>
          </cell>
          <cell r="E1003" t="str">
            <v>Residential</v>
          </cell>
          <cell r="F1003" t="str">
            <v>MULTI</v>
          </cell>
          <cell r="H1003" t="str">
            <v>RES17CON</v>
          </cell>
          <cell r="I1003" t="str">
            <v>September</v>
          </cell>
          <cell r="J1003" t="str">
            <v>2010-2011</v>
          </cell>
          <cell r="K1003">
            <v>2011</v>
          </cell>
          <cell r="L1003">
            <v>0</v>
          </cell>
          <cell r="N1003">
            <v>0</v>
          </cell>
          <cell r="T1003">
            <v>0</v>
          </cell>
          <cell r="Y1003" t="str">
            <v>RES17CONSeptember2010-2011</v>
          </cell>
          <cell r="Z1003" t="str">
            <v>RES17CONSeptember2011</v>
          </cell>
          <cell r="AA1003" t="str">
            <v>ECON-2ERES17CONSeptember2010-2011</v>
          </cell>
          <cell r="AB1003" t="str">
            <v>RES17CON2011</v>
          </cell>
          <cell r="AC1003" t="str">
            <v>ECON-2E2011</v>
          </cell>
          <cell r="AD1003" t="str">
            <v>ECON-2ESeptember2011</v>
          </cell>
          <cell r="AE1003" t="str">
            <v>ECON-2ESeptember2010-2011</v>
          </cell>
        </row>
        <row r="1004">
          <cell r="B1004" t="str">
            <v>RES18CON</v>
          </cell>
          <cell r="C1004" t="str">
            <v>CONS Res Heat Pump 18 Rebate</v>
          </cell>
          <cell r="D1004" t="str">
            <v>ECON-2E</v>
          </cell>
          <cell r="E1004" t="str">
            <v>Residential</v>
          </cell>
          <cell r="F1004" t="str">
            <v>SINGLE</v>
          </cell>
          <cell r="H1004" t="str">
            <v>RES18CON</v>
          </cell>
          <cell r="I1004" t="str">
            <v>September</v>
          </cell>
          <cell r="J1004" t="str">
            <v>2010-2011</v>
          </cell>
          <cell r="K1004">
            <v>2011</v>
          </cell>
          <cell r="L1004">
            <v>6</v>
          </cell>
          <cell r="M1004">
            <v>5.833333333333333</v>
          </cell>
          <cell r="N1004">
            <v>3600</v>
          </cell>
          <cell r="O1004">
            <v>7856</v>
          </cell>
          <cell r="T1004">
            <v>466.71420000000001</v>
          </cell>
          <cell r="W1004">
            <v>8225.5714200000002</v>
          </cell>
          <cell r="X1004">
            <v>7997.0833249999996</v>
          </cell>
          <cell r="Y1004" t="str">
            <v>RES18CONSeptember2010-2011</v>
          </cell>
          <cell r="Z1004" t="str">
            <v>RES18CONSeptember2011</v>
          </cell>
          <cell r="AA1004" t="str">
            <v>ECON-2ERES18CONSeptember2010-2011</v>
          </cell>
          <cell r="AB1004" t="str">
            <v>RES18CON2011</v>
          </cell>
          <cell r="AC1004" t="str">
            <v>ECON-2E2011</v>
          </cell>
          <cell r="AD1004" t="str">
            <v>ECON-2ESeptember2011</v>
          </cell>
          <cell r="AE1004" t="str">
            <v>ECON-2ESeptember2010-2011</v>
          </cell>
        </row>
        <row r="1005">
          <cell r="C1005" t="str">
            <v>CONS Res Heat Pump 18 Rebate</v>
          </cell>
          <cell r="D1005" t="str">
            <v>ECON-2E</v>
          </cell>
          <cell r="E1005" t="str">
            <v>Residential</v>
          </cell>
          <cell r="F1005" t="str">
            <v>SINGLE</v>
          </cell>
          <cell r="H1005" t="str">
            <v>RES18CON</v>
          </cell>
          <cell r="I1005" t="str">
            <v>September</v>
          </cell>
          <cell r="J1005" t="str">
            <v>2010-2011</v>
          </cell>
          <cell r="K1005">
            <v>2011</v>
          </cell>
          <cell r="L1005">
            <v>0</v>
          </cell>
          <cell r="N1005">
            <v>0</v>
          </cell>
          <cell r="T1005">
            <v>0</v>
          </cell>
          <cell r="W1005">
            <v>0</v>
          </cell>
          <cell r="Y1005" t="str">
            <v>RES18CONSeptember2010-2011</v>
          </cell>
          <cell r="Z1005" t="str">
            <v>RES18CONSeptember2011</v>
          </cell>
          <cell r="AA1005" t="str">
            <v>ECON-2ERES18CONSeptember2010-2011</v>
          </cell>
          <cell r="AB1005" t="str">
            <v>RES18CON2011</v>
          </cell>
          <cell r="AC1005" t="str">
            <v>ECON-2E2011</v>
          </cell>
          <cell r="AD1005" t="str">
            <v>ECON-2ESeptember2011</v>
          </cell>
          <cell r="AE1005" t="str">
            <v>ECON-2ESeptember2010-2011</v>
          </cell>
        </row>
        <row r="1006">
          <cell r="B1006" t="str">
            <v>RESCRCON</v>
          </cell>
          <cell r="C1006" t="str">
            <v>CONS Res Cool Roof Rebate</v>
          </cell>
          <cell r="D1006" t="str">
            <v>ECON-1A</v>
          </cell>
          <cell r="E1006" t="str">
            <v>Residential</v>
          </cell>
          <cell r="F1006" t="str">
            <v>SINGLE</v>
          </cell>
          <cell r="I1006" t="str">
            <v>September</v>
          </cell>
          <cell r="J1006" t="str">
            <v>2010-2011</v>
          </cell>
          <cell r="K1006">
            <v>2011</v>
          </cell>
          <cell r="L1006">
            <v>0</v>
          </cell>
          <cell r="M1006">
            <v>1.4166666666666667</v>
          </cell>
          <cell r="N1006">
            <v>0</v>
          </cell>
          <cell r="O1006">
            <v>824.5</v>
          </cell>
          <cell r="T1006">
            <v>0</v>
          </cell>
          <cell r="W1006">
            <v>0</v>
          </cell>
          <cell r="X1006">
            <v>954.74479166666674</v>
          </cell>
          <cell r="AA1006" t="str">
            <v>ECON-1ASeptember2010-2011</v>
          </cell>
          <cell r="AB1006" t="str">
            <v>2011</v>
          </cell>
          <cell r="AC1006" t="str">
            <v>ECON-1A2011</v>
          </cell>
          <cell r="AD1006" t="str">
            <v>ECON-1ASeptember2011</v>
          </cell>
          <cell r="AE1006" t="str">
            <v>ECON-1ASeptember2010-2011</v>
          </cell>
        </row>
        <row r="1007">
          <cell r="B1007" t="str">
            <v>RESTTCON</v>
          </cell>
          <cell r="C1007" t="str">
            <v>CONS Res Window Tint Rebate</v>
          </cell>
          <cell r="D1007" t="str">
            <v>ECON-1F</v>
          </cell>
          <cell r="E1007" t="str">
            <v>Residential</v>
          </cell>
          <cell r="F1007" t="str">
            <v>SINGLE</v>
          </cell>
          <cell r="I1007" t="str">
            <v>September</v>
          </cell>
          <cell r="J1007" t="str">
            <v>2010-2011</v>
          </cell>
          <cell r="K1007">
            <v>2011</v>
          </cell>
          <cell r="L1007">
            <v>9</v>
          </cell>
          <cell r="M1007">
            <v>9.8333333333333339</v>
          </cell>
          <cell r="N1007">
            <v>1271.9100000000001</v>
          </cell>
          <cell r="O1007">
            <v>2619.666666666667</v>
          </cell>
          <cell r="P1007">
            <v>5100.91</v>
          </cell>
          <cell r="T1007">
            <v>54.416663999999997</v>
          </cell>
          <cell r="W1007">
            <v>959.74991999999997</v>
          </cell>
          <cell r="X1007">
            <v>1048.6156533333335</v>
          </cell>
          <cell r="AA1007" t="str">
            <v>ECON-1FSeptember2010-2011</v>
          </cell>
          <cell r="AB1007" t="str">
            <v>2011</v>
          </cell>
          <cell r="AC1007" t="str">
            <v>ECON-1F2011</v>
          </cell>
          <cell r="AD1007" t="str">
            <v>ECON-1FSeptember2011</v>
          </cell>
          <cell r="AE1007" t="str">
            <v>ECON-1FSeptember2010-2011</v>
          </cell>
        </row>
        <row r="1008">
          <cell r="D1008" t="str">
            <v>ECON-1F</v>
          </cell>
          <cell r="E1008" t="str">
            <v>Residential</v>
          </cell>
          <cell r="F1008" t="str">
            <v>MULTI</v>
          </cell>
          <cell r="I1008" t="str">
            <v>September</v>
          </cell>
          <cell r="J1008" t="str">
            <v>2010-2011</v>
          </cell>
          <cell r="K1008">
            <v>2011</v>
          </cell>
          <cell r="L1008">
            <v>0</v>
          </cell>
          <cell r="N1008">
            <v>0</v>
          </cell>
          <cell r="P1008">
            <v>0</v>
          </cell>
          <cell r="T1008">
            <v>0</v>
          </cell>
          <cell r="AA1008" t="str">
            <v>ECON-1FSeptember2010-2011</v>
          </cell>
          <cell r="AB1008" t="str">
            <v>2011</v>
          </cell>
          <cell r="AC1008" t="str">
            <v>ECON-1F2011</v>
          </cell>
          <cell r="AD1008" t="str">
            <v>ECON-1FSeptember2011</v>
          </cell>
          <cell r="AE1008" t="str">
            <v>ECON-1FSeptember2010-2011</v>
          </cell>
        </row>
        <row r="1009">
          <cell r="B1009" t="str">
            <v>RESWRCON</v>
          </cell>
          <cell r="C1009" t="str">
            <v>CONS Res Window Replace Rebate</v>
          </cell>
          <cell r="D1009" t="str">
            <v>ECON-1E</v>
          </cell>
          <cell r="E1009" t="str">
            <v>Residential</v>
          </cell>
          <cell r="F1009" t="str">
            <v>SINGLE</v>
          </cell>
          <cell r="I1009" t="str">
            <v>September</v>
          </cell>
          <cell r="J1009" t="str">
            <v>2010-2011</v>
          </cell>
          <cell r="K1009">
            <v>2011</v>
          </cell>
          <cell r="L1009">
            <v>16</v>
          </cell>
          <cell r="M1009">
            <v>11.5</v>
          </cell>
          <cell r="N1009">
            <v>4444.38</v>
          </cell>
          <cell r="O1009">
            <v>11333</v>
          </cell>
          <cell r="P1009">
            <v>2228.19</v>
          </cell>
          <cell r="T1009">
            <v>708.952</v>
          </cell>
          <cell r="W1009">
            <v>13275.47</v>
          </cell>
          <cell r="X1009">
            <v>8980.4650000000001</v>
          </cell>
          <cell r="AA1009" t="str">
            <v>ECON-1ESeptember2010-2011</v>
          </cell>
          <cell r="AB1009" t="str">
            <v>2011</v>
          </cell>
          <cell r="AC1009" t="str">
            <v>ECON-1E2011</v>
          </cell>
          <cell r="AD1009" t="str">
            <v>ECON-1ESeptember2011</v>
          </cell>
          <cell r="AE1009" t="str">
            <v>ECON-1ESeptember2010-2011</v>
          </cell>
        </row>
        <row r="1010">
          <cell r="D1010" t="str">
            <v>ECON-1E</v>
          </cell>
          <cell r="E1010" t="str">
            <v>Residential</v>
          </cell>
          <cell r="F1010" t="str">
            <v>MULTI</v>
          </cell>
          <cell r="I1010" t="str">
            <v>September</v>
          </cell>
          <cell r="J1010" t="str">
            <v>2010-2011</v>
          </cell>
          <cell r="K1010">
            <v>2011</v>
          </cell>
          <cell r="L1010">
            <v>1</v>
          </cell>
          <cell r="N1010">
            <v>373.72</v>
          </cell>
          <cell r="P1010">
            <v>186.86</v>
          </cell>
          <cell r="T1010">
            <v>44.3095</v>
          </cell>
          <cell r="AA1010" t="str">
            <v>ECON-1ESeptember2010-2011</v>
          </cell>
          <cell r="AB1010" t="str">
            <v>2011</v>
          </cell>
          <cell r="AC1010" t="str">
            <v>ECON-1E2011</v>
          </cell>
          <cell r="AD1010" t="str">
            <v>ECON-1ESeptember2011</v>
          </cell>
          <cell r="AE1010" t="str">
            <v>ECON-1ESeptember2010-2011</v>
          </cell>
        </row>
        <row r="1011">
          <cell r="B1011" t="str">
            <v>RWFOAM</v>
          </cell>
          <cell r="C1011" t="str">
            <v>CONS Res Inject Wall Foam Reb</v>
          </cell>
          <cell r="D1011" t="str">
            <v>ECON-1C</v>
          </cell>
          <cell r="E1011" t="str">
            <v>Residential</v>
          </cell>
          <cell r="F1011" t="str">
            <v>SINGLE</v>
          </cell>
          <cell r="I1011" t="str">
            <v>September</v>
          </cell>
          <cell r="J1011" t="str">
            <v>2010-2011</v>
          </cell>
          <cell r="K1011">
            <v>2011</v>
          </cell>
          <cell r="L1011">
            <v>4</v>
          </cell>
          <cell r="M1011">
            <v>0.75</v>
          </cell>
          <cell r="N1011">
            <v>1140</v>
          </cell>
          <cell r="O1011">
            <v>250</v>
          </cell>
          <cell r="P1011">
            <v>5081</v>
          </cell>
          <cell r="T1011">
            <v>12.5</v>
          </cell>
          <cell r="W1011">
            <v>217.5</v>
          </cell>
          <cell r="X1011">
            <v>40.78125</v>
          </cell>
          <cell r="AA1011" t="str">
            <v>ECON-1CSeptember2010-2011</v>
          </cell>
          <cell r="AB1011" t="str">
            <v>2011</v>
          </cell>
          <cell r="AC1011" t="str">
            <v>ECON-1C2011</v>
          </cell>
          <cell r="AD1011" t="str">
            <v>ECON-1CSeptember2011</v>
          </cell>
          <cell r="AE1011" t="str">
            <v>ECON-1CSeptember2010-2011</v>
          </cell>
        </row>
        <row r="1012">
          <cell r="D1012" t="str">
            <v>ECON-1C</v>
          </cell>
          <cell r="E1012" t="str">
            <v>Residential</v>
          </cell>
          <cell r="F1012" t="str">
            <v>MULTI</v>
          </cell>
          <cell r="I1012" t="str">
            <v>September</v>
          </cell>
          <cell r="J1012" t="str">
            <v>2010-2011</v>
          </cell>
          <cell r="K1012">
            <v>2011</v>
          </cell>
          <cell r="L1012">
            <v>0</v>
          </cell>
          <cell r="N1012">
            <v>0</v>
          </cell>
          <cell r="T1012">
            <v>0</v>
          </cell>
          <cell r="AA1012" t="str">
            <v>ECON-1CSeptember2010-2011</v>
          </cell>
          <cell r="AB1012" t="str">
            <v>2011</v>
          </cell>
          <cell r="AC1012" t="str">
            <v>ECON-1C2011</v>
          </cell>
          <cell r="AD1012" t="str">
            <v>ECON-1CSeptember2011</v>
          </cell>
          <cell r="AE1012" t="str">
            <v>ECON-1CSeptember2010-2011</v>
          </cell>
        </row>
        <row r="1013">
          <cell r="B1013" t="str">
            <v>TOILET VCH</v>
          </cell>
          <cell r="C1013" t="str">
            <v>Toilet Voucher Redeemed</v>
          </cell>
          <cell r="D1013" t="str">
            <v>WACON-2</v>
          </cell>
          <cell r="E1013" t="str">
            <v>Residential</v>
          </cell>
          <cell r="F1013" t="str">
            <v>SINGLE</v>
          </cell>
          <cell r="I1013" t="str">
            <v>September</v>
          </cell>
          <cell r="J1013" t="str">
            <v>2010-2011</v>
          </cell>
          <cell r="K1013">
            <v>2011</v>
          </cell>
          <cell r="L1013">
            <v>0</v>
          </cell>
          <cell r="M1013">
            <v>0</v>
          </cell>
          <cell r="N1013">
            <v>0</v>
          </cell>
          <cell r="O1013">
            <v>18135</v>
          </cell>
          <cell r="T1013">
            <v>0</v>
          </cell>
          <cell r="AA1013" t="str">
            <v>WACON-2September2010-2011</v>
          </cell>
          <cell r="AB1013" t="str">
            <v>2011</v>
          </cell>
          <cell r="AC1013" t="str">
            <v>WACON-22011</v>
          </cell>
          <cell r="AD1013" t="str">
            <v>WACON-2September2011</v>
          </cell>
          <cell r="AE1013" t="str">
            <v>WACON-2September2010-2011</v>
          </cell>
        </row>
        <row r="1014">
          <cell r="B1014" t="str">
            <v>WTHERCON</v>
          </cell>
          <cell r="C1014" t="str">
            <v>CONS Res Weatherization Rebate</v>
          </cell>
          <cell r="D1014" t="str">
            <v>ECON-1D</v>
          </cell>
          <cell r="E1014" t="str">
            <v>Residential</v>
          </cell>
          <cell r="F1014" t="str">
            <v>SINGLE</v>
          </cell>
          <cell r="I1014" t="str">
            <v>September</v>
          </cell>
          <cell r="J1014" t="str">
            <v>2010-2011</v>
          </cell>
          <cell r="K1014">
            <v>2011</v>
          </cell>
          <cell r="L1014">
            <v>2</v>
          </cell>
          <cell r="M1014">
            <v>0</v>
          </cell>
          <cell r="N1014">
            <v>62.74</v>
          </cell>
          <cell r="O1014">
            <v>58</v>
          </cell>
          <cell r="T1014">
            <v>2.8292679999999999</v>
          </cell>
          <cell r="W1014">
            <v>50.1</v>
          </cell>
          <cell r="X1014">
            <v>0</v>
          </cell>
          <cell r="AA1014" t="str">
            <v>ECON-1DSeptember2010-2011</v>
          </cell>
          <cell r="AB1014" t="str">
            <v>2011</v>
          </cell>
          <cell r="AC1014" t="str">
            <v>ECON-1D2011</v>
          </cell>
          <cell r="AD1014" t="str">
            <v>ECON-1DSeptember2011</v>
          </cell>
          <cell r="AE1014" t="str">
            <v>ECON-1DSeptember2010-2011</v>
          </cell>
        </row>
        <row r="1015">
          <cell r="D1015" t="str">
            <v>ECON-1D</v>
          </cell>
          <cell r="E1015" t="str">
            <v>Residential</v>
          </cell>
          <cell r="F1015" t="str">
            <v>MULTI</v>
          </cell>
          <cell r="I1015" t="str">
            <v>September</v>
          </cell>
          <cell r="J1015" t="str">
            <v>2010-2011</v>
          </cell>
          <cell r="K1015">
            <v>2011</v>
          </cell>
          <cell r="L1015">
            <v>0</v>
          </cell>
          <cell r="N1015">
            <v>0</v>
          </cell>
          <cell r="T1015">
            <v>0</v>
          </cell>
          <cell r="W1015">
            <v>0</v>
          </cell>
          <cell r="AA1015" t="str">
            <v>ECON-1DSeptember2010-2011</v>
          </cell>
          <cell r="AB1015" t="str">
            <v>2011</v>
          </cell>
          <cell r="AC1015" t="str">
            <v>ECON-1D2011</v>
          </cell>
          <cell r="AD1015" t="str">
            <v>ECON-1DSeptember2011</v>
          </cell>
          <cell r="AE1015" t="str">
            <v>ECON-1DSeptember2010-2011</v>
          </cell>
        </row>
        <row r="1016">
          <cell r="B1016" t="str">
            <v>WTR STAR</v>
          </cell>
          <cell r="C1016" t="str">
            <v>CONS Water Star Rebate</v>
          </cell>
          <cell r="D1016" t="str">
            <v>WACON-3</v>
          </cell>
          <cell r="E1016" t="str">
            <v>Commercial</v>
          </cell>
          <cell r="F1016" t="str">
            <v>SINGLE</v>
          </cell>
          <cell r="I1016" t="str">
            <v>September</v>
          </cell>
          <cell r="J1016" t="str">
            <v>2010-2011</v>
          </cell>
          <cell r="K1016">
            <v>2011</v>
          </cell>
          <cell r="M1016">
            <v>0</v>
          </cell>
          <cell r="O1016">
            <v>0</v>
          </cell>
          <cell r="T1016">
            <v>0</v>
          </cell>
          <cell r="W1016">
            <v>0</v>
          </cell>
          <cell r="X1016">
            <v>0</v>
          </cell>
          <cell r="AA1016" t="str">
            <v>WACON-3September2010-2011</v>
          </cell>
          <cell r="AB1016" t="str">
            <v>2011</v>
          </cell>
          <cell r="AC1016" t="str">
            <v>WACON-32011</v>
          </cell>
          <cell r="AD1016" t="str">
            <v>WACON-3September2011</v>
          </cell>
          <cell r="AE1016" t="str">
            <v>WACON-3September2010-2011</v>
          </cell>
        </row>
        <row r="1017">
          <cell r="B1017" t="str">
            <v>St Cloud</v>
          </cell>
          <cell r="C1017" t="str">
            <v>Conservation Program Rebates</v>
          </cell>
          <cell r="D1017" t="str">
            <v>and Loans -</v>
          </cell>
          <cell r="E1017" t="str">
            <v>Crosstab (CIS)</v>
          </cell>
          <cell r="K1017">
            <v>2011</v>
          </cell>
          <cell r="AB1017" t="str">
            <v>2011</v>
          </cell>
          <cell r="AC1017" t="str">
            <v>and Loans -2011</v>
          </cell>
          <cell r="AD1017" t="str">
            <v>and Loans -2011</v>
          </cell>
        </row>
        <row r="1018">
          <cell r="B1018" t="str">
            <v>CCRF</v>
          </cell>
          <cell r="C1018" t="str">
            <v>Cool Reflective Roof</v>
          </cell>
          <cell r="D1018" t="str">
            <v>ECON-4A</v>
          </cell>
          <cell r="E1018" t="str">
            <v>Commercial</v>
          </cell>
          <cell r="F1018" t="str">
            <v>OTHER</v>
          </cell>
          <cell r="G1018" t="str">
            <v>ST CLOUD</v>
          </cell>
          <cell r="I1018" t="str">
            <v>September</v>
          </cell>
          <cell r="J1018" t="str">
            <v>2010-2011</v>
          </cell>
          <cell r="K1018">
            <v>2011</v>
          </cell>
          <cell r="L1018">
            <v>0</v>
          </cell>
          <cell r="N1018">
            <v>0</v>
          </cell>
          <cell r="T1018">
            <v>0</v>
          </cell>
          <cell r="W1018">
            <v>0</v>
          </cell>
          <cell r="AA1018" t="str">
            <v>ECON-4AST CLOUDSeptember2010-2011</v>
          </cell>
          <cell r="AB1018" t="str">
            <v>2011</v>
          </cell>
          <cell r="AC1018" t="str">
            <v>ECON-4A2011</v>
          </cell>
          <cell r="AD1018" t="str">
            <v>ECON-4ASeptember2011</v>
          </cell>
          <cell r="AE1018" t="str">
            <v>ECON-4ASeptember2010-2011</v>
          </cell>
        </row>
        <row r="1019">
          <cell r="B1019" t="str">
            <v>CDUR</v>
          </cell>
          <cell r="C1019" t="str">
            <v>Duct Repair/Replacement</v>
          </cell>
          <cell r="D1019" t="str">
            <v>ECON-5A</v>
          </cell>
          <cell r="E1019" t="str">
            <v>Commercial</v>
          </cell>
          <cell r="F1019" t="str">
            <v>OTHER</v>
          </cell>
          <cell r="G1019" t="str">
            <v>ST CLOUD</v>
          </cell>
          <cell r="I1019" t="str">
            <v>September</v>
          </cell>
          <cell r="J1019" t="str">
            <v>2010-2011</v>
          </cell>
          <cell r="K1019">
            <v>2011</v>
          </cell>
          <cell r="L1019">
            <v>0</v>
          </cell>
          <cell r="N1019">
            <v>0</v>
          </cell>
          <cell r="T1019">
            <v>0</v>
          </cell>
          <cell r="W1019">
            <v>0</v>
          </cell>
          <cell r="AA1019" t="str">
            <v>ECON-5AST CLOUDSeptember2010-2011</v>
          </cell>
          <cell r="AB1019" t="str">
            <v>2011</v>
          </cell>
          <cell r="AC1019" t="str">
            <v>ECON-5A2011</v>
          </cell>
          <cell r="AD1019" t="str">
            <v>ECON-5ASeptember2011</v>
          </cell>
          <cell r="AE1019" t="str">
            <v>ECON-5ASeptember2010-2011</v>
          </cell>
        </row>
        <row r="1020">
          <cell r="B1020" t="str">
            <v>CGRP</v>
          </cell>
          <cell r="C1020" t="str">
            <v>Gold Ring Program</v>
          </cell>
          <cell r="D1020" t="str">
            <v>ECON-6C</v>
          </cell>
          <cell r="E1020" t="str">
            <v>Commercial</v>
          </cell>
          <cell r="F1020" t="str">
            <v>OTHER</v>
          </cell>
          <cell r="G1020" t="str">
            <v>ST CLOUD</v>
          </cell>
          <cell r="I1020" t="str">
            <v>September</v>
          </cell>
          <cell r="J1020" t="str">
            <v>2010-2011</v>
          </cell>
          <cell r="K1020">
            <v>2011</v>
          </cell>
          <cell r="L1020">
            <v>0</v>
          </cell>
          <cell r="N1020">
            <v>0</v>
          </cell>
          <cell r="T1020">
            <v>0</v>
          </cell>
          <cell r="W1020">
            <v>0</v>
          </cell>
          <cell r="AA1020" t="str">
            <v>ECON-6CST CLOUDSeptember2010-2011</v>
          </cell>
          <cell r="AB1020" t="str">
            <v>2011</v>
          </cell>
          <cell r="AC1020" t="str">
            <v>ECON-6C2011</v>
          </cell>
          <cell r="AD1020" t="str">
            <v>ECON-6CSeptember2011</v>
          </cell>
          <cell r="AE1020" t="str">
            <v>ECON-6CSeptember2010-2011</v>
          </cell>
        </row>
        <row r="1021">
          <cell r="B1021" t="str">
            <v>CH14</v>
          </cell>
          <cell r="C1021" t="str">
            <v>14 Seer</v>
          </cell>
          <cell r="D1021" t="str">
            <v>ECON-5C</v>
          </cell>
          <cell r="E1021" t="str">
            <v>Commercial</v>
          </cell>
          <cell r="F1021" t="str">
            <v>OTHER</v>
          </cell>
          <cell r="G1021" t="str">
            <v>ST CLOUD</v>
          </cell>
          <cell r="H1021" t="str">
            <v>CES14CON</v>
          </cell>
          <cell r="I1021" t="str">
            <v>September</v>
          </cell>
          <cell r="J1021" t="str">
            <v>2010-2011</v>
          </cell>
          <cell r="K1021">
            <v>2011</v>
          </cell>
          <cell r="L1021">
            <v>0</v>
          </cell>
          <cell r="N1021">
            <v>0</v>
          </cell>
          <cell r="T1021">
            <v>0</v>
          </cell>
          <cell r="W1021">
            <v>0</v>
          </cell>
          <cell r="Y1021" t="str">
            <v>CES14CONSeptember2010-2011</v>
          </cell>
          <cell r="Z1021" t="str">
            <v>CES14CONSeptember2011</v>
          </cell>
          <cell r="AA1021" t="str">
            <v>CES14CONST CLOUDSeptember2010-2011</v>
          </cell>
          <cell r="AB1021" t="str">
            <v>CES14CON2011</v>
          </cell>
          <cell r="AC1021" t="str">
            <v>ECON-5C2011</v>
          </cell>
          <cell r="AD1021" t="str">
            <v>ECON-5CSeptember2011</v>
          </cell>
          <cell r="AE1021" t="str">
            <v>ECON-5CSeptember2010-2011</v>
          </cell>
        </row>
        <row r="1022">
          <cell r="B1022" t="str">
            <v>CH15</v>
          </cell>
          <cell r="C1022" t="str">
            <v>15 Seer</v>
          </cell>
          <cell r="D1022" t="str">
            <v>ECON-5C</v>
          </cell>
          <cell r="E1022" t="str">
            <v>Commercial</v>
          </cell>
          <cell r="F1022" t="str">
            <v>OTHER</v>
          </cell>
          <cell r="G1022" t="str">
            <v>ST CLOUD</v>
          </cell>
          <cell r="H1022" t="str">
            <v>CES15CON</v>
          </cell>
          <cell r="I1022" t="str">
            <v>September</v>
          </cell>
          <cell r="J1022" t="str">
            <v>2010-2011</v>
          </cell>
          <cell r="K1022">
            <v>2011</v>
          </cell>
          <cell r="L1022">
            <v>0</v>
          </cell>
          <cell r="N1022">
            <v>0</v>
          </cell>
          <cell r="T1022">
            <v>0</v>
          </cell>
          <cell r="W1022">
            <v>0</v>
          </cell>
          <cell r="Y1022" t="str">
            <v>CES15CONSeptember2010-2011</v>
          </cell>
          <cell r="Z1022" t="str">
            <v>CES15CONSeptember2011</v>
          </cell>
          <cell r="AA1022" t="str">
            <v>CES15CONST CLOUDSeptember2010-2011</v>
          </cell>
          <cell r="AB1022" t="str">
            <v>CES15CON2011</v>
          </cell>
          <cell r="AC1022" t="str">
            <v>ECON-5C2011</v>
          </cell>
          <cell r="AD1022" t="str">
            <v>ECON-5CSeptember2011</v>
          </cell>
          <cell r="AE1022" t="str">
            <v>ECON-5CSeptember2010-2011</v>
          </cell>
        </row>
        <row r="1023">
          <cell r="B1023" t="str">
            <v>CH16</v>
          </cell>
          <cell r="C1023" t="str">
            <v>16 Seer</v>
          </cell>
          <cell r="D1023" t="str">
            <v>ECON-5C</v>
          </cell>
          <cell r="E1023" t="str">
            <v>Commercial</v>
          </cell>
          <cell r="F1023" t="str">
            <v>OTHER</v>
          </cell>
          <cell r="G1023" t="str">
            <v>ST CLOUD</v>
          </cell>
          <cell r="H1023" t="str">
            <v>CES16CON</v>
          </cell>
          <cell r="I1023" t="str">
            <v>September</v>
          </cell>
          <cell r="J1023" t="str">
            <v>2010-2011</v>
          </cell>
          <cell r="K1023">
            <v>2011</v>
          </cell>
          <cell r="L1023">
            <v>0</v>
          </cell>
          <cell r="N1023">
            <v>0</v>
          </cell>
          <cell r="T1023">
            <v>0</v>
          </cell>
          <cell r="W1023">
            <v>0</v>
          </cell>
          <cell r="Y1023" t="str">
            <v>CES16CONSeptember2010-2011</v>
          </cell>
          <cell r="Z1023" t="str">
            <v>CES16CONSeptember2011</v>
          </cell>
          <cell r="AA1023" t="str">
            <v>CES16CONST CLOUDSeptember2010-2011</v>
          </cell>
          <cell r="AB1023" t="str">
            <v>CES16CON2011</v>
          </cell>
          <cell r="AC1023" t="str">
            <v>ECON-5C2011</v>
          </cell>
          <cell r="AD1023" t="str">
            <v>ECON-5CSeptember2011</v>
          </cell>
          <cell r="AE1023" t="str">
            <v>ECON-5CSeptember2010-2011</v>
          </cell>
        </row>
        <row r="1024">
          <cell r="B1024" t="str">
            <v>CH17</v>
          </cell>
          <cell r="C1024" t="str">
            <v>17 Seer</v>
          </cell>
          <cell r="D1024" t="str">
            <v>ECON-5C</v>
          </cell>
          <cell r="E1024" t="str">
            <v>Commercial</v>
          </cell>
          <cell r="F1024" t="str">
            <v>OTHER</v>
          </cell>
          <cell r="G1024" t="str">
            <v>ST CLOUD</v>
          </cell>
          <cell r="H1024" t="str">
            <v>CES17CON</v>
          </cell>
          <cell r="I1024" t="str">
            <v>September</v>
          </cell>
          <cell r="J1024" t="str">
            <v>2010-2011</v>
          </cell>
          <cell r="K1024">
            <v>2011</v>
          </cell>
          <cell r="L1024">
            <v>0</v>
          </cell>
          <cell r="N1024">
            <v>0</v>
          </cell>
          <cell r="T1024">
            <v>0</v>
          </cell>
          <cell r="W1024">
            <v>0</v>
          </cell>
          <cell r="Y1024" t="str">
            <v>CES17CONSeptember2010-2011</v>
          </cell>
          <cell r="Z1024" t="str">
            <v>CES17CONSeptember2011</v>
          </cell>
          <cell r="AA1024" t="str">
            <v>CES17CONST CLOUDSeptember2010-2011</v>
          </cell>
          <cell r="AB1024" t="str">
            <v>CES17CON2011</v>
          </cell>
          <cell r="AC1024" t="str">
            <v>ECON-5C2011</v>
          </cell>
          <cell r="AD1024" t="str">
            <v>ECON-5CSeptember2011</v>
          </cell>
          <cell r="AE1024" t="str">
            <v>ECON-5CSeptember2010-2011</v>
          </cell>
        </row>
        <row r="1025">
          <cell r="B1025" t="str">
            <v>CH18</v>
          </cell>
          <cell r="C1025" t="str">
            <v>18 Seer</v>
          </cell>
          <cell r="D1025" t="str">
            <v>ECON-5C</v>
          </cell>
          <cell r="E1025" t="str">
            <v>Commercial</v>
          </cell>
          <cell r="F1025" t="str">
            <v>OTHER</v>
          </cell>
          <cell r="G1025" t="str">
            <v>ST CLOUD</v>
          </cell>
          <cell r="H1025" t="str">
            <v>CES18CON</v>
          </cell>
          <cell r="I1025" t="str">
            <v>September</v>
          </cell>
          <cell r="J1025" t="str">
            <v>2010-2011</v>
          </cell>
          <cell r="K1025">
            <v>2011</v>
          </cell>
          <cell r="L1025">
            <v>0</v>
          </cell>
          <cell r="N1025">
            <v>0</v>
          </cell>
          <cell r="T1025">
            <v>0</v>
          </cell>
          <cell r="W1025">
            <v>0</v>
          </cell>
          <cell r="Y1025" t="str">
            <v>CES18CONSeptember2010-2011</v>
          </cell>
          <cell r="Z1025" t="str">
            <v>CES18CONSeptember2011</v>
          </cell>
          <cell r="AA1025" t="str">
            <v>CES18CONST CLOUDSeptember2010-2011</v>
          </cell>
          <cell r="AB1025" t="str">
            <v>CES18CON2011</v>
          </cell>
          <cell r="AC1025" t="str">
            <v>ECON-5C2011</v>
          </cell>
          <cell r="AD1025" t="str">
            <v>ECON-5CSeptember2011</v>
          </cell>
          <cell r="AE1025" t="str">
            <v>ECON-5CSeptember2010-2011</v>
          </cell>
        </row>
        <row r="1026">
          <cell r="B1026" t="str">
            <v>CINS</v>
          </cell>
          <cell r="C1026" t="str">
            <v>Ceiling Insulation Upgrade</v>
          </cell>
          <cell r="D1026" t="str">
            <v>ECON-4B</v>
          </cell>
          <cell r="E1026" t="str">
            <v>Commercial</v>
          </cell>
          <cell r="F1026" t="str">
            <v>OTHER</v>
          </cell>
          <cell r="G1026" t="str">
            <v>ST CLOUD</v>
          </cell>
          <cell r="I1026" t="str">
            <v>September</v>
          </cell>
          <cell r="J1026" t="str">
            <v>2010-2011</v>
          </cell>
          <cell r="K1026">
            <v>2011</v>
          </cell>
          <cell r="L1026">
            <v>0</v>
          </cell>
          <cell r="N1026">
            <v>0</v>
          </cell>
          <cell r="T1026">
            <v>0</v>
          </cell>
          <cell r="W1026">
            <v>0</v>
          </cell>
          <cell r="AA1026" t="str">
            <v>ECON-4BST CLOUDSeptember2010-2011</v>
          </cell>
          <cell r="AB1026" t="str">
            <v>2011</v>
          </cell>
          <cell r="AC1026" t="str">
            <v>ECON-4B2011</v>
          </cell>
          <cell r="AD1026" t="str">
            <v>ECON-4BSeptember2011</v>
          </cell>
          <cell r="AE1026" t="str">
            <v>ECON-4BSeptember2010-2011</v>
          </cell>
        </row>
        <row r="1027">
          <cell r="B1027" t="str">
            <v>CIR</v>
          </cell>
          <cell r="C1027" t="str">
            <v>Commercial Customer Incentive</v>
          </cell>
          <cell r="D1027" t="str">
            <v>ECON-6B</v>
          </cell>
          <cell r="E1027" t="str">
            <v>Commercial</v>
          </cell>
          <cell r="F1027" t="str">
            <v>OTHER</v>
          </cell>
          <cell r="G1027" t="str">
            <v>ST CLOUD</v>
          </cell>
          <cell r="I1027" t="str">
            <v>September</v>
          </cell>
          <cell r="J1027" t="str">
            <v>2010-2011</v>
          </cell>
          <cell r="K1027">
            <v>2011</v>
          </cell>
          <cell r="L1027">
            <v>0</v>
          </cell>
          <cell r="N1027">
            <v>0</v>
          </cell>
          <cell r="T1027">
            <v>0</v>
          </cell>
          <cell r="W1027">
            <v>0</v>
          </cell>
          <cell r="AA1027" t="str">
            <v>ECON-6BST CLOUDSeptember2010-2011</v>
          </cell>
          <cell r="AB1027" t="str">
            <v>2011</v>
          </cell>
          <cell r="AC1027" t="str">
            <v>ECON-6B2011</v>
          </cell>
          <cell r="AD1027" t="str">
            <v>ECON-6BSeptember2011</v>
          </cell>
          <cell r="AE1027" t="str">
            <v>ECON-6BSeptember2010-2011</v>
          </cell>
        </row>
        <row r="1028">
          <cell r="C1028" t="str">
            <v>Commercial Indoor Lighting Billed Solution</v>
          </cell>
          <cell r="D1028" t="str">
            <v>ECON-8</v>
          </cell>
          <cell r="E1028" t="str">
            <v>Commercial</v>
          </cell>
          <cell r="F1028" t="str">
            <v>OTHER</v>
          </cell>
          <cell r="G1028" t="str">
            <v>ST CLOUD</v>
          </cell>
          <cell r="I1028" t="str">
            <v>September</v>
          </cell>
          <cell r="J1028" t="str">
            <v>2010-2011</v>
          </cell>
          <cell r="K1028">
            <v>2011</v>
          </cell>
          <cell r="L1028">
            <v>0</v>
          </cell>
          <cell r="N1028">
            <v>0</v>
          </cell>
          <cell r="T1028">
            <v>0</v>
          </cell>
          <cell r="W1028">
            <v>0</v>
          </cell>
          <cell r="AA1028" t="str">
            <v>ECON-8ST CLOUDSeptember2010-2011</v>
          </cell>
          <cell r="AB1028" t="str">
            <v>2011</v>
          </cell>
          <cell r="AC1028" t="str">
            <v>ECON-82011</v>
          </cell>
          <cell r="AD1028" t="str">
            <v>ECON-8September2011</v>
          </cell>
          <cell r="AE1028" t="str">
            <v>ECON-8September2010-2011</v>
          </cell>
        </row>
        <row r="1029">
          <cell r="B1029" t="str">
            <v>CSBE</v>
          </cell>
          <cell r="C1029" t="str">
            <v>Small Business Efficiency</v>
          </cell>
          <cell r="D1029" t="str">
            <v>ECON-16</v>
          </cell>
          <cell r="E1029" t="str">
            <v>Commercial</v>
          </cell>
          <cell r="F1029" t="str">
            <v>OTHER</v>
          </cell>
          <cell r="G1029" t="str">
            <v>ST CLOUD</v>
          </cell>
          <cell r="I1029" t="str">
            <v>September</v>
          </cell>
          <cell r="J1029" t="str">
            <v>2010-2011</v>
          </cell>
          <cell r="K1029">
            <v>2011</v>
          </cell>
          <cell r="L1029">
            <v>0</v>
          </cell>
          <cell r="N1029">
            <v>0</v>
          </cell>
          <cell r="T1029">
            <v>0</v>
          </cell>
          <cell r="W1029">
            <v>0</v>
          </cell>
          <cell r="AA1029" t="str">
            <v>ECON-16ST CLOUDSeptember2010-2011</v>
          </cell>
          <cell r="AB1029" t="str">
            <v>2011</v>
          </cell>
          <cell r="AC1029" t="str">
            <v>ECON-162011</v>
          </cell>
          <cell r="AD1029" t="str">
            <v>ECON-16September2011</v>
          </cell>
          <cell r="AE1029" t="str">
            <v>ECON-16September2010-2011</v>
          </cell>
        </row>
        <row r="1030">
          <cell r="B1030" t="str">
            <v>CWTT</v>
          </cell>
          <cell r="C1030" t="str">
            <v>Window Film or Solar Screen</v>
          </cell>
          <cell r="D1030" t="str">
            <v>ECON-4C</v>
          </cell>
          <cell r="E1030" t="str">
            <v>Commercial</v>
          </cell>
          <cell r="F1030" t="str">
            <v>OTHER</v>
          </cell>
          <cell r="G1030" t="str">
            <v>ST CLOUD</v>
          </cell>
          <cell r="I1030" t="str">
            <v>September</v>
          </cell>
          <cell r="J1030" t="str">
            <v>2010-2011</v>
          </cell>
          <cell r="K1030">
            <v>2011</v>
          </cell>
          <cell r="L1030">
            <v>0</v>
          </cell>
          <cell r="N1030">
            <v>0</v>
          </cell>
          <cell r="T1030">
            <v>0</v>
          </cell>
          <cell r="W1030">
            <v>0</v>
          </cell>
          <cell r="AA1030" t="str">
            <v>ECON-4CST CLOUDSeptember2010-2011</v>
          </cell>
          <cell r="AB1030" t="str">
            <v>2011</v>
          </cell>
          <cell r="AC1030" t="str">
            <v>ECON-4C2011</v>
          </cell>
          <cell r="AD1030" t="str">
            <v>ECON-4CSeptember2011</v>
          </cell>
          <cell r="AE1030" t="str">
            <v>ECON-4CSeptember2010-2011</v>
          </cell>
        </row>
        <row r="1031">
          <cell r="B1031" t="str">
            <v>ACPS</v>
          </cell>
          <cell r="C1031" t="str">
            <v>A/C Proper Sizing</v>
          </cell>
          <cell r="D1031" t="str">
            <v>ECON-2D</v>
          </cell>
          <cell r="E1031" t="str">
            <v>Residential</v>
          </cell>
          <cell r="F1031" t="str">
            <v>SINGLE</v>
          </cell>
          <cell r="G1031" t="str">
            <v>ST CLOUD</v>
          </cell>
          <cell r="I1031" t="str">
            <v>September</v>
          </cell>
          <cell r="J1031" t="str">
            <v>2010-2011</v>
          </cell>
          <cell r="K1031">
            <v>2011</v>
          </cell>
          <cell r="L1031">
            <v>0</v>
          </cell>
          <cell r="N1031">
            <v>0</v>
          </cell>
          <cell r="T1031">
            <v>0</v>
          </cell>
          <cell r="W1031">
            <v>0</v>
          </cell>
          <cell r="AA1031" t="str">
            <v>ECON-2DST CLOUDSeptember2010-2011</v>
          </cell>
          <cell r="AB1031" t="str">
            <v>2011</v>
          </cell>
          <cell r="AC1031" t="str">
            <v>ECON-2D2011</v>
          </cell>
          <cell r="AD1031" t="str">
            <v>ECON-2DSeptember2011</v>
          </cell>
          <cell r="AE1031" t="str">
            <v>ECON-2DSeptember2010-2011</v>
          </cell>
        </row>
        <row r="1032">
          <cell r="B1032" t="str">
            <v>RBDR</v>
          </cell>
          <cell r="C1032" t="str">
            <v>Duct Repair/Replacement</v>
          </cell>
          <cell r="D1032" t="str">
            <v>ECON-2A</v>
          </cell>
          <cell r="E1032" t="str">
            <v>Residential</v>
          </cell>
          <cell r="F1032" t="str">
            <v>SINGLE</v>
          </cell>
          <cell r="G1032" t="str">
            <v>ST CLOUD</v>
          </cell>
          <cell r="I1032" t="str">
            <v>September</v>
          </cell>
          <cell r="J1032" t="str">
            <v>2010-2011</v>
          </cell>
          <cell r="K1032">
            <v>2011</v>
          </cell>
          <cell r="L1032">
            <v>4</v>
          </cell>
          <cell r="N1032">
            <v>1038.7</v>
          </cell>
          <cell r="T1032">
            <v>77.886399999999995</v>
          </cell>
          <cell r="W1032">
            <v>1372.681583476</v>
          </cell>
          <cell r="AA1032" t="str">
            <v>ECON-2AST CLOUDSeptember2010-2011</v>
          </cell>
          <cell r="AB1032" t="str">
            <v>2011</v>
          </cell>
          <cell r="AC1032" t="str">
            <v>ECON-2A2011</v>
          </cell>
          <cell r="AD1032" t="str">
            <v>ECON-2ASeptember2011</v>
          </cell>
          <cell r="AE1032" t="str">
            <v>ECON-2ASeptember2010-2011</v>
          </cell>
        </row>
        <row r="1033">
          <cell r="B1033" t="str">
            <v>RBIS</v>
          </cell>
          <cell r="C1033" t="str">
            <v>Ceiling Insulation Upgrade</v>
          </cell>
          <cell r="D1033" t="str">
            <v>ECON-1B</v>
          </cell>
          <cell r="E1033" t="str">
            <v>Residential</v>
          </cell>
          <cell r="F1033" t="str">
            <v>SINGLE</v>
          </cell>
          <cell r="G1033" t="str">
            <v>ST CLOUD</v>
          </cell>
          <cell r="I1033" t="str">
            <v>September</v>
          </cell>
          <cell r="J1033" t="str">
            <v>2010-2011</v>
          </cell>
          <cell r="K1033">
            <v>2011</v>
          </cell>
          <cell r="L1033">
            <v>9</v>
          </cell>
          <cell r="N1033">
            <v>2144.5</v>
          </cell>
          <cell r="P1033">
            <v>13545</v>
          </cell>
          <cell r="T1033">
            <v>252</v>
          </cell>
          <cell r="W1033">
            <v>4441.05</v>
          </cell>
          <cell r="AA1033" t="str">
            <v>ECON-1BST CLOUDSeptember2010-2011</v>
          </cell>
          <cell r="AB1033" t="str">
            <v>2011</v>
          </cell>
          <cell r="AC1033" t="str">
            <v>ECON-1B2011</v>
          </cell>
          <cell r="AD1033" t="str">
            <v>ECON-1BSeptember2011</v>
          </cell>
          <cell r="AE1033" t="str">
            <v>ECON-1BSeptember2010-2011</v>
          </cell>
        </row>
        <row r="1034">
          <cell r="B1034" t="str">
            <v>RBWW</v>
          </cell>
          <cell r="C1034" t="str">
            <v xml:space="preserve">Caulk/Weather Stripping </v>
          </cell>
          <cell r="D1034" t="str">
            <v>ECON-1D</v>
          </cell>
          <cell r="E1034" t="str">
            <v>Residential</v>
          </cell>
          <cell r="F1034" t="str">
            <v>SINGLE</v>
          </cell>
          <cell r="G1034" t="str">
            <v>ST CLOUD</v>
          </cell>
          <cell r="I1034" t="str">
            <v>September</v>
          </cell>
          <cell r="J1034" t="str">
            <v>2010-2011</v>
          </cell>
          <cell r="K1034">
            <v>2011</v>
          </cell>
          <cell r="L1034">
            <v>0</v>
          </cell>
          <cell r="N1034">
            <v>0</v>
          </cell>
          <cell r="T1034">
            <v>0</v>
          </cell>
          <cell r="W1034">
            <v>0</v>
          </cell>
          <cell r="AA1034" t="str">
            <v>ECON-1DST CLOUDSeptember2010-2011</v>
          </cell>
          <cell r="AB1034" t="str">
            <v>2011</v>
          </cell>
          <cell r="AC1034" t="str">
            <v>ECON-1D2011</v>
          </cell>
          <cell r="AD1034" t="str">
            <v>ECON-1DSeptember2011</v>
          </cell>
          <cell r="AE1034" t="str">
            <v>ECON-1DSeptember2010-2011</v>
          </cell>
        </row>
        <row r="1035">
          <cell r="B1035" t="str">
            <v>RCRF</v>
          </cell>
          <cell r="C1035" t="str">
            <v>Cool Reflective Roof</v>
          </cell>
          <cell r="D1035" t="str">
            <v>ECON-1A</v>
          </cell>
          <cell r="E1035" t="str">
            <v>Residential</v>
          </cell>
          <cell r="F1035" t="str">
            <v>SINGLE</v>
          </cell>
          <cell r="G1035" t="str">
            <v>ST CLOUD</v>
          </cell>
          <cell r="I1035" t="str">
            <v>September</v>
          </cell>
          <cell r="J1035" t="str">
            <v>2010-2011</v>
          </cell>
          <cell r="K1035">
            <v>2011</v>
          </cell>
          <cell r="L1035">
            <v>0</v>
          </cell>
          <cell r="N1035">
            <v>0</v>
          </cell>
          <cell r="T1035">
            <v>0</v>
          </cell>
          <cell r="W1035">
            <v>0</v>
          </cell>
          <cell r="AA1035" t="str">
            <v>ECON-1AST CLOUDSeptember2010-2011</v>
          </cell>
          <cell r="AB1035" t="str">
            <v>2011</v>
          </cell>
          <cell r="AC1035" t="str">
            <v>ECON-1A2011</v>
          </cell>
          <cell r="AD1035" t="str">
            <v>ECON-1ASeptember2011</v>
          </cell>
          <cell r="AE1035" t="str">
            <v>ECON-1ASeptember2010-2011</v>
          </cell>
        </row>
        <row r="1036">
          <cell r="B1036" t="str">
            <v>RH14</v>
          </cell>
          <cell r="C1036" t="str">
            <v>14 Seer</v>
          </cell>
          <cell r="D1036" t="str">
            <v>ECON-2E</v>
          </cell>
          <cell r="E1036" t="str">
            <v>Residential</v>
          </cell>
          <cell r="F1036" t="str">
            <v>SINGLE</v>
          </cell>
          <cell r="G1036" t="str">
            <v>ST CLOUD</v>
          </cell>
          <cell r="H1036" t="str">
            <v>RES14CON</v>
          </cell>
          <cell r="I1036" t="str">
            <v>September</v>
          </cell>
          <cell r="J1036" t="str">
            <v>2010-2011</v>
          </cell>
          <cell r="K1036">
            <v>2011</v>
          </cell>
          <cell r="L1036">
            <v>5</v>
          </cell>
          <cell r="N1036">
            <v>1000</v>
          </cell>
          <cell r="T1036">
            <v>118.09416999999999</v>
          </cell>
          <cell r="W1036">
            <v>2081.3999999999996</v>
          </cell>
          <cell r="Y1036" t="str">
            <v>RES14CONSeptember2010-2011</v>
          </cell>
          <cell r="Z1036" t="str">
            <v>RES14CONSeptember2011</v>
          </cell>
          <cell r="AA1036" t="str">
            <v>RES14CONST CLOUDSeptember2010-2011</v>
          </cell>
          <cell r="AB1036" t="str">
            <v>RES14CON2011</v>
          </cell>
          <cell r="AC1036" t="str">
            <v>ECON-2E2011</v>
          </cell>
          <cell r="AD1036" t="str">
            <v>ECON-2ESeptember2011</v>
          </cell>
          <cell r="AE1036" t="str">
            <v>ECON-2ESeptember2010-2011</v>
          </cell>
        </row>
        <row r="1037">
          <cell r="B1037" t="str">
            <v>RH15</v>
          </cell>
          <cell r="C1037" t="str">
            <v>15 Seer</v>
          </cell>
          <cell r="D1037" t="str">
            <v>ECON-2E</v>
          </cell>
          <cell r="E1037" t="str">
            <v>Residential</v>
          </cell>
          <cell r="F1037" t="str">
            <v>SINGLE</v>
          </cell>
          <cell r="G1037" t="str">
            <v>ST CLOUD</v>
          </cell>
          <cell r="H1037" t="str">
            <v>RES15CON</v>
          </cell>
          <cell r="I1037" t="str">
            <v>September</v>
          </cell>
          <cell r="J1037" t="str">
            <v>2010-2011</v>
          </cell>
          <cell r="K1037">
            <v>2011</v>
          </cell>
          <cell r="L1037">
            <v>11</v>
          </cell>
          <cell r="N1037">
            <v>4400</v>
          </cell>
          <cell r="T1037">
            <v>456.58679000000006</v>
          </cell>
          <cell r="W1037">
            <v>8046.94</v>
          </cell>
          <cell r="Y1037" t="str">
            <v>RES15CONSeptember2010-2011</v>
          </cell>
          <cell r="Z1037" t="str">
            <v>RES15CONSeptember2011</v>
          </cell>
          <cell r="AA1037" t="str">
            <v>RES15CONST CLOUDSeptember2010-2011</v>
          </cell>
          <cell r="AB1037" t="str">
            <v>RES15CON2011</v>
          </cell>
          <cell r="AC1037" t="str">
            <v>ECON-2E2011</v>
          </cell>
          <cell r="AD1037" t="str">
            <v>ECON-2ESeptember2011</v>
          </cell>
          <cell r="AE1037" t="str">
            <v>ECON-2ESeptember2010-2011</v>
          </cell>
        </row>
        <row r="1038">
          <cell r="B1038" t="str">
            <v>RH16</v>
          </cell>
          <cell r="C1038" t="str">
            <v>16 Seer</v>
          </cell>
          <cell r="D1038" t="str">
            <v>ECON-2E</v>
          </cell>
          <cell r="E1038" t="str">
            <v>Residential</v>
          </cell>
          <cell r="F1038" t="str">
            <v>SINGLE</v>
          </cell>
          <cell r="G1038" t="str">
            <v>ST CLOUD</v>
          </cell>
          <cell r="H1038" t="str">
            <v>RES16CON</v>
          </cell>
          <cell r="I1038" t="str">
            <v>September</v>
          </cell>
          <cell r="J1038" t="str">
            <v>2010-2011</v>
          </cell>
          <cell r="K1038">
            <v>2011</v>
          </cell>
          <cell r="L1038">
            <v>4</v>
          </cell>
          <cell r="N1038">
            <v>2400</v>
          </cell>
          <cell r="T1038">
            <v>212.03919999999999</v>
          </cell>
          <cell r="W1038">
            <v>3737.116</v>
          </cell>
          <cell r="Y1038" t="str">
            <v>RES16CONSeptember2010-2011</v>
          </cell>
          <cell r="Z1038" t="str">
            <v>RES16CONSeptember2011</v>
          </cell>
          <cell r="AA1038" t="str">
            <v>RES16CONST CLOUDSeptember2010-2011</v>
          </cell>
          <cell r="AB1038" t="str">
            <v>RES16CON2011</v>
          </cell>
          <cell r="AC1038" t="str">
            <v>ECON-2E2011</v>
          </cell>
          <cell r="AD1038" t="str">
            <v>ECON-2ESeptember2011</v>
          </cell>
          <cell r="AE1038" t="str">
            <v>ECON-2ESeptember2010-2011</v>
          </cell>
        </row>
        <row r="1039">
          <cell r="B1039" t="str">
            <v>RH17</v>
          </cell>
          <cell r="C1039" t="str">
            <v>17 Seer</v>
          </cell>
          <cell r="D1039" t="str">
            <v>ECON-2E</v>
          </cell>
          <cell r="E1039" t="str">
            <v>Residential</v>
          </cell>
          <cell r="F1039" t="str">
            <v>SINGLE</v>
          </cell>
          <cell r="G1039" t="str">
            <v>ST CLOUD</v>
          </cell>
          <cell r="H1039" t="str">
            <v>RES17CON</v>
          </cell>
          <cell r="I1039" t="str">
            <v>September</v>
          </cell>
          <cell r="J1039" t="str">
            <v>2010-2011</v>
          </cell>
          <cell r="K1039">
            <v>2011</v>
          </cell>
          <cell r="L1039">
            <v>0</v>
          </cell>
          <cell r="N1039">
            <v>0</v>
          </cell>
          <cell r="T1039">
            <v>0</v>
          </cell>
          <cell r="W1039">
            <v>0</v>
          </cell>
          <cell r="Y1039" t="str">
            <v>RES17CONSeptember2010-2011</v>
          </cell>
          <cell r="Z1039" t="str">
            <v>RES17CONSeptember2011</v>
          </cell>
          <cell r="AA1039" t="str">
            <v>RES17CONST CLOUDSeptember2010-2011</v>
          </cell>
          <cell r="AB1039" t="str">
            <v>RES17CON2011</v>
          </cell>
          <cell r="AC1039" t="str">
            <v>ECON-2E2011</v>
          </cell>
          <cell r="AD1039" t="str">
            <v>ECON-2ESeptember2011</v>
          </cell>
          <cell r="AE1039" t="str">
            <v>ECON-2ESeptember2010-2011</v>
          </cell>
        </row>
        <row r="1040">
          <cell r="B1040" t="str">
            <v>RH18</v>
          </cell>
          <cell r="C1040" t="str">
            <v>18 Seer</v>
          </cell>
          <cell r="D1040" t="str">
            <v>ECON-2E</v>
          </cell>
          <cell r="E1040" t="str">
            <v>Residential</v>
          </cell>
          <cell r="F1040" t="str">
            <v>SINGLE</v>
          </cell>
          <cell r="G1040" t="str">
            <v>ST CLOUD</v>
          </cell>
          <cell r="H1040" t="str">
            <v>RES18CON</v>
          </cell>
          <cell r="I1040" t="str">
            <v>September</v>
          </cell>
          <cell r="J1040" t="str">
            <v>2010-2011</v>
          </cell>
          <cell r="K1040">
            <v>2011</v>
          </cell>
          <cell r="L1040">
            <v>0</v>
          </cell>
          <cell r="N1040">
            <v>0</v>
          </cell>
          <cell r="T1040">
            <v>0</v>
          </cell>
          <cell r="W1040">
            <v>0</v>
          </cell>
          <cell r="Y1040" t="str">
            <v>RES18CONSeptember2010-2011</v>
          </cell>
          <cell r="Z1040" t="str">
            <v>RES18CONSeptember2011</v>
          </cell>
          <cell r="AA1040" t="str">
            <v>RES18CONST CLOUDSeptember2010-2011</v>
          </cell>
          <cell r="AB1040" t="str">
            <v>RES18CON2011</v>
          </cell>
          <cell r="AC1040" t="str">
            <v>ECON-2E2011</v>
          </cell>
          <cell r="AD1040" t="str">
            <v>ECON-2ESeptember2011</v>
          </cell>
          <cell r="AE1040" t="str">
            <v>ECON-2ESeptember2010-2011</v>
          </cell>
        </row>
        <row r="1041">
          <cell r="B1041" t="str">
            <v>RIWF</v>
          </cell>
          <cell r="C1041" t="str">
            <v>Injected Wall Foam</v>
          </cell>
          <cell r="D1041" t="str">
            <v>ECON-1C</v>
          </cell>
          <cell r="E1041" t="str">
            <v>Residential</v>
          </cell>
          <cell r="F1041" t="str">
            <v>SINGLE</v>
          </cell>
          <cell r="G1041" t="str">
            <v>ST CLOUD</v>
          </cell>
          <cell r="I1041" t="str">
            <v>September</v>
          </cell>
          <cell r="J1041" t="str">
            <v>2010-2011</v>
          </cell>
          <cell r="K1041">
            <v>2011</v>
          </cell>
          <cell r="L1041">
            <v>2</v>
          </cell>
          <cell r="N1041">
            <v>600</v>
          </cell>
          <cell r="P1041">
            <v>2409</v>
          </cell>
          <cell r="T1041">
            <v>6.25</v>
          </cell>
          <cell r="W1041">
            <v>108.75</v>
          </cell>
          <cell r="AA1041" t="str">
            <v>ECON-1CST CLOUDSeptember2010-2011</v>
          </cell>
          <cell r="AB1041" t="str">
            <v>2011</v>
          </cell>
          <cell r="AC1041" t="str">
            <v>ECON-1C2011</v>
          </cell>
          <cell r="AD1041" t="str">
            <v>ECON-1CSeptember2011</v>
          </cell>
          <cell r="AE1041" t="str">
            <v>ECON-1CSeptember2010-2011</v>
          </cell>
        </row>
        <row r="1042">
          <cell r="B1042" t="str">
            <v>RWRP</v>
          </cell>
          <cell r="C1042" t="str">
            <v xml:space="preserve">High Performance Windows </v>
          </cell>
          <cell r="D1042" t="str">
            <v>ECON-1E</v>
          </cell>
          <cell r="E1042" t="str">
            <v>Residential</v>
          </cell>
          <cell r="F1042" t="str">
            <v>SINGLE</v>
          </cell>
          <cell r="G1042" t="str">
            <v>ST CLOUD</v>
          </cell>
          <cell r="I1042" t="str">
            <v>September</v>
          </cell>
          <cell r="J1042" t="str">
            <v>2010-2011</v>
          </cell>
          <cell r="K1042">
            <v>2011</v>
          </cell>
          <cell r="L1042">
            <v>5</v>
          </cell>
          <cell r="N1042">
            <v>1329.7</v>
          </cell>
          <cell r="P1042">
            <v>664.85</v>
          </cell>
          <cell r="T1042">
            <v>221.54750000000001</v>
          </cell>
          <cell r="W1042">
            <v>3904.5499999999997</v>
          </cell>
          <cell r="AA1042" t="str">
            <v>ECON-1EST CLOUDSeptember2010-2011</v>
          </cell>
          <cell r="AB1042" t="str">
            <v>2011</v>
          </cell>
          <cell r="AC1042" t="str">
            <v>ECON-1E2011</v>
          </cell>
          <cell r="AD1042" t="str">
            <v>ECON-1ESeptember2011</v>
          </cell>
          <cell r="AE1042" t="str">
            <v>ECON-1ESeptember2010-2011</v>
          </cell>
        </row>
        <row r="1043">
          <cell r="B1043" t="str">
            <v>RWTT</v>
          </cell>
          <cell r="C1043" t="str">
            <v>Window Film or Solar Screen</v>
          </cell>
          <cell r="D1043" t="str">
            <v>ECON-1F</v>
          </cell>
          <cell r="E1043" t="str">
            <v>Residential</v>
          </cell>
          <cell r="F1043" t="str">
            <v>SINGLE</v>
          </cell>
          <cell r="G1043" t="str">
            <v>ST CLOUD</v>
          </cell>
          <cell r="I1043" t="str">
            <v>September</v>
          </cell>
          <cell r="J1043" t="str">
            <v>2010-2011</v>
          </cell>
          <cell r="K1043">
            <v>2011</v>
          </cell>
          <cell r="L1043">
            <v>3</v>
          </cell>
          <cell r="N1043">
            <v>375.5</v>
          </cell>
          <cell r="P1043">
            <v>494</v>
          </cell>
          <cell r="T1043">
            <v>18.138888000000001</v>
          </cell>
          <cell r="W1043">
            <v>319.91664000000003</v>
          </cell>
          <cell r="AA1043" t="str">
            <v>ECON-1FST CLOUDSeptember2010-2011</v>
          </cell>
          <cell r="AB1043" t="str">
            <v>2011</v>
          </cell>
          <cell r="AC1043" t="str">
            <v>ECON-1F2011</v>
          </cell>
          <cell r="AD1043" t="str">
            <v>ECON-1FSeptember2011</v>
          </cell>
          <cell r="AE1043" t="str">
            <v>ECON-1FSeptember2010-2011</v>
          </cell>
        </row>
        <row r="1044">
          <cell r="B1044" t="str">
            <v>RESCON</v>
          </cell>
          <cell r="C1044" t="str">
            <v>Total Residential Conservation Summary</v>
          </cell>
          <cell r="D1044" t="str">
            <v>RESCON</v>
          </cell>
          <cell r="E1044" t="str">
            <v>Residential</v>
          </cell>
          <cell r="I1044" t="str">
            <v>September</v>
          </cell>
          <cell r="J1044" t="str">
            <v>2010-2011</v>
          </cell>
          <cell r="K1044">
            <v>2011</v>
          </cell>
          <cell r="L1044">
            <v>178</v>
          </cell>
          <cell r="M1044">
            <v>221.58333333333331</v>
          </cell>
          <cell r="N1044">
            <v>68541.249999999985</v>
          </cell>
          <cell r="O1044">
            <v>149421.16666666669</v>
          </cell>
          <cell r="P1044">
            <v>73930.810000000012</v>
          </cell>
          <cell r="S1044">
            <v>55</v>
          </cell>
          <cell r="T1044">
            <v>6117.439032000002</v>
          </cell>
          <cell r="U1044">
            <v>0</v>
          </cell>
          <cell r="V1044">
            <v>0</v>
          </cell>
          <cell r="W1044">
            <v>107811.30026390401</v>
          </cell>
          <cell r="X1044">
            <v>117350.3691083219</v>
          </cell>
          <cell r="AA1044" t="str">
            <v>RESCONSeptember2010-2011</v>
          </cell>
          <cell r="AB1044" t="str">
            <v>2011</v>
          </cell>
          <cell r="AC1044" t="str">
            <v>RESCON2011</v>
          </cell>
          <cell r="AD1044" t="str">
            <v>RESCONSeptember2011</v>
          </cell>
          <cell r="AE1044" t="str">
            <v>RESCONSeptember2010-2011</v>
          </cell>
        </row>
        <row r="1045">
          <cell r="B1045" t="str">
            <v>COMREB</v>
          </cell>
          <cell r="C1045" t="str">
            <v>Total Commercial Rebate Summary</v>
          </cell>
          <cell r="D1045" t="str">
            <v>COMREB</v>
          </cell>
          <cell r="E1045" t="str">
            <v>Commercial</v>
          </cell>
          <cell r="I1045" t="str">
            <v>September</v>
          </cell>
          <cell r="J1045" t="str">
            <v>2010-2011</v>
          </cell>
          <cell r="K1045">
            <v>2011</v>
          </cell>
          <cell r="L1045">
            <v>5</v>
          </cell>
          <cell r="M1045">
            <v>24378.25</v>
          </cell>
          <cell r="N1045">
            <v>5885.27</v>
          </cell>
          <cell r="O1045">
            <v>40398.441666666666</v>
          </cell>
          <cell r="P1045">
            <v>1916</v>
          </cell>
          <cell r="S1045">
            <v>0</v>
          </cell>
          <cell r="T1045">
            <v>332.30674599999998</v>
          </cell>
          <cell r="U1045">
            <v>0</v>
          </cell>
          <cell r="V1045">
            <v>19.84</v>
          </cell>
          <cell r="W1045">
            <v>50686.362478000003</v>
          </cell>
          <cell r="X1045">
            <v>211893.24651099998</v>
          </cell>
          <cell r="AA1045" t="str">
            <v>COMREBSeptember2010-2011</v>
          </cell>
          <cell r="AB1045" t="str">
            <v>2011</v>
          </cell>
          <cell r="AC1045" t="str">
            <v>COMREB2011</v>
          </cell>
          <cell r="AD1045" t="str">
            <v>COMREBSeptember2011</v>
          </cell>
          <cell r="AE1045" t="str">
            <v>COMREBSeptember2010-2011</v>
          </cell>
        </row>
        <row r="1046">
          <cell r="B1046" t="str">
            <v>COMCON</v>
          </cell>
          <cell r="C1046" t="str">
            <v>Total Commercial Conservation Summary</v>
          </cell>
          <cell r="D1046" t="str">
            <v>COMCON</v>
          </cell>
          <cell r="E1046" t="str">
            <v>Commercial</v>
          </cell>
          <cell r="I1046" t="str">
            <v>September</v>
          </cell>
          <cell r="J1046" t="str">
            <v>2010-2011</v>
          </cell>
          <cell r="K1046">
            <v>2011</v>
          </cell>
          <cell r="L1046">
            <v>9</v>
          </cell>
          <cell r="M1046">
            <v>24378.416666666668</v>
          </cell>
          <cell r="N1046">
            <v>5885.27</v>
          </cell>
          <cell r="O1046">
            <v>40440.10833333333</v>
          </cell>
          <cell r="P1046">
            <v>1916</v>
          </cell>
          <cell r="S1046">
            <v>0</v>
          </cell>
          <cell r="T1046">
            <v>250788.30674599999</v>
          </cell>
          <cell r="U1046">
            <v>0</v>
          </cell>
          <cell r="V1046">
            <v>187.84</v>
          </cell>
          <cell r="W1046">
            <v>888417.362478</v>
          </cell>
          <cell r="X1046">
            <v>390666.07984433329</v>
          </cell>
          <cell r="AA1046" t="str">
            <v>COMCONSeptember2010-2011</v>
          </cell>
          <cell r="AB1046" t="str">
            <v>2011</v>
          </cell>
          <cell r="AC1046" t="str">
            <v>COMCON2011</v>
          </cell>
          <cell r="AD1046" t="str">
            <v>COMCONSeptember2011</v>
          </cell>
          <cell r="AE1046" t="str">
            <v>COMCONSeptember2010-2011</v>
          </cell>
        </row>
        <row r="1047">
          <cell r="B1047" t="str">
            <v>Orlando</v>
          </cell>
          <cell r="C1047" t="str">
            <v>Conservation Program Rebates</v>
          </cell>
          <cell r="D1047" t="str">
            <v>Participation</v>
          </cell>
          <cell r="E1047" t="str">
            <v xml:space="preserve"> - Crosstab (CIS)</v>
          </cell>
          <cell r="AB1047" t="str">
            <v/>
          </cell>
          <cell r="AC1047" t="str">
            <v>Participation</v>
          </cell>
          <cell r="AD1047" t="str">
            <v>Participation</v>
          </cell>
        </row>
        <row r="1048">
          <cell r="B1048" t="str">
            <v>ACPROPSZ</v>
          </cell>
          <cell r="C1048" t="str">
            <v>CONS AC Proper Sizing</v>
          </cell>
          <cell r="D1048" t="str">
            <v>ECON-2D</v>
          </cell>
          <cell r="E1048" t="str">
            <v>Residential</v>
          </cell>
          <cell r="F1048" t="str">
            <v>SINGLE</v>
          </cell>
          <cell r="I1048" t="str">
            <v>YTD</v>
          </cell>
          <cell r="J1048" t="str">
            <v>2010-2011</v>
          </cell>
          <cell r="L1048">
            <v>12</v>
          </cell>
          <cell r="M1048">
            <v>390</v>
          </cell>
          <cell r="N1048">
            <v>600</v>
          </cell>
          <cell r="O1048">
            <v>19500</v>
          </cell>
          <cell r="P1048">
            <v>0</v>
          </cell>
          <cell r="S1048">
            <v>0</v>
          </cell>
          <cell r="T1048">
            <v>71.099999999999994</v>
          </cell>
          <cell r="W1048">
            <v>1253.58</v>
          </cell>
          <cell r="X1048">
            <v>40741.35</v>
          </cell>
          <cell r="AA1048" t="str">
            <v>ECON-2DYTD2010-2011</v>
          </cell>
          <cell r="AB1048" t="str">
            <v/>
          </cell>
          <cell r="AC1048" t="str">
            <v>ECON-2D</v>
          </cell>
          <cell r="AD1048" t="str">
            <v>ECON-2DYTD</v>
          </cell>
          <cell r="AE1048" t="str">
            <v>ECON-2DYTD2010-2011</v>
          </cell>
        </row>
        <row r="1049">
          <cell r="D1049" t="str">
            <v>ECON-2D</v>
          </cell>
          <cell r="E1049" t="str">
            <v>Residential</v>
          </cell>
          <cell r="F1049" t="str">
            <v>MULTI</v>
          </cell>
          <cell r="I1049" t="str">
            <v>YTD</v>
          </cell>
          <cell r="J1049" t="str">
            <v>2010-2011</v>
          </cell>
          <cell r="L1049">
            <v>0</v>
          </cell>
          <cell r="N1049">
            <v>0</v>
          </cell>
          <cell r="P1049">
            <v>0</v>
          </cell>
          <cell r="S1049">
            <v>0</v>
          </cell>
          <cell r="T1049">
            <v>0</v>
          </cell>
          <cell r="AA1049" t="str">
            <v>ECON-2DYTD2010-2011</v>
          </cell>
          <cell r="AB1049" t="str">
            <v/>
          </cell>
          <cell r="AC1049" t="str">
            <v>ECON-2D</v>
          </cell>
          <cell r="AD1049" t="str">
            <v>ECON-2DYTD</v>
          </cell>
          <cell r="AE1049" t="str">
            <v>ECON-2DYTD2010-2011</v>
          </cell>
        </row>
        <row r="1050">
          <cell r="B1050" t="str">
            <v>ATTICINS</v>
          </cell>
          <cell r="C1050" t="str">
            <v>CONS Com Attic Insul Rebate</v>
          </cell>
          <cell r="D1050" t="str">
            <v>ECON-4B</v>
          </cell>
          <cell r="E1050" t="str">
            <v>Commercial</v>
          </cell>
          <cell r="F1050" t="str">
            <v>OTHER</v>
          </cell>
          <cell r="I1050" t="str">
            <v>YTD</v>
          </cell>
          <cell r="J1050" t="str">
            <v>2010-2011</v>
          </cell>
          <cell r="L1050">
            <v>6</v>
          </cell>
          <cell r="M1050">
            <v>14</v>
          </cell>
          <cell r="N1050">
            <v>2888.17</v>
          </cell>
          <cell r="O1050">
            <v>4200</v>
          </cell>
          <cell r="P1050">
            <v>47489</v>
          </cell>
          <cell r="S1050">
            <v>0</v>
          </cell>
          <cell r="T1050">
            <v>172.28399999999999</v>
          </cell>
          <cell r="W1050">
            <v>4428.6390000000001</v>
          </cell>
          <cell r="X1050">
            <v>6888.98</v>
          </cell>
          <cell r="AA1050" t="str">
            <v>ECON-4BYTD2010-2011</v>
          </cell>
          <cell r="AB1050" t="str">
            <v/>
          </cell>
          <cell r="AC1050" t="str">
            <v>ECON-4B</v>
          </cell>
          <cell r="AD1050" t="str">
            <v>ECON-4BYTD</v>
          </cell>
          <cell r="AE1050" t="str">
            <v>ECON-4BYTD2010-2011</v>
          </cell>
        </row>
        <row r="1051">
          <cell r="D1051" t="str">
            <v>ECON-4B</v>
          </cell>
          <cell r="E1051" t="str">
            <v>Commercial</v>
          </cell>
          <cell r="F1051" t="str">
            <v>MULTI</v>
          </cell>
          <cell r="I1051" t="str">
            <v>YTD</v>
          </cell>
          <cell r="J1051" t="str">
            <v>2010-2011</v>
          </cell>
          <cell r="L1051">
            <v>3</v>
          </cell>
          <cell r="N1051">
            <v>3489.9</v>
          </cell>
          <cell r="P1051">
            <v>10000</v>
          </cell>
          <cell r="S1051">
            <v>0</v>
          </cell>
          <cell r="T1051">
            <v>86.141999999999996</v>
          </cell>
          <cell r="AA1051" t="str">
            <v>ECON-4BYTD2010-2011</v>
          </cell>
          <cell r="AB1051" t="str">
            <v/>
          </cell>
          <cell r="AC1051" t="str">
            <v>ECON-4B</v>
          </cell>
          <cell r="AD1051" t="str">
            <v>ECON-4BYTD</v>
          </cell>
          <cell r="AE1051" t="str">
            <v>ECON-4BYTD2010-2011</v>
          </cell>
        </row>
        <row r="1052">
          <cell r="B1052" t="str">
            <v>ATTICONS</v>
          </cell>
          <cell r="C1052" t="str">
            <v>CONS Res Attic Insul Rebate</v>
          </cell>
          <cell r="D1052" t="str">
            <v>ECON-1B</v>
          </cell>
          <cell r="E1052" t="str">
            <v>Residential</v>
          </cell>
          <cell r="F1052" t="str">
            <v>SINGLE</v>
          </cell>
          <cell r="I1052" t="str">
            <v>YTD</v>
          </cell>
          <cell r="J1052" t="str">
            <v>2010-2011</v>
          </cell>
          <cell r="L1052">
            <v>292</v>
          </cell>
          <cell r="M1052">
            <v>240</v>
          </cell>
          <cell r="N1052">
            <v>62056.75</v>
          </cell>
          <cell r="O1052">
            <v>60000</v>
          </cell>
          <cell r="P1052">
            <v>371993.12</v>
          </cell>
          <cell r="S1052">
            <v>0</v>
          </cell>
          <cell r="T1052">
            <v>8176</v>
          </cell>
          <cell r="W1052">
            <v>156917.1</v>
          </cell>
          <cell r="X1052">
            <v>118428</v>
          </cell>
          <cell r="AA1052" t="str">
            <v>ECON-1BYTD2010-2011</v>
          </cell>
          <cell r="AB1052" t="str">
            <v/>
          </cell>
          <cell r="AC1052" t="str">
            <v>ECON-1B</v>
          </cell>
          <cell r="AD1052" t="str">
            <v>ECON-1BYTD</v>
          </cell>
          <cell r="AE1052" t="str">
            <v>ECON-1BYTD2010-2011</v>
          </cell>
        </row>
        <row r="1053">
          <cell r="D1053" t="str">
            <v>ECON-1B</v>
          </cell>
          <cell r="E1053" t="str">
            <v>Residential</v>
          </cell>
          <cell r="F1053" t="str">
            <v>MULTI</v>
          </cell>
          <cell r="I1053" t="str">
            <v>YTD</v>
          </cell>
          <cell r="J1053" t="str">
            <v>2010-2011</v>
          </cell>
          <cell r="L1053">
            <v>26</v>
          </cell>
          <cell r="N1053">
            <v>5319.82</v>
          </cell>
          <cell r="P1053">
            <v>11526.24</v>
          </cell>
          <cell r="S1053">
            <v>0</v>
          </cell>
          <cell r="T1053">
            <v>728</v>
          </cell>
          <cell r="AA1053" t="str">
            <v>ECON-1BYTD2010-2011</v>
          </cell>
          <cell r="AB1053" t="str">
            <v/>
          </cell>
          <cell r="AC1053" t="str">
            <v>ECON-1B</v>
          </cell>
          <cell r="AD1053" t="str">
            <v>ECON-1BYTD</v>
          </cell>
          <cell r="AE1053" t="str">
            <v>ECON-1BYTD2010-2011</v>
          </cell>
        </row>
        <row r="1054">
          <cell r="B1054" t="str">
            <v>CCISTERN</v>
          </cell>
          <cell r="C1054" t="str">
            <v>CONS Com Cistern Rebate</v>
          </cell>
          <cell r="D1054" t="str">
            <v>WACON-1B</v>
          </cell>
          <cell r="E1054" t="str">
            <v>Commercial</v>
          </cell>
          <cell r="F1054" t="str">
            <v>OTHER</v>
          </cell>
          <cell r="I1054" t="str">
            <v>YTD</v>
          </cell>
          <cell r="J1054" t="str">
            <v>2010-2011</v>
          </cell>
          <cell r="L1054">
            <v>0</v>
          </cell>
          <cell r="M1054">
            <v>0</v>
          </cell>
          <cell r="N1054">
            <v>0</v>
          </cell>
          <cell r="O1054">
            <v>0</v>
          </cell>
          <cell r="P1054">
            <v>0</v>
          </cell>
          <cell r="S1054">
            <v>0</v>
          </cell>
          <cell r="T1054">
            <v>0</v>
          </cell>
          <cell r="W1054">
            <v>0</v>
          </cell>
          <cell r="X1054">
            <v>0</v>
          </cell>
          <cell r="AA1054" t="str">
            <v>WACON-1BYTD2010-2011</v>
          </cell>
          <cell r="AB1054" t="str">
            <v/>
          </cell>
          <cell r="AC1054" t="str">
            <v>WACON-1B</v>
          </cell>
          <cell r="AD1054" t="str">
            <v>WACON-1BYTD</v>
          </cell>
          <cell r="AE1054" t="str">
            <v>WACON-1BYTD2010-2011</v>
          </cell>
        </row>
        <row r="1055">
          <cell r="B1055" t="str">
            <v>CES15CON</v>
          </cell>
          <cell r="C1055" t="str">
            <v>CONS Com Heat Pump 15 Rebate</v>
          </cell>
          <cell r="D1055" t="str">
            <v>ECON-5C</v>
          </cell>
          <cell r="E1055" t="str">
            <v>Commercial</v>
          </cell>
          <cell r="F1055" t="str">
            <v>OTHER</v>
          </cell>
          <cell r="H1055" t="str">
            <v>CES15CON</v>
          </cell>
          <cell r="I1055" t="str">
            <v>YTD</v>
          </cell>
          <cell r="J1055" t="str">
            <v>2010-2011</v>
          </cell>
          <cell r="L1055">
            <v>7</v>
          </cell>
          <cell r="M1055">
            <v>13</v>
          </cell>
          <cell r="N1055">
            <v>2600</v>
          </cell>
          <cell r="O1055">
            <v>5200</v>
          </cell>
          <cell r="P1055">
            <v>0</v>
          </cell>
          <cell r="S1055">
            <v>0</v>
          </cell>
          <cell r="T1055">
            <v>296.3333331</v>
          </cell>
          <cell r="W1055">
            <v>5074.2223000000004</v>
          </cell>
          <cell r="X1055">
            <v>9423.5557000000008</v>
          </cell>
          <cell r="Y1055" t="str">
            <v>CES15CONYTD2010-2011</v>
          </cell>
          <cell r="Z1055" t="str">
            <v>CES15CONYTD</v>
          </cell>
          <cell r="AA1055" t="str">
            <v>ECON-5CCES15CONYTD2010-2011</v>
          </cell>
          <cell r="AB1055" t="str">
            <v>CES15CON</v>
          </cell>
          <cell r="AC1055" t="str">
            <v>ECON-5C</v>
          </cell>
          <cell r="AD1055" t="str">
            <v>ECON-5CYTD</v>
          </cell>
          <cell r="AE1055" t="str">
            <v>ECON-5CYTD2010-2011</v>
          </cell>
        </row>
        <row r="1056">
          <cell r="B1056" t="str">
            <v>CES16CON</v>
          </cell>
          <cell r="C1056" t="str">
            <v>CONS Com Heat Pump 16 Rebate</v>
          </cell>
          <cell r="D1056" t="str">
            <v>ECON-5C</v>
          </cell>
          <cell r="E1056" t="str">
            <v>Commercial</v>
          </cell>
          <cell r="F1056" t="str">
            <v>OTHER</v>
          </cell>
          <cell r="H1056" t="str">
            <v>CES16CON</v>
          </cell>
          <cell r="I1056" t="str">
            <v>YTD</v>
          </cell>
          <cell r="J1056" t="str">
            <v>2010-2011</v>
          </cell>
          <cell r="L1056">
            <v>1</v>
          </cell>
          <cell r="M1056">
            <v>23</v>
          </cell>
          <cell r="N1056">
            <v>600</v>
          </cell>
          <cell r="O1056">
            <v>13800</v>
          </cell>
          <cell r="P1056">
            <v>0</v>
          </cell>
          <cell r="S1056">
            <v>0</v>
          </cell>
          <cell r="T1056">
            <v>52.6875</v>
          </cell>
          <cell r="W1056">
            <v>902.875</v>
          </cell>
          <cell r="X1056">
            <v>20766.125</v>
          </cell>
          <cell r="Y1056" t="str">
            <v>CES16CONYTD2010-2011</v>
          </cell>
          <cell r="Z1056" t="str">
            <v>CES16CONYTD</v>
          </cell>
          <cell r="AA1056" t="str">
            <v>ECON-5CCES16CONYTD2010-2011</v>
          </cell>
          <cell r="AB1056" t="str">
            <v>CES16CON</v>
          </cell>
          <cell r="AC1056" t="str">
            <v>ECON-5C</v>
          </cell>
          <cell r="AD1056" t="str">
            <v>ECON-5CYTD</v>
          </cell>
          <cell r="AE1056" t="str">
            <v>ECON-5CYTD2010-2011</v>
          </cell>
        </row>
        <row r="1057">
          <cell r="B1057" t="str">
            <v>CES17CON</v>
          </cell>
          <cell r="C1057" t="str">
            <v>CONS Com Heat Pump 17 Rebate</v>
          </cell>
          <cell r="D1057" t="str">
            <v>ECON-5C</v>
          </cell>
          <cell r="E1057" t="str">
            <v>Commercial</v>
          </cell>
          <cell r="F1057" t="str">
            <v>OTHER</v>
          </cell>
          <cell r="H1057" t="str">
            <v>CES17CON</v>
          </cell>
          <cell r="I1057" t="str">
            <v>YTD</v>
          </cell>
          <cell r="J1057" t="str">
            <v>2010-2011</v>
          </cell>
          <cell r="L1057">
            <v>1</v>
          </cell>
          <cell r="M1057">
            <v>13</v>
          </cell>
          <cell r="N1057">
            <v>600</v>
          </cell>
          <cell r="O1057">
            <v>7800</v>
          </cell>
          <cell r="P1057">
            <v>0</v>
          </cell>
          <cell r="S1057">
            <v>0</v>
          </cell>
          <cell r="T1057">
            <v>67.555555999999996</v>
          </cell>
          <cell r="W1057">
            <v>1157.7778000000001</v>
          </cell>
          <cell r="X1057">
            <v>15051.111400000002</v>
          </cell>
          <cell r="Y1057" t="str">
            <v>CES17CONYTD2010-2011</v>
          </cell>
          <cell r="Z1057" t="str">
            <v>CES17CONYTD</v>
          </cell>
          <cell r="AA1057" t="str">
            <v>ECON-5CCES17CONYTD2010-2011</v>
          </cell>
          <cell r="AB1057" t="str">
            <v>CES17CON</v>
          </cell>
          <cell r="AC1057" t="str">
            <v>ECON-5C</v>
          </cell>
          <cell r="AD1057" t="str">
            <v>ECON-5CYTD</v>
          </cell>
          <cell r="AE1057" t="str">
            <v>ECON-5CYTD2010-2011</v>
          </cell>
        </row>
        <row r="1058">
          <cell r="B1058" t="str">
            <v>CES18CON</v>
          </cell>
          <cell r="C1058" t="str">
            <v>CONS Com Heat Pump 18 Rebate</v>
          </cell>
          <cell r="D1058" t="str">
            <v>ECON-5C</v>
          </cell>
          <cell r="E1058" t="str">
            <v>Commercial</v>
          </cell>
          <cell r="F1058" t="str">
            <v>OTHER</v>
          </cell>
          <cell r="H1058" t="str">
            <v>CES18CON</v>
          </cell>
          <cell r="I1058" t="str">
            <v>YTD</v>
          </cell>
          <cell r="J1058" t="str">
            <v>2010-2011</v>
          </cell>
          <cell r="L1058">
            <v>0</v>
          </cell>
          <cell r="M1058">
            <v>10</v>
          </cell>
          <cell r="N1058">
            <v>0</v>
          </cell>
          <cell r="O1058">
            <v>6000</v>
          </cell>
          <cell r="P1058">
            <v>0</v>
          </cell>
          <cell r="S1058">
            <v>0</v>
          </cell>
          <cell r="T1058">
            <v>0</v>
          </cell>
          <cell r="W1058">
            <v>0</v>
          </cell>
          <cell r="X1058">
            <v>13101.42857</v>
          </cell>
          <cell r="Y1058" t="str">
            <v>CES18CONYTD2010-2011</v>
          </cell>
          <cell r="Z1058" t="str">
            <v>CES18CONYTD</v>
          </cell>
          <cell r="AA1058" t="str">
            <v>ECON-5CCES18CONYTD2010-2011</v>
          </cell>
          <cell r="AB1058" t="str">
            <v>CES18CON</v>
          </cell>
          <cell r="AC1058" t="str">
            <v>ECON-5C</v>
          </cell>
          <cell r="AD1058" t="str">
            <v>ECON-5CYTD</v>
          </cell>
          <cell r="AE1058" t="str">
            <v>ECON-5CYTD2010-2011</v>
          </cell>
        </row>
        <row r="1059">
          <cell r="B1059" t="str">
            <v>CESCRCON</v>
          </cell>
          <cell r="C1059" t="str">
            <v>CONS Com Cool Roof Rebate</v>
          </cell>
          <cell r="D1059" t="str">
            <v>ECON-4A</v>
          </cell>
          <cell r="E1059" t="str">
            <v>Commercial</v>
          </cell>
          <cell r="F1059" t="str">
            <v>OTHER</v>
          </cell>
          <cell r="I1059" t="str">
            <v>YTD</v>
          </cell>
          <cell r="J1059" t="str">
            <v>2010-2011</v>
          </cell>
          <cell r="L1059">
            <v>6</v>
          </cell>
          <cell r="M1059">
            <v>289313</v>
          </cell>
          <cell r="N1059">
            <v>25571.9</v>
          </cell>
          <cell r="O1059">
            <v>28931.300000000003</v>
          </cell>
          <cell r="P1059">
            <v>255724</v>
          </cell>
          <cell r="S1059">
            <v>0</v>
          </cell>
          <cell r="T1059">
            <v>1.0556215799999999</v>
          </cell>
          <cell r="W1059">
            <v>770749.83448399999</v>
          </cell>
          <cell r="X1059">
            <v>871986.77818299993</v>
          </cell>
          <cell r="AA1059" t="str">
            <v>ECON-4AYTD2010-2011</v>
          </cell>
          <cell r="AB1059" t="str">
            <v/>
          </cell>
          <cell r="AC1059" t="str">
            <v>ECON-4A</v>
          </cell>
          <cell r="AD1059" t="str">
            <v>ECON-4AYTD</v>
          </cell>
          <cell r="AE1059" t="str">
            <v>ECON-4AYTD2010-2011</v>
          </cell>
        </row>
        <row r="1060">
          <cell r="B1060" t="str">
            <v>CESSBCON</v>
          </cell>
          <cell r="C1060" t="str">
            <v>CONS Small Bus Effic Prog</v>
          </cell>
          <cell r="D1060" t="str">
            <v>ECON-16</v>
          </cell>
          <cell r="E1060" t="str">
            <v>Commercial</v>
          </cell>
          <cell r="F1060" t="str">
            <v>OTHER</v>
          </cell>
          <cell r="I1060" t="str">
            <v>YTD</v>
          </cell>
          <cell r="J1060" t="str">
            <v>2010-2011</v>
          </cell>
          <cell r="L1060">
            <v>10</v>
          </cell>
          <cell r="M1060">
            <v>20</v>
          </cell>
          <cell r="N1060">
            <v>2500</v>
          </cell>
          <cell r="O1060">
            <v>5000</v>
          </cell>
          <cell r="P1060">
            <v>0</v>
          </cell>
          <cell r="S1060">
            <v>0</v>
          </cell>
          <cell r="T1060">
            <v>494.5</v>
          </cell>
          <cell r="W1060">
            <v>9320.85</v>
          </cell>
          <cell r="X1060">
            <v>16947</v>
          </cell>
          <cell r="AA1060" t="str">
            <v>ECON-16YTD2010-2011</v>
          </cell>
          <cell r="AB1060" t="str">
            <v/>
          </cell>
          <cell r="AC1060" t="str">
            <v>ECON-16</v>
          </cell>
          <cell r="AD1060" t="str">
            <v>ECON-16YTD</v>
          </cell>
          <cell r="AE1060" t="str">
            <v>ECON-16YTD2010-2011</v>
          </cell>
        </row>
        <row r="1061">
          <cell r="D1061" t="str">
            <v>ECON-16</v>
          </cell>
          <cell r="E1061" t="str">
            <v>Commercial</v>
          </cell>
          <cell r="F1061" t="str">
            <v>SINGLE</v>
          </cell>
          <cell r="I1061" t="str">
            <v>YTD</v>
          </cell>
          <cell r="J1061" t="str">
            <v>2010-2011</v>
          </cell>
          <cell r="L1061">
            <v>1</v>
          </cell>
          <cell r="N1061">
            <v>250</v>
          </cell>
          <cell r="P1061">
            <v>0</v>
          </cell>
          <cell r="S1061">
            <v>0</v>
          </cell>
          <cell r="T1061">
            <v>49.45</v>
          </cell>
          <cell r="AA1061" t="str">
            <v>ECON-16YTD2010-2011</v>
          </cell>
          <cell r="AB1061" t="str">
            <v/>
          </cell>
          <cell r="AC1061" t="str">
            <v>ECON-16</v>
          </cell>
          <cell r="AD1061" t="str">
            <v>ECON-16YTD</v>
          </cell>
          <cell r="AE1061" t="str">
            <v>ECON-16YTD2010-2011</v>
          </cell>
        </row>
        <row r="1062">
          <cell r="B1062" t="str">
            <v>CESTTCON</v>
          </cell>
          <cell r="C1062" t="str">
            <v>CONS Com Window Tint Rebate</v>
          </cell>
          <cell r="D1062" t="str">
            <v>ECON-4C</v>
          </cell>
          <cell r="E1062" t="str">
            <v>Commercial</v>
          </cell>
          <cell r="F1062" t="str">
            <v>OTHER</v>
          </cell>
          <cell r="I1062" t="str">
            <v>YTD</v>
          </cell>
          <cell r="J1062" t="str">
            <v>2010-2011</v>
          </cell>
          <cell r="L1062">
            <v>12</v>
          </cell>
          <cell r="M1062">
            <v>2490</v>
          </cell>
          <cell r="N1062">
            <v>31551.75</v>
          </cell>
          <cell r="O1062">
            <v>249000</v>
          </cell>
          <cell r="P1062">
            <v>35417.332999999999</v>
          </cell>
          <cell r="S1062">
            <v>0</v>
          </cell>
          <cell r="T1062">
            <v>0.28915199999999996</v>
          </cell>
          <cell r="W1062">
            <v>14849.673128241</v>
          </cell>
          <cell r="X1062">
            <v>1043.9999789999999</v>
          </cell>
          <cell r="AA1062" t="str">
            <v>ECON-4CYTD2010-2011</v>
          </cell>
          <cell r="AB1062" t="str">
            <v/>
          </cell>
          <cell r="AC1062" t="str">
            <v>ECON-4C</v>
          </cell>
          <cell r="AD1062" t="str">
            <v>ECON-4CYTD</v>
          </cell>
          <cell r="AE1062" t="str">
            <v>ECON-4CYTD2010-2011</v>
          </cell>
        </row>
        <row r="1063">
          <cell r="B1063" t="str">
            <v>CUSTOMCI</v>
          </cell>
          <cell r="C1063" t="str">
            <v>CONS Com Customer Incentive Program</v>
          </cell>
          <cell r="D1063" t="str">
            <v>ECON-6B</v>
          </cell>
          <cell r="E1063" t="str">
            <v>Commercial</v>
          </cell>
          <cell r="F1063" t="str">
            <v>OTHER</v>
          </cell>
          <cell r="I1063" t="str">
            <v>YTD</v>
          </cell>
          <cell r="J1063" t="str">
            <v>2010-2011</v>
          </cell>
          <cell r="L1063">
            <v>23</v>
          </cell>
          <cell r="M1063">
            <v>603</v>
          </cell>
          <cell r="N1063">
            <v>48603.28</v>
          </cell>
          <cell r="O1063">
            <v>150750</v>
          </cell>
          <cell r="P1063">
            <v>0</v>
          </cell>
          <cell r="S1063">
            <v>0</v>
          </cell>
          <cell r="T1063">
            <v>3490.7623710000003</v>
          </cell>
          <cell r="V1063">
            <v>258.7</v>
          </cell>
          <cell r="W1063">
            <v>1392679</v>
          </cell>
          <cell r="X1063">
            <v>1567668.6062999999</v>
          </cell>
          <cell r="AA1063" t="str">
            <v>ECON-6BYTD2010-2011</v>
          </cell>
          <cell r="AB1063" t="str">
            <v/>
          </cell>
          <cell r="AC1063" t="str">
            <v>ECON-6B</v>
          </cell>
          <cell r="AD1063" t="str">
            <v>ECON-6BYTD</v>
          </cell>
          <cell r="AE1063" t="str">
            <v>ECON-6BYTD2010-2011</v>
          </cell>
        </row>
        <row r="1064">
          <cell r="C1064" t="str">
            <v>CONS Com Indoor Lighting Billed Solutions</v>
          </cell>
          <cell r="D1064" t="str">
            <v>ECON-8</v>
          </cell>
          <cell r="E1064" t="str">
            <v>Commercial</v>
          </cell>
          <cell r="F1064" t="str">
            <v>OTHER</v>
          </cell>
          <cell r="I1064" t="str">
            <v>YTD</v>
          </cell>
          <cell r="J1064" t="str">
            <v>2010-2011</v>
          </cell>
          <cell r="L1064">
            <v>19</v>
          </cell>
          <cell r="M1064">
            <v>2</v>
          </cell>
          <cell r="N1064">
            <v>0</v>
          </cell>
          <cell r="O1064">
            <v>500</v>
          </cell>
          <cell r="P1064">
            <v>0</v>
          </cell>
          <cell r="S1064">
            <v>0</v>
          </cell>
          <cell r="T1064">
            <v>1189666</v>
          </cell>
          <cell r="V1064">
            <v>761</v>
          </cell>
          <cell r="W1064">
            <v>3423304</v>
          </cell>
          <cell r="X1064">
            <v>2145274</v>
          </cell>
          <cell r="AA1064" t="str">
            <v>ECON-8YTD2010-2011</v>
          </cell>
          <cell r="AB1064" t="str">
            <v/>
          </cell>
          <cell r="AC1064" t="str">
            <v>ECON-8</v>
          </cell>
          <cell r="AD1064" t="str">
            <v>ECON-8YTD</v>
          </cell>
          <cell r="AE1064" t="str">
            <v>ECON-8YTD2010-2011</v>
          </cell>
        </row>
        <row r="1065">
          <cell r="B1065" t="str">
            <v>DUCTAIR</v>
          </cell>
          <cell r="C1065" t="str">
            <v>CONS Com Duct Repair Rbt</v>
          </cell>
          <cell r="D1065" t="str">
            <v>ECON-5A</v>
          </cell>
          <cell r="E1065" t="str">
            <v>Commercial</v>
          </cell>
          <cell r="F1065" t="str">
            <v>OTHER</v>
          </cell>
          <cell r="I1065" t="str">
            <v>YTD</v>
          </cell>
          <cell r="J1065" t="str">
            <v>2010-2011</v>
          </cell>
          <cell r="L1065">
            <v>3</v>
          </cell>
          <cell r="M1065">
            <v>31</v>
          </cell>
          <cell r="N1065">
            <v>600</v>
          </cell>
          <cell r="O1065">
            <v>9300</v>
          </cell>
          <cell r="P1065">
            <v>0</v>
          </cell>
          <cell r="S1065">
            <v>0</v>
          </cell>
          <cell r="T1065">
            <v>59.8125</v>
          </cell>
          <cell r="W1065">
            <v>56026.5</v>
          </cell>
          <cell r="X1065">
            <v>10590.375</v>
          </cell>
          <cell r="AA1065" t="str">
            <v>ECON-5AYTD2010-2011</v>
          </cell>
          <cell r="AB1065" t="str">
            <v/>
          </cell>
          <cell r="AC1065" t="str">
            <v>ECON-5A</v>
          </cell>
          <cell r="AD1065" t="str">
            <v>ECON-5AYTD</v>
          </cell>
          <cell r="AE1065" t="str">
            <v>ECON-5AYTD2010-2011</v>
          </cell>
        </row>
        <row r="1066">
          <cell r="D1066" t="str">
            <v>ECON-5A</v>
          </cell>
          <cell r="E1066" t="str">
            <v>Commercial</v>
          </cell>
          <cell r="F1066" t="str">
            <v>SINGLE</v>
          </cell>
          <cell r="I1066" t="str">
            <v>YTD</v>
          </cell>
          <cell r="J1066" t="str">
            <v>2010-2011</v>
          </cell>
          <cell r="L1066">
            <v>1</v>
          </cell>
          <cell r="N1066">
            <v>150</v>
          </cell>
          <cell r="P1066">
            <v>0</v>
          </cell>
          <cell r="S1066">
            <v>0</v>
          </cell>
          <cell r="T1066">
            <v>19.9375</v>
          </cell>
          <cell r="AA1066" t="str">
            <v>ECON-5AYTD2010-2011</v>
          </cell>
          <cell r="AB1066" t="str">
            <v/>
          </cell>
          <cell r="AC1066" t="str">
            <v>ECON-5A</v>
          </cell>
          <cell r="AD1066" t="str">
            <v>ECON-5AYTD</v>
          </cell>
          <cell r="AE1066" t="str">
            <v>ECON-5AYTD2010-2011</v>
          </cell>
        </row>
        <row r="1067">
          <cell r="D1067" t="str">
            <v>ECON-5A</v>
          </cell>
          <cell r="E1067" t="str">
            <v>Commercial</v>
          </cell>
          <cell r="F1067" t="str">
            <v>MULTI</v>
          </cell>
          <cell r="I1067" t="str">
            <v>YTD</v>
          </cell>
          <cell r="J1067" t="str">
            <v>2010-2011</v>
          </cell>
          <cell r="L1067">
            <v>160</v>
          </cell>
          <cell r="N1067">
            <v>16000</v>
          </cell>
          <cell r="P1067">
            <v>0</v>
          </cell>
          <cell r="S1067">
            <v>0</v>
          </cell>
          <cell r="T1067">
            <v>3190</v>
          </cell>
          <cell r="AA1067" t="str">
            <v>ECON-5AYTD2010-2011</v>
          </cell>
          <cell r="AB1067" t="str">
            <v/>
          </cell>
          <cell r="AC1067" t="str">
            <v>ECON-5A</v>
          </cell>
          <cell r="AD1067" t="str">
            <v>ECON-5AYTD</v>
          </cell>
          <cell r="AE1067" t="str">
            <v>ECON-5AYTD2010-2011</v>
          </cell>
        </row>
        <row r="1068">
          <cell r="B1068" t="str">
            <v>DUCTCON</v>
          </cell>
          <cell r="C1068" t="str">
            <v>CONS Res Duct Repair Rbt</v>
          </cell>
          <cell r="D1068" t="str">
            <v>ECON-2A</v>
          </cell>
          <cell r="E1068" t="str">
            <v>Residential</v>
          </cell>
          <cell r="F1068" t="str">
            <v>SINGLE</v>
          </cell>
          <cell r="I1068" t="str">
            <v>YTD</v>
          </cell>
          <cell r="J1068" t="str">
            <v>2010-2011</v>
          </cell>
          <cell r="L1068">
            <v>172</v>
          </cell>
          <cell r="M1068">
            <v>627</v>
          </cell>
          <cell r="N1068">
            <v>44472.21</v>
          </cell>
          <cell r="O1068">
            <v>188100</v>
          </cell>
          <cell r="P1068">
            <v>0</v>
          </cell>
          <cell r="S1068">
            <v>0</v>
          </cell>
          <cell r="T1068">
            <v>3349.1151999999997</v>
          </cell>
          <cell r="W1068">
            <v>97117.222030927005</v>
          </cell>
          <cell r="X1068">
            <v>215167.838209863</v>
          </cell>
          <cell r="AA1068" t="str">
            <v>ECON-2AYTD2010-2011</v>
          </cell>
          <cell r="AB1068" t="str">
            <v/>
          </cell>
          <cell r="AC1068" t="str">
            <v>ECON-2A</v>
          </cell>
          <cell r="AD1068" t="str">
            <v>ECON-2AYTD</v>
          </cell>
          <cell r="AE1068" t="str">
            <v>ECON-2AYTD2010-2011</v>
          </cell>
        </row>
        <row r="1069">
          <cell r="D1069" t="str">
            <v>ECON-2A</v>
          </cell>
          <cell r="E1069" t="str">
            <v>Residential</v>
          </cell>
          <cell r="F1069" t="str">
            <v>OTHER</v>
          </cell>
          <cell r="I1069" t="str">
            <v>YTD</v>
          </cell>
          <cell r="J1069" t="str">
            <v>2010-2011</v>
          </cell>
          <cell r="L1069">
            <v>2</v>
          </cell>
          <cell r="N1069">
            <v>600</v>
          </cell>
          <cell r="P1069">
            <v>0</v>
          </cell>
          <cell r="S1069">
            <v>0</v>
          </cell>
          <cell r="T1069">
            <v>38.943199999999997</v>
          </cell>
          <cell r="AA1069" t="str">
            <v>ECON-2AYTD2010-2011</v>
          </cell>
          <cell r="AB1069" t="str">
            <v/>
          </cell>
          <cell r="AC1069" t="str">
            <v>ECON-2A</v>
          </cell>
          <cell r="AD1069" t="str">
            <v>ECON-2AYTD</v>
          </cell>
          <cell r="AE1069" t="str">
            <v>ECON-2AYTD2010-2011</v>
          </cell>
        </row>
        <row r="1070">
          <cell r="D1070" t="str">
            <v>ECON-2A</v>
          </cell>
          <cell r="E1070" t="str">
            <v>Residential</v>
          </cell>
          <cell r="F1070" t="str">
            <v>MULTI</v>
          </cell>
          <cell r="I1070" t="str">
            <v>YTD</v>
          </cell>
          <cell r="J1070" t="str">
            <v>2010-2011</v>
          </cell>
          <cell r="L1070">
            <v>109</v>
          </cell>
          <cell r="N1070">
            <v>4363.75</v>
          </cell>
          <cell r="P1070">
            <v>0</v>
          </cell>
          <cell r="S1070">
            <v>0</v>
          </cell>
          <cell r="T1070">
            <v>2122.4043999999999</v>
          </cell>
          <cell r="AA1070" t="str">
            <v>ECON-2AYTD2010-2011</v>
          </cell>
          <cell r="AB1070" t="str">
            <v/>
          </cell>
          <cell r="AC1070" t="str">
            <v>ECON-2A</v>
          </cell>
          <cell r="AD1070" t="str">
            <v>ECON-2AYTD</v>
          </cell>
          <cell r="AE1070" t="str">
            <v>ECON-2AYTD2010-2011</v>
          </cell>
        </row>
        <row r="1071">
          <cell r="B1071" t="str">
            <v>GOLDRING</v>
          </cell>
          <cell r="C1071" t="str">
            <v>CONS Gold Ring Rebate</v>
          </cell>
          <cell r="D1071" t="str">
            <v>ECON-6C</v>
          </cell>
          <cell r="E1071" t="str">
            <v>Commercial</v>
          </cell>
          <cell r="F1071" t="str">
            <v>OTHER</v>
          </cell>
          <cell r="I1071" t="str">
            <v>YTD</v>
          </cell>
          <cell r="J1071" t="str">
            <v>2010-2011</v>
          </cell>
          <cell r="L1071">
            <v>2</v>
          </cell>
          <cell r="M1071">
            <v>6</v>
          </cell>
          <cell r="N1071">
            <v>44800</v>
          </cell>
          <cell r="O1071">
            <v>4200</v>
          </cell>
          <cell r="P1071">
            <v>0</v>
          </cell>
          <cell r="S1071">
            <v>0</v>
          </cell>
          <cell r="T1071">
            <v>148.33333339999999</v>
          </cell>
          <cell r="W1071">
            <v>6541.6650000000009</v>
          </cell>
          <cell r="X1071">
            <v>7849.9980000000005</v>
          </cell>
          <cell r="AA1071" t="str">
            <v>ECON-6CYTD2010-2011</v>
          </cell>
          <cell r="AB1071" t="str">
            <v/>
          </cell>
          <cell r="AC1071" t="str">
            <v>ECON-6C</v>
          </cell>
          <cell r="AD1071" t="str">
            <v>ECON-6CYTD</v>
          </cell>
          <cell r="AE1071" t="str">
            <v>ECON-6CYTD2010-2011</v>
          </cell>
        </row>
        <row r="1072">
          <cell r="D1072" t="str">
            <v>ECON-6C</v>
          </cell>
          <cell r="E1072" t="str">
            <v>Commercial</v>
          </cell>
          <cell r="F1072" t="str">
            <v>SINGLE</v>
          </cell>
          <cell r="I1072" t="str">
            <v>YTD</v>
          </cell>
          <cell r="J1072" t="str">
            <v>2010-2011</v>
          </cell>
          <cell r="L1072">
            <v>3</v>
          </cell>
          <cell r="N1072">
            <v>17500</v>
          </cell>
          <cell r="P1072">
            <v>0</v>
          </cell>
          <cell r="S1072">
            <v>0</v>
          </cell>
          <cell r="T1072">
            <v>222.50000009999997</v>
          </cell>
          <cell r="AA1072" t="str">
            <v>ECON-6CYTD2010-2011</v>
          </cell>
          <cell r="AB1072" t="str">
            <v/>
          </cell>
          <cell r="AC1072" t="str">
            <v>ECON-6C</v>
          </cell>
          <cell r="AD1072" t="str">
            <v>ECON-6CYTD</v>
          </cell>
          <cell r="AE1072" t="str">
            <v>ECON-6CYTD2010-2011</v>
          </cell>
        </row>
        <row r="1073">
          <cell r="B1073" t="str">
            <v>HEATCONS</v>
          </cell>
          <cell r="C1073" t="str">
            <v>CONS Res Heat Pump 14 Rebate</v>
          </cell>
          <cell r="D1073" t="str">
            <v>ECON-2E</v>
          </cell>
          <cell r="E1073" t="str">
            <v>Residential</v>
          </cell>
          <cell r="F1073" t="str">
            <v>SINGLE</v>
          </cell>
          <cell r="H1073" t="str">
            <v>RES14CON</v>
          </cell>
          <cell r="I1073" t="str">
            <v>YTD</v>
          </cell>
          <cell r="J1073" t="str">
            <v>2010-2011</v>
          </cell>
          <cell r="L1073">
            <v>52</v>
          </cell>
          <cell r="M1073">
            <v>277</v>
          </cell>
          <cell r="N1073">
            <v>9500</v>
          </cell>
          <cell r="O1073">
            <v>55400</v>
          </cell>
          <cell r="P1073">
            <v>0</v>
          </cell>
          <cell r="S1073">
            <v>0</v>
          </cell>
          <cell r="T1073">
            <v>1228.1793680000001</v>
          </cell>
          <cell r="W1073">
            <v>25393.079999999998</v>
          </cell>
          <cell r="X1073">
            <v>115309.56</v>
          </cell>
          <cell r="Y1073" t="str">
            <v>RES14CONYTD2010-2011</v>
          </cell>
          <cell r="Z1073" t="str">
            <v>RES14CONYTD</v>
          </cell>
          <cell r="AA1073" t="str">
            <v>ECON-2ERES14CONYTD2010-2011</v>
          </cell>
          <cell r="AB1073" t="str">
            <v>RES14CON</v>
          </cell>
          <cell r="AC1073" t="str">
            <v>ECON-2E</v>
          </cell>
          <cell r="AD1073" t="str">
            <v>ECON-2EYTD</v>
          </cell>
          <cell r="AE1073" t="str">
            <v>ECON-2EYTD2010-2011</v>
          </cell>
        </row>
        <row r="1074">
          <cell r="D1074" t="str">
            <v>ECON-2E</v>
          </cell>
          <cell r="E1074" t="str">
            <v>Residential</v>
          </cell>
          <cell r="F1074" t="str">
            <v>MULTI</v>
          </cell>
          <cell r="H1074" t="str">
            <v>RES14CON</v>
          </cell>
          <cell r="I1074" t="str">
            <v>YTD</v>
          </cell>
          <cell r="J1074" t="str">
            <v>2010-2011</v>
          </cell>
          <cell r="L1074">
            <v>9</v>
          </cell>
          <cell r="N1074">
            <v>1800</v>
          </cell>
          <cell r="P1074">
            <v>0</v>
          </cell>
          <cell r="S1074">
            <v>0</v>
          </cell>
          <cell r="T1074">
            <v>212.56950599999999</v>
          </cell>
          <cell r="Y1074" t="str">
            <v>RES14CONYTD2010-2011</v>
          </cell>
          <cell r="Z1074" t="str">
            <v>RES14CONYTD</v>
          </cell>
          <cell r="AA1074" t="str">
            <v>ECON-2ERES14CONYTD2010-2011</v>
          </cell>
          <cell r="AB1074" t="str">
            <v>RES14CON</v>
          </cell>
          <cell r="AC1074" t="str">
            <v>ECON-2E</v>
          </cell>
          <cell r="AD1074" t="str">
            <v>ECON-2EYTD</v>
          </cell>
          <cell r="AE1074" t="str">
            <v>ECON-2EYTD2010-2011</v>
          </cell>
        </row>
        <row r="1075">
          <cell r="B1075" t="str">
            <v>HEATPUMP</v>
          </cell>
          <cell r="C1075" t="str">
            <v>CONS Com Heat Pump 14 Rebate</v>
          </cell>
          <cell r="D1075" t="str">
            <v>ECON-5C</v>
          </cell>
          <cell r="E1075" t="str">
            <v>Commercial</v>
          </cell>
          <cell r="F1075" t="str">
            <v>OTHER</v>
          </cell>
          <cell r="H1075" t="str">
            <v>CES14CON</v>
          </cell>
          <cell r="I1075" t="str">
            <v>YTD</v>
          </cell>
          <cell r="J1075" t="str">
            <v>2010-2011</v>
          </cell>
          <cell r="L1075">
            <v>137</v>
          </cell>
          <cell r="M1075">
            <v>3</v>
          </cell>
          <cell r="N1075">
            <v>14000</v>
          </cell>
          <cell r="O1075">
            <v>600</v>
          </cell>
          <cell r="P1075">
            <v>0</v>
          </cell>
          <cell r="S1075">
            <v>0</v>
          </cell>
          <cell r="T1075">
            <v>3767.5</v>
          </cell>
          <cell r="W1075">
            <v>64446</v>
          </cell>
          <cell r="X1075">
            <v>1401</v>
          </cell>
          <cell r="Y1075" t="str">
            <v>CES14CONYTD2010-2011</v>
          </cell>
          <cell r="Z1075" t="str">
            <v>CES14CONYTD</v>
          </cell>
          <cell r="AA1075" t="str">
            <v>ECON-5CCES14CONYTD2010-2011</v>
          </cell>
          <cell r="AB1075" t="str">
            <v>CES14CON</v>
          </cell>
          <cell r="AC1075" t="str">
            <v>ECON-5C</v>
          </cell>
          <cell r="AD1075" t="str">
            <v>ECON-5CYTD</v>
          </cell>
          <cell r="AE1075" t="str">
            <v>ECON-5CYTD2010-2011</v>
          </cell>
        </row>
        <row r="1076">
          <cell r="D1076" t="str">
            <v>ECON-5C</v>
          </cell>
          <cell r="E1076" t="str">
            <v>Commercial</v>
          </cell>
          <cell r="F1076" t="str">
            <v>SINGLE</v>
          </cell>
          <cell r="H1076" t="str">
            <v>CES14CON</v>
          </cell>
          <cell r="I1076" t="str">
            <v>YTD</v>
          </cell>
          <cell r="J1076" t="str">
            <v>2010-2011</v>
          </cell>
          <cell r="L1076">
            <v>1</v>
          </cell>
          <cell r="N1076">
            <v>100</v>
          </cell>
          <cell r="P1076">
            <v>0</v>
          </cell>
          <cell r="S1076">
            <v>0</v>
          </cell>
          <cell r="T1076">
            <v>27.5</v>
          </cell>
          <cell r="Y1076" t="str">
            <v>CES14CONYTD2010-2011</v>
          </cell>
          <cell r="Z1076" t="str">
            <v>CES14CONYTD</v>
          </cell>
          <cell r="AA1076" t="str">
            <v>ECON-5CCES14CONYTD2010-2011</v>
          </cell>
          <cell r="AB1076" t="str">
            <v>CES14CON</v>
          </cell>
          <cell r="AC1076" t="str">
            <v>ECON-5C</v>
          </cell>
          <cell r="AD1076" t="str">
            <v>ECON-5CYTD</v>
          </cell>
          <cell r="AE1076" t="str">
            <v>ECON-5CYTD2010-2011</v>
          </cell>
        </row>
        <row r="1077">
          <cell r="B1077" t="str">
            <v>POWER</v>
          </cell>
          <cell r="C1077" t="str">
            <v>Power Program</v>
          </cell>
          <cell r="D1077" t="str">
            <v>ECON-13</v>
          </cell>
          <cell r="E1077" t="str">
            <v>Residential</v>
          </cell>
          <cell r="F1077" t="str">
            <v>SINGLE</v>
          </cell>
          <cell r="I1077" t="str">
            <v>YTD</v>
          </cell>
          <cell r="J1077" t="str">
            <v>2010-2011</v>
          </cell>
          <cell r="L1077">
            <v>21</v>
          </cell>
          <cell r="M1077">
            <v>41</v>
          </cell>
          <cell r="N1077">
            <v>42000</v>
          </cell>
          <cell r="O1077">
            <v>82000</v>
          </cell>
          <cell r="P1077">
            <v>0</v>
          </cell>
          <cell r="S1077">
            <v>0</v>
          </cell>
          <cell r="T1077">
            <v>1061.2682850000001</v>
          </cell>
          <cell r="W1077">
            <v>18702.18</v>
          </cell>
          <cell r="X1077">
            <v>36513.78</v>
          </cell>
          <cell r="AA1077" t="str">
            <v>ECON-13YTD2010-2011</v>
          </cell>
          <cell r="AB1077" t="str">
            <v/>
          </cell>
          <cell r="AC1077" t="str">
            <v>ECON-13</v>
          </cell>
          <cell r="AD1077" t="str">
            <v>ECON-13YTD</v>
          </cell>
          <cell r="AE1077" t="str">
            <v>ECON-13YTD2010-2011</v>
          </cell>
        </row>
        <row r="1078">
          <cell r="B1078" t="str">
            <v>RBTRFCON</v>
          </cell>
          <cell r="C1078" t="str">
            <v>CONS Res Rebate Refund</v>
          </cell>
          <cell r="D1078" t="str">
            <v>ECON-15A</v>
          </cell>
          <cell r="E1078" t="str">
            <v>Residential</v>
          </cell>
          <cell r="F1078" t="str">
            <v>SINGLE</v>
          </cell>
          <cell r="I1078" t="str">
            <v>YTD</v>
          </cell>
          <cell r="J1078" t="str">
            <v>2010-2011</v>
          </cell>
          <cell r="L1078">
            <v>9</v>
          </cell>
          <cell r="N1078">
            <v>17925.28</v>
          </cell>
          <cell r="O1078">
            <v>0</v>
          </cell>
          <cell r="P1078">
            <v>0</v>
          </cell>
          <cell r="S1078">
            <v>0</v>
          </cell>
          <cell r="T1078">
            <v>0</v>
          </cell>
          <cell r="W1078">
            <v>0</v>
          </cell>
          <cell r="X1078">
            <v>0</v>
          </cell>
          <cell r="AA1078" t="str">
            <v>ECON-15AYTD2010-2011</v>
          </cell>
          <cell r="AB1078" t="str">
            <v/>
          </cell>
          <cell r="AC1078" t="str">
            <v>ECON-15A</v>
          </cell>
          <cell r="AD1078" t="str">
            <v>ECON-15AYTD</v>
          </cell>
          <cell r="AE1078" t="str">
            <v>ECON-15AYTD2010-2011</v>
          </cell>
        </row>
        <row r="1079">
          <cell r="D1079" t="str">
            <v>ECON-15A</v>
          </cell>
          <cell r="E1079" t="str">
            <v>Residential</v>
          </cell>
          <cell r="F1079" t="str">
            <v>MULTI</v>
          </cell>
          <cell r="I1079" t="str">
            <v>YTD</v>
          </cell>
          <cell r="J1079" t="str">
            <v>2010-2011</v>
          </cell>
          <cell r="L1079">
            <v>17</v>
          </cell>
          <cell r="N1079">
            <v>22571.8</v>
          </cell>
          <cell r="P1079">
            <v>0</v>
          </cell>
          <cell r="S1079">
            <v>0</v>
          </cell>
          <cell r="T1079">
            <v>0</v>
          </cell>
          <cell r="AA1079" t="str">
            <v>ECON-15AYTD2010-2011</v>
          </cell>
          <cell r="AB1079" t="str">
            <v/>
          </cell>
          <cell r="AC1079" t="str">
            <v>ECON-15A</v>
          </cell>
          <cell r="AD1079" t="str">
            <v>ECON-15AYTD</v>
          </cell>
          <cell r="AE1079" t="str">
            <v>ECON-15AYTD2010-2011</v>
          </cell>
        </row>
        <row r="1080">
          <cell r="D1080" t="str">
            <v>ECON-15A</v>
          </cell>
          <cell r="E1080" t="str">
            <v>Residential</v>
          </cell>
          <cell r="F1080" t="str">
            <v>OTHER</v>
          </cell>
          <cell r="I1080" t="str">
            <v>YTD</v>
          </cell>
          <cell r="J1080" t="str">
            <v>2010-2011</v>
          </cell>
          <cell r="L1080">
            <v>2</v>
          </cell>
          <cell r="N1080">
            <v>44800</v>
          </cell>
          <cell r="P1080">
            <v>0</v>
          </cell>
          <cell r="S1080">
            <v>0</v>
          </cell>
          <cell r="T1080">
            <v>0</v>
          </cell>
          <cell r="AA1080" t="str">
            <v>ECON-15AYTD2010-2011</v>
          </cell>
          <cell r="AB1080" t="str">
            <v/>
          </cell>
          <cell r="AC1080" t="str">
            <v>ECON-15A</v>
          </cell>
          <cell r="AD1080" t="str">
            <v>ECON-15AYTD</v>
          </cell>
          <cell r="AE1080" t="str">
            <v>ECON-15AYTD2010-2011</v>
          </cell>
        </row>
        <row r="1081">
          <cell r="B1081" t="str">
            <v>RBTRFCON</v>
          </cell>
          <cell r="C1081" t="str">
            <v>CONS Com Rebate Refund</v>
          </cell>
          <cell r="D1081" t="str">
            <v>ECON-15B</v>
          </cell>
          <cell r="E1081" t="str">
            <v>Commercial</v>
          </cell>
          <cell r="F1081" t="str">
            <v>SINGLE</v>
          </cell>
          <cell r="I1081" t="str">
            <v>YTD</v>
          </cell>
          <cell r="J1081" t="str">
            <v>2010-2011</v>
          </cell>
          <cell r="L1081">
            <v>0</v>
          </cell>
          <cell r="N1081">
            <v>0</v>
          </cell>
          <cell r="O1081">
            <v>0</v>
          </cell>
          <cell r="P1081">
            <v>0</v>
          </cell>
          <cell r="S1081">
            <v>0</v>
          </cell>
          <cell r="T1081">
            <v>0</v>
          </cell>
          <cell r="W1081">
            <v>0</v>
          </cell>
          <cell r="X1081">
            <v>0</v>
          </cell>
          <cell r="AA1081" t="str">
            <v>ECON-15BYTD2010-2011</v>
          </cell>
          <cell r="AB1081" t="str">
            <v/>
          </cell>
          <cell r="AC1081" t="str">
            <v>ECON-15B</v>
          </cell>
          <cell r="AD1081" t="str">
            <v>ECON-15BYTD</v>
          </cell>
          <cell r="AE1081" t="str">
            <v>ECON-15BYTD2010-2011</v>
          </cell>
        </row>
        <row r="1082">
          <cell r="D1082" t="str">
            <v>ECON-15B</v>
          </cell>
          <cell r="E1082" t="str">
            <v>Commercial</v>
          </cell>
          <cell r="F1082" t="str">
            <v>MULTI</v>
          </cell>
          <cell r="I1082" t="str">
            <v>YTD</v>
          </cell>
          <cell r="J1082" t="str">
            <v>2010-2011</v>
          </cell>
          <cell r="L1082">
            <v>2</v>
          </cell>
          <cell r="N1082">
            <v>10300</v>
          </cell>
          <cell r="P1082">
            <v>0</v>
          </cell>
          <cell r="S1082">
            <v>0</v>
          </cell>
          <cell r="T1082">
            <v>0</v>
          </cell>
          <cell r="AA1082" t="str">
            <v>ECON-15BYTD2010-2011</v>
          </cell>
          <cell r="AB1082" t="str">
            <v/>
          </cell>
          <cell r="AC1082" t="str">
            <v>ECON-15B</v>
          </cell>
          <cell r="AD1082" t="str">
            <v>ECON-15BYTD</v>
          </cell>
          <cell r="AE1082" t="str">
            <v>ECON-15BYTD2010-2011</v>
          </cell>
        </row>
        <row r="1083">
          <cell r="D1083" t="str">
            <v>ECON-15B</v>
          </cell>
          <cell r="E1083" t="str">
            <v>Commercial</v>
          </cell>
          <cell r="F1083" t="str">
            <v>OTHER</v>
          </cell>
          <cell r="I1083" t="str">
            <v>YTD</v>
          </cell>
          <cell r="J1083" t="str">
            <v>2010-2011</v>
          </cell>
          <cell r="L1083">
            <v>1</v>
          </cell>
          <cell r="N1083">
            <v>288</v>
          </cell>
          <cell r="P1083">
            <v>0</v>
          </cell>
          <cell r="S1083">
            <v>0</v>
          </cell>
          <cell r="T1083">
            <v>0</v>
          </cell>
          <cell r="AA1083" t="str">
            <v>ECON-15BYTD2010-2011</v>
          </cell>
          <cell r="AB1083" t="str">
            <v/>
          </cell>
          <cell r="AC1083" t="str">
            <v>ECON-15B</v>
          </cell>
          <cell r="AD1083" t="str">
            <v>ECON-15BYTD</v>
          </cell>
          <cell r="AE1083" t="str">
            <v>ECON-15BYTD2010-2011</v>
          </cell>
        </row>
        <row r="1084">
          <cell r="B1084" t="str">
            <v>RCISTERN</v>
          </cell>
          <cell r="C1084" t="str">
            <v>CONS Res Cistern Rebate</v>
          </cell>
          <cell r="D1084" t="str">
            <v>WACON-1A</v>
          </cell>
          <cell r="E1084" t="str">
            <v>Residential</v>
          </cell>
          <cell r="F1084" t="str">
            <v>SINGLE</v>
          </cell>
          <cell r="I1084" t="str">
            <v>YTD</v>
          </cell>
          <cell r="J1084" t="str">
            <v>2010-2011</v>
          </cell>
          <cell r="L1084">
            <v>26</v>
          </cell>
          <cell r="M1084">
            <v>0</v>
          </cell>
          <cell r="N1084">
            <v>158.5</v>
          </cell>
          <cell r="O1084">
            <v>0</v>
          </cell>
          <cell r="P1084">
            <v>0</v>
          </cell>
          <cell r="S1084">
            <v>1475</v>
          </cell>
          <cell r="T1084">
            <v>0</v>
          </cell>
          <cell r="W1084">
            <v>0</v>
          </cell>
          <cell r="X1084">
            <v>0</v>
          </cell>
          <cell r="AA1084" t="str">
            <v>WACON-1AYTD2010-2011</v>
          </cell>
          <cell r="AB1084" t="str">
            <v/>
          </cell>
          <cell r="AC1084" t="str">
            <v>WACON-1A</v>
          </cell>
          <cell r="AD1084" t="str">
            <v>WACON-1AYTD</v>
          </cell>
          <cell r="AE1084" t="str">
            <v>WACON-1AYTD2010-2011</v>
          </cell>
        </row>
        <row r="1085">
          <cell r="B1085" t="str">
            <v>RES15CON</v>
          </cell>
          <cell r="C1085" t="str">
            <v>CONS Res Heat Pump 15 Rebate</v>
          </cell>
          <cell r="D1085" t="str">
            <v>ECON-2E</v>
          </cell>
          <cell r="E1085" t="str">
            <v>Residential</v>
          </cell>
          <cell r="F1085" t="str">
            <v>SINGLE</v>
          </cell>
          <cell r="H1085" t="str">
            <v>RES15CON</v>
          </cell>
          <cell r="I1085" t="str">
            <v>YTD</v>
          </cell>
          <cell r="J1085" t="str">
            <v>2010-2011</v>
          </cell>
          <cell r="L1085">
            <v>510</v>
          </cell>
          <cell r="M1085">
            <v>352</v>
          </cell>
          <cell r="N1085">
            <v>255040</v>
          </cell>
          <cell r="O1085">
            <v>169731</v>
          </cell>
          <cell r="P1085">
            <v>0</v>
          </cell>
          <cell r="S1085">
            <v>0</v>
          </cell>
          <cell r="T1085">
            <v>21169.0239</v>
          </cell>
          <cell r="W1085">
            <v>406004.69999999995</v>
          </cell>
          <cell r="X1085">
            <v>257502.07999999999</v>
          </cell>
          <cell r="Y1085" t="str">
            <v>RES15CONYTD2010-2011</v>
          </cell>
          <cell r="Z1085" t="str">
            <v>RES15CONYTD</v>
          </cell>
          <cell r="AA1085" t="str">
            <v>ECON-2ERES15CONYTD2010-2011</v>
          </cell>
          <cell r="AB1085" t="str">
            <v>RES15CON</v>
          </cell>
          <cell r="AC1085" t="str">
            <v>ECON-2E</v>
          </cell>
          <cell r="AD1085" t="str">
            <v>ECON-2EYTD</v>
          </cell>
          <cell r="AE1085" t="str">
            <v>ECON-2EYTD2010-2011</v>
          </cell>
        </row>
        <row r="1086">
          <cell r="D1086" t="str">
            <v>ECON-2E</v>
          </cell>
          <cell r="E1086" t="str">
            <v>Residential</v>
          </cell>
          <cell r="F1086" t="str">
            <v>MULTI</v>
          </cell>
          <cell r="H1086" t="str">
            <v>RES15CON</v>
          </cell>
          <cell r="I1086" t="str">
            <v>YTD</v>
          </cell>
          <cell r="J1086" t="str">
            <v>2010-2011</v>
          </cell>
          <cell r="L1086">
            <v>45</v>
          </cell>
          <cell r="N1086">
            <v>19600</v>
          </cell>
          <cell r="P1086">
            <v>0</v>
          </cell>
          <cell r="S1086">
            <v>0</v>
          </cell>
          <cell r="T1086">
            <v>1867.8550500000001</v>
          </cell>
          <cell r="Y1086" t="str">
            <v>RES15CONYTD2010-2011</v>
          </cell>
          <cell r="Z1086" t="str">
            <v>RES15CONYTD</v>
          </cell>
          <cell r="AA1086" t="str">
            <v>ECON-2ERES15CONYTD2010-2011</v>
          </cell>
          <cell r="AB1086" t="str">
            <v>RES15CON</v>
          </cell>
          <cell r="AC1086" t="str">
            <v>ECON-2E</v>
          </cell>
          <cell r="AD1086" t="str">
            <v>ECON-2EYTD</v>
          </cell>
          <cell r="AE1086" t="str">
            <v>ECON-2EYTD2010-2011</v>
          </cell>
        </row>
        <row r="1087">
          <cell r="B1087" t="str">
            <v>RES16CON</v>
          </cell>
          <cell r="C1087" t="str">
            <v>CONS Res Heat Pump 16 Rebate</v>
          </cell>
          <cell r="D1087" t="str">
            <v>ECON-2E</v>
          </cell>
          <cell r="E1087" t="str">
            <v>Residential</v>
          </cell>
          <cell r="F1087" t="str">
            <v>SINGLE</v>
          </cell>
          <cell r="H1087" t="str">
            <v>RES16CON</v>
          </cell>
          <cell r="I1087" t="str">
            <v>YTD</v>
          </cell>
          <cell r="J1087" t="str">
            <v>2010-2011</v>
          </cell>
          <cell r="L1087">
            <v>120</v>
          </cell>
          <cell r="M1087">
            <v>254</v>
          </cell>
          <cell r="N1087">
            <v>63900</v>
          </cell>
          <cell r="O1087">
            <v>163214</v>
          </cell>
          <cell r="P1087">
            <v>0</v>
          </cell>
          <cell r="S1087">
            <v>0</v>
          </cell>
          <cell r="T1087">
            <v>6361.1759999999995</v>
          </cell>
          <cell r="W1087">
            <v>118653.433</v>
          </cell>
          <cell r="X1087">
            <v>237306.86600000001</v>
          </cell>
          <cell r="Y1087" t="str">
            <v>RES16CONYTD2010-2011</v>
          </cell>
          <cell r="Z1087" t="str">
            <v>RES16CONYTD</v>
          </cell>
          <cell r="AA1087" t="str">
            <v>ECON-2ERES16CONYTD2010-2011</v>
          </cell>
          <cell r="AB1087" t="str">
            <v>RES16CON</v>
          </cell>
          <cell r="AC1087" t="str">
            <v>ECON-2E</v>
          </cell>
          <cell r="AD1087" t="str">
            <v>ECON-2EYTD</v>
          </cell>
          <cell r="AE1087" t="str">
            <v>ECON-2EYTD2010-2011</v>
          </cell>
        </row>
        <row r="1088">
          <cell r="D1088" t="str">
            <v>ECON-2E</v>
          </cell>
          <cell r="E1088" t="str">
            <v>Residential</v>
          </cell>
          <cell r="F1088" t="str">
            <v>MULTI</v>
          </cell>
          <cell r="H1088" t="str">
            <v>RES16CON</v>
          </cell>
          <cell r="I1088" t="str">
            <v>YTD</v>
          </cell>
          <cell r="J1088" t="str">
            <v>2010-2011</v>
          </cell>
          <cell r="L1088">
            <v>7</v>
          </cell>
          <cell r="N1088">
            <v>3600</v>
          </cell>
          <cell r="P1088">
            <v>0</v>
          </cell>
          <cell r="S1088">
            <v>0</v>
          </cell>
          <cell r="T1088">
            <v>371.0686</v>
          </cell>
          <cell r="Y1088" t="str">
            <v>RES16CONYTD2010-2011</v>
          </cell>
          <cell r="Z1088" t="str">
            <v>RES16CONYTD</v>
          </cell>
          <cell r="AA1088" t="str">
            <v>ECON-2ERES16CONYTD2010-2011</v>
          </cell>
          <cell r="AB1088" t="str">
            <v>RES16CON</v>
          </cell>
          <cell r="AC1088" t="str">
            <v>ECON-2E</v>
          </cell>
          <cell r="AD1088" t="str">
            <v>ECON-2EYTD</v>
          </cell>
          <cell r="AE1088" t="str">
            <v>ECON-2EYTD2010-2011</v>
          </cell>
        </row>
        <row r="1089">
          <cell r="B1089" t="str">
            <v>RES17CON</v>
          </cell>
          <cell r="C1089" t="str">
            <v>CONS Res Heat Pump 17 Rebate</v>
          </cell>
          <cell r="D1089" t="str">
            <v>ECON-2E</v>
          </cell>
          <cell r="E1089" t="str">
            <v>Residential</v>
          </cell>
          <cell r="F1089" t="str">
            <v>SINGLE</v>
          </cell>
          <cell r="H1089" t="str">
            <v>RES17CON</v>
          </cell>
          <cell r="I1089" t="str">
            <v>YTD</v>
          </cell>
          <cell r="J1089" t="str">
            <v>2010-2011</v>
          </cell>
          <cell r="L1089">
            <v>68</v>
          </cell>
          <cell r="M1089">
            <v>167</v>
          </cell>
          <cell r="N1089">
            <v>37200</v>
          </cell>
          <cell r="O1089">
            <v>109100</v>
          </cell>
          <cell r="P1089">
            <v>0</v>
          </cell>
          <cell r="S1089">
            <v>0</v>
          </cell>
          <cell r="T1089">
            <v>4516.4178800000009</v>
          </cell>
          <cell r="W1089">
            <v>80770.678950000001</v>
          </cell>
          <cell r="X1089">
            <v>195488.45484999998</v>
          </cell>
          <cell r="Y1089" t="str">
            <v>RES17CONYTD2010-2011</v>
          </cell>
          <cell r="Z1089" t="str">
            <v>RES17CONYTD</v>
          </cell>
          <cell r="AA1089" t="str">
            <v>ECON-2ERES17CONYTD2010-2011</v>
          </cell>
          <cell r="AB1089" t="str">
            <v>RES17CON</v>
          </cell>
          <cell r="AC1089" t="str">
            <v>ECON-2E</v>
          </cell>
          <cell r="AD1089" t="str">
            <v>ECON-2EYTD</v>
          </cell>
          <cell r="AE1089" t="str">
            <v>ECON-2EYTD2010-2011</v>
          </cell>
        </row>
        <row r="1090">
          <cell r="D1090" t="str">
            <v>ECON-2E</v>
          </cell>
          <cell r="E1090" t="str">
            <v>Residential</v>
          </cell>
          <cell r="F1090" t="str">
            <v>MULTI</v>
          </cell>
          <cell r="H1090" t="str">
            <v>RES17CON</v>
          </cell>
          <cell r="I1090" t="str">
            <v>YTD</v>
          </cell>
          <cell r="J1090" t="str">
            <v>2010-2011</v>
          </cell>
          <cell r="L1090">
            <v>1</v>
          </cell>
          <cell r="N1090">
            <v>600</v>
          </cell>
          <cell r="P1090">
            <v>0</v>
          </cell>
          <cell r="S1090">
            <v>0</v>
          </cell>
          <cell r="T1090">
            <v>66.417910000000006</v>
          </cell>
          <cell r="Y1090" t="str">
            <v>RES17CONYTD2010-2011</v>
          </cell>
          <cell r="Z1090" t="str">
            <v>RES17CONYTD</v>
          </cell>
          <cell r="AA1090" t="str">
            <v>ECON-2ERES17CONYTD2010-2011</v>
          </cell>
          <cell r="AB1090" t="str">
            <v>RES17CON</v>
          </cell>
          <cell r="AC1090" t="str">
            <v>ECON-2E</v>
          </cell>
          <cell r="AD1090" t="str">
            <v>ECON-2EYTD</v>
          </cell>
          <cell r="AE1090" t="str">
            <v>ECON-2EYTD2010-2011</v>
          </cell>
        </row>
        <row r="1091">
          <cell r="B1091" t="str">
            <v>RES18CON</v>
          </cell>
          <cell r="C1091" t="str">
            <v>CONS Res Heat Pump 18 Rebate</v>
          </cell>
          <cell r="D1091" t="str">
            <v>ECON-2E</v>
          </cell>
          <cell r="E1091" t="str">
            <v>Residential</v>
          </cell>
          <cell r="F1091" t="str">
            <v>SINGLE</v>
          </cell>
          <cell r="H1091" t="str">
            <v>RES18CON</v>
          </cell>
          <cell r="I1091" t="str">
            <v>YTD</v>
          </cell>
          <cell r="J1091" t="str">
            <v>2010-2011</v>
          </cell>
          <cell r="L1091">
            <v>37</v>
          </cell>
          <cell r="M1091">
            <v>70</v>
          </cell>
          <cell r="N1091">
            <v>20100</v>
          </cell>
          <cell r="O1091">
            <v>46356</v>
          </cell>
          <cell r="P1091">
            <v>0</v>
          </cell>
          <cell r="S1091">
            <v>0</v>
          </cell>
          <cell r="T1091">
            <v>2878.0709000000002</v>
          </cell>
          <cell r="W1091">
            <v>50724.357090000005</v>
          </cell>
          <cell r="X1091">
            <v>95964.999899999995</v>
          </cell>
          <cell r="Y1091" t="str">
            <v>RES18CONYTD2010-2011</v>
          </cell>
          <cell r="Z1091" t="str">
            <v>RES18CONYTD</v>
          </cell>
          <cell r="AA1091" t="str">
            <v>ECON-2ERES18CONYTD2010-2011</v>
          </cell>
          <cell r="AB1091" t="str">
            <v>RES18CON</v>
          </cell>
          <cell r="AC1091" t="str">
            <v>ECON-2E</v>
          </cell>
          <cell r="AD1091" t="str">
            <v>ECON-2EYTD</v>
          </cell>
          <cell r="AE1091" t="str">
            <v>ECON-2EYTD2010-2011</v>
          </cell>
        </row>
        <row r="1092">
          <cell r="C1092" t="str">
            <v>CONS Res Heat Pump 18 Rebate</v>
          </cell>
          <cell r="D1092" t="str">
            <v>ECON-2E</v>
          </cell>
          <cell r="E1092" t="str">
            <v>Residential</v>
          </cell>
          <cell r="F1092" t="str">
            <v>SINGLE</v>
          </cell>
          <cell r="H1092" t="str">
            <v>RES18CON</v>
          </cell>
          <cell r="I1092" t="str">
            <v>YTD</v>
          </cell>
          <cell r="J1092" t="str">
            <v>2010-2011</v>
          </cell>
          <cell r="L1092">
            <v>0</v>
          </cell>
          <cell r="N1092">
            <v>0</v>
          </cell>
          <cell r="P1092">
            <v>0</v>
          </cell>
          <cell r="S1092">
            <v>0</v>
          </cell>
          <cell r="T1092">
            <v>0</v>
          </cell>
          <cell r="W1092">
            <v>0</v>
          </cell>
          <cell r="Y1092" t="str">
            <v>RES18CONYTD2010-2011</v>
          </cell>
          <cell r="Z1092" t="str">
            <v>RES18CONYTD</v>
          </cell>
          <cell r="AA1092" t="str">
            <v>ECON-2ERES18CONYTD2010-2011</v>
          </cell>
          <cell r="AB1092" t="str">
            <v>RES18CON</v>
          </cell>
          <cell r="AC1092" t="str">
            <v>ECON-2E</v>
          </cell>
          <cell r="AD1092" t="str">
            <v>ECON-2EYTD</v>
          </cell>
          <cell r="AE1092" t="str">
            <v>ECON-2EYTD2010-2011</v>
          </cell>
        </row>
        <row r="1093">
          <cell r="B1093" t="str">
            <v>RESCRCON</v>
          </cell>
          <cell r="C1093" t="str">
            <v>CONS Res Cool Roof Rebate</v>
          </cell>
          <cell r="D1093" t="str">
            <v>ECON-1A</v>
          </cell>
          <cell r="E1093" t="str">
            <v>Residential</v>
          </cell>
          <cell r="F1093" t="str">
            <v>SINGLE</v>
          </cell>
          <cell r="I1093" t="str">
            <v>YTD</v>
          </cell>
          <cell r="J1093" t="str">
            <v>2010-2011</v>
          </cell>
          <cell r="L1093">
            <v>15</v>
          </cell>
          <cell r="M1093">
            <v>17</v>
          </cell>
          <cell r="N1093">
            <v>2119.17</v>
          </cell>
          <cell r="O1093">
            <v>3162</v>
          </cell>
          <cell r="P1093">
            <v>17296</v>
          </cell>
          <cell r="S1093">
            <v>0</v>
          </cell>
          <cell r="T1093">
            <v>573.75</v>
          </cell>
          <cell r="W1093">
            <v>10109.0625</v>
          </cell>
          <cell r="X1093">
            <v>11456.9375</v>
          </cell>
          <cell r="AA1093" t="str">
            <v>ECON-1AYTD2010-2011</v>
          </cell>
          <cell r="AB1093" t="str">
            <v/>
          </cell>
          <cell r="AC1093" t="str">
            <v>ECON-1A</v>
          </cell>
          <cell r="AD1093" t="str">
            <v>ECON-1AYTD</v>
          </cell>
          <cell r="AE1093" t="str">
            <v>ECON-1AYTD2010-2011</v>
          </cell>
        </row>
        <row r="1094">
          <cell r="B1094" t="str">
            <v>RESTTCON</v>
          </cell>
          <cell r="C1094" t="str">
            <v>CONS Res Window Tint Rebate</v>
          </cell>
          <cell r="D1094" t="str">
            <v>ECON-1F</v>
          </cell>
          <cell r="E1094" t="str">
            <v>Residential</v>
          </cell>
          <cell r="F1094" t="str">
            <v>SINGLE</v>
          </cell>
          <cell r="I1094" t="str">
            <v>YTD</v>
          </cell>
          <cell r="J1094" t="str">
            <v>2010-2011</v>
          </cell>
          <cell r="L1094">
            <v>56</v>
          </cell>
          <cell r="M1094">
            <v>118</v>
          </cell>
          <cell r="N1094">
            <v>6141.0899999999992</v>
          </cell>
          <cell r="O1094">
            <v>24253</v>
          </cell>
          <cell r="P1094">
            <v>11158.73</v>
          </cell>
          <cell r="S1094">
            <v>0</v>
          </cell>
          <cell r="T1094">
            <v>338.59257600000001</v>
          </cell>
          <cell r="W1094">
            <v>13009.943359999999</v>
          </cell>
          <cell r="X1094">
            <v>12583.387839999999</v>
          </cell>
          <cell r="AA1094" t="str">
            <v>ECON-1FYTD2010-2011</v>
          </cell>
          <cell r="AB1094" t="str">
            <v/>
          </cell>
          <cell r="AC1094" t="str">
            <v>ECON-1F</v>
          </cell>
          <cell r="AD1094" t="str">
            <v>ECON-1FYTD</v>
          </cell>
          <cell r="AE1094" t="str">
            <v>ECON-1FYTD2010-2011</v>
          </cell>
        </row>
        <row r="1095">
          <cell r="D1095" t="str">
            <v>ECON-1F</v>
          </cell>
          <cell r="E1095" t="str">
            <v>Residential</v>
          </cell>
          <cell r="F1095" t="str">
            <v>MULTI</v>
          </cell>
          <cell r="I1095" t="str">
            <v>YTD</v>
          </cell>
          <cell r="J1095" t="str">
            <v>2010-2011</v>
          </cell>
          <cell r="L1095">
            <v>66</v>
          </cell>
          <cell r="N1095">
            <v>4175.3900000000003</v>
          </cell>
          <cell r="P1095">
            <v>2063.2600000000002</v>
          </cell>
          <cell r="S1095">
            <v>0</v>
          </cell>
          <cell r="T1095">
            <v>399.05553600000002</v>
          </cell>
          <cell r="AA1095" t="str">
            <v>ECON-1FYTD2010-2011</v>
          </cell>
          <cell r="AB1095" t="str">
            <v/>
          </cell>
          <cell r="AC1095" t="str">
            <v>ECON-1F</v>
          </cell>
          <cell r="AD1095" t="str">
            <v>ECON-1FYTD</v>
          </cell>
          <cell r="AE1095" t="str">
            <v>ECON-1FYTD2010-2011</v>
          </cell>
        </row>
        <row r="1096">
          <cell r="B1096" t="str">
            <v>RESWRCON</v>
          </cell>
          <cell r="C1096" t="str">
            <v>CONS Res Window Replace Rebate</v>
          </cell>
          <cell r="D1096" t="str">
            <v>ECON-1E</v>
          </cell>
          <cell r="E1096" t="str">
            <v>Residential</v>
          </cell>
          <cell r="F1096" t="str">
            <v>SINGLE</v>
          </cell>
          <cell r="I1096" t="str">
            <v>YTD</v>
          </cell>
          <cell r="J1096" t="str">
            <v>2010-2011</v>
          </cell>
          <cell r="L1096">
            <v>165</v>
          </cell>
          <cell r="M1096">
            <v>138</v>
          </cell>
          <cell r="N1096">
            <v>44038.15</v>
          </cell>
          <cell r="O1096">
            <v>74583</v>
          </cell>
          <cell r="P1096">
            <v>30166.38</v>
          </cell>
          <cell r="S1096">
            <v>0</v>
          </cell>
          <cell r="T1096">
            <v>7311.0675000000001</v>
          </cell>
          <cell r="W1096">
            <v>153839.26999999999</v>
          </cell>
          <cell r="X1096">
            <v>107765.58</v>
          </cell>
          <cell r="AA1096" t="str">
            <v>ECON-1EYTD2010-2011</v>
          </cell>
          <cell r="AB1096" t="str">
            <v/>
          </cell>
          <cell r="AC1096" t="str">
            <v>ECON-1E</v>
          </cell>
          <cell r="AD1096" t="str">
            <v>ECON-1EYTD</v>
          </cell>
          <cell r="AE1096" t="str">
            <v>ECON-1EYTD2010-2011</v>
          </cell>
        </row>
        <row r="1097">
          <cell r="D1097" t="str">
            <v>ECON-1E</v>
          </cell>
          <cell r="E1097" t="str">
            <v>Residential</v>
          </cell>
          <cell r="F1097" t="str">
            <v>MULTI</v>
          </cell>
          <cell r="I1097" t="str">
            <v>YTD</v>
          </cell>
          <cell r="J1097" t="str">
            <v>2010-2011</v>
          </cell>
          <cell r="L1097">
            <v>32</v>
          </cell>
          <cell r="N1097">
            <v>12751.42</v>
          </cell>
          <cell r="P1097">
            <v>186.86</v>
          </cell>
          <cell r="S1097">
            <v>0</v>
          </cell>
          <cell r="T1097">
            <v>1417.904</v>
          </cell>
          <cell r="AA1097" t="str">
            <v>ECON-1EYTD2010-2011</v>
          </cell>
          <cell r="AB1097" t="str">
            <v/>
          </cell>
          <cell r="AC1097" t="str">
            <v>ECON-1E</v>
          </cell>
          <cell r="AD1097" t="str">
            <v>ECON-1EYTD</v>
          </cell>
          <cell r="AE1097" t="str">
            <v>ECON-1EYTD2010-2011</v>
          </cell>
        </row>
        <row r="1098">
          <cell r="B1098" t="str">
            <v>RWFOAM</v>
          </cell>
          <cell r="C1098" t="str">
            <v>CONS Res Inject Wall Foam Reb</v>
          </cell>
          <cell r="D1098" t="str">
            <v>ECON-1C</v>
          </cell>
          <cell r="E1098" t="str">
            <v>Residential</v>
          </cell>
          <cell r="F1098" t="str">
            <v>SINGLE</v>
          </cell>
          <cell r="I1098" t="str">
            <v>YTD</v>
          </cell>
          <cell r="J1098" t="str">
            <v>2010-2011</v>
          </cell>
          <cell r="L1098">
            <v>33</v>
          </cell>
          <cell r="M1098">
            <v>9</v>
          </cell>
          <cell r="N1098">
            <v>8079.36</v>
          </cell>
          <cell r="O1098">
            <v>2725</v>
          </cell>
          <cell r="P1098">
            <v>38085</v>
          </cell>
          <cell r="S1098">
            <v>0</v>
          </cell>
          <cell r="T1098">
            <v>103.125</v>
          </cell>
          <cell r="W1098">
            <v>2066.25</v>
          </cell>
          <cell r="X1098">
            <v>489.375</v>
          </cell>
          <cell r="AA1098" t="str">
            <v>ECON-1CYTD2010-2011</v>
          </cell>
          <cell r="AB1098" t="str">
            <v/>
          </cell>
          <cell r="AC1098" t="str">
            <v>ECON-1C</v>
          </cell>
          <cell r="AD1098" t="str">
            <v>ECON-1CYTD</v>
          </cell>
          <cell r="AE1098" t="str">
            <v>ECON-1CYTD2010-2011</v>
          </cell>
        </row>
        <row r="1099">
          <cell r="D1099" t="str">
            <v>ECON-1C</v>
          </cell>
          <cell r="E1099" t="str">
            <v>Residential</v>
          </cell>
          <cell r="F1099" t="str">
            <v>MULTI</v>
          </cell>
          <cell r="I1099" t="str">
            <v>YTD</v>
          </cell>
          <cell r="J1099" t="str">
            <v>2010-2011</v>
          </cell>
          <cell r="L1099">
            <v>5</v>
          </cell>
          <cell r="N1099">
            <v>630.16000000000008</v>
          </cell>
          <cell r="P1099">
            <v>804</v>
          </cell>
          <cell r="S1099">
            <v>0</v>
          </cell>
          <cell r="T1099">
            <v>15.625</v>
          </cell>
          <cell r="AA1099" t="str">
            <v>ECON-1CYTD2010-2011</v>
          </cell>
          <cell r="AB1099" t="str">
            <v/>
          </cell>
          <cell r="AC1099" t="str">
            <v>ECON-1C</v>
          </cell>
          <cell r="AD1099" t="str">
            <v>ECON-1CYTD</v>
          </cell>
          <cell r="AE1099" t="str">
            <v>ECON-1CYTD2010-2011</v>
          </cell>
        </row>
        <row r="1100">
          <cell r="B1100" t="str">
            <v>TOILET VCH</v>
          </cell>
          <cell r="C1100" t="str">
            <v>Toilet Voucher Redeemed</v>
          </cell>
          <cell r="D1100" t="str">
            <v>WACON-2</v>
          </cell>
          <cell r="E1100" t="str">
            <v>Residential</v>
          </cell>
          <cell r="F1100" t="str">
            <v>SINGLE</v>
          </cell>
          <cell r="I1100" t="str">
            <v>YTD</v>
          </cell>
          <cell r="J1100" t="str">
            <v>2010-2011</v>
          </cell>
          <cell r="L1100">
            <v>9</v>
          </cell>
          <cell r="M1100">
            <v>0</v>
          </cell>
          <cell r="N1100">
            <v>1552.68</v>
          </cell>
          <cell r="O1100">
            <v>18135</v>
          </cell>
          <cell r="P1100">
            <v>0</v>
          </cell>
          <cell r="S1100">
            <v>0</v>
          </cell>
          <cell r="T1100">
            <v>0</v>
          </cell>
          <cell r="AA1100" t="str">
            <v>WACON-2YTD2010-2011</v>
          </cell>
          <cell r="AB1100" t="str">
            <v/>
          </cell>
          <cell r="AC1100" t="str">
            <v>WACON-2</v>
          </cell>
          <cell r="AD1100" t="str">
            <v>WACON-2YTD</v>
          </cell>
          <cell r="AE1100" t="str">
            <v>WACON-2YTD2010-2011</v>
          </cell>
        </row>
        <row r="1101">
          <cell r="B1101" t="str">
            <v>WTHERCON</v>
          </cell>
          <cell r="C1101" t="str">
            <v>CONS Res Weatherization Rebate</v>
          </cell>
          <cell r="D1101" t="str">
            <v>ECON-1D</v>
          </cell>
          <cell r="E1101" t="str">
            <v>Residential</v>
          </cell>
          <cell r="F1101" t="str">
            <v>SINGLE</v>
          </cell>
          <cell r="I1101" t="str">
            <v>YTD</v>
          </cell>
          <cell r="J1101" t="str">
            <v>2010-2011</v>
          </cell>
          <cell r="L1101">
            <v>32</v>
          </cell>
          <cell r="M1101">
            <v>0</v>
          </cell>
          <cell r="N1101">
            <v>1383.92</v>
          </cell>
          <cell r="O1101">
            <v>58</v>
          </cell>
          <cell r="P1101">
            <v>0</v>
          </cell>
          <cell r="S1101">
            <v>0</v>
          </cell>
          <cell r="T1101">
            <v>45.268287999999998</v>
          </cell>
          <cell r="W1101">
            <v>801.6</v>
          </cell>
          <cell r="X1101">
            <v>0</v>
          </cell>
          <cell r="AA1101" t="str">
            <v>ECON-1DYTD2010-2011</v>
          </cell>
          <cell r="AB1101" t="str">
            <v/>
          </cell>
          <cell r="AC1101" t="str">
            <v>ECON-1D</v>
          </cell>
          <cell r="AD1101" t="str">
            <v>ECON-1DYTD</v>
          </cell>
          <cell r="AE1101" t="str">
            <v>ECON-1DYTD2010-2011</v>
          </cell>
        </row>
        <row r="1102">
          <cell r="D1102" t="str">
            <v>ECON-1D</v>
          </cell>
          <cell r="E1102" t="str">
            <v>Residential</v>
          </cell>
          <cell r="F1102" t="str">
            <v>MULTI</v>
          </cell>
          <cell r="I1102" t="str">
            <v>YTD</v>
          </cell>
          <cell r="J1102" t="str">
            <v>2010-2011</v>
          </cell>
          <cell r="L1102">
            <v>21</v>
          </cell>
          <cell r="N1102">
            <v>209.49</v>
          </cell>
          <cell r="T1102">
            <v>29.707314</v>
          </cell>
          <cell r="W1102">
            <v>526.05000000000007</v>
          </cell>
          <cell r="AA1102" t="str">
            <v>ECON-1DYTD2010-2011</v>
          </cell>
          <cell r="AB1102" t="str">
            <v/>
          </cell>
          <cell r="AC1102" t="str">
            <v>ECON-1D</v>
          </cell>
          <cell r="AD1102" t="str">
            <v>ECON-1DYTD</v>
          </cell>
          <cell r="AE1102" t="str">
            <v>ECON-1DYTD2010-2011</v>
          </cell>
        </row>
        <row r="1103">
          <cell r="B1103" t="str">
            <v>WTR STAR</v>
          </cell>
          <cell r="C1103" t="str">
            <v>CONS Water Star Rebate</v>
          </cell>
          <cell r="D1103" t="str">
            <v>WACON-3</v>
          </cell>
          <cell r="E1103" t="str">
            <v>Commercial</v>
          </cell>
          <cell r="F1103" t="str">
            <v>SINGLE</v>
          </cell>
          <cell r="I1103" t="str">
            <v>YTD</v>
          </cell>
          <cell r="J1103" t="str">
            <v>2010-2011</v>
          </cell>
          <cell r="L1103">
            <v>4</v>
          </cell>
          <cell r="M1103">
            <v>0</v>
          </cell>
          <cell r="N1103">
            <v>1200</v>
          </cell>
          <cell r="O1103">
            <v>0</v>
          </cell>
          <cell r="P1103">
            <v>0</v>
          </cell>
          <cell r="S1103">
            <v>0</v>
          </cell>
          <cell r="T1103">
            <v>0</v>
          </cell>
          <cell r="W1103">
            <v>0</v>
          </cell>
          <cell r="X1103">
            <v>0</v>
          </cell>
          <cell r="AA1103" t="str">
            <v>WACON-3YTD2010-2011</v>
          </cell>
          <cell r="AB1103" t="str">
            <v/>
          </cell>
          <cell r="AC1103" t="str">
            <v>WACON-3</v>
          </cell>
          <cell r="AD1103" t="str">
            <v>WACON-3YTD</v>
          </cell>
          <cell r="AE1103" t="str">
            <v>WACON-3YTD2010-2011</v>
          </cell>
        </row>
        <row r="1104">
          <cell r="B1104" t="str">
            <v>St Cloud</v>
          </cell>
          <cell r="C1104" t="str">
            <v>Conservation Program Rebates</v>
          </cell>
          <cell r="D1104" t="str">
            <v>and Loans -</v>
          </cell>
          <cell r="E1104" t="str">
            <v>Crosstab (CIS)</v>
          </cell>
          <cell r="AB1104" t="str">
            <v/>
          </cell>
          <cell r="AC1104" t="str">
            <v>and Loans -</v>
          </cell>
          <cell r="AD1104" t="str">
            <v>and Loans -</v>
          </cell>
        </row>
        <row r="1105">
          <cell r="B1105" t="str">
            <v>CCRF</v>
          </cell>
          <cell r="C1105" t="str">
            <v>Cool Reflective Roof</v>
          </cell>
          <cell r="D1105" t="str">
            <v>ECON-4A</v>
          </cell>
          <cell r="E1105" t="str">
            <v>Commercial</v>
          </cell>
          <cell r="F1105" t="str">
            <v>OTHER</v>
          </cell>
          <cell r="G1105" t="str">
            <v>ST CLOUD</v>
          </cell>
          <cell r="I1105" t="str">
            <v>YTD</v>
          </cell>
          <cell r="J1105" t="str">
            <v>2010-2011</v>
          </cell>
          <cell r="L1105">
            <v>0</v>
          </cell>
          <cell r="N1105">
            <v>0</v>
          </cell>
          <cell r="P1105">
            <v>0</v>
          </cell>
          <cell r="S1105">
            <v>0</v>
          </cell>
          <cell r="T1105">
            <v>0</v>
          </cell>
          <cell r="W1105">
            <v>0</v>
          </cell>
          <cell r="AA1105" t="str">
            <v>ECON-4AST CLOUDYTD2010-2011</v>
          </cell>
          <cell r="AB1105" t="str">
            <v/>
          </cell>
          <cell r="AC1105" t="str">
            <v>ECON-4A</v>
          </cell>
          <cell r="AD1105" t="str">
            <v>ECON-4AYTD</v>
          </cell>
          <cell r="AE1105" t="str">
            <v>ECON-4AYTD2010-2011</v>
          </cell>
        </row>
        <row r="1106">
          <cell r="B1106" t="str">
            <v>CDUR</v>
          </cell>
          <cell r="C1106" t="str">
            <v>Duct Repair/Replacement</v>
          </cell>
          <cell r="D1106" t="str">
            <v>ECON-5A</v>
          </cell>
          <cell r="E1106" t="str">
            <v>Commercial</v>
          </cell>
          <cell r="F1106" t="str">
            <v>OTHER</v>
          </cell>
          <cell r="G1106" t="str">
            <v>ST CLOUD</v>
          </cell>
          <cell r="I1106" t="str">
            <v>YTD</v>
          </cell>
          <cell r="J1106" t="str">
            <v>2010-2011</v>
          </cell>
          <cell r="L1106">
            <v>0</v>
          </cell>
          <cell r="N1106">
            <v>0</v>
          </cell>
          <cell r="P1106">
            <v>0</v>
          </cell>
          <cell r="S1106">
            <v>0</v>
          </cell>
          <cell r="T1106">
            <v>0</v>
          </cell>
          <cell r="W1106">
            <v>0</v>
          </cell>
          <cell r="AA1106" t="str">
            <v>ECON-5AST CLOUDYTD2010-2011</v>
          </cell>
          <cell r="AB1106" t="str">
            <v/>
          </cell>
          <cell r="AC1106" t="str">
            <v>ECON-5A</v>
          </cell>
          <cell r="AD1106" t="str">
            <v>ECON-5AYTD</v>
          </cell>
          <cell r="AE1106" t="str">
            <v>ECON-5AYTD2010-2011</v>
          </cell>
        </row>
        <row r="1107">
          <cell r="B1107" t="str">
            <v>CGRP</v>
          </cell>
          <cell r="C1107" t="str">
            <v>Gold Ring Program</v>
          </cell>
          <cell r="D1107" t="str">
            <v>ECON-6C</v>
          </cell>
          <cell r="E1107" t="str">
            <v>Commercial</v>
          </cell>
          <cell r="F1107" t="str">
            <v>OTHER</v>
          </cell>
          <cell r="G1107" t="str">
            <v>ST CLOUD</v>
          </cell>
          <cell r="I1107" t="str">
            <v>YTD</v>
          </cell>
          <cell r="J1107" t="str">
            <v>2010-2011</v>
          </cell>
          <cell r="L1107">
            <v>0</v>
          </cell>
          <cell r="N1107">
            <v>0</v>
          </cell>
          <cell r="P1107">
            <v>0</v>
          </cell>
          <cell r="S1107">
            <v>0</v>
          </cell>
          <cell r="T1107">
            <v>0</v>
          </cell>
          <cell r="W1107">
            <v>0</v>
          </cell>
          <cell r="AA1107" t="str">
            <v>ECON-6CST CLOUDYTD2010-2011</v>
          </cell>
          <cell r="AB1107" t="str">
            <v/>
          </cell>
          <cell r="AC1107" t="str">
            <v>ECON-6C</v>
          </cell>
          <cell r="AD1107" t="str">
            <v>ECON-6CYTD</v>
          </cell>
          <cell r="AE1107" t="str">
            <v>ECON-6CYTD2010-2011</v>
          </cell>
        </row>
        <row r="1108">
          <cell r="B1108" t="str">
            <v>CH14</v>
          </cell>
          <cell r="C1108" t="str">
            <v>14 Seer</v>
          </cell>
          <cell r="D1108" t="str">
            <v>ECON-5C</v>
          </cell>
          <cell r="E1108" t="str">
            <v>Commercial</v>
          </cell>
          <cell r="F1108" t="str">
            <v>OTHER</v>
          </cell>
          <cell r="G1108" t="str">
            <v>ST CLOUD</v>
          </cell>
          <cell r="H1108" t="str">
            <v>CES14CON</v>
          </cell>
          <cell r="I1108" t="str">
            <v>YTD</v>
          </cell>
          <cell r="J1108" t="str">
            <v>2010-2011</v>
          </cell>
          <cell r="L1108">
            <v>0</v>
          </cell>
          <cell r="N1108">
            <v>0</v>
          </cell>
          <cell r="P1108">
            <v>0</v>
          </cell>
          <cell r="S1108">
            <v>0</v>
          </cell>
          <cell r="T1108">
            <v>0</v>
          </cell>
          <cell r="W1108">
            <v>0</v>
          </cell>
          <cell r="Y1108" t="str">
            <v>CES14CONYTD2010-2011</v>
          </cell>
          <cell r="Z1108" t="str">
            <v>CES14CONYTD</v>
          </cell>
          <cell r="AA1108" t="str">
            <v>CES14CONST CLOUDYTD2010-2011</v>
          </cell>
          <cell r="AB1108" t="str">
            <v>CES14CON</v>
          </cell>
          <cell r="AC1108" t="str">
            <v>ECON-5C</v>
          </cell>
          <cell r="AD1108" t="str">
            <v>ECON-5CYTD</v>
          </cell>
          <cell r="AE1108" t="str">
            <v>ECON-5CYTD2010-2011</v>
          </cell>
        </row>
        <row r="1109">
          <cell r="B1109" t="str">
            <v>CH15</v>
          </cell>
          <cell r="C1109" t="str">
            <v>15 Seer</v>
          </cell>
          <cell r="D1109" t="str">
            <v>ECON-5C</v>
          </cell>
          <cell r="E1109" t="str">
            <v>Commercial</v>
          </cell>
          <cell r="F1109" t="str">
            <v>OTHER</v>
          </cell>
          <cell r="G1109" t="str">
            <v>ST CLOUD</v>
          </cell>
          <cell r="H1109" t="str">
            <v>CES15CON</v>
          </cell>
          <cell r="I1109" t="str">
            <v>YTD</v>
          </cell>
          <cell r="J1109" t="str">
            <v>2010-2011</v>
          </cell>
          <cell r="L1109">
            <v>0</v>
          </cell>
          <cell r="N1109">
            <v>0</v>
          </cell>
          <cell r="P1109">
            <v>0</v>
          </cell>
          <cell r="S1109">
            <v>0</v>
          </cell>
          <cell r="T1109">
            <v>0</v>
          </cell>
          <cell r="W1109">
            <v>0</v>
          </cell>
          <cell r="Y1109" t="str">
            <v>CES15CONYTD2010-2011</v>
          </cell>
          <cell r="Z1109" t="str">
            <v>CES15CONYTD</v>
          </cell>
          <cell r="AA1109" t="str">
            <v>CES15CONST CLOUDYTD2010-2011</v>
          </cell>
          <cell r="AB1109" t="str">
            <v>CES15CON</v>
          </cell>
          <cell r="AC1109" t="str">
            <v>ECON-5C</v>
          </cell>
          <cell r="AD1109" t="str">
            <v>ECON-5CYTD</v>
          </cell>
          <cell r="AE1109" t="str">
            <v>ECON-5CYTD2010-2011</v>
          </cell>
        </row>
        <row r="1110">
          <cell r="B1110" t="str">
            <v>CH16</v>
          </cell>
          <cell r="C1110" t="str">
            <v>16 Seer</v>
          </cell>
          <cell r="D1110" t="str">
            <v>ECON-5C</v>
          </cell>
          <cell r="E1110" t="str">
            <v>Commercial</v>
          </cell>
          <cell r="F1110" t="str">
            <v>OTHER</v>
          </cell>
          <cell r="G1110" t="str">
            <v>ST CLOUD</v>
          </cell>
          <cell r="H1110" t="str">
            <v>CES16CON</v>
          </cell>
          <cell r="I1110" t="str">
            <v>YTD</v>
          </cell>
          <cell r="J1110" t="str">
            <v>2010-2011</v>
          </cell>
          <cell r="L1110">
            <v>0</v>
          </cell>
          <cell r="N1110">
            <v>0</v>
          </cell>
          <cell r="P1110">
            <v>0</v>
          </cell>
          <cell r="S1110">
            <v>0</v>
          </cell>
          <cell r="T1110">
            <v>0</v>
          </cell>
          <cell r="W1110">
            <v>0</v>
          </cell>
          <cell r="Y1110" t="str">
            <v>CES16CONYTD2010-2011</v>
          </cell>
          <cell r="Z1110" t="str">
            <v>CES16CONYTD</v>
          </cell>
          <cell r="AA1110" t="str">
            <v>CES16CONST CLOUDYTD2010-2011</v>
          </cell>
          <cell r="AB1110" t="str">
            <v>CES16CON</v>
          </cell>
          <cell r="AC1110" t="str">
            <v>ECON-5C</v>
          </cell>
          <cell r="AD1110" t="str">
            <v>ECON-5CYTD</v>
          </cell>
          <cell r="AE1110" t="str">
            <v>ECON-5CYTD2010-2011</v>
          </cell>
        </row>
        <row r="1111">
          <cell r="B1111" t="str">
            <v>CH17</v>
          </cell>
          <cell r="C1111" t="str">
            <v>17 Seer</v>
          </cell>
          <cell r="D1111" t="str">
            <v>ECON-5C</v>
          </cell>
          <cell r="E1111" t="str">
            <v>Commercial</v>
          </cell>
          <cell r="F1111" t="str">
            <v>OTHER</v>
          </cell>
          <cell r="G1111" t="str">
            <v>ST CLOUD</v>
          </cell>
          <cell r="H1111" t="str">
            <v>CES17CON</v>
          </cell>
          <cell r="I1111" t="str">
            <v>YTD</v>
          </cell>
          <cell r="J1111" t="str">
            <v>2010-2011</v>
          </cell>
          <cell r="L1111">
            <v>0</v>
          </cell>
          <cell r="N1111">
            <v>0</v>
          </cell>
          <cell r="P1111">
            <v>0</v>
          </cell>
          <cell r="S1111">
            <v>0</v>
          </cell>
          <cell r="T1111">
            <v>0</v>
          </cell>
          <cell r="W1111">
            <v>0</v>
          </cell>
          <cell r="Y1111" t="str">
            <v>CES17CONYTD2010-2011</v>
          </cell>
          <cell r="Z1111" t="str">
            <v>CES17CONYTD</v>
          </cell>
          <cell r="AA1111" t="str">
            <v>CES17CONST CLOUDYTD2010-2011</v>
          </cell>
          <cell r="AB1111" t="str">
            <v>CES17CON</v>
          </cell>
          <cell r="AC1111" t="str">
            <v>ECON-5C</v>
          </cell>
          <cell r="AD1111" t="str">
            <v>ECON-5CYTD</v>
          </cell>
          <cell r="AE1111" t="str">
            <v>ECON-5CYTD2010-2011</v>
          </cell>
        </row>
        <row r="1112">
          <cell r="B1112" t="str">
            <v>CH18</v>
          </cell>
          <cell r="C1112" t="str">
            <v>18 Seer</v>
          </cell>
          <cell r="D1112" t="str">
            <v>ECON-5C</v>
          </cell>
          <cell r="E1112" t="str">
            <v>Commercial</v>
          </cell>
          <cell r="F1112" t="str">
            <v>OTHER</v>
          </cell>
          <cell r="G1112" t="str">
            <v>ST CLOUD</v>
          </cell>
          <cell r="H1112" t="str">
            <v>CES18CON</v>
          </cell>
          <cell r="I1112" t="str">
            <v>YTD</v>
          </cell>
          <cell r="J1112" t="str">
            <v>2010-2011</v>
          </cell>
          <cell r="L1112">
            <v>0</v>
          </cell>
          <cell r="N1112">
            <v>0</v>
          </cell>
          <cell r="P1112">
            <v>0</v>
          </cell>
          <cell r="S1112">
            <v>0</v>
          </cell>
          <cell r="T1112">
            <v>0</v>
          </cell>
          <cell r="W1112">
            <v>0</v>
          </cell>
          <cell r="Y1112" t="str">
            <v>CES18CONYTD2010-2011</v>
          </cell>
          <cell r="Z1112" t="str">
            <v>CES18CONYTD</v>
          </cell>
          <cell r="AA1112" t="str">
            <v>CES18CONST CLOUDYTD2010-2011</v>
          </cell>
          <cell r="AB1112" t="str">
            <v>CES18CON</v>
          </cell>
          <cell r="AC1112" t="str">
            <v>ECON-5C</v>
          </cell>
          <cell r="AD1112" t="str">
            <v>ECON-5CYTD</v>
          </cell>
          <cell r="AE1112" t="str">
            <v>ECON-5CYTD2010-2011</v>
          </cell>
        </row>
        <row r="1113">
          <cell r="B1113" t="str">
            <v>CINS</v>
          </cell>
          <cell r="C1113" t="str">
            <v>Ceiling Insulation Upgrade</v>
          </cell>
          <cell r="D1113" t="str">
            <v>ECON-4B</v>
          </cell>
          <cell r="E1113" t="str">
            <v>Commercial</v>
          </cell>
          <cell r="F1113" t="str">
            <v>OTHER</v>
          </cell>
          <cell r="G1113" t="str">
            <v>ST CLOUD</v>
          </cell>
          <cell r="I1113" t="str">
            <v>YTD</v>
          </cell>
          <cell r="J1113" t="str">
            <v>2010-2011</v>
          </cell>
          <cell r="L1113">
            <v>0</v>
          </cell>
          <cell r="N1113">
            <v>0</v>
          </cell>
          <cell r="P1113">
            <v>0</v>
          </cell>
          <cell r="S1113">
            <v>0</v>
          </cell>
          <cell r="T1113">
            <v>0</v>
          </cell>
          <cell r="W1113">
            <v>0</v>
          </cell>
          <cell r="AA1113" t="str">
            <v>ECON-4BST CLOUDYTD2010-2011</v>
          </cell>
          <cell r="AB1113" t="str">
            <v/>
          </cell>
          <cell r="AC1113" t="str">
            <v>ECON-4B</v>
          </cell>
          <cell r="AD1113" t="str">
            <v>ECON-4BYTD</v>
          </cell>
          <cell r="AE1113" t="str">
            <v>ECON-4BYTD2010-2011</v>
          </cell>
        </row>
        <row r="1114">
          <cell r="B1114" t="str">
            <v>CIR</v>
          </cell>
          <cell r="C1114" t="str">
            <v>Commercial Customer Incentive</v>
          </cell>
          <cell r="D1114" t="str">
            <v>ECON-6B</v>
          </cell>
          <cell r="E1114" t="str">
            <v>Commercial</v>
          </cell>
          <cell r="F1114" t="str">
            <v>OTHER</v>
          </cell>
          <cell r="G1114" t="str">
            <v>ST CLOUD</v>
          </cell>
          <cell r="I1114" t="str">
            <v>YTD</v>
          </cell>
          <cell r="J1114" t="str">
            <v>2010-2011</v>
          </cell>
          <cell r="L1114">
            <v>0</v>
          </cell>
          <cell r="N1114">
            <v>0</v>
          </cell>
          <cell r="P1114">
            <v>0</v>
          </cell>
          <cell r="T1114">
            <v>0</v>
          </cell>
          <cell r="W1114">
            <v>0</v>
          </cell>
          <cell r="AA1114" t="str">
            <v>ECON-6BST CLOUDYTD2010-2011</v>
          </cell>
          <cell r="AB1114" t="str">
            <v/>
          </cell>
          <cell r="AC1114" t="str">
            <v>ECON-6B</v>
          </cell>
          <cell r="AD1114" t="str">
            <v>ECON-6BYTD</v>
          </cell>
          <cell r="AE1114" t="str">
            <v>ECON-6BYTD2010-2011</v>
          </cell>
        </row>
        <row r="1115">
          <cell r="C1115" t="str">
            <v>Commercial Indoor Lighting Billed Solution</v>
          </cell>
          <cell r="D1115" t="str">
            <v>ECON-8</v>
          </cell>
          <cell r="E1115" t="str">
            <v>Commercial</v>
          </cell>
          <cell r="F1115" t="str">
            <v>OTHER</v>
          </cell>
          <cell r="G1115" t="str">
            <v>ST CLOUD</v>
          </cell>
          <cell r="I1115" t="str">
            <v>YTD</v>
          </cell>
          <cell r="J1115" t="str">
            <v>2010-2011</v>
          </cell>
          <cell r="L1115">
            <v>0</v>
          </cell>
          <cell r="N1115">
            <v>0</v>
          </cell>
          <cell r="T1115">
            <v>0</v>
          </cell>
          <cell r="W1115">
            <v>0</v>
          </cell>
          <cell r="AA1115" t="str">
            <v>ECON-8ST CLOUDYTD2010-2011</v>
          </cell>
          <cell r="AB1115" t="str">
            <v/>
          </cell>
          <cell r="AC1115" t="str">
            <v>ECON-8</v>
          </cell>
          <cell r="AD1115" t="str">
            <v>ECON-8YTD</v>
          </cell>
          <cell r="AE1115" t="str">
            <v>ECON-8YTD2010-2011</v>
          </cell>
        </row>
        <row r="1116">
          <cell r="B1116" t="str">
            <v>CSBE</v>
          </cell>
          <cell r="C1116" t="str">
            <v>Small Business Efficiency</v>
          </cell>
          <cell r="D1116" t="str">
            <v>ECON-16</v>
          </cell>
          <cell r="E1116" t="str">
            <v>Commercial</v>
          </cell>
          <cell r="F1116" t="str">
            <v>OTHER</v>
          </cell>
          <cell r="G1116" t="str">
            <v>ST CLOUD</v>
          </cell>
          <cell r="I1116" t="str">
            <v>YTD</v>
          </cell>
          <cell r="J1116" t="str">
            <v>2010-2011</v>
          </cell>
          <cell r="L1116">
            <v>0</v>
          </cell>
          <cell r="N1116">
            <v>0</v>
          </cell>
          <cell r="P1116">
            <v>0</v>
          </cell>
          <cell r="S1116">
            <v>0</v>
          </cell>
          <cell r="T1116">
            <v>0</v>
          </cell>
          <cell r="W1116">
            <v>0</v>
          </cell>
          <cell r="AA1116" t="str">
            <v>ECON-16ST CLOUDYTD2010-2011</v>
          </cell>
          <cell r="AB1116" t="str">
            <v/>
          </cell>
          <cell r="AC1116" t="str">
            <v>ECON-16</v>
          </cell>
          <cell r="AD1116" t="str">
            <v>ECON-16YTD</v>
          </cell>
          <cell r="AE1116" t="str">
            <v>ECON-16YTD2010-2011</v>
          </cell>
        </row>
        <row r="1117">
          <cell r="B1117" t="str">
            <v>CWTT</v>
          </cell>
          <cell r="C1117" t="str">
            <v>Window Film or Solar Screen</v>
          </cell>
          <cell r="D1117" t="str">
            <v>ECON-4C</v>
          </cell>
          <cell r="E1117" t="str">
            <v>Commercial</v>
          </cell>
          <cell r="F1117" t="str">
            <v>OTHER</v>
          </cell>
          <cell r="G1117" t="str">
            <v>ST CLOUD</v>
          </cell>
          <cell r="I1117" t="str">
            <v>YTD</v>
          </cell>
          <cell r="J1117" t="str">
            <v>2010-2011</v>
          </cell>
          <cell r="L1117">
            <v>0</v>
          </cell>
          <cell r="N1117">
            <v>0</v>
          </cell>
          <cell r="P1117">
            <v>0</v>
          </cell>
          <cell r="S1117">
            <v>0</v>
          </cell>
          <cell r="T1117">
            <v>0</v>
          </cell>
          <cell r="W1117">
            <v>0</v>
          </cell>
          <cell r="AA1117" t="str">
            <v>ECON-4CST CLOUDYTD2010-2011</v>
          </cell>
          <cell r="AB1117" t="str">
            <v/>
          </cell>
          <cell r="AC1117" t="str">
            <v>ECON-4C</v>
          </cell>
          <cell r="AD1117" t="str">
            <v>ECON-4CYTD</v>
          </cell>
          <cell r="AE1117" t="str">
            <v>ECON-4CYTD2010-2011</v>
          </cell>
        </row>
        <row r="1118">
          <cell r="B1118" t="str">
            <v>ACPS</v>
          </cell>
          <cell r="C1118" t="str">
            <v>A/C Proper Sizing</v>
          </cell>
          <cell r="D1118" t="str">
            <v>ECON-2D</v>
          </cell>
          <cell r="E1118" t="str">
            <v>Residential</v>
          </cell>
          <cell r="F1118" t="str">
            <v>SINGLE</v>
          </cell>
          <cell r="G1118" t="str">
            <v>ST CLOUD</v>
          </cell>
          <cell r="I1118" t="str">
            <v>YTD</v>
          </cell>
          <cell r="J1118" t="str">
            <v>2010-2011</v>
          </cell>
          <cell r="L1118">
            <v>0</v>
          </cell>
          <cell r="N1118">
            <v>0</v>
          </cell>
          <cell r="P1118">
            <v>0</v>
          </cell>
          <cell r="S1118">
            <v>0</v>
          </cell>
          <cell r="T1118">
            <v>0</v>
          </cell>
          <cell r="W1118">
            <v>0</v>
          </cell>
          <cell r="AA1118" t="str">
            <v>ECON-2DST CLOUDYTD2010-2011</v>
          </cell>
          <cell r="AB1118" t="str">
            <v/>
          </cell>
          <cell r="AC1118" t="str">
            <v>ECON-2D</v>
          </cell>
          <cell r="AD1118" t="str">
            <v>ECON-2DYTD</v>
          </cell>
          <cell r="AE1118" t="str">
            <v>ECON-2DYTD2010-2011</v>
          </cell>
        </row>
        <row r="1119">
          <cell r="B1119" t="str">
            <v>RBDR</v>
          </cell>
          <cell r="C1119" t="str">
            <v>Duct Repair/Replacement</v>
          </cell>
          <cell r="D1119" t="str">
            <v>ECON-2A</v>
          </cell>
          <cell r="E1119" t="str">
            <v>Residential</v>
          </cell>
          <cell r="F1119" t="str">
            <v>SINGLE</v>
          </cell>
          <cell r="G1119" t="str">
            <v>ST CLOUD</v>
          </cell>
          <cell r="I1119" t="str">
            <v>YTD</v>
          </cell>
          <cell r="J1119" t="str">
            <v>2010-2011</v>
          </cell>
          <cell r="L1119">
            <v>42</v>
          </cell>
          <cell r="N1119">
            <v>8273.7000000000007</v>
          </cell>
          <cell r="P1119">
            <v>0</v>
          </cell>
          <cell r="S1119">
            <v>0</v>
          </cell>
          <cell r="T1119">
            <v>817.80719999999997</v>
          </cell>
          <cell r="W1119">
            <v>14413.156626497999</v>
          </cell>
          <cell r="AA1119" t="str">
            <v>ECON-2AST CLOUDYTD2010-2011</v>
          </cell>
          <cell r="AB1119" t="str">
            <v/>
          </cell>
          <cell r="AC1119" t="str">
            <v>ECON-2A</v>
          </cell>
          <cell r="AD1119" t="str">
            <v>ECON-2AYTD</v>
          </cell>
          <cell r="AE1119" t="str">
            <v>ECON-2AYTD2010-2011</v>
          </cell>
        </row>
        <row r="1120">
          <cell r="B1120" t="str">
            <v>RBIS</v>
          </cell>
          <cell r="C1120" t="str">
            <v>Ceiling Insulation Upgrade</v>
          </cell>
          <cell r="D1120" t="str">
            <v>ECON-1B</v>
          </cell>
          <cell r="E1120" t="str">
            <v>Residential</v>
          </cell>
          <cell r="F1120" t="str">
            <v>SINGLE</v>
          </cell>
          <cell r="G1120" t="str">
            <v>ST CLOUD</v>
          </cell>
          <cell r="I1120" t="str">
            <v>YTD</v>
          </cell>
          <cell r="J1120" t="str">
            <v>2010-2011</v>
          </cell>
          <cell r="L1120">
            <v>55</v>
          </cell>
          <cell r="N1120">
            <v>12269.1</v>
          </cell>
          <cell r="P1120">
            <v>53816</v>
          </cell>
          <cell r="S1120">
            <v>0</v>
          </cell>
          <cell r="T1120">
            <v>1540</v>
          </cell>
          <cell r="W1120">
            <v>27139.75</v>
          </cell>
          <cell r="AA1120" t="str">
            <v>ECON-1BST CLOUDYTD2010-2011</v>
          </cell>
          <cell r="AB1120" t="str">
            <v/>
          </cell>
          <cell r="AC1120" t="str">
            <v>ECON-1B</v>
          </cell>
          <cell r="AD1120" t="str">
            <v>ECON-1BYTD</v>
          </cell>
          <cell r="AE1120" t="str">
            <v>ECON-1BYTD2010-2011</v>
          </cell>
        </row>
        <row r="1121">
          <cell r="B1121" t="str">
            <v>RBWW</v>
          </cell>
          <cell r="C1121" t="str">
            <v xml:space="preserve">Caulk/Weather Stripping </v>
          </cell>
          <cell r="D1121" t="str">
            <v>ECON-1D</v>
          </cell>
          <cell r="E1121" t="str">
            <v>Residential</v>
          </cell>
          <cell r="F1121" t="str">
            <v>SINGLE</v>
          </cell>
          <cell r="G1121" t="str">
            <v>ST CLOUD</v>
          </cell>
          <cell r="I1121" t="str">
            <v>YTD</v>
          </cell>
          <cell r="J1121" t="str">
            <v>2010-2011</v>
          </cell>
          <cell r="L1121">
            <v>25</v>
          </cell>
          <cell r="N1121">
            <v>763.2700000000001</v>
          </cell>
          <cell r="P1121">
            <v>0</v>
          </cell>
          <cell r="S1121">
            <v>0</v>
          </cell>
          <cell r="T1121">
            <v>35.365850000000002</v>
          </cell>
          <cell r="W1121">
            <v>626.25</v>
          </cell>
          <cell r="AA1121" t="str">
            <v>ECON-1DST CLOUDYTD2010-2011</v>
          </cell>
          <cell r="AB1121" t="str">
            <v/>
          </cell>
          <cell r="AC1121" t="str">
            <v>ECON-1D</v>
          </cell>
          <cell r="AD1121" t="str">
            <v>ECON-1DYTD</v>
          </cell>
          <cell r="AE1121" t="str">
            <v>ECON-1DYTD2010-2011</v>
          </cell>
        </row>
        <row r="1122">
          <cell r="B1122" t="str">
            <v>RCRF</v>
          </cell>
          <cell r="C1122" t="str">
            <v>Cool Reflective Roof</v>
          </cell>
          <cell r="D1122" t="str">
            <v>ECON-1A</v>
          </cell>
          <cell r="E1122" t="str">
            <v>Residential</v>
          </cell>
          <cell r="F1122" t="str">
            <v>SINGLE</v>
          </cell>
          <cell r="G1122" t="str">
            <v>ST CLOUD</v>
          </cell>
          <cell r="I1122" t="str">
            <v>YTD</v>
          </cell>
          <cell r="J1122" t="str">
            <v>2010-2011</v>
          </cell>
          <cell r="L1122">
            <v>7</v>
          </cell>
          <cell r="N1122">
            <v>1050</v>
          </cell>
          <cell r="P1122">
            <v>8678</v>
          </cell>
          <cell r="S1122">
            <v>0</v>
          </cell>
          <cell r="T1122">
            <v>267.75</v>
          </cell>
          <cell r="W1122">
            <v>4717.5625</v>
          </cell>
          <cell r="AA1122" t="str">
            <v>ECON-1AST CLOUDYTD2010-2011</v>
          </cell>
          <cell r="AB1122" t="str">
            <v/>
          </cell>
          <cell r="AC1122" t="str">
            <v>ECON-1A</v>
          </cell>
          <cell r="AD1122" t="str">
            <v>ECON-1AYTD</v>
          </cell>
          <cell r="AE1122" t="str">
            <v>ECON-1AYTD2010-2011</v>
          </cell>
        </row>
        <row r="1123">
          <cell r="B1123" t="str">
            <v>RH14</v>
          </cell>
          <cell r="C1123" t="str">
            <v>14 Seer</v>
          </cell>
          <cell r="D1123" t="str">
            <v>ECON-2E</v>
          </cell>
          <cell r="E1123" t="str">
            <v>Residential</v>
          </cell>
          <cell r="F1123" t="str">
            <v>SINGLE</v>
          </cell>
          <cell r="G1123" t="str">
            <v>ST CLOUD</v>
          </cell>
          <cell r="H1123" t="str">
            <v>RES14CON</v>
          </cell>
          <cell r="I1123" t="str">
            <v>YTD</v>
          </cell>
          <cell r="J1123" t="str">
            <v>2010-2011</v>
          </cell>
          <cell r="L1123">
            <v>34</v>
          </cell>
          <cell r="N1123">
            <v>6100</v>
          </cell>
          <cell r="P1123">
            <v>0</v>
          </cell>
          <cell r="S1123">
            <v>0</v>
          </cell>
          <cell r="T1123">
            <v>803.04035599999997</v>
          </cell>
          <cell r="W1123">
            <v>14153.519999999999</v>
          </cell>
          <cell r="Y1123" t="str">
            <v>RES14CONYTD2010-2011</v>
          </cell>
          <cell r="Z1123" t="str">
            <v>RES14CONYTD</v>
          </cell>
          <cell r="AA1123" t="str">
            <v>RES14CONST CLOUDYTD2010-2011</v>
          </cell>
          <cell r="AB1123" t="str">
            <v>RES14CON</v>
          </cell>
          <cell r="AC1123" t="str">
            <v>ECON-2E</v>
          </cell>
          <cell r="AD1123" t="str">
            <v>ECON-2EYTD</v>
          </cell>
          <cell r="AE1123" t="str">
            <v>ECON-2EYTD2010-2011</v>
          </cell>
        </row>
        <row r="1124">
          <cell r="B1124" t="str">
            <v>RH15</v>
          </cell>
          <cell r="C1124" t="str">
            <v>15 Seer</v>
          </cell>
          <cell r="D1124" t="str">
            <v>ECON-2E</v>
          </cell>
          <cell r="E1124" t="str">
            <v>Residential</v>
          </cell>
          <cell r="F1124" t="str">
            <v>SINGLE</v>
          </cell>
          <cell r="G1124" t="str">
            <v>ST CLOUD</v>
          </cell>
          <cell r="H1124" t="str">
            <v>RES15CON</v>
          </cell>
          <cell r="I1124" t="str">
            <v>YTD</v>
          </cell>
          <cell r="J1124" t="str">
            <v>2010-2011</v>
          </cell>
          <cell r="L1124">
            <v>124</v>
          </cell>
          <cell r="N1124">
            <v>42000</v>
          </cell>
          <cell r="P1124">
            <v>0</v>
          </cell>
          <cell r="S1124">
            <v>0</v>
          </cell>
          <cell r="T1124">
            <v>5146.9783600000001</v>
          </cell>
          <cell r="W1124">
            <v>90710.959999999992</v>
          </cell>
          <cell r="Y1124" t="str">
            <v>RES15CONYTD2010-2011</v>
          </cell>
          <cell r="Z1124" t="str">
            <v>RES15CONYTD</v>
          </cell>
          <cell r="AA1124" t="str">
            <v>RES15CONST CLOUDYTD2010-2011</v>
          </cell>
          <cell r="AB1124" t="str">
            <v>RES15CON</v>
          </cell>
          <cell r="AC1124" t="str">
            <v>ECON-2E</v>
          </cell>
          <cell r="AD1124" t="str">
            <v>ECON-2EYTD</v>
          </cell>
          <cell r="AE1124" t="str">
            <v>ECON-2EYTD2010-2011</v>
          </cell>
        </row>
        <row r="1125">
          <cell r="B1125" t="str">
            <v>RH16</v>
          </cell>
          <cell r="C1125" t="str">
            <v>16 Seer</v>
          </cell>
          <cell r="D1125" t="str">
            <v>ECON-2E</v>
          </cell>
          <cell r="E1125" t="str">
            <v>Residential</v>
          </cell>
          <cell r="F1125" t="str">
            <v>SINGLE</v>
          </cell>
          <cell r="G1125" t="str">
            <v>ST CLOUD</v>
          </cell>
          <cell r="H1125" t="str">
            <v>RES16CON</v>
          </cell>
          <cell r="I1125" t="str">
            <v>YTD</v>
          </cell>
          <cell r="J1125" t="str">
            <v>2010-2011</v>
          </cell>
          <cell r="L1125">
            <v>40</v>
          </cell>
          <cell r="N1125">
            <v>18800</v>
          </cell>
          <cell r="P1125">
            <v>0</v>
          </cell>
          <cell r="S1125">
            <v>0</v>
          </cell>
          <cell r="T1125">
            <v>2120.3919999999998</v>
          </cell>
          <cell r="W1125">
            <v>37371.160000000003</v>
          </cell>
          <cell r="Y1125" t="str">
            <v>RES16CONYTD2010-2011</v>
          </cell>
          <cell r="Z1125" t="str">
            <v>RES16CONYTD</v>
          </cell>
          <cell r="AA1125" t="str">
            <v>RES16CONST CLOUDYTD2010-2011</v>
          </cell>
          <cell r="AB1125" t="str">
            <v>RES16CON</v>
          </cell>
          <cell r="AC1125" t="str">
            <v>ECON-2E</v>
          </cell>
          <cell r="AD1125" t="str">
            <v>ECON-2EYTD</v>
          </cell>
          <cell r="AE1125" t="str">
            <v>ECON-2EYTD2010-2011</v>
          </cell>
        </row>
        <row r="1126">
          <cell r="B1126" t="str">
            <v>RH17</v>
          </cell>
          <cell r="C1126" t="str">
            <v>17 Seer</v>
          </cell>
          <cell r="D1126" t="str">
            <v>ECON-2E</v>
          </cell>
          <cell r="E1126" t="str">
            <v>Residential</v>
          </cell>
          <cell r="F1126" t="str">
            <v>SINGLE</v>
          </cell>
          <cell r="G1126" t="str">
            <v>ST CLOUD</v>
          </cell>
          <cell r="H1126" t="str">
            <v>RES17CON</v>
          </cell>
          <cell r="I1126" t="str">
            <v>YTD</v>
          </cell>
          <cell r="J1126" t="str">
            <v>2010-2011</v>
          </cell>
          <cell r="L1126">
            <v>13</v>
          </cell>
          <cell r="N1126">
            <v>7800</v>
          </cell>
          <cell r="P1126">
            <v>0</v>
          </cell>
          <cell r="S1126">
            <v>0</v>
          </cell>
          <cell r="T1126">
            <v>863.43283000000008</v>
          </cell>
          <cell r="W1126">
            <v>15217.664149999999</v>
          </cell>
          <cell r="Y1126" t="str">
            <v>RES17CONYTD2010-2011</v>
          </cell>
          <cell r="Z1126" t="str">
            <v>RES17CONYTD</v>
          </cell>
          <cell r="AA1126" t="str">
            <v>RES17CONST CLOUDYTD2010-2011</v>
          </cell>
          <cell r="AB1126" t="str">
            <v>RES17CON</v>
          </cell>
          <cell r="AC1126" t="str">
            <v>ECON-2E</v>
          </cell>
          <cell r="AD1126" t="str">
            <v>ECON-2EYTD</v>
          </cell>
          <cell r="AE1126" t="str">
            <v>ECON-2EYTD2010-2011</v>
          </cell>
        </row>
        <row r="1127">
          <cell r="B1127" t="str">
            <v>RH18</v>
          </cell>
          <cell r="C1127" t="str">
            <v>18 Seer</v>
          </cell>
          <cell r="D1127" t="str">
            <v>ECON-2E</v>
          </cell>
          <cell r="E1127" t="str">
            <v>Residential</v>
          </cell>
          <cell r="F1127" t="str">
            <v>SINGLE</v>
          </cell>
          <cell r="G1127" t="str">
            <v>ST CLOUD</v>
          </cell>
          <cell r="H1127" t="str">
            <v>RES18CON</v>
          </cell>
          <cell r="I1127" t="str">
            <v>YTD</v>
          </cell>
          <cell r="J1127" t="str">
            <v>2010-2011</v>
          </cell>
          <cell r="L1127">
            <v>10</v>
          </cell>
          <cell r="N1127">
            <v>5400</v>
          </cell>
          <cell r="P1127">
            <v>0</v>
          </cell>
          <cell r="S1127">
            <v>0</v>
          </cell>
          <cell r="T1127">
            <v>777.85700000000008</v>
          </cell>
          <cell r="W1127">
            <v>13709.2857</v>
          </cell>
          <cell r="Y1127" t="str">
            <v>RES18CONYTD2010-2011</v>
          </cell>
          <cell r="Z1127" t="str">
            <v>RES18CONYTD</v>
          </cell>
          <cell r="AA1127" t="str">
            <v>RES18CONST CLOUDYTD2010-2011</v>
          </cell>
          <cell r="AB1127" t="str">
            <v>RES18CON</v>
          </cell>
          <cell r="AC1127" t="str">
            <v>ECON-2E</v>
          </cell>
          <cell r="AD1127" t="str">
            <v>ECON-2EYTD</v>
          </cell>
          <cell r="AE1127" t="str">
            <v>ECON-2EYTD2010-2011</v>
          </cell>
        </row>
        <row r="1128">
          <cell r="B1128" t="str">
            <v>RIWF</v>
          </cell>
          <cell r="C1128" t="str">
            <v>Injected Wall Foam</v>
          </cell>
          <cell r="D1128" t="str">
            <v>ECON-1C</v>
          </cell>
          <cell r="E1128" t="str">
            <v>Residential</v>
          </cell>
          <cell r="F1128" t="str">
            <v>SINGLE</v>
          </cell>
          <cell r="G1128" t="str">
            <v>ST CLOUD</v>
          </cell>
          <cell r="I1128" t="str">
            <v>YTD</v>
          </cell>
          <cell r="J1128" t="str">
            <v>2010-2011</v>
          </cell>
          <cell r="L1128">
            <v>9</v>
          </cell>
          <cell r="N1128">
            <v>2433.88</v>
          </cell>
          <cell r="P1128">
            <v>7754</v>
          </cell>
          <cell r="S1128">
            <v>0</v>
          </cell>
          <cell r="T1128">
            <v>28.125</v>
          </cell>
          <cell r="W1128">
            <v>489.375</v>
          </cell>
          <cell r="AA1128" t="str">
            <v>ECON-1CST CLOUDYTD2010-2011</v>
          </cell>
          <cell r="AB1128" t="str">
            <v/>
          </cell>
          <cell r="AC1128" t="str">
            <v>ECON-1C</v>
          </cell>
          <cell r="AD1128" t="str">
            <v>ECON-1CYTD</v>
          </cell>
          <cell r="AE1128" t="str">
            <v>ECON-1CYTD2010-2011</v>
          </cell>
        </row>
        <row r="1129">
          <cell r="B1129" t="str">
            <v>RWRP</v>
          </cell>
          <cell r="C1129" t="str">
            <v xml:space="preserve">High Performance Windows </v>
          </cell>
          <cell r="D1129" t="str">
            <v>ECON-1E</v>
          </cell>
          <cell r="E1129" t="str">
            <v>Residential</v>
          </cell>
          <cell r="F1129" t="str">
            <v>SINGLE</v>
          </cell>
          <cell r="G1129" t="str">
            <v>ST CLOUD</v>
          </cell>
          <cell r="I1129" t="str">
            <v>YTD</v>
          </cell>
          <cell r="J1129" t="str">
            <v>2010-2011</v>
          </cell>
          <cell r="L1129">
            <v>40</v>
          </cell>
          <cell r="N1129">
            <v>10284.500000000002</v>
          </cell>
          <cell r="P1129">
            <v>3449.6600000000003</v>
          </cell>
          <cell r="S1129">
            <v>0</v>
          </cell>
          <cell r="T1129">
            <v>1772.38</v>
          </cell>
          <cell r="W1129">
            <v>31236.399999999998</v>
          </cell>
          <cell r="AA1129" t="str">
            <v>ECON-1EST CLOUDYTD2010-2011</v>
          </cell>
          <cell r="AB1129" t="str">
            <v/>
          </cell>
          <cell r="AC1129" t="str">
            <v>ECON-1E</v>
          </cell>
          <cell r="AD1129" t="str">
            <v>ECON-1EYTD</v>
          </cell>
          <cell r="AE1129" t="str">
            <v>ECON-1EYTD2010-2011</v>
          </cell>
        </row>
        <row r="1130">
          <cell r="B1130" t="str">
            <v>RWTT</v>
          </cell>
          <cell r="C1130" t="str">
            <v>Window Film or Solar Screen</v>
          </cell>
          <cell r="D1130" t="str">
            <v>ECON-1F</v>
          </cell>
          <cell r="E1130" t="str">
            <v>Residential</v>
          </cell>
          <cell r="F1130" t="str">
            <v>SINGLE</v>
          </cell>
          <cell r="G1130" t="str">
            <v>ST CLOUD</v>
          </cell>
          <cell r="I1130" t="str">
            <v>YTD</v>
          </cell>
          <cell r="J1130" t="str">
            <v>2010-2011</v>
          </cell>
          <cell r="L1130">
            <v>40</v>
          </cell>
          <cell r="N1130">
            <v>4480.8600000000006</v>
          </cell>
          <cell r="P1130">
            <v>3987.54</v>
          </cell>
          <cell r="S1130">
            <v>0</v>
          </cell>
          <cell r="T1130">
            <v>241.85183999999998</v>
          </cell>
          <cell r="W1130">
            <v>4265.5551999999998</v>
          </cell>
          <cell r="AA1130" t="str">
            <v>ECON-1FST CLOUDYTD2010-2011</v>
          </cell>
          <cell r="AB1130" t="str">
            <v/>
          </cell>
          <cell r="AC1130" t="str">
            <v>ECON-1F</v>
          </cell>
          <cell r="AD1130" t="str">
            <v>ECON-1FYTD</v>
          </cell>
          <cell r="AE1130" t="str">
            <v>ECON-1FYTD2010-2011</v>
          </cell>
        </row>
        <row r="1131">
          <cell r="B1131" t="str">
            <v>RESCON</v>
          </cell>
          <cell r="C1131" t="str">
            <v>Total Residential Conservation Summary</v>
          </cell>
          <cell r="D1131" t="str">
            <v>RESCON</v>
          </cell>
          <cell r="E1131" t="str">
            <v>Residential</v>
          </cell>
          <cell r="I1131" t="str">
            <v>YTD</v>
          </cell>
          <cell r="J1131" t="str">
            <v>2010-2011</v>
          </cell>
          <cell r="L1131">
            <v>2361</v>
          </cell>
          <cell r="M1131">
            <v>2659</v>
          </cell>
          <cell r="N1131">
            <v>729647.17000000016</v>
          </cell>
          <cell r="O1131">
            <v>934317</v>
          </cell>
          <cell r="P1131">
            <v>560964.79</v>
          </cell>
          <cell r="S1131">
            <v>1475</v>
          </cell>
          <cell r="T1131">
            <v>77805.417564000003</v>
          </cell>
          <cell r="U1131">
            <v>0</v>
          </cell>
          <cell r="V1131">
            <v>0</v>
          </cell>
          <cell r="W1131">
            <v>1371236.9661074248</v>
          </cell>
          <cell r="X1131">
            <v>1408204.4292998631</v>
          </cell>
          <cell r="AA1131" t="str">
            <v>RESCONYTD2010-2011</v>
          </cell>
          <cell r="AB1131" t="str">
            <v/>
          </cell>
          <cell r="AC1131" t="str">
            <v>RESCON</v>
          </cell>
          <cell r="AD1131" t="str">
            <v>RESCONYTD</v>
          </cell>
          <cell r="AE1131" t="str">
            <v>RESCONYTD2010-2011</v>
          </cell>
        </row>
        <row r="1132">
          <cell r="B1132" t="str">
            <v>COMREB</v>
          </cell>
          <cell r="C1132" t="str">
            <v>Total Commercial Rebate Summary</v>
          </cell>
          <cell r="D1132" t="str">
            <v>COMREB</v>
          </cell>
          <cell r="E1132" t="str">
            <v>Commercial</v>
          </cell>
          <cell r="I1132" t="str">
            <v>YTD</v>
          </cell>
          <cell r="J1132" t="str">
            <v>2010-2011</v>
          </cell>
          <cell r="L1132">
            <v>381</v>
          </cell>
          <cell r="M1132">
            <v>292539</v>
          </cell>
          <cell r="N1132">
            <v>213005</v>
          </cell>
          <cell r="O1132">
            <v>484781.3</v>
          </cell>
          <cell r="P1132">
            <v>348630.33299999998</v>
          </cell>
          <cell r="S1132">
            <v>0</v>
          </cell>
          <cell r="T1132">
            <v>12146.64286718</v>
          </cell>
          <cell r="U1132">
            <v>0</v>
          </cell>
          <cell r="V1132">
            <v>258.7</v>
          </cell>
          <cell r="W1132">
            <v>2326177.0367122409</v>
          </cell>
          <cell r="X1132">
            <v>2542718.9581320002</v>
          </cell>
          <cell r="AA1132" t="str">
            <v>COMREBYTD2010-2011</v>
          </cell>
          <cell r="AB1132" t="str">
            <v/>
          </cell>
          <cell r="AC1132" t="str">
            <v>COMREB</v>
          </cell>
          <cell r="AD1132" t="str">
            <v>COMREBYTD</v>
          </cell>
          <cell r="AE1132" t="str">
            <v>COMREBYTD2010-2011</v>
          </cell>
        </row>
        <row r="1133">
          <cell r="B1133" t="str">
            <v>COMCON</v>
          </cell>
          <cell r="C1133" t="str">
            <v>Total Commercial Conservation Summary</v>
          </cell>
          <cell r="D1133" t="str">
            <v>COMCON</v>
          </cell>
          <cell r="E1133" t="str">
            <v>Commercial</v>
          </cell>
          <cell r="I1133" t="str">
            <v>YTD</v>
          </cell>
          <cell r="J1133" t="str">
            <v>2010-2011</v>
          </cell>
          <cell r="L1133">
            <v>400</v>
          </cell>
          <cell r="M1133">
            <v>292541</v>
          </cell>
          <cell r="N1133">
            <v>213005</v>
          </cell>
          <cell r="O1133">
            <v>485281.3</v>
          </cell>
          <cell r="P1133">
            <v>348630.33299999998</v>
          </cell>
          <cell r="S1133">
            <v>0</v>
          </cell>
          <cell r="T1133">
            <v>1201812.6428671801</v>
          </cell>
          <cell r="U1133">
            <v>0</v>
          </cell>
          <cell r="V1133">
            <v>1019.7</v>
          </cell>
          <cell r="W1133">
            <v>5749481.0367122414</v>
          </cell>
          <cell r="X1133">
            <v>4687992.9581319997</v>
          </cell>
          <cell r="AA1133" t="str">
            <v>COMCONYTD2010-2011</v>
          </cell>
          <cell r="AB1133" t="str">
            <v/>
          </cell>
          <cell r="AC1133" t="str">
            <v>COMCON</v>
          </cell>
          <cell r="AD1133" t="str">
            <v>COMCONYTD</v>
          </cell>
          <cell r="AE1133" t="str">
            <v>COMCONYTD2010-2011</v>
          </cell>
        </row>
        <row r="1134">
          <cell r="B1134" t="str">
            <v>Break for New Fiscal Year 2011-2012</v>
          </cell>
          <cell r="Z1134" t="str">
            <v/>
          </cell>
          <cell r="AA1134" t="str">
            <v/>
          </cell>
          <cell r="AB1134" t="str">
            <v/>
          </cell>
          <cell r="AC1134" t="str">
            <v/>
          </cell>
          <cell r="AD1134" t="str">
            <v/>
          </cell>
          <cell r="AE1134" t="str">
            <v/>
          </cell>
        </row>
        <row r="1135">
          <cell r="B1135" t="str">
            <v>Orlando</v>
          </cell>
          <cell r="C1135" t="str">
            <v>Conservation Program Rebates</v>
          </cell>
          <cell r="D1135" t="str">
            <v>Participation</v>
          </cell>
          <cell r="E1135" t="str">
            <v xml:space="preserve"> - Crosstab (CIS)</v>
          </cell>
          <cell r="Z1135" t="str">
            <v/>
          </cell>
          <cell r="AB1135" t="str">
            <v/>
          </cell>
          <cell r="AC1135" t="str">
            <v>Participation</v>
          </cell>
          <cell r="AD1135" t="str">
            <v>Participation</v>
          </cell>
        </row>
        <row r="1136">
          <cell r="B1136" t="str">
            <v>ACPROPSZ</v>
          </cell>
          <cell r="C1136" t="str">
            <v>CONS AC Proper Sizing</v>
          </cell>
          <cell r="D1136" t="str">
            <v>ECON-2D</v>
          </cell>
          <cell r="E1136" t="str">
            <v>Residential</v>
          </cell>
          <cell r="F1136" t="str">
            <v>SINGLE</v>
          </cell>
          <cell r="I1136" t="str">
            <v>October</v>
          </cell>
          <cell r="J1136" t="str">
            <v>2011-2012</v>
          </cell>
          <cell r="K1136">
            <v>2011</v>
          </cell>
          <cell r="L1136">
            <v>0</v>
          </cell>
          <cell r="M1136">
            <v>32.5</v>
          </cell>
          <cell r="N1136">
            <v>0</v>
          </cell>
          <cell r="O1136">
            <v>1625</v>
          </cell>
          <cell r="T1136">
            <v>0</v>
          </cell>
          <cell r="W1136">
            <v>0</v>
          </cell>
          <cell r="X1136">
            <v>3395.1125000000002</v>
          </cell>
          <cell r="AA1136" t="str">
            <v>ECON-2DOctober2011-2012</v>
          </cell>
          <cell r="AB1136" t="str">
            <v>2011</v>
          </cell>
          <cell r="AC1136" t="str">
            <v>ECON-2D2011</v>
          </cell>
          <cell r="AD1136" t="str">
            <v>ECON-2DOctober2011</v>
          </cell>
          <cell r="AE1136" t="str">
            <v>ECON-2DOctober2011-2012</v>
          </cell>
        </row>
        <row r="1137">
          <cell r="D1137" t="str">
            <v>ECON-2D</v>
          </cell>
          <cell r="E1137" t="str">
            <v>Residential</v>
          </cell>
          <cell r="F1137" t="str">
            <v>MULTI</v>
          </cell>
          <cell r="I1137" t="str">
            <v>October</v>
          </cell>
          <cell r="J1137" t="str">
            <v>2011-2012</v>
          </cell>
          <cell r="K1137">
            <v>2011</v>
          </cell>
          <cell r="L1137">
            <v>0</v>
          </cell>
          <cell r="N1137">
            <v>0</v>
          </cell>
          <cell r="T1137">
            <v>0</v>
          </cell>
          <cell r="AA1137" t="str">
            <v>ECON-2DOctober2011-2012</v>
          </cell>
          <cell r="AB1137" t="str">
            <v>2011</v>
          </cell>
          <cell r="AC1137" t="str">
            <v>ECON-2D2011</v>
          </cell>
          <cell r="AD1137" t="str">
            <v>ECON-2DOctober2011</v>
          </cell>
          <cell r="AE1137" t="str">
            <v>ECON-2DOctober2011-2012</v>
          </cell>
        </row>
        <row r="1138">
          <cell r="B1138" t="str">
            <v>ATTICINS</v>
          </cell>
          <cell r="C1138" t="str">
            <v>CONS Com Attic Insul Rebate</v>
          </cell>
          <cell r="D1138" t="str">
            <v>ECON-4B</v>
          </cell>
          <cell r="E1138" t="str">
            <v>Commercial</v>
          </cell>
          <cell r="F1138" t="str">
            <v>OTHER</v>
          </cell>
          <cell r="I1138" t="str">
            <v>October</v>
          </cell>
          <cell r="J1138" t="str">
            <v>2011-2012</v>
          </cell>
          <cell r="K1138">
            <v>2011</v>
          </cell>
          <cell r="L1138">
            <v>0</v>
          </cell>
          <cell r="M1138">
            <v>1.1666666666666667</v>
          </cell>
          <cell r="N1138">
            <v>0</v>
          </cell>
          <cell r="O1138">
            <v>350.00000000000006</v>
          </cell>
          <cell r="T1138">
            <v>0</v>
          </cell>
          <cell r="W1138">
            <v>0</v>
          </cell>
          <cell r="X1138">
            <v>574.08166666666671</v>
          </cell>
          <cell r="AA1138" t="str">
            <v>ECON-4BOctober2011-2012</v>
          </cell>
          <cell r="AB1138" t="str">
            <v>2011</v>
          </cell>
          <cell r="AC1138" t="str">
            <v>ECON-4B2011</v>
          </cell>
          <cell r="AD1138" t="str">
            <v>ECON-4BOctober2011</v>
          </cell>
          <cell r="AE1138" t="str">
            <v>ECON-4BOctober2011-2012</v>
          </cell>
        </row>
        <row r="1139">
          <cell r="D1139" t="str">
            <v>ECON-4B</v>
          </cell>
          <cell r="E1139" t="str">
            <v>Commercial</v>
          </cell>
          <cell r="F1139" t="str">
            <v>MULTI</v>
          </cell>
          <cell r="I1139" t="str">
            <v>October</v>
          </cell>
          <cell r="J1139" t="str">
            <v>2011-2012</v>
          </cell>
          <cell r="K1139">
            <v>2011</v>
          </cell>
          <cell r="L1139">
            <v>0</v>
          </cell>
          <cell r="N1139">
            <v>0</v>
          </cell>
          <cell r="T1139">
            <v>0</v>
          </cell>
          <cell r="AA1139" t="str">
            <v>ECON-4BOctober2011-2012</v>
          </cell>
          <cell r="AB1139" t="str">
            <v>2011</v>
          </cell>
          <cell r="AC1139" t="str">
            <v>ECON-4B2011</v>
          </cell>
          <cell r="AD1139" t="str">
            <v>ECON-4BOctober2011</v>
          </cell>
          <cell r="AE1139" t="str">
            <v>ECON-4BOctober2011-2012</v>
          </cell>
        </row>
        <row r="1140">
          <cell r="B1140" t="str">
            <v>ATTICONS</v>
          </cell>
          <cell r="C1140" t="str">
            <v>CONS Res Attic Insul Rebate</v>
          </cell>
          <cell r="D1140" t="str">
            <v>ECON-1B</v>
          </cell>
          <cell r="E1140" t="str">
            <v>Residential</v>
          </cell>
          <cell r="F1140" t="str">
            <v>SINGLE</v>
          </cell>
          <cell r="I1140" t="str">
            <v>October</v>
          </cell>
          <cell r="J1140" t="str">
            <v>2011-2012</v>
          </cell>
          <cell r="K1140">
            <v>2011</v>
          </cell>
          <cell r="L1140">
            <v>20</v>
          </cell>
          <cell r="M1140">
            <v>20</v>
          </cell>
          <cell r="N1140">
            <v>4496.88</v>
          </cell>
          <cell r="O1140">
            <v>5000</v>
          </cell>
          <cell r="P1140">
            <v>24968.83</v>
          </cell>
          <cell r="T1140">
            <v>560</v>
          </cell>
          <cell r="W1140">
            <v>10855.9</v>
          </cell>
          <cell r="X1140">
            <v>9869</v>
          </cell>
          <cell r="AA1140" t="str">
            <v>ECON-1BOctober2011-2012</v>
          </cell>
          <cell r="AB1140" t="str">
            <v>2011</v>
          </cell>
          <cell r="AC1140" t="str">
            <v>ECON-1B2011</v>
          </cell>
          <cell r="AD1140" t="str">
            <v>ECON-1BOctober2011</v>
          </cell>
          <cell r="AE1140" t="str">
            <v>ECON-1BOctober2011-2012</v>
          </cell>
        </row>
        <row r="1141">
          <cell r="D1141" t="str">
            <v>ECON-1B</v>
          </cell>
          <cell r="E1141" t="str">
            <v>Residential</v>
          </cell>
          <cell r="F1141" t="str">
            <v>MULTI</v>
          </cell>
          <cell r="I1141" t="str">
            <v>October</v>
          </cell>
          <cell r="J1141" t="str">
            <v>2011-2012</v>
          </cell>
          <cell r="K1141">
            <v>2011</v>
          </cell>
          <cell r="L1141">
            <v>2</v>
          </cell>
          <cell r="N1141">
            <v>330</v>
          </cell>
          <cell r="P1141">
            <v>1300</v>
          </cell>
          <cell r="T1141">
            <v>56</v>
          </cell>
          <cell r="AA1141" t="str">
            <v>ECON-1BOctober2011-2012</v>
          </cell>
          <cell r="AB1141" t="str">
            <v>2011</v>
          </cell>
          <cell r="AC1141" t="str">
            <v>ECON-1B2011</v>
          </cell>
          <cell r="AD1141" t="str">
            <v>ECON-1BOctober2011</v>
          </cell>
          <cell r="AE1141" t="str">
            <v>ECON-1BOctober2011-2012</v>
          </cell>
        </row>
        <row r="1142">
          <cell r="B1142" t="str">
            <v>CCISTERN</v>
          </cell>
          <cell r="C1142" t="str">
            <v>CONS Com Cistern Rebate</v>
          </cell>
          <cell r="D1142" t="str">
            <v>WACON-1B</v>
          </cell>
          <cell r="E1142" t="str">
            <v>Commercial</v>
          </cell>
          <cell r="F1142" t="str">
            <v>OTHER</v>
          </cell>
          <cell r="I1142" t="str">
            <v>October</v>
          </cell>
          <cell r="J1142" t="str">
            <v>2011-2012</v>
          </cell>
          <cell r="K1142">
            <v>2011</v>
          </cell>
          <cell r="L1142">
            <v>0</v>
          </cell>
          <cell r="M1142">
            <v>0</v>
          </cell>
          <cell r="N1142">
            <v>0</v>
          </cell>
          <cell r="O1142">
            <v>0</v>
          </cell>
          <cell r="T1142">
            <v>0</v>
          </cell>
          <cell r="W1142">
            <v>0</v>
          </cell>
          <cell r="X1142">
            <v>0</v>
          </cell>
          <cell r="AA1142" t="str">
            <v>WACON-1BOctober2011-2012</v>
          </cell>
          <cell r="AB1142" t="str">
            <v>2011</v>
          </cell>
          <cell r="AC1142" t="str">
            <v>WACON-1B2011</v>
          </cell>
          <cell r="AD1142" t="str">
            <v>WACON-1BOctober2011</v>
          </cell>
          <cell r="AE1142" t="str">
            <v>WACON-1BOctober2011-2012</v>
          </cell>
        </row>
        <row r="1143">
          <cell r="B1143" t="str">
            <v>CES15CON</v>
          </cell>
          <cell r="C1143" t="str">
            <v>CONS Com Heat Pump 15 Rebate</v>
          </cell>
          <cell r="D1143" t="str">
            <v>ECON-5C</v>
          </cell>
          <cell r="E1143" t="str">
            <v>Commercial</v>
          </cell>
          <cell r="F1143" t="str">
            <v>OTHER</v>
          </cell>
          <cell r="H1143" t="str">
            <v>CES15CON</v>
          </cell>
          <cell r="I1143" t="str">
            <v>October</v>
          </cell>
          <cell r="J1143" t="str">
            <v>2011-2012</v>
          </cell>
          <cell r="K1143">
            <v>2011</v>
          </cell>
          <cell r="L1143">
            <v>0</v>
          </cell>
          <cell r="M1143">
            <v>1.0833333333333333</v>
          </cell>
          <cell r="N1143">
            <v>0</v>
          </cell>
          <cell r="O1143">
            <v>433.33333333333331</v>
          </cell>
          <cell r="T1143">
            <v>0</v>
          </cell>
          <cell r="W1143">
            <v>0</v>
          </cell>
          <cell r="X1143">
            <v>785.29630833333329</v>
          </cell>
          <cell r="Y1143" t="str">
            <v>CES15CONOctober2011-2012</v>
          </cell>
          <cell r="Z1143" t="str">
            <v>CES15CONOctober2011</v>
          </cell>
          <cell r="AA1143" t="str">
            <v>ECON-5COctober2011-2012</v>
          </cell>
          <cell r="AB1143" t="str">
            <v>CES15CON2011</v>
          </cell>
          <cell r="AC1143" t="str">
            <v>ECON-5C2011</v>
          </cell>
          <cell r="AD1143" t="str">
            <v>ECON-5COctober2011</v>
          </cell>
          <cell r="AE1143" t="str">
            <v>ECON-5COctober2011-2012</v>
          </cell>
        </row>
        <row r="1144">
          <cell r="B1144" t="str">
            <v>CES16CON</v>
          </cell>
          <cell r="C1144" t="str">
            <v>CONS Com Heat Pump 16 Rebate</v>
          </cell>
          <cell r="D1144" t="str">
            <v>ECON-5C</v>
          </cell>
          <cell r="E1144" t="str">
            <v>Commercial</v>
          </cell>
          <cell r="F1144" t="str">
            <v>OTHER</v>
          </cell>
          <cell r="H1144" t="str">
            <v>CES16CON</v>
          </cell>
          <cell r="I1144" t="str">
            <v>October</v>
          </cell>
          <cell r="J1144" t="str">
            <v>2011-2012</v>
          </cell>
          <cell r="K1144">
            <v>2011</v>
          </cell>
          <cell r="L1144">
            <v>0</v>
          </cell>
          <cell r="M1144">
            <v>1.9166666666666667</v>
          </cell>
          <cell r="N1144">
            <v>0</v>
          </cell>
          <cell r="O1144">
            <v>1150</v>
          </cell>
          <cell r="T1144">
            <v>0</v>
          </cell>
          <cell r="W1144">
            <v>0</v>
          </cell>
          <cell r="X1144">
            <v>1730.5104166666667</v>
          </cell>
          <cell r="Y1144" t="str">
            <v>CES16CONOctober2011-2012</v>
          </cell>
          <cell r="Z1144" t="str">
            <v>CES16CONOctober2011</v>
          </cell>
          <cell r="AA1144" t="str">
            <v>ECON-5COctober2011-2012</v>
          </cell>
          <cell r="AB1144" t="str">
            <v>CES16CON2011</v>
          </cell>
          <cell r="AC1144" t="str">
            <v>ECON-5C2011</v>
          </cell>
          <cell r="AD1144" t="str">
            <v>ECON-5COctober2011</v>
          </cell>
          <cell r="AE1144" t="str">
            <v>ECON-5COctober2011-2012</v>
          </cell>
        </row>
        <row r="1145">
          <cell r="B1145" t="str">
            <v>CES17CON</v>
          </cell>
          <cell r="C1145" t="str">
            <v>CONS Com Heat Pump 17 Rebate</v>
          </cell>
          <cell r="D1145" t="str">
            <v>ECON-5C</v>
          </cell>
          <cell r="E1145" t="str">
            <v>Commercial</v>
          </cell>
          <cell r="F1145" t="str">
            <v>OTHER</v>
          </cell>
          <cell r="H1145" t="str">
            <v>CES17CON</v>
          </cell>
          <cell r="I1145" t="str">
            <v>October</v>
          </cell>
          <cell r="J1145" t="str">
            <v>2011-2012</v>
          </cell>
          <cell r="K1145">
            <v>2011</v>
          </cell>
          <cell r="L1145">
            <v>0</v>
          </cell>
          <cell r="M1145">
            <v>1.0833333333333333</v>
          </cell>
          <cell r="N1145">
            <v>0</v>
          </cell>
          <cell r="O1145">
            <v>650</v>
          </cell>
          <cell r="T1145">
            <v>0</v>
          </cell>
          <cell r="W1145">
            <v>0</v>
          </cell>
          <cell r="X1145">
            <v>1254.2592833333333</v>
          </cell>
          <cell r="Y1145" t="str">
            <v>CES17CONOctober2011-2012</v>
          </cell>
          <cell r="Z1145" t="str">
            <v>CES17CONOctober2011</v>
          </cell>
          <cell r="AA1145" t="str">
            <v>ECON-5COctober2011-2012</v>
          </cell>
          <cell r="AB1145" t="str">
            <v>CES17CON2011</v>
          </cell>
          <cell r="AC1145" t="str">
            <v>ECON-5C2011</v>
          </cell>
          <cell r="AD1145" t="str">
            <v>ECON-5COctober2011</v>
          </cell>
          <cell r="AE1145" t="str">
            <v>ECON-5COctober2011-2012</v>
          </cell>
        </row>
        <row r="1146">
          <cell r="B1146" t="str">
            <v>CES18CON</v>
          </cell>
          <cell r="C1146" t="str">
            <v>CONS Com Heat Pump 18 Rebate</v>
          </cell>
          <cell r="D1146" t="str">
            <v>ECON-5C</v>
          </cell>
          <cell r="E1146" t="str">
            <v>Commercial</v>
          </cell>
          <cell r="F1146" t="str">
            <v>OTHER</v>
          </cell>
          <cell r="H1146" t="str">
            <v>CES18CON</v>
          </cell>
          <cell r="I1146" t="str">
            <v>October</v>
          </cell>
          <cell r="J1146" t="str">
            <v>2011-2012</v>
          </cell>
          <cell r="K1146">
            <v>2011</v>
          </cell>
          <cell r="L1146">
            <v>0</v>
          </cell>
          <cell r="M1146">
            <v>0.83333333333333337</v>
          </cell>
          <cell r="N1146">
            <v>0</v>
          </cell>
          <cell r="O1146">
            <v>500</v>
          </cell>
          <cell r="T1146">
            <v>0</v>
          </cell>
          <cell r="W1146">
            <v>0</v>
          </cell>
          <cell r="X1146">
            <v>1091.7857141666668</v>
          </cell>
          <cell r="Y1146" t="str">
            <v>CES18CONOctober2011-2012</v>
          </cell>
          <cell r="Z1146" t="str">
            <v>CES18CONOctober2011</v>
          </cell>
          <cell r="AA1146" t="str">
            <v>ECON-5COctober2011-2012</v>
          </cell>
          <cell r="AB1146" t="str">
            <v>CES18CON2011</v>
          </cell>
          <cell r="AC1146" t="str">
            <v>ECON-5C2011</v>
          </cell>
          <cell r="AD1146" t="str">
            <v>ECON-5COctober2011</v>
          </cell>
          <cell r="AE1146" t="str">
            <v>ECON-5COctober2011-2012</v>
          </cell>
        </row>
        <row r="1147">
          <cell r="B1147" t="str">
            <v>CESCRCON</v>
          </cell>
          <cell r="C1147" t="str">
            <v>CONS Com Cool Roof Rebate</v>
          </cell>
          <cell r="D1147" t="str">
            <v>ECON-4A</v>
          </cell>
          <cell r="E1147" t="str">
            <v>Commercial</v>
          </cell>
          <cell r="F1147" t="str">
            <v>OTHER</v>
          </cell>
          <cell r="I1147" t="str">
            <v>October</v>
          </cell>
          <cell r="J1147" t="str">
            <v>2011-2012</v>
          </cell>
          <cell r="K1147">
            <v>2011</v>
          </cell>
          <cell r="L1147">
            <v>1</v>
          </cell>
          <cell r="M1147">
            <v>24109.416666666668</v>
          </cell>
          <cell r="N1147">
            <v>1140</v>
          </cell>
          <cell r="O1147">
            <v>2410.9416666666671</v>
          </cell>
          <cell r="P1147">
            <v>11400</v>
          </cell>
          <cell r="T1147">
            <v>0.17593692999999999</v>
          </cell>
          <cell r="W1147">
            <v>34359.4974</v>
          </cell>
          <cell r="X1147">
            <v>72665.564848583337</v>
          </cell>
          <cell r="AA1147" t="str">
            <v>ECON-4AOctober2011-2012</v>
          </cell>
          <cell r="AB1147" t="str">
            <v>2011</v>
          </cell>
          <cell r="AC1147" t="str">
            <v>ECON-4A2011</v>
          </cell>
          <cell r="AD1147" t="str">
            <v>ECON-4AOctober2011</v>
          </cell>
          <cell r="AE1147" t="str">
            <v>ECON-4AOctober2011-2012</v>
          </cell>
        </row>
        <row r="1148">
          <cell r="B1148" t="str">
            <v>CESSBCON</v>
          </cell>
          <cell r="C1148" t="str">
            <v>CONS Small Bus Effic Prog</v>
          </cell>
          <cell r="D1148" t="str">
            <v>ECON-16</v>
          </cell>
          <cell r="E1148" t="str">
            <v>Commercial</v>
          </cell>
          <cell r="F1148" t="str">
            <v>OTHER</v>
          </cell>
          <cell r="I1148" t="str">
            <v>October</v>
          </cell>
          <cell r="J1148" t="str">
            <v>2011-2012</v>
          </cell>
          <cell r="K1148">
            <v>2011</v>
          </cell>
          <cell r="L1148">
            <v>1</v>
          </cell>
          <cell r="M1148">
            <v>1.6666666666666667</v>
          </cell>
          <cell r="N1148">
            <v>250</v>
          </cell>
          <cell r="O1148">
            <v>416.66666666666669</v>
          </cell>
          <cell r="T1148">
            <v>49.45</v>
          </cell>
          <cell r="W1148">
            <v>847.35</v>
          </cell>
          <cell r="X1148">
            <v>1412.25</v>
          </cell>
          <cell r="AA1148" t="str">
            <v>ECON-16October2011-2012</v>
          </cell>
          <cell r="AB1148" t="str">
            <v>2011</v>
          </cell>
          <cell r="AC1148" t="str">
            <v>ECON-162011</v>
          </cell>
          <cell r="AD1148" t="str">
            <v>ECON-16October2011</v>
          </cell>
          <cell r="AE1148" t="str">
            <v>ECON-16October2011-2012</v>
          </cell>
        </row>
        <row r="1149">
          <cell r="D1149" t="str">
            <v>ECON-16</v>
          </cell>
          <cell r="E1149" t="str">
            <v>Commercial</v>
          </cell>
          <cell r="F1149" t="str">
            <v>SINGLE</v>
          </cell>
          <cell r="I1149" t="str">
            <v>October</v>
          </cell>
          <cell r="J1149" t="str">
            <v>2011-2012</v>
          </cell>
          <cell r="K1149">
            <v>2011</v>
          </cell>
          <cell r="L1149">
            <v>0</v>
          </cell>
          <cell r="N1149">
            <v>0</v>
          </cell>
          <cell r="T1149">
            <v>0</v>
          </cell>
          <cell r="AA1149" t="str">
            <v>ECON-16October2011-2012</v>
          </cell>
          <cell r="AB1149" t="str">
            <v>2011</v>
          </cell>
          <cell r="AC1149" t="str">
            <v>ECON-162011</v>
          </cell>
          <cell r="AD1149" t="str">
            <v>ECON-16October2011</v>
          </cell>
          <cell r="AE1149" t="str">
            <v>ECON-16October2011-2012</v>
          </cell>
        </row>
        <row r="1150">
          <cell r="B1150" t="str">
            <v>CESTTCON</v>
          </cell>
          <cell r="C1150" t="str">
            <v>CONS Com Window Tint Rebate</v>
          </cell>
          <cell r="D1150" t="str">
            <v>ECON-4C</v>
          </cell>
          <cell r="E1150" t="str">
            <v>Commercial</v>
          </cell>
          <cell r="F1150" t="str">
            <v>OTHER</v>
          </cell>
          <cell r="I1150" t="str">
            <v>October</v>
          </cell>
          <cell r="J1150" t="str">
            <v>2011-2012</v>
          </cell>
          <cell r="K1150">
            <v>2011</v>
          </cell>
          <cell r="L1150">
            <v>1</v>
          </cell>
          <cell r="M1150">
            <v>207.5</v>
          </cell>
          <cell r="N1150">
            <v>428.24</v>
          </cell>
          <cell r="O1150">
            <v>20750</v>
          </cell>
          <cell r="P1150">
            <v>428.24</v>
          </cell>
          <cell r="T1150">
            <v>2.4095999999999999E-2</v>
          </cell>
          <cell r="W1150">
            <v>179.55118247999999</v>
          </cell>
          <cell r="X1150">
            <v>86.999998250000004</v>
          </cell>
          <cell r="AA1150" t="str">
            <v>ECON-4COctober2011-2012</v>
          </cell>
          <cell r="AB1150" t="str">
            <v>2011</v>
          </cell>
          <cell r="AC1150" t="str">
            <v>ECON-4C2011</v>
          </cell>
          <cell r="AD1150" t="str">
            <v>ECON-4COctober2011</v>
          </cell>
          <cell r="AE1150" t="str">
            <v>ECON-4COctober2011-2012</v>
          </cell>
        </row>
        <row r="1151">
          <cell r="B1151" t="str">
            <v>CUSTOMCI</v>
          </cell>
          <cell r="C1151" t="str">
            <v>CONS Com Customer Incentive Program</v>
          </cell>
          <cell r="D1151" t="str">
            <v>ECON-6B</v>
          </cell>
          <cell r="E1151" t="str">
            <v>Commercial</v>
          </cell>
          <cell r="F1151" t="str">
            <v>OTHER</v>
          </cell>
          <cell r="I1151" t="str">
            <v>October</v>
          </cell>
          <cell r="J1151" t="str">
            <v>2011-2012</v>
          </cell>
          <cell r="K1151">
            <v>2011</v>
          </cell>
          <cell r="L1151">
            <v>9</v>
          </cell>
          <cell r="M1151">
            <v>50.25</v>
          </cell>
          <cell r="N1151">
            <v>25797.5</v>
          </cell>
          <cell r="O1151">
            <v>12562.5</v>
          </cell>
          <cell r="T1151">
            <v>1365.9504930000001</v>
          </cell>
          <cell r="V1151">
            <v>103.19</v>
          </cell>
          <cell r="W1151">
            <v>588836</v>
          </cell>
          <cell r="X1151">
            <v>130639.050525</v>
          </cell>
          <cell r="AA1151" t="str">
            <v>ECON-6BOctober2011-2012</v>
          </cell>
          <cell r="AB1151" t="str">
            <v>2011</v>
          </cell>
          <cell r="AC1151" t="str">
            <v>ECON-6B2011</v>
          </cell>
          <cell r="AD1151" t="str">
            <v>ECON-6BOctober2011</v>
          </cell>
          <cell r="AE1151" t="str">
            <v>ECON-6BOctober2011-2012</v>
          </cell>
        </row>
        <row r="1152">
          <cell r="C1152" t="str">
            <v>CONS Com Indoor Lighting Billed Solutions</v>
          </cell>
          <cell r="D1152" t="str">
            <v>ECON-8</v>
          </cell>
          <cell r="E1152" t="str">
            <v>Commercial</v>
          </cell>
          <cell r="F1152" t="str">
            <v>OTHER</v>
          </cell>
          <cell r="I1152" t="str">
            <v>October</v>
          </cell>
          <cell r="J1152" t="str">
            <v>2011-2012</v>
          </cell>
          <cell r="K1152">
            <v>2011</v>
          </cell>
          <cell r="M1152">
            <v>0.16666666666666666</v>
          </cell>
          <cell r="O1152">
            <v>41.666666666666664</v>
          </cell>
          <cell r="T1152">
            <v>0</v>
          </cell>
          <cell r="X1152">
            <v>178772.83333333331</v>
          </cell>
          <cell r="AA1152" t="str">
            <v>ECON-8October2011-2012</v>
          </cell>
          <cell r="AB1152" t="str">
            <v>2011</v>
          </cell>
          <cell r="AC1152" t="str">
            <v>ECON-82011</v>
          </cell>
          <cell r="AD1152" t="str">
            <v>ECON-8October2011</v>
          </cell>
          <cell r="AE1152" t="str">
            <v>ECON-8October2011-2012</v>
          </cell>
        </row>
        <row r="1153">
          <cell r="B1153" t="str">
            <v>DUCTAIR</v>
          </cell>
          <cell r="C1153" t="str">
            <v>CONS Com Duct Repair Rbt</v>
          </cell>
          <cell r="D1153" t="str">
            <v>ECON-5A</v>
          </cell>
          <cell r="E1153" t="str">
            <v>Commercial</v>
          </cell>
          <cell r="F1153" t="str">
            <v>OTHER</v>
          </cell>
          <cell r="I1153" t="str">
            <v>October</v>
          </cell>
          <cell r="J1153" t="str">
            <v>2011-2012</v>
          </cell>
          <cell r="K1153">
            <v>2011</v>
          </cell>
          <cell r="L1153">
            <v>0</v>
          </cell>
          <cell r="M1153">
            <v>2.5833333333333335</v>
          </cell>
          <cell r="N1153">
            <v>0</v>
          </cell>
          <cell r="O1153">
            <v>775</v>
          </cell>
          <cell r="T1153">
            <v>0</v>
          </cell>
          <cell r="W1153">
            <v>0</v>
          </cell>
          <cell r="X1153">
            <v>882.53125</v>
          </cell>
          <cell r="AA1153" t="str">
            <v>ECON-5AOctober2011-2012</v>
          </cell>
          <cell r="AB1153" t="str">
            <v>2011</v>
          </cell>
          <cell r="AC1153" t="str">
            <v>ECON-5A2011</v>
          </cell>
          <cell r="AD1153" t="str">
            <v>ECON-5AOctober2011</v>
          </cell>
          <cell r="AE1153" t="str">
            <v>ECON-5AOctober2011-2012</v>
          </cell>
        </row>
        <row r="1154">
          <cell r="D1154" t="str">
            <v>ECON-5A</v>
          </cell>
          <cell r="E1154" t="str">
            <v>Commercial</v>
          </cell>
          <cell r="F1154" t="str">
            <v>SINGLE</v>
          </cell>
          <cell r="I1154" t="str">
            <v>October</v>
          </cell>
          <cell r="J1154" t="str">
            <v>2011-2012</v>
          </cell>
          <cell r="K1154">
            <v>2011</v>
          </cell>
          <cell r="L1154">
            <v>0</v>
          </cell>
          <cell r="N1154">
            <v>0</v>
          </cell>
          <cell r="T1154">
            <v>0</v>
          </cell>
          <cell r="AA1154" t="str">
            <v>ECON-5AOctober2011-2012</v>
          </cell>
          <cell r="AB1154" t="str">
            <v>2011</v>
          </cell>
          <cell r="AC1154" t="str">
            <v>ECON-5A2011</v>
          </cell>
          <cell r="AD1154" t="str">
            <v>ECON-5AOctober2011</v>
          </cell>
          <cell r="AE1154" t="str">
            <v>ECON-5AOctober2011-2012</v>
          </cell>
        </row>
        <row r="1155">
          <cell r="D1155" t="str">
            <v>ECON-5A</v>
          </cell>
          <cell r="E1155" t="str">
            <v>Commercial</v>
          </cell>
          <cell r="F1155" t="str">
            <v>MULTI</v>
          </cell>
          <cell r="I1155" t="str">
            <v>October</v>
          </cell>
          <cell r="J1155" t="str">
            <v>2011-2012</v>
          </cell>
          <cell r="K1155">
            <v>2011</v>
          </cell>
          <cell r="L1155">
            <v>0</v>
          </cell>
          <cell r="N1155">
            <v>0</v>
          </cell>
          <cell r="T1155">
            <v>0</v>
          </cell>
          <cell r="AA1155" t="str">
            <v>ECON-5AOctober2011-2012</v>
          </cell>
          <cell r="AB1155" t="str">
            <v>2011</v>
          </cell>
          <cell r="AC1155" t="str">
            <v>ECON-5A2011</v>
          </cell>
          <cell r="AD1155" t="str">
            <v>ECON-5AOctober2011</v>
          </cell>
          <cell r="AE1155" t="str">
            <v>ECON-5AOctober2011-2012</v>
          </cell>
        </row>
        <row r="1156">
          <cell r="B1156" t="str">
            <v>DUCTCON</v>
          </cell>
          <cell r="C1156" t="str">
            <v>CONS Res Duct Repair Rbt</v>
          </cell>
          <cell r="D1156" t="str">
            <v>ECON-2A</v>
          </cell>
          <cell r="E1156" t="str">
            <v>Residential</v>
          </cell>
          <cell r="F1156" t="str">
            <v>SINGLE</v>
          </cell>
          <cell r="I1156" t="str">
            <v>October</v>
          </cell>
          <cell r="J1156" t="str">
            <v>2011-2012</v>
          </cell>
          <cell r="K1156">
            <v>2011</v>
          </cell>
          <cell r="L1156">
            <v>11</v>
          </cell>
          <cell r="M1156">
            <v>52.25</v>
          </cell>
          <cell r="N1156">
            <v>2798</v>
          </cell>
          <cell r="O1156">
            <v>15675</v>
          </cell>
          <cell r="T1156">
            <v>214.18759999999997</v>
          </cell>
          <cell r="W1156">
            <v>4804.3855421660001</v>
          </cell>
          <cell r="X1156">
            <v>17930.65318415525</v>
          </cell>
          <cell r="AA1156" t="str">
            <v>ECON-2AOctober2011-2012</v>
          </cell>
          <cell r="AB1156" t="str">
            <v>2011</v>
          </cell>
          <cell r="AC1156" t="str">
            <v>ECON-2A2011</v>
          </cell>
          <cell r="AD1156" t="str">
            <v>ECON-2AOctober2011</v>
          </cell>
          <cell r="AE1156" t="str">
            <v>ECON-2AOctober2011-2012</v>
          </cell>
        </row>
        <row r="1157">
          <cell r="D1157" t="str">
            <v>ECON-2A</v>
          </cell>
          <cell r="E1157" t="str">
            <v>Residential</v>
          </cell>
          <cell r="F1157" t="str">
            <v>OTHER</v>
          </cell>
          <cell r="I1157" t="str">
            <v>October</v>
          </cell>
          <cell r="J1157" t="str">
            <v>2011-2012</v>
          </cell>
          <cell r="K1157">
            <v>2011</v>
          </cell>
          <cell r="L1157">
            <v>0</v>
          </cell>
          <cell r="N1157">
            <v>0</v>
          </cell>
          <cell r="T1157">
            <v>0</v>
          </cell>
          <cell r="AA1157" t="str">
            <v>ECON-2AOctober2011-2012</v>
          </cell>
          <cell r="AB1157" t="str">
            <v>2011</v>
          </cell>
          <cell r="AC1157" t="str">
            <v>ECON-2A2011</v>
          </cell>
          <cell r="AD1157" t="str">
            <v>ECON-2AOctober2011</v>
          </cell>
          <cell r="AE1157" t="str">
            <v>ECON-2AOctober2011-2012</v>
          </cell>
        </row>
        <row r="1158">
          <cell r="D1158" t="str">
            <v>ECON-2A</v>
          </cell>
          <cell r="E1158" t="str">
            <v>Residential</v>
          </cell>
          <cell r="F1158" t="str">
            <v>MULTI</v>
          </cell>
          <cell r="I1158" t="str">
            <v>October</v>
          </cell>
          <cell r="J1158" t="str">
            <v>2011-2012</v>
          </cell>
          <cell r="K1158">
            <v>2011</v>
          </cell>
          <cell r="L1158">
            <v>3</v>
          </cell>
          <cell r="N1158">
            <v>367.5</v>
          </cell>
          <cell r="T1158">
            <v>58.4148</v>
          </cell>
          <cell r="AA1158" t="str">
            <v>ECON-2AOctober2011-2012</v>
          </cell>
          <cell r="AB1158" t="str">
            <v>2011</v>
          </cell>
          <cell r="AC1158" t="str">
            <v>ECON-2A2011</v>
          </cell>
          <cell r="AD1158" t="str">
            <v>ECON-2AOctober2011</v>
          </cell>
          <cell r="AE1158" t="str">
            <v>ECON-2AOctober2011-2012</v>
          </cell>
        </row>
        <row r="1159">
          <cell r="B1159" t="str">
            <v>GOLDRING</v>
          </cell>
          <cell r="C1159" t="str">
            <v>CONS Gold Ring Rebate</v>
          </cell>
          <cell r="D1159" t="str">
            <v>ECON-6C</v>
          </cell>
          <cell r="E1159" t="str">
            <v>Commercial</v>
          </cell>
          <cell r="F1159" t="str">
            <v>OTHER</v>
          </cell>
          <cell r="I1159" t="str">
            <v>October</v>
          </cell>
          <cell r="J1159" t="str">
            <v>2011-2012</v>
          </cell>
          <cell r="K1159">
            <v>2011</v>
          </cell>
          <cell r="L1159">
            <v>0</v>
          </cell>
          <cell r="M1159">
            <v>0.5</v>
          </cell>
          <cell r="N1159">
            <v>0</v>
          </cell>
          <cell r="O1159">
            <v>350</v>
          </cell>
          <cell r="T1159">
            <v>0</v>
          </cell>
          <cell r="W1159">
            <v>0</v>
          </cell>
          <cell r="X1159">
            <v>654.16650000000004</v>
          </cell>
          <cell r="AA1159" t="str">
            <v>ECON-6COctober2011-2012</v>
          </cell>
          <cell r="AB1159" t="str">
            <v>2011</v>
          </cell>
          <cell r="AC1159" t="str">
            <v>ECON-6C2011</v>
          </cell>
          <cell r="AD1159" t="str">
            <v>ECON-6COctober2011</v>
          </cell>
          <cell r="AE1159" t="str">
            <v>ECON-6COctober2011-2012</v>
          </cell>
        </row>
        <row r="1160">
          <cell r="D1160" t="str">
            <v>ECON-6C</v>
          </cell>
          <cell r="E1160" t="str">
            <v>Commercial</v>
          </cell>
          <cell r="F1160" t="str">
            <v>SINGLE</v>
          </cell>
          <cell r="I1160" t="str">
            <v>October</v>
          </cell>
          <cell r="J1160" t="str">
            <v>2011-2012</v>
          </cell>
          <cell r="K1160">
            <v>2011</v>
          </cell>
          <cell r="L1160">
            <v>0</v>
          </cell>
          <cell r="N1160">
            <v>0</v>
          </cell>
          <cell r="T1160">
            <v>0</v>
          </cell>
          <cell r="AA1160" t="str">
            <v>ECON-6COctober2011-2012</v>
          </cell>
          <cell r="AB1160" t="str">
            <v>2011</v>
          </cell>
          <cell r="AC1160" t="str">
            <v>ECON-6C2011</v>
          </cell>
          <cell r="AD1160" t="str">
            <v>ECON-6COctober2011</v>
          </cell>
          <cell r="AE1160" t="str">
            <v>ECON-6COctober2011-2012</v>
          </cell>
        </row>
        <row r="1161">
          <cell r="B1161" t="str">
            <v>HEATCONS</v>
          </cell>
          <cell r="C1161" t="str">
            <v>CONS Res Heat Pump 14 Rebate</v>
          </cell>
          <cell r="D1161" t="str">
            <v>ECON-2E</v>
          </cell>
          <cell r="E1161" t="str">
            <v>Residential</v>
          </cell>
          <cell r="F1161" t="str">
            <v>SINGLE</v>
          </cell>
          <cell r="H1161" t="str">
            <v>RES14CON</v>
          </cell>
          <cell r="I1161" t="str">
            <v>October</v>
          </cell>
          <cell r="J1161" t="str">
            <v>2011-2012</v>
          </cell>
          <cell r="K1161">
            <v>2011</v>
          </cell>
          <cell r="L1161">
            <v>7</v>
          </cell>
          <cell r="M1161">
            <v>23.083333333333332</v>
          </cell>
          <cell r="N1161">
            <v>1400</v>
          </cell>
          <cell r="O1161">
            <v>4616.6666666666661</v>
          </cell>
          <cell r="T1161">
            <v>165.331838</v>
          </cell>
          <cell r="W1161">
            <v>2913.96</v>
          </cell>
          <cell r="X1161">
            <v>9609.1299999999992</v>
          </cell>
          <cell r="Y1161" t="str">
            <v>RES14CONOctober2011-2012</v>
          </cell>
          <cell r="Z1161" t="str">
            <v>RES14CONOctober2011</v>
          </cell>
          <cell r="AA1161" t="str">
            <v>ECON-2EOctober2011-2012</v>
          </cell>
          <cell r="AB1161" t="str">
            <v>RES14CON2011</v>
          </cell>
          <cell r="AC1161" t="str">
            <v>ECON-2E2011</v>
          </cell>
          <cell r="AD1161" t="str">
            <v>ECON-2EOctober2011</v>
          </cell>
          <cell r="AE1161" t="str">
            <v>ECON-2EOctober2011-2012</v>
          </cell>
        </row>
        <row r="1162">
          <cell r="D1162" t="str">
            <v>ECON-2E</v>
          </cell>
          <cell r="E1162" t="str">
            <v>Residential</v>
          </cell>
          <cell r="F1162" t="str">
            <v>MULTI</v>
          </cell>
          <cell r="H1162" t="str">
            <v>RES14CON</v>
          </cell>
          <cell r="I1162" t="str">
            <v>October</v>
          </cell>
          <cell r="J1162" t="str">
            <v>2011-2012</v>
          </cell>
          <cell r="K1162">
            <v>2011</v>
          </cell>
          <cell r="L1162">
            <v>0</v>
          </cell>
          <cell r="N1162">
            <v>0</v>
          </cell>
          <cell r="T1162">
            <v>0</v>
          </cell>
          <cell r="Y1162" t="str">
            <v>RES14CONOctober2011-2012</v>
          </cell>
          <cell r="Z1162" t="str">
            <v>RES14CONOctober2011</v>
          </cell>
          <cell r="AA1162" t="str">
            <v>ECON-2EOctober2011-2012</v>
          </cell>
          <cell r="AB1162" t="str">
            <v>RES14CON2011</v>
          </cell>
          <cell r="AC1162" t="str">
            <v>ECON-2E2011</v>
          </cell>
          <cell r="AD1162" t="str">
            <v>ECON-2EOctober2011</v>
          </cell>
          <cell r="AE1162" t="str">
            <v>ECON-2EOctober2011-2012</v>
          </cell>
        </row>
        <row r="1163">
          <cell r="B1163" t="str">
            <v>HEATPUMP</v>
          </cell>
          <cell r="C1163" t="str">
            <v>CONS Com Heat Pump 14 Rebate</v>
          </cell>
          <cell r="D1163" t="str">
            <v>ECON-5C</v>
          </cell>
          <cell r="E1163" t="str">
            <v>Commercial</v>
          </cell>
          <cell r="F1163" t="str">
            <v>OTHER</v>
          </cell>
          <cell r="H1163" t="str">
            <v>CES14CON</v>
          </cell>
          <cell r="I1163" t="str">
            <v>October</v>
          </cell>
          <cell r="J1163" t="str">
            <v>2011-2012</v>
          </cell>
          <cell r="K1163">
            <v>2011</v>
          </cell>
          <cell r="L1163">
            <v>0</v>
          </cell>
          <cell r="M1163">
            <v>0.25</v>
          </cell>
          <cell r="N1163">
            <v>0</v>
          </cell>
          <cell r="O1163">
            <v>50</v>
          </cell>
          <cell r="T1163">
            <v>0</v>
          </cell>
          <cell r="W1163">
            <v>0</v>
          </cell>
          <cell r="X1163">
            <v>116.75</v>
          </cell>
          <cell r="Y1163" t="str">
            <v>CES14CONOctober2011-2012</v>
          </cell>
          <cell r="Z1163" t="str">
            <v>CES14CONOctober2011</v>
          </cell>
          <cell r="AA1163" t="str">
            <v>ECON-5COctober2011-2012</v>
          </cell>
          <cell r="AB1163" t="str">
            <v>CES14CON2011</v>
          </cell>
          <cell r="AC1163" t="str">
            <v>ECON-5C2011</v>
          </cell>
          <cell r="AD1163" t="str">
            <v>ECON-5COctober2011</v>
          </cell>
          <cell r="AE1163" t="str">
            <v>ECON-5COctober2011-2012</v>
          </cell>
        </row>
        <row r="1164">
          <cell r="D1164" t="str">
            <v>ECON-5C</v>
          </cell>
          <cell r="E1164" t="str">
            <v>Commercial</v>
          </cell>
          <cell r="F1164" t="str">
            <v>SINGLE</v>
          </cell>
          <cell r="H1164" t="str">
            <v>CES14CON</v>
          </cell>
          <cell r="I1164" t="str">
            <v>October</v>
          </cell>
          <cell r="J1164" t="str">
            <v>2011-2012</v>
          </cell>
          <cell r="K1164">
            <v>2011</v>
          </cell>
          <cell r="L1164">
            <v>0</v>
          </cell>
          <cell r="N1164">
            <v>0</v>
          </cell>
          <cell r="T1164">
            <v>0</v>
          </cell>
          <cell r="Y1164" t="str">
            <v>CES14CONOctober2011-2012</v>
          </cell>
          <cell r="Z1164" t="str">
            <v>CES14CONOctober2011</v>
          </cell>
          <cell r="AA1164" t="str">
            <v>ECON-5COctober2011-2012</v>
          </cell>
          <cell r="AB1164" t="str">
            <v>CES14CON2011</v>
          </cell>
          <cell r="AC1164" t="str">
            <v>ECON-5C2011</v>
          </cell>
          <cell r="AD1164" t="str">
            <v>ECON-5COctober2011</v>
          </cell>
          <cell r="AE1164" t="str">
            <v>ECON-5COctober2011-2012</v>
          </cell>
        </row>
        <row r="1165">
          <cell r="B1165" t="str">
            <v>POWER</v>
          </cell>
          <cell r="C1165" t="str">
            <v>Power Program</v>
          </cell>
          <cell r="D1165" t="str">
            <v>ECON-13</v>
          </cell>
          <cell r="E1165" t="str">
            <v>Residential</v>
          </cell>
          <cell r="F1165" t="str">
            <v>SINGLE</v>
          </cell>
          <cell r="I1165" t="str">
            <v>October</v>
          </cell>
          <cell r="J1165" t="str">
            <v>2011-2012</v>
          </cell>
          <cell r="K1165">
            <v>2011</v>
          </cell>
          <cell r="L1165">
            <v>24</v>
          </cell>
          <cell r="M1165">
            <v>3.4166666666666665</v>
          </cell>
          <cell r="N1165">
            <v>48000</v>
          </cell>
          <cell r="O1165">
            <v>6833.333333333333</v>
          </cell>
          <cell r="T1165">
            <v>1212.8780400000001</v>
          </cell>
          <cell r="W1165">
            <v>21373.920000000002</v>
          </cell>
          <cell r="X1165">
            <v>3042.8150000000001</v>
          </cell>
          <cell r="AA1165" t="str">
            <v>ECON-13October2011-2012</v>
          </cell>
          <cell r="AB1165" t="str">
            <v>2011</v>
          </cell>
          <cell r="AC1165" t="str">
            <v>ECON-132011</v>
          </cell>
          <cell r="AD1165" t="str">
            <v>ECON-13October2011</v>
          </cell>
          <cell r="AE1165" t="str">
            <v>ECON-13October2011-2012</v>
          </cell>
        </row>
        <row r="1166">
          <cell r="B1166" t="str">
            <v>RBTRFCON</v>
          </cell>
          <cell r="C1166" t="str">
            <v>CONS Res Rebate Refund</v>
          </cell>
          <cell r="D1166" t="str">
            <v>ECON-15A</v>
          </cell>
          <cell r="E1166" t="str">
            <v>Residential</v>
          </cell>
          <cell r="F1166" t="str">
            <v>SINGLE</v>
          </cell>
          <cell r="I1166" t="str">
            <v>October</v>
          </cell>
          <cell r="J1166" t="str">
            <v>2011-2012</v>
          </cell>
          <cell r="K1166">
            <v>2011</v>
          </cell>
          <cell r="L1166">
            <v>1</v>
          </cell>
          <cell r="N1166">
            <v>400</v>
          </cell>
          <cell r="O1166">
            <v>0</v>
          </cell>
          <cell r="T1166">
            <v>0</v>
          </cell>
          <cell r="W1166">
            <v>0</v>
          </cell>
          <cell r="X1166">
            <v>0</v>
          </cell>
          <cell r="AA1166" t="str">
            <v>ECON-15AOctober2011-2012</v>
          </cell>
          <cell r="AB1166" t="str">
            <v>2011</v>
          </cell>
          <cell r="AC1166" t="str">
            <v>ECON-15A2011</v>
          </cell>
          <cell r="AD1166" t="str">
            <v>ECON-15AOctober2011</v>
          </cell>
          <cell r="AE1166" t="str">
            <v>ECON-15AOctober2011-2012</v>
          </cell>
        </row>
        <row r="1167">
          <cell r="D1167" t="str">
            <v>ECON-15A</v>
          </cell>
          <cell r="E1167" t="str">
            <v>Residential</v>
          </cell>
          <cell r="F1167" t="str">
            <v>MULTI</v>
          </cell>
          <cell r="I1167" t="str">
            <v>October</v>
          </cell>
          <cell r="J1167" t="str">
            <v>2011-2012</v>
          </cell>
          <cell r="K1167">
            <v>2011</v>
          </cell>
          <cell r="L1167">
            <v>0</v>
          </cell>
          <cell r="N1167">
            <v>0</v>
          </cell>
          <cell r="T1167">
            <v>0</v>
          </cell>
          <cell r="AA1167" t="str">
            <v>ECON-15AOctober2011-2012</v>
          </cell>
          <cell r="AB1167" t="str">
            <v>2011</v>
          </cell>
          <cell r="AC1167" t="str">
            <v>ECON-15A2011</v>
          </cell>
          <cell r="AD1167" t="str">
            <v>ECON-15AOctober2011</v>
          </cell>
          <cell r="AE1167" t="str">
            <v>ECON-15AOctober2011-2012</v>
          </cell>
        </row>
        <row r="1168">
          <cell r="D1168" t="str">
            <v>ECON-15A</v>
          </cell>
          <cell r="E1168" t="str">
            <v>Residential</v>
          </cell>
          <cell r="F1168" t="str">
            <v>OTHER</v>
          </cell>
          <cell r="I1168" t="str">
            <v>October</v>
          </cell>
          <cell r="J1168" t="str">
            <v>2011-2012</v>
          </cell>
          <cell r="K1168">
            <v>2011</v>
          </cell>
          <cell r="L1168">
            <v>0</v>
          </cell>
          <cell r="N1168">
            <v>0</v>
          </cell>
          <cell r="T1168">
            <v>0</v>
          </cell>
          <cell r="AA1168" t="str">
            <v>ECON-15AOctober2011-2012</v>
          </cell>
          <cell r="AB1168" t="str">
            <v>2011</v>
          </cell>
          <cell r="AC1168" t="str">
            <v>ECON-15A2011</v>
          </cell>
          <cell r="AD1168" t="str">
            <v>ECON-15AOctober2011</v>
          </cell>
          <cell r="AE1168" t="str">
            <v>ECON-15AOctober2011-2012</v>
          </cell>
        </row>
        <row r="1169">
          <cell r="B1169" t="str">
            <v>RBTRFCON</v>
          </cell>
          <cell r="C1169" t="str">
            <v>CONS Com Rebate Refund</v>
          </cell>
          <cell r="D1169" t="str">
            <v>ECON-15B</v>
          </cell>
          <cell r="E1169" t="str">
            <v>Commercial</v>
          </cell>
          <cell r="F1169" t="str">
            <v>SINGLE</v>
          </cell>
          <cell r="I1169" t="str">
            <v>October</v>
          </cell>
          <cell r="J1169" t="str">
            <v>2011-2012</v>
          </cell>
          <cell r="K1169">
            <v>2011</v>
          </cell>
          <cell r="L1169">
            <v>0</v>
          </cell>
          <cell r="N1169">
            <v>0</v>
          </cell>
          <cell r="O1169">
            <v>0</v>
          </cell>
          <cell r="T1169">
            <v>0</v>
          </cell>
          <cell r="W1169">
            <v>0</v>
          </cell>
          <cell r="X1169">
            <v>0</v>
          </cell>
          <cell r="AA1169" t="str">
            <v>ECON-15BOctober2011-2012</v>
          </cell>
          <cell r="AB1169" t="str">
            <v>2011</v>
          </cell>
          <cell r="AC1169" t="str">
            <v>ECON-15B2011</v>
          </cell>
          <cell r="AD1169" t="str">
            <v>ECON-15BOctober2011</v>
          </cell>
          <cell r="AE1169" t="str">
            <v>ECON-15BOctober2011-2012</v>
          </cell>
        </row>
        <row r="1170">
          <cell r="D1170" t="str">
            <v>ECON-15B</v>
          </cell>
          <cell r="E1170" t="str">
            <v>Commercial</v>
          </cell>
          <cell r="F1170" t="str">
            <v>MULTI</v>
          </cell>
          <cell r="I1170" t="str">
            <v>October</v>
          </cell>
          <cell r="J1170" t="str">
            <v>2011-2012</v>
          </cell>
          <cell r="K1170">
            <v>2011</v>
          </cell>
          <cell r="L1170">
            <v>0</v>
          </cell>
          <cell r="N1170">
            <v>0</v>
          </cell>
          <cell r="T1170">
            <v>0</v>
          </cell>
          <cell r="AA1170" t="str">
            <v>ECON-15BOctober2011-2012</v>
          </cell>
          <cell r="AB1170" t="str">
            <v>2011</v>
          </cell>
          <cell r="AC1170" t="str">
            <v>ECON-15B2011</v>
          </cell>
          <cell r="AD1170" t="str">
            <v>ECON-15BOctober2011</v>
          </cell>
          <cell r="AE1170" t="str">
            <v>ECON-15BOctober2011-2012</v>
          </cell>
        </row>
        <row r="1171">
          <cell r="D1171" t="str">
            <v>ECON-15B</v>
          </cell>
          <cell r="E1171" t="str">
            <v>Commercial</v>
          </cell>
          <cell r="F1171" t="str">
            <v>OTHER</v>
          </cell>
          <cell r="I1171" t="str">
            <v>October</v>
          </cell>
          <cell r="J1171" t="str">
            <v>2011-2012</v>
          </cell>
          <cell r="K1171">
            <v>2011</v>
          </cell>
          <cell r="L1171">
            <v>3</v>
          </cell>
          <cell r="N1171">
            <v>610</v>
          </cell>
          <cell r="T1171">
            <v>0</v>
          </cell>
          <cell r="AA1171" t="str">
            <v>ECON-15BOctober2011-2012</v>
          </cell>
          <cell r="AB1171" t="str">
            <v>2011</v>
          </cell>
          <cell r="AC1171" t="str">
            <v>ECON-15B2011</v>
          </cell>
          <cell r="AD1171" t="str">
            <v>ECON-15BOctober2011</v>
          </cell>
          <cell r="AE1171" t="str">
            <v>ECON-15BOctober2011-2012</v>
          </cell>
        </row>
        <row r="1172">
          <cell r="B1172" t="str">
            <v>RCISTERN</v>
          </cell>
          <cell r="C1172" t="str">
            <v>CONS Res Cistern Rebate</v>
          </cell>
          <cell r="D1172" t="str">
            <v>WACON-1A</v>
          </cell>
          <cell r="E1172" t="str">
            <v>Residential</v>
          </cell>
          <cell r="F1172" t="str">
            <v>SINGLE</v>
          </cell>
          <cell r="I1172" t="str">
            <v>October</v>
          </cell>
          <cell r="J1172" t="str">
            <v>2011-2012</v>
          </cell>
          <cell r="K1172">
            <v>2011</v>
          </cell>
          <cell r="L1172">
            <v>0</v>
          </cell>
          <cell r="M1172">
            <v>0</v>
          </cell>
          <cell r="N1172">
            <v>0</v>
          </cell>
          <cell r="O1172">
            <v>0</v>
          </cell>
          <cell r="T1172">
            <v>0</v>
          </cell>
          <cell r="W1172">
            <v>0</v>
          </cell>
          <cell r="X1172">
            <v>0</v>
          </cell>
          <cell r="AA1172" t="str">
            <v>WACON-1AOctober2011-2012</v>
          </cell>
          <cell r="AB1172" t="str">
            <v>2011</v>
          </cell>
          <cell r="AC1172" t="str">
            <v>WACON-1A2011</v>
          </cell>
          <cell r="AD1172" t="str">
            <v>WACON-1AOctober2011</v>
          </cell>
          <cell r="AE1172" t="str">
            <v>WACON-1AOctober2011-2012</v>
          </cell>
        </row>
        <row r="1173">
          <cell r="B1173" t="str">
            <v>RES15CON</v>
          </cell>
          <cell r="C1173" t="str">
            <v>CONS Res Heat Pump 15 Rebate</v>
          </cell>
          <cell r="D1173" t="str">
            <v>ECON-2E</v>
          </cell>
          <cell r="E1173" t="str">
            <v>Residential</v>
          </cell>
          <cell r="F1173" t="str">
            <v>SINGLE</v>
          </cell>
          <cell r="H1173" t="str">
            <v>RES15CON</v>
          </cell>
          <cell r="I1173" t="str">
            <v>October</v>
          </cell>
          <cell r="J1173" t="str">
            <v>2011-2012</v>
          </cell>
          <cell r="K1173">
            <v>2011</v>
          </cell>
          <cell r="L1173">
            <v>36</v>
          </cell>
          <cell r="M1173">
            <v>29.333333333333332</v>
          </cell>
          <cell r="N1173">
            <v>14400</v>
          </cell>
          <cell r="O1173">
            <v>40664.333333333328</v>
          </cell>
          <cell r="T1173">
            <v>1494.28404</v>
          </cell>
          <cell r="W1173">
            <v>27066.98</v>
          </cell>
          <cell r="X1173">
            <v>21458.506666666664</v>
          </cell>
          <cell r="Y1173" t="str">
            <v>RES15CONOctober2011-2012</v>
          </cell>
          <cell r="Z1173" t="str">
            <v>RES15CONOctober2011</v>
          </cell>
          <cell r="AA1173" t="str">
            <v>ECON-2EOctober2011-2012</v>
          </cell>
          <cell r="AB1173" t="str">
            <v>RES15CON2011</v>
          </cell>
          <cell r="AC1173" t="str">
            <v>ECON-2E2011</v>
          </cell>
          <cell r="AD1173" t="str">
            <v>ECON-2EOctober2011</v>
          </cell>
          <cell r="AE1173" t="str">
            <v>ECON-2EOctober2011-2012</v>
          </cell>
        </row>
        <row r="1174">
          <cell r="D1174" t="str">
            <v>ECON-2E</v>
          </cell>
          <cell r="E1174" t="str">
            <v>Residential</v>
          </cell>
          <cell r="F1174" t="str">
            <v>MULTI</v>
          </cell>
          <cell r="H1174" t="str">
            <v>RES15CON</v>
          </cell>
          <cell r="I1174" t="str">
            <v>October</v>
          </cell>
          <cell r="J1174" t="str">
            <v>2011-2012</v>
          </cell>
          <cell r="K1174">
            <v>2011</v>
          </cell>
          <cell r="L1174">
            <v>1</v>
          </cell>
          <cell r="N1174">
            <v>400</v>
          </cell>
          <cell r="T1174">
            <v>41.507890000000003</v>
          </cell>
          <cell r="Y1174" t="str">
            <v>RES15CONOctober2011-2012</v>
          </cell>
          <cell r="Z1174" t="str">
            <v>RES15CONOctober2011</v>
          </cell>
          <cell r="AA1174" t="str">
            <v>ECON-2EOctober2011-2012</v>
          </cell>
          <cell r="AB1174" t="str">
            <v>RES15CON2011</v>
          </cell>
          <cell r="AC1174" t="str">
            <v>ECON-2E2011</v>
          </cell>
          <cell r="AD1174" t="str">
            <v>ECON-2EOctober2011</v>
          </cell>
          <cell r="AE1174" t="str">
            <v>ECON-2EOctober2011-2012</v>
          </cell>
        </row>
        <row r="1175">
          <cell r="B1175" t="str">
            <v>RES16CON</v>
          </cell>
          <cell r="C1175" t="str">
            <v>CONS Res Heat Pump 16 Rebate</v>
          </cell>
          <cell r="D1175" t="str">
            <v>ECON-2E</v>
          </cell>
          <cell r="E1175" t="str">
            <v>Residential</v>
          </cell>
          <cell r="F1175" t="str">
            <v>SINGLE</v>
          </cell>
          <cell r="H1175" t="str">
            <v>RES16CON</v>
          </cell>
          <cell r="I1175" t="str">
            <v>October</v>
          </cell>
          <cell r="J1175" t="str">
            <v>2011-2012</v>
          </cell>
          <cell r="K1175">
            <v>2011</v>
          </cell>
          <cell r="L1175">
            <v>5</v>
          </cell>
          <cell r="M1175">
            <v>21.166666666666668</v>
          </cell>
          <cell r="N1175">
            <v>3000</v>
          </cell>
          <cell r="O1175">
            <v>23514</v>
          </cell>
          <cell r="T1175">
            <v>265.04899999999998</v>
          </cell>
          <cell r="W1175">
            <v>4671.3950000000004</v>
          </cell>
          <cell r="X1175">
            <v>19775.572166666669</v>
          </cell>
          <cell r="Y1175" t="str">
            <v>RES16CONOctober2011-2012</v>
          </cell>
          <cell r="Z1175" t="str">
            <v>RES16CONOctober2011</v>
          </cell>
          <cell r="AA1175" t="str">
            <v>ECON-2EOctober2011-2012</v>
          </cell>
          <cell r="AB1175" t="str">
            <v>RES16CON2011</v>
          </cell>
          <cell r="AC1175" t="str">
            <v>ECON-2E2011</v>
          </cell>
          <cell r="AD1175" t="str">
            <v>ECON-2EOctober2011</v>
          </cell>
          <cell r="AE1175" t="str">
            <v>ECON-2EOctober2011-2012</v>
          </cell>
        </row>
        <row r="1176">
          <cell r="D1176" t="str">
            <v>ECON-2E</v>
          </cell>
          <cell r="E1176" t="str">
            <v>Residential</v>
          </cell>
          <cell r="F1176" t="str">
            <v>MULTI</v>
          </cell>
          <cell r="H1176" t="str">
            <v>RES16CON</v>
          </cell>
          <cell r="I1176" t="str">
            <v>October</v>
          </cell>
          <cell r="J1176" t="str">
            <v>2011-2012</v>
          </cell>
          <cell r="K1176">
            <v>2011</v>
          </cell>
          <cell r="L1176">
            <v>0</v>
          </cell>
          <cell r="N1176">
            <v>0</v>
          </cell>
          <cell r="T1176">
            <v>0</v>
          </cell>
          <cell r="Y1176" t="str">
            <v>RES16CONOctober2011-2012</v>
          </cell>
          <cell r="Z1176" t="str">
            <v>RES16CONOctober2011</v>
          </cell>
          <cell r="AA1176" t="str">
            <v>ECON-2EOctober2011-2012</v>
          </cell>
          <cell r="AB1176" t="str">
            <v>RES16CON2011</v>
          </cell>
          <cell r="AC1176" t="str">
            <v>ECON-2E2011</v>
          </cell>
          <cell r="AD1176" t="str">
            <v>ECON-2EOctober2011</v>
          </cell>
          <cell r="AE1176" t="str">
            <v>ECON-2EOctober2011-2012</v>
          </cell>
        </row>
        <row r="1177">
          <cell r="B1177" t="str">
            <v>RES17CON</v>
          </cell>
          <cell r="C1177" t="str">
            <v>CONS Res Heat Pump 17 Rebate</v>
          </cell>
          <cell r="D1177" t="str">
            <v>ECON-2E</v>
          </cell>
          <cell r="E1177" t="str">
            <v>Residential</v>
          </cell>
          <cell r="F1177" t="str">
            <v>SINGLE</v>
          </cell>
          <cell r="H1177" t="str">
            <v>RES17CON</v>
          </cell>
          <cell r="I1177" t="str">
            <v>October</v>
          </cell>
          <cell r="J1177" t="str">
            <v>2011-2012</v>
          </cell>
          <cell r="K1177">
            <v>2011</v>
          </cell>
          <cell r="L1177">
            <v>6</v>
          </cell>
          <cell r="M1177">
            <v>13.916666666666666</v>
          </cell>
          <cell r="N1177">
            <v>3600</v>
          </cell>
          <cell r="O1177">
            <v>17250</v>
          </cell>
          <cell r="T1177">
            <v>398.50746000000004</v>
          </cell>
          <cell r="W1177">
            <v>8194.1268499999987</v>
          </cell>
          <cell r="X1177">
            <v>16290.704570833332</v>
          </cell>
          <cell r="Y1177" t="str">
            <v>RES17CONOctober2011-2012</v>
          </cell>
          <cell r="Z1177" t="str">
            <v>RES17CONOctober2011</v>
          </cell>
          <cell r="AA1177" t="str">
            <v>ECON-2EOctober2011-2012</v>
          </cell>
          <cell r="AB1177" t="str">
            <v>RES17CON2011</v>
          </cell>
          <cell r="AC1177" t="str">
            <v>ECON-2E2011</v>
          </cell>
          <cell r="AD1177" t="str">
            <v>ECON-2EOctober2011</v>
          </cell>
          <cell r="AE1177" t="str">
            <v>ECON-2EOctober2011-2012</v>
          </cell>
        </row>
        <row r="1178">
          <cell r="D1178" t="str">
            <v>ECON-2E</v>
          </cell>
          <cell r="E1178" t="str">
            <v>Residential</v>
          </cell>
          <cell r="F1178" t="str">
            <v>MULTI</v>
          </cell>
          <cell r="H1178" t="str">
            <v>RES17CON</v>
          </cell>
          <cell r="I1178" t="str">
            <v>October</v>
          </cell>
          <cell r="J1178" t="str">
            <v>2011-2012</v>
          </cell>
          <cell r="K1178">
            <v>2011</v>
          </cell>
          <cell r="L1178">
            <v>1</v>
          </cell>
          <cell r="N1178">
            <v>600</v>
          </cell>
          <cell r="T1178">
            <v>66.417910000000006</v>
          </cell>
          <cell r="Y1178" t="str">
            <v>RES17CONOctober2011-2012</v>
          </cell>
          <cell r="Z1178" t="str">
            <v>RES17CONOctober2011</v>
          </cell>
          <cell r="AA1178" t="str">
            <v>ECON-2EOctober2011-2012</v>
          </cell>
          <cell r="AB1178" t="str">
            <v>RES17CON2011</v>
          </cell>
          <cell r="AC1178" t="str">
            <v>ECON-2E2011</v>
          </cell>
          <cell r="AD1178" t="str">
            <v>ECON-2EOctober2011</v>
          </cell>
          <cell r="AE1178" t="str">
            <v>ECON-2EOctober2011-2012</v>
          </cell>
        </row>
        <row r="1179">
          <cell r="B1179" t="str">
            <v>RES18CON</v>
          </cell>
          <cell r="C1179" t="str">
            <v>CONS Res Heat Pump 18 Rebate</v>
          </cell>
          <cell r="D1179" t="str">
            <v>ECON-2E</v>
          </cell>
          <cell r="E1179" t="str">
            <v>Residential</v>
          </cell>
          <cell r="F1179" t="str">
            <v>SINGLE</v>
          </cell>
          <cell r="H1179" t="str">
            <v>RES18CON</v>
          </cell>
          <cell r="I1179" t="str">
            <v>October</v>
          </cell>
          <cell r="J1179" t="str">
            <v>2011-2012</v>
          </cell>
          <cell r="K1179">
            <v>2011</v>
          </cell>
          <cell r="L1179">
            <v>1</v>
          </cell>
          <cell r="M1179">
            <v>5.833333333333333</v>
          </cell>
          <cell r="N1179">
            <v>600</v>
          </cell>
          <cell r="O1179">
            <v>7856</v>
          </cell>
          <cell r="T1179">
            <v>77.785700000000006</v>
          </cell>
          <cell r="W1179">
            <v>1370.92857</v>
          </cell>
          <cell r="X1179">
            <v>7997.0833249999996</v>
          </cell>
          <cell r="Y1179" t="str">
            <v>RES18CONOctober2011-2012</v>
          </cell>
          <cell r="Z1179" t="str">
            <v>RES18CONOctober2011</v>
          </cell>
          <cell r="AA1179" t="str">
            <v>ECON-2EOctober2011-2012</v>
          </cell>
          <cell r="AB1179" t="str">
            <v>RES18CON2011</v>
          </cell>
          <cell r="AC1179" t="str">
            <v>ECON-2E2011</v>
          </cell>
          <cell r="AD1179" t="str">
            <v>ECON-2EOctober2011</v>
          </cell>
          <cell r="AE1179" t="str">
            <v>ECON-2EOctober2011-2012</v>
          </cell>
        </row>
        <row r="1180">
          <cell r="D1180" t="str">
            <v>ECON-2E</v>
          </cell>
          <cell r="E1180" t="str">
            <v>Residential</v>
          </cell>
          <cell r="F1180" t="str">
            <v>MULTI</v>
          </cell>
          <cell r="H1180" t="str">
            <v>RES18CON</v>
          </cell>
          <cell r="I1180" t="str">
            <v>October</v>
          </cell>
          <cell r="J1180" t="str">
            <v>2011-2012</v>
          </cell>
          <cell r="K1180">
            <v>2011</v>
          </cell>
          <cell r="L1180">
            <v>0</v>
          </cell>
          <cell r="N1180">
            <v>0</v>
          </cell>
          <cell r="T1180">
            <v>0</v>
          </cell>
          <cell r="W1180">
            <v>0</v>
          </cell>
          <cell r="Y1180" t="str">
            <v>RES18CONOctober2011-2012</v>
          </cell>
          <cell r="Z1180" t="str">
            <v>RES18CONOctober2011</v>
          </cell>
          <cell r="AA1180" t="str">
            <v>ECON-2EOctober2011-2012</v>
          </cell>
          <cell r="AB1180" t="str">
            <v>RES18CON2011</v>
          </cell>
          <cell r="AC1180" t="str">
            <v>ECON-2E2011</v>
          </cell>
          <cell r="AD1180" t="str">
            <v>ECON-2EOctober2011</v>
          </cell>
          <cell r="AE1180" t="str">
            <v>ECON-2EOctober2011-2012</v>
          </cell>
        </row>
        <row r="1181">
          <cell r="B1181" t="str">
            <v>RESCRCON</v>
          </cell>
          <cell r="C1181" t="str">
            <v>CONS Res Cool Roof Rebate</v>
          </cell>
          <cell r="D1181" t="str">
            <v>ECON-1A</v>
          </cell>
          <cell r="E1181" t="str">
            <v>Residential</v>
          </cell>
          <cell r="F1181" t="str">
            <v>SINGLE</v>
          </cell>
          <cell r="I1181" t="str">
            <v>October</v>
          </cell>
          <cell r="J1181" t="str">
            <v>2011-2012</v>
          </cell>
          <cell r="K1181">
            <v>2011</v>
          </cell>
          <cell r="L1181">
            <v>0</v>
          </cell>
          <cell r="M1181">
            <v>1.4166666666666667</v>
          </cell>
          <cell r="N1181">
            <v>0</v>
          </cell>
          <cell r="O1181">
            <v>824.5</v>
          </cell>
          <cell r="T1181">
            <v>0</v>
          </cell>
          <cell r="W1181">
            <v>0</v>
          </cell>
          <cell r="X1181">
            <v>954.74479166666674</v>
          </cell>
          <cell r="AA1181" t="str">
            <v>ECON-1AOctober2011-2012</v>
          </cell>
          <cell r="AB1181" t="str">
            <v>2011</v>
          </cell>
          <cell r="AC1181" t="str">
            <v>ECON-1A2011</v>
          </cell>
          <cell r="AD1181" t="str">
            <v>ECON-1AOctober2011</v>
          </cell>
          <cell r="AE1181" t="str">
            <v>ECON-1AOctober2011-2012</v>
          </cell>
        </row>
        <row r="1182">
          <cell r="B1182" t="str">
            <v>RESTTCON</v>
          </cell>
          <cell r="C1182" t="str">
            <v>CONS Res Window Tint Rebate</v>
          </cell>
          <cell r="D1182" t="str">
            <v>ECON-1F</v>
          </cell>
          <cell r="E1182" t="str">
            <v>Residential</v>
          </cell>
          <cell r="F1182" t="str">
            <v>SINGLE</v>
          </cell>
          <cell r="I1182" t="str">
            <v>October</v>
          </cell>
          <cell r="J1182" t="str">
            <v>2011-2012</v>
          </cell>
          <cell r="K1182">
            <v>2011</v>
          </cell>
          <cell r="L1182">
            <v>2</v>
          </cell>
          <cell r="M1182">
            <v>9.8333333333333339</v>
          </cell>
          <cell r="N1182">
            <v>56</v>
          </cell>
          <cell r="O1182">
            <v>2619.666666666667</v>
          </cell>
          <cell r="P1182">
            <v>56</v>
          </cell>
          <cell r="T1182">
            <v>12.092592</v>
          </cell>
          <cell r="W1182">
            <v>533.19439999999997</v>
          </cell>
          <cell r="X1182">
            <v>1048.6156533333335</v>
          </cell>
          <cell r="AA1182" t="str">
            <v>ECON-1FOctober2011-2012</v>
          </cell>
          <cell r="AB1182" t="str">
            <v>2011</v>
          </cell>
          <cell r="AC1182" t="str">
            <v>ECON-1F2011</v>
          </cell>
          <cell r="AD1182" t="str">
            <v>ECON-1FOctober2011</v>
          </cell>
          <cell r="AE1182" t="str">
            <v>ECON-1FOctober2011-2012</v>
          </cell>
        </row>
        <row r="1183">
          <cell r="D1183" t="str">
            <v>ECON-1F</v>
          </cell>
          <cell r="E1183" t="str">
            <v>Residential</v>
          </cell>
          <cell r="F1183" t="str">
            <v>MULTI</v>
          </cell>
          <cell r="I1183" t="str">
            <v>October</v>
          </cell>
          <cell r="J1183" t="str">
            <v>2011-2012</v>
          </cell>
          <cell r="K1183">
            <v>2011</v>
          </cell>
          <cell r="L1183">
            <v>3</v>
          </cell>
          <cell r="N1183">
            <v>213</v>
          </cell>
          <cell r="P1183">
            <v>213</v>
          </cell>
          <cell r="T1183">
            <v>18.138888000000001</v>
          </cell>
          <cell r="AA1183" t="str">
            <v>ECON-1FOctober2011-2012</v>
          </cell>
          <cell r="AB1183" t="str">
            <v>2011</v>
          </cell>
          <cell r="AC1183" t="str">
            <v>ECON-1F2011</v>
          </cell>
          <cell r="AD1183" t="str">
            <v>ECON-1FOctober2011</v>
          </cell>
          <cell r="AE1183" t="str">
            <v>ECON-1FOctober2011-2012</v>
          </cell>
        </row>
        <row r="1184">
          <cell r="B1184" t="str">
            <v>RESWRCON</v>
          </cell>
          <cell r="C1184" t="str">
            <v>CONS Res Window Replace Rebate</v>
          </cell>
          <cell r="D1184" t="str">
            <v>ECON-1E</v>
          </cell>
          <cell r="E1184" t="str">
            <v>Residential</v>
          </cell>
          <cell r="F1184" t="str">
            <v>SINGLE</v>
          </cell>
          <cell r="I1184" t="str">
            <v>October</v>
          </cell>
          <cell r="J1184" t="str">
            <v>2011-2012</v>
          </cell>
          <cell r="K1184">
            <v>2011</v>
          </cell>
          <cell r="L1184">
            <v>11</v>
          </cell>
          <cell r="M1184">
            <v>11.5</v>
          </cell>
          <cell r="N1184">
            <v>3312.08</v>
          </cell>
          <cell r="O1184">
            <v>11333</v>
          </cell>
          <cell r="P1184">
            <v>1687.76</v>
          </cell>
          <cell r="T1184">
            <v>487.40449999999998</v>
          </cell>
          <cell r="W1184">
            <v>8590.01</v>
          </cell>
          <cell r="X1184">
            <v>8980.4650000000001</v>
          </cell>
          <cell r="AA1184" t="str">
            <v>ECON-1EOctober2011-2012</v>
          </cell>
          <cell r="AB1184" t="str">
            <v>2011</v>
          </cell>
          <cell r="AC1184" t="str">
            <v>ECON-1E2011</v>
          </cell>
          <cell r="AD1184" t="str">
            <v>ECON-1EOctober2011</v>
          </cell>
          <cell r="AE1184" t="str">
            <v>ECON-1EOctober2011-2012</v>
          </cell>
        </row>
        <row r="1185">
          <cell r="D1185" t="str">
            <v>ECON-1E</v>
          </cell>
          <cell r="E1185" t="str">
            <v>Residential</v>
          </cell>
          <cell r="F1185" t="str">
            <v>MULTI</v>
          </cell>
          <cell r="I1185" t="str">
            <v>October</v>
          </cell>
          <cell r="J1185" t="str">
            <v>2011-2012</v>
          </cell>
          <cell r="K1185">
            <v>2011</v>
          </cell>
          <cell r="L1185">
            <v>0</v>
          </cell>
          <cell r="N1185">
            <v>0</v>
          </cell>
          <cell r="P1185">
            <v>0</v>
          </cell>
          <cell r="T1185">
            <v>0</v>
          </cell>
          <cell r="AA1185" t="str">
            <v>ECON-1EOctober2011-2012</v>
          </cell>
          <cell r="AB1185" t="str">
            <v>2011</v>
          </cell>
          <cell r="AC1185" t="str">
            <v>ECON-1E2011</v>
          </cell>
          <cell r="AD1185" t="str">
            <v>ECON-1EOctober2011</v>
          </cell>
          <cell r="AE1185" t="str">
            <v>ECON-1EOctober2011-2012</v>
          </cell>
        </row>
        <row r="1186">
          <cell r="B1186" t="str">
            <v>RWFOAM</v>
          </cell>
          <cell r="C1186" t="str">
            <v>CONS Res Inject Wall Foam Reb</v>
          </cell>
          <cell r="D1186" t="str">
            <v>ECON-1C</v>
          </cell>
          <cell r="E1186" t="str">
            <v>Residential</v>
          </cell>
          <cell r="F1186" t="str">
            <v>SINGLE</v>
          </cell>
          <cell r="I1186" t="str">
            <v>October</v>
          </cell>
          <cell r="J1186" t="str">
            <v>2011-2012</v>
          </cell>
          <cell r="K1186">
            <v>2011</v>
          </cell>
          <cell r="L1186">
            <v>1</v>
          </cell>
          <cell r="M1186">
            <v>0.75</v>
          </cell>
          <cell r="N1186">
            <v>200</v>
          </cell>
          <cell r="O1186">
            <v>250</v>
          </cell>
          <cell r="P1186">
            <v>812</v>
          </cell>
          <cell r="T1186">
            <v>3.125</v>
          </cell>
          <cell r="W1186">
            <v>54.375</v>
          </cell>
          <cell r="X1186">
            <v>40.78125</v>
          </cell>
          <cell r="AA1186" t="str">
            <v>ECON-1COctober2011-2012</v>
          </cell>
          <cell r="AB1186" t="str">
            <v>2011</v>
          </cell>
          <cell r="AC1186" t="str">
            <v>ECON-1C2011</v>
          </cell>
          <cell r="AD1186" t="str">
            <v>ECON-1COctober2011</v>
          </cell>
          <cell r="AE1186" t="str">
            <v>ECON-1COctober2011-2012</v>
          </cell>
        </row>
        <row r="1187">
          <cell r="D1187" t="str">
            <v>ECON-1C</v>
          </cell>
          <cell r="E1187" t="str">
            <v>Residential</v>
          </cell>
          <cell r="F1187" t="str">
            <v>MULTI</v>
          </cell>
          <cell r="I1187" t="str">
            <v>October</v>
          </cell>
          <cell r="J1187" t="str">
            <v>2011-2012</v>
          </cell>
          <cell r="K1187">
            <v>2011</v>
          </cell>
          <cell r="L1187">
            <v>0</v>
          </cell>
          <cell r="N1187">
            <v>0</v>
          </cell>
          <cell r="P1187">
            <v>0</v>
          </cell>
          <cell r="T1187">
            <v>0</v>
          </cell>
          <cell r="AA1187" t="str">
            <v>ECON-1COctober2011-2012</v>
          </cell>
          <cell r="AB1187" t="str">
            <v>2011</v>
          </cell>
          <cell r="AC1187" t="str">
            <v>ECON-1C2011</v>
          </cell>
          <cell r="AD1187" t="str">
            <v>ECON-1COctober2011</v>
          </cell>
          <cell r="AE1187" t="str">
            <v>ECON-1COctober2011-2012</v>
          </cell>
        </row>
        <row r="1188">
          <cell r="B1188" t="str">
            <v>TOILET VCH</v>
          </cell>
          <cell r="C1188" t="str">
            <v>Toilet Voucher Redeemed</v>
          </cell>
          <cell r="D1188" t="str">
            <v>WACON-2</v>
          </cell>
          <cell r="E1188" t="str">
            <v>Residential</v>
          </cell>
          <cell r="F1188" t="str">
            <v>SINGLE</v>
          </cell>
          <cell r="I1188" t="str">
            <v>October</v>
          </cell>
          <cell r="J1188" t="str">
            <v>2011-2012</v>
          </cell>
          <cell r="K1188">
            <v>2011</v>
          </cell>
          <cell r="L1188">
            <v>0</v>
          </cell>
          <cell r="M1188">
            <v>0</v>
          </cell>
          <cell r="N1188">
            <v>0</v>
          </cell>
          <cell r="O1188">
            <v>18135</v>
          </cell>
          <cell r="P1188">
            <v>0</v>
          </cell>
          <cell r="T1188">
            <v>0</v>
          </cell>
          <cell r="AA1188" t="str">
            <v>WACON-2October2011-2012</v>
          </cell>
          <cell r="AB1188" t="str">
            <v>2011</v>
          </cell>
          <cell r="AC1188" t="str">
            <v>WACON-22011</v>
          </cell>
          <cell r="AD1188" t="str">
            <v>WACON-2October2011</v>
          </cell>
          <cell r="AE1188" t="str">
            <v>WACON-2October2011-2012</v>
          </cell>
        </row>
        <row r="1189">
          <cell r="B1189" t="str">
            <v>WTHERCON</v>
          </cell>
          <cell r="C1189" t="str">
            <v>CONS Res Weatherization Rebate</v>
          </cell>
          <cell r="D1189" t="str">
            <v>ECON-1D</v>
          </cell>
          <cell r="E1189" t="str">
            <v>Residential</v>
          </cell>
          <cell r="F1189" t="str">
            <v>SINGLE</v>
          </cell>
          <cell r="I1189" t="str">
            <v>October</v>
          </cell>
          <cell r="J1189" t="str">
            <v>2011-2012</v>
          </cell>
          <cell r="K1189">
            <v>2011</v>
          </cell>
          <cell r="L1189">
            <v>3</v>
          </cell>
          <cell r="M1189">
            <v>0</v>
          </cell>
          <cell r="N1189">
            <v>189.56</v>
          </cell>
          <cell r="O1189">
            <v>58</v>
          </cell>
          <cell r="T1189">
            <v>4.2439020000000003</v>
          </cell>
          <cell r="W1189">
            <v>75.150000000000006</v>
          </cell>
          <cell r="X1189">
            <v>0</v>
          </cell>
          <cell r="AA1189" t="str">
            <v>ECON-1DOctober2011-2012</v>
          </cell>
          <cell r="AB1189" t="str">
            <v>2011</v>
          </cell>
          <cell r="AC1189" t="str">
            <v>ECON-1D2011</v>
          </cell>
          <cell r="AD1189" t="str">
            <v>ECON-1DOctober2011</v>
          </cell>
          <cell r="AE1189" t="str">
            <v>ECON-1DOctober2011-2012</v>
          </cell>
        </row>
        <row r="1190">
          <cell r="D1190" t="str">
            <v>ECON-1D</v>
          </cell>
          <cell r="E1190" t="str">
            <v>Residential</v>
          </cell>
          <cell r="F1190" t="str">
            <v>MULTI</v>
          </cell>
          <cell r="I1190" t="str">
            <v>October</v>
          </cell>
          <cell r="J1190" t="str">
            <v>2011-2012</v>
          </cell>
          <cell r="K1190">
            <v>2011</v>
          </cell>
          <cell r="L1190">
            <v>0</v>
          </cell>
          <cell r="N1190">
            <v>0</v>
          </cell>
          <cell r="T1190">
            <v>0</v>
          </cell>
          <cell r="W1190">
            <v>0</v>
          </cell>
          <cell r="AA1190" t="str">
            <v>ECON-1DOctober2011-2012</v>
          </cell>
          <cell r="AB1190" t="str">
            <v>2011</v>
          </cell>
          <cell r="AC1190" t="str">
            <v>ECON-1D2011</v>
          </cell>
          <cell r="AD1190" t="str">
            <v>ECON-1DOctober2011</v>
          </cell>
          <cell r="AE1190" t="str">
            <v>ECON-1DOctober2011-2012</v>
          </cell>
        </row>
        <row r="1191">
          <cell r="B1191" t="str">
            <v>WTR STAR</v>
          </cell>
          <cell r="C1191" t="str">
            <v>CONS Water Star Rebate</v>
          </cell>
          <cell r="D1191" t="str">
            <v>WACON-3</v>
          </cell>
          <cell r="E1191" t="str">
            <v>Commercial</v>
          </cell>
          <cell r="F1191" t="str">
            <v>SINGLE</v>
          </cell>
          <cell r="I1191" t="str">
            <v>October</v>
          </cell>
          <cell r="J1191" t="str">
            <v>2011-2012</v>
          </cell>
          <cell r="K1191">
            <v>2011</v>
          </cell>
          <cell r="L1191">
            <v>1</v>
          </cell>
          <cell r="M1191">
            <v>0</v>
          </cell>
          <cell r="N1191">
            <v>300</v>
          </cell>
          <cell r="O1191">
            <v>0</v>
          </cell>
          <cell r="T1191">
            <v>0</v>
          </cell>
          <cell r="W1191">
            <v>0</v>
          </cell>
          <cell r="X1191">
            <v>0</v>
          </cell>
          <cell r="AA1191" t="str">
            <v>WACON-3October2011-2012</v>
          </cell>
          <cell r="AB1191" t="str">
            <v>2011</v>
          </cell>
          <cell r="AC1191" t="str">
            <v>WACON-32011</v>
          </cell>
          <cell r="AD1191" t="str">
            <v>WACON-3October2011</v>
          </cell>
          <cell r="AE1191" t="str">
            <v>WACON-3October2011-2012</v>
          </cell>
        </row>
        <row r="1192">
          <cell r="B1192" t="str">
            <v>St Cloud</v>
          </cell>
          <cell r="C1192" t="str">
            <v>Conservation Program Rebates</v>
          </cell>
          <cell r="D1192" t="str">
            <v>and Loans -</v>
          </cell>
          <cell r="E1192" t="str">
            <v>Crosstab (CIS)</v>
          </cell>
          <cell r="K1192">
            <v>2011</v>
          </cell>
          <cell r="AB1192" t="str">
            <v>2011</v>
          </cell>
          <cell r="AC1192" t="str">
            <v>and Loans -2011</v>
          </cell>
          <cell r="AD1192" t="str">
            <v>and Loans -2011</v>
          </cell>
        </row>
        <row r="1193">
          <cell r="B1193" t="str">
            <v>CCRF</v>
          </cell>
          <cell r="C1193" t="str">
            <v>Cool Reflective Roof</v>
          </cell>
          <cell r="D1193" t="str">
            <v>ECON-4A</v>
          </cell>
          <cell r="E1193" t="str">
            <v>Commercial</v>
          </cell>
          <cell r="F1193" t="str">
            <v>OTHER</v>
          </cell>
          <cell r="G1193" t="str">
            <v>ST CLOUD</v>
          </cell>
          <cell r="I1193" t="str">
            <v>October</v>
          </cell>
          <cell r="J1193" t="str">
            <v>2011-2012</v>
          </cell>
          <cell r="K1193">
            <v>2011</v>
          </cell>
          <cell r="L1193">
            <v>0</v>
          </cell>
          <cell r="N1193">
            <v>0</v>
          </cell>
          <cell r="T1193">
            <v>0</v>
          </cell>
          <cell r="W1193">
            <v>0</v>
          </cell>
          <cell r="AA1193" t="str">
            <v>ECON-4AST CLOUDOctober2011-2012</v>
          </cell>
          <cell r="AB1193" t="str">
            <v>2011</v>
          </cell>
          <cell r="AC1193" t="str">
            <v>ECON-4A2011</v>
          </cell>
          <cell r="AD1193" t="str">
            <v>ECON-4AOctober2011</v>
          </cell>
          <cell r="AE1193" t="str">
            <v>ECON-4AOctober2011-2012</v>
          </cell>
        </row>
        <row r="1194">
          <cell r="B1194" t="str">
            <v>CDUR</v>
          </cell>
          <cell r="C1194" t="str">
            <v>Duct Repair/Replacement</v>
          </cell>
          <cell r="D1194" t="str">
            <v>ECON-5A</v>
          </cell>
          <cell r="E1194" t="str">
            <v>Commercial</v>
          </cell>
          <cell r="F1194" t="str">
            <v>OTHER</v>
          </cell>
          <cell r="G1194" t="str">
            <v>ST CLOUD</v>
          </cell>
          <cell r="I1194" t="str">
            <v>October</v>
          </cell>
          <cell r="J1194" t="str">
            <v>2011-2012</v>
          </cell>
          <cell r="K1194">
            <v>2011</v>
          </cell>
          <cell r="L1194">
            <v>0</v>
          </cell>
          <cell r="N1194">
            <v>0</v>
          </cell>
          <cell r="T1194">
            <v>0</v>
          </cell>
          <cell r="W1194">
            <v>0</v>
          </cell>
          <cell r="AA1194" t="str">
            <v>ECON-5AST CLOUDOctober2011-2012</v>
          </cell>
          <cell r="AB1194" t="str">
            <v>2011</v>
          </cell>
          <cell r="AC1194" t="str">
            <v>ECON-5A2011</v>
          </cell>
          <cell r="AD1194" t="str">
            <v>ECON-5AOctober2011</v>
          </cell>
          <cell r="AE1194" t="str">
            <v>ECON-5AOctober2011-2012</v>
          </cell>
        </row>
        <row r="1195">
          <cell r="B1195" t="str">
            <v>CGRP</v>
          </cell>
          <cell r="C1195" t="str">
            <v>Gold Ring Program</v>
          </cell>
          <cell r="D1195" t="str">
            <v>ECON-6C</v>
          </cell>
          <cell r="E1195" t="str">
            <v>Commercial</v>
          </cell>
          <cell r="F1195" t="str">
            <v>OTHER</v>
          </cell>
          <cell r="G1195" t="str">
            <v>ST CLOUD</v>
          </cell>
          <cell r="I1195" t="str">
            <v>October</v>
          </cell>
          <cell r="J1195" t="str">
            <v>2011-2012</v>
          </cell>
          <cell r="K1195">
            <v>2011</v>
          </cell>
          <cell r="L1195">
            <v>0</v>
          </cell>
          <cell r="N1195">
            <v>0</v>
          </cell>
          <cell r="T1195">
            <v>0</v>
          </cell>
          <cell r="W1195">
            <v>0</v>
          </cell>
          <cell r="AA1195" t="str">
            <v>ECON-6CST CLOUDOctober2011-2012</v>
          </cell>
          <cell r="AB1195" t="str">
            <v>2011</v>
          </cell>
          <cell r="AC1195" t="str">
            <v>ECON-6C2011</v>
          </cell>
          <cell r="AD1195" t="str">
            <v>ECON-6COctober2011</v>
          </cell>
          <cell r="AE1195" t="str">
            <v>ECON-6COctober2011-2012</v>
          </cell>
        </row>
        <row r="1196">
          <cell r="B1196" t="str">
            <v>CH14</v>
          </cell>
          <cell r="C1196" t="str">
            <v>14 Seer</v>
          </cell>
          <cell r="D1196" t="str">
            <v>ECON-5C</v>
          </cell>
          <cell r="E1196" t="str">
            <v>Commercial</v>
          </cell>
          <cell r="F1196" t="str">
            <v>OTHER</v>
          </cell>
          <cell r="G1196" t="str">
            <v>ST CLOUD</v>
          </cell>
          <cell r="H1196" t="str">
            <v>CES14CON</v>
          </cell>
          <cell r="I1196" t="str">
            <v>October</v>
          </cell>
          <cell r="J1196" t="str">
            <v>2011-2012</v>
          </cell>
          <cell r="K1196">
            <v>2011</v>
          </cell>
          <cell r="L1196">
            <v>0</v>
          </cell>
          <cell r="N1196">
            <v>0</v>
          </cell>
          <cell r="T1196">
            <v>0</v>
          </cell>
          <cell r="W1196">
            <v>0</v>
          </cell>
          <cell r="Y1196" t="str">
            <v>CES14CONOctober2011-2012</v>
          </cell>
          <cell r="Z1196" t="str">
            <v>CES14CONOctober2011</v>
          </cell>
          <cell r="AA1196" t="str">
            <v>CES14CONST CLOUDOctober2011-2012</v>
          </cell>
          <cell r="AB1196" t="str">
            <v>CES14CON2011</v>
          </cell>
          <cell r="AC1196" t="str">
            <v>ECON-5C2011</v>
          </cell>
          <cell r="AD1196" t="str">
            <v>ECON-5COctober2011</v>
          </cell>
          <cell r="AE1196" t="str">
            <v>ECON-5COctober2011-2012</v>
          </cell>
        </row>
        <row r="1197">
          <cell r="B1197" t="str">
            <v>CH15</v>
          </cell>
          <cell r="C1197" t="str">
            <v>15 Seer</v>
          </cell>
          <cell r="D1197" t="str">
            <v>ECON-5C</v>
          </cell>
          <cell r="E1197" t="str">
            <v>Commercial</v>
          </cell>
          <cell r="F1197" t="str">
            <v>OTHER</v>
          </cell>
          <cell r="G1197" t="str">
            <v>ST CLOUD</v>
          </cell>
          <cell r="H1197" t="str">
            <v>CES15CON</v>
          </cell>
          <cell r="I1197" t="str">
            <v>October</v>
          </cell>
          <cell r="J1197" t="str">
            <v>2011-2012</v>
          </cell>
          <cell r="K1197">
            <v>2011</v>
          </cell>
          <cell r="L1197">
            <v>0</v>
          </cell>
          <cell r="N1197">
            <v>0</v>
          </cell>
          <cell r="T1197">
            <v>0</v>
          </cell>
          <cell r="W1197">
            <v>0</v>
          </cell>
          <cell r="Y1197" t="str">
            <v>CES15CONOctober2011-2012</v>
          </cell>
          <cell r="Z1197" t="str">
            <v>CES15CONOctober2011</v>
          </cell>
          <cell r="AA1197" t="str">
            <v>CES15CONST CLOUDOctober2011-2012</v>
          </cell>
          <cell r="AB1197" t="str">
            <v>CES15CON2011</v>
          </cell>
          <cell r="AC1197" t="str">
            <v>ECON-5C2011</v>
          </cell>
          <cell r="AD1197" t="str">
            <v>ECON-5COctober2011</v>
          </cell>
          <cell r="AE1197" t="str">
            <v>ECON-5COctober2011-2012</v>
          </cell>
        </row>
        <row r="1198">
          <cell r="B1198" t="str">
            <v>CH16</v>
          </cell>
          <cell r="C1198" t="str">
            <v>16 Seer</v>
          </cell>
          <cell r="D1198" t="str">
            <v>ECON-5C</v>
          </cell>
          <cell r="E1198" t="str">
            <v>Commercial</v>
          </cell>
          <cell r="F1198" t="str">
            <v>OTHER</v>
          </cell>
          <cell r="G1198" t="str">
            <v>ST CLOUD</v>
          </cell>
          <cell r="H1198" t="str">
            <v>CES16CON</v>
          </cell>
          <cell r="I1198" t="str">
            <v>October</v>
          </cell>
          <cell r="J1198" t="str">
            <v>2011-2012</v>
          </cell>
          <cell r="K1198">
            <v>2011</v>
          </cell>
          <cell r="L1198">
            <v>0</v>
          </cell>
          <cell r="N1198">
            <v>0</v>
          </cell>
          <cell r="T1198">
            <v>0</v>
          </cell>
          <cell r="W1198">
            <v>0</v>
          </cell>
          <cell r="Y1198" t="str">
            <v>CES16CONOctober2011-2012</v>
          </cell>
          <cell r="Z1198" t="str">
            <v>CES16CONOctober2011</v>
          </cell>
          <cell r="AA1198" t="str">
            <v>CES16CONST CLOUDOctober2011-2012</v>
          </cell>
          <cell r="AB1198" t="str">
            <v>CES16CON2011</v>
          </cell>
          <cell r="AC1198" t="str">
            <v>ECON-5C2011</v>
          </cell>
          <cell r="AD1198" t="str">
            <v>ECON-5COctober2011</v>
          </cell>
          <cell r="AE1198" t="str">
            <v>ECON-5COctober2011-2012</v>
          </cell>
        </row>
        <row r="1199">
          <cell r="B1199" t="str">
            <v>CH17</v>
          </cell>
          <cell r="C1199" t="str">
            <v>17 Seer</v>
          </cell>
          <cell r="D1199" t="str">
            <v>ECON-5C</v>
          </cell>
          <cell r="E1199" t="str">
            <v>Commercial</v>
          </cell>
          <cell r="F1199" t="str">
            <v>OTHER</v>
          </cell>
          <cell r="G1199" t="str">
            <v>ST CLOUD</v>
          </cell>
          <cell r="H1199" t="str">
            <v>CES17CON</v>
          </cell>
          <cell r="I1199" t="str">
            <v>October</v>
          </cell>
          <cell r="J1199" t="str">
            <v>2011-2012</v>
          </cell>
          <cell r="K1199">
            <v>2011</v>
          </cell>
          <cell r="L1199">
            <v>0</v>
          </cell>
          <cell r="N1199">
            <v>0</v>
          </cell>
          <cell r="T1199">
            <v>0</v>
          </cell>
          <cell r="W1199">
            <v>0</v>
          </cell>
          <cell r="Y1199" t="str">
            <v>CES17CONOctober2011-2012</v>
          </cell>
          <cell r="Z1199" t="str">
            <v>CES17CONOctober2011</v>
          </cell>
          <cell r="AA1199" t="str">
            <v>CES17CONST CLOUDOctober2011-2012</v>
          </cell>
          <cell r="AB1199" t="str">
            <v>CES17CON2011</v>
          </cell>
          <cell r="AC1199" t="str">
            <v>ECON-5C2011</v>
          </cell>
          <cell r="AD1199" t="str">
            <v>ECON-5COctober2011</v>
          </cell>
          <cell r="AE1199" t="str">
            <v>ECON-5COctober2011-2012</v>
          </cell>
        </row>
        <row r="1200">
          <cell r="B1200" t="str">
            <v>CH18</v>
          </cell>
          <cell r="C1200" t="str">
            <v>18 Seer</v>
          </cell>
          <cell r="D1200" t="str">
            <v>ECON-5C</v>
          </cell>
          <cell r="E1200" t="str">
            <v>Commercial</v>
          </cell>
          <cell r="F1200" t="str">
            <v>OTHER</v>
          </cell>
          <cell r="G1200" t="str">
            <v>ST CLOUD</v>
          </cell>
          <cell r="H1200" t="str">
            <v>CES18CON</v>
          </cell>
          <cell r="I1200" t="str">
            <v>October</v>
          </cell>
          <cell r="J1200" t="str">
            <v>2011-2012</v>
          </cell>
          <cell r="K1200">
            <v>2011</v>
          </cell>
          <cell r="L1200">
            <v>0</v>
          </cell>
          <cell r="N1200">
            <v>0</v>
          </cell>
          <cell r="T1200">
            <v>0</v>
          </cell>
          <cell r="W1200">
            <v>0</v>
          </cell>
          <cell r="Y1200" t="str">
            <v>CES18CONOctober2011-2012</v>
          </cell>
          <cell r="Z1200" t="str">
            <v>CES18CONOctober2011</v>
          </cell>
          <cell r="AA1200" t="str">
            <v>CES18CONST CLOUDOctober2011-2012</v>
          </cell>
          <cell r="AB1200" t="str">
            <v>CES18CON2011</v>
          </cell>
          <cell r="AC1200" t="str">
            <v>ECON-5C2011</v>
          </cell>
          <cell r="AD1200" t="str">
            <v>ECON-5COctober2011</v>
          </cell>
          <cell r="AE1200" t="str">
            <v>ECON-5COctober2011-2012</v>
          </cell>
        </row>
        <row r="1201">
          <cell r="B1201" t="str">
            <v>CINS</v>
          </cell>
          <cell r="C1201" t="str">
            <v>Ceiling Insulation Upgrade</v>
          </cell>
          <cell r="D1201" t="str">
            <v>ECON-4B</v>
          </cell>
          <cell r="E1201" t="str">
            <v>Commercial</v>
          </cell>
          <cell r="F1201" t="str">
            <v>OTHER</v>
          </cell>
          <cell r="G1201" t="str">
            <v>ST CLOUD</v>
          </cell>
          <cell r="I1201" t="str">
            <v>October</v>
          </cell>
          <cell r="J1201" t="str">
            <v>2011-2012</v>
          </cell>
          <cell r="K1201">
            <v>2011</v>
          </cell>
          <cell r="L1201">
            <v>0</v>
          </cell>
          <cell r="N1201">
            <v>0</v>
          </cell>
          <cell r="T1201">
            <v>0</v>
          </cell>
          <cell r="W1201">
            <v>0</v>
          </cell>
          <cell r="AA1201" t="str">
            <v>ECON-4BST CLOUDOctober2011-2012</v>
          </cell>
          <cell r="AB1201" t="str">
            <v>2011</v>
          </cell>
          <cell r="AC1201" t="str">
            <v>ECON-4B2011</v>
          </cell>
          <cell r="AD1201" t="str">
            <v>ECON-4BOctober2011</v>
          </cell>
          <cell r="AE1201" t="str">
            <v>ECON-4BOctober2011-2012</v>
          </cell>
        </row>
        <row r="1202">
          <cell r="B1202" t="str">
            <v>CIR</v>
          </cell>
          <cell r="C1202" t="str">
            <v>Commercial Customer Incentive</v>
          </cell>
          <cell r="D1202" t="str">
            <v>ECON-6B</v>
          </cell>
          <cell r="E1202" t="str">
            <v>Commercial</v>
          </cell>
          <cell r="F1202" t="str">
            <v>OTHER</v>
          </cell>
          <cell r="G1202" t="str">
            <v>ST CLOUD</v>
          </cell>
          <cell r="I1202" t="str">
            <v>October</v>
          </cell>
          <cell r="J1202" t="str">
            <v>2011-2012</v>
          </cell>
          <cell r="K1202">
            <v>2011</v>
          </cell>
          <cell r="L1202">
            <v>2</v>
          </cell>
          <cell r="N1202">
            <v>3060</v>
          </cell>
          <cell r="T1202">
            <v>303.54455400000001</v>
          </cell>
          <cell r="V1202">
            <v>12.24</v>
          </cell>
          <cell r="W1202">
            <v>93756</v>
          </cell>
          <cell r="AA1202" t="str">
            <v>ECON-6BST CLOUDOctober2011-2012</v>
          </cell>
          <cell r="AB1202" t="str">
            <v>2011</v>
          </cell>
          <cell r="AC1202" t="str">
            <v>ECON-6B2011</v>
          </cell>
          <cell r="AD1202" t="str">
            <v>ECON-6BOctober2011</v>
          </cell>
          <cell r="AE1202" t="str">
            <v>ECON-6BOctober2011-2012</v>
          </cell>
        </row>
        <row r="1203">
          <cell r="C1203" t="str">
            <v>Commercial Indoor Lighting Billed Solution</v>
          </cell>
          <cell r="D1203" t="str">
            <v>ECON-8</v>
          </cell>
          <cell r="E1203" t="str">
            <v>Commercial</v>
          </cell>
          <cell r="F1203" t="str">
            <v>OTHER</v>
          </cell>
          <cell r="G1203" t="str">
            <v>ST CLOUD</v>
          </cell>
          <cell r="I1203" t="str">
            <v>October</v>
          </cell>
          <cell r="J1203" t="str">
            <v>2011-2012</v>
          </cell>
          <cell r="K1203">
            <v>2011</v>
          </cell>
          <cell r="L1203">
            <v>0</v>
          </cell>
          <cell r="N1203">
            <v>0</v>
          </cell>
          <cell r="T1203">
            <v>0</v>
          </cell>
          <cell r="W1203">
            <v>0</v>
          </cell>
          <cell r="AA1203" t="str">
            <v>ECON-8ST CLOUDOctober2011-2012</v>
          </cell>
          <cell r="AB1203" t="str">
            <v>2011</v>
          </cell>
          <cell r="AC1203" t="str">
            <v>ECON-82011</v>
          </cell>
          <cell r="AD1203" t="str">
            <v>ECON-8October2011</v>
          </cell>
          <cell r="AE1203" t="str">
            <v>ECON-8October2011-2012</v>
          </cell>
        </row>
        <row r="1204">
          <cell r="B1204" t="str">
            <v>CSBE</v>
          </cell>
          <cell r="C1204" t="str">
            <v>Small Business Efficiency</v>
          </cell>
          <cell r="D1204" t="str">
            <v>ECON-16</v>
          </cell>
          <cell r="E1204" t="str">
            <v>Commercial</v>
          </cell>
          <cell r="F1204" t="str">
            <v>OTHER</v>
          </cell>
          <cell r="G1204" t="str">
            <v>ST CLOUD</v>
          </cell>
          <cell r="I1204" t="str">
            <v>October</v>
          </cell>
          <cell r="J1204" t="str">
            <v>2011-2012</v>
          </cell>
          <cell r="K1204">
            <v>2011</v>
          </cell>
          <cell r="L1204">
            <v>0</v>
          </cell>
          <cell r="N1204">
            <v>0</v>
          </cell>
          <cell r="T1204">
            <v>0</v>
          </cell>
          <cell r="W1204">
            <v>0</v>
          </cell>
          <cell r="AA1204" t="str">
            <v>ECON-16ST CLOUDOctober2011-2012</v>
          </cell>
          <cell r="AB1204" t="str">
            <v>2011</v>
          </cell>
          <cell r="AC1204" t="str">
            <v>ECON-162011</v>
          </cell>
          <cell r="AD1204" t="str">
            <v>ECON-16October2011</v>
          </cell>
          <cell r="AE1204" t="str">
            <v>ECON-16October2011-2012</v>
          </cell>
        </row>
        <row r="1205">
          <cell r="B1205" t="str">
            <v>CWTT</v>
          </cell>
          <cell r="C1205" t="str">
            <v>Window Film or Solar Screen</v>
          </cell>
          <cell r="D1205" t="str">
            <v>ECON-4C</v>
          </cell>
          <cell r="E1205" t="str">
            <v>Commercial</v>
          </cell>
          <cell r="F1205" t="str">
            <v>OTHER</v>
          </cell>
          <cell r="G1205" t="str">
            <v>ST CLOUD</v>
          </cell>
          <cell r="I1205" t="str">
            <v>October</v>
          </cell>
          <cell r="J1205" t="str">
            <v>2011-2012</v>
          </cell>
          <cell r="K1205">
            <v>2011</v>
          </cell>
          <cell r="L1205">
            <v>0</v>
          </cell>
          <cell r="N1205">
            <v>0</v>
          </cell>
          <cell r="T1205">
            <v>0</v>
          </cell>
          <cell r="W1205">
            <v>0</v>
          </cell>
          <cell r="AA1205" t="str">
            <v>ECON-4CST CLOUDOctober2011-2012</v>
          </cell>
          <cell r="AB1205" t="str">
            <v>2011</v>
          </cell>
          <cell r="AC1205" t="str">
            <v>ECON-4C2011</v>
          </cell>
          <cell r="AD1205" t="str">
            <v>ECON-4COctober2011</v>
          </cell>
          <cell r="AE1205" t="str">
            <v>ECON-4COctober2011-2012</v>
          </cell>
        </row>
        <row r="1206">
          <cell r="B1206" t="str">
            <v>ACPS</v>
          </cell>
          <cell r="C1206" t="str">
            <v>A/C Proper Sizing</v>
          </cell>
          <cell r="D1206" t="str">
            <v>ECON-2D</v>
          </cell>
          <cell r="E1206" t="str">
            <v>Residential</v>
          </cell>
          <cell r="F1206" t="str">
            <v>SINGLE</v>
          </cell>
          <cell r="G1206" t="str">
            <v>ST CLOUD</v>
          </cell>
          <cell r="I1206" t="str">
            <v>October</v>
          </cell>
          <cell r="J1206" t="str">
            <v>2011-2012</v>
          </cell>
          <cell r="K1206">
            <v>2011</v>
          </cell>
          <cell r="L1206">
            <v>0</v>
          </cell>
          <cell r="N1206">
            <v>0</v>
          </cell>
          <cell r="T1206">
            <v>0</v>
          </cell>
          <cell r="W1206">
            <v>0</v>
          </cell>
          <cell r="AA1206" t="str">
            <v>ECON-2DST CLOUDOctober2011-2012</v>
          </cell>
          <cell r="AB1206" t="str">
            <v>2011</v>
          </cell>
          <cell r="AC1206" t="str">
            <v>ECON-2D2011</v>
          </cell>
          <cell r="AD1206" t="str">
            <v>ECON-2DOctober2011</v>
          </cell>
          <cell r="AE1206" t="str">
            <v>ECON-2DOctober2011-2012</v>
          </cell>
        </row>
        <row r="1207">
          <cell r="B1207" t="str">
            <v>RBDR</v>
          </cell>
          <cell r="C1207" t="str">
            <v>Duct Repair/Replacement</v>
          </cell>
          <cell r="D1207" t="str">
            <v>ECON-2A</v>
          </cell>
          <cell r="E1207" t="str">
            <v>Residential</v>
          </cell>
          <cell r="F1207" t="str">
            <v>SINGLE</v>
          </cell>
          <cell r="G1207" t="str">
            <v>ST CLOUD</v>
          </cell>
          <cell r="I1207" t="str">
            <v>October</v>
          </cell>
          <cell r="J1207" t="str">
            <v>2011-2012</v>
          </cell>
          <cell r="K1207">
            <v>2011</v>
          </cell>
          <cell r="L1207">
            <v>2</v>
          </cell>
          <cell r="N1207">
            <v>400</v>
          </cell>
          <cell r="T1207">
            <v>38.943199999999997</v>
          </cell>
          <cell r="W1207">
            <v>686.34079173800001</v>
          </cell>
          <cell r="AA1207" t="str">
            <v>ECON-2AST CLOUDOctober2011-2012</v>
          </cell>
          <cell r="AB1207" t="str">
            <v>2011</v>
          </cell>
          <cell r="AC1207" t="str">
            <v>ECON-2A2011</v>
          </cell>
          <cell r="AD1207" t="str">
            <v>ECON-2AOctober2011</v>
          </cell>
          <cell r="AE1207" t="str">
            <v>ECON-2AOctober2011-2012</v>
          </cell>
        </row>
        <row r="1208">
          <cell r="B1208" t="str">
            <v>RBIS</v>
          </cell>
          <cell r="C1208" t="str">
            <v>Ceiling Insulation Upgrade</v>
          </cell>
          <cell r="D1208" t="str">
            <v>ECON-1B</v>
          </cell>
          <cell r="E1208" t="str">
            <v>Residential</v>
          </cell>
          <cell r="F1208" t="str">
            <v>SINGLE</v>
          </cell>
          <cell r="G1208" t="str">
            <v>ST CLOUD</v>
          </cell>
          <cell r="I1208" t="str">
            <v>October</v>
          </cell>
          <cell r="J1208" t="str">
            <v>2011-2012</v>
          </cell>
          <cell r="K1208">
            <v>2011</v>
          </cell>
          <cell r="L1208">
            <v>1</v>
          </cell>
          <cell r="N1208">
            <v>179.2</v>
          </cell>
          <cell r="P1208">
            <v>792</v>
          </cell>
          <cell r="T1208">
            <v>28</v>
          </cell>
          <cell r="W1208">
            <v>493.45</v>
          </cell>
          <cell r="AA1208" t="str">
            <v>ECON-1BST CLOUDOctober2011-2012</v>
          </cell>
          <cell r="AB1208" t="str">
            <v>2011</v>
          </cell>
          <cell r="AC1208" t="str">
            <v>ECON-1B2011</v>
          </cell>
          <cell r="AD1208" t="str">
            <v>ECON-1BOctober2011</v>
          </cell>
          <cell r="AE1208" t="str">
            <v>ECON-1BOctober2011-2012</v>
          </cell>
        </row>
        <row r="1209">
          <cell r="B1209" t="str">
            <v>RBWW</v>
          </cell>
          <cell r="C1209" t="str">
            <v xml:space="preserve">Caulk/Weather Stripping </v>
          </cell>
          <cell r="D1209" t="str">
            <v>ECON-1D</v>
          </cell>
          <cell r="E1209" t="str">
            <v>Residential</v>
          </cell>
          <cell r="F1209" t="str">
            <v>SINGLE</v>
          </cell>
          <cell r="G1209" t="str">
            <v>ST CLOUD</v>
          </cell>
          <cell r="I1209" t="str">
            <v>October</v>
          </cell>
          <cell r="J1209" t="str">
            <v>2011-2012</v>
          </cell>
          <cell r="K1209">
            <v>2011</v>
          </cell>
          <cell r="L1209">
            <v>0</v>
          </cell>
          <cell r="N1209">
            <v>0</v>
          </cell>
          <cell r="T1209">
            <v>0</v>
          </cell>
          <cell r="W1209">
            <v>0</v>
          </cell>
          <cell r="AA1209" t="str">
            <v>ECON-1DST CLOUDOctober2011-2012</v>
          </cell>
          <cell r="AB1209" t="str">
            <v>2011</v>
          </cell>
          <cell r="AC1209" t="str">
            <v>ECON-1D2011</v>
          </cell>
          <cell r="AD1209" t="str">
            <v>ECON-1DOctober2011</v>
          </cell>
          <cell r="AE1209" t="str">
            <v>ECON-1DOctober2011-2012</v>
          </cell>
        </row>
        <row r="1210">
          <cell r="B1210" t="str">
            <v>RCRF</v>
          </cell>
          <cell r="C1210" t="str">
            <v>Cool Reflective Roof</v>
          </cell>
          <cell r="D1210" t="str">
            <v>ECON-1A</v>
          </cell>
          <cell r="E1210" t="str">
            <v>Residential</v>
          </cell>
          <cell r="F1210" t="str">
            <v>SINGLE</v>
          </cell>
          <cell r="G1210" t="str">
            <v>ST CLOUD</v>
          </cell>
          <cell r="I1210" t="str">
            <v>October</v>
          </cell>
          <cell r="J1210" t="str">
            <v>2011-2012</v>
          </cell>
          <cell r="K1210">
            <v>2011</v>
          </cell>
          <cell r="L1210">
            <v>0</v>
          </cell>
          <cell r="N1210">
            <v>0</v>
          </cell>
          <cell r="T1210">
            <v>0</v>
          </cell>
          <cell r="W1210">
            <v>0</v>
          </cell>
          <cell r="AA1210" t="str">
            <v>ECON-1AST CLOUDOctober2011-2012</v>
          </cell>
          <cell r="AB1210" t="str">
            <v>2011</v>
          </cell>
          <cell r="AC1210" t="str">
            <v>ECON-1A2011</v>
          </cell>
          <cell r="AD1210" t="str">
            <v>ECON-1AOctober2011</v>
          </cell>
          <cell r="AE1210" t="str">
            <v>ECON-1AOctober2011-2012</v>
          </cell>
        </row>
        <row r="1211">
          <cell r="B1211" t="str">
            <v>RH14</v>
          </cell>
          <cell r="C1211" t="str">
            <v>14 Seer</v>
          </cell>
          <cell r="D1211" t="str">
            <v>ECON-2E</v>
          </cell>
          <cell r="E1211" t="str">
            <v>Residential</v>
          </cell>
          <cell r="F1211" t="str">
            <v>SINGLE</v>
          </cell>
          <cell r="G1211" t="str">
            <v>ST CLOUD</v>
          </cell>
          <cell r="H1211" t="str">
            <v>RES14CON</v>
          </cell>
          <cell r="I1211" t="str">
            <v>October</v>
          </cell>
          <cell r="J1211" t="str">
            <v>2011-2012</v>
          </cell>
          <cell r="K1211">
            <v>2011</v>
          </cell>
          <cell r="L1211">
            <v>3</v>
          </cell>
          <cell r="N1211">
            <v>600</v>
          </cell>
          <cell r="T1211">
            <v>70.856502000000006</v>
          </cell>
          <cell r="W1211">
            <v>1248.8399999999999</v>
          </cell>
          <cell r="Y1211" t="str">
            <v>RES14CONOctober2011-2012</v>
          </cell>
          <cell r="Z1211" t="str">
            <v>RES14CONOctober2011</v>
          </cell>
          <cell r="AA1211" t="str">
            <v>ECON-2EST CLOUDRES14CONOctober2011-2012</v>
          </cell>
          <cell r="AB1211" t="str">
            <v>RES14CON2011</v>
          </cell>
          <cell r="AC1211" t="str">
            <v>ECON-2E2011</v>
          </cell>
          <cell r="AD1211" t="str">
            <v>ECON-2EOctober2011</v>
          </cell>
          <cell r="AE1211" t="str">
            <v>ECON-2EOctober2011-2012</v>
          </cell>
        </row>
        <row r="1212">
          <cell r="B1212" t="str">
            <v>RH15</v>
          </cell>
          <cell r="C1212" t="str">
            <v>15 Seer</v>
          </cell>
          <cell r="D1212" t="str">
            <v>ECON-2E</v>
          </cell>
          <cell r="E1212" t="str">
            <v>Residential</v>
          </cell>
          <cell r="F1212" t="str">
            <v>SINGLE</v>
          </cell>
          <cell r="G1212" t="str">
            <v>ST CLOUD</v>
          </cell>
          <cell r="H1212" t="str">
            <v>RES15CON</v>
          </cell>
          <cell r="I1212" t="str">
            <v>October</v>
          </cell>
          <cell r="J1212" t="str">
            <v>2011-2012</v>
          </cell>
          <cell r="K1212">
            <v>2011</v>
          </cell>
          <cell r="L1212">
            <v>7</v>
          </cell>
          <cell r="N1212">
            <v>2800</v>
          </cell>
          <cell r="T1212">
            <v>290.55523000000005</v>
          </cell>
          <cell r="W1212">
            <v>5120.78</v>
          </cell>
          <cell r="Y1212" t="str">
            <v>RES15CONOctober2011-2012</v>
          </cell>
          <cell r="Z1212" t="str">
            <v>RES15CONOctober2011</v>
          </cell>
          <cell r="AA1212" t="str">
            <v>ECON-2EST CLOUDRES15CONOctober2011-2012</v>
          </cell>
          <cell r="AB1212" t="str">
            <v>RES15CON2011</v>
          </cell>
          <cell r="AC1212" t="str">
            <v>ECON-2E2011</v>
          </cell>
          <cell r="AD1212" t="str">
            <v>ECON-2EOctober2011</v>
          </cell>
          <cell r="AE1212" t="str">
            <v>ECON-2EOctober2011-2012</v>
          </cell>
        </row>
        <row r="1213">
          <cell r="B1213" t="str">
            <v>RH16</v>
          </cell>
          <cell r="C1213" t="str">
            <v>16 Seer</v>
          </cell>
          <cell r="D1213" t="str">
            <v>ECON-2E</v>
          </cell>
          <cell r="E1213" t="str">
            <v>Residential</v>
          </cell>
          <cell r="F1213" t="str">
            <v>SINGLE</v>
          </cell>
          <cell r="G1213" t="str">
            <v>ST CLOUD</v>
          </cell>
          <cell r="H1213" t="str">
            <v>RES16CON</v>
          </cell>
          <cell r="I1213" t="str">
            <v>October</v>
          </cell>
          <cell r="J1213" t="str">
            <v>2011-2012</v>
          </cell>
          <cell r="K1213">
            <v>2011</v>
          </cell>
          <cell r="L1213">
            <v>0</v>
          </cell>
          <cell r="N1213">
            <v>0</v>
          </cell>
          <cell r="T1213">
            <v>0</v>
          </cell>
          <cell r="W1213">
            <v>0</v>
          </cell>
          <cell r="Y1213" t="str">
            <v>RES16CONOctober2011-2012</v>
          </cell>
          <cell r="Z1213" t="str">
            <v>RES16CONOctober2011</v>
          </cell>
          <cell r="AA1213" t="str">
            <v>ECON-2EST CLOUDRES16CONOctober2011-2012</v>
          </cell>
          <cell r="AB1213" t="str">
            <v>RES16CON2011</v>
          </cell>
          <cell r="AC1213" t="str">
            <v>ECON-2E2011</v>
          </cell>
          <cell r="AD1213" t="str">
            <v>ECON-2EOctober2011</v>
          </cell>
          <cell r="AE1213" t="str">
            <v>ECON-2EOctober2011-2012</v>
          </cell>
        </row>
        <row r="1214">
          <cell r="B1214" t="str">
            <v>RH17</v>
          </cell>
          <cell r="C1214" t="str">
            <v>17 Seer</v>
          </cell>
          <cell r="D1214" t="str">
            <v>ECON-2E</v>
          </cell>
          <cell r="E1214" t="str">
            <v>Residential</v>
          </cell>
          <cell r="F1214" t="str">
            <v>SINGLE</v>
          </cell>
          <cell r="G1214" t="str">
            <v>ST CLOUD</v>
          </cell>
          <cell r="H1214" t="str">
            <v>RES17CON</v>
          </cell>
          <cell r="I1214" t="str">
            <v>October</v>
          </cell>
          <cell r="J1214" t="str">
            <v>2011-2012</v>
          </cell>
          <cell r="K1214">
            <v>2011</v>
          </cell>
          <cell r="L1214">
            <v>0</v>
          </cell>
          <cell r="N1214">
            <v>0</v>
          </cell>
          <cell r="T1214">
            <v>0</v>
          </cell>
          <cell r="W1214">
            <v>0</v>
          </cell>
          <cell r="Y1214" t="str">
            <v>RES17CONOctober2011-2012</v>
          </cell>
          <cell r="Z1214" t="str">
            <v>RES17CONOctober2011</v>
          </cell>
          <cell r="AA1214" t="str">
            <v>ECON-2EST CLOUDRES17CONOctober2011-2012</v>
          </cell>
          <cell r="AB1214" t="str">
            <v>RES17CON2011</v>
          </cell>
          <cell r="AC1214" t="str">
            <v>ECON-2E2011</v>
          </cell>
          <cell r="AD1214" t="str">
            <v>ECON-2EOctober2011</v>
          </cell>
          <cell r="AE1214" t="str">
            <v>ECON-2EOctober2011-2012</v>
          </cell>
        </row>
        <row r="1215">
          <cell r="B1215" t="str">
            <v>RH18</v>
          </cell>
          <cell r="C1215" t="str">
            <v>18 Seer</v>
          </cell>
          <cell r="D1215" t="str">
            <v>ECON-2E</v>
          </cell>
          <cell r="E1215" t="str">
            <v>Residential</v>
          </cell>
          <cell r="F1215" t="str">
            <v>SINGLE</v>
          </cell>
          <cell r="G1215" t="str">
            <v>ST CLOUD</v>
          </cell>
          <cell r="H1215" t="str">
            <v>RES18CON</v>
          </cell>
          <cell r="I1215" t="str">
            <v>October</v>
          </cell>
          <cell r="J1215" t="str">
            <v>2011-2012</v>
          </cell>
          <cell r="K1215">
            <v>2011</v>
          </cell>
          <cell r="L1215">
            <v>1</v>
          </cell>
          <cell r="N1215">
            <v>600</v>
          </cell>
          <cell r="T1215">
            <v>77.785700000000006</v>
          </cell>
          <cell r="W1215">
            <v>1370.92857</v>
          </cell>
          <cell r="Y1215" t="str">
            <v>RES18CONOctober2011-2012</v>
          </cell>
          <cell r="Z1215" t="str">
            <v>RES18CONOctober2011</v>
          </cell>
          <cell r="AA1215" t="str">
            <v>ECON-2EST CLOUDRES18CONOctober2011-2012</v>
          </cell>
          <cell r="AB1215" t="str">
            <v>RES18CON2011</v>
          </cell>
          <cell r="AC1215" t="str">
            <v>ECON-2E2011</v>
          </cell>
          <cell r="AD1215" t="str">
            <v>ECON-2EOctober2011</v>
          </cell>
          <cell r="AE1215" t="str">
            <v>ECON-2EOctober2011-2012</v>
          </cell>
        </row>
        <row r="1216">
          <cell r="B1216" t="str">
            <v>RIWF</v>
          </cell>
          <cell r="C1216" t="str">
            <v>Injected Wall Foam</v>
          </cell>
          <cell r="D1216" t="str">
            <v>ECON-1C</v>
          </cell>
          <cell r="E1216" t="str">
            <v>Residential</v>
          </cell>
          <cell r="F1216" t="str">
            <v>SINGLE</v>
          </cell>
          <cell r="G1216" t="str">
            <v>ST CLOUD</v>
          </cell>
          <cell r="I1216" t="str">
            <v>October</v>
          </cell>
          <cell r="J1216" t="str">
            <v>2011-2012</v>
          </cell>
          <cell r="K1216">
            <v>2011</v>
          </cell>
          <cell r="L1216">
            <v>0</v>
          </cell>
          <cell r="T1216">
            <v>0</v>
          </cell>
          <cell r="W1216">
            <v>0</v>
          </cell>
          <cell r="AA1216" t="str">
            <v>ECON-1CST CLOUDOctober2011-2012</v>
          </cell>
          <cell r="AB1216" t="str">
            <v>2011</v>
          </cell>
          <cell r="AC1216" t="str">
            <v>ECON-1C2011</v>
          </cell>
          <cell r="AD1216" t="str">
            <v>ECON-1COctober2011</v>
          </cell>
          <cell r="AE1216" t="str">
            <v>ECON-1COctober2011-2012</v>
          </cell>
        </row>
        <row r="1217">
          <cell r="B1217" t="str">
            <v>RWRP</v>
          </cell>
          <cell r="C1217" t="str">
            <v xml:space="preserve">High Performance Windows </v>
          </cell>
          <cell r="D1217" t="str">
            <v>ECON-1E</v>
          </cell>
          <cell r="E1217" t="str">
            <v>Residential</v>
          </cell>
          <cell r="F1217" t="str">
            <v>SINGLE</v>
          </cell>
          <cell r="G1217" t="str">
            <v>ST CLOUD</v>
          </cell>
          <cell r="I1217" t="str">
            <v>October</v>
          </cell>
          <cell r="J1217" t="str">
            <v>2011-2012</v>
          </cell>
          <cell r="K1217">
            <v>2011</v>
          </cell>
          <cell r="L1217">
            <v>3</v>
          </cell>
          <cell r="N1217">
            <v>811.72</v>
          </cell>
          <cell r="P1217">
            <v>405.86</v>
          </cell>
          <cell r="T1217">
            <v>132.92849999999999</v>
          </cell>
          <cell r="W1217">
            <v>2342.73</v>
          </cell>
          <cell r="AA1217" t="str">
            <v>ECON-1EST CLOUDOctober2011-2012</v>
          </cell>
          <cell r="AB1217" t="str">
            <v>2011</v>
          </cell>
          <cell r="AC1217" t="str">
            <v>ECON-1E2011</v>
          </cell>
          <cell r="AD1217" t="str">
            <v>ECON-1EOctober2011</v>
          </cell>
          <cell r="AE1217" t="str">
            <v>ECON-1EOctober2011-2012</v>
          </cell>
        </row>
        <row r="1218">
          <cell r="B1218" t="str">
            <v>RWTT</v>
          </cell>
          <cell r="C1218" t="str">
            <v>Window Film or Solar Screen</v>
          </cell>
          <cell r="D1218" t="str">
            <v>ECON-1F</v>
          </cell>
          <cell r="E1218" t="str">
            <v>Residential</v>
          </cell>
          <cell r="F1218" t="str">
            <v>SINGLE</v>
          </cell>
          <cell r="G1218" t="str">
            <v>ST CLOUD</v>
          </cell>
          <cell r="I1218" t="str">
            <v>October</v>
          </cell>
          <cell r="J1218" t="str">
            <v>2011-2012</v>
          </cell>
          <cell r="K1218">
            <v>2011</v>
          </cell>
          <cell r="L1218">
            <v>2</v>
          </cell>
          <cell r="N1218">
            <v>414</v>
          </cell>
          <cell r="P1218">
            <v>515</v>
          </cell>
          <cell r="T1218">
            <v>12.092592</v>
          </cell>
          <cell r="W1218">
            <v>213.27776</v>
          </cell>
          <cell r="AA1218" t="str">
            <v>ECON-1FST CLOUDOctober2011-2012</v>
          </cell>
          <cell r="AB1218" t="str">
            <v>2011</v>
          </cell>
          <cell r="AC1218" t="str">
            <v>ECON-1F2011</v>
          </cell>
          <cell r="AD1218" t="str">
            <v>ECON-1FOctober2011</v>
          </cell>
          <cell r="AE1218" t="str">
            <v>ECON-1FOctober2011-2012</v>
          </cell>
        </row>
        <row r="1219">
          <cell r="B1219" t="str">
            <v>RESCON</v>
          </cell>
          <cell r="C1219" t="str">
            <v>Total Residential Conservation Summary</v>
          </cell>
          <cell r="D1219" t="str">
            <v>RESCON</v>
          </cell>
          <cell r="E1219" t="str">
            <v>Residential</v>
          </cell>
          <cell r="I1219" t="str">
            <v>October</v>
          </cell>
          <cell r="J1219" t="str">
            <v>2011-2012</v>
          </cell>
          <cell r="K1219">
            <v>2011</v>
          </cell>
          <cell r="L1219">
            <v>156</v>
          </cell>
          <cell r="M1219">
            <v>225</v>
          </cell>
          <cell r="N1219">
            <v>89767.94</v>
          </cell>
          <cell r="O1219">
            <v>156254.5</v>
          </cell>
          <cell r="P1219">
            <v>30750.45</v>
          </cell>
          <cell r="Q1219">
            <v>0</v>
          </cell>
          <cell r="R1219">
            <v>0</v>
          </cell>
          <cell r="S1219">
            <v>0</v>
          </cell>
          <cell r="T1219">
            <v>5786.5308840000007</v>
          </cell>
          <cell r="U1219">
            <v>0</v>
          </cell>
          <cell r="V1219">
            <v>0</v>
          </cell>
          <cell r="W1219">
            <v>101980.67248390397</v>
          </cell>
          <cell r="X1219">
            <v>120393.1841083219</v>
          </cell>
          <cell r="AA1219" t="str">
            <v>RESCONOctober2011-2012</v>
          </cell>
          <cell r="AB1219" t="str">
            <v>2011</v>
          </cell>
          <cell r="AC1219" t="str">
            <v>RESCON2011</v>
          </cell>
          <cell r="AD1219" t="str">
            <v>RESCONOctober2011</v>
          </cell>
          <cell r="AE1219" t="str">
            <v>RESCONOctober2011-2012</v>
          </cell>
        </row>
        <row r="1220">
          <cell r="B1220" t="str">
            <v>COMREB</v>
          </cell>
          <cell r="C1220" t="str">
            <v>Total Commercial Rebate Summary</v>
          </cell>
          <cell r="D1220" t="str">
            <v>COMREB</v>
          </cell>
          <cell r="E1220" t="str">
            <v>Commercial</v>
          </cell>
          <cell r="I1220" t="str">
            <v>October</v>
          </cell>
          <cell r="J1220" t="str">
            <v>2011-2012</v>
          </cell>
          <cell r="K1220">
            <v>2011</v>
          </cell>
          <cell r="L1220">
            <v>15</v>
          </cell>
          <cell r="M1220">
            <v>24378.25</v>
          </cell>
          <cell r="N1220">
            <v>30975.74</v>
          </cell>
          <cell r="O1220">
            <v>40398.441666666666</v>
          </cell>
          <cell r="P1220">
            <v>11828.24</v>
          </cell>
          <cell r="Q1220">
            <v>0</v>
          </cell>
          <cell r="R1220">
            <v>0</v>
          </cell>
          <cell r="S1220">
            <v>0</v>
          </cell>
          <cell r="T1220">
            <v>1719.1450799300001</v>
          </cell>
          <cell r="U1220">
            <v>0</v>
          </cell>
          <cell r="V1220">
            <v>115.42999999999999</v>
          </cell>
          <cell r="W1220">
            <v>717978.39858248003</v>
          </cell>
          <cell r="X1220">
            <v>211893.24651099998</v>
          </cell>
          <cell r="AA1220" t="str">
            <v>COMREBOctober2011-2012</v>
          </cell>
          <cell r="AB1220" t="str">
            <v>2011</v>
          </cell>
          <cell r="AC1220" t="str">
            <v>COMREB2011</v>
          </cell>
          <cell r="AD1220" t="str">
            <v>COMREBOctober2011</v>
          </cell>
          <cell r="AE1220" t="str">
            <v>COMREBOctober2011-2012</v>
          </cell>
        </row>
        <row r="1221">
          <cell r="B1221" t="str">
            <v>COMCON</v>
          </cell>
          <cell r="C1221" t="str">
            <v>Total Commercial Conservation Summary</v>
          </cell>
          <cell r="D1221" t="str">
            <v>COMCON</v>
          </cell>
          <cell r="E1221" t="str">
            <v>Commercial</v>
          </cell>
          <cell r="I1221" t="str">
            <v>October</v>
          </cell>
          <cell r="J1221" t="str">
            <v>2011-2012</v>
          </cell>
          <cell r="K1221">
            <v>2011</v>
          </cell>
          <cell r="L1221">
            <v>15</v>
          </cell>
          <cell r="M1221">
            <v>24378.416666666668</v>
          </cell>
          <cell r="N1221">
            <v>30975.74</v>
          </cell>
          <cell r="O1221">
            <v>40440.10833333333</v>
          </cell>
          <cell r="P1221">
            <v>11828.24</v>
          </cell>
          <cell r="S1221">
            <v>0</v>
          </cell>
          <cell r="T1221">
            <v>1719.1450799300001</v>
          </cell>
          <cell r="U1221">
            <v>0</v>
          </cell>
          <cell r="V1221">
            <v>115.42999999999999</v>
          </cell>
          <cell r="W1221">
            <v>717978.39858248003</v>
          </cell>
          <cell r="X1221">
            <v>390666.07984433329</v>
          </cell>
          <cell r="AA1221" t="str">
            <v>COMCONOctober2011-2012</v>
          </cell>
          <cell r="AB1221" t="str">
            <v>2011</v>
          </cell>
          <cell r="AC1221" t="str">
            <v>COMCON2011</v>
          </cell>
          <cell r="AD1221" t="str">
            <v>COMCONOctober2011</v>
          </cell>
          <cell r="AE1221" t="str">
            <v>COMCONOctober2011-2012</v>
          </cell>
        </row>
        <row r="1222">
          <cell r="B1222" t="str">
            <v>Orlando</v>
          </cell>
          <cell r="C1222" t="str">
            <v>Conservation Program Rebates</v>
          </cell>
          <cell r="D1222" t="str">
            <v>Participation</v>
          </cell>
          <cell r="E1222" t="str">
            <v xml:space="preserve"> - Crosstab (CIS)</v>
          </cell>
          <cell r="K1222">
            <v>2011</v>
          </cell>
          <cell r="AB1222" t="str">
            <v>2011</v>
          </cell>
          <cell r="AC1222" t="str">
            <v>Participation2011</v>
          </cell>
          <cell r="AD1222" t="str">
            <v>Participation2011</v>
          </cell>
        </row>
        <row r="1223">
          <cell r="B1223" t="str">
            <v>ACPROPSZ</v>
          </cell>
          <cell r="C1223" t="str">
            <v>CONS AC Proper Sizing</v>
          </cell>
          <cell r="D1223" t="str">
            <v>ECON-2D</v>
          </cell>
          <cell r="E1223" t="str">
            <v>Residential</v>
          </cell>
          <cell r="F1223" t="str">
            <v>SINGLE</v>
          </cell>
          <cell r="I1223" t="str">
            <v>November</v>
          </cell>
          <cell r="J1223" t="str">
            <v>2011-2012</v>
          </cell>
          <cell r="K1223">
            <v>2011</v>
          </cell>
          <cell r="L1223">
            <v>0</v>
          </cell>
          <cell r="M1223">
            <v>32.5</v>
          </cell>
          <cell r="N1223">
            <v>0</v>
          </cell>
          <cell r="O1223">
            <v>1625</v>
          </cell>
          <cell r="T1223">
            <v>0</v>
          </cell>
          <cell r="W1223">
            <v>0</v>
          </cell>
          <cell r="X1223">
            <v>3395.1125000000002</v>
          </cell>
          <cell r="AA1223" t="str">
            <v>ECON-2DNovember2011-2012</v>
          </cell>
          <cell r="AB1223" t="str">
            <v>2011</v>
          </cell>
          <cell r="AC1223" t="str">
            <v>ECON-2D2011</v>
          </cell>
          <cell r="AD1223" t="str">
            <v>ECON-2DNovember2011</v>
          </cell>
          <cell r="AE1223" t="str">
            <v>ECON-2DNovember2011-2012</v>
          </cell>
        </row>
        <row r="1224">
          <cell r="D1224" t="str">
            <v>ECON-2D</v>
          </cell>
          <cell r="E1224" t="str">
            <v>Residential</v>
          </cell>
          <cell r="F1224" t="str">
            <v>MULTI</v>
          </cell>
          <cell r="I1224" t="str">
            <v>November</v>
          </cell>
          <cell r="J1224" t="str">
            <v>2011-2012</v>
          </cell>
          <cell r="K1224">
            <v>2011</v>
          </cell>
          <cell r="L1224">
            <v>0</v>
          </cell>
          <cell r="N1224">
            <v>0</v>
          </cell>
          <cell r="T1224">
            <v>0</v>
          </cell>
          <cell r="AA1224" t="str">
            <v>ECON-2DNovember2011-2012</v>
          </cell>
          <cell r="AB1224" t="str">
            <v>2011</v>
          </cell>
          <cell r="AC1224" t="str">
            <v>ECON-2D2011</v>
          </cell>
          <cell r="AD1224" t="str">
            <v>ECON-2DNovember2011</v>
          </cell>
          <cell r="AE1224" t="str">
            <v>ECON-2DNovember2011-2012</v>
          </cell>
        </row>
        <row r="1225">
          <cell r="B1225" t="str">
            <v>ATTICINS</v>
          </cell>
          <cell r="C1225" t="str">
            <v>CONS Com Attic Insul Rebate</v>
          </cell>
          <cell r="D1225" t="str">
            <v>ECON-4B</v>
          </cell>
          <cell r="E1225" t="str">
            <v>Commercial</v>
          </cell>
          <cell r="F1225" t="str">
            <v>OTHER</v>
          </cell>
          <cell r="I1225" t="str">
            <v>November</v>
          </cell>
          <cell r="J1225" t="str">
            <v>2011-2012</v>
          </cell>
          <cell r="K1225">
            <v>2011</v>
          </cell>
          <cell r="L1225">
            <v>1</v>
          </cell>
          <cell r="M1225">
            <v>1.1666666666666667</v>
          </cell>
          <cell r="N1225">
            <v>220</v>
          </cell>
          <cell r="O1225">
            <v>350.00000000000006</v>
          </cell>
          <cell r="P1225">
            <v>1200</v>
          </cell>
          <cell r="T1225">
            <v>28.713999999999999</v>
          </cell>
          <cell r="W1225">
            <v>492.07100000000003</v>
          </cell>
          <cell r="X1225">
            <v>574.08166666666671</v>
          </cell>
          <cell r="AA1225" t="str">
            <v>ECON-4BNovember2011-2012</v>
          </cell>
          <cell r="AB1225" t="str">
            <v>2011</v>
          </cell>
          <cell r="AC1225" t="str">
            <v>ECON-4B2011</v>
          </cell>
          <cell r="AD1225" t="str">
            <v>ECON-4BNovember2011</v>
          </cell>
          <cell r="AE1225" t="str">
            <v>ECON-4BNovember2011-2012</v>
          </cell>
        </row>
        <row r="1226">
          <cell r="D1226" t="str">
            <v>ECON-4B</v>
          </cell>
          <cell r="E1226" t="str">
            <v>Commercial</v>
          </cell>
          <cell r="F1226" t="str">
            <v>MULTI</v>
          </cell>
          <cell r="I1226" t="str">
            <v>November</v>
          </cell>
          <cell r="J1226" t="str">
            <v>2011-2012</v>
          </cell>
          <cell r="K1226">
            <v>2011</v>
          </cell>
          <cell r="L1226">
            <v>0</v>
          </cell>
          <cell r="N1226">
            <v>0</v>
          </cell>
          <cell r="T1226">
            <v>0</v>
          </cell>
          <cell r="AA1226" t="str">
            <v>ECON-4BNovember2011-2012</v>
          </cell>
          <cell r="AB1226" t="str">
            <v>2011</v>
          </cell>
          <cell r="AC1226" t="str">
            <v>ECON-4B2011</v>
          </cell>
          <cell r="AD1226" t="str">
            <v>ECON-4BNovember2011</v>
          </cell>
          <cell r="AE1226" t="str">
            <v>ECON-4BNovember2011-2012</v>
          </cell>
        </row>
        <row r="1227">
          <cell r="B1227" t="str">
            <v>ATTICONS</v>
          </cell>
          <cell r="C1227" t="str">
            <v>CONS Res Attic Insul Rebate</v>
          </cell>
          <cell r="D1227" t="str">
            <v>ECON-1B</v>
          </cell>
          <cell r="E1227" t="str">
            <v>Residential</v>
          </cell>
          <cell r="F1227" t="str">
            <v>SINGLE</v>
          </cell>
          <cell r="I1227" t="str">
            <v>November</v>
          </cell>
          <cell r="J1227" t="str">
            <v>2011-2012</v>
          </cell>
          <cell r="K1227">
            <v>2011</v>
          </cell>
          <cell r="L1227">
            <v>17</v>
          </cell>
          <cell r="M1227">
            <v>20</v>
          </cell>
          <cell r="N1227">
            <v>4144.3999999999996</v>
          </cell>
          <cell r="O1227">
            <v>5000</v>
          </cell>
          <cell r="P1227">
            <v>24444</v>
          </cell>
          <cell r="T1227">
            <v>476</v>
          </cell>
          <cell r="W1227">
            <v>8388.65</v>
          </cell>
          <cell r="X1227">
            <v>9869</v>
          </cell>
          <cell r="AA1227" t="str">
            <v>ECON-1BNovember2011-2012</v>
          </cell>
          <cell r="AB1227" t="str">
            <v>2011</v>
          </cell>
          <cell r="AC1227" t="str">
            <v>ECON-1B2011</v>
          </cell>
          <cell r="AD1227" t="str">
            <v>ECON-1BNovember2011</v>
          </cell>
          <cell r="AE1227" t="str">
            <v>ECON-1BNovember2011-2012</v>
          </cell>
        </row>
        <row r="1228">
          <cell r="D1228" t="str">
            <v>ECON-1B</v>
          </cell>
          <cell r="E1228" t="str">
            <v>Residential</v>
          </cell>
          <cell r="F1228" t="str">
            <v>MULTI</v>
          </cell>
          <cell r="I1228" t="str">
            <v>November</v>
          </cell>
          <cell r="J1228" t="str">
            <v>2011-2012</v>
          </cell>
          <cell r="K1228">
            <v>2011</v>
          </cell>
          <cell r="L1228">
            <v>0</v>
          </cell>
          <cell r="N1228">
            <v>0</v>
          </cell>
          <cell r="T1228">
            <v>0</v>
          </cell>
          <cell r="AA1228" t="str">
            <v>ECON-1BNovember2011-2012</v>
          </cell>
          <cell r="AB1228" t="str">
            <v>2011</v>
          </cell>
          <cell r="AC1228" t="str">
            <v>ECON-1B2011</v>
          </cell>
          <cell r="AD1228" t="str">
            <v>ECON-1BNovember2011</v>
          </cell>
          <cell r="AE1228" t="str">
            <v>ECON-1BNovember2011-2012</v>
          </cell>
        </row>
        <row r="1229">
          <cell r="B1229" t="str">
            <v>CCISTERN</v>
          </cell>
          <cell r="C1229" t="str">
            <v>CONS Com Cistern Rebate</v>
          </cell>
          <cell r="D1229" t="str">
            <v>WACON-1B</v>
          </cell>
          <cell r="E1229" t="str">
            <v>Commercial</v>
          </cell>
          <cell r="F1229" t="str">
            <v>OTHER</v>
          </cell>
          <cell r="I1229" t="str">
            <v>November</v>
          </cell>
          <cell r="J1229" t="str">
            <v>2011-2012</v>
          </cell>
          <cell r="K1229">
            <v>2011</v>
          </cell>
          <cell r="L1229">
            <v>0</v>
          </cell>
          <cell r="M1229">
            <v>0</v>
          </cell>
          <cell r="N1229">
            <v>0</v>
          </cell>
          <cell r="O1229">
            <v>0</v>
          </cell>
          <cell r="T1229">
            <v>0</v>
          </cell>
          <cell r="W1229">
            <v>0</v>
          </cell>
          <cell r="X1229">
            <v>0</v>
          </cell>
          <cell r="AA1229" t="str">
            <v>WACON-1BNovember2011-2012</v>
          </cell>
          <cell r="AB1229" t="str">
            <v>2011</v>
          </cell>
          <cell r="AC1229" t="str">
            <v>WACON-1B2011</v>
          </cell>
          <cell r="AD1229" t="str">
            <v>WACON-1BNovember2011</v>
          </cell>
          <cell r="AE1229" t="str">
            <v>WACON-1BNovember2011-2012</v>
          </cell>
        </row>
        <row r="1230">
          <cell r="B1230" t="str">
            <v>CES15CON</v>
          </cell>
          <cell r="C1230" t="str">
            <v>CONS Com Heat Pump 15 Rebate</v>
          </cell>
          <cell r="D1230" t="str">
            <v>ECON-5C</v>
          </cell>
          <cell r="E1230" t="str">
            <v>Commercial</v>
          </cell>
          <cell r="F1230" t="str">
            <v>OTHER</v>
          </cell>
          <cell r="H1230" t="str">
            <v>CES15CON</v>
          </cell>
          <cell r="I1230" t="str">
            <v>November</v>
          </cell>
          <cell r="J1230" t="str">
            <v>2011-2012</v>
          </cell>
          <cell r="K1230">
            <v>2011</v>
          </cell>
          <cell r="L1230">
            <v>0</v>
          </cell>
          <cell r="M1230">
            <v>1.0833333333333333</v>
          </cell>
          <cell r="N1230">
            <v>0</v>
          </cell>
          <cell r="O1230">
            <v>433.33333333333331</v>
          </cell>
          <cell r="T1230">
            <v>0</v>
          </cell>
          <cell r="W1230">
            <v>0</v>
          </cell>
          <cell r="X1230">
            <v>785.29630833333329</v>
          </cell>
          <cell r="Y1230" t="str">
            <v>CES15CONNovember2011-2012</v>
          </cell>
          <cell r="Z1230" t="str">
            <v>CES15CONNovember2011</v>
          </cell>
          <cell r="AA1230" t="str">
            <v>ECON-5CCES15CONNovember2011-2012</v>
          </cell>
          <cell r="AB1230" t="str">
            <v>CES15CON2011</v>
          </cell>
          <cell r="AC1230" t="str">
            <v>ECON-5C2011</v>
          </cell>
          <cell r="AD1230" t="str">
            <v>ECON-5CNovember2011</v>
          </cell>
          <cell r="AE1230" t="str">
            <v>ECON-5CNovember2011-2012</v>
          </cell>
        </row>
        <row r="1231">
          <cell r="B1231" t="str">
            <v>CES16CON</v>
          </cell>
          <cell r="C1231" t="str">
            <v>CONS Com Heat Pump 16 Rebate</v>
          </cell>
          <cell r="D1231" t="str">
            <v>ECON-5C</v>
          </cell>
          <cell r="E1231" t="str">
            <v>Commercial</v>
          </cell>
          <cell r="F1231" t="str">
            <v>OTHER</v>
          </cell>
          <cell r="H1231" t="str">
            <v>CES16CON</v>
          </cell>
          <cell r="I1231" t="str">
            <v>November</v>
          </cell>
          <cell r="J1231" t="str">
            <v>2011-2012</v>
          </cell>
          <cell r="K1231">
            <v>2011</v>
          </cell>
          <cell r="L1231">
            <v>0</v>
          </cell>
          <cell r="M1231">
            <v>1.9166666666666667</v>
          </cell>
          <cell r="N1231">
            <v>0</v>
          </cell>
          <cell r="O1231">
            <v>1150</v>
          </cell>
          <cell r="T1231">
            <v>0</v>
          </cell>
          <cell r="W1231">
            <v>0</v>
          </cell>
          <cell r="X1231">
            <v>1730.5104166666667</v>
          </cell>
          <cell r="Y1231" t="str">
            <v>CES16CONNovember2011-2012</v>
          </cell>
          <cell r="Z1231" t="str">
            <v>CES16CONNovember2011</v>
          </cell>
          <cell r="AA1231" t="str">
            <v>ECON-5CCES16CONNovember2011-2012</v>
          </cell>
          <cell r="AB1231" t="str">
            <v>CES16CON2011</v>
          </cell>
          <cell r="AC1231" t="str">
            <v>ECON-5C2011</v>
          </cell>
          <cell r="AD1231" t="str">
            <v>ECON-5CNovember2011</v>
          </cell>
          <cell r="AE1231" t="str">
            <v>ECON-5CNovember2011-2012</v>
          </cell>
        </row>
        <row r="1232">
          <cell r="B1232" t="str">
            <v>CES17CON</v>
          </cell>
          <cell r="C1232" t="str">
            <v>CONS Com Heat Pump 17 Rebate</v>
          </cell>
          <cell r="D1232" t="str">
            <v>ECON-5C</v>
          </cell>
          <cell r="E1232" t="str">
            <v>Commercial</v>
          </cell>
          <cell r="F1232" t="str">
            <v>OTHER</v>
          </cell>
          <cell r="H1232" t="str">
            <v>CES17CON</v>
          </cell>
          <cell r="I1232" t="str">
            <v>November</v>
          </cell>
          <cell r="J1232" t="str">
            <v>2011-2012</v>
          </cell>
          <cell r="K1232">
            <v>2011</v>
          </cell>
          <cell r="L1232">
            <v>0</v>
          </cell>
          <cell r="M1232">
            <v>1.0833333333333333</v>
          </cell>
          <cell r="N1232">
            <v>0</v>
          </cell>
          <cell r="O1232">
            <v>650</v>
          </cell>
          <cell r="T1232">
            <v>0</v>
          </cell>
          <cell r="W1232">
            <v>0</v>
          </cell>
          <cell r="X1232">
            <v>1254.2592833333333</v>
          </cell>
          <cell r="Y1232" t="str">
            <v>CES17CONNovember2011-2012</v>
          </cell>
          <cell r="Z1232" t="str">
            <v>CES17CONNovember2011</v>
          </cell>
          <cell r="AA1232" t="str">
            <v>ECON-5CCES17CONNovember2011-2012</v>
          </cell>
          <cell r="AB1232" t="str">
            <v>CES17CON2011</v>
          </cell>
          <cell r="AC1232" t="str">
            <v>ECON-5C2011</v>
          </cell>
          <cell r="AD1232" t="str">
            <v>ECON-5CNovember2011</v>
          </cell>
          <cell r="AE1232" t="str">
            <v>ECON-5CNovember2011-2012</v>
          </cell>
        </row>
        <row r="1233">
          <cell r="B1233" t="str">
            <v>CES18CON</v>
          </cell>
          <cell r="C1233" t="str">
            <v>CONS Com Heat Pump 18 Rebate</v>
          </cell>
          <cell r="D1233" t="str">
            <v>ECON-5C</v>
          </cell>
          <cell r="E1233" t="str">
            <v>Commercial</v>
          </cell>
          <cell r="F1233" t="str">
            <v>OTHER</v>
          </cell>
          <cell r="H1233" t="str">
            <v>CES18CON</v>
          </cell>
          <cell r="I1233" t="str">
            <v>November</v>
          </cell>
          <cell r="J1233" t="str">
            <v>2011-2012</v>
          </cell>
          <cell r="K1233">
            <v>2011</v>
          </cell>
          <cell r="L1233">
            <v>0</v>
          </cell>
          <cell r="M1233">
            <v>0.83333333333333337</v>
          </cell>
          <cell r="N1233">
            <v>0</v>
          </cell>
          <cell r="O1233">
            <v>500</v>
          </cell>
          <cell r="T1233">
            <v>0</v>
          </cell>
          <cell r="W1233">
            <v>0</v>
          </cell>
          <cell r="X1233">
            <v>1091.7857141666668</v>
          </cell>
          <cell r="Y1233" t="str">
            <v>CES18CONNovember2011-2012</v>
          </cell>
          <cell r="Z1233" t="str">
            <v>CES18CONNovember2011</v>
          </cell>
          <cell r="AA1233" t="str">
            <v>ECON-5CCES18CONNovember2011-2012</v>
          </cell>
          <cell r="AB1233" t="str">
            <v>CES18CON2011</v>
          </cell>
          <cell r="AC1233" t="str">
            <v>ECON-5C2011</v>
          </cell>
          <cell r="AD1233" t="str">
            <v>ECON-5CNovember2011</v>
          </cell>
          <cell r="AE1233" t="str">
            <v>ECON-5CNovember2011-2012</v>
          </cell>
        </row>
        <row r="1234">
          <cell r="B1234" t="str">
            <v>CESCRCON</v>
          </cell>
          <cell r="C1234" t="str">
            <v>CONS Com Cool Roof Rebate</v>
          </cell>
          <cell r="D1234" t="str">
            <v>ECON-4A</v>
          </cell>
          <cell r="E1234" t="str">
            <v>Commercial</v>
          </cell>
          <cell r="F1234" t="str">
            <v>OTHER</v>
          </cell>
          <cell r="I1234" t="str">
            <v>November</v>
          </cell>
          <cell r="J1234" t="str">
            <v>2011-2012</v>
          </cell>
          <cell r="K1234">
            <v>2011</v>
          </cell>
          <cell r="L1234">
            <v>0</v>
          </cell>
          <cell r="M1234">
            <v>24109.416666666668</v>
          </cell>
          <cell r="N1234">
            <v>0</v>
          </cell>
          <cell r="O1234">
            <v>2410.9416666666671</v>
          </cell>
          <cell r="T1234">
            <v>0</v>
          </cell>
          <cell r="W1234">
            <v>0</v>
          </cell>
          <cell r="X1234">
            <v>72665.564848583337</v>
          </cell>
          <cell r="AA1234" t="str">
            <v>ECON-4ANovember2011-2012</v>
          </cell>
          <cell r="AB1234" t="str">
            <v>2011</v>
          </cell>
          <cell r="AC1234" t="str">
            <v>ECON-4A2011</v>
          </cell>
          <cell r="AD1234" t="str">
            <v>ECON-4ANovember2011</v>
          </cell>
          <cell r="AE1234" t="str">
            <v>ECON-4ANovember2011-2012</v>
          </cell>
        </row>
        <row r="1235">
          <cell r="B1235" t="str">
            <v>CESSBCON</v>
          </cell>
          <cell r="C1235" t="str">
            <v>CONS Small Bus Effic Prog</v>
          </cell>
          <cell r="D1235" t="str">
            <v>ECON-16</v>
          </cell>
          <cell r="E1235" t="str">
            <v>Commercial</v>
          </cell>
          <cell r="F1235" t="str">
            <v>OTHER</v>
          </cell>
          <cell r="I1235" t="str">
            <v>November</v>
          </cell>
          <cell r="J1235" t="str">
            <v>2011-2012</v>
          </cell>
          <cell r="K1235">
            <v>2011</v>
          </cell>
          <cell r="L1235">
            <v>6</v>
          </cell>
          <cell r="M1235">
            <v>1.6666666666666667</v>
          </cell>
          <cell r="N1235">
            <v>1500</v>
          </cell>
          <cell r="O1235">
            <v>416.66666666666669</v>
          </cell>
          <cell r="T1235">
            <v>296.70000000000005</v>
          </cell>
          <cell r="W1235">
            <v>5084.1000000000004</v>
          </cell>
          <cell r="X1235">
            <v>1412.25</v>
          </cell>
          <cell r="AA1235" t="str">
            <v>ECON-16November2011-2012</v>
          </cell>
          <cell r="AB1235" t="str">
            <v>2011</v>
          </cell>
          <cell r="AC1235" t="str">
            <v>ECON-162011</v>
          </cell>
          <cell r="AD1235" t="str">
            <v>ECON-16November2011</v>
          </cell>
          <cell r="AE1235" t="str">
            <v>ECON-16November2011-2012</v>
          </cell>
        </row>
        <row r="1236">
          <cell r="D1236" t="str">
            <v>ECON-16</v>
          </cell>
          <cell r="E1236" t="str">
            <v>Commercial</v>
          </cell>
          <cell r="F1236" t="str">
            <v>SINGLE</v>
          </cell>
          <cell r="I1236" t="str">
            <v>November</v>
          </cell>
          <cell r="J1236" t="str">
            <v>2011-2012</v>
          </cell>
          <cell r="K1236">
            <v>2011</v>
          </cell>
          <cell r="L1236">
            <v>0</v>
          </cell>
          <cell r="N1236">
            <v>0</v>
          </cell>
          <cell r="T1236">
            <v>0</v>
          </cell>
          <cell r="AA1236" t="str">
            <v>ECON-16November2011-2012</v>
          </cell>
          <cell r="AB1236" t="str">
            <v>2011</v>
          </cell>
          <cell r="AC1236" t="str">
            <v>ECON-162011</v>
          </cell>
          <cell r="AD1236" t="str">
            <v>ECON-16November2011</v>
          </cell>
          <cell r="AE1236" t="str">
            <v>ECON-16November2011-2012</v>
          </cell>
        </row>
        <row r="1237">
          <cell r="B1237" t="str">
            <v>CESTTCON</v>
          </cell>
          <cell r="C1237" t="str">
            <v>CONS Com Window Tint Rebate</v>
          </cell>
          <cell r="D1237" t="str">
            <v>ECON-4C</v>
          </cell>
          <cell r="E1237" t="str">
            <v>Commercial</v>
          </cell>
          <cell r="F1237" t="str">
            <v>OTHER</v>
          </cell>
          <cell r="I1237" t="str">
            <v>November</v>
          </cell>
          <cell r="J1237" t="str">
            <v>2011-2012</v>
          </cell>
          <cell r="K1237">
            <v>2011</v>
          </cell>
          <cell r="L1237">
            <v>0</v>
          </cell>
          <cell r="M1237">
            <v>207.5</v>
          </cell>
          <cell r="N1237">
            <v>0</v>
          </cell>
          <cell r="O1237">
            <v>20750</v>
          </cell>
          <cell r="T1237">
            <v>0</v>
          </cell>
          <cell r="W1237">
            <v>0</v>
          </cell>
          <cell r="X1237">
            <v>86.999998250000004</v>
          </cell>
          <cell r="AA1237" t="str">
            <v>ECON-4CNovember2011-2012</v>
          </cell>
          <cell r="AB1237" t="str">
            <v>2011</v>
          </cell>
          <cell r="AC1237" t="str">
            <v>ECON-4C2011</v>
          </cell>
          <cell r="AD1237" t="str">
            <v>ECON-4CNovember2011</v>
          </cell>
          <cell r="AE1237" t="str">
            <v>ECON-4CNovember2011-2012</v>
          </cell>
        </row>
        <row r="1238">
          <cell r="B1238" t="str">
            <v>CUSTOMCI</v>
          </cell>
          <cell r="C1238" t="str">
            <v>CONS Com Customer Incentive Program</v>
          </cell>
          <cell r="D1238" t="str">
            <v>ECON-6B</v>
          </cell>
          <cell r="E1238" t="str">
            <v>Commercial</v>
          </cell>
          <cell r="F1238" t="str">
            <v>OTHER</v>
          </cell>
          <cell r="I1238" t="str">
            <v>November</v>
          </cell>
          <cell r="J1238" t="str">
            <v>2011-2012</v>
          </cell>
          <cell r="K1238">
            <v>2011</v>
          </cell>
          <cell r="L1238">
            <v>3</v>
          </cell>
          <cell r="M1238">
            <v>50.25</v>
          </cell>
          <cell r="N1238">
            <v>4532.7</v>
          </cell>
          <cell r="O1238">
            <v>12562.5</v>
          </cell>
          <cell r="T1238">
            <v>455.31683099999998</v>
          </cell>
          <cell r="W1238">
            <v>30.218</v>
          </cell>
          <cell r="X1238">
            <v>152619</v>
          </cell>
          <cell r="AA1238" t="str">
            <v>ECON-6BNovember2011-2012</v>
          </cell>
          <cell r="AB1238" t="str">
            <v>2011</v>
          </cell>
          <cell r="AC1238" t="str">
            <v>ECON-6B2011</v>
          </cell>
          <cell r="AD1238" t="str">
            <v>ECON-6BNovember2011</v>
          </cell>
          <cell r="AE1238" t="str">
            <v>ECON-6BNovember2011-2012</v>
          </cell>
        </row>
        <row r="1239">
          <cell r="C1239" t="str">
            <v>CONS Com Indoor Lighting Billed Solutions</v>
          </cell>
          <cell r="D1239" t="str">
            <v>ECON-8</v>
          </cell>
          <cell r="E1239" t="str">
            <v>Commercial</v>
          </cell>
          <cell r="F1239" t="str">
            <v>OTHER</v>
          </cell>
          <cell r="I1239" t="str">
            <v>November</v>
          </cell>
          <cell r="J1239" t="str">
            <v>2011-2012</v>
          </cell>
          <cell r="K1239">
            <v>2011</v>
          </cell>
          <cell r="M1239">
            <v>0.16666666666666666</v>
          </cell>
          <cell r="O1239">
            <v>41.666666666666664</v>
          </cell>
          <cell r="T1239">
            <v>0</v>
          </cell>
          <cell r="W1239">
            <v>0</v>
          </cell>
          <cell r="X1239">
            <v>178772.83333333331</v>
          </cell>
          <cell r="AA1239" t="str">
            <v>ECON-8November2011-2012</v>
          </cell>
          <cell r="AB1239" t="str">
            <v>2011</v>
          </cell>
          <cell r="AC1239" t="str">
            <v>ECON-82011</v>
          </cell>
          <cell r="AD1239" t="str">
            <v>ECON-8November2011</v>
          </cell>
          <cell r="AE1239" t="str">
            <v>ECON-8November2011-2012</v>
          </cell>
        </row>
        <row r="1240">
          <cell r="B1240" t="str">
            <v>DUCTAIR</v>
          </cell>
          <cell r="C1240" t="str">
            <v>CONS Com Duct Repair Rbt</v>
          </cell>
          <cell r="D1240" t="str">
            <v>ECON-5A</v>
          </cell>
          <cell r="E1240" t="str">
            <v>Commercial</v>
          </cell>
          <cell r="F1240" t="str">
            <v>OTHER</v>
          </cell>
          <cell r="I1240" t="str">
            <v>November</v>
          </cell>
          <cell r="J1240" t="str">
            <v>2011-2012</v>
          </cell>
          <cell r="K1240">
            <v>2011</v>
          </cell>
          <cell r="L1240">
            <v>0</v>
          </cell>
          <cell r="M1240">
            <v>2.5833333333333335</v>
          </cell>
          <cell r="N1240">
            <v>0</v>
          </cell>
          <cell r="O1240">
            <v>775</v>
          </cell>
          <cell r="T1240">
            <v>0</v>
          </cell>
          <cell r="W1240">
            <v>0</v>
          </cell>
          <cell r="X1240">
            <v>882.53125</v>
          </cell>
          <cell r="AA1240" t="str">
            <v>ECON-5ANovember2011-2012</v>
          </cell>
          <cell r="AB1240" t="str">
            <v>2011</v>
          </cell>
          <cell r="AC1240" t="str">
            <v>ECON-5A2011</v>
          </cell>
          <cell r="AD1240" t="str">
            <v>ECON-5ANovember2011</v>
          </cell>
          <cell r="AE1240" t="str">
            <v>ECON-5ANovember2011-2012</v>
          </cell>
        </row>
        <row r="1241">
          <cell r="D1241" t="str">
            <v>ECON-5A</v>
          </cell>
          <cell r="E1241" t="str">
            <v>Commercial</v>
          </cell>
          <cell r="F1241" t="str">
            <v>SINGLE</v>
          </cell>
          <cell r="I1241" t="str">
            <v>November</v>
          </cell>
          <cell r="J1241" t="str">
            <v>2011-2012</v>
          </cell>
          <cell r="K1241">
            <v>2011</v>
          </cell>
          <cell r="L1241">
            <v>0</v>
          </cell>
          <cell r="N1241">
            <v>0</v>
          </cell>
          <cell r="T1241">
            <v>0</v>
          </cell>
          <cell r="AA1241" t="str">
            <v>ECON-5ANovember2011-2012</v>
          </cell>
          <cell r="AB1241" t="str">
            <v>2011</v>
          </cell>
          <cell r="AC1241" t="str">
            <v>ECON-5A2011</v>
          </cell>
          <cell r="AD1241" t="str">
            <v>ECON-5ANovember2011</v>
          </cell>
          <cell r="AE1241" t="str">
            <v>ECON-5ANovember2011-2012</v>
          </cell>
        </row>
        <row r="1242">
          <cell r="D1242" t="str">
            <v>ECON-5A</v>
          </cell>
          <cell r="E1242" t="str">
            <v>Commercial</v>
          </cell>
          <cell r="F1242" t="str">
            <v>MULTI</v>
          </cell>
          <cell r="I1242" t="str">
            <v>November</v>
          </cell>
          <cell r="J1242" t="str">
            <v>2011-2012</v>
          </cell>
          <cell r="K1242">
            <v>2011</v>
          </cell>
          <cell r="L1242">
            <v>0</v>
          </cell>
          <cell r="N1242">
            <v>0</v>
          </cell>
          <cell r="T1242">
            <v>0</v>
          </cell>
          <cell r="AA1242" t="str">
            <v>ECON-5ANovember2011-2012</v>
          </cell>
          <cell r="AB1242" t="str">
            <v>2011</v>
          </cell>
          <cell r="AC1242" t="str">
            <v>ECON-5A2011</v>
          </cell>
          <cell r="AD1242" t="str">
            <v>ECON-5ANovember2011</v>
          </cell>
          <cell r="AE1242" t="str">
            <v>ECON-5ANovember2011-2012</v>
          </cell>
        </row>
        <row r="1243">
          <cell r="B1243" t="str">
            <v>DUCTCON</v>
          </cell>
          <cell r="C1243" t="str">
            <v>CONS Res Duct Repair Rbt</v>
          </cell>
          <cell r="D1243" t="str">
            <v>ECON-2A</v>
          </cell>
          <cell r="E1243" t="str">
            <v>Residential</v>
          </cell>
          <cell r="F1243" t="str">
            <v>SINGLE</v>
          </cell>
          <cell r="I1243" t="str">
            <v>November</v>
          </cell>
          <cell r="J1243" t="str">
            <v>2011-2012</v>
          </cell>
          <cell r="K1243">
            <v>2011</v>
          </cell>
          <cell r="L1243">
            <v>9</v>
          </cell>
          <cell r="M1243">
            <v>52.25</v>
          </cell>
          <cell r="N1243">
            <v>1887.32</v>
          </cell>
          <cell r="O1243">
            <v>15675</v>
          </cell>
          <cell r="T1243">
            <v>175.24439999999998</v>
          </cell>
          <cell r="W1243">
            <v>91283.325301154007</v>
          </cell>
          <cell r="X1243">
            <v>17930.65318415525</v>
          </cell>
          <cell r="AA1243" t="str">
            <v>ECON-2ANovember2011-2012</v>
          </cell>
          <cell r="AB1243" t="str">
            <v>2011</v>
          </cell>
          <cell r="AC1243" t="str">
            <v>ECON-2A2011</v>
          </cell>
          <cell r="AD1243" t="str">
            <v>ECON-2ANovember2011</v>
          </cell>
          <cell r="AE1243" t="str">
            <v>ECON-2ANovember2011-2012</v>
          </cell>
        </row>
        <row r="1244">
          <cell r="D1244" t="str">
            <v>ECON-2A</v>
          </cell>
          <cell r="E1244" t="str">
            <v>Residential</v>
          </cell>
          <cell r="F1244" t="str">
            <v>OTHER</v>
          </cell>
          <cell r="I1244" t="str">
            <v>November</v>
          </cell>
          <cell r="J1244" t="str">
            <v>2011-2012</v>
          </cell>
          <cell r="K1244">
            <v>2011</v>
          </cell>
          <cell r="L1244">
            <v>0</v>
          </cell>
          <cell r="N1244">
            <v>0</v>
          </cell>
          <cell r="T1244">
            <v>0</v>
          </cell>
          <cell r="AA1244" t="str">
            <v>ECON-2ANovember2011-2012</v>
          </cell>
          <cell r="AB1244" t="str">
            <v>2011</v>
          </cell>
          <cell r="AC1244" t="str">
            <v>ECON-2A2011</v>
          </cell>
          <cell r="AD1244" t="str">
            <v>ECON-2ANovember2011</v>
          </cell>
          <cell r="AE1244" t="str">
            <v>ECON-2ANovember2011-2012</v>
          </cell>
        </row>
        <row r="1245">
          <cell r="D1245" t="str">
            <v>ECON-2A</v>
          </cell>
          <cell r="E1245" t="str">
            <v>Residential</v>
          </cell>
          <cell r="F1245" t="str">
            <v>MULTI</v>
          </cell>
          <cell r="I1245" t="str">
            <v>November</v>
          </cell>
          <cell r="J1245" t="str">
            <v>2011-2012</v>
          </cell>
          <cell r="K1245">
            <v>2011</v>
          </cell>
          <cell r="L1245">
            <v>257</v>
          </cell>
          <cell r="N1245">
            <v>25675</v>
          </cell>
          <cell r="T1245">
            <v>5004.2011999999995</v>
          </cell>
          <cell r="AA1245" t="str">
            <v>ECON-2ANovember2011-2012</v>
          </cell>
          <cell r="AB1245" t="str">
            <v>2011</v>
          </cell>
          <cell r="AC1245" t="str">
            <v>ECON-2A2011</v>
          </cell>
          <cell r="AD1245" t="str">
            <v>ECON-2ANovember2011</v>
          </cell>
          <cell r="AE1245" t="str">
            <v>ECON-2ANovember2011-2012</v>
          </cell>
        </row>
        <row r="1246">
          <cell r="B1246" t="str">
            <v>GOLDRING</v>
          </cell>
          <cell r="C1246" t="str">
            <v>CONS Gold Ring Rebate</v>
          </cell>
          <cell r="D1246" t="str">
            <v>ECON-6C</v>
          </cell>
          <cell r="E1246" t="str">
            <v>Commercial</v>
          </cell>
          <cell r="F1246" t="str">
            <v>OTHER</v>
          </cell>
          <cell r="I1246" t="str">
            <v>November</v>
          </cell>
          <cell r="J1246" t="str">
            <v>2011-2012</v>
          </cell>
          <cell r="K1246">
            <v>2011</v>
          </cell>
          <cell r="L1246">
            <v>0</v>
          </cell>
          <cell r="M1246">
            <v>0.5</v>
          </cell>
          <cell r="N1246">
            <v>0</v>
          </cell>
          <cell r="O1246">
            <v>350</v>
          </cell>
          <cell r="T1246">
            <v>0</v>
          </cell>
          <cell r="W1246">
            <v>0</v>
          </cell>
          <cell r="X1246">
            <v>654.16650000000004</v>
          </cell>
          <cell r="AA1246" t="str">
            <v>ECON-6CNovember2011-2012</v>
          </cell>
          <cell r="AB1246" t="str">
            <v>2011</v>
          </cell>
          <cell r="AC1246" t="str">
            <v>ECON-6C2011</v>
          </cell>
          <cell r="AD1246" t="str">
            <v>ECON-6CNovember2011</v>
          </cell>
          <cell r="AE1246" t="str">
            <v>ECON-6CNovember2011-2012</v>
          </cell>
        </row>
        <row r="1247">
          <cell r="D1247" t="str">
            <v>ECON-6C</v>
          </cell>
          <cell r="E1247" t="str">
            <v>Commercial</v>
          </cell>
          <cell r="F1247" t="str">
            <v>SINGLE</v>
          </cell>
          <cell r="I1247" t="str">
            <v>November</v>
          </cell>
          <cell r="J1247" t="str">
            <v>2011-2012</v>
          </cell>
          <cell r="K1247">
            <v>2011</v>
          </cell>
          <cell r="L1247">
            <v>0</v>
          </cell>
          <cell r="N1247">
            <v>0</v>
          </cell>
          <cell r="T1247">
            <v>0</v>
          </cell>
          <cell r="AA1247" t="str">
            <v>ECON-6CNovember2011-2012</v>
          </cell>
          <cell r="AB1247" t="str">
            <v>2011</v>
          </cell>
          <cell r="AC1247" t="str">
            <v>ECON-6C2011</v>
          </cell>
          <cell r="AD1247" t="str">
            <v>ECON-6CNovember2011</v>
          </cell>
          <cell r="AE1247" t="str">
            <v>ECON-6CNovember2011-2012</v>
          </cell>
        </row>
        <row r="1248">
          <cell r="B1248" t="str">
            <v>HEATCONS</v>
          </cell>
          <cell r="C1248" t="str">
            <v>CONS Res Heat Pump 14 Rebate</v>
          </cell>
          <cell r="D1248" t="str">
            <v>ECON-2E</v>
          </cell>
          <cell r="E1248" t="str">
            <v>Residential</v>
          </cell>
          <cell r="F1248" t="str">
            <v>SINGLE</v>
          </cell>
          <cell r="H1248" t="str">
            <v>RES14CON</v>
          </cell>
          <cell r="I1248" t="str">
            <v>November</v>
          </cell>
          <cell r="J1248" t="str">
            <v>2011-2012</v>
          </cell>
          <cell r="K1248">
            <v>2011</v>
          </cell>
          <cell r="L1248">
            <v>1</v>
          </cell>
          <cell r="M1248">
            <v>23.083333333333332</v>
          </cell>
          <cell r="N1248">
            <v>200</v>
          </cell>
          <cell r="O1248">
            <v>4616.6666666666661</v>
          </cell>
          <cell r="T1248">
            <v>23.618834</v>
          </cell>
          <cell r="W1248">
            <v>416.28</v>
          </cell>
          <cell r="X1248">
            <v>9609.1299999999992</v>
          </cell>
          <cell r="Y1248" t="str">
            <v>RES14CONNovember2011-2012</v>
          </cell>
          <cell r="Z1248" t="str">
            <v>RES14CONNovember2011</v>
          </cell>
          <cell r="AA1248" t="str">
            <v>ECON-2ERES14CONNovember2011-2012</v>
          </cell>
          <cell r="AB1248" t="str">
            <v>RES14CON2011</v>
          </cell>
          <cell r="AC1248" t="str">
            <v>ECON-2E2011</v>
          </cell>
          <cell r="AD1248" t="str">
            <v>ECON-2ENovember2011</v>
          </cell>
          <cell r="AE1248" t="str">
            <v>ECON-2ENovember2011-2012</v>
          </cell>
        </row>
        <row r="1249">
          <cell r="D1249" t="str">
            <v>ECON-2E</v>
          </cell>
          <cell r="E1249" t="str">
            <v>Residential</v>
          </cell>
          <cell r="F1249" t="str">
            <v>MULTI</v>
          </cell>
          <cell r="H1249" t="str">
            <v>RES14CON</v>
          </cell>
          <cell r="I1249" t="str">
            <v>November</v>
          </cell>
          <cell r="J1249" t="str">
            <v>2011-2012</v>
          </cell>
          <cell r="K1249">
            <v>2011</v>
          </cell>
          <cell r="L1249">
            <v>0</v>
          </cell>
          <cell r="N1249">
            <v>0</v>
          </cell>
          <cell r="T1249">
            <v>0</v>
          </cell>
          <cell r="Y1249" t="str">
            <v>RES14CONNovember2011-2012</v>
          </cell>
          <cell r="Z1249" t="str">
            <v>RES14CONNovember2011</v>
          </cell>
          <cell r="AA1249" t="str">
            <v>ECON-2ERES14CONNovember2011-2012</v>
          </cell>
          <cell r="AB1249" t="str">
            <v>RES14CON2011</v>
          </cell>
          <cell r="AC1249" t="str">
            <v>ECON-2E2011</v>
          </cell>
          <cell r="AD1249" t="str">
            <v>ECON-2ENovember2011</v>
          </cell>
          <cell r="AE1249" t="str">
            <v>ECON-2ENovember2011-2012</v>
          </cell>
        </row>
        <row r="1250">
          <cell r="B1250" t="str">
            <v>HEATPUMP</v>
          </cell>
          <cell r="C1250" t="str">
            <v>CONS Com Heat Pump 14 Rebate</v>
          </cell>
          <cell r="D1250" t="str">
            <v>ECON-5C</v>
          </cell>
          <cell r="E1250" t="str">
            <v>Commercial</v>
          </cell>
          <cell r="F1250" t="str">
            <v>OTHER</v>
          </cell>
          <cell r="H1250" t="str">
            <v>CES14CON</v>
          </cell>
          <cell r="I1250" t="str">
            <v>November</v>
          </cell>
          <cell r="J1250" t="str">
            <v>2011-2012</v>
          </cell>
          <cell r="K1250">
            <v>2011</v>
          </cell>
          <cell r="L1250">
            <v>0</v>
          </cell>
          <cell r="M1250">
            <v>0.25</v>
          </cell>
          <cell r="N1250">
            <v>0</v>
          </cell>
          <cell r="O1250">
            <v>50</v>
          </cell>
          <cell r="T1250">
            <v>0</v>
          </cell>
          <cell r="W1250">
            <v>0</v>
          </cell>
          <cell r="X1250">
            <v>116.75</v>
          </cell>
          <cell r="Y1250" t="str">
            <v>CES14CONNovember2011-2012</v>
          </cell>
          <cell r="Z1250" t="str">
            <v>CES14CONNovember2011</v>
          </cell>
          <cell r="AA1250" t="str">
            <v>ECON-5CCES14CONNovember2011-2012</v>
          </cell>
          <cell r="AB1250" t="str">
            <v>CES14CON2011</v>
          </cell>
          <cell r="AC1250" t="str">
            <v>ECON-5C2011</v>
          </cell>
          <cell r="AD1250" t="str">
            <v>ECON-5CNovember2011</v>
          </cell>
          <cell r="AE1250" t="str">
            <v>ECON-5CNovember2011-2012</v>
          </cell>
        </row>
        <row r="1251">
          <cell r="D1251" t="str">
            <v>ECON-5C</v>
          </cell>
          <cell r="E1251" t="str">
            <v>Commercial</v>
          </cell>
          <cell r="F1251" t="str">
            <v>SINGLE</v>
          </cell>
          <cell r="H1251" t="str">
            <v>CES14CON</v>
          </cell>
          <cell r="I1251" t="str">
            <v>November</v>
          </cell>
          <cell r="J1251" t="str">
            <v>2011-2012</v>
          </cell>
          <cell r="K1251">
            <v>2011</v>
          </cell>
          <cell r="L1251">
            <v>0</v>
          </cell>
          <cell r="N1251">
            <v>0</v>
          </cell>
          <cell r="T1251">
            <v>0</v>
          </cell>
          <cell r="Y1251" t="str">
            <v>CES14CONNovember2011-2012</v>
          </cell>
          <cell r="Z1251" t="str">
            <v>CES14CONNovember2011</v>
          </cell>
          <cell r="AA1251" t="str">
            <v>ECON-5CCES14CONNovember2011-2012</v>
          </cell>
          <cell r="AB1251" t="str">
            <v>CES14CON2011</v>
          </cell>
          <cell r="AC1251" t="str">
            <v>ECON-5C2011</v>
          </cell>
          <cell r="AD1251" t="str">
            <v>ECON-5CNovember2011</v>
          </cell>
          <cell r="AE1251" t="str">
            <v>ECON-5CNovember2011-2012</v>
          </cell>
        </row>
        <row r="1252">
          <cell r="B1252" t="str">
            <v>POWER</v>
          </cell>
          <cell r="C1252" t="str">
            <v>Power Program</v>
          </cell>
          <cell r="D1252" t="str">
            <v>ECON-13</v>
          </cell>
          <cell r="E1252" t="str">
            <v>Residential</v>
          </cell>
          <cell r="F1252" t="str">
            <v>SINGLE</v>
          </cell>
          <cell r="I1252" t="str">
            <v>November</v>
          </cell>
          <cell r="J1252" t="str">
            <v>2011-2012</v>
          </cell>
          <cell r="K1252">
            <v>2011</v>
          </cell>
          <cell r="L1252">
            <v>0</v>
          </cell>
          <cell r="M1252">
            <v>3.4166666666666665</v>
          </cell>
          <cell r="N1252">
            <v>0</v>
          </cell>
          <cell r="O1252">
            <v>6833.333333333333</v>
          </cell>
          <cell r="T1252">
            <v>0</v>
          </cell>
          <cell r="W1252">
            <v>0</v>
          </cell>
          <cell r="X1252">
            <v>3042.8150000000001</v>
          </cell>
          <cell r="AA1252" t="str">
            <v>ECON-13November2011-2012</v>
          </cell>
          <cell r="AB1252" t="str">
            <v>2011</v>
          </cell>
          <cell r="AC1252" t="str">
            <v>ECON-132011</v>
          </cell>
          <cell r="AD1252" t="str">
            <v>ECON-13November2011</v>
          </cell>
          <cell r="AE1252" t="str">
            <v>ECON-13November2011-2012</v>
          </cell>
        </row>
        <row r="1253">
          <cell r="B1253" t="str">
            <v>RBTRFCON</v>
          </cell>
          <cell r="C1253" t="str">
            <v>CONS Res Rebate Refund</v>
          </cell>
          <cell r="D1253" t="str">
            <v>ECON-15A</v>
          </cell>
          <cell r="E1253" t="str">
            <v>Residential</v>
          </cell>
          <cell r="F1253" t="str">
            <v>SINGLE</v>
          </cell>
          <cell r="I1253" t="str">
            <v>November</v>
          </cell>
          <cell r="J1253" t="str">
            <v>2011-2012</v>
          </cell>
          <cell r="K1253">
            <v>2011</v>
          </cell>
          <cell r="L1253">
            <v>4</v>
          </cell>
          <cell r="N1253">
            <v>545</v>
          </cell>
          <cell r="O1253">
            <v>0</v>
          </cell>
          <cell r="T1253">
            <v>0</v>
          </cell>
          <cell r="W1253">
            <v>0</v>
          </cell>
          <cell r="X1253">
            <v>0</v>
          </cell>
          <cell r="AA1253" t="str">
            <v>ECON-15ANovember2011-2012</v>
          </cell>
          <cell r="AB1253" t="str">
            <v>2011</v>
          </cell>
          <cell r="AC1253" t="str">
            <v>ECON-15A2011</v>
          </cell>
          <cell r="AD1253" t="str">
            <v>ECON-15ANovember2011</v>
          </cell>
          <cell r="AE1253" t="str">
            <v>ECON-15ANovember2011-2012</v>
          </cell>
        </row>
        <row r="1254">
          <cell r="D1254" t="str">
            <v>ECON-15A</v>
          </cell>
          <cell r="E1254" t="str">
            <v>Residential</v>
          </cell>
          <cell r="F1254" t="str">
            <v>MULTI</v>
          </cell>
          <cell r="I1254" t="str">
            <v>November</v>
          </cell>
          <cell r="J1254" t="str">
            <v>2011-2012</v>
          </cell>
          <cell r="K1254">
            <v>2011</v>
          </cell>
          <cell r="L1254">
            <v>0</v>
          </cell>
          <cell r="N1254">
            <v>0</v>
          </cell>
          <cell r="T1254">
            <v>0</v>
          </cell>
          <cell r="AA1254" t="str">
            <v>ECON-15ANovember2011-2012</v>
          </cell>
          <cell r="AB1254" t="str">
            <v>2011</v>
          </cell>
          <cell r="AC1254" t="str">
            <v>ECON-15A2011</v>
          </cell>
          <cell r="AD1254" t="str">
            <v>ECON-15ANovember2011</v>
          </cell>
          <cell r="AE1254" t="str">
            <v>ECON-15ANovember2011-2012</v>
          </cell>
        </row>
        <row r="1255">
          <cell r="D1255" t="str">
            <v>ECON-15A</v>
          </cell>
          <cell r="E1255" t="str">
            <v>Residential</v>
          </cell>
          <cell r="F1255" t="str">
            <v>OTHER</v>
          </cell>
          <cell r="I1255" t="str">
            <v>November</v>
          </cell>
          <cell r="J1255" t="str">
            <v>2011-2012</v>
          </cell>
          <cell r="K1255">
            <v>2011</v>
          </cell>
          <cell r="L1255">
            <v>0</v>
          </cell>
          <cell r="N1255">
            <v>0</v>
          </cell>
          <cell r="T1255">
            <v>0</v>
          </cell>
          <cell r="AA1255" t="str">
            <v>ECON-15ANovember2011-2012</v>
          </cell>
          <cell r="AB1255" t="str">
            <v>2011</v>
          </cell>
          <cell r="AC1255" t="str">
            <v>ECON-15A2011</v>
          </cell>
          <cell r="AD1255" t="str">
            <v>ECON-15ANovember2011</v>
          </cell>
          <cell r="AE1255" t="str">
            <v>ECON-15ANovember2011-2012</v>
          </cell>
        </row>
        <row r="1256">
          <cell r="B1256" t="str">
            <v>RBTRFCON</v>
          </cell>
          <cell r="C1256" t="str">
            <v>CONS Com Rebate Refund</v>
          </cell>
          <cell r="D1256" t="str">
            <v>ECON-15B</v>
          </cell>
          <cell r="E1256" t="str">
            <v>Commercial</v>
          </cell>
          <cell r="F1256" t="str">
            <v>SINGLE</v>
          </cell>
          <cell r="I1256" t="str">
            <v>November</v>
          </cell>
          <cell r="J1256" t="str">
            <v>2011-2012</v>
          </cell>
          <cell r="K1256">
            <v>2011</v>
          </cell>
          <cell r="L1256">
            <v>0</v>
          </cell>
          <cell r="N1256">
            <v>0</v>
          </cell>
          <cell r="O1256">
            <v>0</v>
          </cell>
          <cell r="T1256">
            <v>0</v>
          </cell>
          <cell r="W1256">
            <v>0</v>
          </cell>
          <cell r="X1256">
            <v>0</v>
          </cell>
          <cell r="AA1256" t="str">
            <v>ECON-15BNovember2011-2012</v>
          </cell>
          <cell r="AB1256" t="str">
            <v>2011</v>
          </cell>
          <cell r="AC1256" t="str">
            <v>ECON-15B2011</v>
          </cell>
          <cell r="AD1256" t="str">
            <v>ECON-15BNovember2011</v>
          </cell>
          <cell r="AE1256" t="str">
            <v>ECON-15BNovember2011-2012</v>
          </cell>
        </row>
        <row r="1257">
          <cell r="D1257" t="str">
            <v>ECON-15B</v>
          </cell>
          <cell r="E1257" t="str">
            <v>Commercial</v>
          </cell>
          <cell r="F1257" t="str">
            <v>MULTI</v>
          </cell>
          <cell r="I1257" t="str">
            <v>November</v>
          </cell>
          <cell r="J1257" t="str">
            <v>2011-2012</v>
          </cell>
          <cell r="K1257">
            <v>2011</v>
          </cell>
          <cell r="L1257">
            <v>0</v>
          </cell>
          <cell r="N1257">
            <v>0</v>
          </cell>
          <cell r="T1257">
            <v>0</v>
          </cell>
          <cell r="AA1257" t="str">
            <v>ECON-15BNovember2011-2012</v>
          </cell>
          <cell r="AB1257" t="str">
            <v>2011</v>
          </cell>
          <cell r="AC1257" t="str">
            <v>ECON-15B2011</v>
          </cell>
          <cell r="AD1257" t="str">
            <v>ECON-15BNovember2011</v>
          </cell>
          <cell r="AE1257" t="str">
            <v>ECON-15BNovember2011-2012</v>
          </cell>
        </row>
        <row r="1258">
          <cell r="D1258" t="str">
            <v>ECON-15B</v>
          </cell>
          <cell r="E1258" t="str">
            <v>Commercial</v>
          </cell>
          <cell r="F1258" t="str">
            <v>OTHER</v>
          </cell>
          <cell r="I1258" t="str">
            <v>November</v>
          </cell>
          <cell r="J1258" t="str">
            <v>2011-2012</v>
          </cell>
          <cell r="K1258">
            <v>2011</v>
          </cell>
          <cell r="L1258">
            <v>0</v>
          </cell>
          <cell r="N1258">
            <v>0</v>
          </cell>
          <cell r="T1258">
            <v>0</v>
          </cell>
          <cell r="AA1258" t="str">
            <v>ECON-15BNovember2011-2012</v>
          </cell>
          <cell r="AB1258" t="str">
            <v>2011</v>
          </cell>
          <cell r="AC1258" t="str">
            <v>ECON-15B2011</v>
          </cell>
          <cell r="AD1258" t="str">
            <v>ECON-15BNovember2011</v>
          </cell>
          <cell r="AE1258" t="str">
            <v>ECON-15BNovember2011-2012</v>
          </cell>
        </row>
        <row r="1259">
          <cell r="B1259" t="str">
            <v>RCISTERN</v>
          </cell>
          <cell r="C1259" t="str">
            <v>CONS Res Cistern Rebate</v>
          </cell>
          <cell r="D1259" t="str">
            <v>WACON-1A</v>
          </cell>
          <cell r="E1259" t="str">
            <v>Residential</v>
          </cell>
          <cell r="F1259" t="str">
            <v>SINGLE</v>
          </cell>
          <cell r="I1259" t="str">
            <v>November</v>
          </cell>
          <cell r="J1259" t="str">
            <v>2011-2012</v>
          </cell>
          <cell r="K1259">
            <v>2011</v>
          </cell>
          <cell r="L1259">
            <v>0</v>
          </cell>
          <cell r="M1259">
            <v>0</v>
          </cell>
          <cell r="N1259">
            <v>0</v>
          </cell>
          <cell r="O1259">
            <v>0</v>
          </cell>
          <cell r="T1259">
            <v>0</v>
          </cell>
          <cell r="W1259">
            <v>0</v>
          </cell>
          <cell r="X1259">
            <v>0</v>
          </cell>
          <cell r="AA1259" t="str">
            <v>WACON-1ANovember2011-2012</v>
          </cell>
          <cell r="AB1259" t="str">
            <v>2011</v>
          </cell>
          <cell r="AC1259" t="str">
            <v>WACON-1A2011</v>
          </cell>
          <cell r="AD1259" t="str">
            <v>WACON-1ANovember2011</v>
          </cell>
          <cell r="AE1259" t="str">
            <v>WACON-1ANovember2011-2012</v>
          </cell>
        </row>
        <row r="1260">
          <cell r="B1260" t="str">
            <v>RES15CON</v>
          </cell>
          <cell r="C1260" t="str">
            <v>CONS Res Heat Pump 15 Rebate</v>
          </cell>
          <cell r="D1260" t="str">
            <v>ECON-2E</v>
          </cell>
          <cell r="E1260" t="str">
            <v>Residential</v>
          </cell>
          <cell r="F1260" t="str">
            <v>SINGLE</v>
          </cell>
          <cell r="H1260" t="str">
            <v>RES15CON</v>
          </cell>
          <cell r="I1260" t="str">
            <v>November</v>
          </cell>
          <cell r="J1260" t="str">
            <v>2011-2012</v>
          </cell>
          <cell r="K1260">
            <v>2011</v>
          </cell>
          <cell r="L1260">
            <v>19</v>
          </cell>
          <cell r="M1260">
            <v>29.333333333333332</v>
          </cell>
          <cell r="N1260">
            <v>7600</v>
          </cell>
          <cell r="O1260">
            <v>40664.333333333328</v>
          </cell>
          <cell r="T1260">
            <v>788.64991000000009</v>
          </cell>
          <cell r="W1260">
            <v>217998.91999999998</v>
          </cell>
          <cell r="X1260">
            <v>21458.506666666664</v>
          </cell>
          <cell r="Y1260" t="str">
            <v>RES15CONNovember2011-2012</v>
          </cell>
          <cell r="Z1260" t="str">
            <v>RES15CONNovember2011</v>
          </cell>
          <cell r="AA1260" t="str">
            <v>ECON-2ERES15CONNovember2011-2012</v>
          </cell>
          <cell r="AB1260" t="str">
            <v>RES15CON2011</v>
          </cell>
          <cell r="AC1260" t="str">
            <v>ECON-2E2011</v>
          </cell>
          <cell r="AD1260" t="str">
            <v>ECON-2ENovember2011</v>
          </cell>
          <cell r="AE1260" t="str">
            <v>ECON-2ENovember2011-2012</v>
          </cell>
        </row>
        <row r="1261">
          <cell r="D1261" t="str">
            <v>ECON-2E</v>
          </cell>
          <cell r="E1261" t="str">
            <v>Residential</v>
          </cell>
          <cell r="F1261" t="str">
            <v>MULTI</v>
          </cell>
          <cell r="H1261" t="str">
            <v>RES15CON</v>
          </cell>
          <cell r="I1261" t="str">
            <v>November</v>
          </cell>
          <cell r="J1261" t="str">
            <v>2011-2012</v>
          </cell>
          <cell r="K1261">
            <v>2011</v>
          </cell>
          <cell r="L1261">
            <v>279</v>
          </cell>
          <cell r="N1261">
            <v>67400</v>
          </cell>
          <cell r="T1261">
            <v>11580.70131</v>
          </cell>
          <cell r="Y1261" t="str">
            <v>RES15CONNovember2011-2012</v>
          </cell>
          <cell r="Z1261" t="str">
            <v>RES15CONNovember2011</v>
          </cell>
          <cell r="AA1261" t="str">
            <v>ECON-2ERES15CONNovember2011-2012</v>
          </cell>
          <cell r="AB1261" t="str">
            <v>RES15CON2011</v>
          </cell>
          <cell r="AC1261" t="str">
            <v>ECON-2E2011</v>
          </cell>
          <cell r="AD1261" t="str">
            <v>ECON-2ENovember2011</v>
          </cell>
          <cell r="AE1261" t="str">
            <v>ECON-2ENovember2011-2012</v>
          </cell>
        </row>
        <row r="1262">
          <cell r="B1262" t="str">
            <v>RES16CON</v>
          </cell>
          <cell r="C1262" t="str">
            <v>CONS Res Heat Pump 16 Rebate</v>
          </cell>
          <cell r="D1262" t="str">
            <v>ECON-2E</v>
          </cell>
          <cell r="E1262" t="str">
            <v>Residential</v>
          </cell>
          <cell r="F1262" t="str">
            <v>SINGLE</v>
          </cell>
          <cell r="H1262" t="str">
            <v>RES16CON</v>
          </cell>
          <cell r="I1262" t="str">
            <v>November</v>
          </cell>
          <cell r="J1262" t="str">
            <v>2011-2012</v>
          </cell>
          <cell r="K1262">
            <v>2011</v>
          </cell>
          <cell r="L1262">
            <v>10</v>
          </cell>
          <cell r="M1262">
            <v>21.166666666666668</v>
          </cell>
          <cell r="N1262">
            <v>6000</v>
          </cell>
          <cell r="O1262">
            <v>23514</v>
          </cell>
          <cell r="T1262">
            <v>530.09799999999996</v>
          </cell>
          <cell r="W1262">
            <v>9342.7900000000009</v>
          </cell>
          <cell r="X1262">
            <v>19775.572166666669</v>
          </cell>
          <cell r="Y1262" t="str">
            <v>RES16CONNovember2011-2012</v>
          </cell>
          <cell r="Z1262" t="str">
            <v>RES16CONNovember2011</v>
          </cell>
          <cell r="AA1262" t="str">
            <v>ECON-2ERES16CONNovember2011-2012</v>
          </cell>
          <cell r="AB1262" t="str">
            <v>RES16CON2011</v>
          </cell>
          <cell r="AC1262" t="str">
            <v>ECON-2E2011</v>
          </cell>
          <cell r="AD1262" t="str">
            <v>ECON-2ENovember2011</v>
          </cell>
          <cell r="AE1262" t="str">
            <v>ECON-2ENovember2011-2012</v>
          </cell>
        </row>
        <row r="1263">
          <cell r="D1263" t="str">
            <v>ECON-2E</v>
          </cell>
          <cell r="E1263" t="str">
            <v>Residential</v>
          </cell>
          <cell r="F1263" t="str">
            <v>MULTI</v>
          </cell>
          <cell r="H1263" t="str">
            <v>RES16CON</v>
          </cell>
          <cell r="I1263" t="str">
            <v>November</v>
          </cell>
          <cell r="J1263" t="str">
            <v>2011-2012</v>
          </cell>
          <cell r="K1263">
            <v>2011</v>
          </cell>
          <cell r="L1263">
            <v>0</v>
          </cell>
          <cell r="N1263">
            <v>0</v>
          </cell>
          <cell r="T1263">
            <v>0</v>
          </cell>
          <cell r="Y1263" t="str">
            <v>RES16CONNovember2011-2012</v>
          </cell>
          <cell r="Z1263" t="str">
            <v>RES16CONNovember2011</v>
          </cell>
          <cell r="AA1263" t="str">
            <v>ECON-2ERES16CONNovember2011-2012</v>
          </cell>
          <cell r="AB1263" t="str">
            <v>RES16CON2011</v>
          </cell>
          <cell r="AC1263" t="str">
            <v>ECON-2E2011</v>
          </cell>
          <cell r="AD1263" t="str">
            <v>ECON-2ENovember2011</v>
          </cell>
          <cell r="AE1263" t="str">
            <v>ECON-2ENovember2011-2012</v>
          </cell>
        </row>
        <row r="1264">
          <cell r="B1264" t="str">
            <v>RES17CON</v>
          </cell>
          <cell r="C1264" t="str">
            <v>CONS Res Heat Pump 17 Rebate</v>
          </cell>
          <cell r="D1264" t="str">
            <v>ECON-2E</v>
          </cell>
          <cell r="E1264" t="str">
            <v>Residential</v>
          </cell>
          <cell r="F1264" t="str">
            <v>SINGLE</v>
          </cell>
          <cell r="H1264" t="str">
            <v>RES17CON</v>
          </cell>
          <cell r="I1264" t="str">
            <v>November</v>
          </cell>
          <cell r="J1264" t="str">
            <v>2011-2012</v>
          </cell>
          <cell r="K1264">
            <v>2011</v>
          </cell>
          <cell r="L1264">
            <v>4</v>
          </cell>
          <cell r="M1264">
            <v>13.916666666666666</v>
          </cell>
          <cell r="N1264">
            <v>2400</v>
          </cell>
          <cell r="O1264">
            <v>17250</v>
          </cell>
          <cell r="T1264">
            <v>265.67164000000002</v>
          </cell>
          <cell r="W1264">
            <v>4682.3581999999997</v>
          </cell>
          <cell r="X1264">
            <v>16290.704570833332</v>
          </cell>
          <cell r="Y1264" t="str">
            <v>RES17CONNovember2011-2012</v>
          </cell>
          <cell r="Z1264" t="str">
            <v>RES17CONNovember2011</v>
          </cell>
          <cell r="AA1264" t="str">
            <v>ECON-2ERES17CONNovember2011-2012</v>
          </cell>
          <cell r="AB1264" t="str">
            <v>RES17CON2011</v>
          </cell>
          <cell r="AC1264" t="str">
            <v>ECON-2E2011</v>
          </cell>
          <cell r="AD1264" t="str">
            <v>ECON-2ENovember2011</v>
          </cell>
          <cell r="AE1264" t="str">
            <v>ECON-2ENovember2011-2012</v>
          </cell>
        </row>
        <row r="1265">
          <cell r="D1265" t="str">
            <v>ECON-2E</v>
          </cell>
          <cell r="E1265" t="str">
            <v>Residential</v>
          </cell>
          <cell r="F1265" t="str">
            <v>MULTI</v>
          </cell>
          <cell r="H1265" t="str">
            <v>RES17CON</v>
          </cell>
          <cell r="I1265" t="str">
            <v>November</v>
          </cell>
          <cell r="J1265" t="str">
            <v>2011-2012</v>
          </cell>
          <cell r="K1265">
            <v>2011</v>
          </cell>
          <cell r="L1265">
            <v>0</v>
          </cell>
          <cell r="N1265">
            <v>0</v>
          </cell>
          <cell r="T1265">
            <v>0</v>
          </cell>
          <cell r="Y1265" t="str">
            <v>RES17CONNovember2011-2012</v>
          </cell>
          <cell r="Z1265" t="str">
            <v>RES17CONNovember2011</v>
          </cell>
          <cell r="AA1265" t="str">
            <v>ECON-2ERES17CONNovember2011-2012</v>
          </cell>
          <cell r="AB1265" t="str">
            <v>RES17CON2011</v>
          </cell>
          <cell r="AC1265" t="str">
            <v>ECON-2E2011</v>
          </cell>
          <cell r="AD1265" t="str">
            <v>ECON-2ENovember2011</v>
          </cell>
          <cell r="AE1265" t="str">
            <v>ECON-2ENovember2011-2012</v>
          </cell>
        </row>
        <row r="1266">
          <cell r="B1266" t="str">
            <v>RES18CON</v>
          </cell>
          <cell r="C1266" t="str">
            <v>CONS Res Heat Pump 18 Rebate</v>
          </cell>
          <cell r="D1266" t="str">
            <v>ECON-2E</v>
          </cell>
          <cell r="E1266" t="str">
            <v>Residential</v>
          </cell>
          <cell r="F1266" t="str">
            <v>SINGLE</v>
          </cell>
          <cell r="H1266" t="str">
            <v>RES18CON</v>
          </cell>
          <cell r="I1266" t="str">
            <v>November</v>
          </cell>
          <cell r="J1266" t="str">
            <v>2011-2012</v>
          </cell>
          <cell r="K1266">
            <v>2011</v>
          </cell>
          <cell r="L1266">
            <v>2</v>
          </cell>
          <cell r="M1266">
            <v>5.833333333333333</v>
          </cell>
          <cell r="N1266">
            <v>1200</v>
          </cell>
          <cell r="O1266">
            <v>7856</v>
          </cell>
          <cell r="T1266">
            <v>155.57140000000001</v>
          </cell>
          <cell r="W1266">
            <v>2741.8571400000001</v>
          </cell>
          <cell r="X1266">
            <v>7997.0833249999996</v>
          </cell>
          <cell r="Y1266" t="str">
            <v>RES18CONNovember2011-2012</v>
          </cell>
          <cell r="Z1266" t="str">
            <v>RES18CONNovember2011</v>
          </cell>
          <cell r="AA1266" t="str">
            <v>ECON-2ERES18CONNovember2011-2012</v>
          </cell>
          <cell r="AB1266" t="str">
            <v>RES18CON2011</v>
          </cell>
          <cell r="AC1266" t="str">
            <v>ECON-2E2011</v>
          </cell>
          <cell r="AD1266" t="str">
            <v>ECON-2ENovember2011</v>
          </cell>
          <cell r="AE1266" t="str">
            <v>ECON-2ENovember2011-2012</v>
          </cell>
        </row>
        <row r="1267">
          <cell r="D1267" t="str">
            <v>ECON-2E</v>
          </cell>
          <cell r="E1267" t="str">
            <v>Residential</v>
          </cell>
          <cell r="F1267" t="str">
            <v>SINGLE</v>
          </cell>
          <cell r="H1267" t="str">
            <v>RES18CON</v>
          </cell>
          <cell r="I1267" t="str">
            <v>November</v>
          </cell>
          <cell r="J1267" t="str">
            <v>2011-2012</v>
          </cell>
          <cell r="K1267">
            <v>2011</v>
          </cell>
          <cell r="L1267">
            <v>0</v>
          </cell>
          <cell r="N1267">
            <v>0</v>
          </cell>
          <cell r="T1267">
            <v>0</v>
          </cell>
          <cell r="W1267">
            <v>0</v>
          </cell>
          <cell r="Y1267" t="str">
            <v>RES18CONNovember2011-2012</v>
          </cell>
          <cell r="Z1267" t="str">
            <v>RES18CONNovember2011</v>
          </cell>
          <cell r="AA1267" t="str">
            <v>ECON-2ERES18CONNovember2011-2012</v>
          </cell>
          <cell r="AB1267" t="str">
            <v>RES18CON2011</v>
          </cell>
          <cell r="AC1267" t="str">
            <v>ECON-2E2011</v>
          </cell>
          <cell r="AD1267" t="str">
            <v>ECON-2ENovember2011</v>
          </cell>
          <cell r="AE1267" t="str">
            <v>ECON-2ENovember2011-2012</v>
          </cell>
        </row>
        <row r="1268">
          <cell r="B1268" t="str">
            <v>RESCRCON</v>
          </cell>
          <cell r="C1268" t="str">
            <v>CONS Res Cool Roof Rebate</v>
          </cell>
          <cell r="D1268" t="str">
            <v>ECON-1A</v>
          </cell>
          <cell r="E1268" t="str">
            <v>Residential</v>
          </cell>
          <cell r="F1268" t="str">
            <v>SINGLE</v>
          </cell>
          <cell r="I1268" t="str">
            <v>November</v>
          </cell>
          <cell r="J1268" t="str">
            <v>2011-2012</v>
          </cell>
          <cell r="K1268">
            <v>2011</v>
          </cell>
          <cell r="L1268">
            <v>0</v>
          </cell>
          <cell r="M1268">
            <v>1.4166666666666667</v>
          </cell>
          <cell r="N1268">
            <v>0</v>
          </cell>
          <cell r="O1268">
            <v>824.5</v>
          </cell>
          <cell r="T1268">
            <v>0</v>
          </cell>
          <cell r="W1268">
            <v>0</v>
          </cell>
          <cell r="X1268">
            <v>954.74479166666674</v>
          </cell>
          <cell r="AA1268" t="str">
            <v>ECON-1ANovember2011-2012</v>
          </cell>
          <cell r="AB1268" t="str">
            <v>2011</v>
          </cell>
          <cell r="AC1268" t="str">
            <v>ECON-1A2011</v>
          </cell>
          <cell r="AD1268" t="str">
            <v>ECON-1ANovember2011</v>
          </cell>
          <cell r="AE1268" t="str">
            <v>ECON-1ANovember2011-2012</v>
          </cell>
        </row>
        <row r="1269">
          <cell r="B1269" t="str">
            <v>RESTTCON</v>
          </cell>
          <cell r="C1269" t="str">
            <v>CONS Res Window Tint Rebate</v>
          </cell>
          <cell r="D1269" t="str">
            <v>ECON-1F</v>
          </cell>
          <cell r="E1269" t="str">
            <v>Residential</v>
          </cell>
          <cell r="F1269" t="str">
            <v>SINGLE</v>
          </cell>
          <cell r="I1269" t="str">
            <v>November</v>
          </cell>
          <cell r="J1269" t="str">
            <v>2011-2012</v>
          </cell>
          <cell r="K1269">
            <v>2011</v>
          </cell>
          <cell r="L1269">
            <v>1</v>
          </cell>
          <cell r="M1269">
            <v>9.8333333333333339</v>
          </cell>
          <cell r="N1269">
            <v>120</v>
          </cell>
          <cell r="O1269">
            <v>2619.666666666667</v>
          </cell>
          <cell r="P1269">
            <v>120</v>
          </cell>
          <cell r="T1269">
            <v>6.0462959999999999</v>
          </cell>
          <cell r="W1269">
            <v>3092.5275200000001</v>
          </cell>
          <cell r="X1269">
            <v>1048.6156533333335</v>
          </cell>
          <cell r="AA1269" t="str">
            <v>ECON-1FNovember2011-2012</v>
          </cell>
          <cell r="AB1269" t="str">
            <v>2011</v>
          </cell>
          <cell r="AC1269" t="str">
            <v>ECON-1F2011</v>
          </cell>
          <cell r="AD1269" t="str">
            <v>ECON-1FNovember2011</v>
          </cell>
          <cell r="AE1269" t="str">
            <v>ECON-1FNovember2011-2012</v>
          </cell>
        </row>
        <row r="1270">
          <cell r="D1270" t="str">
            <v>ECON-1F</v>
          </cell>
          <cell r="E1270" t="str">
            <v>Residential</v>
          </cell>
          <cell r="F1270" t="str">
            <v>MULTI</v>
          </cell>
          <cell r="I1270" t="str">
            <v>November</v>
          </cell>
          <cell r="J1270" t="str">
            <v>2011-2012</v>
          </cell>
          <cell r="K1270">
            <v>2011</v>
          </cell>
          <cell r="L1270">
            <v>28</v>
          </cell>
          <cell r="N1270">
            <v>1486.62</v>
          </cell>
          <cell r="P1270">
            <v>1486.62</v>
          </cell>
          <cell r="T1270">
            <v>169.296288</v>
          </cell>
          <cell r="AA1270" t="str">
            <v>ECON-1FNovember2011-2012</v>
          </cell>
          <cell r="AB1270" t="str">
            <v>2011</v>
          </cell>
          <cell r="AC1270" t="str">
            <v>ECON-1F2011</v>
          </cell>
          <cell r="AD1270" t="str">
            <v>ECON-1FNovember2011</v>
          </cell>
          <cell r="AE1270" t="str">
            <v>ECON-1FNovember2011-2012</v>
          </cell>
        </row>
        <row r="1271">
          <cell r="B1271" t="str">
            <v>RESWRCON</v>
          </cell>
          <cell r="C1271" t="str">
            <v>CONS Res Window Replace Rebate</v>
          </cell>
          <cell r="D1271" t="str">
            <v>ECON-1E</v>
          </cell>
          <cell r="E1271" t="str">
            <v>Residential</v>
          </cell>
          <cell r="F1271" t="str">
            <v>SINGLE</v>
          </cell>
          <cell r="I1271" t="str">
            <v>November</v>
          </cell>
          <cell r="J1271" t="str">
            <v>2011-2012</v>
          </cell>
          <cell r="K1271">
            <v>2011</v>
          </cell>
          <cell r="L1271">
            <v>7</v>
          </cell>
          <cell r="M1271">
            <v>11.5</v>
          </cell>
          <cell r="N1271">
            <v>1657.96</v>
          </cell>
          <cell r="O1271">
            <v>11333</v>
          </cell>
          <cell r="P1271">
            <v>828.95</v>
          </cell>
          <cell r="T1271">
            <v>310.16649999999998</v>
          </cell>
          <cell r="W1271">
            <v>6247.28</v>
          </cell>
          <cell r="X1271">
            <v>8980.4650000000001</v>
          </cell>
          <cell r="AA1271" t="str">
            <v>ECON-1ENovember2011-2012</v>
          </cell>
          <cell r="AB1271" t="str">
            <v>2011</v>
          </cell>
          <cell r="AC1271" t="str">
            <v>ECON-1E2011</v>
          </cell>
          <cell r="AD1271" t="str">
            <v>ECON-1ENovember2011</v>
          </cell>
          <cell r="AE1271" t="str">
            <v>ECON-1ENovember2011-2012</v>
          </cell>
        </row>
        <row r="1272">
          <cell r="D1272" t="str">
            <v>ECON-1E</v>
          </cell>
          <cell r="E1272" t="str">
            <v>Residential</v>
          </cell>
          <cell r="F1272" t="str">
            <v>MULTI</v>
          </cell>
          <cell r="I1272" t="str">
            <v>November</v>
          </cell>
          <cell r="J1272" t="str">
            <v>2011-2012</v>
          </cell>
          <cell r="K1272">
            <v>2011</v>
          </cell>
          <cell r="L1272">
            <v>1</v>
          </cell>
          <cell r="N1272">
            <v>190</v>
          </cell>
          <cell r="P1272">
            <v>95</v>
          </cell>
          <cell r="T1272">
            <v>44.3095</v>
          </cell>
          <cell r="AA1272" t="str">
            <v>ECON-1ENovember2011-2012</v>
          </cell>
          <cell r="AB1272" t="str">
            <v>2011</v>
          </cell>
          <cell r="AC1272" t="str">
            <v>ECON-1E2011</v>
          </cell>
          <cell r="AD1272" t="str">
            <v>ECON-1ENovember2011</v>
          </cell>
          <cell r="AE1272" t="str">
            <v>ECON-1ENovember2011-2012</v>
          </cell>
        </row>
        <row r="1273">
          <cell r="B1273" t="str">
            <v>RWFOAM</v>
          </cell>
          <cell r="C1273" t="str">
            <v>CONS Res Inject Wall Foam Reb</v>
          </cell>
          <cell r="D1273" t="str">
            <v>ECON-1C</v>
          </cell>
          <cell r="E1273" t="str">
            <v>Residential</v>
          </cell>
          <cell r="F1273" t="str">
            <v>SINGLE</v>
          </cell>
          <cell r="I1273" t="str">
            <v>November</v>
          </cell>
          <cell r="J1273" t="str">
            <v>2011-2012</v>
          </cell>
          <cell r="K1273">
            <v>2011</v>
          </cell>
          <cell r="L1273">
            <v>1</v>
          </cell>
          <cell r="M1273">
            <v>0.75</v>
          </cell>
          <cell r="N1273">
            <v>300</v>
          </cell>
          <cell r="O1273">
            <v>250</v>
          </cell>
          <cell r="P1273">
            <v>1120</v>
          </cell>
          <cell r="T1273">
            <v>3.125</v>
          </cell>
          <cell r="W1273">
            <v>54.375</v>
          </cell>
          <cell r="X1273">
            <v>40.78125</v>
          </cell>
          <cell r="AA1273" t="str">
            <v>ECON-1CNovember2011-2012</v>
          </cell>
          <cell r="AB1273" t="str">
            <v>2011</v>
          </cell>
          <cell r="AC1273" t="str">
            <v>ECON-1C2011</v>
          </cell>
          <cell r="AD1273" t="str">
            <v>ECON-1CNovember2011</v>
          </cell>
          <cell r="AE1273" t="str">
            <v>ECON-1CNovember2011-2012</v>
          </cell>
        </row>
        <row r="1274">
          <cell r="D1274" t="str">
            <v>ECON-1C</v>
          </cell>
          <cell r="E1274" t="str">
            <v>Residential</v>
          </cell>
          <cell r="F1274" t="str">
            <v>MULTI</v>
          </cell>
          <cell r="I1274" t="str">
            <v>November</v>
          </cell>
          <cell r="J1274" t="str">
            <v>2011-2012</v>
          </cell>
          <cell r="K1274">
            <v>2011</v>
          </cell>
          <cell r="L1274">
            <v>0</v>
          </cell>
          <cell r="N1274">
            <v>0</v>
          </cell>
          <cell r="T1274">
            <v>0</v>
          </cell>
          <cell r="AA1274" t="str">
            <v>ECON-1CNovember2011-2012</v>
          </cell>
          <cell r="AB1274" t="str">
            <v>2011</v>
          </cell>
          <cell r="AC1274" t="str">
            <v>ECON-1C2011</v>
          </cell>
          <cell r="AD1274" t="str">
            <v>ECON-1CNovember2011</v>
          </cell>
          <cell r="AE1274" t="str">
            <v>ECON-1CNovember2011-2012</v>
          </cell>
        </row>
        <row r="1275">
          <cell r="B1275" t="str">
            <v>TOILET VCH</v>
          </cell>
          <cell r="C1275" t="str">
            <v>Toilet Voucher Redeemed</v>
          </cell>
          <cell r="D1275" t="str">
            <v>WACON-2</v>
          </cell>
          <cell r="E1275" t="str">
            <v>Residential</v>
          </cell>
          <cell r="F1275" t="str">
            <v>SINGLE</v>
          </cell>
          <cell r="I1275" t="str">
            <v>November</v>
          </cell>
          <cell r="J1275" t="str">
            <v>2011-2012</v>
          </cell>
          <cell r="K1275">
            <v>2011</v>
          </cell>
          <cell r="L1275">
            <v>0</v>
          </cell>
          <cell r="M1275">
            <v>0</v>
          </cell>
          <cell r="N1275">
            <v>0</v>
          </cell>
          <cell r="O1275">
            <v>18135</v>
          </cell>
          <cell r="T1275">
            <v>0</v>
          </cell>
          <cell r="AA1275" t="str">
            <v>WACON-2November2011-2012</v>
          </cell>
          <cell r="AB1275" t="str">
            <v>2011</v>
          </cell>
          <cell r="AC1275" t="str">
            <v>WACON-22011</v>
          </cell>
          <cell r="AD1275" t="str">
            <v>WACON-2November2011</v>
          </cell>
          <cell r="AE1275" t="str">
            <v>WACON-2November2011-2012</v>
          </cell>
        </row>
        <row r="1276">
          <cell r="B1276" t="str">
            <v>WTHERCON</v>
          </cell>
          <cell r="C1276" t="str">
            <v>CONS Res Weatherization Rebate</v>
          </cell>
          <cell r="D1276" t="str">
            <v>ECON-1D</v>
          </cell>
          <cell r="E1276" t="str">
            <v>Residential</v>
          </cell>
          <cell r="F1276" t="str">
            <v>SINGLE</v>
          </cell>
          <cell r="I1276" t="str">
            <v>November</v>
          </cell>
          <cell r="J1276" t="str">
            <v>2011-2012</v>
          </cell>
          <cell r="K1276">
            <v>2011</v>
          </cell>
          <cell r="L1276">
            <v>1</v>
          </cell>
          <cell r="M1276">
            <v>0</v>
          </cell>
          <cell r="N1276">
            <v>60</v>
          </cell>
          <cell r="O1276">
            <v>58</v>
          </cell>
          <cell r="T1276">
            <v>1.4146339999999999</v>
          </cell>
          <cell r="W1276">
            <v>25.05</v>
          </cell>
          <cell r="X1276">
            <v>0</v>
          </cell>
          <cell r="AA1276" t="str">
            <v>ECON-1DNovember2011-2012</v>
          </cell>
          <cell r="AB1276" t="str">
            <v>2011</v>
          </cell>
          <cell r="AC1276" t="str">
            <v>ECON-1D2011</v>
          </cell>
          <cell r="AD1276" t="str">
            <v>ECON-1DNovember2011</v>
          </cell>
          <cell r="AE1276" t="str">
            <v>ECON-1DNovember2011-2012</v>
          </cell>
        </row>
        <row r="1277">
          <cell r="D1277" t="str">
            <v>ECON-1D</v>
          </cell>
          <cell r="E1277" t="str">
            <v>Residential</v>
          </cell>
          <cell r="F1277" t="str">
            <v>MULTI</v>
          </cell>
          <cell r="I1277" t="str">
            <v>November</v>
          </cell>
          <cell r="J1277" t="str">
            <v>2011-2012</v>
          </cell>
          <cell r="K1277">
            <v>2011</v>
          </cell>
          <cell r="L1277">
            <v>0</v>
          </cell>
          <cell r="N1277">
            <v>0</v>
          </cell>
          <cell r="T1277">
            <v>0</v>
          </cell>
          <cell r="W1277">
            <v>0</v>
          </cell>
          <cell r="AA1277" t="str">
            <v>ECON-1DNovember2011-2012</v>
          </cell>
          <cell r="AB1277" t="str">
            <v>2011</v>
          </cell>
          <cell r="AC1277" t="str">
            <v>ECON-1D2011</v>
          </cell>
          <cell r="AD1277" t="str">
            <v>ECON-1DNovember2011</v>
          </cell>
          <cell r="AE1277" t="str">
            <v>ECON-1DNovember2011-2012</v>
          </cell>
        </row>
        <row r="1278">
          <cell r="B1278" t="str">
            <v>WTR STAR</v>
          </cell>
          <cell r="C1278" t="str">
            <v>CONS Water Star Rebate</v>
          </cell>
          <cell r="D1278" t="str">
            <v>WACON-3</v>
          </cell>
          <cell r="E1278" t="str">
            <v>Commercial</v>
          </cell>
          <cell r="F1278" t="str">
            <v>SINGLE</v>
          </cell>
          <cell r="I1278" t="str">
            <v>November</v>
          </cell>
          <cell r="J1278" t="str">
            <v>2011-2012</v>
          </cell>
          <cell r="K1278">
            <v>2011</v>
          </cell>
          <cell r="L1278">
            <v>1</v>
          </cell>
          <cell r="M1278">
            <v>0</v>
          </cell>
          <cell r="N1278">
            <v>300</v>
          </cell>
          <cell r="O1278">
            <v>0</v>
          </cell>
          <cell r="T1278">
            <v>0</v>
          </cell>
          <cell r="W1278">
            <v>0</v>
          </cell>
          <cell r="X1278">
            <v>0</v>
          </cell>
          <cell r="AA1278" t="str">
            <v>WACON-3November2011-2012</v>
          </cell>
          <cell r="AB1278" t="str">
            <v>2011</v>
          </cell>
          <cell r="AC1278" t="str">
            <v>WACON-32011</v>
          </cell>
          <cell r="AD1278" t="str">
            <v>WACON-3November2011</v>
          </cell>
          <cell r="AE1278" t="str">
            <v>WACON-3November2011-2012</v>
          </cell>
        </row>
        <row r="1279">
          <cell r="B1279" t="str">
            <v>St Cloud</v>
          </cell>
          <cell r="C1279" t="str">
            <v>Conservation Program Rebates</v>
          </cell>
          <cell r="D1279" t="str">
            <v>and Loans -</v>
          </cell>
          <cell r="E1279" t="str">
            <v>Crosstab (CIS)</v>
          </cell>
          <cell r="K1279">
            <v>2011</v>
          </cell>
          <cell r="AB1279" t="str">
            <v>2011</v>
          </cell>
          <cell r="AC1279" t="str">
            <v>and Loans -2011</v>
          </cell>
          <cell r="AD1279" t="str">
            <v>and Loans -2011</v>
          </cell>
        </row>
        <row r="1280">
          <cell r="B1280" t="str">
            <v>CCRF</v>
          </cell>
          <cell r="C1280" t="str">
            <v>Cool Reflective Roof</v>
          </cell>
          <cell r="D1280" t="str">
            <v>ECON-4A</v>
          </cell>
          <cell r="E1280" t="str">
            <v>Commercial</v>
          </cell>
          <cell r="F1280" t="str">
            <v>OTHER</v>
          </cell>
          <cell r="G1280" t="str">
            <v>ST CLOUD</v>
          </cell>
          <cell r="I1280" t="str">
            <v>November</v>
          </cell>
          <cell r="J1280" t="str">
            <v>2011-2012</v>
          </cell>
          <cell r="K1280">
            <v>2011</v>
          </cell>
          <cell r="L1280">
            <v>0</v>
          </cell>
          <cell r="N1280">
            <v>0</v>
          </cell>
          <cell r="T1280">
            <v>0</v>
          </cell>
          <cell r="W1280">
            <v>0</v>
          </cell>
          <cell r="AA1280" t="str">
            <v>ECON-4AST CLOUDNovember2011-2012</v>
          </cell>
          <cell r="AB1280" t="str">
            <v>2011</v>
          </cell>
          <cell r="AC1280" t="str">
            <v>ECON-4A2011</v>
          </cell>
          <cell r="AD1280" t="str">
            <v>ECON-4ANovember2011</v>
          </cell>
          <cell r="AE1280" t="str">
            <v>ECON-4ANovember2011-2012</v>
          </cell>
        </row>
        <row r="1281">
          <cell r="B1281" t="str">
            <v>CDUR</v>
          </cell>
          <cell r="C1281" t="str">
            <v>Duct Repair/Replacement</v>
          </cell>
          <cell r="D1281" t="str">
            <v>ECON-5A</v>
          </cell>
          <cell r="E1281" t="str">
            <v>Commercial</v>
          </cell>
          <cell r="F1281" t="str">
            <v>OTHER</v>
          </cell>
          <cell r="G1281" t="str">
            <v>ST CLOUD</v>
          </cell>
          <cell r="I1281" t="str">
            <v>November</v>
          </cell>
          <cell r="J1281" t="str">
            <v>2011-2012</v>
          </cell>
          <cell r="K1281">
            <v>2011</v>
          </cell>
          <cell r="L1281">
            <v>0</v>
          </cell>
          <cell r="N1281">
            <v>0</v>
          </cell>
          <cell r="T1281">
            <v>0</v>
          </cell>
          <cell r="W1281">
            <v>0</v>
          </cell>
          <cell r="AA1281" t="str">
            <v>ECON-5AST CLOUDNovember2011-2012</v>
          </cell>
          <cell r="AB1281" t="str">
            <v>2011</v>
          </cell>
          <cell r="AC1281" t="str">
            <v>ECON-5A2011</v>
          </cell>
          <cell r="AD1281" t="str">
            <v>ECON-5ANovember2011</v>
          </cell>
          <cell r="AE1281" t="str">
            <v>ECON-5ANovember2011-2012</v>
          </cell>
        </row>
        <row r="1282">
          <cell r="B1282" t="str">
            <v>CGRP</v>
          </cell>
          <cell r="C1282" t="str">
            <v>Gold Ring Program</v>
          </cell>
          <cell r="D1282" t="str">
            <v>ECON-6C</v>
          </cell>
          <cell r="E1282" t="str">
            <v>Commercial</v>
          </cell>
          <cell r="F1282" t="str">
            <v>OTHER</v>
          </cell>
          <cell r="G1282" t="str">
            <v>ST CLOUD</v>
          </cell>
          <cell r="I1282" t="str">
            <v>November</v>
          </cell>
          <cell r="J1282" t="str">
            <v>2011-2012</v>
          </cell>
          <cell r="K1282">
            <v>2011</v>
          </cell>
          <cell r="L1282">
            <v>0</v>
          </cell>
          <cell r="N1282">
            <v>0</v>
          </cell>
          <cell r="T1282">
            <v>0</v>
          </cell>
          <cell r="W1282">
            <v>0</v>
          </cell>
          <cell r="AA1282" t="str">
            <v>ECON-6CST CLOUDNovember2011-2012</v>
          </cell>
          <cell r="AB1282" t="str">
            <v>2011</v>
          </cell>
          <cell r="AC1282" t="str">
            <v>ECON-6C2011</v>
          </cell>
          <cell r="AD1282" t="str">
            <v>ECON-6CNovember2011</v>
          </cell>
          <cell r="AE1282" t="str">
            <v>ECON-6CNovember2011-2012</v>
          </cell>
        </row>
        <row r="1283">
          <cell r="B1283" t="str">
            <v>CH14</v>
          </cell>
          <cell r="C1283" t="str">
            <v>14 Seer</v>
          </cell>
          <cell r="D1283" t="str">
            <v>ECON-5C</v>
          </cell>
          <cell r="E1283" t="str">
            <v>Commercial</v>
          </cell>
          <cell r="F1283" t="str">
            <v>OTHER</v>
          </cell>
          <cell r="G1283" t="str">
            <v>ST CLOUD</v>
          </cell>
          <cell r="H1283" t="str">
            <v>CES14CON</v>
          </cell>
          <cell r="I1283" t="str">
            <v>November</v>
          </cell>
          <cell r="J1283" t="str">
            <v>2011-2012</v>
          </cell>
          <cell r="K1283">
            <v>2011</v>
          </cell>
          <cell r="L1283">
            <v>0</v>
          </cell>
          <cell r="N1283">
            <v>0</v>
          </cell>
          <cell r="T1283">
            <v>0</v>
          </cell>
          <cell r="W1283">
            <v>0</v>
          </cell>
          <cell r="Y1283" t="str">
            <v>CES14CONNovember2011-2012</v>
          </cell>
          <cell r="Z1283" t="str">
            <v>CES14CONNovember2011</v>
          </cell>
          <cell r="AA1283" t="str">
            <v>ECON-5CST CLOUDCES14CONNovember2011-2012</v>
          </cell>
          <cell r="AB1283" t="str">
            <v>CES14CON2011</v>
          </cell>
          <cell r="AC1283" t="str">
            <v>ECON-5C2011</v>
          </cell>
          <cell r="AD1283" t="str">
            <v>ECON-5CNovember2011</v>
          </cell>
          <cell r="AE1283" t="str">
            <v>ECON-5CNovember2011-2012</v>
          </cell>
        </row>
        <row r="1284">
          <cell r="B1284" t="str">
            <v>CH15</v>
          </cell>
          <cell r="C1284" t="str">
            <v>15 Seer</v>
          </cell>
          <cell r="D1284" t="str">
            <v>ECON-5C</v>
          </cell>
          <cell r="E1284" t="str">
            <v>Commercial</v>
          </cell>
          <cell r="F1284" t="str">
            <v>OTHER</v>
          </cell>
          <cell r="G1284" t="str">
            <v>ST CLOUD</v>
          </cell>
          <cell r="H1284" t="str">
            <v>CES15CON</v>
          </cell>
          <cell r="I1284" t="str">
            <v>November</v>
          </cell>
          <cell r="J1284" t="str">
            <v>2011-2012</v>
          </cell>
          <cell r="K1284">
            <v>2011</v>
          </cell>
          <cell r="L1284">
            <v>0</v>
          </cell>
          <cell r="N1284">
            <v>0</v>
          </cell>
          <cell r="T1284">
            <v>0</v>
          </cell>
          <cell r="W1284">
            <v>0</v>
          </cell>
          <cell r="Y1284" t="str">
            <v>CES15CONNovember2011-2012</v>
          </cell>
          <cell r="Z1284" t="str">
            <v>CES15CONNovember2011</v>
          </cell>
          <cell r="AA1284" t="str">
            <v>ECON-5CST CLOUDCES15CONNovember2011-2012</v>
          </cell>
          <cell r="AB1284" t="str">
            <v>CES15CON2011</v>
          </cell>
          <cell r="AC1284" t="str">
            <v>ECON-5C2011</v>
          </cell>
          <cell r="AD1284" t="str">
            <v>ECON-5CNovember2011</v>
          </cell>
          <cell r="AE1284" t="str">
            <v>ECON-5CNovember2011-2012</v>
          </cell>
        </row>
        <row r="1285">
          <cell r="B1285" t="str">
            <v>CH16</v>
          </cell>
          <cell r="C1285" t="str">
            <v>16 Seer</v>
          </cell>
          <cell r="D1285" t="str">
            <v>ECON-5C</v>
          </cell>
          <cell r="E1285" t="str">
            <v>Commercial</v>
          </cell>
          <cell r="F1285" t="str">
            <v>OTHER</v>
          </cell>
          <cell r="G1285" t="str">
            <v>ST CLOUD</v>
          </cell>
          <cell r="H1285" t="str">
            <v>CES16CON</v>
          </cell>
          <cell r="I1285" t="str">
            <v>November</v>
          </cell>
          <cell r="J1285" t="str">
            <v>2011-2012</v>
          </cell>
          <cell r="K1285">
            <v>2011</v>
          </cell>
          <cell r="L1285">
            <v>0</v>
          </cell>
          <cell r="N1285">
            <v>0</v>
          </cell>
          <cell r="T1285">
            <v>0</v>
          </cell>
          <cell r="W1285">
            <v>0</v>
          </cell>
          <cell r="Y1285" t="str">
            <v>CES16CONNovember2011-2012</v>
          </cell>
          <cell r="Z1285" t="str">
            <v>CES16CONNovember2011</v>
          </cell>
          <cell r="AA1285" t="str">
            <v>ECON-5CST CLOUDCES16CONNovember2011-2012</v>
          </cell>
          <cell r="AB1285" t="str">
            <v>CES16CON2011</v>
          </cell>
          <cell r="AC1285" t="str">
            <v>ECON-5C2011</v>
          </cell>
          <cell r="AD1285" t="str">
            <v>ECON-5CNovember2011</v>
          </cell>
          <cell r="AE1285" t="str">
            <v>ECON-5CNovember2011-2012</v>
          </cell>
        </row>
        <row r="1286">
          <cell r="B1286" t="str">
            <v>CH17</v>
          </cell>
          <cell r="C1286" t="str">
            <v>17 Seer</v>
          </cell>
          <cell r="D1286" t="str">
            <v>ECON-5C</v>
          </cell>
          <cell r="E1286" t="str">
            <v>Commercial</v>
          </cell>
          <cell r="F1286" t="str">
            <v>OTHER</v>
          </cell>
          <cell r="G1286" t="str">
            <v>ST CLOUD</v>
          </cell>
          <cell r="H1286" t="str">
            <v>CES17CON</v>
          </cell>
          <cell r="I1286" t="str">
            <v>November</v>
          </cell>
          <cell r="J1286" t="str">
            <v>2011-2012</v>
          </cell>
          <cell r="K1286">
            <v>2011</v>
          </cell>
          <cell r="L1286">
            <v>0</v>
          </cell>
          <cell r="N1286">
            <v>0</v>
          </cell>
          <cell r="T1286">
            <v>0</v>
          </cell>
          <cell r="W1286">
            <v>0</v>
          </cell>
          <cell r="Y1286" t="str">
            <v>CES17CONNovember2011-2012</v>
          </cell>
          <cell r="Z1286" t="str">
            <v>CES17CONNovember2011</v>
          </cell>
          <cell r="AA1286" t="str">
            <v>ECON-5CST CLOUDCES17CONNovember2011-2012</v>
          </cell>
          <cell r="AB1286" t="str">
            <v>CES17CON2011</v>
          </cell>
          <cell r="AC1286" t="str">
            <v>ECON-5C2011</v>
          </cell>
          <cell r="AD1286" t="str">
            <v>ECON-5CNovember2011</v>
          </cell>
          <cell r="AE1286" t="str">
            <v>ECON-5CNovember2011-2012</v>
          </cell>
        </row>
        <row r="1287">
          <cell r="B1287" t="str">
            <v>CH18</v>
          </cell>
          <cell r="C1287" t="str">
            <v>18 Seer</v>
          </cell>
          <cell r="D1287" t="str">
            <v>ECON-5C</v>
          </cell>
          <cell r="E1287" t="str">
            <v>Commercial</v>
          </cell>
          <cell r="F1287" t="str">
            <v>OTHER</v>
          </cell>
          <cell r="G1287" t="str">
            <v>ST CLOUD</v>
          </cell>
          <cell r="H1287" t="str">
            <v>CES18CON</v>
          </cell>
          <cell r="I1287" t="str">
            <v>November</v>
          </cell>
          <cell r="J1287" t="str">
            <v>2011-2012</v>
          </cell>
          <cell r="K1287">
            <v>2011</v>
          </cell>
          <cell r="L1287">
            <v>0</v>
          </cell>
          <cell r="N1287">
            <v>0</v>
          </cell>
          <cell r="T1287">
            <v>0</v>
          </cell>
          <cell r="W1287">
            <v>0</v>
          </cell>
          <cell r="Y1287" t="str">
            <v>CES18CONNovember2011-2012</v>
          </cell>
          <cell r="Z1287" t="str">
            <v>CES18CONNovember2011</v>
          </cell>
          <cell r="AA1287" t="str">
            <v>ECON-5CST CLOUDCES18CONNovember2011-2012</v>
          </cell>
          <cell r="AB1287" t="str">
            <v>CES18CON2011</v>
          </cell>
          <cell r="AC1287" t="str">
            <v>ECON-5C2011</v>
          </cell>
          <cell r="AD1287" t="str">
            <v>ECON-5CNovember2011</v>
          </cell>
          <cell r="AE1287" t="str">
            <v>ECON-5CNovember2011-2012</v>
          </cell>
        </row>
        <row r="1288">
          <cell r="B1288" t="str">
            <v>CINS</v>
          </cell>
          <cell r="C1288" t="str">
            <v>Ceiling Insulation Upgrade</v>
          </cell>
          <cell r="D1288" t="str">
            <v>ECON-4B</v>
          </cell>
          <cell r="E1288" t="str">
            <v>Commercial</v>
          </cell>
          <cell r="F1288" t="str">
            <v>OTHER</v>
          </cell>
          <cell r="G1288" t="str">
            <v>ST CLOUD</v>
          </cell>
          <cell r="I1288" t="str">
            <v>November</v>
          </cell>
          <cell r="J1288" t="str">
            <v>2011-2012</v>
          </cell>
          <cell r="K1288">
            <v>2011</v>
          </cell>
          <cell r="L1288">
            <v>0</v>
          </cell>
          <cell r="N1288">
            <v>0</v>
          </cell>
          <cell r="T1288">
            <v>0</v>
          </cell>
          <cell r="W1288">
            <v>0</v>
          </cell>
          <cell r="AA1288" t="str">
            <v>ECON-4BST CLOUDNovember2011-2012</v>
          </cell>
          <cell r="AB1288" t="str">
            <v>2011</v>
          </cell>
          <cell r="AC1288" t="str">
            <v>ECON-4B2011</v>
          </cell>
          <cell r="AD1288" t="str">
            <v>ECON-4BNovember2011</v>
          </cell>
          <cell r="AE1288" t="str">
            <v>ECON-4BNovember2011-2012</v>
          </cell>
        </row>
        <row r="1289">
          <cell r="B1289" t="str">
            <v>CIR</v>
          </cell>
          <cell r="C1289" t="str">
            <v>Commercial Customer Incentive</v>
          </cell>
          <cell r="D1289" t="str">
            <v>ECON-6B</v>
          </cell>
          <cell r="E1289" t="str">
            <v>Commercial</v>
          </cell>
          <cell r="F1289" t="str">
            <v>OTHER</v>
          </cell>
          <cell r="G1289" t="str">
            <v>ST CLOUD</v>
          </cell>
          <cell r="I1289" t="str">
            <v>November</v>
          </cell>
          <cell r="J1289" t="str">
            <v>2011-2012</v>
          </cell>
          <cell r="K1289">
            <v>2011</v>
          </cell>
          <cell r="L1289">
            <v>0</v>
          </cell>
          <cell r="N1289">
            <v>0</v>
          </cell>
          <cell r="T1289">
            <v>0</v>
          </cell>
          <cell r="W1289">
            <v>0</v>
          </cell>
          <cell r="AA1289" t="str">
            <v>ECON-6BST CLOUDNovember2011-2012</v>
          </cell>
          <cell r="AB1289" t="str">
            <v>2011</v>
          </cell>
          <cell r="AC1289" t="str">
            <v>ECON-6B2011</v>
          </cell>
          <cell r="AD1289" t="str">
            <v>ECON-6BNovember2011</v>
          </cell>
          <cell r="AE1289" t="str">
            <v>ECON-6BNovember2011-2012</v>
          </cell>
        </row>
        <row r="1290">
          <cell r="C1290" t="str">
            <v>Commercial Indoor Lighting Billed Solution</v>
          </cell>
          <cell r="D1290" t="str">
            <v>ECON-8</v>
          </cell>
          <cell r="E1290" t="str">
            <v>Commercial</v>
          </cell>
          <cell r="F1290" t="str">
            <v>OTHER</v>
          </cell>
          <cell r="G1290" t="str">
            <v>ST CLOUD</v>
          </cell>
          <cell r="I1290" t="str">
            <v>November</v>
          </cell>
          <cell r="J1290" t="str">
            <v>2011-2012</v>
          </cell>
          <cell r="K1290">
            <v>2011</v>
          </cell>
          <cell r="L1290">
            <v>0</v>
          </cell>
          <cell r="N1290">
            <v>0</v>
          </cell>
          <cell r="T1290">
            <v>0</v>
          </cell>
          <cell r="W1290">
            <v>0</v>
          </cell>
          <cell r="AA1290" t="str">
            <v>ECON-8ST CLOUDNovember2011-2012</v>
          </cell>
          <cell r="AB1290" t="str">
            <v>2011</v>
          </cell>
          <cell r="AC1290" t="str">
            <v>ECON-82011</v>
          </cell>
          <cell r="AD1290" t="str">
            <v>ECON-8November2011</v>
          </cell>
          <cell r="AE1290" t="str">
            <v>ECON-8November2011-2012</v>
          </cell>
        </row>
        <row r="1291">
          <cell r="B1291" t="str">
            <v>CSBE</v>
          </cell>
          <cell r="C1291" t="str">
            <v>Small Business Efficiency</v>
          </cell>
          <cell r="D1291" t="str">
            <v>ECON-16</v>
          </cell>
          <cell r="E1291" t="str">
            <v>Commercial</v>
          </cell>
          <cell r="F1291" t="str">
            <v>OTHER</v>
          </cell>
          <cell r="G1291" t="str">
            <v>ST CLOUD</v>
          </cell>
          <cell r="I1291" t="str">
            <v>November</v>
          </cell>
          <cell r="J1291" t="str">
            <v>2011-2012</v>
          </cell>
          <cell r="K1291">
            <v>2011</v>
          </cell>
          <cell r="L1291">
            <v>0</v>
          </cell>
          <cell r="N1291">
            <v>0</v>
          </cell>
          <cell r="T1291">
            <v>0</v>
          </cell>
          <cell r="W1291">
            <v>0</v>
          </cell>
          <cell r="AA1291" t="str">
            <v>ECON-16ST CLOUDNovember2011-2012</v>
          </cell>
          <cell r="AB1291" t="str">
            <v>2011</v>
          </cell>
          <cell r="AC1291" t="str">
            <v>ECON-162011</v>
          </cell>
          <cell r="AD1291" t="str">
            <v>ECON-16November2011</v>
          </cell>
          <cell r="AE1291" t="str">
            <v>ECON-16November2011-2012</v>
          </cell>
        </row>
        <row r="1292">
          <cell r="B1292" t="str">
            <v>CWTT</v>
          </cell>
          <cell r="C1292" t="str">
            <v>Window Film or Solar Screen</v>
          </cell>
          <cell r="D1292" t="str">
            <v>ECON-4C</v>
          </cell>
          <cell r="E1292" t="str">
            <v>Commercial</v>
          </cell>
          <cell r="F1292" t="str">
            <v>OTHER</v>
          </cell>
          <cell r="G1292" t="str">
            <v>ST CLOUD</v>
          </cell>
          <cell r="I1292" t="str">
            <v>November</v>
          </cell>
          <cell r="J1292" t="str">
            <v>2011-2012</v>
          </cell>
          <cell r="K1292">
            <v>2011</v>
          </cell>
          <cell r="L1292">
            <v>0</v>
          </cell>
          <cell r="N1292">
            <v>0</v>
          </cell>
          <cell r="T1292">
            <v>0</v>
          </cell>
          <cell r="W1292">
            <v>0</v>
          </cell>
          <cell r="AA1292" t="str">
            <v>ECON-4CST CLOUDNovember2011-2012</v>
          </cell>
          <cell r="AB1292" t="str">
            <v>2011</v>
          </cell>
          <cell r="AC1292" t="str">
            <v>ECON-4C2011</v>
          </cell>
          <cell r="AD1292" t="str">
            <v>ECON-4CNovember2011</v>
          </cell>
          <cell r="AE1292" t="str">
            <v>ECON-4CNovember2011-2012</v>
          </cell>
        </row>
        <row r="1293">
          <cell r="B1293" t="str">
            <v>ACPS</v>
          </cell>
          <cell r="C1293" t="str">
            <v>A/C Proper Sizing</v>
          </cell>
          <cell r="D1293" t="str">
            <v>ECON-2D</v>
          </cell>
          <cell r="E1293" t="str">
            <v>Residential</v>
          </cell>
          <cell r="F1293" t="str">
            <v>SINGLE</v>
          </cell>
          <cell r="G1293" t="str">
            <v>ST CLOUD</v>
          </cell>
          <cell r="I1293" t="str">
            <v>November</v>
          </cell>
          <cell r="J1293" t="str">
            <v>2011-2012</v>
          </cell>
          <cell r="K1293">
            <v>2011</v>
          </cell>
          <cell r="L1293">
            <v>0</v>
          </cell>
          <cell r="N1293">
            <v>0</v>
          </cell>
          <cell r="T1293">
            <v>0</v>
          </cell>
          <cell r="W1293">
            <v>0</v>
          </cell>
          <cell r="AA1293" t="str">
            <v>ECON-2DST CLOUDNovember2011-2012</v>
          </cell>
          <cell r="AB1293" t="str">
            <v>2011</v>
          </cell>
          <cell r="AC1293" t="str">
            <v>ECON-2D2011</v>
          </cell>
          <cell r="AD1293" t="str">
            <v>ECON-2DNovember2011</v>
          </cell>
          <cell r="AE1293" t="str">
            <v>ECON-2DNovember2011-2012</v>
          </cell>
        </row>
        <row r="1294">
          <cell r="B1294" t="str">
            <v>RBDR</v>
          </cell>
          <cell r="C1294" t="str">
            <v>Duct Repair/Replacement</v>
          </cell>
          <cell r="D1294" t="str">
            <v>ECON-2A</v>
          </cell>
          <cell r="E1294" t="str">
            <v>Residential</v>
          </cell>
          <cell r="F1294" t="str">
            <v>SINGLE</v>
          </cell>
          <cell r="G1294" t="str">
            <v>ST CLOUD</v>
          </cell>
          <cell r="I1294" t="str">
            <v>November</v>
          </cell>
          <cell r="J1294" t="str">
            <v>2011-2012</v>
          </cell>
          <cell r="K1294">
            <v>2011</v>
          </cell>
          <cell r="L1294">
            <v>3</v>
          </cell>
          <cell r="N1294">
            <v>600</v>
          </cell>
          <cell r="T1294">
            <v>58.4148</v>
          </cell>
          <cell r="W1294">
            <v>1029.511187607</v>
          </cell>
          <cell r="AA1294" t="str">
            <v>ECON-2AST CLOUDNovember2011-2012</v>
          </cell>
          <cell r="AB1294" t="str">
            <v>2011</v>
          </cell>
          <cell r="AC1294" t="str">
            <v>ECON-2A2011</v>
          </cell>
          <cell r="AD1294" t="str">
            <v>ECON-2ANovember2011</v>
          </cell>
          <cell r="AE1294" t="str">
            <v>ECON-2ANovember2011-2012</v>
          </cell>
        </row>
        <row r="1295">
          <cell r="B1295" t="str">
            <v>RBIS</v>
          </cell>
          <cell r="C1295" t="str">
            <v>Ceiling Insulation Upgrade</v>
          </cell>
          <cell r="D1295" t="str">
            <v>ECON-1B</v>
          </cell>
          <cell r="E1295" t="str">
            <v>Residential</v>
          </cell>
          <cell r="F1295" t="str">
            <v>SINGLE</v>
          </cell>
          <cell r="G1295" t="str">
            <v>ST CLOUD</v>
          </cell>
          <cell r="I1295" t="str">
            <v>November</v>
          </cell>
          <cell r="J1295" t="str">
            <v>2011-2012</v>
          </cell>
          <cell r="K1295">
            <v>2011</v>
          </cell>
          <cell r="L1295">
            <v>1</v>
          </cell>
          <cell r="N1295">
            <v>0</v>
          </cell>
          <cell r="T1295">
            <v>28</v>
          </cell>
          <cell r="W1295">
            <v>493.45</v>
          </cell>
          <cell r="AA1295" t="str">
            <v>ECON-1BST CLOUDNovember2011-2012</v>
          </cell>
          <cell r="AB1295" t="str">
            <v>2011</v>
          </cell>
          <cell r="AC1295" t="str">
            <v>ECON-1B2011</v>
          </cell>
          <cell r="AD1295" t="str">
            <v>ECON-1BNovember2011</v>
          </cell>
          <cell r="AE1295" t="str">
            <v>ECON-1BNovember2011-2012</v>
          </cell>
        </row>
        <row r="1296">
          <cell r="B1296" t="str">
            <v>RBWW</v>
          </cell>
          <cell r="C1296" t="str">
            <v xml:space="preserve">Caulk/Weather Stripping </v>
          </cell>
          <cell r="D1296" t="str">
            <v>ECON-1D</v>
          </cell>
          <cell r="E1296" t="str">
            <v>Residential</v>
          </cell>
          <cell r="F1296" t="str">
            <v>SINGLE</v>
          </cell>
          <cell r="G1296" t="str">
            <v>ST CLOUD</v>
          </cell>
          <cell r="I1296" t="str">
            <v>November</v>
          </cell>
          <cell r="J1296" t="str">
            <v>2011-2012</v>
          </cell>
          <cell r="K1296">
            <v>2011</v>
          </cell>
          <cell r="L1296">
            <v>1</v>
          </cell>
          <cell r="N1296">
            <v>100</v>
          </cell>
          <cell r="T1296">
            <v>1.4146339999999999</v>
          </cell>
          <cell r="W1296">
            <v>25.05</v>
          </cell>
          <cell r="AA1296" t="str">
            <v>ECON-1DST CLOUDNovember2011-2012</v>
          </cell>
          <cell r="AB1296" t="str">
            <v>2011</v>
          </cell>
          <cell r="AC1296" t="str">
            <v>ECON-1D2011</v>
          </cell>
          <cell r="AD1296" t="str">
            <v>ECON-1DNovember2011</v>
          </cell>
          <cell r="AE1296" t="str">
            <v>ECON-1DNovember2011-2012</v>
          </cell>
        </row>
        <row r="1297">
          <cell r="B1297" t="str">
            <v>RCRF</v>
          </cell>
          <cell r="C1297" t="str">
            <v>Cool Reflective Roof</v>
          </cell>
          <cell r="D1297" t="str">
            <v>ECON-1A</v>
          </cell>
          <cell r="E1297" t="str">
            <v>Residential</v>
          </cell>
          <cell r="F1297" t="str">
            <v>SINGLE</v>
          </cell>
          <cell r="G1297" t="str">
            <v>ST CLOUD</v>
          </cell>
          <cell r="I1297" t="str">
            <v>November</v>
          </cell>
          <cell r="J1297" t="str">
            <v>2011-2012</v>
          </cell>
          <cell r="K1297">
            <v>2011</v>
          </cell>
          <cell r="L1297">
            <v>2</v>
          </cell>
          <cell r="N1297">
            <v>300</v>
          </cell>
          <cell r="P1297">
            <v>3733.2</v>
          </cell>
          <cell r="T1297">
            <v>76.5</v>
          </cell>
          <cell r="W1297">
            <v>1347.875</v>
          </cell>
          <cell r="AA1297" t="str">
            <v>ECON-1AST CLOUDNovember2011-2012</v>
          </cell>
          <cell r="AB1297" t="str">
            <v>2011</v>
          </cell>
          <cell r="AC1297" t="str">
            <v>ECON-1A2011</v>
          </cell>
          <cell r="AD1297" t="str">
            <v>ECON-1ANovember2011</v>
          </cell>
          <cell r="AE1297" t="str">
            <v>ECON-1ANovember2011-2012</v>
          </cell>
        </row>
        <row r="1298">
          <cell r="B1298" t="str">
            <v>RH14</v>
          </cell>
          <cell r="C1298" t="str">
            <v>14 Seer</v>
          </cell>
          <cell r="D1298" t="str">
            <v>ECON-2E</v>
          </cell>
          <cell r="E1298" t="str">
            <v>Residential</v>
          </cell>
          <cell r="F1298" t="str">
            <v>SINGLE</v>
          </cell>
          <cell r="G1298" t="str">
            <v>ST CLOUD</v>
          </cell>
          <cell r="H1298" t="str">
            <v>RES14CON</v>
          </cell>
          <cell r="I1298" t="str">
            <v>November</v>
          </cell>
          <cell r="J1298" t="str">
            <v>2011-2012</v>
          </cell>
          <cell r="K1298">
            <v>2011</v>
          </cell>
          <cell r="L1298">
            <v>1</v>
          </cell>
          <cell r="N1298">
            <v>200</v>
          </cell>
          <cell r="T1298">
            <v>23.618834</v>
          </cell>
          <cell r="W1298">
            <v>416.28</v>
          </cell>
          <cell r="Y1298" t="str">
            <v>RES14CONNovember2011-2012</v>
          </cell>
          <cell r="Z1298" t="str">
            <v>RES14CONNovember2011</v>
          </cell>
          <cell r="AA1298" t="str">
            <v>RES14CONST CLOUDNovember2011-2012</v>
          </cell>
          <cell r="AB1298" t="str">
            <v>RES14CON2011</v>
          </cell>
          <cell r="AC1298" t="str">
            <v>ECON-2E2011</v>
          </cell>
          <cell r="AD1298" t="str">
            <v>ECON-2ENovember2011</v>
          </cell>
          <cell r="AE1298" t="str">
            <v>ECON-2ENovember2011-2012</v>
          </cell>
        </row>
        <row r="1299">
          <cell r="B1299" t="str">
            <v>RH15</v>
          </cell>
          <cell r="C1299" t="str">
            <v>15 Seer</v>
          </cell>
          <cell r="D1299" t="str">
            <v>ECON-2E</v>
          </cell>
          <cell r="E1299" t="str">
            <v>Residential</v>
          </cell>
          <cell r="F1299" t="str">
            <v>SINGLE</v>
          </cell>
          <cell r="G1299" t="str">
            <v>ST CLOUD</v>
          </cell>
          <cell r="H1299" t="str">
            <v>RES15CON</v>
          </cell>
          <cell r="I1299" t="str">
            <v>November</v>
          </cell>
          <cell r="J1299" t="str">
            <v>2011-2012</v>
          </cell>
          <cell r="K1299">
            <v>2011</v>
          </cell>
          <cell r="L1299">
            <v>6</v>
          </cell>
          <cell r="N1299">
            <v>2400</v>
          </cell>
          <cell r="T1299">
            <v>249.04734000000002</v>
          </cell>
          <cell r="W1299">
            <v>4389.24</v>
          </cell>
          <cell r="Y1299" t="str">
            <v>RES15CONNovember2011-2012</v>
          </cell>
          <cell r="Z1299" t="str">
            <v>RES15CONNovember2011</v>
          </cell>
          <cell r="AA1299" t="str">
            <v>RES15CONST CLOUDNovember2011-2012</v>
          </cell>
          <cell r="AB1299" t="str">
            <v>RES15CON2011</v>
          </cell>
          <cell r="AC1299" t="str">
            <v>ECON-2E2011</v>
          </cell>
          <cell r="AD1299" t="str">
            <v>ECON-2ENovember2011</v>
          </cell>
          <cell r="AE1299" t="str">
            <v>ECON-2ENovember2011-2012</v>
          </cell>
        </row>
        <row r="1300">
          <cell r="B1300" t="str">
            <v>RH16</v>
          </cell>
          <cell r="C1300" t="str">
            <v>16 Seer</v>
          </cell>
          <cell r="D1300" t="str">
            <v>ECON-2E</v>
          </cell>
          <cell r="E1300" t="str">
            <v>Residential</v>
          </cell>
          <cell r="F1300" t="str">
            <v>SINGLE</v>
          </cell>
          <cell r="G1300" t="str">
            <v>ST CLOUD</v>
          </cell>
          <cell r="H1300" t="str">
            <v>RES16CON</v>
          </cell>
          <cell r="I1300" t="str">
            <v>November</v>
          </cell>
          <cell r="J1300" t="str">
            <v>2011-2012</v>
          </cell>
          <cell r="K1300">
            <v>2011</v>
          </cell>
          <cell r="L1300">
            <v>4</v>
          </cell>
          <cell r="N1300">
            <v>2400</v>
          </cell>
          <cell r="T1300">
            <v>212.03919999999999</v>
          </cell>
          <cell r="W1300">
            <v>3737.116</v>
          </cell>
          <cell r="Y1300" t="str">
            <v>RES16CONNovember2011-2012</v>
          </cell>
          <cell r="Z1300" t="str">
            <v>RES16CONNovember2011</v>
          </cell>
          <cell r="AA1300" t="str">
            <v>RES16CONST CLOUDNovember2011-2012</v>
          </cell>
          <cell r="AB1300" t="str">
            <v>RES16CON2011</v>
          </cell>
          <cell r="AC1300" t="str">
            <v>ECON-2E2011</v>
          </cell>
          <cell r="AD1300" t="str">
            <v>ECON-2ENovember2011</v>
          </cell>
          <cell r="AE1300" t="str">
            <v>ECON-2ENovember2011-2012</v>
          </cell>
        </row>
        <row r="1301">
          <cell r="B1301" t="str">
            <v>RH17</v>
          </cell>
          <cell r="C1301" t="str">
            <v>17 Seer</v>
          </cell>
          <cell r="D1301" t="str">
            <v>ECON-2E</v>
          </cell>
          <cell r="E1301" t="str">
            <v>Residential</v>
          </cell>
          <cell r="F1301" t="str">
            <v>SINGLE</v>
          </cell>
          <cell r="G1301" t="str">
            <v>ST CLOUD</v>
          </cell>
          <cell r="H1301" t="str">
            <v>RES17CON</v>
          </cell>
          <cell r="I1301" t="str">
            <v>November</v>
          </cell>
          <cell r="J1301" t="str">
            <v>2011-2012</v>
          </cell>
          <cell r="K1301">
            <v>2011</v>
          </cell>
          <cell r="L1301">
            <v>1</v>
          </cell>
          <cell r="N1301">
            <v>600</v>
          </cell>
          <cell r="T1301">
            <v>66.417910000000006</v>
          </cell>
          <cell r="W1301">
            <v>1170.5895499999999</v>
          </cell>
          <cell r="Y1301" t="str">
            <v>RES17CONNovember2011-2012</v>
          </cell>
          <cell r="Z1301" t="str">
            <v>RES17CONNovember2011</v>
          </cell>
          <cell r="AA1301" t="str">
            <v>RES17CONST CLOUDNovember2011-2012</v>
          </cell>
          <cell r="AB1301" t="str">
            <v>RES17CON2011</v>
          </cell>
          <cell r="AC1301" t="str">
            <v>ECON-2E2011</v>
          </cell>
          <cell r="AD1301" t="str">
            <v>ECON-2ENovember2011</v>
          </cell>
          <cell r="AE1301" t="str">
            <v>ECON-2ENovember2011-2012</v>
          </cell>
        </row>
        <row r="1302">
          <cell r="B1302" t="str">
            <v>RH18</v>
          </cell>
          <cell r="C1302" t="str">
            <v>18 Seer</v>
          </cell>
          <cell r="D1302" t="str">
            <v>ECON-2E</v>
          </cell>
          <cell r="E1302" t="str">
            <v>Residential</v>
          </cell>
          <cell r="F1302" t="str">
            <v>SINGLE</v>
          </cell>
          <cell r="G1302" t="str">
            <v>ST CLOUD</v>
          </cell>
          <cell r="H1302" t="str">
            <v>RES18CON</v>
          </cell>
          <cell r="I1302" t="str">
            <v>November</v>
          </cell>
          <cell r="J1302" t="str">
            <v>2011-2012</v>
          </cell>
          <cell r="K1302">
            <v>2011</v>
          </cell>
          <cell r="L1302">
            <v>1</v>
          </cell>
          <cell r="N1302">
            <v>600</v>
          </cell>
          <cell r="T1302">
            <v>77.785700000000006</v>
          </cell>
          <cell r="W1302">
            <v>1370.92857</v>
          </cell>
          <cell r="Y1302" t="str">
            <v>RES18CONNovember2011-2012</v>
          </cell>
          <cell r="Z1302" t="str">
            <v>RES18CONNovember2011</v>
          </cell>
          <cell r="AA1302" t="str">
            <v>RES18CONST CLOUDNovember2011-2012</v>
          </cell>
          <cell r="AB1302" t="str">
            <v>RES18CON2011</v>
          </cell>
          <cell r="AC1302" t="str">
            <v>ECON-2E2011</v>
          </cell>
          <cell r="AD1302" t="str">
            <v>ECON-2ENovember2011</v>
          </cell>
          <cell r="AE1302" t="str">
            <v>ECON-2ENovember2011-2012</v>
          </cell>
        </row>
        <row r="1303">
          <cell r="B1303" t="str">
            <v>RIWF</v>
          </cell>
          <cell r="C1303" t="str">
            <v>Injected Wall Foam</v>
          </cell>
          <cell r="D1303" t="str">
            <v>ECON-1C</v>
          </cell>
          <cell r="E1303" t="str">
            <v>Residential</v>
          </cell>
          <cell r="F1303" t="str">
            <v>SINGLE</v>
          </cell>
          <cell r="G1303" t="str">
            <v>ST CLOUD</v>
          </cell>
          <cell r="I1303" t="str">
            <v>November</v>
          </cell>
          <cell r="J1303" t="str">
            <v>2011-2012</v>
          </cell>
          <cell r="K1303">
            <v>2011</v>
          </cell>
          <cell r="L1303">
            <v>0</v>
          </cell>
          <cell r="N1303">
            <v>0</v>
          </cell>
          <cell r="T1303">
            <v>0</v>
          </cell>
          <cell r="W1303">
            <v>0</v>
          </cell>
          <cell r="AA1303" t="str">
            <v>ECON-1CST CLOUDNovember2011-2012</v>
          </cell>
          <cell r="AB1303" t="str">
            <v>2011</v>
          </cell>
          <cell r="AC1303" t="str">
            <v>ECON-1C2011</v>
          </cell>
          <cell r="AD1303" t="str">
            <v>ECON-1CNovember2011</v>
          </cell>
          <cell r="AE1303" t="str">
            <v>ECON-1CNovember2011-2012</v>
          </cell>
        </row>
        <row r="1304">
          <cell r="B1304" t="str">
            <v>RWRP</v>
          </cell>
          <cell r="C1304" t="str">
            <v xml:space="preserve">High Performance Windows </v>
          </cell>
          <cell r="D1304" t="str">
            <v>ECON-1E</v>
          </cell>
          <cell r="E1304" t="str">
            <v>Residential</v>
          </cell>
          <cell r="F1304" t="str">
            <v>SINGLE</v>
          </cell>
          <cell r="G1304" t="str">
            <v>ST CLOUD</v>
          </cell>
          <cell r="I1304" t="str">
            <v>November</v>
          </cell>
          <cell r="J1304" t="str">
            <v>2011-2012</v>
          </cell>
          <cell r="K1304">
            <v>2011</v>
          </cell>
          <cell r="L1304">
            <v>3</v>
          </cell>
          <cell r="N1304">
            <v>787.08</v>
          </cell>
          <cell r="P1304">
            <v>393.54</v>
          </cell>
          <cell r="T1304">
            <v>132.92849999999999</v>
          </cell>
          <cell r="W1304">
            <v>2342.73</v>
          </cell>
          <cell r="AA1304" t="str">
            <v>ECON-1EST CLOUDNovember2011-2012</v>
          </cell>
          <cell r="AB1304" t="str">
            <v>2011</v>
          </cell>
          <cell r="AC1304" t="str">
            <v>ECON-1E2011</v>
          </cell>
          <cell r="AD1304" t="str">
            <v>ECON-1ENovember2011</v>
          </cell>
          <cell r="AE1304" t="str">
            <v>ECON-1ENovember2011-2012</v>
          </cell>
        </row>
        <row r="1305">
          <cell r="B1305" t="str">
            <v>RWTT</v>
          </cell>
          <cell r="C1305" t="str">
            <v>Window Film or Solar Screen</v>
          </cell>
          <cell r="D1305" t="str">
            <v>ECON-1F</v>
          </cell>
          <cell r="E1305" t="str">
            <v>Residential</v>
          </cell>
          <cell r="F1305" t="str">
            <v>SINGLE</v>
          </cell>
          <cell r="G1305" t="str">
            <v>ST CLOUD</v>
          </cell>
          <cell r="I1305" t="str">
            <v>November</v>
          </cell>
          <cell r="J1305" t="str">
            <v>2011-2012</v>
          </cell>
          <cell r="K1305">
            <v>2011</v>
          </cell>
          <cell r="L1305">
            <v>1</v>
          </cell>
          <cell r="N1305">
            <v>200</v>
          </cell>
          <cell r="P1305">
            <v>411.22899999999998</v>
          </cell>
          <cell r="T1305">
            <v>6.0462959999999999</v>
          </cell>
          <cell r="W1305">
            <v>106.63888</v>
          </cell>
          <cell r="AA1305" t="str">
            <v>ECON-1FST CLOUDNovember2011-2012</v>
          </cell>
          <cell r="AB1305" t="str">
            <v>2011</v>
          </cell>
          <cell r="AC1305" t="str">
            <v>ECON-1F2011</v>
          </cell>
          <cell r="AD1305" t="str">
            <v>ECON-1FNovember2011</v>
          </cell>
          <cell r="AE1305" t="str">
            <v>ECON-1FNovember2011-2012</v>
          </cell>
        </row>
        <row r="1306">
          <cell r="B1306" t="str">
            <v>RESCON</v>
          </cell>
          <cell r="C1306" t="str">
            <v>Total Residential Conservation Summary</v>
          </cell>
          <cell r="D1306" t="str">
            <v>RESCON</v>
          </cell>
          <cell r="E1306" t="str">
            <v>Residential</v>
          </cell>
          <cell r="I1306" t="str">
            <v>November</v>
          </cell>
          <cell r="J1306" t="str">
            <v>2011-2012</v>
          </cell>
          <cell r="K1306">
            <v>2011</v>
          </cell>
          <cell r="L1306">
            <v>661</v>
          </cell>
          <cell r="M1306">
            <v>221.58333333333331</v>
          </cell>
          <cell r="N1306">
            <v>128508.38</v>
          </cell>
          <cell r="O1306">
            <v>149421.16666666669</v>
          </cell>
          <cell r="P1306">
            <v>32632.539000000001</v>
          </cell>
          <cell r="S1306">
            <v>0</v>
          </cell>
          <cell r="T1306">
            <v>20466.328126000008</v>
          </cell>
          <cell r="U1306">
            <v>0</v>
          </cell>
          <cell r="V1306">
            <v>0</v>
          </cell>
          <cell r="W1306">
            <v>360702.82234876091</v>
          </cell>
          <cell r="X1306">
            <v>117350.3691083219</v>
          </cell>
          <cell r="AA1306" t="str">
            <v>RESCONNovember2011-2012</v>
          </cell>
          <cell r="AB1306" t="str">
            <v>2011</v>
          </cell>
          <cell r="AC1306" t="str">
            <v>RESCON2011</v>
          </cell>
          <cell r="AD1306" t="str">
            <v>RESCONNovember2011</v>
          </cell>
          <cell r="AE1306" t="str">
            <v>RESCONNovember2011-2012</v>
          </cell>
        </row>
        <row r="1307">
          <cell r="B1307" t="str">
            <v>COMREB</v>
          </cell>
          <cell r="C1307" t="str">
            <v>Total Commercial Rebate Summary</v>
          </cell>
          <cell r="D1307" t="str">
            <v>COMREB</v>
          </cell>
          <cell r="E1307" t="str">
            <v>Commercial</v>
          </cell>
          <cell r="I1307" t="str">
            <v>November</v>
          </cell>
          <cell r="J1307" t="str">
            <v>2011-2012</v>
          </cell>
          <cell r="K1307">
            <v>2011</v>
          </cell>
          <cell r="L1307">
            <v>11</v>
          </cell>
          <cell r="M1307">
            <v>24378.25</v>
          </cell>
          <cell r="N1307">
            <v>6552.7</v>
          </cell>
          <cell r="O1307">
            <v>40398.441666666666</v>
          </cell>
          <cell r="P1307">
            <v>1200</v>
          </cell>
          <cell r="S1307">
            <v>0</v>
          </cell>
          <cell r="T1307">
            <v>780.73083100000008</v>
          </cell>
          <cell r="U1307">
            <v>0</v>
          </cell>
          <cell r="V1307">
            <v>0</v>
          </cell>
          <cell r="W1307">
            <v>5606.3890000000001</v>
          </cell>
          <cell r="X1307">
            <v>233873.19598600001</v>
          </cell>
          <cell r="AA1307" t="str">
            <v>COMREBNovember2011-2012</v>
          </cell>
          <cell r="AB1307" t="str">
            <v>2011</v>
          </cell>
          <cell r="AC1307" t="str">
            <v>COMREB2011</v>
          </cell>
          <cell r="AD1307" t="str">
            <v>COMREBNovember2011</v>
          </cell>
          <cell r="AE1307" t="str">
            <v>COMREBNovember2011-2012</v>
          </cell>
        </row>
        <row r="1308">
          <cell r="B1308" t="str">
            <v>COMCON</v>
          </cell>
          <cell r="C1308" t="str">
            <v>Total Commercial Conservation Summary</v>
          </cell>
          <cell r="D1308" t="str">
            <v>COMCON</v>
          </cell>
          <cell r="E1308" t="str">
            <v>Commercial</v>
          </cell>
          <cell r="I1308" t="str">
            <v>November</v>
          </cell>
          <cell r="J1308" t="str">
            <v>2011-2012</v>
          </cell>
          <cell r="K1308">
            <v>2011</v>
          </cell>
          <cell r="L1308">
            <v>11</v>
          </cell>
          <cell r="M1308">
            <v>24378.416666666668</v>
          </cell>
          <cell r="N1308">
            <v>6552.7</v>
          </cell>
          <cell r="O1308">
            <v>40440.10833333333</v>
          </cell>
          <cell r="P1308">
            <v>1200</v>
          </cell>
          <cell r="S1308">
            <v>0</v>
          </cell>
          <cell r="T1308">
            <v>780.73083100000008</v>
          </cell>
          <cell r="U1308">
            <v>0</v>
          </cell>
          <cell r="V1308">
            <v>0</v>
          </cell>
          <cell r="W1308">
            <v>5606.3890000000001</v>
          </cell>
          <cell r="X1308">
            <v>412646.02931933332</v>
          </cell>
          <cell r="AA1308" t="str">
            <v>COMCONNovember2011-2012</v>
          </cell>
          <cell r="AB1308" t="str">
            <v>2011</v>
          </cell>
          <cell r="AC1308" t="str">
            <v>COMCON2011</v>
          </cell>
          <cell r="AD1308" t="str">
            <v>COMCONNovember2011</v>
          </cell>
          <cell r="AE1308" t="str">
            <v>COMCONNovember2011-2012</v>
          </cell>
        </row>
        <row r="1309">
          <cell r="B1309" t="str">
            <v>Orlando</v>
          </cell>
          <cell r="C1309" t="str">
            <v>Conservation Program Rebates</v>
          </cell>
          <cell r="D1309" t="str">
            <v>Participation</v>
          </cell>
          <cell r="E1309" t="str">
            <v xml:space="preserve"> - Crosstab (CIS)</v>
          </cell>
          <cell r="AB1309" t="str">
            <v/>
          </cell>
          <cell r="AC1309" t="str">
            <v>Participation</v>
          </cell>
          <cell r="AD1309" t="str">
            <v>Participation</v>
          </cell>
        </row>
        <row r="1310">
          <cell r="B1310" t="str">
            <v>ACPROPSZ</v>
          </cell>
          <cell r="C1310" t="str">
            <v>CONS AC Proper Sizing</v>
          </cell>
          <cell r="D1310" t="str">
            <v>ECON-2D</v>
          </cell>
          <cell r="E1310" t="str">
            <v>Residential</v>
          </cell>
          <cell r="F1310" t="str">
            <v>SINGLE</v>
          </cell>
          <cell r="I1310" t="str">
            <v>December</v>
          </cell>
          <cell r="J1310" t="str">
            <v>2011-2012</v>
          </cell>
          <cell r="K1310">
            <v>2011</v>
          </cell>
          <cell r="L1310">
            <v>2</v>
          </cell>
          <cell r="M1310">
            <v>32.5</v>
          </cell>
          <cell r="N1310">
            <v>100</v>
          </cell>
          <cell r="O1310">
            <v>1625</v>
          </cell>
          <cell r="T1310">
            <v>11.85</v>
          </cell>
          <cell r="W1310">
            <v>208.93</v>
          </cell>
          <cell r="X1310">
            <v>3395.1125000000002</v>
          </cell>
          <cell r="AA1310" t="str">
            <v>ECON-2DDecember2011-2012</v>
          </cell>
          <cell r="AB1310" t="str">
            <v>2011</v>
          </cell>
          <cell r="AC1310" t="str">
            <v>ECON-2D2011</v>
          </cell>
          <cell r="AD1310" t="str">
            <v>ECON-2DDecember2011</v>
          </cell>
          <cell r="AE1310" t="str">
            <v>ECON-2DDecember2011-2012</v>
          </cell>
        </row>
        <row r="1311">
          <cell r="D1311" t="str">
            <v>ECON-2D</v>
          </cell>
          <cell r="E1311" t="str">
            <v>Residential</v>
          </cell>
          <cell r="F1311" t="str">
            <v>MULTI</v>
          </cell>
          <cell r="I1311" t="str">
            <v>December</v>
          </cell>
          <cell r="J1311" t="str">
            <v>2011-2012</v>
          </cell>
          <cell r="K1311">
            <v>2011</v>
          </cell>
          <cell r="L1311">
            <v>0</v>
          </cell>
          <cell r="N1311">
            <v>0</v>
          </cell>
          <cell r="T1311">
            <v>0</v>
          </cell>
          <cell r="AA1311" t="str">
            <v>ECON-2DDecember2011-2012</v>
          </cell>
          <cell r="AB1311" t="str">
            <v>2011</v>
          </cell>
          <cell r="AC1311" t="str">
            <v>ECON-2D2011</v>
          </cell>
          <cell r="AD1311" t="str">
            <v>ECON-2DDecember2011</v>
          </cell>
          <cell r="AE1311" t="str">
            <v>ECON-2DDecember2011-2012</v>
          </cell>
        </row>
        <row r="1312">
          <cell r="B1312" t="str">
            <v>ATTICINS</v>
          </cell>
          <cell r="C1312" t="str">
            <v>CONS Com Attic Insul Rebate</v>
          </cell>
          <cell r="D1312" t="str">
            <v>ECON-4B</v>
          </cell>
          <cell r="E1312" t="str">
            <v>Commercial</v>
          </cell>
          <cell r="F1312" t="str">
            <v>OTHER</v>
          </cell>
          <cell r="I1312" t="str">
            <v>December</v>
          </cell>
          <cell r="J1312" t="str">
            <v>2011-2012</v>
          </cell>
          <cell r="K1312">
            <v>2011</v>
          </cell>
          <cell r="L1312">
            <v>2</v>
          </cell>
          <cell r="M1312">
            <v>1.1666666666666667</v>
          </cell>
          <cell r="N1312">
            <v>1065.7</v>
          </cell>
          <cell r="O1312">
            <v>350.00000000000006</v>
          </cell>
          <cell r="P1312">
            <v>8657</v>
          </cell>
          <cell r="T1312">
            <v>57.427999999999997</v>
          </cell>
          <cell r="W1312">
            <v>984.14200000000005</v>
          </cell>
          <cell r="X1312">
            <v>574.08166666666671</v>
          </cell>
          <cell r="AA1312" t="str">
            <v>ECON-4BDecember2011-2012</v>
          </cell>
          <cell r="AB1312" t="str">
            <v>2011</v>
          </cell>
          <cell r="AC1312" t="str">
            <v>ECON-4B2011</v>
          </cell>
          <cell r="AD1312" t="str">
            <v>ECON-4BDecember2011</v>
          </cell>
          <cell r="AE1312" t="str">
            <v>ECON-4BDecember2011-2012</v>
          </cell>
        </row>
        <row r="1313">
          <cell r="D1313" t="str">
            <v>ECON-4B</v>
          </cell>
          <cell r="E1313" t="str">
            <v>Commercial</v>
          </cell>
          <cell r="F1313" t="str">
            <v>MULTI</v>
          </cell>
          <cell r="I1313" t="str">
            <v>December</v>
          </cell>
          <cell r="J1313" t="str">
            <v>2011-2012</v>
          </cell>
          <cell r="K1313">
            <v>2011</v>
          </cell>
          <cell r="L1313">
            <v>0</v>
          </cell>
          <cell r="N1313">
            <v>0</v>
          </cell>
          <cell r="T1313">
            <v>0</v>
          </cell>
          <cell r="AA1313" t="str">
            <v>ECON-4BDecember2011-2012</v>
          </cell>
          <cell r="AB1313" t="str">
            <v>2011</v>
          </cell>
          <cell r="AC1313" t="str">
            <v>ECON-4B2011</v>
          </cell>
          <cell r="AD1313" t="str">
            <v>ECON-4BDecember2011</v>
          </cell>
          <cell r="AE1313" t="str">
            <v>ECON-4BDecember2011-2012</v>
          </cell>
        </row>
        <row r="1314">
          <cell r="B1314" t="str">
            <v>ATTICONS</v>
          </cell>
          <cell r="C1314" t="str">
            <v>CONS Res Attic Insul Rebate</v>
          </cell>
          <cell r="D1314" t="str">
            <v>ECON-1B</v>
          </cell>
          <cell r="E1314" t="str">
            <v>Residential</v>
          </cell>
          <cell r="F1314" t="str">
            <v>SINGLE</v>
          </cell>
          <cell r="I1314" t="str">
            <v>December</v>
          </cell>
          <cell r="J1314" t="str">
            <v>2011-2012</v>
          </cell>
          <cell r="K1314">
            <v>2011</v>
          </cell>
          <cell r="L1314">
            <v>26</v>
          </cell>
          <cell r="M1314">
            <v>20</v>
          </cell>
          <cell r="N1314">
            <v>6448.3</v>
          </cell>
          <cell r="O1314">
            <v>5000</v>
          </cell>
          <cell r="P1314">
            <v>41458</v>
          </cell>
          <cell r="T1314">
            <v>728</v>
          </cell>
          <cell r="W1314">
            <v>13323.15</v>
          </cell>
          <cell r="X1314">
            <v>9869</v>
          </cell>
          <cell r="AA1314" t="str">
            <v>ECON-1BDecember2011-2012</v>
          </cell>
          <cell r="AB1314" t="str">
            <v>2011</v>
          </cell>
          <cell r="AC1314" t="str">
            <v>ECON-1B2011</v>
          </cell>
          <cell r="AD1314" t="str">
            <v>ECON-1BDecember2011</v>
          </cell>
          <cell r="AE1314" t="str">
            <v>ECON-1BDecember2011-2012</v>
          </cell>
        </row>
        <row r="1315">
          <cell r="D1315" t="str">
            <v>ECON-1B</v>
          </cell>
          <cell r="E1315" t="str">
            <v>Residential</v>
          </cell>
          <cell r="F1315" t="str">
            <v>MULTI</v>
          </cell>
          <cell r="I1315" t="str">
            <v>December</v>
          </cell>
          <cell r="J1315" t="str">
            <v>2011-2012</v>
          </cell>
          <cell r="K1315">
            <v>2011</v>
          </cell>
          <cell r="L1315">
            <v>1</v>
          </cell>
          <cell r="N1315">
            <v>277.89999999999998</v>
          </cell>
          <cell r="P1315">
            <v>1779</v>
          </cell>
          <cell r="T1315">
            <v>28</v>
          </cell>
          <cell r="AA1315" t="str">
            <v>ECON-1BDecember2011-2012</v>
          </cell>
          <cell r="AB1315" t="str">
            <v>2011</v>
          </cell>
          <cell r="AC1315" t="str">
            <v>ECON-1B2011</v>
          </cell>
          <cell r="AD1315" t="str">
            <v>ECON-1BDecember2011</v>
          </cell>
          <cell r="AE1315" t="str">
            <v>ECON-1BDecember2011-2012</v>
          </cell>
        </row>
        <row r="1316">
          <cell r="B1316" t="str">
            <v>CCISTERN</v>
          </cell>
          <cell r="C1316" t="str">
            <v>CONS Com Cistern Rebate</v>
          </cell>
          <cell r="D1316" t="str">
            <v>WACON-1B</v>
          </cell>
          <cell r="E1316" t="str">
            <v>Commercial</v>
          </cell>
          <cell r="F1316" t="str">
            <v>OTHER</v>
          </cell>
          <cell r="I1316" t="str">
            <v>December</v>
          </cell>
          <cell r="J1316" t="str">
            <v>2011-2012</v>
          </cell>
          <cell r="K1316">
            <v>2011</v>
          </cell>
          <cell r="L1316">
            <v>0</v>
          </cell>
          <cell r="M1316">
            <v>0</v>
          </cell>
          <cell r="N1316">
            <v>0</v>
          </cell>
          <cell r="O1316">
            <v>0</v>
          </cell>
          <cell r="T1316">
            <v>0</v>
          </cell>
          <cell r="W1316">
            <v>0</v>
          </cell>
          <cell r="X1316">
            <v>0</v>
          </cell>
          <cell r="AA1316" t="str">
            <v>WACON-1BDecember2011-2012</v>
          </cell>
          <cell r="AB1316" t="str">
            <v>2011</v>
          </cell>
          <cell r="AC1316" t="str">
            <v>WACON-1B2011</v>
          </cell>
          <cell r="AD1316" t="str">
            <v>WACON-1BDecember2011</v>
          </cell>
          <cell r="AE1316" t="str">
            <v>WACON-1BDecember2011-2012</v>
          </cell>
        </row>
        <row r="1317">
          <cell r="B1317" t="str">
            <v>CES15CON</v>
          </cell>
          <cell r="C1317" t="str">
            <v>CONS Com Heat Pump 15 Rebate</v>
          </cell>
          <cell r="D1317" t="str">
            <v>ECON-5C</v>
          </cell>
          <cell r="E1317" t="str">
            <v>Commercial</v>
          </cell>
          <cell r="F1317" t="str">
            <v>OTHER</v>
          </cell>
          <cell r="H1317" t="str">
            <v>CES15CON</v>
          </cell>
          <cell r="I1317" t="str">
            <v>December</v>
          </cell>
          <cell r="J1317" t="str">
            <v>2011-2012</v>
          </cell>
          <cell r="K1317">
            <v>2011</v>
          </cell>
          <cell r="L1317">
            <v>0</v>
          </cell>
          <cell r="M1317">
            <v>1.0833333333333333</v>
          </cell>
          <cell r="N1317">
            <v>0</v>
          </cell>
          <cell r="O1317">
            <v>433.33333333333331</v>
          </cell>
          <cell r="T1317">
            <v>0</v>
          </cell>
          <cell r="W1317">
            <v>0</v>
          </cell>
          <cell r="X1317">
            <v>785.29630833333329</v>
          </cell>
          <cell r="Y1317" t="str">
            <v>CES15CONDecember2011-2012</v>
          </cell>
          <cell r="Z1317" t="str">
            <v>CES15CONDecember2011</v>
          </cell>
          <cell r="AA1317" t="str">
            <v>ECON-5CCES15CONDecember2011-2012</v>
          </cell>
          <cell r="AB1317" t="str">
            <v>CES15CON2011</v>
          </cell>
          <cell r="AC1317" t="str">
            <v>ECON-5C2011</v>
          </cell>
          <cell r="AD1317" t="str">
            <v>ECON-5CDecember2011</v>
          </cell>
          <cell r="AE1317" t="str">
            <v>ECON-5CDecember2011-2012</v>
          </cell>
        </row>
        <row r="1318">
          <cell r="B1318" t="str">
            <v>CES16CON</v>
          </cell>
          <cell r="C1318" t="str">
            <v>CONS Com Heat Pump 16 Rebate</v>
          </cell>
          <cell r="D1318" t="str">
            <v>ECON-5C</v>
          </cell>
          <cell r="E1318" t="str">
            <v>Commercial</v>
          </cell>
          <cell r="F1318" t="str">
            <v>OTHER</v>
          </cell>
          <cell r="H1318" t="str">
            <v>CES16CON</v>
          </cell>
          <cell r="I1318" t="str">
            <v>December</v>
          </cell>
          <cell r="J1318" t="str">
            <v>2011-2012</v>
          </cell>
          <cell r="K1318">
            <v>2011</v>
          </cell>
          <cell r="L1318">
            <v>1</v>
          </cell>
          <cell r="M1318">
            <v>1.9166666666666667</v>
          </cell>
          <cell r="N1318">
            <v>600</v>
          </cell>
          <cell r="O1318">
            <v>1150</v>
          </cell>
          <cell r="T1318">
            <v>52.6875</v>
          </cell>
          <cell r="W1318">
            <v>902.875</v>
          </cell>
          <cell r="X1318">
            <v>1730.5104166666667</v>
          </cell>
          <cell r="Y1318" t="str">
            <v>CES16CONDecember2011-2012</v>
          </cell>
          <cell r="Z1318" t="str">
            <v>CES16CONDecember2011</v>
          </cell>
          <cell r="AA1318" t="str">
            <v>ECON-5CCES16CONDecember2011-2012</v>
          </cell>
          <cell r="AB1318" t="str">
            <v>CES16CON2011</v>
          </cell>
          <cell r="AC1318" t="str">
            <v>ECON-5C2011</v>
          </cell>
          <cell r="AD1318" t="str">
            <v>ECON-5CDecember2011</v>
          </cell>
          <cell r="AE1318" t="str">
            <v>ECON-5CDecember2011-2012</v>
          </cell>
        </row>
        <row r="1319">
          <cell r="B1319" t="str">
            <v>CES17CON</v>
          </cell>
          <cell r="C1319" t="str">
            <v>CONS Com Heat Pump 17 Rebate</v>
          </cell>
          <cell r="D1319" t="str">
            <v>ECON-5C</v>
          </cell>
          <cell r="E1319" t="str">
            <v>Commercial</v>
          </cell>
          <cell r="F1319" t="str">
            <v>OTHER</v>
          </cell>
          <cell r="H1319" t="str">
            <v>CES17CON</v>
          </cell>
          <cell r="I1319" t="str">
            <v>December</v>
          </cell>
          <cell r="J1319" t="str">
            <v>2011-2012</v>
          </cell>
          <cell r="K1319">
            <v>2011</v>
          </cell>
          <cell r="L1319">
            <v>0</v>
          </cell>
          <cell r="M1319">
            <v>1.0833333333333333</v>
          </cell>
          <cell r="N1319">
            <v>0</v>
          </cell>
          <cell r="O1319">
            <v>650</v>
          </cell>
          <cell r="T1319">
            <v>0</v>
          </cell>
          <cell r="W1319">
            <v>0</v>
          </cell>
          <cell r="X1319">
            <v>1254.2592833333333</v>
          </cell>
          <cell r="Y1319" t="str">
            <v>CES17CONDecember2011-2012</v>
          </cell>
          <cell r="Z1319" t="str">
            <v>CES17CONDecember2011</v>
          </cell>
          <cell r="AA1319" t="str">
            <v>ECON-5CCES17CONDecember2011-2012</v>
          </cell>
          <cell r="AB1319" t="str">
            <v>CES17CON2011</v>
          </cell>
          <cell r="AC1319" t="str">
            <v>ECON-5C2011</v>
          </cell>
          <cell r="AD1319" t="str">
            <v>ECON-5CDecember2011</v>
          </cell>
          <cell r="AE1319" t="str">
            <v>ECON-5CDecember2011-2012</v>
          </cell>
        </row>
        <row r="1320">
          <cell r="B1320" t="str">
            <v>CES18CON</v>
          </cell>
          <cell r="C1320" t="str">
            <v>CONS Com Heat Pump 18 Rebate</v>
          </cell>
          <cell r="D1320" t="str">
            <v>ECON-5C</v>
          </cell>
          <cell r="E1320" t="str">
            <v>Commercial</v>
          </cell>
          <cell r="F1320" t="str">
            <v>OTHER</v>
          </cell>
          <cell r="H1320" t="str">
            <v>CES18CON</v>
          </cell>
          <cell r="I1320" t="str">
            <v>December</v>
          </cell>
          <cell r="J1320" t="str">
            <v>2011-2012</v>
          </cell>
          <cell r="K1320">
            <v>2011</v>
          </cell>
          <cell r="L1320">
            <v>0</v>
          </cell>
          <cell r="M1320">
            <v>0.83333333333333337</v>
          </cell>
          <cell r="N1320">
            <v>0</v>
          </cell>
          <cell r="O1320">
            <v>500</v>
          </cell>
          <cell r="T1320">
            <v>0</v>
          </cell>
          <cell r="W1320">
            <v>0</v>
          </cell>
          <cell r="X1320">
            <v>1091.7857141666668</v>
          </cell>
          <cell r="Y1320" t="str">
            <v>CES18CONDecember2011-2012</v>
          </cell>
          <cell r="Z1320" t="str">
            <v>CES18CONDecember2011</v>
          </cell>
          <cell r="AA1320" t="str">
            <v>ECON-5CCES18CONDecember2011-2012</v>
          </cell>
          <cell r="AB1320" t="str">
            <v>CES18CON2011</v>
          </cell>
          <cell r="AC1320" t="str">
            <v>ECON-5C2011</v>
          </cell>
          <cell r="AD1320" t="str">
            <v>ECON-5CDecember2011</v>
          </cell>
          <cell r="AE1320" t="str">
            <v>ECON-5CDecember2011-2012</v>
          </cell>
        </row>
        <row r="1321">
          <cell r="B1321" t="str">
            <v>CESCRCON</v>
          </cell>
          <cell r="C1321" t="str">
            <v>CONS Com Cool Roof Rebate</v>
          </cell>
          <cell r="D1321" t="str">
            <v>ECON-4A</v>
          </cell>
          <cell r="E1321" t="str">
            <v>Commercial</v>
          </cell>
          <cell r="F1321" t="str">
            <v>OTHER</v>
          </cell>
          <cell r="I1321" t="str">
            <v>December</v>
          </cell>
          <cell r="J1321" t="str">
            <v>2011-2012</v>
          </cell>
          <cell r="K1321">
            <v>2011</v>
          </cell>
          <cell r="L1321">
            <v>1</v>
          </cell>
          <cell r="M1321">
            <v>24109.416666666668</v>
          </cell>
          <cell r="N1321">
            <v>860</v>
          </cell>
          <cell r="O1321">
            <v>2410.9416666666671</v>
          </cell>
          <cell r="P1321">
            <v>8600</v>
          </cell>
          <cell r="T1321">
            <v>0.17593692999999999</v>
          </cell>
          <cell r="W1321">
            <v>25920.3226</v>
          </cell>
          <cell r="X1321">
            <v>72665.564848583337</v>
          </cell>
          <cell r="AA1321" t="str">
            <v>ECON-4ADecember2011-2012</v>
          </cell>
          <cell r="AB1321" t="str">
            <v>2011</v>
          </cell>
          <cell r="AC1321" t="str">
            <v>ECON-4A2011</v>
          </cell>
          <cell r="AD1321" t="str">
            <v>ECON-4ADecember2011</v>
          </cell>
          <cell r="AE1321" t="str">
            <v>ECON-4ADecember2011-2012</v>
          </cell>
        </row>
        <row r="1322">
          <cell r="B1322" t="str">
            <v>CESSBCON</v>
          </cell>
          <cell r="C1322" t="str">
            <v>CONS Small Bus Effic Prog</v>
          </cell>
          <cell r="D1322" t="str">
            <v>ECON-16</v>
          </cell>
          <cell r="E1322" t="str">
            <v>Commercial</v>
          </cell>
          <cell r="F1322" t="str">
            <v>OTHER</v>
          </cell>
          <cell r="I1322" t="str">
            <v>December</v>
          </cell>
          <cell r="J1322" t="str">
            <v>2011-2012</v>
          </cell>
          <cell r="K1322">
            <v>2011</v>
          </cell>
          <cell r="L1322">
            <v>0</v>
          </cell>
          <cell r="M1322">
            <v>1.6666666666666667</v>
          </cell>
          <cell r="N1322">
            <v>0</v>
          </cell>
          <cell r="O1322">
            <v>416.66666666666669</v>
          </cell>
          <cell r="T1322">
            <v>0</v>
          </cell>
          <cell r="W1322">
            <v>0</v>
          </cell>
          <cell r="X1322">
            <v>1412.25</v>
          </cell>
          <cell r="AA1322" t="str">
            <v>ECON-16December2011-2012</v>
          </cell>
          <cell r="AB1322" t="str">
            <v>2011</v>
          </cell>
          <cell r="AC1322" t="str">
            <v>ECON-162011</v>
          </cell>
          <cell r="AD1322" t="str">
            <v>ECON-16December2011</v>
          </cell>
          <cell r="AE1322" t="str">
            <v>ECON-16December2011-2012</v>
          </cell>
        </row>
        <row r="1323">
          <cell r="D1323" t="str">
            <v>ECON-16</v>
          </cell>
          <cell r="E1323" t="str">
            <v>Commercial</v>
          </cell>
          <cell r="F1323" t="str">
            <v>SINGLE</v>
          </cell>
          <cell r="I1323" t="str">
            <v>December</v>
          </cell>
          <cell r="J1323" t="str">
            <v>2011-2012</v>
          </cell>
          <cell r="K1323">
            <v>2011</v>
          </cell>
          <cell r="L1323">
            <v>0</v>
          </cell>
          <cell r="N1323">
            <v>0</v>
          </cell>
          <cell r="T1323">
            <v>0</v>
          </cell>
          <cell r="AA1323" t="str">
            <v>ECON-16December2011-2012</v>
          </cell>
          <cell r="AB1323" t="str">
            <v>2011</v>
          </cell>
          <cell r="AC1323" t="str">
            <v>ECON-162011</v>
          </cell>
          <cell r="AD1323" t="str">
            <v>ECON-16December2011</v>
          </cell>
          <cell r="AE1323" t="str">
            <v>ECON-16December2011-2012</v>
          </cell>
        </row>
        <row r="1324">
          <cell r="B1324" t="str">
            <v>CESTTCON</v>
          </cell>
          <cell r="C1324" t="str">
            <v>CONS Com Window Tint Rebate</v>
          </cell>
          <cell r="D1324" t="str">
            <v>ECON-4C</v>
          </cell>
          <cell r="E1324" t="str">
            <v>Commercial</v>
          </cell>
          <cell r="F1324" t="str">
            <v>OTHER</v>
          </cell>
          <cell r="I1324" t="str">
            <v>December</v>
          </cell>
          <cell r="J1324" t="str">
            <v>2011-2012</v>
          </cell>
          <cell r="K1324">
            <v>2011</v>
          </cell>
          <cell r="L1324">
            <v>0</v>
          </cell>
          <cell r="M1324">
            <v>207.5</v>
          </cell>
          <cell r="N1324">
            <v>0</v>
          </cell>
          <cell r="O1324">
            <v>20750</v>
          </cell>
          <cell r="T1324">
            <v>0</v>
          </cell>
          <cell r="W1324">
            <v>0</v>
          </cell>
          <cell r="X1324">
            <v>86.999998250000004</v>
          </cell>
          <cell r="AA1324" t="str">
            <v>ECON-4CDecember2011-2012</v>
          </cell>
          <cell r="AB1324" t="str">
            <v>2011</v>
          </cell>
          <cell r="AC1324" t="str">
            <v>ECON-4C2011</v>
          </cell>
          <cell r="AD1324" t="str">
            <v>ECON-4CDecember2011</v>
          </cell>
          <cell r="AE1324" t="str">
            <v>ECON-4CDecember2011-2012</v>
          </cell>
        </row>
        <row r="1325">
          <cell r="B1325" t="str">
            <v>CUSTOMCI</v>
          </cell>
          <cell r="C1325" t="str">
            <v>CONS Com Customer Incentive Program</v>
          </cell>
          <cell r="D1325" t="str">
            <v>ECON-6B</v>
          </cell>
          <cell r="E1325" t="str">
            <v>Commercial</v>
          </cell>
          <cell r="F1325" t="str">
            <v>OTHER</v>
          </cell>
          <cell r="I1325" t="str">
            <v>December</v>
          </cell>
          <cell r="J1325" t="str">
            <v>2011-2012</v>
          </cell>
          <cell r="K1325">
            <v>2011</v>
          </cell>
          <cell r="L1325">
            <v>13</v>
          </cell>
          <cell r="M1325">
            <v>50.25</v>
          </cell>
          <cell r="N1325">
            <v>126908.5</v>
          </cell>
          <cell r="O1325">
            <v>12562.5</v>
          </cell>
          <cell r="T1325">
            <v>1973.0396009999999</v>
          </cell>
          <cell r="V1325">
            <v>507.63</v>
          </cell>
          <cell r="W1325">
            <v>3469286</v>
          </cell>
          <cell r="X1325">
            <v>130639.050525</v>
          </cell>
          <cell r="AA1325" t="str">
            <v>ECON-6BDecember2011-2012</v>
          </cell>
          <cell r="AB1325" t="str">
            <v>2011</v>
          </cell>
          <cell r="AC1325" t="str">
            <v>ECON-6B2011</v>
          </cell>
          <cell r="AD1325" t="str">
            <v>ECON-6BDecember2011</v>
          </cell>
          <cell r="AE1325" t="str">
            <v>ECON-6BDecember2011-2012</v>
          </cell>
        </row>
        <row r="1326">
          <cell r="C1326" t="str">
            <v>CONS Com Indoor Lighting Billed Solutions</v>
          </cell>
          <cell r="D1326" t="str">
            <v>ECON-8</v>
          </cell>
          <cell r="E1326" t="str">
            <v>Commercial</v>
          </cell>
          <cell r="F1326" t="str">
            <v>OTHER</v>
          </cell>
          <cell r="I1326" t="str">
            <v>December</v>
          </cell>
          <cell r="J1326" t="str">
            <v>2011-2012</v>
          </cell>
          <cell r="K1326">
            <v>2011</v>
          </cell>
          <cell r="M1326">
            <v>0.16666666666666666</v>
          </cell>
          <cell r="O1326">
            <v>41.666666666666664</v>
          </cell>
          <cell r="T1326">
            <v>0</v>
          </cell>
          <cell r="W1326">
            <v>0</v>
          </cell>
          <cell r="X1326">
            <v>178772.83333333331</v>
          </cell>
          <cell r="AA1326" t="str">
            <v>ECON-8December2011-2012</v>
          </cell>
          <cell r="AB1326" t="str">
            <v>2011</v>
          </cell>
          <cell r="AC1326" t="str">
            <v>ECON-82011</v>
          </cell>
          <cell r="AD1326" t="str">
            <v>ECON-8December2011</v>
          </cell>
          <cell r="AE1326" t="str">
            <v>ECON-8December2011-2012</v>
          </cell>
        </row>
        <row r="1327">
          <cell r="B1327" t="str">
            <v>DUCTAIR</v>
          </cell>
          <cell r="C1327" t="str">
            <v>CONS Com Duct Repair Rbt</v>
          </cell>
          <cell r="D1327" t="str">
            <v>ECON-5A</v>
          </cell>
          <cell r="E1327" t="str">
            <v>Commercial</v>
          </cell>
          <cell r="F1327" t="str">
            <v>OTHER</v>
          </cell>
          <cell r="I1327" t="str">
            <v>December</v>
          </cell>
          <cell r="J1327" t="str">
            <v>2011-2012</v>
          </cell>
          <cell r="K1327">
            <v>2011</v>
          </cell>
          <cell r="L1327">
            <v>0</v>
          </cell>
          <cell r="M1327">
            <v>2.5833333333333335</v>
          </cell>
          <cell r="N1327">
            <v>0</v>
          </cell>
          <cell r="O1327">
            <v>775</v>
          </cell>
          <cell r="T1327">
            <v>0</v>
          </cell>
          <cell r="W1327">
            <v>0</v>
          </cell>
          <cell r="X1327">
            <v>882.53125</v>
          </cell>
          <cell r="AA1327" t="str">
            <v>ECON-5ADecember2011-2012</v>
          </cell>
          <cell r="AB1327" t="str">
            <v>2011</v>
          </cell>
          <cell r="AC1327" t="str">
            <v>ECON-5A2011</v>
          </cell>
          <cell r="AD1327" t="str">
            <v>ECON-5ADecember2011</v>
          </cell>
          <cell r="AE1327" t="str">
            <v>ECON-5ADecember2011-2012</v>
          </cell>
        </row>
        <row r="1328">
          <cell r="D1328" t="str">
            <v>ECON-5A</v>
          </cell>
          <cell r="E1328" t="str">
            <v>Commercial</v>
          </cell>
          <cell r="F1328" t="str">
            <v>SINGLE</v>
          </cell>
          <cell r="I1328" t="str">
            <v>December</v>
          </cell>
          <cell r="J1328" t="str">
            <v>2011-2012</v>
          </cell>
          <cell r="K1328">
            <v>2011</v>
          </cell>
          <cell r="L1328">
            <v>0</v>
          </cell>
          <cell r="N1328">
            <v>0</v>
          </cell>
          <cell r="T1328">
            <v>0</v>
          </cell>
          <cell r="AA1328" t="str">
            <v>ECON-5ADecember2011-2012</v>
          </cell>
          <cell r="AB1328" t="str">
            <v>2011</v>
          </cell>
          <cell r="AC1328" t="str">
            <v>ECON-5A2011</v>
          </cell>
          <cell r="AD1328" t="str">
            <v>ECON-5ADecember2011</v>
          </cell>
          <cell r="AE1328" t="str">
            <v>ECON-5ADecember2011-2012</v>
          </cell>
        </row>
        <row r="1329">
          <cell r="D1329" t="str">
            <v>ECON-5A</v>
          </cell>
          <cell r="E1329" t="str">
            <v>Commercial</v>
          </cell>
          <cell r="F1329" t="str">
            <v>MULTI</v>
          </cell>
          <cell r="I1329" t="str">
            <v>December</v>
          </cell>
          <cell r="J1329" t="str">
            <v>2011-2012</v>
          </cell>
          <cell r="K1329">
            <v>2011</v>
          </cell>
          <cell r="L1329">
            <v>0</v>
          </cell>
          <cell r="N1329">
            <v>0</v>
          </cell>
          <cell r="T1329">
            <v>0</v>
          </cell>
          <cell r="AA1329" t="str">
            <v>ECON-5ADecember2011-2012</v>
          </cell>
          <cell r="AB1329" t="str">
            <v>2011</v>
          </cell>
          <cell r="AC1329" t="str">
            <v>ECON-5A2011</v>
          </cell>
          <cell r="AD1329" t="str">
            <v>ECON-5ADecember2011</v>
          </cell>
          <cell r="AE1329" t="str">
            <v>ECON-5ADecember2011-2012</v>
          </cell>
        </row>
        <row r="1330">
          <cell r="B1330" t="str">
            <v>DUCTCON</v>
          </cell>
          <cell r="C1330" t="str">
            <v>CONS Res Duct Repair Rbt</v>
          </cell>
          <cell r="D1330" t="str">
            <v>ECON-2A</v>
          </cell>
          <cell r="E1330" t="str">
            <v>Residential</v>
          </cell>
          <cell r="F1330" t="str">
            <v>SINGLE</v>
          </cell>
          <cell r="I1330" t="str">
            <v>December</v>
          </cell>
          <cell r="J1330" t="str">
            <v>2011-2012</v>
          </cell>
          <cell r="K1330">
            <v>2011</v>
          </cell>
          <cell r="L1330">
            <v>11</v>
          </cell>
          <cell r="M1330">
            <v>52.25</v>
          </cell>
          <cell r="N1330">
            <v>2775</v>
          </cell>
          <cell r="O1330">
            <v>15675</v>
          </cell>
          <cell r="T1330">
            <v>214.18759999999997</v>
          </cell>
          <cell r="W1330">
            <v>4804.3855421660001</v>
          </cell>
          <cell r="X1330">
            <v>17930.65318415525</v>
          </cell>
          <cell r="AA1330" t="str">
            <v>ECON-2ADecember2011-2012</v>
          </cell>
          <cell r="AB1330" t="str">
            <v>2011</v>
          </cell>
          <cell r="AC1330" t="str">
            <v>ECON-2A2011</v>
          </cell>
          <cell r="AD1330" t="str">
            <v>ECON-2ADecember2011</v>
          </cell>
          <cell r="AE1330" t="str">
            <v>ECON-2ADecember2011-2012</v>
          </cell>
        </row>
        <row r="1331">
          <cell r="D1331" t="str">
            <v>ECON-2A</v>
          </cell>
          <cell r="E1331" t="str">
            <v>Residential</v>
          </cell>
          <cell r="F1331" t="str">
            <v>OTHER</v>
          </cell>
          <cell r="I1331" t="str">
            <v>December</v>
          </cell>
          <cell r="J1331" t="str">
            <v>2011-2012</v>
          </cell>
          <cell r="K1331">
            <v>2011</v>
          </cell>
          <cell r="L1331">
            <v>0</v>
          </cell>
          <cell r="N1331">
            <v>0</v>
          </cell>
          <cell r="T1331">
            <v>0</v>
          </cell>
          <cell r="AA1331" t="str">
            <v>ECON-2ADecember2011-2012</v>
          </cell>
          <cell r="AB1331" t="str">
            <v>2011</v>
          </cell>
          <cell r="AC1331" t="str">
            <v>ECON-2A2011</v>
          </cell>
          <cell r="AD1331" t="str">
            <v>ECON-2ADecember2011</v>
          </cell>
          <cell r="AE1331" t="str">
            <v>ECON-2ADecember2011-2012</v>
          </cell>
        </row>
        <row r="1332">
          <cell r="D1332" t="str">
            <v>ECON-2A</v>
          </cell>
          <cell r="E1332" t="str">
            <v>Residential</v>
          </cell>
          <cell r="F1332" t="str">
            <v>MULTI</v>
          </cell>
          <cell r="I1332" t="str">
            <v>December</v>
          </cell>
          <cell r="J1332" t="str">
            <v>2011-2012</v>
          </cell>
          <cell r="K1332">
            <v>2011</v>
          </cell>
          <cell r="L1332">
            <v>3</v>
          </cell>
          <cell r="N1332">
            <v>541</v>
          </cell>
          <cell r="T1332">
            <v>58.4148</v>
          </cell>
          <cell r="AA1332" t="str">
            <v>ECON-2ADecember2011-2012</v>
          </cell>
          <cell r="AB1332" t="str">
            <v>2011</v>
          </cell>
          <cell r="AC1332" t="str">
            <v>ECON-2A2011</v>
          </cell>
          <cell r="AD1332" t="str">
            <v>ECON-2ADecember2011</v>
          </cell>
          <cell r="AE1332" t="str">
            <v>ECON-2ADecember2011-2012</v>
          </cell>
        </row>
        <row r="1333">
          <cell r="B1333" t="str">
            <v>GOLDRING</v>
          </cell>
          <cell r="C1333" t="str">
            <v>CONS Gold Ring Rebate</v>
          </cell>
          <cell r="D1333" t="str">
            <v>ECON-6C</v>
          </cell>
          <cell r="E1333" t="str">
            <v>Commercial</v>
          </cell>
          <cell r="F1333" t="str">
            <v>OTHER</v>
          </cell>
          <cell r="I1333" t="str">
            <v>December</v>
          </cell>
          <cell r="J1333" t="str">
            <v>2011-2012</v>
          </cell>
          <cell r="K1333">
            <v>2011</v>
          </cell>
          <cell r="L1333">
            <v>0</v>
          </cell>
          <cell r="M1333">
            <v>0.5</v>
          </cell>
          <cell r="N1333">
            <v>0</v>
          </cell>
          <cell r="O1333">
            <v>350</v>
          </cell>
          <cell r="T1333">
            <v>0</v>
          </cell>
          <cell r="W1333">
            <v>17008.329000000002</v>
          </cell>
          <cell r="X1333">
            <v>654.16650000000004</v>
          </cell>
          <cell r="AA1333" t="str">
            <v>ECON-6CDecember2011-2012</v>
          </cell>
          <cell r="AB1333" t="str">
            <v>2011</v>
          </cell>
          <cell r="AC1333" t="str">
            <v>ECON-6C2011</v>
          </cell>
          <cell r="AD1333" t="str">
            <v>ECON-6CDecember2011</v>
          </cell>
          <cell r="AE1333" t="str">
            <v>ECON-6CDecember2011-2012</v>
          </cell>
        </row>
        <row r="1334">
          <cell r="D1334" t="str">
            <v>ECON-6C</v>
          </cell>
          <cell r="E1334" t="str">
            <v>Commercial</v>
          </cell>
          <cell r="F1334" t="str">
            <v>SINGLE</v>
          </cell>
          <cell r="I1334" t="str">
            <v>December</v>
          </cell>
          <cell r="J1334" t="str">
            <v>2011-2012</v>
          </cell>
          <cell r="K1334">
            <v>2011</v>
          </cell>
          <cell r="L1334">
            <v>13</v>
          </cell>
          <cell r="N1334">
            <v>9100</v>
          </cell>
          <cell r="T1334">
            <v>964.16666709999993</v>
          </cell>
          <cell r="AA1334" t="str">
            <v>ECON-6CDecember2011-2012</v>
          </cell>
          <cell r="AB1334" t="str">
            <v>2011</v>
          </cell>
          <cell r="AC1334" t="str">
            <v>ECON-6C2011</v>
          </cell>
          <cell r="AD1334" t="str">
            <v>ECON-6CDecember2011</v>
          </cell>
          <cell r="AE1334" t="str">
            <v>ECON-6CDecember2011-2012</v>
          </cell>
        </row>
        <row r="1335">
          <cell r="B1335" t="str">
            <v>HEATCONS</v>
          </cell>
          <cell r="C1335" t="str">
            <v>CONS Res Heat Pump 14 Rebate</v>
          </cell>
          <cell r="D1335" t="str">
            <v>ECON-2E</v>
          </cell>
          <cell r="E1335" t="str">
            <v>Residential</v>
          </cell>
          <cell r="F1335" t="str">
            <v>SINGLE</v>
          </cell>
          <cell r="H1335" t="str">
            <v>RES14CON</v>
          </cell>
          <cell r="I1335" t="str">
            <v>December</v>
          </cell>
          <cell r="J1335" t="str">
            <v>2011-2012</v>
          </cell>
          <cell r="K1335">
            <v>2011</v>
          </cell>
          <cell r="L1335">
            <v>6</v>
          </cell>
          <cell r="M1335">
            <v>23.083333333333332</v>
          </cell>
          <cell r="N1335">
            <v>1200</v>
          </cell>
          <cell r="O1335">
            <v>4616.6666666666661</v>
          </cell>
          <cell r="T1335">
            <v>141.71300400000001</v>
          </cell>
          <cell r="W1335">
            <v>2913.96</v>
          </cell>
          <cell r="X1335">
            <v>9609.1299999999992</v>
          </cell>
          <cell r="Y1335" t="str">
            <v>RES14CONDecember2011-2012</v>
          </cell>
          <cell r="Z1335" t="str">
            <v>RES14CONDecember2011</v>
          </cell>
          <cell r="AA1335" t="str">
            <v>ECON-2ERES14CONDecember2011-2012</v>
          </cell>
          <cell r="AB1335" t="str">
            <v>RES14CON2011</v>
          </cell>
          <cell r="AC1335" t="str">
            <v>ECON-2E2011</v>
          </cell>
          <cell r="AD1335" t="str">
            <v>ECON-2EDecember2011</v>
          </cell>
          <cell r="AE1335" t="str">
            <v>ECON-2EDecember2011-2012</v>
          </cell>
        </row>
        <row r="1336">
          <cell r="D1336" t="str">
            <v>ECON-2E</v>
          </cell>
          <cell r="E1336" t="str">
            <v>Residential</v>
          </cell>
          <cell r="F1336" t="str">
            <v>MULTI</v>
          </cell>
          <cell r="H1336" t="str">
            <v>RES14CON</v>
          </cell>
          <cell r="I1336" t="str">
            <v>December</v>
          </cell>
          <cell r="J1336" t="str">
            <v>2011-2012</v>
          </cell>
          <cell r="K1336">
            <v>2011</v>
          </cell>
          <cell r="L1336">
            <v>1</v>
          </cell>
          <cell r="N1336">
            <v>200</v>
          </cell>
          <cell r="T1336">
            <v>23.618834</v>
          </cell>
          <cell r="Y1336" t="str">
            <v>RES14CONDecember2011-2012</v>
          </cell>
          <cell r="Z1336" t="str">
            <v>RES14CONDecember2011</v>
          </cell>
          <cell r="AA1336" t="str">
            <v>ECON-2ERES14CONDecember2011-2012</v>
          </cell>
          <cell r="AB1336" t="str">
            <v>RES14CON2011</v>
          </cell>
          <cell r="AC1336" t="str">
            <v>ECON-2E2011</v>
          </cell>
          <cell r="AD1336" t="str">
            <v>ECON-2EDecember2011</v>
          </cell>
          <cell r="AE1336" t="str">
            <v>ECON-2EDecember2011-2012</v>
          </cell>
        </row>
        <row r="1337">
          <cell r="B1337" t="str">
            <v>HEATPUMP</v>
          </cell>
          <cell r="C1337" t="str">
            <v>CONS Com Heat Pump 14 Rebate</v>
          </cell>
          <cell r="D1337" t="str">
            <v>ECON-5C</v>
          </cell>
          <cell r="E1337" t="str">
            <v>Commercial</v>
          </cell>
          <cell r="F1337" t="str">
            <v>OTHER</v>
          </cell>
          <cell r="H1337" t="str">
            <v>CES14CON</v>
          </cell>
          <cell r="I1337" t="str">
            <v>December</v>
          </cell>
          <cell r="J1337" t="str">
            <v>2011-2012</v>
          </cell>
          <cell r="K1337">
            <v>2011</v>
          </cell>
          <cell r="L1337">
            <v>1</v>
          </cell>
          <cell r="M1337">
            <v>0.25</v>
          </cell>
          <cell r="N1337">
            <v>200</v>
          </cell>
          <cell r="O1337">
            <v>50</v>
          </cell>
          <cell r="T1337">
            <v>27.5</v>
          </cell>
          <cell r="W1337">
            <v>467</v>
          </cell>
          <cell r="X1337">
            <v>116.75</v>
          </cell>
          <cell r="Y1337" t="str">
            <v>CES14CONDecember2011-2012</v>
          </cell>
          <cell r="Z1337" t="str">
            <v>CES14CONDecember2011</v>
          </cell>
          <cell r="AA1337" t="str">
            <v>ECON-5CCES14CONDecember2011-2012</v>
          </cell>
          <cell r="AB1337" t="str">
            <v>CES14CON2011</v>
          </cell>
          <cell r="AC1337" t="str">
            <v>ECON-5C2011</v>
          </cell>
          <cell r="AD1337" t="str">
            <v>ECON-5CDecember2011</v>
          </cell>
          <cell r="AE1337" t="str">
            <v>ECON-5CDecember2011-2012</v>
          </cell>
        </row>
        <row r="1338">
          <cell r="D1338" t="str">
            <v>ECON-5C</v>
          </cell>
          <cell r="E1338" t="str">
            <v>Commercial</v>
          </cell>
          <cell r="F1338" t="str">
            <v>SINGLE</v>
          </cell>
          <cell r="H1338" t="str">
            <v>CES14CON</v>
          </cell>
          <cell r="I1338" t="str">
            <v>December</v>
          </cell>
          <cell r="J1338" t="str">
            <v>2011-2012</v>
          </cell>
          <cell r="K1338">
            <v>2011</v>
          </cell>
          <cell r="L1338">
            <v>0</v>
          </cell>
          <cell r="N1338">
            <v>0</v>
          </cell>
          <cell r="T1338">
            <v>0</v>
          </cell>
          <cell r="Y1338" t="str">
            <v>CES14CONDecember2011-2012</v>
          </cell>
          <cell r="Z1338" t="str">
            <v>CES14CONDecember2011</v>
          </cell>
          <cell r="AA1338" t="str">
            <v>ECON-5CCES14CONDecember2011-2012</v>
          </cell>
          <cell r="AB1338" t="str">
            <v>CES14CON2011</v>
          </cell>
          <cell r="AC1338" t="str">
            <v>ECON-5C2011</v>
          </cell>
          <cell r="AD1338" t="str">
            <v>ECON-5CDecember2011</v>
          </cell>
          <cell r="AE1338" t="str">
            <v>ECON-5CDecember2011-2012</v>
          </cell>
        </row>
        <row r="1339">
          <cell r="B1339" t="str">
            <v>POWER</v>
          </cell>
          <cell r="C1339" t="str">
            <v>Power Program</v>
          </cell>
          <cell r="D1339" t="str">
            <v>ECON-13</v>
          </cell>
          <cell r="E1339" t="str">
            <v>Residential</v>
          </cell>
          <cell r="F1339" t="str">
            <v>SINGLE</v>
          </cell>
          <cell r="I1339" t="str">
            <v>December</v>
          </cell>
          <cell r="J1339" t="str">
            <v>2011-2012</v>
          </cell>
          <cell r="K1339">
            <v>2011</v>
          </cell>
          <cell r="L1339">
            <v>0</v>
          </cell>
          <cell r="M1339">
            <v>3.4166666666666665</v>
          </cell>
          <cell r="N1339">
            <v>0</v>
          </cell>
          <cell r="O1339">
            <v>6833.333333333333</v>
          </cell>
          <cell r="T1339">
            <v>0</v>
          </cell>
          <cell r="W1339">
            <v>0</v>
          </cell>
          <cell r="X1339">
            <v>3042.8150000000001</v>
          </cell>
          <cell r="AA1339" t="str">
            <v>ECON-13December2011-2012</v>
          </cell>
          <cell r="AB1339" t="str">
            <v>2011</v>
          </cell>
          <cell r="AC1339" t="str">
            <v>ECON-132011</v>
          </cell>
          <cell r="AD1339" t="str">
            <v>ECON-13December2011</v>
          </cell>
          <cell r="AE1339" t="str">
            <v>ECON-13December2011-2012</v>
          </cell>
        </row>
        <row r="1340">
          <cell r="B1340" t="str">
            <v>RBTRFCON</v>
          </cell>
          <cell r="C1340" t="str">
            <v>CONS Res Rebate Refund</v>
          </cell>
          <cell r="D1340" t="str">
            <v>ECON-15A</v>
          </cell>
          <cell r="E1340" t="str">
            <v>Residential</v>
          </cell>
          <cell r="F1340" t="str">
            <v>SINGLE</v>
          </cell>
          <cell r="I1340" t="str">
            <v>December</v>
          </cell>
          <cell r="J1340" t="str">
            <v>2011-2012</v>
          </cell>
          <cell r="K1340">
            <v>2011</v>
          </cell>
          <cell r="L1340">
            <v>0</v>
          </cell>
          <cell r="N1340">
            <v>0</v>
          </cell>
          <cell r="O1340">
            <v>0</v>
          </cell>
          <cell r="T1340">
            <v>0</v>
          </cell>
          <cell r="W1340">
            <v>0</v>
          </cell>
          <cell r="X1340">
            <v>0</v>
          </cell>
          <cell r="AA1340" t="str">
            <v>ECON-15ADecember2011-2012</v>
          </cell>
          <cell r="AB1340" t="str">
            <v>2011</v>
          </cell>
          <cell r="AC1340" t="str">
            <v>ECON-15A2011</v>
          </cell>
          <cell r="AD1340" t="str">
            <v>ECON-15ADecember2011</v>
          </cell>
          <cell r="AE1340" t="str">
            <v>ECON-15ADecember2011-2012</v>
          </cell>
        </row>
        <row r="1341">
          <cell r="D1341" t="str">
            <v>ECON-15A</v>
          </cell>
          <cell r="E1341" t="str">
            <v>Residential</v>
          </cell>
          <cell r="F1341" t="str">
            <v>MULTI</v>
          </cell>
          <cell r="I1341" t="str">
            <v>December</v>
          </cell>
          <cell r="J1341" t="str">
            <v>2011-2012</v>
          </cell>
          <cell r="K1341">
            <v>2011</v>
          </cell>
          <cell r="L1341">
            <v>0</v>
          </cell>
          <cell r="N1341">
            <v>0</v>
          </cell>
          <cell r="T1341">
            <v>0</v>
          </cell>
          <cell r="AA1341" t="str">
            <v>ECON-15ADecember2011-2012</v>
          </cell>
          <cell r="AB1341" t="str">
            <v>2011</v>
          </cell>
          <cell r="AC1341" t="str">
            <v>ECON-15A2011</v>
          </cell>
          <cell r="AD1341" t="str">
            <v>ECON-15ADecember2011</v>
          </cell>
          <cell r="AE1341" t="str">
            <v>ECON-15ADecember2011-2012</v>
          </cell>
        </row>
        <row r="1342">
          <cell r="D1342" t="str">
            <v>ECON-15A</v>
          </cell>
          <cell r="E1342" t="str">
            <v>Residential</v>
          </cell>
          <cell r="F1342" t="str">
            <v>OTHER</v>
          </cell>
          <cell r="I1342" t="str">
            <v>December</v>
          </cell>
          <cell r="J1342" t="str">
            <v>2011-2012</v>
          </cell>
          <cell r="K1342">
            <v>2011</v>
          </cell>
          <cell r="L1342">
            <v>2</v>
          </cell>
          <cell r="N1342">
            <v>600</v>
          </cell>
          <cell r="T1342">
            <v>0</v>
          </cell>
          <cell r="AA1342" t="str">
            <v>ECON-15ADecember2011-2012</v>
          </cell>
          <cell r="AB1342" t="str">
            <v>2011</v>
          </cell>
          <cell r="AC1342" t="str">
            <v>ECON-15A2011</v>
          </cell>
          <cell r="AD1342" t="str">
            <v>ECON-15ADecember2011</v>
          </cell>
          <cell r="AE1342" t="str">
            <v>ECON-15ADecember2011-2012</v>
          </cell>
        </row>
        <row r="1343">
          <cell r="B1343" t="str">
            <v>RBTRFCON</v>
          </cell>
          <cell r="C1343" t="str">
            <v>CONS Com Rebate Refund</v>
          </cell>
          <cell r="D1343" t="str">
            <v>ECON-15B</v>
          </cell>
          <cell r="E1343" t="str">
            <v>Commercial</v>
          </cell>
          <cell r="F1343" t="str">
            <v>SINGLE</v>
          </cell>
          <cell r="I1343" t="str">
            <v>December</v>
          </cell>
          <cell r="J1343" t="str">
            <v>2011-2012</v>
          </cell>
          <cell r="K1343">
            <v>2011</v>
          </cell>
          <cell r="L1343">
            <v>0</v>
          </cell>
          <cell r="N1343">
            <v>0</v>
          </cell>
          <cell r="O1343">
            <v>0</v>
          </cell>
          <cell r="T1343">
            <v>0</v>
          </cell>
          <cell r="W1343">
            <v>0</v>
          </cell>
          <cell r="X1343">
            <v>0</v>
          </cell>
          <cell r="AA1343" t="str">
            <v>ECON-15BDecember2011-2012</v>
          </cell>
          <cell r="AB1343" t="str">
            <v>2011</v>
          </cell>
          <cell r="AC1343" t="str">
            <v>ECON-15B2011</v>
          </cell>
          <cell r="AD1343" t="str">
            <v>ECON-15BDecember2011</v>
          </cell>
          <cell r="AE1343" t="str">
            <v>ECON-15BDecember2011-2012</v>
          </cell>
        </row>
        <row r="1344">
          <cell r="D1344" t="str">
            <v>ECON-15B</v>
          </cell>
          <cell r="E1344" t="str">
            <v>Commercial</v>
          </cell>
          <cell r="F1344" t="str">
            <v>MULTI</v>
          </cell>
          <cell r="I1344" t="str">
            <v>December</v>
          </cell>
          <cell r="J1344" t="str">
            <v>2011-2012</v>
          </cell>
          <cell r="K1344">
            <v>2011</v>
          </cell>
          <cell r="L1344">
            <v>0</v>
          </cell>
          <cell r="N1344">
            <v>0</v>
          </cell>
          <cell r="T1344">
            <v>0</v>
          </cell>
          <cell r="AA1344" t="str">
            <v>ECON-15BDecember2011-2012</v>
          </cell>
          <cell r="AB1344" t="str">
            <v>2011</v>
          </cell>
          <cell r="AC1344" t="str">
            <v>ECON-15B2011</v>
          </cell>
          <cell r="AD1344" t="str">
            <v>ECON-15BDecember2011</v>
          </cell>
          <cell r="AE1344" t="str">
            <v>ECON-15BDecember2011-2012</v>
          </cell>
        </row>
        <row r="1345">
          <cell r="D1345" t="str">
            <v>ECON-15B</v>
          </cell>
          <cell r="E1345" t="str">
            <v>Commercial</v>
          </cell>
          <cell r="F1345" t="str">
            <v>OTHER</v>
          </cell>
          <cell r="I1345" t="str">
            <v>December</v>
          </cell>
          <cell r="J1345" t="str">
            <v>2011-2012</v>
          </cell>
          <cell r="K1345">
            <v>2011</v>
          </cell>
          <cell r="L1345">
            <v>0</v>
          </cell>
          <cell r="N1345">
            <v>0</v>
          </cell>
          <cell r="T1345">
            <v>0</v>
          </cell>
          <cell r="AA1345" t="str">
            <v>ECON-15BDecember2011-2012</v>
          </cell>
          <cell r="AB1345" t="str">
            <v>2011</v>
          </cell>
          <cell r="AC1345" t="str">
            <v>ECON-15B2011</v>
          </cell>
          <cell r="AD1345" t="str">
            <v>ECON-15BDecember2011</v>
          </cell>
          <cell r="AE1345" t="str">
            <v>ECON-15BDecember2011-2012</v>
          </cell>
        </row>
        <row r="1346">
          <cell r="B1346" t="str">
            <v>RCISTERN</v>
          </cell>
          <cell r="C1346" t="str">
            <v>CONS Res Cistern Rebate</v>
          </cell>
          <cell r="D1346" t="str">
            <v>WACON-1A</v>
          </cell>
          <cell r="E1346" t="str">
            <v>Residential</v>
          </cell>
          <cell r="F1346" t="str">
            <v>SINGLE</v>
          </cell>
          <cell r="I1346" t="str">
            <v>December</v>
          </cell>
          <cell r="J1346" t="str">
            <v>2011-2012</v>
          </cell>
          <cell r="K1346">
            <v>2011</v>
          </cell>
          <cell r="L1346">
            <v>0</v>
          </cell>
          <cell r="M1346">
            <v>0</v>
          </cell>
          <cell r="N1346">
            <v>0</v>
          </cell>
          <cell r="O1346">
            <v>0</v>
          </cell>
          <cell r="T1346">
            <v>0</v>
          </cell>
          <cell r="W1346">
            <v>0</v>
          </cell>
          <cell r="X1346">
            <v>0</v>
          </cell>
          <cell r="AA1346" t="str">
            <v>WACON-1ADecember2011-2012</v>
          </cell>
          <cell r="AB1346" t="str">
            <v>2011</v>
          </cell>
          <cell r="AC1346" t="str">
            <v>WACON-1A2011</v>
          </cell>
          <cell r="AD1346" t="str">
            <v>WACON-1ADecember2011</v>
          </cell>
          <cell r="AE1346" t="str">
            <v>WACON-1ADecember2011-2012</v>
          </cell>
        </row>
        <row r="1347">
          <cell r="B1347" t="str">
            <v>RES15CON</v>
          </cell>
          <cell r="C1347" t="str">
            <v>CONS Res Heat Pump 15 Rebate</v>
          </cell>
          <cell r="D1347" t="str">
            <v>ECON-2E</v>
          </cell>
          <cell r="E1347" t="str">
            <v>Residential</v>
          </cell>
          <cell r="F1347" t="str">
            <v>SINGLE</v>
          </cell>
          <cell r="H1347" t="str">
            <v>RES15CON</v>
          </cell>
          <cell r="I1347" t="str">
            <v>December</v>
          </cell>
          <cell r="J1347" t="str">
            <v>2011-2012</v>
          </cell>
          <cell r="K1347">
            <v>2011</v>
          </cell>
          <cell r="L1347">
            <v>32</v>
          </cell>
          <cell r="M1347">
            <v>29.333333333333332</v>
          </cell>
          <cell r="N1347">
            <v>12800</v>
          </cell>
          <cell r="O1347">
            <v>40664.333333333328</v>
          </cell>
          <cell r="T1347">
            <v>1328.2524800000001</v>
          </cell>
          <cell r="W1347">
            <v>25603.899999999998</v>
          </cell>
          <cell r="X1347">
            <v>21458.506666666664</v>
          </cell>
          <cell r="Y1347" t="str">
            <v>RES15CONDecember2011-2012</v>
          </cell>
          <cell r="Z1347" t="str">
            <v>RES15CONDecember2011</v>
          </cell>
          <cell r="AA1347" t="str">
            <v>ECON-2ERES15CONDecember2011-2012</v>
          </cell>
          <cell r="AB1347" t="str">
            <v>RES15CON2011</v>
          </cell>
          <cell r="AC1347" t="str">
            <v>ECON-2E2011</v>
          </cell>
          <cell r="AD1347" t="str">
            <v>ECON-2EDecember2011</v>
          </cell>
          <cell r="AE1347" t="str">
            <v>ECON-2EDecember2011-2012</v>
          </cell>
        </row>
        <row r="1348">
          <cell r="D1348" t="str">
            <v>ECON-2E</v>
          </cell>
          <cell r="E1348" t="str">
            <v>Residential</v>
          </cell>
          <cell r="F1348" t="str">
            <v>MULTI</v>
          </cell>
          <cell r="H1348" t="str">
            <v>RES15CON</v>
          </cell>
          <cell r="I1348" t="str">
            <v>December</v>
          </cell>
          <cell r="J1348" t="str">
            <v>2011-2012</v>
          </cell>
          <cell r="K1348">
            <v>2011</v>
          </cell>
          <cell r="L1348">
            <v>3</v>
          </cell>
          <cell r="N1348">
            <v>1200</v>
          </cell>
          <cell r="T1348">
            <v>124.52367000000001</v>
          </cell>
          <cell r="Y1348" t="str">
            <v>RES15CONDecember2011-2012</v>
          </cell>
          <cell r="Z1348" t="str">
            <v>RES15CONDecember2011</v>
          </cell>
          <cell r="AA1348" t="str">
            <v>ECON-2ERES15CONDecember2011-2012</v>
          </cell>
          <cell r="AB1348" t="str">
            <v>RES15CON2011</v>
          </cell>
          <cell r="AC1348" t="str">
            <v>ECON-2E2011</v>
          </cell>
          <cell r="AD1348" t="str">
            <v>ECON-2EDecember2011</v>
          </cell>
          <cell r="AE1348" t="str">
            <v>ECON-2EDecember2011-2012</v>
          </cell>
        </row>
        <row r="1349">
          <cell r="B1349" t="str">
            <v>RES16CON</v>
          </cell>
          <cell r="C1349" t="str">
            <v>CONS Res Heat Pump 16 Rebate</v>
          </cell>
          <cell r="D1349" t="str">
            <v>ECON-2E</v>
          </cell>
          <cell r="E1349" t="str">
            <v>Residential</v>
          </cell>
          <cell r="F1349" t="str">
            <v>SINGLE</v>
          </cell>
          <cell r="H1349" t="str">
            <v>RES16CON</v>
          </cell>
          <cell r="I1349" t="str">
            <v>December</v>
          </cell>
          <cell r="J1349" t="str">
            <v>2011-2012</v>
          </cell>
          <cell r="K1349">
            <v>2011</v>
          </cell>
          <cell r="L1349">
            <v>8</v>
          </cell>
          <cell r="M1349">
            <v>21.166666666666668</v>
          </cell>
          <cell r="N1349">
            <v>4800</v>
          </cell>
          <cell r="O1349">
            <v>23514</v>
          </cell>
          <cell r="T1349">
            <v>424.07839999999999</v>
          </cell>
          <cell r="W1349">
            <v>8408.5110000000004</v>
          </cell>
          <cell r="X1349">
            <v>19775.572166666669</v>
          </cell>
          <cell r="Y1349" t="str">
            <v>RES16CONDecember2011-2012</v>
          </cell>
          <cell r="Z1349" t="str">
            <v>RES16CONDecember2011</v>
          </cell>
          <cell r="AA1349" t="str">
            <v>ECON-2ERES16CONDecember2011-2012</v>
          </cell>
          <cell r="AB1349" t="str">
            <v>RES16CON2011</v>
          </cell>
          <cell r="AC1349" t="str">
            <v>ECON-2E2011</v>
          </cell>
          <cell r="AD1349" t="str">
            <v>ECON-2EDecember2011</v>
          </cell>
          <cell r="AE1349" t="str">
            <v>ECON-2EDecember2011-2012</v>
          </cell>
        </row>
        <row r="1350">
          <cell r="D1350" t="str">
            <v>ECON-2E</v>
          </cell>
          <cell r="E1350" t="str">
            <v>Residential</v>
          </cell>
          <cell r="F1350" t="str">
            <v>MULTI</v>
          </cell>
          <cell r="H1350" t="str">
            <v>RES16CON</v>
          </cell>
          <cell r="I1350" t="str">
            <v>December</v>
          </cell>
          <cell r="J1350" t="str">
            <v>2011-2012</v>
          </cell>
          <cell r="K1350">
            <v>2011</v>
          </cell>
          <cell r="L1350">
            <v>1</v>
          </cell>
          <cell r="N1350">
            <v>600</v>
          </cell>
          <cell r="T1350">
            <v>53.009799999999998</v>
          </cell>
          <cell r="Y1350" t="str">
            <v>RES16CONDecember2011-2012</v>
          </cell>
          <cell r="Z1350" t="str">
            <v>RES16CONDecember2011</v>
          </cell>
          <cell r="AA1350" t="str">
            <v>ECON-2ERES16CONDecember2011-2012</v>
          </cell>
          <cell r="AB1350" t="str">
            <v>RES16CON2011</v>
          </cell>
          <cell r="AC1350" t="str">
            <v>ECON-2E2011</v>
          </cell>
          <cell r="AD1350" t="str">
            <v>ECON-2EDecember2011</v>
          </cell>
          <cell r="AE1350" t="str">
            <v>ECON-2EDecember2011-2012</v>
          </cell>
        </row>
        <row r="1351">
          <cell r="B1351" t="str">
            <v>RES17CON</v>
          </cell>
          <cell r="C1351" t="str">
            <v>CONS Res Heat Pump 17 Rebate</v>
          </cell>
          <cell r="D1351" t="str">
            <v>ECON-2E</v>
          </cell>
          <cell r="E1351" t="str">
            <v>Residential</v>
          </cell>
          <cell r="F1351" t="str">
            <v>SINGLE</v>
          </cell>
          <cell r="H1351" t="str">
            <v>RES17CON</v>
          </cell>
          <cell r="I1351" t="str">
            <v>December</v>
          </cell>
          <cell r="J1351" t="str">
            <v>2011-2012</v>
          </cell>
          <cell r="K1351">
            <v>2011</v>
          </cell>
          <cell r="L1351">
            <v>6</v>
          </cell>
          <cell r="M1351">
            <v>13.916666666666666</v>
          </cell>
          <cell r="N1351">
            <v>3600</v>
          </cell>
          <cell r="O1351">
            <v>17250</v>
          </cell>
          <cell r="T1351">
            <v>398.50746000000004</v>
          </cell>
          <cell r="W1351">
            <v>7023.5373</v>
          </cell>
          <cell r="X1351">
            <v>16290.704570833332</v>
          </cell>
          <cell r="Y1351" t="str">
            <v>RES17CONDecember2011-2012</v>
          </cell>
          <cell r="Z1351" t="str">
            <v>RES17CONDecember2011</v>
          </cell>
          <cell r="AA1351" t="str">
            <v>ECON-2ERES17CONDecember2011-2012</v>
          </cell>
          <cell r="AB1351" t="str">
            <v>RES17CON2011</v>
          </cell>
          <cell r="AC1351" t="str">
            <v>ECON-2E2011</v>
          </cell>
          <cell r="AD1351" t="str">
            <v>ECON-2EDecember2011</v>
          </cell>
          <cell r="AE1351" t="str">
            <v>ECON-2EDecember2011-2012</v>
          </cell>
        </row>
        <row r="1352">
          <cell r="D1352" t="str">
            <v>ECON-2E</v>
          </cell>
          <cell r="E1352" t="str">
            <v>Residential</v>
          </cell>
          <cell r="F1352" t="str">
            <v>MULTI</v>
          </cell>
          <cell r="H1352" t="str">
            <v>RES17CON</v>
          </cell>
          <cell r="I1352" t="str">
            <v>December</v>
          </cell>
          <cell r="J1352" t="str">
            <v>2011-2012</v>
          </cell>
          <cell r="K1352">
            <v>2011</v>
          </cell>
          <cell r="L1352">
            <v>0</v>
          </cell>
          <cell r="N1352">
            <v>0</v>
          </cell>
          <cell r="T1352">
            <v>0</v>
          </cell>
          <cell r="Y1352" t="str">
            <v>RES17CONDecember2011-2012</v>
          </cell>
          <cell r="Z1352" t="str">
            <v>RES17CONDecember2011</v>
          </cell>
          <cell r="AA1352" t="str">
            <v>ECON-2ERES17CONDecember2011-2012</v>
          </cell>
          <cell r="AB1352" t="str">
            <v>RES17CON2011</v>
          </cell>
          <cell r="AC1352" t="str">
            <v>ECON-2E2011</v>
          </cell>
          <cell r="AD1352" t="str">
            <v>ECON-2EDecember2011</v>
          </cell>
          <cell r="AE1352" t="str">
            <v>ECON-2EDecember2011-2012</v>
          </cell>
        </row>
        <row r="1353">
          <cell r="B1353" t="str">
            <v>RES18CON</v>
          </cell>
          <cell r="C1353" t="str">
            <v>CONS Res Heat Pump 18 Rebate</v>
          </cell>
          <cell r="D1353" t="str">
            <v>ECON-2E</v>
          </cell>
          <cell r="E1353" t="str">
            <v>Residential</v>
          </cell>
          <cell r="F1353" t="str">
            <v>SINGLE</v>
          </cell>
          <cell r="H1353" t="str">
            <v>RES18CON</v>
          </cell>
          <cell r="I1353" t="str">
            <v>December</v>
          </cell>
          <cell r="J1353" t="str">
            <v>2011-2012</v>
          </cell>
          <cell r="K1353">
            <v>2011</v>
          </cell>
          <cell r="L1353">
            <v>5</v>
          </cell>
          <cell r="M1353">
            <v>5.833333333333333</v>
          </cell>
          <cell r="N1353">
            <v>3000</v>
          </cell>
          <cell r="O1353">
            <v>7856</v>
          </cell>
          <cell r="T1353">
            <v>388.92850000000004</v>
          </cell>
          <cell r="W1353">
            <v>6854.6428500000002</v>
          </cell>
          <cell r="X1353">
            <v>7997.0833249999996</v>
          </cell>
          <cell r="Y1353" t="str">
            <v>RES18CONDecember2011-2012</v>
          </cell>
          <cell r="Z1353" t="str">
            <v>RES18CONDecember2011</v>
          </cell>
          <cell r="AA1353" t="str">
            <v>ECON-2ERES18CONDecember2011-2012</v>
          </cell>
          <cell r="AB1353" t="str">
            <v>RES18CON2011</v>
          </cell>
          <cell r="AC1353" t="str">
            <v>ECON-2E2011</v>
          </cell>
          <cell r="AD1353" t="str">
            <v>ECON-2EDecember2011</v>
          </cell>
          <cell r="AE1353" t="str">
            <v>ECON-2EDecember2011-2012</v>
          </cell>
        </row>
        <row r="1354">
          <cell r="D1354" t="str">
            <v>ECON-2E</v>
          </cell>
          <cell r="E1354" t="str">
            <v>Residential</v>
          </cell>
          <cell r="F1354" t="str">
            <v>SINGLE</v>
          </cell>
          <cell r="H1354" t="str">
            <v>RES18CON</v>
          </cell>
          <cell r="I1354" t="str">
            <v>December</v>
          </cell>
          <cell r="J1354" t="str">
            <v>2011-2012</v>
          </cell>
          <cell r="K1354">
            <v>2011</v>
          </cell>
          <cell r="L1354">
            <v>0</v>
          </cell>
          <cell r="N1354">
            <v>0</v>
          </cell>
          <cell r="T1354">
            <v>0</v>
          </cell>
          <cell r="W1354">
            <v>0</v>
          </cell>
          <cell r="Y1354" t="str">
            <v>RES18CONDecember2011-2012</v>
          </cell>
          <cell r="Z1354" t="str">
            <v>RES18CONDecember2011</v>
          </cell>
          <cell r="AA1354" t="str">
            <v>ECON-2ERES18CONDecember2011-2012</v>
          </cell>
          <cell r="AB1354" t="str">
            <v>RES18CON2011</v>
          </cell>
          <cell r="AC1354" t="str">
            <v>ECON-2E2011</v>
          </cell>
          <cell r="AD1354" t="str">
            <v>ECON-2EDecember2011</v>
          </cell>
          <cell r="AE1354" t="str">
            <v>ECON-2EDecember2011-2012</v>
          </cell>
        </row>
        <row r="1355">
          <cell r="B1355" t="str">
            <v>RESCRCON</v>
          </cell>
          <cell r="C1355" t="str">
            <v>CONS Res Cool Roof Rebate</v>
          </cell>
          <cell r="D1355" t="str">
            <v>ECON-1A</v>
          </cell>
          <cell r="E1355" t="str">
            <v>Residential</v>
          </cell>
          <cell r="F1355" t="str">
            <v>SINGLE</v>
          </cell>
          <cell r="I1355" t="str">
            <v>December</v>
          </cell>
          <cell r="J1355" t="str">
            <v>2011-2012</v>
          </cell>
          <cell r="K1355">
            <v>2011</v>
          </cell>
          <cell r="L1355">
            <v>0</v>
          </cell>
          <cell r="M1355">
            <v>1.4166666666666667</v>
          </cell>
          <cell r="N1355">
            <v>0</v>
          </cell>
          <cell r="O1355">
            <v>824.5</v>
          </cell>
          <cell r="T1355">
            <v>0</v>
          </cell>
          <cell r="W1355">
            <v>0</v>
          </cell>
          <cell r="X1355">
            <v>954.74479166666674</v>
          </cell>
          <cell r="AA1355" t="str">
            <v>ECON-1ADecember2011-2012</v>
          </cell>
          <cell r="AB1355" t="str">
            <v>2011</v>
          </cell>
          <cell r="AC1355" t="str">
            <v>ECON-1A2011</v>
          </cell>
          <cell r="AD1355" t="str">
            <v>ECON-1ADecember2011</v>
          </cell>
          <cell r="AE1355" t="str">
            <v>ECON-1ADecember2011-2012</v>
          </cell>
        </row>
        <row r="1356">
          <cell r="B1356" t="str">
            <v>RESTTCON</v>
          </cell>
          <cell r="C1356" t="str">
            <v>CONS Res Window Tint Rebate</v>
          </cell>
          <cell r="D1356" t="str">
            <v>ECON-1F</v>
          </cell>
          <cell r="E1356" t="str">
            <v>Residential</v>
          </cell>
          <cell r="F1356" t="str">
            <v>SINGLE</v>
          </cell>
          <cell r="I1356" t="str">
            <v>December</v>
          </cell>
          <cell r="J1356" t="str">
            <v>2011-2012</v>
          </cell>
          <cell r="K1356">
            <v>2011</v>
          </cell>
          <cell r="L1356">
            <v>4</v>
          </cell>
          <cell r="M1356">
            <v>9.8333333333333339</v>
          </cell>
          <cell r="N1356">
            <v>836.16</v>
          </cell>
          <cell r="O1356">
            <v>2619.666666666667</v>
          </cell>
          <cell r="P1356">
            <v>1183.1600000000001</v>
          </cell>
          <cell r="T1356">
            <v>24.185184</v>
          </cell>
          <cell r="W1356">
            <v>533.19439999999997</v>
          </cell>
          <cell r="X1356">
            <v>1048.6156533333335</v>
          </cell>
          <cell r="AA1356" t="str">
            <v>ECON-1FDecember2011-2012</v>
          </cell>
          <cell r="AB1356" t="str">
            <v>2011</v>
          </cell>
          <cell r="AC1356" t="str">
            <v>ECON-1F2011</v>
          </cell>
          <cell r="AD1356" t="str">
            <v>ECON-1FDecember2011</v>
          </cell>
          <cell r="AE1356" t="str">
            <v>ECON-1FDecember2011-2012</v>
          </cell>
        </row>
        <row r="1357">
          <cell r="D1357" t="str">
            <v>ECON-1F</v>
          </cell>
          <cell r="E1357" t="str">
            <v>Residential</v>
          </cell>
          <cell r="F1357" t="str">
            <v>MULTI</v>
          </cell>
          <cell r="I1357" t="str">
            <v>December</v>
          </cell>
          <cell r="J1357" t="str">
            <v>2011-2012</v>
          </cell>
          <cell r="K1357">
            <v>2011</v>
          </cell>
          <cell r="L1357">
            <v>1</v>
          </cell>
          <cell r="N1357">
            <v>105.5</v>
          </cell>
          <cell r="P1357">
            <v>105.5</v>
          </cell>
          <cell r="T1357">
            <v>6.0462959999999999</v>
          </cell>
          <cell r="AA1357" t="str">
            <v>ECON-1FDecember2011-2012</v>
          </cell>
          <cell r="AB1357" t="str">
            <v>2011</v>
          </cell>
          <cell r="AC1357" t="str">
            <v>ECON-1F2011</v>
          </cell>
          <cell r="AD1357" t="str">
            <v>ECON-1FDecember2011</v>
          </cell>
          <cell r="AE1357" t="str">
            <v>ECON-1FDecember2011-2012</v>
          </cell>
        </row>
        <row r="1358">
          <cell r="B1358" t="str">
            <v>RESWRCON</v>
          </cell>
          <cell r="C1358" t="str">
            <v>CONS Res Window Replace Rebate</v>
          </cell>
          <cell r="D1358" t="str">
            <v>ECON-1E</v>
          </cell>
          <cell r="E1358" t="str">
            <v>Residential</v>
          </cell>
          <cell r="F1358" t="str">
            <v>SINGLE</v>
          </cell>
          <cell r="I1358" t="str">
            <v>December</v>
          </cell>
          <cell r="J1358" t="str">
            <v>2011-2012</v>
          </cell>
          <cell r="K1358">
            <v>2011</v>
          </cell>
          <cell r="L1358">
            <v>13</v>
          </cell>
          <cell r="M1358">
            <v>11.5</v>
          </cell>
          <cell r="N1358">
            <v>4372.26</v>
          </cell>
          <cell r="O1358">
            <v>11333</v>
          </cell>
          <cell r="P1358">
            <v>2252.31</v>
          </cell>
          <cell r="T1358">
            <v>576.02350000000001</v>
          </cell>
          <cell r="W1358">
            <v>11713.65</v>
          </cell>
          <cell r="X1358">
            <v>8980.4650000000001</v>
          </cell>
          <cell r="AA1358" t="str">
            <v>ECON-1EDecember2011-2012</v>
          </cell>
          <cell r="AB1358" t="str">
            <v>2011</v>
          </cell>
          <cell r="AC1358" t="str">
            <v>ECON-1E2011</v>
          </cell>
          <cell r="AD1358" t="str">
            <v>ECON-1EDecember2011</v>
          </cell>
          <cell r="AE1358" t="str">
            <v>ECON-1EDecember2011-2012</v>
          </cell>
        </row>
        <row r="1359">
          <cell r="D1359" t="str">
            <v>ECON-1E</v>
          </cell>
          <cell r="E1359" t="str">
            <v>Residential</v>
          </cell>
          <cell r="F1359" t="str">
            <v>MULTI</v>
          </cell>
          <cell r="I1359" t="str">
            <v>December</v>
          </cell>
          <cell r="J1359" t="str">
            <v>2011-2012</v>
          </cell>
          <cell r="K1359">
            <v>2011</v>
          </cell>
          <cell r="L1359">
            <v>2</v>
          </cell>
          <cell r="N1359">
            <v>290</v>
          </cell>
          <cell r="P1359">
            <v>145</v>
          </cell>
          <cell r="T1359">
            <v>88.619</v>
          </cell>
          <cell r="AA1359" t="str">
            <v>ECON-1EDecember2011-2012</v>
          </cell>
          <cell r="AB1359" t="str">
            <v>2011</v>
          </cell>
          <cell r="AC1359" t="str">
            <v>ECON-1E2011</v>
          </cell>
          <cell r="AD1359" t="str">
            <v>ECON-1EDecember2011</v>
          </cell>
          <cell r="AE1359" t="str">
            <v>ECON-1EDecember2011-2012</v>
          </cell>
        </row>
        <row r="1360">
          <cell r="B1360" t="str">
            <v>RWFOAM</v>
          </cell>
          <cell r="C1360" t="str">
            <v>CONS Res Inject Wall Foam Reb</v>
          </cell>
          <cell r="D1360" t="str">
            <v>ECON-1C</v>
          </cell>
          <cell r="E1360" t="str">
            <v>Residential</v>
          </cell>
          <cell r="F1360" t="str">
            <v>SINGLE</v>
          </cell>
          <cell r="I1360" t="str">
            <v>December</v>
          </cell>
          <cell r="J1360" t="str">
            <v>2011-2012</v>
          </cell>
          <cell r="K1360">
            <v>2011</v>
          </cell>
          <cell r="L1360">
            <v>1</v>
          </cell>
          <cell r="M1360">
            <v>0.75</v>
          </cell>
          <cell r="N1360">
            <v>122.5</v>
          </cell>
          <cell r="O1360">
            <v>250</v>
          </cell>
          <cell r="P1360">
            <v>700</v>
          </cell>
          <cell r="T1360">
            <v>3.125</v>
          </cell>
          <cell r="W1360">
            <v>54.375</v>
          </cell>
          <cell r="X1360">
            <v>40.78125</v>
          </cell>
          <cell r="AA1360" t="str">
            <v>ECON-1CDecember2011-2012</v>
          </cell>
          <cell r="AB1360" t="str">
            <v>2011</v>
          </cell>
          <cell r="AC1360" t="str">
            <v>ECON-1C2011</v>
          </cell>
          <cell r="AD1360" t="str">
            <v>ECON-1CDecember2011</v>
          </cell>
          <cell r="AE1360" t="str">
            <v>ECON-1CDecember2011-2012</v>
          </cell>
        </row>
        <row r="1361">
          <cell r="D1361" t="str">
            <v>ECON-1C</v>
          </cell>
          <cell r="E1361" t="str">
            <v>Residential</v>
          </cell>
          <cell r="F1361" t="str">
            <v>MULTI</v>
          </cell>
          <cell r="I1361" t="str">
            <v>December</v>
          </cell>
          <cell r="J1361" t="str">
            <v>2011-2012</v>
          </cell>
          <cell r="K1361">
            <v>2011</v>
          </cell>
          <cell r="L1361">
            <v>0</v>
          </cell>
          <cell r="N1361">
            <v>0</v>
          </cell>
          <cell r="T1361">
            <v>0</v>
          </cell>
          <cell r="AA1361" t="str">
            <v>ECON-1CDecember2011-2012</v>
          </cell>
          <cell r="AB1361" t="str">
            <v>2011</v>
          </cell>
          <cell r="AC1361" t="str">
            <v>ECON-1C2011</v>
          </cell>
          <cell r="AD1361" t="str">
            <v>ECON-1CDecember2011</v>
          </cell>
          <cell r="AE1361" t="str">
            <v>ECON-1CDecember2011-2012</v>
          </cell>
        </row>
        <row r="1362">
          <cell r="B1362" t="str">
            <v>TOILET VCH</v>
          </cell>
          <cell r="C1362" t="str">
            <v>Toilet Voucher Redeemed</v>
          </cell>
          <cell r="D1362" t="str">
            <v>WACON-2</v>
          </cell>
          <cell r="E1362" t="str">
            <v>Residential</v>
          </cell>
          <cell r="F1362" t="str">
            <v>SINGLE</v>
          </cell>
          <cell r="I1362" t="str">
            <v>December</v>
          </cell>
          <cell r="J1362" t="str">
            <v>2011-2012</v>
          </cell>
          <cell r="K1362">
            <v>2011</v>
          </cell>
          <cell r="L1362">
            <v>0</v>
          </cell>
          <cell r="M1362">
            <v>0</v>
          </cell>
          <cell r="N1362">
            <v>0</v>
          </cell>
          <cell r="O1362">
            <v>18135</v>
          </cell>
          <cell r="T1362">
            <v>0</v>
          </cell>
          <cell r="AA1362" t="str">
            <v>WACON-2December2011-2012</v>
          </cell>
          <cell r="AB1362" t="str">
            <v>2011</v>
          </cell>
          <cell r="AC1362" t="str">
            <v>WACON-22011</v>
          </cell>
          <cell r="AD1362" t="str">
            <v>WACON-2December2011</v>
          </cell>
          <cell r="AE1362" t="str">
            <v>WACON-2December2011-2012</v>
          </cell>
        </row>
        <row r="1363">
          <cell r="B1363" t="str">
            <v>WTHERCON</v>
          </cell>
          <cell r="C1363" t="str">
            <v>CONS Res Weatherization Rebate</v>
          </cell>
          <cell r="D1363" t="str">
            <v>ECON-1D</v>
          </cell>
          <cell r="E1363" t="str">
            <v>Residential</v>
          </cell>
          <cell r="F1363" t="str">
            <v>SINGLE</v>
          </cell>
          <cell r="I1363" t="str">
            <v>December</v>
          </cell>
          <cell r="J1363" t="str">
            <v>2011-2012</v>
          </cell>
          <cell r="K1363">
            <v>2011</v>
          </cell>
          <cell r="L1363">
            <v>1</v>
          </cell>
          <cell r="M1363">
            <v>0</v>
          </cell>
          <cell r="N1363">
            <v>76.22</v>
          </cell>
          <cell r="O1363">
            <v>58</v>
          </cell>
          <cell r="T1363">
            <v>1.4146339999999999</v>
          </cell>
          <cell r="W1363">
            <v>25.05</v>
          </cell>
          <cell r="X1363">
            <v>0</v>
          </cell>
          <cell r="AA1363" t="str">
            <v>ECON-1DDecember2011-2012</v>
          </cell>
          <cell r="AB1363" t="str">
            <v>2011</v>
          </cell>
          <cell r="AC1363" t="str">
            <v>ECON-1D2011</v>
          </cell>
          <cell r="AD1363" t="str">
            <v>ECON-1DDecember2011</v>
          </cell>
          <cell r="AE1363" t="str">
            <v>ECON-1DDecember2011-2012</v>
          </cell>
        </row>
        <row r="1364">
          <cell r="D1364" t="str">
            <v>ECON-1D</v>
          </cell>
          <cell r="E1364" t="str">
            <v>Residential</v>
          </cell>
          <cell r="F1364" t="str">
            <v>MULTI</v>
          </cell>
          <cell r="I1364" t="str">
            <v>December</v>
          </cell>
          <cell r="J1364" t="str">
            <v>2011-2012</v>
          </cell>
          <cell r="K1364">
            <v>2011</v>
          </cell>
          <cell r="L1364">
            <v>0</v>
          </cell>
          <cell r="N1364">
            <v>0</v>
          </cell>
          <cell r="T1364">
            <v>0</v>
          </cell>
          <cell r="W1364">
            <v>0</v>
          </cell>
          <cell r="AA1364" t="str">
            <v>ECON-1DDecember2011-2012</v>
          </cell>
          <cell r="AB1364" t="str">
            <v>2011</v>
          </cell>
          <cell r="AC1364" t="str">
            <v>ECON-1D2011</v>
          </cell>
          <cell r="AD1364" t="str">
            <v>ECON-1DDecember2011</v>
          </cell>
          <cell r="AE1364" t="str">
            <v>ECON-1DDecember2011-2012</v>
          </cell>
        </row>
        <row r="1365">
          <cell r="B1365" t="str">
            <v>WTR STAR</v>
          </cell>
          <cell r="C1365" t="str">
            <v>CONS Water Star Rebate</v>
          </cell>
          <cell r="D1365" t="str">
            <v>WACON-3</v>
          </cell>
          <cell r="E1365" t="str">
            <v>Commercial</v>
          </cell>
          <cell r="F1365" t="str">
            <v>SINGLE</v>
          </cell>
          <cell r="I1365" t="str">
            <v>December</v>
          </cell>
          <cell r="J1365" t="str">
            <v>2011-2012</v>
          </cell>
          <cell r="K1365">
            <v>2011</v>
          </cell>
          <cell r="L1365">
            <v>0</v>
          </cell>
          <cell r="M1365">
            <v>0</v>
          </cell>
          <cell r="N1365">
            <v>0</v>
          </cell>
          <cell r="O1365">
            <v>0</v>
          </cell>
          <cell r="T1365">
            <v>0</v>
          </cell>
          <cell r="W1365">
            <v>0</v>
          </cell>
          <cell r="X1365">
            <v>0</v>
          </cell>
          <cell r="AA1365" t="str">
            <v>WACON-3December2011-2012</v>
          </cell>
          <cell r="AB1365" t="str">
            <v>2011</v>
          </cell>
          <cell r="AC1365" t="str">
            <v>WACON-32011</v>
          </cell>
          <cell r="AD1365" t="str">
            <v>WACON-3December2011</v>
          </cell>
          <cell r="AE1365" t="str">
            <v>WACON-3December2011-2012</v>
          </cell>
        </row>
        <row r="1366">
          <cell r="B1366" t="str">
            <v>St Cloud</v>
          </cell>
          <cell r="C1366" t="str">
            <v>Conservation Program Rebates</v>
          </cell>
          <cell r="D1366" t="str">
            <v>and Loans -</v>
          </cell>
          <cell r="E1366" t="str">
            <v>Crosstab (CIS)</v>
          </cell>
          <cell r="K1366">
            <v>2011</v>
          </cell>
          <cell r="AB1366" t="str">
            <v>2011</v>
          </cell>
          <cell r="AC1366" t="str">
            <v>and Loans -2011</v>
          </cell>
          <cell r="AD1366" t="str">
            <v>and Loans -2011</v>
          </cell>
        </row>
        <row r="1367">
          <cell r="B1367" t="str">
            <v>CCRF</v>
          </cell>
          <cell r="C1367" t="str">
            <v>Cool Reflective Roof</v>
          </cell>
          <cell r="D1367" t="str">
            <v>ECON-4A</v>
          </cell>
          <cell r="E1367" t="str">
            <v>Commercial</v>
          </cell>
          <cell r="F1367" t="str">
            <v>OTHER</v>
          </cell>
          <cell r="G1367" t="str">
            <v>ST CLOUD</v>
          </cell>
          <cell r="I1367" t="str">
            <v>December</v>
          </cell>
          <cell r="J1367" t="str">
            <v>2011-2012</v>
          </cell>
          <cell r="K1367">
            <v>2011</v>
          </cell>
          <cell r="L1367">
            <v>0</v>
          </cell>
          <cell r="N1367">
            <v>0</v>
          </cell>
          <cell r="T1367">
            <v>0</v>
          </cell>
          <cell r="W1367">
            <v>0</v>
          </cell>
          <cell r="AA1367" t="str">
            <v>ECON-4AST CLOUDDecember2011-2012</v>
          </cell>
          <cell r="AB1367" t="str">
            <v>2011</v>
          </cell>
          <cell r="AC1367" t="str">
            <v>ECON-4A2011</v>
          </cell>
          <cell r="AD1367" t="str">
            <v>ECON-4ADecember2011</v>
          </cell>
          <cell r="AE1367" t="str">
            <v>ECON-4ADecember2011-2012</v>
          </cell>
        </row>
        <row r="1368">
          <cell r="B1368" t="str">
            <v>CDUR</v>
          </cell>
          <cell r="C1368" t="str">
            <v>Duct Repair/Replacement</v>
          </cell>
          <cell r="D1368" t="str">
            <v>ECON-5A</v>
          </cell>
          <cell r="E1368" t="str">
            <v>Commercial</v>
          </cell>
          <cell r="F1368" t="str">
            <v>OTHER</v>
          </cell>
          <cell r="G1368" t="str">
            <v>ST CLOUD</v>
          </cell>
          <cell r="I1368" t="str">
            <v>December</v>
          </cell>
          <cell r="J1368" t="str">
            <v>2011-2012</v>
          </cell>
          <cell r="K1368">
            <v>2011</v>
          </cell>
          <cell r="L1368">
            <v>0</v>
          </cell>
          <cell r="N1368">
            <v>0</v>
          </cell>
          <cell r="T1368">
            <v>0</v>
          </cell>
          <cell r="W1368">
            <v>0</v>
          </cell>
          <cell r="AA1368" t="str">
            <v>ECON-5AST CLOUDDecember2011-2012</v>
          </cell>
          <cell r="AB1368" t="str">
            <v>2011</v>
          </cell>
          <cell r="AC1368" t="str">
            <v>ECON-5A2011</v>
          </cell>
          <cell r="AD1368" t="str">
            <v>ECON-5ADecember2011</v>
          </cell>
          <cell r="AE1368" t="str">
            <v>ECON-5ADecember2011-2012</v>
          </cell>
        </row>
        <row r="1369">
          <cell r="B1369" t="str">
            <v>CGRP</v>
          </cell>
          <cell r="C1369" t="str">
            <v>Gold Ring Program</v>
          </cell>
          <cell r="D1369" t="str">
            <v>ECON-6C</v>
          </cell>
          <cell r="E1369" t="str">
            <v>Commercial</v>
          </cell>
          <cell r="F1369" t="str">
            <v>OTHER</v>
          </cell>
          <cell r="G1369" t="str">
            <v>ST CLOUD</v>
          </cell>
          <cell r="I1369" t="str">
            <v>December</v>
          </cell>
          <cell r="J1369" t="str">
            <v>2011-2012</v>
          </cell>
          <cell r="K1369">
            <v>2011</v>
          </cell>
          <cell r="L1369">
            <v>0</v>
          </cell>
          <cell r="N1369">
            <v>0</v>
          </cell>
          <cell r="T1369">
            <v>0</v>
          </cell>
          <cell r="W1369">
            <v>0</v>
          </cell>
          <cell r="AA1369" t="str">
            <v>ECON-6CST CLOUDDecember2011-2012</v>
          </cell>
          <cell r="AB1369" t="str">
            <v>2011</v>
          </cell>
          <cell r="AC1369" t="str">
            <v>ECON-6C2011</v>
          </cell>
          <cell r="AD1369" t="str">
            <v>ECON-6CDecember2011</v>
          </cell>
          <cell r="AE1369" t="str">
            <v>ECON-6CDecember2011-2012</v>
          </cell>
        </row>
        <row r="1370">
          <cell r="B1370" t="str">
            <v>CH14</v>
          </cell>
          <cell r="C1370" t="str">
            <v>14 Seer</v>
          </cell>
          <cell r="D1370" t="str">
            <v>ECON-5C</v>
          </cell>
          <cell r="E1370" t="str">
            <v>Commercial</v>
          </cell>
          <cell r="F1370" t="str">
            <v>OTHER</v>
          </cell>
          <cell r="G1370" t="str">
            <v>ST CLOUD</v>
          </cell>
          <cell r="H1370" t="str">
            <v>CES14CON</v>
          </cell>
          <cell r="I1370" t="str">
            <v>December</v>
          </cell>
          <cell r="J1370" t="str">
            <v>2011-2012</v>
          </cell>
          <cell r="K1370">
            <v>2011</v>
          </cell>
          <cell r="L1370">
            <v>0</v>
          </cell>
          <cell r="N1370">
            <v>0</v>
          </cell>
          <cell r="T1370">
            <v>0</v>
          </cell>
          <cell r="W1370">
            <v>0</v>
          </cell>
          <cell r="Y1370" t="str">
            <v>CES14CONDecember2011-2012</v>
          </cell>
          <cell r="Z1370" t="str">
            <v>CES14CONDecember2011</v>
          </cell>
          <cell r="AA1370" t="str">
            <v>CES14CONST CLOUDDecember2011-2012</v>
          </cell>
          <cell r="AB1370" t="str">
            <v>CES14CON2011</v>
          </cell>
          <cell r="AC1370" t="str">
            <v>ECON-5C2011</v>
          </cell>
          <cell r="AD1370" t="str">
            <v>ECON-5CDecember2011</v>
          </cell>
          <cell r="AE1370" t="str">
            <v>ECON-5CDecember2011-2012</v>
          </cell>
        </row>
        <row r="1371">
          <cell r="B1371" t="str">
            <v>CH15</v>
          </cell>
          <cell r="C1371" t="str">
            <v>15 Seer</v>
          </cell>
          <cell r="D1371" t="str">
            <v>ECON-5C</v>
          </cell>
          <cell r="E1371" t="str">
            <v>Commercial</v>
          </cell>
          <cell r="F1371" t="str">
            <v>OTHER</v>
          </cell>
          <cell r="G1371" t="str">
            <v>ST CLOUD</v>
          </cell>
          <cell r="H1371" t="str">
            <v>CES15CON</v>
          </cell>
          <cell r="I1371" t="str">
            <v>December</v>
          </cell>
          <cell r="J1371" t="str">
            <v>2011-2012</v>
          </cell>
          <cell r="K1371">
            <v>2011</v>
          </cell>
          <cell r="L1371">
            <v>0</v>
          </cell>
          <cell r="N1371">
            <v>0</v>
          </cell>
          <cell r="T1371">
            <v>0</v>
          </cell>
          <cell r="W1371">
            <v>0</v>
          </cell>
          <cell r="Y1371" t="str">
            <v>CES15CONDecember2011-2012</v>
          </cell>
          <cell r="Z1371" t="str">
            <v>CES15CONDecember2011</v>
          </cell>
          <cell r="AA1371" t="str">
            <v>CES15CONST CLOUDDecember2011-2012</v>
          </cell>
          <cell r="AB1371" t="str">
            <v>CES15CON2011</v>
          </cell>
          <cell r="AC1371" t="str">
            <v>ECON-5C2011</v>
          </cell>
          <cell r="AD1371" t="str">
            <v>ECON-5CDecember2011</v>
          </cell>
          <cell r="AE1371" t="str">
            <v>ECON-5CDecember2011-2012</v>
          </cell>
        </row>
        <row r="1372">
          <cell r="B1372" t="str">
            <v>CH16</v>
          </cell>
          <cell r="C1372" t="str">
            <v>16 Seer</v>
          </cell>
          <cell r="D1372" t="str">
            <v>ECON-5C</v>
          </cell>
          <cell r="E1372" t="str">
            <v>Commercial</v>
          </cell>
          <cell r="F1372" t="str">
            <v>OTHER</v>
          </cell>
          <cell r="G1372" t="str">
            <v>ST CLOUD</v>
          </cell>
          <cell r="H1372" t="str">
            <v>CES16CON</v>
          </cell>
          <cell r="I1372" t="str">
            <v>December</v>
          </cell>
          <cell r="J1372" t="str">
            <v>2011-2012</v>
          </cell>
          <cell r="K1372">
            <v>2011</v>
          </cell>
          <cell r="L1372">
            <v>0</v>
          </cell>
          <cell r="N1372">
            <v>0</v>
          </cell>
          <cell r="T1372">
            <v>0</v>
          </cell>
          <cell r="W1372">
            <v>0</v>
          </cell>
          <cell r="Y1372" t="str">
            <v>CES16CONDecember2011-2012</v>
          </cell>
          <cell r="Z1372" t="str">
            <v>CES16CONDecember2011</v>
          </cell>
          <cell r="AA1372" t="str">
            <v>CES16CONST CLOUDDecember2011-2012</v>
          </cell>
          <cell r="AB1372" t="str">
            <v>CES16CON2011</v>
          </cell>
          <cell r="AC1372" t="str">
            <v>ECON-5C2011</v>
          </cell>
          <cell r="AD1372" t="str">
            <v>ECON-5CDecember2011</v>
          </cell>
          <cell r="AE1372" t="str">
            <v>ECON-5CDecember2011-2012</v>
          </cell>
        </row>
        <row r="1373">
          <cell r="B1373" t="str">
            <v>CH17</v>
          </cell>
          <cell r="C1373" t="str">
            <v>17 Seer</v>
          </cell>
          <cell r="D1373" t="str">
            <v>ECON-5C</v>
          </cell>
          <cell r="E1373" t="str">
            <v>Commercial</v>
          </cell>
          <cell r="F1373" t="str">
            <v>OTHER</v>
          </cell>
          <cell r="G1373" t="str">
            <v>ST CLOUD</v>
          </cell>
          <cell r="H1373" t="str">
            <v>CES17CON</v>
          </cell>
          <cell r="I1373" t="str">
            <v>December</v>
          </cell>
          <cell r="J1373" t="str">
            <v>2011-2012</v>
          </cell>
          <cell r="K1373">
            <v>2011</v>
          </cell>
          <cell r="L1373">
            <v>0</v>
          </cell>
          <cell r="N1373">
            <v>0</v>
          </cell>
          <cell r="T1373">
            <v>0</v>
          </cell>
          <cell r="W1373">
            <v>0</v>
          </cell>
          <cell r="Y1373" t="str">
            <v>CES17CONDecember2011-2012</v>
          </cell>
          <cell r="Z1373" t="str">
            <v>CES17CONDecember2011</v>
          </cell>
          <cell r="AA1373" t="str">
            <v>CES17CONST CLOUDDecember2011-2012</v>
          </cell>
          <cell r="AB1373" t="str">
            <v>CES17CON2011</v>
          </cell>
          <cell r="AC1373" t="str">
            <v>ECON-5C2011</v>
          </cell>
          <cell r="AD1373" t="str">
            <v>ECON-5CDecember2011</v>
          </cell>
          <cell r="AE1373" t="str">
            <v>ECON-5CDecember2011-2012</v>
          </cell>
        </row>
        <row r="1374">
          <cell r="B1374" t="str">
            <v>CH18</v>
          </cell>
          <cell r="C1374" t="str">
            <v>18 Seer</v>
          </cell>
          <cell r="D1374" t="str">
            <v>ECON-5C</v>
          </cell>
          <cell r="E1374" t="str">
            <v>Commercial</v>
          </cell>
          <cell r="F1374" t="str">
            <v>OTHER</v>
          </cell>
          <cell r="G1374" t="str">
            <v>ST CLOUD</v>
          </cell>
          <cell r="H1374" t="str">
            <v>CES18CON</v>
          </cell>
          <cell r="I1374" t="str">
            <v>December</v>
          </cell>
          <cell r="J1374" t="str">
            <v>2011-2012</v>
          </cell>
          <cell r="K1374">
            <v>2011</v>
          </cell>
          <cell r="L1374">
            <v>0</v>
          </cell>
          <cell r="N1374">
            <v>0</v>
          </cell>
          <cell r="T1374">
            <v>0</v>
          </cell>
          <cell r="W1374">
            <v>0</v>
          </cell>
          <cell r="Y1374" t="str">
            <v>CES18CONDecember2011-2012</v>
          </cell>
          <cell r="Z1374" t="str">
            <v>CES18CONDecember2011</v>
          </cell>
          <cell r="AA1374" t="str">
            <v>CES18CONST CLOUDDecember2011-2012</v>
          </cell>
          <cell r="AB1374" t="str">
            <v>CES18CON2011</v>
          </cell>
          <cell r="AC1374" t="str">
            <v>ECON-5C2011</v>
          </cell>
          <cell r="AD1374" t="str">
            <v>ECON-5CDecember2011</v>
          </cell>
          <cell r="AE1374" t="str">
            <v>ECON-5CDecember2011-2012</v>
          </cell>
        </row>
        <row r="1375">
          <cell r="B1375" t="str">
            <v>CINS</v>
          </cell>
          <cell r="C1375" t="str">
            <v>Ceiling Insulation Upgrade</v>
          </cell>
          <cell r="D1375" t="str">
            <v>ECON-4B</v>
          </cell>
          <cell r="E1375" t="str">
            <v>Commercial</v>
          </cell>
          <cell r="F1375" t="str">
            <v>OTHER</v>
          </cell>
          <cell r="G1375" t="str">
            <v>ST CLOUD</v>
          </cell>
          <cell r="I1375" t="str">
            <v>December</v>
          </cell>
          <cell r="J1375" t="str">
            <v>2011-2012</v>
          </cell>
          <cell r="K1375">
            <v>2011</v>
          </cell>
          <cell r="L1375">
            <v>0</v>
          </cell>
          <cell r="N1375">
            <v>0</v>
          </cell>
          <cell r="T1375">
            <v>0</v>
          </cell>
          <cell r="W1375">
            <v>0</v>
          </cell>
          <cell r="AA1375" t="str">
            <v>ECON-4BST CLOUDDecember2011-2012</v>
          </cell>
          <cell r="AB1375" t="str">
            <v>2011</v>
          </cell>
          <cell r="AC1375" t="str">
            <v>ECON-4B2011</v>
          </cell>
          <cell r="AD1375" t="str">
            <v>ECON-4BDecember2011</v>
          </cell>
          <cell r="AE1375" t="str">
            <v>ECON-4BDecember2011-2012</v>
          </cell>
        </row>
        <row r="1376">
          <cell r="B1376" t="str">
            <v>CIR</v>
          </cell>
          <cell r="C1376" t="str">
            <v>Commercial Customer Incentive</v>
          </cell>
          <cell r="D1376" t="str">
            <v>ECON-6B</v>
          </cell>
          <cell r="E1376" t="str">
            <v>Commercial</v>
          </cell>
          <cell r="F1376" t="str">
            <v>OTHER</v>
          </cell>
          <cell r="G1376" t="str">
            <v>ST CLOUD</v>
          </cell>
          <cell r="I1376" t="str">
            <v>December</v>
          </cell>
          <cell r="J1376" t="str">
            <v>2011-2012</v>
          </cell>
          <cell r="K1376">
            <v>2011</v>
          </cell>
          <cell r="L1376">
            <v>0</v>
          </cell>
          <cell r="N1376">
            <v>0</v>
          </cell>
          <cell r="T1376">
            <v>0</v>
          </cell>
          <cell r="W1376">
            <v>0</v>
          </cell>
          <cell r="AA1376" t="str">
            <v>ECON-6BST CLOUDDecember2011-2012</v>
          </cell>
          <cell r="AB1376" t="str">
            <v>2011</v>
          </cell>
          <cell r="AC1376" t="str">
            <v>ECON-6B2011</v>
          </cell>
          <cell r="AD1376" t="str">
            <v>ECON-6BDecember2011</v>
          </cell>
          <cell r="AE1376" t="str">
            <v>ECON-6BDecember2011-2012</v>
          </cell>
        </row>
        <row r="1377">
          <cell r="C1377" t="str">
            <v>Commercial Indoor Lighting Billed Solution</v>
          </cell>
          <cell r="D1377" t="str">
            <v>ECON-8</v>
          </cell>
          <cell r="E1377" t="str">
            <v>Commercial</v>
          </cell>
          <cell r="F1377" t="str">
            <v>OTHER</v>
          </cell>
          <cell r="G1377" t="str">
            <v>ST CLOUD</v>
          </cell>
          <cell r="I1377" t="str">
            <v>December</v>
          </cell>
          <cell r="J1377" t="str">
            <v>2011-2012</v>
          </cell>
          <cell r="K1377">
            <v>2011</v>
          </cell>
          <cell r="L1377">
            <v>0</v>
          </cell>
          <cell r="N1377">
            <v>0</v>
          </cell>
          <cell r="T1377">
            <v>0</v>
          </cell>
          <cell r="W1377">
            <v>0</v>
          </cell>
          <cell r="AA1377" t="str">
            <v>ECON-8ST CLOUDDecember2011-2012</v>
          </cell>
          <cell r="AB1377" t="str">
            <v>2011</v>
          </cell>
          <cell r="AC1377" t="str">
            <v>ECON-82011</v>
          </cell>
          <cell r="AD1377" t="str">
            <v>ECON-8December2011</v>
          </cell>
          <cell r="AE1377" t="str">
            <v>ECON-8December2011-2012</v>
          </cell>
        </row>
        <row r="1378">
          <cell r="B1378" t="str">
            <v>CSBE</v>
          </cell>
          <cell r="C1378" t="str">
            <v>Small Business Efficiency</v>
          </cell>
          <cell r="D1378" t="str">
            <v>ECON-16</v>
          </cell>
          <cell r="E1378" t="str">
            <v>Commercial</v>
          </cell>
          <cell r="F1378" t="str">
            <v>OTHER</v>
          </cell>
          <cell r="G1378" t="str">
            <v>ST CLOUD</v>
          </cell>
          <cell r="I1378" t="str">
            <v>December</v>
          </cell>
          <cell r="J1378" t="str">
            <v>2011-2012</v>
          </cell>
          <cell r="K1378">
            <v>2011</v>
          </cell>
          <cell r="L1378">
            <v>0</v>
          </cell>
          <cell r="N1378">
            <v>0</v>
          </cell>
          <cell r="T1378">
            <v>0</v>
          </cell>
          <cell r="W1378">
            <v>0</v>
          </cell>
          <cell r="AA1378" t="str">
            <v>ECON-16ST CLOUDDecember2011-2012</v>
          </cell>
          <cell r="AB1378" t="str">
            <v>2011</v>
          </cell>
          <cell r="AC1378" t="str">
            <v>ECON-162011</v>
          </cell>
          <cell r="AD1378" t="str">
            <v>ECON-16December2011</v>
          </cell>
          <cell r="AE1378" t="str">
            <v>ECON-16December2011-2012</v>
          </cell>
        </row>
        <row r="1379">
          <cell r="B1379" t="str">
            <v>CWTT</v>
          </cell>
          <cell r="C1379" t="str">
            <v>Window Film or Solar Screen</v>
          </cell>
          <cell r="D1379" t="str">
            <v>ECON-4C</v>
          </cell>
          <cell r="E1379" t="str">
            <v>Commercial</v>
          </cell>
          <cell r="F1379" t="str">
            <v>OTHER</v>
          </cell>
          <cell r="G1379" t="str">
            <v>ST CLOUD</v>
          </cell>
          <cell r="I1379" t="str">
            <v>December</v>
          </cell>
          <cell r="J1379" t="str">
            <v>2011-2012</v>
          </cell>
          <cell r="K1379">
            <v>2011</v>
          </cell>
          <cell r="L1379">
            <v>0</v>
          </cell>
          <cell r="N1379">
            <v>0</v>
          </cell>
          <cell r="T1379">
            <v>0</v>
          </cell>
          <cell r="W1379">
            <v>0</v>
          </cell>
          <cell r="AA1379" t="str">
            <v>ECON-4CST CLOUDDecember2011-2012</v>
          </cell>
          <cell r="AB1379" t="str">
            <v>2011</v>
          </cell>
          <cell r="AC1379" t="str">
            <v>ECON-4C2011</v>
          </cell>
          <cell r="AD1379" t="str">
            <v>ECON-4CDecember2011</v>
          </cell>
          <cell r="AE1379" t="str">
            <v>ECON-4CDecember2011-2012</v>
          </cell>
        </row>
        <row r="1380">
          <cell r="B1380" t="str">
            <v>ACPS</v>
          </cell>
          <cell r="C1380" t="str">
            <v>A/C Proper Sizing</v>
          </cell>
          <cell r="D1380" t="str">
            <v>ECON-2D</v>
          </cell>
          <cell r="E1380" t="str">
            <v>Residential</v>
          </cell>
          <cell r="F1380" t="str">
            <v>SINGLE</v>
          </cell>
          <cell r="G1380" t="str">
            <v>ST CLOUD</v>
          </cell>
          <cell r="I1380" t="str">
            <v>December</v>
          </cell>
          <cell r="J1380" t="str">
            <v>2011-2012</v>
          </cell>
          <cell r="K1380">
            <v>2011</v>
          </cell>
          <cell r="L1380">
            <v>0</v>
          </cell>
          <cell r="N1380">
            <v>0</v>
          </cell>
          <cell r="T1380">
            <v>0</v>
          </cell>
          <cell r="W1380">
            <v>0</v>
          </cell>
          <cell r="AA1380" t="str">
            <v>ECON-2DST CLOUDDecember2011-2012</v>
          </cell>
          <cell r="AB1380" t="str">
            <v>2011</v>
          </cell>
          <cell r="AC1380" t="str">
            <v>ECON-2D2011</v>
          </cell>
          <cell r="AD1380" t="str">
            <v>ECON-2DDecember2011</v>
          </cell>
          <cell r="AE1380" t="str">
            <v>ECON-2DDecember2011-2012</v>
          </cell>
        </row>
        <row r="1381">
          <cell r="B1381" t="str">
            <v>RBDR</v>
          </cell>
          <cell r="C1381" t="str">
            <v>Duct Repair/Replacement</v>
          </cell>
          <cell r="D1381" t="str">
            <v>ECON-2A</v>
          </cell>
          <cell r="E1381" t="str">
            <v>Residential</v>
          </cell>
          <cell r="F1381" t="str">
            <v>SINGLE</v>
          </cell>
          <cell r="G1381" t="str">
            <v>ST CLOUD</v>
          </cell>
          <cell r="I1381" t="str">
            <v>December</v>
          </cell>
          <cell r="J1381" t="str">
            <v>2011-2012</v>
          </cell>
          <cell r="K1381">
            <v>2011</v>
          </cell>
          <cell r="L1381">
            <v>1</v>
          </cell>
          <cell r="N1381">
            <v>186.5</v>
          </cell>
          <cell r="T1381">
            <v>19.471599999999999</v>
          </cell>
          <cell r="W1381">
            <v>343.170395869</v>
          </cell>
          <cell r="AA1381" t="str">
            <v>ECON-2AST CLOUDDecember2011-2012</v>
          </cell>
          <cell r="AB1381" t="str">
            <v>2011</v>
          </cell>
          <cell r="AC1381" t="str">
            <v>ECON-2A2011</v>
          </cell>
          <cell r="AD1381" t="str">
            <v>ECON-2ADecember2011</v>
          </cell>
          <cell r="AE1381" t="str">
            <v>ECON-2ADecember2011-2012</v>
          </cell>
        </row>
        <row r="1382">
          <cell r="B1382" t="str">
            <v>RBIS</v>
          </cell>
          <cell r="C1382" t="str">
            <v>Ceiling Insulation Upgrade</v>
          </cell>
          <cell r="D1382" t="str">
            <v>ECON-1B</v>
          </cell>
          <cell r="E1382" t="str">
            <v>Residential</v>
          </cell>
          <cell r="F1382" t="str">
            <v>SINGLE</v>
          </cell>
          <cell r="G1382" t="str">
            <v>ST CLOUD</v>
          </cell>
          <cell r="I1382" t="str">
            <v>December</v>
          </cell>
          <cell r="J1382" t="str">
            <v>2011-2012</v>
          </cell>
          <cell r="K1382">
            <v>2011</v>
          </cell>
          <cell r="L1382">
            <v>7</v>
          </cell>
          <cell r="N1382">
            <v>1730.98</v>
          </cell>
          <cell r="P1382">
            <v>11489.75</v>
          </cell>
          <cell r="T1382">
            <v>196</v>
          </cell>
          <cell r="W1382">
            <v>3454.15</v>
          </cell>
          <cell r="AA1382" t="str">
            <v>ECON-1BST CLOUDDecember2011-2012</v>
          </cell>
          <cell r="AB1382" t="str">
            <v>2011</v>
          </cell>
          <cell r="AC1382" t="str">
            <v>ECON-1B2011</v>
          </cell>
          <cell r="AD1382" t="str">
            <v>ECON-1BDecember2011</v>
          </cell>
          <cell r="AE1382" t="str">
            <v>ECON-1BDecember2011-2012</v>
          </cell>
        </row>
        <row r="1383">
          <cell r="B1383" t="str">
            <v>RBWW</v>
          </cell>
          <cell r="C1383" t="str">
            <v xml:space="preserve">Caulk/Weather Stripping </v>
          </cell>
          <cell r="D1383" t="str">
            <v>ECON-1D</v>
          </cell>
          <cell r="E1383" t="str">
            <v>Residential</v>
          </cell>
          <cell r="F1383" t="str">
            <v>SINGLE</v>
          </cell>
          <cell r="G1383" t="str">
            <v>ST CLOUD</v>
          </cell>
          <cell r="I1383" t="str">
            <v>December</v>
          </cell>
          <cell r="J1383" t="str">
            <v>2011-2012</v>
          </cell>
          <cell r="K1383">
            <v>2011</v>
          </cell>
          <cell r="L1383">
            <v>0</v>
          </cell>
          <cell r="N1383">
            <v>0</v>
          </cell>
          <cell r="T1383">
            <v>0</v>
          </cell>
          <cell r="W1383">
            <v>0</v>
          </cell>
          <cell r="AA1383" t="str">
            <v>ECON-1DST CLOUDDecember2011-2012</v>
          </cell>
          <cell r="AB1383" t="str">
            <v>2011</v>
          </cell>
          <cell r="AC1383" t="str">
            <v>ECON-1D2011</v>
          </cell>
          <cell r="AD1383" t="str">
            <v>ECON-1DDecember2011</v>
          </cell>
          <cell r="AE1383" t="str">
            <v>ECON-1DDecember2011-2012</v>
          </cell>
        </row>
        <row r="1384">
          <cell r="B1384" t="str">
            <v>RCRF</v>
          </cell>
          <cell r="C1384" t="str">
            <v>Cool Reflective Roof</v>
          </cell>
          <cell r="D1384" t="str">
            <v>ECON-1A</v>
          </cell>
          <cell r="E1384" t="str">
            <v>Residential</v>
          </cell>
          <cell r="F1384" t="str">
            <v>SINGLE</v>
          </cell>
          <cell r="G1384" t="str">
            <v>ST CLOUD</v>
          </cell>
          <cell r="I1384" t="str">
            <v>December</v>
          </cell>
          <cell r="J1384" t="str">
            <v>2011-2012</v>
          </cell>
          <cell r="K1384">
            <v>2011</v>
          </cell>
          <cell r="L1384">
            <v>0</v>
          </cell>
          <cell r="N1384">
            <v>0</v>
          </cell>
          <cell r="T1384">
            <v>0</v>
          </cell>
          <cell r="W1384">
            <v>0</v>
          </cell>
          <cell r="AA1384" t="str">
            <v>ECON-1AST CLOUDDecember2011-2012</v>
          </cell>
          <cell r="AB1384" t="str">
            <v>2011</v>
          </cell>
          <cell r="AC1384" t="str">
            <v>ECON-1A2011</v>
          </cell>
          <cell r="AD1384" t="str">
            <v>ECON-1ADecember2011</v>
          </cell>
          <cell r="AE1384" t="str">
            <v>ECON-1ADecember2011-2012</v>
          </cell>
        </row>
        <row r="1385">
          <cell r="B1385" t="str">
            <v>RH14</v>
          </cell>
          <cell r="C1385" t="str">
            <v>14 Seer</v>
          </cell>
          <cell r="D1385" t="str">
            <v>ECON-2E</v>
          </cell>
          <cell r="E1385" t="str">
            <v>Residential</v>
          </cell>
          <cell r="F1385" t="str">
            <v>SINGLE</v>
          </cell>
          <cell r="G1385" t="str">
            <v>ST CLOUD</v>
          </cell>
          <cell r="H1385" t="str">
            <v>RES14CON</v>
          </cell>
          <cell r="I1385" t="str">
            <v>December</v>
          </cell>
          <cell r="J1385" t="str">
            <v>2011-2012</v>
          </cell>
          <cell r="K1385">
            <v>2011</v>
          </cell>
          <cell r="L1385">
            <v>0</v>
          </cell>
          <cell r="N1385">
            <v>0</v>
          </cell>
          <cell r="T1385">
            <v>0</v>
          </cell>
          <cell r="W1385">
            <v>0</v>
          </cell>
          <cell r="Y1385" t="str">
            <v>RES14CONDecember2011-2012</v>
          </cell>
          <cell r="Z1385" t="str">
            <v>RES14CONDecember2011</v>
          </cell>
          <cell r="AA1385" t="str">
            <v>RES14CONST CLOUDDecember2011-2012</v>
          </cell>
          <cell r="AB1385" t="str">
            <v>RES14CON2011</v>
          </cell>
          <cell r="AC1385" t="str">
            <v>ECON-2E2011</v>
          </cell>
          <cell r="AD1385" t="str">
            <v>ECON-2EDecember2011</v>
          </cell>
          <cell r="AE1385" t="str">
            <v>ECON-2EDecember2011-2012</v>
          </cell>
        </row>
        <row r="1386">
          <cell r="B1386" t="str">
            <v>RH15</v>
          </cell>
          <cell r="C1386" t="str">
            <v>15 Seer</v>
          </cell>
          <cell r="D1386" t="str">
            <v>ECON-2E</v>
          </cell>
          <cell r="E1386" t="str">
            <v>Residential</v>
          </cell>
          <cell r="F1386" t="str">
            <v>SINGLE</v>
          </cell>
          <cell r="G1386" t="str">
            <v>ST CLOUD</v>
          </cell>
          <cell r="H1386" t="str">
            <v>RES15CON</v>
          </cell>
          <cell r="I1386" t="str">
            <v>December</v>
          </cell>
          <cell r="J1386" t="str">
            <v>2011-2012</v>
          </cell>
          <cell r="K1386">
            <v>2011</v>
          </cell>
          <cell r="L1386">
            <v>4</v>
          </cell>
          <cell r="N1386">
            <v>1600</v>
          </cell>
          <cell r="T1386">
            <v>166.03156000000001</v>
          </cell>
          <cell r="W1386">
            <v>2926.16</v>
          </cell>
          <cell r="Y1386" t="str">
            <v>RES15CONDecember2011-2012</v>
          </cell>
          <cell r="Z1386" t="str">
            <v>RES15CONDecember2011</v>
          </cell>
          <cell r="AA1386" t="str">
            <v>RES15CONST CLOUDDecember2011-2012</v>
          </cell>
          <cell r="AB1386" t="str">
            <v>RES15CON2011</v>
          </cell>
          <cell r="AC1386" t="str">
            <v>ECON-2E2011</v>
          </cell>
          <cell r="AD1386" t="str">
            <v>ECON-2EDecember2011</v>
          </cell>
          <cell r="AE1386" t="str">
            <v>ECON-2EDecember2011-2012</v>
          </cell>
        </row>
        <row r="1387">
          <cell r="B1387" t="str">
            <v>RH16</v>
          </cell>
          <cell r="C1387" t="str">
            <v>16 Seer</v>
          </cell>
          <cell r="D1387" t="str">
            <v>ECON-2E</v>
          </cell>
          <cell r="E1387" t="str">
            <v>Residential</v>
          </cell>
          <cell r="F1387" t="str">
            <v>SINGLE</v>
          </cell>
          <cell r="G1387" t="str">
            <v>ST CLOUD</v>
          </cell>
          <cell r="H1387" t="str">
            <v>RES16CON</v>
          </cell>
          <cell r="I1387" t="str">
            <v>December</v>
          </cell>
          <cell r="J1387" t="str">
            <v>2011-2012</v>
          </cell>
          <cell r="K1387">
            <v>2011</v>
          </cell>
          <cell r="L1387">
            <v>1</v>
          </cell>
          <cell r="N1387">
            <v>600</v>
          </cell>
          <cell r="T1387">
            <v>53.009799999999998</v>
          </cell>
          <cell r="W1387">
            <v>934.279</v>
          </cell>
          <cell r="Y1387" t="str">
            <v>RES16CONDecember2011-2012</v>
          </cell>
          <cell r="Z1387" t="str">
            <v>RES16CONDecember2011</v>
          </cell>
          <cell r="AA1387" t="str">
            <v>RES16CONST CLOUDDecember2011-2012</v>
          </cell>
          <cell r="AB1387" t="str">
            <v>RES16CON2011</v>
          </cell>
          <cell r="AC1387" t="str">
            <v>ECON-2E2011</v>
          </cell>
          <cell r="AD1387" t="str">
            <v>ECON-2EDecember2011</v>
          </cell>
          <cell r="AE1387" t="str">
            <v>ECON-2EDecember2011-2012</v>
          </cell>
        </row>
        <row r="1388">
          <cell r="B1388" t="str">
            <v>RH17</v>
          </cell>
          <cell r="C1388" t="str">
            <v>17 Seer</v>
          </cell>
          <cell r="D1388" t="str">
            <v>ECON-2E</v>
          </cell>
          <cell r="E1388" t="str">
            <v>Residential</v>
          </cell>
          <cell r="F1388" t="str">
            <v>SINGLE</v>
          </cell>
          <cell r="G1388" t="str">
            <v>ST CLOUD</v>
          </cell>
          <cell r="H1388" t="str">
            <v>RES17CON</v>
          </cell>
          <cell r="I1388" t="str">
            <v>December</v>
          </cell>
          <cell r="J1388" t="str">
            <v>2011-2012</v>
          </cell>
          <cell r="K1388">
            <v>2011</v>
          </cell>
          <cell r="L1388">
            <v>2</v>
          </cell>
          <cell r="N1388">
            <v>1200</v>
          </cell>
          <cell r="T1388">
            <v>132.83582000000001</v>
          </cell>
          <cell r="W1388">
            <v>2341.1790999999998</v>
          </cell>
          <cell r="Y1388" t="str">
            <v>RES17CONDecember2011-2012</v>
          </cell>
          <cell r="Z1388" t="str">
            <v>RES17CONDecember2011</v>
          </cell>
          <cell r="AA1388" t="str">
            <v>RES17CONST CLOUDDecember2011-2012</v>
          </cell>
          <cell r="AB1388" t="str">
            <v>RES17CON2011</v>
          </cell>
          <cell r="AC1388" t="str">
            <v>ECON-2E2011</v>
          </cell>
          <cell r="AD1388" t="str">
            <v>ECON-2EDecember2011</v>
          </cell>
          <cell r="AE1388" t="str">
            <v>ECON-2EDecember2011-2012</v>
          </cell>
        </row>
        <row r="1389">
          <cell r="B1389" t="str">
            <v>RH18</v>
          </cell>
          <cell r="C1389" t="str">
            <v>18 Seer</v>
          </cell>
          <cell r="D1389" t="str">
            <v>ECON-2E</v>
          </cell>
          <cell r="E1389" t="str">
            <v>Residential</v>
          </cell>
          <cell r="F1389" t="str">
            <v>SINGLE</v>
          </cell>
          <cell r="G1389" t="str">
            <v>ST CLOUD</v>
          </cell>
          <cell r="H1389" t="str">
            <v>RES18CON</v>
          </cell>
          <cell r="I1389" t="str">
            <v>December</v>
          </cell>
          <cell r="J1389" t="str">
            <v>2011-2012</v>
          </cell>
          <cell r="K1389">
            <v>2011</v>
          </cell>
          <cell r="L1389">
            <v>2</v>
          </cell>
          <cell r="N1389">
            <v>1200</v>
          </cell>
          <cell r="T1389">
            <v>155.57140000000001</v>
          </cell>
          <cell r="W1389">
            <v>2741.8571400000001</v>
          </cell>
          <cell r="Y1389" t="str">
            <v>RES18CONDecember2011-2012</v>
          </cell>
          <cell r="Z1389" t="str">
            <v>RES18CONDecember2011</v>
          </cell>
          <cell r="AA1389" t="str">
            <v>RES18CONST CLOUDDecember2011-2012</v>
          </cell>
          <cell r="AB1389" t="str">
            <v>RES18CON2011</v>
          </cell>
          <cell r="AC1389" t="str">
            <v>ECON-2E2011</v>
          </cell>
          <cell r="AD1389" t="str">
            <v>ECON-2EDecember2011</v>
          </cell>
          <cell r="AE1389" t="str">
            <v>ECON-2EDecember2011-2012</v>
          </cell>
        </row>
        <row r="1390">
          <cell r="B1390" t="str">
            <v>RIWF</v>
          </cell>
          <cell r="C1390" t="str">
            <v>Injected Wall Foam</v>
          </cell>
          <cell r="D1390" t="str">
            <v>ECON-1C</v>
          </cell>
          <cell r="E1390" t="str">
            <v>Residential</v>
          </cell>
          <cell r="F1390" t="str">
            <v>SINGLE</v>
          </cell>
          <cell r="G1390" t="str">
            <v>ST CLOUD</v>
          </cell>
          <cell r="I1390" t="str">
            <v>December</v>
          </cell>
          <cell r="J1390" t="str">
            <v>2011-2012</v>
          </cell>
          <cell r="K1390">
            <v>2011</v>
          </cell>
          <cell r="L1390">
            <v>0</v>
          </cell>
          <cell r="N1390">
            <v>0</v>
          </cell>
          <cell r="T1390">
            <v>0</v>
          </cell>
          <cell r="W1390">
            <v>0</v>
          </cell>
          <cell r="AA1390" t="str">
            <v>ECON-1CST CLOUDDecember2011-2012</v>
          </cell>
          <cell r="AB1390" t="str">
            <v>2011</v>
          </cell>
          <cell r="AC1390" t="str">
            <v>ECON-1C2011</v>
          </cell>
          <cell r="AD1390" t="str">
            <v>ECON-1CDecember2011</v>
          </cell>
          <cell r="AE1390" t="str">
            <v>ECON-1CDecember2011-2012</v>
          </cell>
        </row>
        <row r="1391">
          <cell r="B1391" t="str">
            <v>RWRP</v>
          </cell>
          <cell r="C1391" t="str">
            <v xml:space="preserve">High Performance Windows </v>
          </cell>
          <cell r="D1391" t="str">
            <v>ECON-1E</v>
          </cell>
          <cell r="E1391" t="str">
            <v>Residential</v>
          </cell>
          <cell r="F1391" t="str">
            <v>SINGLE</v>
          </cell>
          <cell r="G1391" t="str">
            <v>ST CLOUD</v>
          </cell>
          <cell r="I1391" t="str">
            <v>December</v>
          </cell>
          <cell r="J1391" t="str">
            <v>2011-2012</v>
          </cell>
          <cell r="K1391">
            <v>2011</v>
          </cell>
          <cell r="L1391">
            <v>2</v>
          </cell>
          <cell r="N1391">
            <v>519</v>
          </cell>
          <cell r="P1391">
            <v>259.5</v>
          </cell>
          <cell r="T1391">
            <v>88.619</v>
          </cell>
          <cell r="W1391">
            <v>1561.82</v>
          </cell>
          <cell r="AA1391" t="str">
            <v>ECON-1EST CLOUDDecember2011-2012</v>
          </cell>
          <cell r="AB1391" t="str">
            <v>2011</v>
          </cell>
          <cell r="AC1391" t="str">
            <v>ECON-1E2011</v>
          </cell>
          <cell r="AD1391" t="str">
            <v>ECON-1EDecember2011</v>
          </cell>
          <cell r="AE1391" t="str">
            <v>ECON-1EDecember2011-2012</v>
          </cell>
        </row>
        <row r="1392">
          <cell r="B1392" t="str">
            <v>RWTT</v>
          </cell>
          <cell r="C1392" t="str">
            <v>Window Film or Solar Screen</v>
          </cell>
          <cell r="D1392" t="str">
            <v>ECON-1F</v>
          </cell>
          <cell r="E1392" t="str">
            <v>Residential</v>
          </cell>
          <cell r="F1392" t="str">
            <v>SINGLE</v>
          </cell>
          <cell r="G1392" t="str">
            <v>ST CLOUD</v>
          </cell>
          <cell r="I1392" t="str">
            <v>December</v>
          </cell>
          <cell r="J1392" t="str">
            <v>2011-2012</v>
          </cell>
          <cell r="K1392">
            <v>2011</v>
          </cell>
          <cell r="L1392">
            <v>1</v>
          </cell>
          <cell r="N1392">
            <v>200</v>
          </cell>
          <cell r="P1392">
            <v>285.26</v>
          </cell>
          <cell r="T1392">
            <v>6.0462959999999999</v>
          </cell>
          <cell r="W1392">
            <v>106.63888</v>
          </cell>
          <cell r="AA1392" t="str">
            <v>ECON-1FST CLOUDDecember2011-2012</v>
          </cell>
          <cell r="AB1392" t="str">
            <v>2011</v>
          </cell>
          <cell r="AC1392" t="str">
            <v>ECON-1F2011</v>
          </cell>
          <cell r="AD1392" t="str">
            <v>ECON-1FDecember2011</v>
          </cell>
          <cell r="AE1392" t="str">
            <v>ECON-1FDecember2011-2012</v>
          </cell>
        </row>
        <row r="1393">
          <cell r="B1393" t="str">
            <v>RESCON</v>
          </cell>
          <cell r="C1393" t="str">
            <v>Total Residential Conservation Summary</v>
          </cell>
          <cell r="D1393" t="str">
            <v>RESCON</v>
          </cell>
          <cell r="E1393" t="str">
            <v>Residential</v>
          </cell>
          <cell r="I1393" t="str">
            <v>December</v>
          </cell>
          <cell r="J1393" t="str">
            <v>2011-2012</v>
          </cell>
          <cell r="K1393">
            <v>2011</v>
          </cell>
          <cell r="L1393">
            <v>147</v>
          </cell>
          <cell r="M1393">
            <v>221.58333333333331</v>
          </cell>
          <cell r="N1393">
            <v>50581.320000000007</v>
          </cell>
          <cell r="O1393">
            <v>149421.16666666669</v>
          </cell>
          <cell r="P1393">
            <v>59657.48</v>
          </cell>
          <cell r="S1393">
            <v>0</v>
          </cell>
          <cell r="T1393">
            <v>5440.0836379999992</v>
          </cell>
          <cell r="U1393">
            <v>0</v>
          </cell>
          <cell r="V1393">
            <v>0</v>
          </cell>
          <cell r="W1393">
            <v>95876.540608034979</v>
          </cell>
          <cell r="X1393">
            <v>117350.3691083219</v>
          </cell>
          <cell r="AA1393" t="str">
            <v>RESCONDecember2011-2012</v>
          </cell>
          <cell r="AB1393" t="str">
            <v>2011</v>
          </cell>
          <cell r="AC1393" t="str">
            <v>RESCON2011</v>
          </cell>
          <cell r="AD1393" t="str">
            <v>RESCONDecember2011</v>
          </cell>
          <cell r="AE1393" t="str">
            <v>RESCONDecember2011-2012</v>
          </cell>
        </row>
        <row r="1394">
          <cell r="B1394" t="str">
            <v>COMREB</v>
          </cell>
          <cell r="C1394" t="str">
            <v>Total Commercial Rebate Summary</v>
          </cell>
          <cell r="D1394" t="str">
            <v>COMREB</v>
          </cell>
          <cell r="E1394" t="str">
            <v>Commercial</v>
          </cell>
          <cell r="I1394" t="str">
            <v>December</v>
          </cell>
          <cell r="J1394" t="str">
            <v>2011-2012</v>
          </cell>
          <cell r="K1394">
            <v>2011</v>
          </cell>
          <cell r="L1394">
            <v>31</v>
          </cell>
          <cell r="M1394">
            <v>24378.25</v>
          </cell>
          <cell r="N1394">
            <v>138734.20000000001</v>
          </cell>
          <cell r="O1394">
            <v>40398.441666666666</v>
          </cell>
          <cell r="P1394">
            <v>17257</v>
          </cell>
          <cell r="S1394">
            <v>0</v>
          </cell>
          <cell r="T1394">
            <v>3074.9977050299999</v>
          </cell>
          <cell r="U1394">
            <v>0</v>
          </cell>
          <cell r="V1394">
            <v>507.63</v>
          </cell>
          <cell r="W1394">
            <v>3514568.6686</v>
          </cell>
          <cell r="X1394">
            <v>211893.24651099998</v>
          </cell>
          <cell r="AA1394" t="str">
            <v>COMREBDecember2011-2012</v>
          </cell>
          <cell r="AB1394" t="str">
            <v>2011</v>
          </cell>
          <cell r="AC1394" t="str">
            <v>COMREB2011</v>
          </cell>
          <cell r="AD1394" t="str">
            <v>COMREBDecember2011</v>
          </cell>
          <cell r="AE1394" t="str">
            <v>COMREBDecember2011-2012</v>
          </cell>
        </row>
        <row r="1395">
          <cell r="B1395" t="str">
            <v>COMCON</v>
          </cell>
          <cell r="C1395" t="str">
            <v>Total Commercial Conservation Summary</v>
          </cell>
          <cell r="D1395" t="str">
            <v>COMCON</v>
          </cell>
          <cell r="E1395" t="str">
            <v>Commercial</v>
          </cell>
          <cell r="I1395" t="str">
            <v>December</v>
          </cell>
          <cell r="J1395" t="str">
            <v>2011-2012</v>
          </cell>
          <cell r="K1395">
            <v>2011</v>
          </cell>
          <cell r="L1395">
            <v>31</v>
          </cell>
          <cell r="M1395">
            <v>24378.416666666668</v>
          </cell>
          <cell r="N1395">
            <v>138734.20000000001</v>
          </cell>
          <cell r="O1395">
            <v>40440.10833333333</v>
          </cell>
          <cell r="P1395">
            <v>17257</v>
          </cell>
          <cell r="S1395">
            <v>0</v>
          </cell>
          <cell r="T1395">
            <v>3074.9977050299999</v>
          </cell>
          <cell r="U1395">
            <v>0</v>
          </cell>
          <cell r="V1395">
            <v>507.63</v>
          </cell>
          <cell r="W1395">
            <v>3514568.6686</v>
          </cell>
          <cell r="X1395">
            <v>390666.07984433329</v>
          </cell>
          <cell r="AA1395" t="str">
            <v>COMCONDecember2011-2012</v>
          </cell>
          <cell r="AB1395" t="str">
            <v>2011</v>
          </cell>
          <cell r="AC1395" t="str">
            <v>COMCON2011</v>
          </cell>
          <cell r="AD1395" t="str">
            <v>COMCONDecember2011</v>
          </cell>
          <cell r="AE1395" t="str">
            <v>COMCONDecember2011-2012</v>
          </cell>
        </row>
        <row r="1396">
          <cell r="B1396" t="str">
            <v>Orlando</v>
          </cell>
          <cell r="C1396" t="str">
            <v>Conservation Program Rebates</v>
          </cell>
          <cell r="D1396" t="str">
            <v>Participation</v>
          </cell>
          <cell r="E1396" t="str">
            <v xml:space="preserve"> - Crosstab (CIS)</v>
          </cell>
          <cell r="AB1396" t="str">
            <v/>
          </cell>
          <cell r="AC1396" t="str">
            <v>Participation</v>
          </cell>
          <cell r="AD1396" t="str">
            <v>Participation</v>
          </cell>
        </row>
        <row r="1397">
          <cell r="B1397" t="str">
            <v>ACPROPSZ</v>
          </cell>
          <cell r="C1397" t="str">
            <v>CONS AC Proper Sizing</v>
          </cell>
          <cell r="D1397" t="str">
            <v>ECON-2D</v>
          </cell>
          <cell r="E1397" t="str">
            <v>Residential</v>
          </cell>
          <cell r="F1397" t="str">
            <v>SINGLE</v>
          </cell>
          <cell r="I1397" t="str">
            <v>January</v>
          </cell>
          <cell r="J1397" t="str">
            <v>2011-2012</v>
          </cell>
          <cell r="K1397">
            <v>2012</v>
          </cell>
          <cell r="L1397">
            <v>1</v>
          </cell>
          <cell r="M1397">
            <v>32.5</v>
          </cell>
          <cell r="N1397">
            <v>50</v>
          </cell>
          <cell r="O1397">
            <v>1625</v>
          </cell>
          <cell r="T1397">
            <v>5.9249999999999998</v>
          </cell>
          <cell r="W1397">
            <v>104.465</v>
          </cell>
          <cell r="X1397">
            <v>3395.1125000000002</v>
          </cell>
          <cell r="AA1397" t="str">
            <v>ECON-2DJanuary2011-2012</v>
          </cell>
          <cell r="AB1397" t="str">
            <v>2012</v>
          </cell>
          <cell r="AC1397" t="str">
            <v>ECON-2D2012</v>
          </cell>
          <cell r="AD1397" t="str">
            <v>ECON-2DJanuary2012</v>
          </cell>
          <cell r="AE1397" t="str">
            <v>ECON-2DJanuary2011-2012</v>
          </cell>
        </row>
        <row r="1398">
          <cell r="D1398" t="str">
            <v>ECON-2D</v>
          </cell>
          <cell r="E1398" t="str">
            <v>Residential</v>
          </cell>
          <cell r="F1398" t="str">
            <v>MULTI</v>
          </cell>
          <cell r="I1398" t="str">
            <v>January</v>
          </cell>
          <cell r="J1398" t="str">
            <v>2011-2012</v>
          </cell>
          <cell r="K1398">
            <v>2012</v>
          </cell>
          <cell r="L1398">
            <v>0</v>
          </cell>
          <cell r="N1398">
            <v>0</v>
          </cell>
          <cell r="T1398">
            <v>0</v>
          </cell>
          <cell r="AA1398" t="str">
            <v>ECON-2DJanuary2011-2012</v>
          </cell>
          <cell r="AB1398" t="str">
            <v>2012</v>
          </cell>
          <cell r="AC1398" t="str">
            <v>ECON-2D2012</v>
          </cell>
          <cell r="AD1398" t="str">
            <v>ECON-2DJanuary2012</v>
          </cell>
          <cell r="AE1398" t="str">
            <v>ECON-2DJanuary2011-2012</v>
          </cell>
        </row>
        <row r="1399">
          <cell r="B1399" t="str">
            <v>ATTICINS</v>
          </cell>
          <cell r="C1399" t="str">
            <v>CONS Com Attic Insul Rebate</v>
          </cell>
          <cell r="D1399" t="str">
            <v>ECON-4B</v>
          </cell>
          <cell r="E1399" t="str">
            <v>Commercial</v>
          </cell>
          <cell r="F1399" t="str">
            <v>OTHER</v>
          </cell>
          <cell r="I1399" t="str">
            <v>January</v>
          </cell>
          <cell r="J1399" t="str">
            <v>2011-2012</v>
          </cell>
          <cell r="K1399">
            <v>2012</v>
          </cell>
          <cell r="L1399">
            <v>0</v>
          </cell>
          <cell r="M1399">
            <v>1.1666666666666667</v>
          </cell>
          <cell r="N1399">
            <v>0</v>
          </cell>
          <cell r="O1399">
            <v>350.00000000000006</v>
          </cell>
          <cell r="T1399">
            <v>0</v>
          </cell>
          <cell r="W1399">
            <v>0</v>
          </cell>
          <cell r="X1399">
            <v>574.08166666666671</v>
          </cell>
          <cell r="AA1399" t="str">
            <v>ECON-4BJanuary2011-2012</v>
          </cell>
          <cell r="AB1399" t="str">
            <v>2012</v>
          </cell>
          <cell r="AC1399" t="str">
            <v>ECON-4B2012</v>
          </cell>
          <cell r="AD1399" t="str">
            <v>ECON-4BJanuary2012</v>
          </cell>
          <cell r="AE1399" t="str">
            <v>ECON-4BJanuary2011-2012</v>
          </cell>
        </row>
        <row r="1400">
          <cell r="D1400" t="str">
            <v>ECON-4B</v>
          </cell>
          <cell r="E1400" t="str">
            <v>Commercial</v>
          </cell>
          <cell r="F1400" t="str">
            <v>MULTI</v>
          </cell>
          <cell r="I1400" t="str">
            <v>January</v>
          </cell>
          <cell r="J1400" t="str">
            <v>2011-2012</v>
          </cell>
          <cell r="K1400">
            <v>2012</v>
          </cell>
          <cell r="L1400">
            <v>0</v>
          </cell>
          <cell r="N1400">
            <v>0</v>
          </cell>
          <cell r="T1400">
            <v>0</v>
          </cell>
          <cell r="AA1400" t="str">
            <v>ECON-4BJanuary2011-2012</v>
          </cell>
          <cell r="AB1400" t="str">
            <v>2012</v>
          </cell>
          <cell r="AC1400" t="str">
            <v>ECON-4B2012</v>
          </cell>
          <cell r="AD1400" t="str">
            <v>ECON-4BJanuary2012</v>
          </cell>
          <cell r="AE1400" t="str">
            <v>ECON-4BJanuary2011-2012</v>
          </cell>
        </row>
        <row r="1401">
          <cell r="B1401" t="str">
            <v>ATTICONS</v>
          </cell>
          <cell r="C1401" t="str">
            <v>CONS Res Attic Insul Rebate</v>
          </cell>
          <cell r="D1401" t="str">
            <v>ECON-1B</v>
          </cell>
          <cell r="E1401" t="str">
            <v>Residential</v>
          </cell>
          <cell r="F1401" t="str">
            <v>SINGLE</v>
          </cell>
          <cell r="I1401" t="str">
            <v>January</v>
          </cell>
          <cell r="J1401" t="str">
            <v>2011-2012</v>
          </cell>
          <cell r="K1401">
            <v>2012</v>
          </cell>
          <cell r="L1401">
            <v>21</v>
          </cell>
          <cell r="M1401">
            <v>20</v>
          </cell>
          <cell r="N1401">
            <v>4664.25</v>
          </cell>
          <cell r="O1401">
            <v>5000</v>
          </cell>
          <cell r="P1401">
            <v>25687</v>
          </cell>
          <cell r="T1401">
            <v>588</v>
          </cell>
          <cell r="W1401">
            <v>94742.399999999994</v>
          </cell>
          <cell r="X1401">
            <v>9869</v>
          </cell>
          <cell r="AA1401" t="str">
            <v>ECON-1BJanuary2011-2012</v>
          </cell>
          <cell r="AB1401" t="str">
            <v>2012</v>
          </cell>
          <cell r="AC1401" t="str">
            <v>ECON-1B2012</v>
          </cell>
          <cell r="AD1401" t="str">
            <v>ECON-1BJanuary2012</v>
          </cell>
          <cell r="AE1401" t="str">
            <v>ECON-1BJanuary2011-2012</v>
          </cell>
        </row>
        <row r="1402">
          <cell r="D1402" t="str">
            <v>ECON-1B</v>
          </cell>
          <cell r="E1402" t="str">
            <v>Residential</v>
          </cell>
          <cell r="F1402" t="str">
            <v>MULTI</v>
          </cell>
          <cell r="I1402" t="str">
            <v>January</v>
          </cell>
          <cell r="J1402" t="str">
            <v>2011-2012</v>
          </cell>
          <cell r="K1402">
            <v>2012</v>
          </cell>
          <cell r="L1402">
            <v>171</v>
          </cell>
          <cell r="N1402">
            <v>15210.6</v>
          </cell>
          <cell r="P1402">
            <v>140793</v>
          </cell>
          <cell r="T1402">
            <v>4788</v>
          </cell>
          <cell r="AA1402" t="str">
            <v>ECON-1BJanuary2011-2012</v>
          </cell>
          <cell r="AB1402" t="str">
            <v>2012</v>
          </cell>
          <cell r="AC1402" t="str">
            <v>ECON-1B2012</v>
          </cell>
          <cell r="AD1402" t="str">
            <v>ECON-1BJanuary2012</v>
          </cell>
          <cell r="AE1402" t="str">
            <v>ECON-1BJanuary2011-2012</v>
          </cell>
        </row>
        <row r="1403">
          <cell r="B1403" t="str">
            <v>CCISTERN</v>
          </cell>
          <cell r="C1403" t="str">
            <v>CONS Com Cistern Rebate</v>
          </cell>
          <cell r="D1403" t="str">
            <v>WACON-1B</v>
          </cell>
          <cell r="E1403" t="str">
            <v>Commercial</v>
          </cell>
          <cell r="F1403" t="str">
            <v>OTHER</v>
          </cell>
          <cell r="I1403" t="str">
            <v>January</v>
          </cell>
          <cell r="J1403" t="str">
            <v>2011-2012</v>
          </cell>
          <cell r="K1403">
            <v>2012</v>
          </cell>
          <cell r="L1403">
            <v>0</v>
          </cell>
          <cell r="M1403">
            <v>0</v>
          </cell>
          <cell r="N1403">
            <v>0</v>
          </cell>
          <cell r="O1403">
            <v>0</v>
          </cell>
          <cell r="T1403">
            <v>0</v>
          </cell>
          <cell r="W1403">
            <v>0</v>
          </cell>
          <cell r="X1403">
            <v>0</v>
          </cell>
          <cell r="AA1403" t="str">
            <v>WACON-1BJanuary2011-2012</v>
          </cell>
          <cell r="AB1403" t="str">
            <v>2012</v>
          </cell>
          <cell r="AC1403" t="str">
            <v>WACON-1B2012</v>
          </cell>
          <cell r="AD1403" t="str">
            <v>WACON-1BJanuary2012</v>
          </cell>
          <cell r="AE1403" t="str">
            <v>WACON-1BJanuary2011-2012</v>
          </cell>
        </row>
        <row r="1404">
          <cell r="B1404" t="str">
            <v>CES15CON</v>
          </cell>
          <cell r="C1404" t="str">
            <v>CONS Com Heat Pump 15 Rebate</v>
          </cell>
          <cell r="D1404" t="str">
            <v>ECON-5C</v>
          </cell>
          <cell r="E1404" t="str">
            <v>Commercial</v>
          </cell>
          <cell r="F1404" t="str">
            <v>OTHER</v>
          </cell>
          <cell r="H1404" t="str">
            <v>CES15CON</v>
          </cell>
          <cell r="I1404" t="str">
            <v>January</v>
          </cell>
          <cell r="J1404" t="str">
            <v>2011-2012</v>
          </cell>
          <cell r="K1404">
            <v>2012</v>
          </cell>
          <cell r="L1404">
            <v>0</v>
          </cell>
          <cell r="M1404">
            <v>1.0833333333333333</v>
          </cell>
          <cell r="N1404">
            <v>0</v>
          </cell>
          <cell r="O1404">
            <v>433.33333333333331</v>
          </cell>
          <cell r="T1404">
            <v>0</v>
          </cell>
          <cell r="W1404">
            <v>0</v>
          </cell>
          <cell r="X1404">
            <v>785.29630833333329</v>
          </cell>
          <cell r="Y1404" t="str">
            <v>CES15CONJanuary2011-2012</v>
          </cell>
          <cell r="Z1404" t="str">
            <v>CES15CONJanuary2012</v>
          </cell>
          <cell r="AA1404" t="str">
            <v>ECON-5CCES15CONJanuary2011-2012</v>
          </cell>
          <cell r="AB1404" t="str">
            <v>CES15CON2012</v>
          </cell>
          <cell r="AC1404" t="str">
            <v>ECON-5C2012</v>
          </cell>
          <cell r="AD1404" t="str">
            <v>ECON-5CJanuary2012</v>
          </cell>
          <cell r="AE1404" t="str">
            <v>ECON-5CJanuary2011-2012</v>
          </cell>
        </row>
        <row r="1405">
          <cell r="B1405" t="str">
            <v>CES16CON</v>
          </cell>
          <cell r="C1405" t="str">
            <v>CONS Com Heat Pump 16 Rebate</v>
          </cell>
          <cell r="D1405" t="str">
            <v>ECON-5C</v>
          </cell>
          <cell r="E1405" t="str">
            <v>Commercial</v>
          </cell>
          <cell r="F1405" t="str">
            <v>OTHER</v>
          </cell>
          <cell r="H1405" t="str">
            <v>CES16CON</v>
          </cell>
          <cell r="I1405" t="str">
            <v>January</v>
          </cell>
          <cell r="J1405" t="str">
            <v>2011-2012</v>
          </cell>
          <cell r="K1405">
            <v>2012</v>
          </cell>
          <cell r="L1405">
            <v>0</v>
          </cell>
          <cell r="M1405">
            <v>1.9166666666666667</v>
          </cell>
          <cell r="N1405">
            <v>0</v>
          </cell>
          <cell r="O1405">
            <v>1150</v>
          </cell>
          <cell r="T1405">
            <v>0</v>
          </cell>
          <cell r="W1405">
            <v>0</v>
          </cell>
          <cell r="X1405">
            <v>1730.5104166666667</v>
          </cell>
          <cell r="Y1405" t="str">
            <v>CES16CONJanuary2011-2012</v>
          </cell>
          <cell r="Z1405" t="str">
            <v>CES16CONJanuary2012</v>
          </cell>
          <cell r="AA1405" t="str">
            <v>ECON-5CCES16CONJanuary2011-2012</v>
          </cell>
          <cell r="AB1405" t="str">
            <v>CES16CON2012</v>
          </cell>
          <cell r="AC1405" t="str">
            <v>ECON-5C2012</v>
          </cell>
          <cell r="AD1405" t="str">
            <v>ECON-5CJanuary2012</v>
          </cell>
          <cell r="AE1405" t="str">
            <v>ECON-5CJanuary2011-2012</v>
          </cell>
        </row>
        <row r="1406">
          <cell r="B1406" t="str">
            <v>CES17CON</v>
          </cell>
          <cell r="C1406" t="str">
            <v>CONS Com Heat Pump 17 Rebate</v>
          </cell>
          <cell r="D1406" t="str">
            <v>ECON-5C</v>
          </cell>
          <cell r="E1406" t="str">
            <v>Commercial</v>
          </cell>
          <cell r="F1406" t="str">
            <v>OTHER</v>
          </cell>
          <cell r="H1406" t="str">
            <v>CES17CON</v>
          </cell>
          <cell r="I1406" t="str">
            <v>January</v>
          </cell>
          <cell r="J1406" t="str">
            <v>2011-2012</v>
          </cell>
          <cell r="K1406">
            <v>2012</v>
          </cell>
          <cell r="L1406">
            <v>0</v>
          </cell>
          <cell r="M1406">
            <v>1.0833333333333333</v>
          </cell>
          <cell r="N1406">
            <v>0</v>
          </cell>
          <cell r="O1406">
            <v>650</v>
          </cell>
          <cell r="T1406">
            <v>0</v>
          </cell>
          <cell r="W1406">
            <v>0</v>
          </cell>
          <cell r="X1406">
            <v>1254.2592833333333</v>
          </cell>
          <cell r="Y1406" t="str">
            <v>CES17CONJanuary2011-2012</v>
          </cell>
          <cell r="Z1406" t="str">
            <v>CES17CONJanuary2012</v>
          </cell>
          <cell r="AA1406" t="str">
            <v>ECON-5CCES17CONJanuary2011-2012</v>
          </cell>
          <cell r="AB1406" t="str">
            <v>CES17CON2012</v>
          </cell>
          <cell r="AC1406" t="str">
            <v>ECON-5C2012</v>
          </cell>
          <cell r="AD1406" t="str">
            <v>ECON-5CJanuary2012</v>
          </cell>
          <cell r="AE1406" t="str">
            <v>ECON-5CJanuary2011-2012</v>
          </cell>
        </row>
        <row r="1407">
          <cell r="B1407" t="str">
            <v>CES18CON</v>
          </cell>
          <cell r="C1407" t="str">
            <v>CONS Com Heat Pump 18 Rebate</v>
          </cell>
          <cell r="D1407" t="str">
            <v>ECON-5C</v>
          </cell>
          <cell r="E1407" t="str">
            <v>Commercial</v>
          </cell>
          <cell r="F1407" t="str">
            <v>OTHER</v>
          </cell>
          <cell r="H1407" t="str">
            <v>CES18CON</v>
          </cell>
          <cell r="I1407" t="str">
            <v>January</v>
          </cell>
          <cell r="J1407" t="str">
            <v>2011-2012</v>
          </cell>
          <cell r="K1407">
            <v>2012</v>
          </cell>
          <cell r="L1407">
            <v>0</v>
          </cell>
          <cell r="M1407">
            <v>0.83333333333333337</v>
          </cell>
          <cell r="N1407">
            <v>0</v>
          </cell>
          <cell r="O1407">
            <v>500</v>
          </cell>
          <cell r="T1407">
            <v>0</v>
          </cell>
          <cell r="W1407">
            <v>0</v>
          </cell>
          <cell r="X1407">
            <v>1091.7857141666668</v>
          </cell>
          <cell r="Y1407" t="str">
            <v>CES18CONJanuary2011-2012</v>
          </cell>
          <cell r="Z1407" t="str">
            <v>CES18CONJanuary2012</v>
          </cell>
          <cell r="AA1407" t="str">
            <v>ECON-5CCES18CONJanuary2011-2012</v>
          </cell>
          <cell r="AB1407" t="str">
            <v>CES18CON2012</v>
          </cell>
          <cell r="AC1407" t="str">
            <v>ECON-5C2012</v>
          </cell>
          <cell r="AD1407" t="str">
            <v>ECON-5CJanuary2012</v>
          </cell>
          <cell r="AE1407" t="str">
            <v>ECON-5CJanuary2011-2012</v>
          </cell>
        </row>
        <row r="1408">
          <cell r="B1408" t="str">
            <v>CESCRCON</v>
          </cell>
          <cell r="C1408" t="str">
            <v>CONS Com Cool Roof Rebate</v>
          </cell>
          <cell r="D1408" t="str">
            <v>ECON-4A</v>
          </cell>
          <cell r="E1408" t="str">
            <v>Commercial</v>
          </cell>
          <cell r="F1408" t="str">
            <v>OTHER</v>
          </cell>
          <cell r="I1408" t="str">
            <v>January</v>
          </cell>
          <cell r="J1408" t="str">
            <v>2011-2012</v>
          </cell>
          <cell r="K1408">
            <v>2012</v>
          </cell>
          <cell r="L1408">
            <v>0</v>
          </cell>
          <cell r="M1408">
            <v>24109.416666666668</v>
          </cell>
          <cell r="N1408">
            <v>0</v>
          </cell>
          <cell r="O1408">
            <v>2410.9416666666671</v>
          </cell>
          <cell r="T1408">
            <v>0</v>
          </cell>
          <cell r="W1408">
            <v>0</v>
          </cell>
          <cell r="X1408">
            <v>72665.564848583337</v>
          </cell>
          <cell r="AA1408" t="str">
            <v>ECON-4AJanuary2011-2012</v>
          </cell>
          <cell r="AB1408" t="str">
            <v>2012</v>
          </cell>
          <cell r="AC1408" t="str">
            <v>ECON-4A2012</v>
          </cell>
          <cell r="AD1408" t="str">
            <v>ECON-4AJanuary2012</v>
          </cell>
          <cell r="AE1408" t="str">
            <v>ECON-4AJanuary2011-2012</v>
          </cell>
        </row>
        <row r="1409">
          <cell r="B1409" t="str">
            <v>CESSBCON</v>
          </cell>
          <cell r="C1409" t="str">
            <v>CONS Small Bus Effic Prog</v>
          </cell>
          <cell r="D1409" t="str">
            <v>ECON-16</v>
          </cell>
          <cell r="E1409" t="str">
            <v>Commercial</v>
          </cell>
          <cell r="F1409" t="str">
            <v>OTHER</v>
          </cell>
          <cell r="I1409" t="str">
            <v>January</v>
          </cell>
          <cell r="J1409" t="str">
            <v>2011-2012</v>
          </cell>
          <cell r="K1409">
            <v>2012</v>
          </cell>
          <cell r="L1409">
            <v>4</v>
          </cell>
          <cell r="M1409">
            <v>1.6666666666666667</v>
          </cell>
          <cell r="N1409">
            <v>1000</v>
          </cell>
          <cell r="O1409">
            <v>416.66666666666669</v>
          </cell>
          <cell r="T1409">
            <v>197.8</v>
          </cell>
          <cell r="W1409">
            <v>3389.4</v>
          </cell>
          <cell r="X1409">
            <v>1412.25</v>
          </cell>
          <cell r="AA1409" t="str">
            <v>ECON-16January2011-2012</v>
          </cell>
          <cell r="AB1409" t="str">
            <v>2012</v>
          </cell>
          <cell r="AC1409" t="str">
            <v>ECON-162012</v>
          </cell>
          <cell r="AD1409" t="str">
            <v>ECON-16January2012</v>
          </cell>
          <cell r="AE1409" t="str">
            <v>ECON-16January2011-2012</v>
          </cell>
        </row>
        <row r="1410">
          <cell r="D1410" t="str">
            <v>ECON-16</v>
          </cell>
          <cell r="E1410" t="str">
            <v>Commercial</v>
          </cell>
          <cell r="F1410" t="str">
            <v>SINGLE</v>
          </cell>
          <cell r="I1410" t="str">
            <v>January</v>
          </cell>
          <cell r="J1410" t="str">
            <v>2011-2012</v>
          </cell>
          <cell r="K1410">
            <v>2012</v>
          </cell>
          <cell r="L1410">
            <v>0</v>
          </cell>
          <cell r="N1410">
            <v>0</v>
          </cell>
          <cell r="T1410">
            <v>0</v>
          </cell>
          <cell r="AA1410" t="str">
            <v>ECON-16January2011-2012</v>
          </cell>
          <cell r="AB1410" t="str">
            <v>2012</v>
          </cell>
          <cell r="AC1410" t="str">
            <v>ECON-162012</v>
          </cell>
          <cell r="AD1410" t="str">
            <v>ECON-16January2012</v>
          </cell>
          <cell r="AE1410" t="str">
            <v>ECON-16January2011-2012</v>
          </cell>
        </row>
        <row r="1411">
          <cell r="B1411" t="str">
            <v>CESTTCON</v>
          </cell>
          <cell r="C1411" t="str">
            <v>CONS Com Window Tint Rebate</v>
          </cell>
          <cell r="D1411" t="str">
            <v>ECON-4C</v>
          </cell>
          <cell r="E1411" t="str">
            <v>Commercial</v>
          </cell>
          <cell r="F1411" t="str">
            <v>OTHER</v>
          </cell>
          <cell r="I1411" t="str">
            <v>January</v>
          </cell>
          <cell r="J1411" t="str">
            <v>2011-2012</v>
          </cell>
          <cell r="K1411">
            <v>2012</v>
          </cell>
          <cell r="L1411">
            <v>0</v>
          </cell>
          <cell r="M1411">
            <v>207.5</v>
          </cell>
          <cell r="N1411">
            <v>0</v>
          </cell>
          <cell r="O1411">
            <v>20750</v>
          </cell>
          <cell r="T1411">
            <v>0</v>
          </cell>
          <cell r="W1411">
            <v>0</v>
          </cell>
          <cell r="X1411">
            <v>86.999998250000004</v>
          </cell>
          <cell r="AA1411" t="str">
            <v>ECON-4CJanuary2011-2012</v>
          </cell>
          <cell r="AB1411" t="str">
            <v>2012</v>
          </cell>
          <cell r="AC1411" t="str">
            <v>ECON-4C2012</v>
          </cell>
          <cell r="AD1411" t="str">
            <v>ECON-4CJanuary2012</v>
          </cell>
          <cell r="AE1411" t="str">
            <v>ECON-4CJanuary2011-2012</v>
          </cell>
        </row>
        <row r="1412">
          <cell r="B1412" t="str">
            <v>CUSTOMCI</v>
          </cell>
          <cell r="C1412" t="str">
            <v>CONS Com Customer Incentive Program</v>
          </cell>
          <cell r="D1412" t="str">
            <v>ECON-6B</v>
          </cell>
          <cell r="E1412" t="str">
            <v>Commercial</v>
          </cell>
          <cell r="F1412" t="str">
            <v>OTHER</v>
          </cell>
          <cell r="I1412" t="str">
            <v>January</v>
          </cell>
          <cell r="J1412" t="str">
            <v>2011-2012</v>
          </cell>
          <cell r="K1412">
            <v>2012</v>
          </cell>
          <cell r="L1412">
            <v>6</v>
          </cell>
          <cell r="M1412">
            <v>50.25</v>
          </cell>
          <cell r="N1412">
            <v>14209.75</v>
          </cell>
          <cell r="O1412">
            <v>12562.5</v>
          </cell>
          <cell r="T1412">
            <v>910.63366199999996</v>
          </cell>
          <cell r="V1412">
            <v>81.78</v>
          </cell>
          <cell r="W1412">
            <v>568532</v>
          </cell>
          <cell r="X1412">
            <v>130639.050525</v>
          </cell>
          <cell r="AA1412" t="str">
            <v>ECON-6BJanuary2011-2012</v>
          </cell>
          <cell r="AB1412" t="str">
            <v>2012</v>
          </cell>
          <cell r="AC1412" t="str">
            <v>ECON-6B2012</v>
          </cell>
          <cell r="AD1412" t="str">
            <v>ECON-6BJanuary2012</v>
          </cell>
          <cell r="AE1412" t="str">
            <v>ECON-6BJanuary2011-2012</v>
          </cell>
        </row>
        <row r="1413">
          <cell r="C1413" t="str">
            <v>CONS Com Indoor Lighting Billed Solutions</v>
          </cell>
          <cell r="D1413" t="str">
            <v>ECON-8</v>
          </cell>
          <cell r="E1413" t="str">
            <v>Commercial</v>
          </cell>
          <cell r="F1413" t="str">
            <v>OTHER</v>
          </cell>
          <cell r="I1413" t="str">
            <v>January</v>
          </cell>
          <cell r="J1413" t="str">
            <v>2011-2012</v>
          </cell>
          <cell r="K1413">
            <v>2012</v>
          </cell>
          <cell r="M1413">
            <v>0.16666666666666666</v>
          </cell>
          <cell r="O1413">
            <v>41.666666666666664</v>
          </cell>
          <cell r="T1413">
            <v>0</v>
          </cell>
          <cell r="X1413">
            <v>178772.83333333331</v>
          </cell>
          <cell r="AA1413" t="str">
            <v>ECON-8January2011-2012</v>
          </cell>
          <cell r="AB1413" t="str">
            <v>2012</v>
          </cell>
          <cell r="AC1413" t="str">
            <v>ECON-82012</v>
          </cell>
          <cell r="AD1413" t="str">
            <v>ECON-8January2012</v>
          </cell>
          <cell r="AE1413" t="str">
            <v>ECON-8January2011-2012</v>
          </cell>
        </row>
        <row r="1414">
          <cell r="B1414" t="str">
            <v>DUCTAIR</v>
          </cell>
          <cell r="C1414" t="str">
            <v>CONS Com Duct Repair Rbt</v>
          </cell>
          <cell r="D1414" t="str">
            <v>ECON-5A</v>
          </cell>
          <cell r="E1414" t="str">
            <v>Commercial</v>
          </cell>
          <cell r="F1414" t="str">
            <v>OTHER</v>
          </cell>
          <cell r="I1414" t="str">
            <v>January</v>
          </cell>
          <cell r="J1414" t="str">
            <v>2011-2012</v>
          </cell>
          <cell r="K1414">
            <v>2012</v>
          </cell>
          <cell r="M1414">
            <v>2.5833333333333335</v>
          </cell>
          <cell r="O1414">
            <v>775</v>
          </cell>
          <cell r="T1414">
            <v>0</v>
          </cell>
          <cell r="W1414">
            <v>0</v>
          </cell>
          <cell r="X1414">
            <v>882.53125</v>
          </cell>
          <cell r="AA1414" t="str">
            <v>ECON-5AJanuary2011-2012</v>
          </cell>
          <cell r="AB1414" t="str">
            <v>2012</v>
          </cell>
          <cell r="AC1414" t="str">
            <v>ECON-5A2012</v>
          </cell>
          <cell r="AD1414" t="str">
            <v>ECON-5AJanuary2012</v>
          </cell>
          <cell r="AE1414" t="str">
            <v>ECON-5AJanuary2011-2012</v>
          </cell>
        </row>
        <row r="1415">
          <cell r="D1415" t="str">
            <v>ECON-5A</v>
          </cell>
          <cell r="E1415" t="str">
            <v>Commercial</v>
          </cell>
          <cell r="F1415" t="str">
            <v>SINGLE</v>
          </cell>
          <cell r="I1415" t="str">
            <v>January</v>
          </cell>
          <cell r="J1415" t="str">
            <v>2011-2012</v>
          </cell>
          <cell r="K1415">
            <v>2012</v>
          </cell>
          <cell r="T1415">
            <v>0</v>
          </cell>
          <cell r="AA1415" t="str">
            <v>ECON-5AJanuary2011-2012</v>
          </cell>
          <cell r="AB1415" t="str">
            <v>2012</v>
          </cell>
          <cell r="AC1415" t="str">
            <v>ECON-5A2012</v>
          </cell>
          <cell r="AD1415" t="str">
            <v>ECON-5AJanuary2012</v>
          </cell>
          <cell r="AE1415" t="str">
            <v>ECON-5AJanuary2011-2012</v>
          </cell>
        </row>
        <row r="1416">
          <cell r="D1416" t="str">
            <v>ECON-5A</v>
          </cell>
          <cell r="E1416" t="str">
            <v>Commercial</v>
          </cell>
          <cell r="F1416" t="str">
            <v>MULTI</v>
          </cell>
          <cell r="I1416" t="str">
            <v>January</v>
          </cell>
          <cell r="J1416" t="str">
            <v>2011-2012</v>
          </cell>
          <cell r="K1416">
            <v>2012</v>
          </cell>
          <cell r="T1416">
            <v>0</v>
          </cell>
          <cell r="AA1416" t="str">
            <v>ECON-5AJanuary2011-2012</v>
          </cell>
          <cell r="AB1416" t="str">
            <v>2012</v>
          </cell>
          <cell r="AC1416" t="str">
            <v>ECON-5A2012</v>
          </cell>
          <cell r="AD1416" t="str">
            <v>ECON-5AJanuary2012</v>
          </cell>
          <cell r="AE1416" t="str">
            <v>ECON-5AJanuary2011-2012</v>
          </cell>
        </row>
        <row r="1417">
          <cell r="B1417" t="str">
            <v>DUCTCON</v>
          </cell>
          <cell r="C1417" t="str">
            <v>CONS Res Duct Repair Rbt</v>
          </cell>
          <cell r="D1417" t="str">
            <v>ECON-2A</v>
          </cell>
          <cell r="E1417" t="str">
            <v>Residential</v>
          </cell>
          <cell r="F1417" t="str">
            <v>SINGLE</v>
          </cell>
          <cell r="I1417" t="str">
            <v>January</v>
          </cell>
          <cell r="J1417" t="str">
            <v>2011-2012</v>
          </cell>
          <cell r="K1417">
            <v>2012</v>
          </cell>
          <cell r="M1417">
            <v>52.25</v>
          </cell>
          <cell r="O1417">
            <v>15675</v>
          </cell>
          <cell r="T1417">
            <v>0</v>
          </cell>
          <cell r="W1417">
            <v>0</v>
          </cell>
          <cell r="X1417">
            <v>17930.65318415525</v>
          </cell>
          <cell r="AA1417" t="str">
            <v>ECON-2AJanuary2011-2012</v>
          </cell>
          <cell r="AB1417" t="str">
            <v>2012</v>
          </cell>
          <cell r="AC1417" t="str">
            <v>ECON-2A2012</v>
          </cell>
          <cell r="AD1417" t="str">
            <v>ECON-2AJanuary2012</v>
          </cell>
          <cell r="AE1417" t="str">
            <v>ECON-2AJanuary2011-2012</v>
          </cell>
        </row>
        <row r="1418">
          <cell r="D1418" t="str">
            <v>ECON-2A</v>
          </cell>
          <cell r="E1418" t="str">
            <v>Residential</v>
          </cell>
          <cell r="F1418" t="str">
            <v>OTHER</v>
          </cell>
          <cell r="I1418" t="str">
            <v>January</v>
          </cell>
          <cell r="J1418" t="str">
            <v>2011-2012</v>
          </cell>
          <cell r="K1418">
            <v>2012</v>
          </cell>
          <cell r="T1418">
            <v>0</v>
          </cell>
          <cell r="AA1418" t="str">
            <v>ECON-2AJanuary2011-2012</v>
          </cell>
          <cell r="AB1418" t="str">
            <v>2012</v>
          </cell>
          <cell r="AC1418" t="str">
            <v>ECON-2A2012</v>
          </cell>
          <cell r="AD1418" t="str">
            <v>ECON-2AJanuary2012</v>
          </cell>
          <cell r="AE1418" t="str">
            <v>ECON-2AJanuary2011-2012</v>
          </cell>
        </row>
        <row r="1419">
          <cell r="D1419" t="str">
            <v>ECON-2A</v>
          </cell>
          <cell r="E1419" t="str">
            <v>Residential</v>
          </cell>
          <cell r="F1419" t="str">
            <v>MULTI</v>
          </cell>
          <cell r="I1419" t="str">
            <v>January</v>
          </cell>
          <cell r="J1419" t="str">
            <v>2011-2012</v>
          </cell>
          <cell r="K1419">
            <v>2012</v>
          </cell>
          <cell r="T1419">
            <v>0</v>
          </cell>
          <cell r="AA1419" t="str">
            <v>ECON-2AJanuary2011-2012</v>
          </cell>
          <cell r="AB1419" t="str">
            <v>2012</v>
          </cell>
          <cell r="AC1419" t="str">
            <v>ECON-2A2012</v>
          </cell>
          <cell r="AD1419" t="str">
            <v>ECON-2AJanuary2012</v>
          </cell>
          <cell r="AE1419" t="str">
            <v>ECON-2AJanuary2011-2012</v>
          </cell>
        </row>
        <row r="1420">
          <cell r="B1420" t="str">
            <v>GOLDRING</v>
          </cell>
          <cell r="C1420" t="str">
            <v>CONS Gold Ring Rebate</v>
          </cell>
          <cell r="D1420" t="str">
            <v>ECON-6C</v>
          </cell>
          <cell r="E1420" t="str">
            <v>Commercial</v>
          </cell>
          <cell r="F1420" t="str">
            <v>OTHER</v>
          </cell>
          <cell r="I1420" t="str">
            <v>January</v>
          </cell>
          <cell r="J1420" t="str">
            <v>2011-2012</v>
          </cell>
          <cell r="K1420">
            <v>2012</v>
          </cell>
          <cell r="M1420">
            <v>0.5</v>
          </cell>
          <cell r="O1420">
            <v>350</v>
          </cell>
          <cell r="T1420">
            <v>0</v>
          </cell>
          <cell r="W1420">
            <v>0</v>
          </cell>
          <cell r="X1420">
            <v>654.16650000000004</v>
          </cell>
          <cell r="AA1420" t="str">
            <v>ECON-6CJanuary2011-2012</v>
          </cell>
          <cell r="AB1420" t="str">
            <v>2012</v>
          </cell>
          <cell r="AC1420" t="str">
            <v>ECON-6C2012</v>
          </cell>
          <cell r="AD1420" t="str">
            <v>ECON-6CJanuary2012</v>
          </cell>
          <cell r="AE1420" t="str">
            <v>ECON-6CJanuary2011-2012</v>
          </cell>
        </row>
        <row r="1421">
          <cell r="D1421" t="str">
            <v>ECON-6C</v>
          </cell>
          <cell r="E1421" t="str">
            <v>Commercial</v>
          </cell>
          <cell r="F1421" t="str">
            <v>SINGLE</v>
          </cell>
          <cell r="I1421" t="str">
            <v>January</v>
          </cell>
          <cell r="J1421" t="str">
            <v>2011-2012</v>
          </cell>
          <cell r="K1421">
            <v>2012</v>
          </cell>
          <cell r="T1421">
            <v>0</v>
          </cell>
          <cell r="AA1421" t="str">
            <v>ECON-6CJanuary2011-2012</v>
          </cell>
          <cell r="AB1421" t="str">
            <v>2012</v>
          </cell>
          <cell r="AC1421" t="str">
            <v>ECON-6C2012</v>
          </cell>
          <cell r="AD1421" t="str">
            <v>ECON-6CJanuary2012</v>
          </cell>
          <cell r="AE1421" t="str">
            <v>ECON-6CJanuary2011-2012</v>
          </cell>
        </row>
        <row r="1422">
          <cell r="B1422" t="str">
            <v>HEATCONS</v>
          </cell>
          <cell r="C1422" t="str">
            <v>CONS Res Heat Pump 14 Rebate</v>
          </cell>
          <cell r="D1422" t="str">
            <v>ECON-2E</v>
          </cell>
          <cell r="E1422" t="str">
            <v>Residential</v>
          </cell>
          <cell r="F1422" t="str">
            <v>SINGLE</v>
          </cell>
          <cell r="H1422" t="str">
            <v>RES14CON</v>
          </cell>
          <cell r="I1422" t="str">
            <v>January</v>
          </cell>
          <cell r="J1422" t="str">
            <v>2011-2012</v>
          </cell>
          <cell r="K1422">
            <v>2012</v>
          </cell>
          <cell r="M1422">
            <v>23.083333333333332</v>
          </cell>
          <cell r="O1422">
            <v>4616.6666666666661</v>
          </cell>
          <cell r="T1422">
            <v>0</v>
          </cell>
          <cell r="W1422">
            <v>0</v>
          </cell>
          <cell r="X1422">
            <v>9609.1299999999992</v>
          </cell>
          <cell r="Y1422" t="str">
            <v>RES14CONJanuary2011-2012</v>
          </cell>
          <cell r="Z1422" t="str">
            <v>RES14CONJanuary2012</v>
          </cell>
          <cell r="AA1422" t="str">
            <v>ECON-2ERES14CONJanuary2011-2012</v>
          </cell>
          <cell r="AB1422" t="str">
            <v>RES14CON2012</v>
          </cell>
          <cell r="AC1422" t="str">
            <v>ECON-2E2012</v>
          </cell>
          <cell r="AD1422" t="str">
            <v>ECON-2EJanuary2012</v>
          </cell>
          <cell r="AE1422" t="str">
            <v>ECON-2EJanuary2011-2012</v>
          </cell>
        </row>
        <row r="1423">
          <cell r="D1423" t="str">
            <v>ECON-2E</v>
          </cell>
          <cell r="E1423" t="str">
            <v>Residential</v>
          </cell>
          <cell r="F1423" t="str">
            <v>MULTI</v>
          </cell>
          <cell r="H1423" t="str">
            <v>RES14CON</v>
          </cell>
          <cell r="I1423" t="str">
            <v>January</v>
          </cell>
          <cell r="J1423" t="str">
            <v>2011-2012</v>
          </cell>
          <cell r="K1423">
            <v>2012</v>
          </cell>
          <cell r="T1423">
            <v>0</v>
          </cell>
          <cell r="Y1423" t="str">
            <v>RES14CONJanuary2011-2012</v>
          </cell>
          <cell r="Z1423" t="str">
            <v>RES14CONJanuary2012</v>
          </cell>
          <cell r="AA1423" t="str">
            <v>ECON-2ERES14CONJanuary2011-2012</v>
          </cell>
          <cell r="AB1423" t="str">
            <v>RES14CON2012</v>
          </cell>
          <cell r="AC1423" t="str">
            <v>ECON-2E2012</v>
          </cell>
          <cell r="AD1423" t="str">
            <v>ECON-2EJanuary2012</v>
          </cell>
          <cell r="AE1423" t="str">
            <v>ECON-2EJanuary2011-2012</v>
          </cell>
        </row>
        <row r="1424">
          <cell r="B1424" t="str">
            <v>HEATPUMP</v>
          </cell>
          <cell r="C1424" t="str">
            <v>CONS Com Heat Pump 14 Rebate</v>
          </cell>
          <cell r="D1424" t="str">
            <v>ECON-5C</v>
          </cell>
          <cell r="E1424" t="str">
            <v>Commercial</v>
          </cell>
          <cell r="F1424" t="str">
            <v>OTHER</v>
          </cell>
          <cell r="H1424" t="str">
            <v>CES14CON</v>
          </cell>
          <cell r="I1424" t="str">
            <v>January</v>
          </cell>
          <cell r="J1424" t="str">
            <v>2011-2012</v>
          </cell>
          <cell r="K1424">
            <v>2012</v>
          </cell>
          <cell r="M1424">
            <v>0.25</v>
          </cell>
          <cell r="O1424">
            <v>50</v>
          </cell>
          <cell r="T1424">
            <v>0</v>
          </cell>
          <cell r="W1424">
            <v>0</v>
          </cell>
          <cell r="X1424">
            <v>116.75</v>
          </cell>
          <cell r="Y1424" t="str">
            <v>CES14CONJanuary2011-2012</v>
          </cell>
          <cell r="Z1424" t="str">
            <v>CES14CONJanuary2012</v>
          </cell>
          <cell r="AA1424" t="str">
            <v>ECON-5CCES14CONJanuary2011-2012</v>
          </cell>
          <cell r="AB1424" t="str">
            <v>CES14CON2012</v>
          </cell>
          <cell r="AC1424" t="str">
            <v>ECON-5C2012</v>
          </cell>
          <cell r="AD1424" t="str">
            <v>ECON-5CJanuary2012</v>
          </cell>
          <cell r="AE1424" t="str">
            <v>ECON-5CJanuary2011-2012</v>
          </cell>
        </row>
        <row r="1425">
          <cell r="D1425" t="str">
            <v>ECON-5C</v>
          </cell>
          <cell r="E1425" t="str">
            <v>Commercial</v>
          </cell>
          <cell r="F1425" t="str">
            <v>SINGLE</v>
          </cell>
          <cell r="H1425" t="str">
            <v>CES14CON</v>
          </cell>
          <cell r="I1425" t="str">
            <v>January</v>
          </cell>
          <cell r="J1425" t="str">
            <v>2011-2012</v>
          </cell>
          <cell r="K1425">
            <v>2012</v>
          </cell>
          <cell r="T1425">
            <v>0</v>
          </cell>
          <cell r="Y1425" t="str">
            <v>CES14CONJanuary2011-2012</v>
          </cell>
          <cell r="Z1425" t="str">
            <v>CES14CONJanuary2012</v>
          </cell>
          <cell r="AA1425" t="str">
            <v>ECON-5CCES14CONJanuary2011-2012</v>
          </cell>
          <cell r="AB1425" t="str">
            <v>CES14CON2012</v>
          </cell>
          <cell r="AC1425" t="str">
            <v>ECON-5C2012</v>
          </cell>
          <cell r="AD1425" t="str">
            <v>ECON-5CJanuary2012</v>
          </cell>
          <cell r="AE1425" t="str">
            <v>ECON-5CJanuary2011-2012</v>
          </cell>
        </row>
        <row r="1426">
          <cell r="B1426" t="str">
            <v>POWER</v>
          </cell>
          <cell r="C1426" t="str">
            <v>Power Program</v>
          </cell>
          <cell r="D1426" t="str">
            <v>ECON-13</v>
          </cell>
          <cell r="E1426" t="str">
            <v>Residential</v>
          </cell>
          <cell r="F1426" t="str">
            <v>SINGLE</v>
          </cell>
          <cell r="I1426" t="str">
            <v>January</v>
          </cell>
          <cell r="J1426" t="str">
            <v>2011-2012</v>
          </cell>
          <cell r="K1426">
            <v>2012</v>
          </cell>
          <cell r="M1426">
            <v>3.4166666666666665</v>
          </cell>
          <cell r="O1426">
            <v>6833.333333333333</v>
          </cell>
          <cell r="T1426">
            <v>0</v>
          </cell>
          <cell r="W1426">
            <v>0</v>
          </cell>
          <cell r="X1426">
            <v>3042.8150000000001</v>
          </cell>
          <cell r="AA1426" t="str">
            <v>ECON-13January2011-2012</v>
          </cell>
          <cell r="AB1426" t="str">
            <v>2012</v>
          </cell>
          <cell r="AC1426" t="str">
            <v>ECON-132012</v>
          </cell>
          <cell r="AD1426" t="str">
            <v>ECON-13January2012</v>
          </cell>
          <cell r="AE1426" t="str">
            <v>ECON-13January2011-2012</v>
          </cell>
        </row>
        <row r="1427">
          <cell r="B1427" t="str">
            <v>RBTRFCON</v>
          </cell>
          <cell r="C1427" t="str">
            <v>CONS Res Rebate Refund</v>
          </cell>
          <cell r="D1427" t="str">
            <v>ECON-15A</v>
          </cell>
          <cell r="E1427" t="str">
            <v>Residential</v>
          </cell>
          <cell r="F1427" t="str">
            <v>SINGLE</v>
          </cell>
          <cell r="I1427" t="str">
            <v>January</v>
          </cell>
          <cell r="J1427" t="str">
            <v>2011-2012</v>
          </cell>
          <cell r="K1427">
            <v>2012</v>
          </cell>
          <cell r="O1427">
            <v>0</v>
          </cell>
          <cell r="T1427">
            <v>0</v>
          </cell>
          <cell r="W1427">
            <v>0</v>
          </cell>
          <cell r="X1427">
            <v>0</v>
          </cell>
          <cell r="AA1427" t="str">
            <v>ECON-15AJanuary2011-2012</v>
          </cell>
          <cell r="AB1427" t="str">
            <v>2012</v>
          </cell>
          <cell r="AC1427" t="str">
            <v>ECON-15A2012</v>
          </cell>
          <cell r="AD1427" t="str">
            <v>ECON-15AJanuary2012</v>
          </cell>
          <cell r="AE1427" t="str">
            <v>ECON-15AJanuary2011-2012</v>
          </cell>
        </row>
        <row r="1428">
          <cell r="D1428" t="str">
            <v>ECON-15A</v>
          </cell>
          <cell r="E1428" t="str">
            <v>Residential</v>
          </cell>
          <cell r="F1428" t="str">
            <v>MULTI</v>
          </cell>
          <cell r="I1428" t="str">
            <v>January</v>
          </cell>
          <cell r="J1428" t="str">
            <v>2011-2012</v>
          </cell>
          <cell r="K1428">
            <v>2012</v>
          </cell>
          <cell r="T1428">
            <v>0</v>
          </cell>
          <cell r="AA1428" t="str">
            <v>ECON-15AJanuary2011-2012</v>
          </cell>
          <cell r="AB1428" t="str">
            <v>2012</v>
          </cell>
          <cell r="AC1428" t="str">
            <v>ECON-15A2012</v>
          </cell>
          <cell r="AD1428" t="str">
            <v>ECON-15AJanuary2012</v>
          </cell>
          <cell r="AE1428" t="str">
            <v>ECON-15AJanuary2011-2012</v>
          </cell>
        </row>
        <row r="1429">
          <cell r="D1429" t="str">
            <v>ECON-15A</v>
          </cell>
          <cell r="E1429" t="str">
            <v>Residential</v>
          </cell>
          <cell r="F1429" t="str">
            <v>OTHER</v>
          </cell>
          <cell r="I1429" t="str">
            <v>January</v>
          </cell>
          <cell r="J1429" t="str">
            <v>2011-2012</v>
          </cell>
          <cell r="K1429">
            <v>2012</v>
          </cell>
          <cell r="T1429">
            <v>0</v>
          </cell>
          <cell r="AA1429" t="str">
            <v>ECON-15AJanuary2011-2012</v>
          </cell>
          <cell r="AB1429" t="str">
            <v>2012</v>
          </cell>
          <cell r="AC1429" t="str">
            <v>ECON-15A2012</v>
          </cell>
          <cell r="AD1429" t="str">
            <v>ECON-15AJanuary2012</v>
          </cell>
          <cell r="AE1429" t="str">
            <v>ECON-15AJanuary2011-2012</v>
          </cell>
        </row>
        <row r="1430">
          <cell r="B1430" t="str">
            <v>RBTRFCON</v>
          </cell>
          <cell r="C1430" t="str">
            <v>CONS Com Rebate Refund</v>
          </cell>
          <cell r="D1430" t="str">
            <v>ECON-15B</v>
          </cell>
          <cell r="E1430" t="str">
            <v>Commercial</v>
          </cell>
          <cell r="F1430" t="str">
            <v>SINGLE</v>
          </cell>
          <cell r="I1430" t="str">
            <v>January</v>
          </cell>
          <cell r="J1430" t="str">
            <v>2011-2012</v>
          </cell>
          <cell r="K1430">
            <v>2012</v>
          </cell>
          <cell r="O1430">
            <v>0</v>
          </cell>
          <cell r="T1430">
            <v>0</v>
          </cell>
          <cell r="W1430">
            <v>0</v>
          </cell>
          <cell r="X1430">
            <v>0</v>
          </cell>
          <cell r="AA1430" t="str">
            <v>ECON-15BJanuary2011-2012</v>
          </cell>
          <cell r="AB1430" t="str">
            <v>2012</v>
          </cell>
          <cell r="AC1430" t="str">
            <v>ECON-15B2012</v>
          </cell>
          <cell r="AD1430" t="str">
            <v>ECON-15BJanuary2012</v>
          </cell>
          <cell r="AE1430" t="str">
            <v>ECON-15BJanuary2011-2012</v>
          </cell>
        </row>
        <row r="1431">
          <cell r="D1431" t="str">
            <v>ECON-15B</v>
          </cell>
          <cell r="E1431" t="str">
            <v>Commercial</v>
          </cell>
          <cell r="F1431" t="str">
            <v>MULTI</v>
          </cell>
          <cell r="I1431" t="str">
            <v>January</v>
          </cell>
          <cell r="J1431" t="str">
            <v>2011-2012</v>
          </cell>
          <cell r="K1431">
            <v>2012</v>
          </cell>
          <cell r="T1431">
            <v>0</v>
          </cell>
          <cell r="AA1431" t="str">
            <v>ECON-15BJanuary2011-2012</v>
          </cell>
          <cell r="AB1431" t="str">
            <v>2012</v>
          </cell>
          <cell r="AC1431" t="str">
            <v>ECON-15B2012</v>
          </cell>
          <cell r="AD1431" t="str">
            <v>ECON-15BJanuary2012</v>
          </cell>
          <cell r="AE1431" t="str">
            <v>ECON-15BJanuary2011-2012</v>
          </cell>
        </row>
        <row r="1432">
          <cell r="D1432" t="str">
            <v>ECON-15B</v>
          </cell>
          <cell r="E1432" t="str">
            <v>Commercial</v>
          </cell>
          <cell r="F1432" t="str">
            <v>OTHER</v>
          </cell>
          <cell r="I1432" t="str">
            <v>January</v>
          </cell>
          <cell r="J1432" t="str">
            <v>2011-2012</v>
          </cell>
          <cell r="K1432">
            <v>2012</v>
          </cell>
          <cell r="T1432">
            <v>0</v>
          </cell>
          <cell r="AA1432" t="str">
            <v>ECON-15BJanuary2011-2012</v>
          </cell>
          <cell r="AB1432" t="str">
            <v>2012</v>
          </cell>
          <cell r="AC1432" t="str">
            <v>ECON-15B2012</v>
          </cell>
          <cell r="AD1432" t="str">
            <v>ECON-15BJanuary2012</v>
          </cell>
          <cell r="AE1432" t="str">
            <v>ECON-15BJanuary2011-2012</v>
          </cell>
        </row>
        <row r="1433">
          <cell r="B1433" t="str">
            <v>RCISTERN</v>
          </cell>
          <cell r="C1433" t="str">
            <v>CONS Res Cistern Rebate</v>
          </cell>
          <cell r="D1433" t="str">
            <v>WACON-1A</v>
          </cell>
          <cell r="E1433" t="str">
            <v>Residential</v>
          </cell>
          <cell r="F1433" t="str">
            <v>SINGLE</v>
          </cell>
          <cell r="I1433" t="str">
            <v>January</v>
          </cell>
          <cell r="J1433" t="str">
            <v>2011-2012</v>
          </cell>
          <cell r="K1433">
            <v>2012</v>
          </cell>
          <cell r="M1433">
            <v>0</v>
          </cell>
          <cell r="O1433">
            <v>0</v>
          </cell>
          <cell r="T1433">
            <v>0</v>
          </cell>
          <cell r="W1433">
            <v>0</v>
          </cell>
          <cell r="X1433">
            <v>0</v>
          </cell>
          <cell r="AA1433" t="str">
            <v>WACON-1AJanuary2011-2012</v>
          </cell>
          <cell r="AB1433" t="str">
            <v>2012</v>
          </cell>
          <cell r="AC1433" t="str">
            <v>WACON-1A2012</v>
          </cell>
          <cell r="AD1433" t="str">
            <v>WACON-1AJanuary2012</v>
          </cell>
          <cell r="AE1433" t="str">
            <v>WACON-1AJanuary2011-2012</v>
          </cell>
        </row>
        <row r="1434">
          <cell r="B1434" t="str">
            <v>RES15CON</v>
          </cell>
          <cell r="C1434" t="str">
            <v>CONS Res Heat Pump 15 Rebate</v>
          </cell>
          <cell r="D1434" t="str">
            <v>ECON-2E</v>
          </cell>
          <cell r="E1434" t="str">
            <v>Residential</v>
          </cell>
          <cell r="F1434" t="str">
            <v>SINGLE</v>
          </cell>
          <cell r="H1434" t="str">
            <v>RES15CON</v>
          </cell>
          <cell r="I1434" t="str">
            <v>January</v>
          </cell>
          <cell r="J1434" t="str">
            <v>2011-2012</v>
          </cell>
          <cell r="K1434">
            <v>2012</v>
          </cell>
          <cell r="M1434">
            <v>29.333333333333332</v>
          </cell>
          <cell r="O1434">
            <v>40664.333333333328</v>
          </cell>
          <cell r="T1434">
            <v>0</v>
          </cell>
          <cell r="W1434">
            <v>0</v>
          </cell>
          <cell r="X1434">
            <v>21458.506666666664</v>
          </cell>
          <cell r="Y1434" t="str">
            <v>RES15CONJanuary2011-2012</v>
          </cell>
          <cell r="Z1434" t="str">
            <v>RES15CONJanuary2012</v>
          </cell>
          <cell r="AA1434" t="str">
            <v>ECON-2ERES15CONJanuary2011-2012</v>
          </cell>
          <cell r="AB1434" t="str">
            <v>RES15CON2012</v>
          </cell>
          <cell r="AC1434" t="str">
            <v>ECON-2E2012</v>
          </cell>
          <cell r="AD1434" t="str">
            <v>ECON-2EJanuary2012</v>
          </cell>
          <cell r="AE1434" t="str">
            <v>ECON-2EJanuary2011-2012</v>
          </cell>
        </row>
        <row r="1435">
          <cell r="D1435" t="str">
            <v>ECON-2E</v>
          </cell>
          <cell r="E1435" t="str">
            <v>Residential</v>
          </cell>
          <cell r="F1435" t="str">
            <v>MULTI</v>
          </cell>
          <cell r="H1435" t="str">
            <v>RES15CON</v>
          </cell>
          <cell r="I1435" t="str">
            <v>January</v>
          </cell>
          <cell r="J1435" t="str">
            <v>2011-2012</v>
          </cell>
          <cell r="K1435">
            <v>2012</v>
          </cell>
          <cell r="T1435">
            <v>0</v>
          </cell>
          <cell r="Y1435" t="str">
            <v>RES15CONJanuary2011-2012</v>
          </cell>
          <cell r="Z1435" t="str">
            <v>RES15CONJanuary2012</v>
          </cell>
          <cell r="AA1435" t="str">
            <v>ECON-2ERES15CONJanuary2011-2012</v>
          </cell>
          <cell r="AB1435" t="str">
            <v>RES15CON2012</v>
          </cell>
          <cell r="AC1435" t="str">
            <v>ECON-2E2012</v>
          </cell>
          <cell r="AD1435" t="str">
            <v>ECON-2EJanuary2012</v>
          </cell>
          <cell r="AE1435" t="str">
            <v>ECON-2EJanuary2011-2012</v>
          </cell>
        </row>
        <row r="1436">
          <cell r="B1436" t="str">
            <v>RES16CON</v>
          </cell>
          <cell r="C1436" t="str">
            <v>CONS Res Heat Pump 16 Rebate</v>
          </cell>
          <cell r="D1436" t="str">
            <v>ECON-2E</v>
          </cell>
          <cell r="E1436" t="str">
            <v>Residential</v>
          </cell>
          <cell r="F1436" t="str">
            <v>SINGLE</v>
          </cell>
          <cell r="H1436" t="str">
            <v>RES16CON</v>
          </cell>
          <cell r="I1436" t="str">
            <v>January</v>
          </cell>
          <cell r="J1436" t="str">
            <v>2011-2012</v>
          </cell>
          <cell r="K1436">
            <v>2012</v>
          </cell>
          <cell r="M1436">
            <v>21.166666666666668</v>
          </cell>
          <cell r="O1436">
            <v>23514</v>
          </cell>
          <cell r="T1436">
            <v>0</v>
          </cell>
          <cell r="W1436">
            <v>0</v>
          </cell>
          <cell r="X1436">
            <v>19775.572166666669</v>
          </cell>
          <cell r="Y1436" t="str">
            <v>RES16CONJanuary2011-2012</v>
          </cell>
          <cell r="Z1436" t="str">
            <v>RES16CONJanuary2012</v>
          </cell>
          <cell r="AA1436" t="str">
            <v>ECON-2ERES16CONJanuary2011-2012</v>
          </cell>
          <cell r="AB1436" t="str">
            <v>RES16CON2012</v>
          </cell>
          <cell r="AC1436" t="str">
            <v>ECON-2E2012</v>
          </cell>
          <cell r="AD1436" t="str">
            <v>ECON-2EJanuary2012</v>
          </cell>
          <cell r="AE1436" t="str">
            <v>ECON-2EJanuary2011-2012</v>
          </cell>
        </row>
        <row r="1437">
          <cell r="D1437" t="str">
            <v>ECON-2E</v>
          </cell>
          <cell r="E1437" t="str">
            <v>Residential</v>
          </cell>
          <cell r="F1437" t="str">
            <v>MULTI</v>
          </cell>
          <cell r="H1437" t="str">
            <v>RES16CON</v>
          </cell>
          <cell r="I1437" t="str">
            <v>January</v>
          </cell>
          <cell r="J1437" t="str">
            <v>2011-2012</v>
          </cell>
          <cell r="K1437">
            <v>2012</v>
          </cell>
          <cell r="T1437">
            <v>0</v>
          </cell>
          <cell r="Y1437" t="str">
            <v>RES16CONJanuary2011-2012</v>
          </cell>
          <cell r="Z1437" t="str">
            <v>RES16CONJanuary2012</v>
          </cell>
          <cell r="AA1437" t="str">
            <v>ECON-2ERES16CONJanuary2011-2012</v>
          </cell>
          <cell r="AB1437" t="str">
            <v>RES16CON2012</v>
          </cell>
          <cell r="AC1437" t="str">
            <v>ECON-2E2012</v>
          </cell>
          <cell r="AD1437" t="str">
            <v>ECON-2EJanuary2012</v>
          </cell>
          <cell r="AE1437" t="str">
            <v>ECON-2EJanuary2011-2012</v>
          </cell>
        </row>
        <row r="1438">
          <cell r="B1438" t="str">
            <v>RES17CON</v>
          </cell>
          <cell r="C1438" t="str">
            <v>CONS Res Heat Pump 17 Rebate</v>
          </cell>
          <cell r="D1438" t="str">
            <v>ECON-2E</v>
          </cell>
          <cell r="E1438" t="str">
            <v>Residential</v>
          </cell>
          <cell r="F1438" t="str">
            <v>SINGLE</v>
          </cell>
          <cell r="H1438" t="str">
            <v>RES17CON</v>
          </cell>
          <cell r="I1438" t="str">
            <v>January</v>
          </cell>
          <cell r="J1438" t="str">
            <v>2011-2012</v>
          </cell>
          <cell r="K1438">
            <v>2012</v>
          </cell>
          <cell r="M1438">
            <v>13.916666666666666</v>
          </cell>
          <cell r="O1438">
            <v>17250</v>
          </cell>
          <cell r="T1438">
            <v>0</v>
          </cell>
          <cell r="W1438">
            <v>0</v>
          </cell>
          <cell r="X1438">
            <v>16290.704570833332</v>
          </cell>
          <cell r="Y1438" t="str">
            <v>RES17CONJanuary2011-2012</v>
          </cell>
          <cell r="Z1438" t="str">
            <v>RES17CONJanuary2012</v>
          </cell>
          <cell r="AA1438" t="str">
            <v>ECON-2ERES17CONJanuary2011-2012</v>
          </cell>
          <cell r="AB1438" t="str">
            <v>RES17CON2012</v>
          </cell>
          <cell r="AC1438" t="str">
            <v>ECON-2E2012</v>
          </cell>
          <cell r="AD1438" t="str">
            <v>ECON-2EJanuary2012</v>
          </cell>
          <cell r="AE1438" t="str">
            <v>ECON-2EJanuary2011-2012</v>
          </cell>
        </row>
        <row r="1439">
          <cell r="D1439" t="str">
            <v>ECON-2E</v>
          </cell>
          <cell r="E1439" t="str">
            <v>Residential</v>
          </cell>
          <cell r="F1439" t="str">
            <v>MULTI</v>
          </cell>
          <cell r="H1439" t="str">
            <v>RES17CON</v>
          </cell>
          <cell r="I1439" t="str">
            <v>January</v>
          </cell>
          <cell r="J1439" t="str">
            <v>2011-2012</v>
          </cell>
          <cell r="K1439">
            <v>2012</v>
          </cell>
          <cell r="T1439">
            <v>0</v>
          </cell>
          <cell r="Y1439" t="str">
            <v>RES17CONJanuary2011-2012</v>
          </cell>
          <cell r="Z1439" t="str">
            <v>RES17CONJanuary2012</v>
          </cell>
          <cell r="AA1439" t="str">
            <v>ECON-2ERES17CONJanuary2011-2012</v>
          </cell>
          <cell r="AB1439" t="str">
            <v>RES17CON2012</v>
          </cell>
          <cell r="AC1439" t="str">
            <v>ECON-2E2012</v>
          </cell>
          <cell r="AD1439" t="str">
            <v>ECON-2EJanuary2012</v>
          </cell>
          <cell r="AE1439" t="str">
            <v>ECON-2EJanuary2011-2012</v>
          </cell>
        </row>
        <row r="1440">
          <cell r="B1440" t="str">
            <v>RES18CON</v>
          </cell>
          <cell r="C1440" t="str">
            <v>CONS Res Heat Pump 18 Rebate</v>
          </cell>
          <cell r="D1440" t="str">
            <v>ECON-2E</v>
          </cell>
          <cell r="E1440" t="str">
            <v>Residential</v>
          </cell>
          <cell r="F1440" t="str">
            <v>SINGLE</v>
          </cell>
          <cell r="H1440" t="str">
            <v>RES18CON</v>
          </cell>
          <cell r="I1440" t="str">
            <v>January</v>
          </cell>
          <cell r="J1440" t="str">
            <v>2011-2012</v>
          </cell>
          <cell r="K1440">
            <v>2012</v>
          </cell>
          <cell r="M1440">
            <v>5.833333333333333</v>
          </cell>
          <cell r="O1440">
            <v>7856</v>
          </cell>
          <cell r="T1440">
            <v>0</v>
          </cell>
          <cell r="W1440">
            <v>0</v>
          </cell>
          <cell r="X1440">
            <v>7997.0833249999996</v>
          </cell>
          <cell r="Y1440" t="str">
            <v>RES18CONJanuary2011-2012</v>
          </cell>
          <cell r="Z1440" t="str">
            <v>RES18CONJanuary2012</v>
          </cell>
          <cell r="AA1440" t="str">
            <v>ECON-2ERES18CONJanuary2011-2012</v>
          </cell>
          <cell r="AB1440" t="str">
            <v>RES18CON2012</v>
          </cell>
          <cell r="AC1440" t="str">
            <v>ECON-2E2012</v>
          </cell>
          <cell r="AD1440" t="str">
            <v>ECON-2EJanuary2012</v>
          </cell>
          <cell r="AE1440" t="str">
            <v>ECON-2EJanuary2011-2012</v>
          </cell>
        </row>
        <row r="1441">
          <cell r="D1441" t="str">
            <v>ECON-2E</v>
          </cell>
          <cell r="E1441" t="str">
            <v>Residential</v>
          </cell>
          <cell r="F1441" t="str">
            <v>SINGLE</v>
          </cell>
          <cell r="H1441" t="str">
            <v>RES18CON</v>
          </cell>
          <cell r="I1441" t="str">
            <v>January</v>
          </cell>
          <cell r="J1441" t="str">
            <v>2011-2012</v>
          </cell>
          <cell r="K1441">
            <v>2012</v>
          </cell>
          <cell r="T1441">
            <v>0</v>
          </cell>
          <cell r="W1441">
            <v>0</v>
          </cell>
          <cell r="Y1441" t="str">
            <v>RES18CONJanuary2011-2012</v>
          </cell>
          <cell r="Z1441" t="str">
            <v>RES18CONJanuary2012</v>
          </cell>
          <cell r="AA1441" t="str">
            <v>ECON-2ERES18CONJanuary2011-2012</v>
          </cell>
          <cell r="AB1441" t="str">
            <v>RES18CON2012</v>
          </cell>
          <cell r="AC1441" t="str">
            <v>ECON-2E2012</v>
          </cell>
          <cell r="AD1441" t="str">
            <v>ECON-2EJanuary2012</v>
          </cell>
          <cell r="AE1441" t="str">
            <v>ECON-2EJanuary2011-2012</v>
          </cell>
        </row>
        <row r="1442">
          <cell r="B1442" t="str">
            <v>RESCRCON</v>
          </cell>
          <cell r="C1442" t="str">
            <v>CONS Res Cool Roof Rebate</v>
          </cell>
          <cell r="D1442" t="str">
            <v>ECON-1A</v>
          </cell>
          <cell r="E1442" t="str">
            <v>Residential</v>
          </cell>
          <cell r="F1442" t="str">
            <v>SINGLE</v>
          </cell>
          <cell r="I1442" t="str">
            <v>January</v>
          </cell>
          <cell r="J1442" t="str">
            <v>2011-2012</v>
          </cell>
          <cell r="K1442">
            <v>2012</v>
          </cell>
          <cell r="M1442">
            <v>1.4166666666666667</v>
          </cell>
          <cell r="O1442">
            <v>824.5</v>
          </cell>
          <cell r="T1442">
            <v>0</v>
          </cell>
          <cell r="W1442">
            <v>0</v>
          </cell>
          <cell r="X1442">
            <v>954.74479166666674</v>
          </cell>
          <cell r="AA1442" t="str">
            <v>ECON-1AJanuary2011-2012</v>
          </cell>
          <cell r="AB1442" t="str">
            <v>2012</v>
          </cell>
          <cell r="AC1442" t="str">
            <v>ECON-1A2012</v>
          </cell>
          <cell r="AD1442" t="str">
            <v>ECON-1AJanuary2012</v>
          </cell>
          <cell r="AE1442" t="str">
            <v>ECON-1AJanuary2011-2012</v>
          </cell>
        </row>
        <row r="1443">
          <cell r="B1443" t="str">
            <v>RESTTCON</v>
          </cell>
          <cell r="C1443" t="str">
            <v>CONS Res Window Tint Rebate</v>
          </cell>
          <cell r="D1443" t="str">
            <v>ECON-1F</v>
          </cell>
          <cell r="E1443" t="str">
            <v>Residential</v>
          </cell>
          <cell r="F1443" t="str">
            <v>SINGLE</v>
          </cell>
          <cell r="I1443" t="str">
            <v>January</v>
          </cell>
          <cell r="J1443" t="str">
            <v>2011-2012</v>
          </cell>
          <cell r="K1443">
            <v>2012</v>
          </cell>
          <cell r="M1443">
            <v>9.8333333333333339</v>
          </cell>
          <cell r="O1443">
            <v>2619.666666666667</v>
          </cell>
          <cell r="T1443">
            <v>0</v>
          </cell>
          <cell r="W1443">
            <v>0</v>
          </cell>
          <cell r="X1443">
            <v>1048.6156533333335</v>
          </cell>
          <cell r="AA1443" t="str">
            <v>ECON-1FJanuary2011-2012</v>
          </cell>
          <cell r="AB1443" t="str">
            <v>2012</v>
          </cell>
          <cell r="AC1443" t="str">
            <v>ECON-1F2012</v>
          </cell>
          <cell r="AD1443" t="str">
            <v>ECON-1FJanuary2012</v>
          </cell>
          <cell r="AE1443" t="str">
            <v>ECON-1FJanuary2011-2012</v>
          </cell>
        </row>
        <row r="1444">
          <cell r="D1444" t="str">
            <v>ECON-1F</v>
          </cell>
          <cell r="E1444" t="str">
            <v>Residential</v>
          </cell>
          <cell r="F1444" t="str">
            <v>MULTI</v>
          </cell>
          <cell r="I1444" t="str">
            <v>January</v>
          </cell>
          <cell r="J1444" t="str">
            <v>2011-2012</v>
          </cell>
          <cell r="K1444">
            <v>2012</v>
          </cell>
          <cell r="T1444">
            <v>0</v>
          </cell>
          <cell r="AA1444" t="str">
            <v>ECON-1FJanuary2011-2012</v>
          </cell>
          <cell r="AB1444" t="str">
            <v>2012</v>
          </cell>
          <cell r="AC1444" t="str">
            <v>ECON-1F2012</v>
          </cell>
          <cell r="AD1444" t="str">
            <v>ECON-1FJanuary2012</v>
          </cell>
          <cell r="AE1444" t="str">
            <v>ECON-1FJanuary2011-2012</v>
          </cell>
        </row>
        <row r="1445">
          <cell r="B1445" t="str">
            <v>RESWRCON</v>
          </cell>
          <cell r="C1445" t="str">
            <v>CONS Res Window Replace Rebate</v>
          </cell>
          <cell r="D1445" t="str">
            <v>ECON-1E</v>
          </cell>
          <cell r="E1445" t="str">
            <v>Residential</v>
          </cell>
          <cell r="F1445" t="str">
            <v>SINGLE</v>
          </cell>
          <cell r="I1445" t="str">
            <v>January</v>
          </cell>
          <cell r="J1445" t="str">
            <v>2011-2012</v>
          </cell>
          <cell r="K1445">
            <v>2012</v>
          </cell>
          <cell r="M1445">
            <v>11.5</v>
          </cell>
          <cell r="O1445">
            <v>11333</v>
          </cell>
          <cell r="T1445">
            <v>0</v>
          </cell>
          <cell r="W1445">
            <v>0</v>
          </cell>
          <cell r="X1445">
            <v>8980.4650000000001</v>
          </cell>
          <cell r="AA1445" t="str">
            <v>ECON-1EJanuary2011-2012</v>
          </cell>
          <cell r="AB1445" t="str">
            <v>2012</v>
          </cell>
          <cell r="AC1445" t="str">
            <v>ECON-1E2012</v>
          </cell>
          <cell r="AD1445" t="str">
            <v>ECON-1EJanuary2012</v>
          </cell>
          <cell r="AE1445" t="str">
            <v>ECON-1EJanuary2011-2012</v>
          </cell>
        </row>
        <row r="1446">
          <cell r="D1446" t="str">
            <v>ECON-1E</v>
          </cell>
          <cell r="E1446" t="str">
            <v>Residential</v>
          </cell>
          <cell r="F1446" t="str">
            <v>MULTI</v>
          </cell>
          <cell r="I1446" t="str">
            <v>January</v>
          </cell>
          <cell r="J1446" t="str">
            <v>2011-2012</v>
          </cell>
          <cell r="K1446">
            <v>2012</v>
          </cell>
          <cell r="T1446">
            <v>0</v>
          </cell>
          <cell r="AA1446" t="str">
            <v>ECON-1EJanuary2011-2012</v>
          </cell>
          <cell r="AB1446" t="str">
            <v>2012</v>
          </cell>
          <cell r="AC1446" t="str">
            <v>ECON-1E2012</v>
          </cell>
          <cell r="AD1446" t="str">
            <v>ECON-1EJanuary2012</v>
          </cell>
          <cell r="AE1446" t="str">
            <v>ECON-1EJanuary2011-2012</v>
          </cell>
        </row>
        <row r="1447">
          <cell r="B1447" t="str">
            <v>RWFOAM</v>
          </cell>
          <cell r="C1447" t="str">
            <v>CONS Res Inject Wall Foam Reb</v>
          </cell>
          <cell r="D1447" t="str">
            <v>ECON-1C</v>
          </cell>
          <cell r="E1447" t="str">
            <v>Residential</v>
          </cell>
          <cell r="F1447" t="str">
            <v>SINGLE</v>
          </cell>
          <cell r="I1447" t="str">
            <v>January</v>
          </cell>
          <cell r="J1447" t="str">
            <v>2011-2012</v>
          </cell>
          <cell r="K1447">
            <v>2012</v>
          </cell>
          <cell r="M1447">
            <v>0.75</v>
          </cell>
          <cell r="O1447">
            <v>250</v>
          </cell>
          <cell r="T1447">
            <v>0</v>
          </cell>
          <cell r="W1447">
            <v>0</v>
          </cell>
          <cell r="X1447">
            <v>40.78125</v>
          </cell>
          <cell r="AA1447" t="str">
            <v>ECON-1CJanuary2011-2012</v>
          </cell>
          <cell r="AB1447" t="str">
            <v>2012</v>
          </cell>
          <cell r="AC1447" t="str">
            <v>ECON-1C2012</v>
          </cell>
          <cell r="AD1447" t="str">
            <v>ECON-1CJanuary2012</v>
          </cell>
          <cell r="AE1447" t="str">
            <v>ECON-1CJanuary2011-2012</v>
          </cell>
        </row>
        <row r="1448">
          <cell r="D1448" t="str">
            <v>ECON-1C</v>
          </cell>
          <cell r="E1448" t="str">
            <v>Residential</v>
          </cell>
          <cell r="F1448" t="str">
            <v>MULTI</v>
          </cell>
          <cell r="I1448" t="str">
            <v>January</v>
          </cell>
          <cell r="J1448" t="str">
            <v>2011-2012</v>
          </cell>
          <cell r="K1448">
            <v>2012</v>
          </cell>
          <cell r="T1448">
            <v>0</v>
          </cell>
          <cell r="AA1448" t="str">
            <v>ECON-1CJanuary2011-2012</v>
          </cell>
          <cell r="AB1448" t="str">
            <v>2012</v>
          </cell>
          <cell r="AC1448" t="str">
            <v>ECON-1C2012</v>
          </cell>
          <cell r="AD1448" t="str">
            <v>ECON-1CJanuary2012</v>
          </cell>
          <cell r="AE1448" t="str">
            <v>ECON-1CJanuary2011-2012</v>
          </cell>
        </row>
        <row r="1449">
          <cell r="B1449" t="str">
            <v>TOILET VCH</v>
          </cell>
          <cell r="C1449" t="str">
            <v>Toilet Voucher Redeemed</v>
          </cell>
          <cell r="D1449" t="str">
            <v>WACON-2</v>
          </cell>
          <cell r="E1449" t="str">
            <v>Residential</v>
          </cell>
          <cell r="F1449" t="str">
            <v>SINGLE</v>
          </cell>
          <cell r="I1449" t="str">
            <v>January</v>
          </cell>
          <cell r="J1449" t="str">
            <v>2011-2012</v>
          </cell>
          <cell r="K1449">
            <v>2012</v>
          </cell>
          <cell r="M1449">
            <v>0</v>
          </cell>
          <cell r="O1449">
            <v>18135</v>
          </cell>
          <cell r="T1449">
            <v>0</v>
          </cell>
          <cell r="AA1449" t="str">
            <v>WACON-2January2011-2012</v>
          </cell>
          <cell r="AB1449" t="str">
            <v>2012</v>
          </cell>
          <cell r="AC1449" t="str">
            <v>WACON-22012</v>
          </cell>
          <cell r="AD1449" t="str">
            <v>WACON-2January2012</v>
          </cell>
          <cell r="AE1449" t="str">
            <v>WACON-2January2011-2012</v>
          </cell>
        </row>
        <row r="1450">
          <cell r="B1450" t="str">
            <v>WTHERCON</v>
          </cell>
          <cell r="C1450" t="str">
            <v>CONS Res Weatherization Rebate</v>
          </cell>
          <cell r="D1450" t="str">
            <v>ECON-1D</v>
          </cell>
          <cell r="E1450" t="str">
            <v>Residential</v>
          </cell>
          <cell r="F1450" t="str">
            <v>SINGLE</v>
          </cell>
          <cell r="I1450" t="str">
            <v>January</v>
          </cell>
          <cell r="J1450" t="str">
            <v>2011-2012</v>
          </cell>
          <cell r="K1450">
            <v>2012</v>
          </cell>
          <cell r="M1450">
            <v>0</v>
          </cell>
          <cell r="O1450">
            <v>58</v>
          </cell>
          <cell r="T1450">
            <v>0</v>
          </cell>
          <cell r="W1450">
            <v>0</v>
          </cell>
          <cell r="X1450">
            <v>0</v>
          </cell>
          <cell r="AA1450" t="str">
            <v>ECON-1DJanuary2011-2012</v>
          </cell>
          <cell r="AB1450" t="str">
            <v>2012</v>
          </cell>
          <cell r="AC1450" t="str">
            <v>ECON-1D2012</v>
          </cell>
          <cell r="AD1450" t="str">
            <v>ECON-1DJanuary2012</v>
          </cell>
          <cell r="AE1450" t="str">
            <v>ECON-1DJanuary2011-2012</v>
          </cell>
        </row>
        <row r="1451">
          <cell r="D1451" t="str">
            <v>ECON-1D</v>
          </cell>
          <cell r="E1451" t="str">
            <v>Residential</v>
          </cell>
          <cell r="F1451" t="str">
            <v>MULTI</v>
          </cell>
          <cell r="I1451" t="str">
            <v>January</v>
          </cell>
          <cell r="J1451" t="str">
            <v>2011-2012</v>
          </cell>
          <cell r="K1451">
            <v>2012</v>
          </cell>
          <cell r="T1451">
            <v>0</v>
          </cell>
          <cell r="W1451">
            <v>0</v>
          </cell>
          <cell r="AA1451" t="str">
            <v>ECON-1DJanuary2011-2012</v>
          </cell>
          <cell r="AB1451" t="str">
            <v>2012</v>
          </cell>
          <cell r="AC1451" t="str">
            <v>ECON-1D2012</v>
          </cell>
          <cell r="AD1451" t="str">
            <v>ECON-1DJanuary2012</v>
          </cell>
          <cell r="AE1451" t="str">
            <v>ECON-1DJanuary2011-2012</v>
          </cell>
        </row>
        <row r="1452">
          <cell r="B1452" t="str">
            <v>WTR STAR</v>
          </cell>
          <cell r="C1452" t="str">
            <v>CONS Water Star Rebate</v>
          </cell>
          <cell r="D1452" t="str">
            <v>WACON-3</v>
          </cell>
          <cell r="E1452" t="str">
            <v>Commercial</v>
          </cell>
          <cell r="F1452" t="str">
            <v>SINGLE</v>
          </cell>
          <cell r="I1452" t="str">
            <v>January</v>
          </cell>
          <cell r="J1452" t="str">
            <v>2011-2012</v>
          </cell>
          <cell r="K1452">
            <v>2012</v>
          </cell>
          <cell r="M1452">
            <v>0</v>
          </cell>
          <cell r="O1452">
            <v>0</v>
          </cell>
          <cell r="T1452">
            <v>0</v>
          </cell>
          <cell r="W1452">
            <v>0</v>
          </cell>
          <cell r="X1452">
            <v>0</v>
          </cell>
          <cell r="AA1452" t="str">
            <v>WACON-3January2011-2012</v>
          </cell>
          <cell r="AB1452" t="str">
            <v>2012</v>
          </cell>
          <cell r="AC1452" t="str">
            <v>WACON-32012</v>
          </cell>
          <cell r="AD1452" t="str">
            <v>WACON-3January2012</v>
          </cell>
          <cell r="AE1452" t="str">
            <v>WACON-3January2011-2012</v>
          </cell>
        </row>
        <row r="1453">
          <cell r="B1453" t="str">
            <v>St Cloud</v>
          </cell>
          <cell r="C1453" t="str">
            <v>Conservation Program Rebates</v>
          </cell>
          <cell r="D1453" t="str">
            <v>and Loans -</v>
          </cell>
          <cell r="E1453" t="str">
            <v>Crosstab (CIS)</v>
          </cell>
          <cell r="K1453">
            <v>2012</v>
          </cell>
          <cell r="AB1453" t="str">
            <v>2012</v>
          </cell>
          <cell r="AC1453" t="str">
            <v>and Loans -2012</v>
          </cell>
          <cell r="AD1453" t="str">
            <v>and Loans -2012</v>
          </cell>
        </row>
        <row r="1454">
          <cell r="B1454" t="str">
            <v>CCRF</v>
          </cell>
          <cell r="C1454" t="str">
            <v>Cool Reflective Roof</v>
          </cell>
          <cell r="D1454" t="str">
            <v>ECON-4A</v>
          </cell>
          <cell r="E1454" t="str">
            <v>Commercial</v>
          </cell>
          <cell r="F1454" t="str">
            <v>OTHER</v>
          </cell>
          <cell r="G1454" t="str">
            <v>ST CLOUD</v>
          </cell>
          <cell r="I1454" t="str">
            <v>January</v>
          </cell>
          <cell r="J1454" t="str">
            <v>2011-2012</v>
          </cell>
          <cell r="K1454">
            <v>2012</v>
          </cell>
          <cell r="T1454">
            <v>0</v>
          </cell>
          <cell r="W1454">
            <v>0</v>
          </cell>
          <cell r="AA1454" t="str">
            <v>ECON-4AST CLOUDJanuary2011-2012</v>
          </cell>
          <cell r="AB1454" t="str">
            <v>2012</v>
          </cell>
          <cell r="AC1454" t="str">
            <v>ECON-4A2012</v>
          </cell>
          <cell r="AD1454" t="str">
            <v>ECON-4AJanuary2012</v>
          </cell>
          <cell r="AE1454" t="str">
            <v>ECON-4AJanuary2011-2012</v>
          </cell>
        </row>
        <row r="1455">
          <cell r="B1455" t="str">
            <v>CDUR</v>
          </cell>
          <cell r="C1455" t="str">
            <v>Duct Repair/Replacement</v>
          </cell>
          <cell r="D1455" t="str">
            <v>ECON-5A</v>
          </cell>
          <cell r="E1455" t="str">
            <v>Commercial</v>
          </cell>
          <cell r="F1455" t="str">
            <v>OTHER</v>
          </cell>
          <cell r="G1455" t="str">
            <v>ST CLOUD</v>
          </cell>
          <cell r="I1455" t="str">
            <v>January</v>
          </cell>
          <cell r="J1455" t="str">
            <v>2011-2012</v>
          </cell>
          <cell r="K1455">
            <v>2012</v>
          </cell>
          <cell r="T1455">
            <v>0</v>
          </cell>
          <cell r="W1455">
            <v>0</v>
          </cell>
          <cell r="AA1455" t="str">
            <v>ECON-5AST CLOUDJanuary2011-2012</v>
          </cell>
          <cell r="AB1455" t="str">
            <v>2012</v>
          </cell>
          <cell r="AC1455" t="str">
            <v>ECON-5A2012</v>
          </cell>
          <cell r="AD1455" t="str">
            <v>ECON-5AJanuary2012</v>
          </cell>
          <cell r="AE1455" t="str">
            <v>ECON-5AJanuary2011-2012</v>
          </cell>
        </row>
        <row r="1456">
          <cell r="B1456" t="str">
            <v>CGRP</v>
          </cell>
          <cell r="C1456" t="str">
            <v>Gold Ring Program</v>
          </cell>
          <cell r="D1456" t="str">
            <v>ECON-6C</v>
          </cell>
          <cell r="E1456" t="str">
            <v>Commercial</v>
          </cell>
          <cell r="F1456" t="str">
            <v>OTHER</v>
          </cell>
          <cell r="G1456" t="str">
            <v>ST CLOUD</v>
          </cell>
          <cell r="I1456" t="str">
            <v>January</v>
          </cell>
          <cell r="J1456" t="str">
            <v>2011-2012</v>
          </cell>
          <cell r="K1456">
            <v>2012</v>
          </cell>
          <cell r="T1456">
            <v>0</v>
          </cell>
          <cell r="W1456">
            <v>0</v>
          </cell>
          <cell r="AA1456" t="str">
            <v>ECON-6CST CLOUDJanuary2011-2012</v>
          </cell>
          <cell r="AB1456" t="str">
            <v>2012</v>
          </cell>
          <cell r="AC1456" t="str">
            <v>ECON-6C2012</v>
          </cell>
          <cell r="AD1456" t="str">
            <v>ECON-6CJanuary2012</v>
          </cell>
          <cell r="AE1456" t="str">
            <v>ECON-6CJanuary2011-2012</v>
          </cell>
        </row>
        <row r="1457">
          <cell r="B1457" t="str">
            <v>CH14</v>
          </cell>
          <cell r="C1457" t="str">
            <v>14 Seer</v>
          </cell>
          <cell r="D1457" t="str">
            <v>ECON-5C</v>
          </cell>
          <cell r="E1457" t="str">
            <v>Commercial</v>
          </cell>
          <cell r="F1457" t="str">
            <v>OTHER</v>
          </cell>
          <cell r="G1457" t="str">
            <v>ST CLOUD</v>
          </cell>
          <cell r="H1457" t="str">
            <v>CES14CON</v>
          </cell>
          <cell r="I1457" t="str">
            <v>January</v>
          </cell>
          <cell r="J1457" t="str">
            <v>2011-2012</v>
          </cell>
          <cell r="K1457">
            <v>2012</v>
          </cell>
          <cell r="T1457">
            <v>0</v>
          </cell>
          <cell r="W1457">
            <v>0</v>
          </cell>
          <cell r="Y1457" t="str">
            <v>CES14CONJanuary2011-2012</v>
          </cell>
          <cell r="Z1457" t="str">
            <v>CES14CONJanuary2012</v>
          </cell>
          <cell r="AA1457" t="str">
            <v>CES14CONST CLOUDJanuary2011-2012</v>
          </cell>
          <cell r="AB1457" t="str">
            <v>CES14CON2012</v>
          </cell>
          <cell r="AC1457" t="str">
            <v>ECON-5C2012</v>
          </cell>
          <cell r="AD1457" t="str">
            <v>ECON-5CJanuary2012</v>
          </cell>
          <cell r="AE1457" t="str">
            <v>ECON-5CJanuary2011-2012</v>
          </cell>
        </row>
        <row r="1458">
          <cell r="B1458" t="str">
            <v>CH15</v>
          </cell>
          <cell r="C1458" t="str">
            <v>15 Seer</v>
          </cell>
          <cell r="D1458" t="str">
            <v>ECON-5C</v>
          </cell>
          <cell r="E1458" t="str">
            <v>Commercial</v>
          </cell>
          <cell r="F1458" t="str">
            <v>OTHER</v>
          </cell>
          <cell r="G1458" t="str">
            <v>ST CLOUD</v>
          </cell>
          <cell r="H1458" t="str">
            <v>CES15CON</v>
          </cell>
          <cell r="I1458" t="str">
            <v>January</v>
          </cell>
          <cell r="J1458" t="str">
            <v>2011-2012</v>
          </cell>
          <cell r="K1458">
            <v>2012</v>
          </cell>
          <cell r="T1458">
            <v>0</v>
          </cell>
          <cell r="W1458">
            <v>0</v>
          </cell>
          <cell r="Y1458" t="str">
            <v>CES15CONJanuary2011-2012</v>
          </cell>
          <cell r="Z1458" t="str">
            <v>CES15CONJanuary2012</v>
          </cell>
          <cell r="AA1458" t="str">
            <v>CES15CONST CLOUDJanuary2011-2012</v>
          </cell>
          <cell r="AB1458" t="str">
            <v>CES15CON2012</v>
          </cell>
          <cell r="AC1458" t="str">
            <v>ECON-5C2012</v>
          </cell>
          <cell r="AD1458" t="str">
            <v>ECON-5CJanuary2012</v>
          </cell>
          <cell r="AE1458" t="str">
            <v>ECON-5CJanuary2011-2012</v>
          </cell>
        </row>
        <row r="1459">
          <cell r="B1459" t="str">
            <v>CH16</v>
          </cell>
          <cell r="C1459" t="str">
            <v>16 Seer</v>
          </cell>
          <cell r="D1459" t="str">
            <v>ECON-5C</v>
          </cell>
          <cell r="E1459" t="str">
            <v>Commercial</v>
          </cell>
          <cell r="F1459" t="str">
            <v>OTHER</v>
          </cell>
          <cell r="G1459" t="str">
            <v>ST CLOUD</v>
          </cell>
          <cell r="H1459" t="str">
            <v>CES16CON</v>
          </cell>
          <cell r="I1459" t="str">
            <v>January</v>
          </cell>
          <cell r="J1459" t="str">
            <v>2011-2012</v>
          </cell>
          <cell r="K1459">
            <v>2012</v>
          </cell>
          <cell r="T1459">
            <v>0</v>
          </cell>
          <cell r="W1459">
            <v>0</v>
          </cell>
          <cell r="Y1459" t="str">
            <v>CES16CONJanuary2011-2012</v>
          </cell>
          <cell r="Z1459" t="str">
            <v>CES16CONJanuary2012</v>
          </cell>
          <cell r="AA1459" t="str">
            <v>CES16CONST CLOUDJanuary2011-2012</v>
          </cell>
          <cell r="AB1459" t="str">
            <v>CES16CON2012</v>
          </cell>
          <cell r="AC1459" t="str">
            <v>ECON-5C2012</v>
          </cell>
          <cell r="AD1459" t="str">
            <v>ECON-5CJanuary2012</v>
          </cell>
          <cell r="AE1459" t="str">
            <v>ECON-5CJanuary2011-2012</v>
          </cell>
        </row>
        <row r="1460">
          <cell r="B1460" t="str">
            <v>CH17</v>
          </cell>
          <cell r="C1460" t="str">
            <v>17 Seer</v>
          </cell>
          <cell r="D1460" t="str">
            <v>ECON-5C</v>
          </cell>
          <cell r="E1460" t="str">
            <v>Commercial</v>
          </cell>
          <cell r="F1460" t="str">
            <v>OTHER</v>
          </cell>
          <cell r="G1460" t="str">
            <v>ST CLOUD</v>
          </cell>
          <cell r="H1460" t="str">
            <v>CES17CON</v>
          </cell>
          <cell r="I1460" t="str">
            <v>January</v>
          </cell>
          <cell r="J1460" t="str">
            <v>2011-2012</v>
          </cell>
          <cell r="K1460">
            <v>2012</v>
          </cell>
          <cell r="T1460">
            <v>0</v>
          </cell>
          <cell r="W1460">
            <v>0</v>
          </cell>
          <cell r="Y1460" t="str">
            <v>CES17CONJanuary2011-2012</v>
          </cell>
          <cell r="Z1460" t="str">
            <v>CES17CONJanuary2012</v>
          </cell>
          <cell r="AA1460" t="str">
            <v>CES17CONST CLOUDJanuary2011-2012</v>
          </cell>
          <cell r="AB1460" t="str">
            <v>CES17CON2012</v>
          </cell>
          <cell r="AC1460" t="str">
            <v>ECON-5C2012</v>
          </cell>
          <cell r="AD1460" t="str">
            <v>ECON-5CJanuary2012</v>
          </cell>
          <cell r="AE1460" t="str">
            <v>ECON-5CJanuary2011-2012</v>
          </cell>
        </row>
        <row r="1461">
          <cell r="B1461" t="str">
            <v>CH18</v>
          </cell>
          <cell r="C1461" t="str">
            <v>18 Seer</v>
          </cell>
          <cell r="D1461" t="str">
            <v>ECON-5C</v>
          </cell>
          <cell r="E1461" t="str">
            <v>Commercial</v>
          </cell>
          <cell r="F1461" t="str">
            <v>OTHER</v>
          </cell>
          <cell r="G1461" t="str">
            <v>ST CLOUD</v>
          </cell>
          <cell r="H1461" t="str">
            <v>CES18CON</v>
          </cell>
          <cell r="I1461" t="str">
            <v>January</v>
          </cell>
          <cell r="J1461" t="str">
            <v>2011-2012</v>
          </cell>
          <cell r="K1461">
            <v>2012</v>
          </cell>
          <cell r="T1461">
            <v>0</v>
          </cell>
          <cell r="W1461">
            <v>0</v>
          </cell>
          <cell r="Y1461" t="str">
            <v>CES18CONJanuary2011-2012</v>
          </cell>
          <cell r="Z1461" t="str">
            <v>CES18CONJanuary2012</v>
          </cell>
          <cell r="AA1461" t="str">
            <v>CES18CONST CLOUDJanuary2011-2012</v>
          </cell>
          <cell r="AB1461" t="str">
            <v>CES18CON2012</v>
          </cell>
          <cell r="AC1461" t="str">
            <v>ECON-5C2012</v>
          </cell>
          <cell r="AD1461" t="str">
            <v>ECON-5CJanuary2012</v>
          </cell>
          <cell r="AE1461" t="str">
            <v>ECON-5CJanuary2011-2012</v>
          </cell>
        </row>
        <row r="1462">
          <cell r="B1462" t="str">
            <v>CINS</v>
          </cell>
          <cell r="C1462" t="str">
            <v>Ceiling Insulation Upgrade</v>
          </cell>
          <cell r="D1462" t="str">
            <v>ECON-4B</v>
          </cell>
          <cell r="E1462" t="str">
            <v>Commercial</v>
          </cell>
          <cell r="F1462" t="str">
            <v>OTHER</v>
          </cell>
          <cell r="G1462" t="str">
            <v>ST CLOUD</v>
          </cell>
          <cell r="I1462" t="str">
            <v>January</v>
          </cell>
          <cell r="J1462" t="str">
            <v>2011-2012</v>
          </cell>
          <cell r="K1462">
            <v>2012</v>
          </cell>
          <cell r="T1462">
            <v>0</v>
          </cell>
          <cell r="W1462">
            <v>0</v>
          </cell>
          <cell r="AA1462" t="str">
            <v>ECON-4BST CLOUDJanuary2011-2012</v>
          </cell>
          <cell r="AB1462" t="str">
            <v>2012</v>
          </cell>
          <cell r="AC1462" t="str">
            <v>ECON-4B2012</v>
          </cell>
          <cell r="AD1462" t="str">
            <v>ECON-4BJanuary2012</v>
          </cell>
          <cell r="AE1462" t="str">
            <v>ECON-4BJanuary2011-2012</v>
          </cell>
        </row>
        <row r="1463">
          <cell r="B1463" t="str">
            <v>CIR</v>
          </cell>
          <cell r="C1463" t="str">
            <v>Commercial Customer Incentive</v>
          </cell>
          <cell r="D1463" t="str">
            <v>ECON-6B</v>
          </cell>
          <cell r="E1463" t="str">
            <v>Commercial</v>
          </cell>
          <cell r="F1463" t="str">
            <v>OTHER</v>
          </cell>
          <cell r="G1463" t="str">
            <v>ST CLOUD</v>
          </cell>
          <cell r="I1463" t="str">
            <v>January</v>
          </cell>
          <cell r="J1463" t="str">
            <v>2011-2012</v>
          </cell>
          <cell r="K1463">
            <v>2012</v>
          </cell>
          <cell r="T1463">
            <v>0</v>
          </cell>
          <cell r="W1463">
            <v>0</v>
          </cell>
          <cell r="AA1463" t="str">
            <v>ECON-6BST CLOUDJanuary2011-2012</v>
          </cell>
          <cell r="AB1463" t="str">
            <v>2012</v>
          </cell>
          <cell r="AC1463" t="str">
            <v>ECON-6B2012</v>
          </cell>
          <cell r="AD1463" t="str">
            <v>ECON-6BJanuary2012</v>
          </cell>
          <cell r="AE1463" t="str">
            <v>ECON-6BJanuary2011-2012</v>
          </cell>
        </row>
        <row r="1464">
          <cell r="C1464" t="str">
            <v>Commercial Indoor Lighting Billed Solution</v>
          </cell>
          <cell r="D1464" t="str">
            <v>ECON-8</v>
          </cell>
          <cell r="E1464" t="str">
            <v>Commercial</v>
          </cell>
          <cell r="F1464" t="str">
            <v>OTHER</v>
          </cell>
          <cell r="G1464" t="str">
            <v>ST CLOUD</v>
          </cell>
          <cell r="I1464" t="str">
            <v>January</v>
          </cell>
          <cell r="J1464" t="str">
            <v>2011-2012</v>
          </cell>
          <cell r="K1464">
            <v>2012</v>
          </cell>
          <cell r="T1464">
            <v>0</v>
          </cell>
          <cell r="W1464">
            <v>0</v>
          </cell>
          <cell r="AA1464" t="str">
            <v>ECON-8ST CLOUDJanuary2011-2012</v>
          </cell>
          <cell r="AB1464" t="str">
            <v>2012</v>
          </cell>
          <cell r="AC1464" t="str">
            <v>ECON-82012</v>
          </cell>
          <cell r="AD1464" t="str">
            <v>ECON-8January2012</v>
          </cell>
          <cell r="AE1464" t="str">
            <v>ECON-8January2011-2012</v>
          </cell>
        </row>
        <row r="1465">
          <cell r="B1465" t="str">
            <v>CSBE</v>
          </cell>
          <cell r="C1465" t="str">
            <v>Small Business Efficiency</v>
          </cell>
          <cell r="D1465" t="str">
            <v>ECON-16</v>
          </cell>
          <cell r="E1465" t="str">
            <v>Commercial</v>
          </cell>
          <cell r="F1465" t="str">
            <v>OTHER</v>
          </cell>
          <cell r="G1465" t="str">
            <v>ST CLOUD</v>
          </cell>
          <cell r="I1465" t="str">
            <v>January</v>
          </cell>
          <cell r="J1465" t="str">
            <v>2011-2012</v>
          </cell>
          <cell r="K1465">
            <v>2012</v>
          </cell>
          <cell r="T1465">
            <v>0</v>
          </cell>
          <cell r="W1465">
            <v>0</v>
          </cell>
          <cell r="AA1465" t="str">
            <v>ECON-16ST CLOUDJanuary2011-2012</v>
          </cell>
          <cell r="AB1465" t="str">
            <v>2012</v>
          </cell>
          <cell r="AC1465" t="str">
            <v>ECON-162012</v>
          </cell>
          <cell r="AD1465" t="str">
            <v>ECON-16January2012</v>
          </cell>
          <cell r="AE1465" t="str">
            <v>ECON-16January2011-2012</v>
          </cell>
        </row>
        <row r="1466">
          <cell r="B1466" t="str">
            <v>CWTT</v>
          </cell>
          <cell r="C1466" t="str">
            <v>Window Film or Solar Screen</v>
          </cell>
          <cell r="D1466" t="str">
            <v>ECON-4C</v>
          </cell>
          <cell r="E1466" t="str">
            <v>Commercial</v>
          </cell>
          <cell r="F1466" t="str">
            <v>OTHER</v>
          </cell>
          <cell r="G1466" t="str">
            <v>ST CLOUD</v>
          </cell>
          <cell r="I1466" t="str">
            <v>January</v>
          </cell>
          <cell r="J1466" t="str">
            <v>2011-2012</v>
          </cell>
          <cell r="K1466">
            <v>2012</v>
          </cell>
          <cell r="T1466">
            <v>0</v>
          </cell>
          <cell r="W1466">
            <v>0</v>
          </cell>
          <cell r="AA1466" t="str">
            <v>ECON-4CST CLOUDJanuary2011-2012</v>
          </cell>
          <cell r="AB1466" t="str">
            <v>2012</v>
          </cell>
          <cell r="AC1466" t="str">
            <v>ECON-4C2012</v>
          </cell>
          <cell r="AD1466" t="str">
            <v>ECON-4CJanuary2012</v>
          </cell>
          <cell r="AE1466" t="str">
            <v>ECON-4CJanuary2011-2012</v>
          </cell>
        </row>
        <row r="1467">
          <cell r="B1467" t="str">
            <v>ACPS</v>
          </cell>
          <cell r="C1467" t="str">
            <v>A/C Proper Sizing</v>
          </cell>
          <cell r="D1467" t="str">
            <v>ECON-2D</v>
          </cell>
          <cell r="E1467" t="str">
            <v>Residential</v>
          </cell>
          <cell r="F1467" t="str">
            <v>SINGLE</v>
          </cell>
          <cell r="G1467" t="str">
            <v>ST CLOUD</v>
          </cell>
          <cell r="I1467" t="str">
            <v>January</v>
          </cell>
          <cell r="J1467" t="str">
            <v>2011-2012</v>
          </cell>
          <cell r="K1467">
            <v>2012</v>
          </cell>
          <cell r="T1467">
            <v>0</v>
          </cell>
          <cell r="W1467">
            <v>0</v>
          </cell>
          <cell r="AA1467" t="str">
            <v>ECON-2DST CLOUDJanuary2011-2012</v>
          </cell>
          <cell r="AB1467" t="str">
            <v>2012</v>
          </cell>
          <cell r="AC1467" t="str">
            <v>ECON-2D2012</v>
          </cell>
          <cell r="AD1467" t="str">
            <v>ECON-2DJanuary2012</v>
          </cell>
          <cell r="AE1467" t="str">
            <v>ECON-2DJanuary2011-2012</v>
          </cell>
        </row>
        <row r="1468">
          <cell r="B1468" t="str">
            <v>RBDR</v>
          </cell>
          <cell r="C1468" t="str">
            <v>Duct Repair/Replacement</v>
          </cell>
          <cell r="D1468" t="str">
            <v>ECON-2A</v>
          </cell>
          <cell r="E1468" t="str">
            <v>Residential</v>
          </cell>
          <cell r="F1468" t="str">
            <v>SINGLE</v>
          </cell>
          <cell r="G1468" t="str">
            <v>ST CLOUD</v>
          </cell>
          <cell r="I1468" t="str">
            <v>January</v>
          </cell>
          <cell r="J1468" t="str">
            <v>2011-2012</v>
          </cell>
          <cell r="K1468">
            <v>2012</v>
          </cell>
          <cell r="T1468">
            <v>0</v>
          </cell>
          <cell r="W1468">
            <v>0</v>
          </cell>
          <cell r="AA1468" t="str">
            <v>ECON-2AST CLOUDJanuary2011-2012</v>
          </cell>
          <cell r="AB1468" t="str">
            <v>2012</v>
          </cell>
          <cell r="AC1468" t="str">
            <v>ECON-2A2012</v>
          </cell>
          <cell r="AD1468" t="str">
            <v>ECON-2AJanuary2012</v>
          </cell>
          <cell r="AE1468" t="str">
            <v>ECON-2AJanuary2011-2012</v>
          </cell>
        </row>
        <row r="1469">
          <cell r="B1469" t="str">
            <v>RBIS</v>
          </cell>
          <cell r="C1469" t="str">
            <v>Ceiling Insulation Upgrade</v>
          </cell>
          <cell r="D1469" t="str">
            <v>ECON-1B</v>
          </cell>
          <cell r="E1469" t="str">
            <v>Residential</v>
          </cell>
          <cell r="F1469" t="str">
            <v>SINGLE</v>
          </cell>
          <cell r="G1469" t="str">
            <v>ST CLOUD</v>
          </cell>
          <cell r="I1469" t="str">
            <v>January</v>
          </cell>
          <cell r="J1469" t="str">
            <v>2011-2012</v>
          </cell>
          <cell r="K1469">
            <v>2012</v>
          </cell>
          <cell r="T1469">
            <v>0</v>
          </cell>
          <cell r="W1469">
            <v>0</v>
          </cell>
          <cell r="AA1469" t="str">
            <v>ECON-1BST CLOUDJanuary2011-2012</v>
          </cell>
          <cell r="AB1469" t="str">
            <v>2012</v>
          </cell>
          <cell r="AC1469" t="str">
            <v>ECON-1B2012</v>
          </cell>
          <cell r="AD1469" t="str">
            <v>ECON-1BJanuary2012</v>
          </cell>
          <cell r="AE1469" t="str">
            <v>ECON-1BJanuary2011-2012</v>
          </cell>
        </row>
        <row r="1470">
          <cell r="B1470" t="str">
            <v>RBWW</v>
          </cell>
          <cell r="C1470" t="str">
            <v xml:space="preserve">Caulk/Weather Stripping </v>
          </cell>
          <cell r="D1470" t="str">
            <v>ECON-1D</v>
          </cell>
          <cell r="E1470" t="str">
            <v>Residential</v>
          </cell>
          <cell r="F1470" t="str">
            <v>SINGLE</v>
          </cell>
          <cell r="G1470" t="str">
            <v>ST CLOUD</v>
          </cell>
          <cell r="I1470" t="str">
            <v>January</v>
          </cell>
          <cell r="J1470" t="str">
            <v>2011-2012</v>
          </cell>
          <cell r="K1470">
            <v>2012</v>
          </cell>
          <cell r="T1470">
            <v>0</v>
          </cell>
          <cell r="W1470">
            <v>0</v>
          </cell>
          <cell r="AA1470" t="str">
            <v>ECON-1DST CLOUDJanuary2011-2012</v>
          </cell>
          <cell r="AB1470" t="str">
            <v>2012</v>
          </cell>
          <cell r="AC1470" t="str">
            <v>ECON-1D2012</v>
          </cell>
          <cell r="AD1470" t="str">
            <v>ECON-1DJanuary2012</v>
          </cell>
          <cell r="AE1470" t="str">
            <v>ECON-1DJanuary2011-2012</v>
          </cell>
        </row>
        <row r="1471">
          <cell r="B1471" t="str">
            <v>RCRF</v>
          </cell>
          <cell r="C1471" t="str">
            <v>Cool Reflective Roof</v>
          </cell>
          <cell r="D1471" t="str">
            <v>ECON-1A</v>
          </cell>
          <cell r="E1471" t="str">
            <v>Residential</v>
          </cell>
          <cell r="F1471" t="str">
            <v>SINGLE</v>
          </cell>
          <cell r="G1471" t="str">
            <v>ST CLOUD</v>
          </cell>
          <cell r="I1471" t="str">
            <v>January</v>
          </cell>
          <cell r="J1471" t="str">
            <v>2011-2012</v>
          </cell>
          <cell r="K1471">
            <v>2012</v>
          </cell>
          <cell r="T1471">
            <v>0</v>
          </cell>
          <cell r="W1471">
            <v>0</v>
          </cell>
          <cell r="AA1471" t="str">
            <v>ECON-1AST CLOUDJanuary2011-2012</v>
          </cell>
          <cell r="AB1471" t="str">
            <v>2012</v>
          </cell>
          <cell r="AC1471" t="str">
            <v>ECON-1A2012</v>
          </cell>
          <cell r="AD1471" t="str">
            <v>ECON-1AJanuary2012</v>
          </cell>
          <cell r="AE1471" t="str">
            <v>ECON-1AJanuary2011-2012</v>
          </cell>
        </row>
        <row r="1472">
          <cell r="B1472" t="str">
            <v>RH14</v>
          </cell>
          <cell r="C1472" t="str">
            <v>14 Seer</v>
          </cell>
          <cell r="D1472" t="str">
            <v>ECON-2E</v>
          </cell>
          <cell r="E1472" t="str">
            <v>Residential</v>
          </cell>
          <cell r="F1472" t="str">
            <v>SINGLE</v>
          </cell>
          <cell r="G1472" t="str">
            <v>ST CLOUD</v>
          </cell>
          <cell r="H1472" t="str">
            <v>RES14CON</v>
          </cell>
          <cell r="I1472" t="str">
            <v>January</v>
          </cell>
          <cell r="J1472" t="str">
            <v>2011-2012</v>
          </cell>
          <cell r="K1472">
            <v>2012</v>
          </cell>
          <cell r="T1472">
            <v>0</v>
          </cell>
          <cell r="W1472">
            <v>0</v>
          </cell>
          <cell r="Y1472" t="str">
            <v>RES14CONJanuary2011-2012</v>
          </cell>
          <cell r="Z1472" t="str">
            <v>RES14CONJanuary2012</v>
          </cell>
          <cell r="AA1472" t="str">
            <v>RES14CONST CLOUDJanuary2011-2012</v>
          </cell>
          <cell r="AB1472" t="str">
            <v>RES14CON2012</v>
          </cell>
          <cell r="AC1472" t="str">
            <v>ECON-2E2012</v>
          </cell>
          <cell r="AD1472" t="str">
            <v>ECON-2EJanuary2012</v>
          </cell>
          <cell r="AE1472" t="str">
            <v>ECON-2EJanuary2011-2012</v>
          </cell>
        </row>
        <row r="1473">
          <cell r="B1473" t="str">
            <v>RH15</v>
          </cell>
          <cell r="C1473" t="str">
            <v>15 Seer</v>
          </cell>
          <cell r="D1473" t="str">
            <v>ECON-2E</v>
          </cell>
          <cell r="E1473" t="str">
            <v>Residential</v>
          </cell>
          <cell r="F1473" t="str">
            <v>SINGLE</v>
          </cell>
          <cell r="G1473" t="str">
            <v>ST CLOUD</v>
          </cell>
          <cell r="H1473" t="str">
            <v>RES15CON</v>
          </cell>
          <cell r="I1473" t="str">
            <v>January</v>
          </cell>
          <cell r="J1473" t="str">
            <v>2011-2012</v>
          </cell>
          <cell r="K1473">
            <v>2012</v>
          </cell>
          <cell r="T1473">
            <v>0</v>
          </cell>
          <cell r="W1473">
            <v>0</v>
          </cell>
          <cell r="Y1473" t="str">
            <v>RES15CONJanuary2011-2012</v>
          </cell>
          <cell r="Z1473" t="str">
            <v>RES15CONJanuary2012</v>
          </cell>
          <cell r="AA1473" t="str">
            <v>RES15CONST CLOUDJanuary2011-2012</v>
          </cell>
          <cell r="AB1473" t="str">
            <v>RES15CON2012</v>
          </cell>
          <cell r="AC1473" t="str">
            <v>ECON-2E2012</v>
          </cell>
          <cell r="AD1473" t="str">
            <v>ECON-2EJanuary2012</v>
          </cell>
          <cell r="AE1473" t="str">
            <v>ECON-2EJanuary2011-2012</v>
          </cell>
        </row>
        <row r="1474">
          <cell r="B1474" t="str">
            <v>RH16</v>
          </cell>
          <cell r="C1474" t="str">
            <v>16 Seer</v>
          </cell>
          <cell r="D1474" t="str">
            <v>ECON-2E</v>
          </cell>
          <cell r="E1474" t="str">
            <v>Residential</v>
          </cell>
          <cell r="F1474" t="str">
            <v>SINGLE</v>
          </cell>
          <cell r="G1474" t="str">
            <v>ST CLOUD</v>
          </cell>
          <cell r="H1474" t="str">
            <v>RES16CON</v>
          </cell>
          <cell r="I1474" t="str">
            <v>January</v>
          </cell>
          <cell r="J1474" t="str">
            <v>2011-2012</v>
          </cell>
          <cell r="K1474">
            <v>2012</v>
          </cell>
          <cell r="T1474">
            <v>0</v>
          </cell>
          <cell r="W1474">
            <v>0</v>
          </cell>
          <cell r="Y1474" t="str">
            <v>RES16CONJanuary2011-2012</v>
          </cell>
          <cell r="Z1474" t="str">
            <v>RES16CONJanuary2012</v>
          </cell>
          <cell r="AA1474" t="str">
            <v>RES16CONST CLOUDJanuary2011-2012</v>
          </cell>
          <cell r="AB1474" t="str">
            <v>RES16CON2012</v>
          </cell>
          <cell r="AC1474" t="str">
            <v>ECON-2E2012</v>
          </cell>
          <cell r="AD1474" t="str">
            <v>ECON-2EJanuary2012</v>
          </cell>
          <cell r="AE1474" t="str">
            <v>ECON-2EJanuary2011-2012</v>
          </cell>
        </row>
        <row r="1475">
          <cell r="B1475" t="str">
            <v>RH17</v>
          </cell>
          <cell r="C1475" t="str">
            <v>17 Seer</v>
          </cell>
          <cell r="D1475" t="str">
            <v>ECON-2E</v>
          </cell>
          <cell r="E1475" t="str">
            <v>Residential</v>
          </cell>
          <cell r="F1475" t="str">
            <v>SINGLE</v>
          </cell>
          <cell r="G1475" t="str">
            <v>ST CLOUD</v>
          </cell>
          <cell r="H1475" t="str">
            <v>RES17CON</v>
          </cell>
          <cell r="I1475" t="str">
            <v>January</v>
          </cell>
          <cell r="J1475" t="str">
            <v>2011-2012</v>
          </cell>
          <cell r="K1475">
            <v>2012</v>
          </cell>
          <cell r="T1475">
            <v>0</v>
          </cell>
          <cell r="W1475">
            <v>0</v>
          </cell>
          <cell r="Y1475" t="str">
            <v>RES17CONJanuary2011-2012</v>
          </cell>
          <cell r="Z1475" t="str">
            <v>RES17CONJanuary2012</v>
          </cell>
          <cell r="AA1475" t="str">
            <v>RES17CONST CLOUDJanuary2011-2012</v>
          </cell>
          <cell r="AB1475" t="str">
            <v>RES17CON2012</v>
          </cell>
          <cell r="AC1475" t="str">
            <v>ECON-2E2012</v>
          </cell>
          <cell r="AD1475" t="str">
            <v>ECON-2EJanuary2012</v>
          </cell>
          <cell r="AE1475" t="str">
            <v>ECON-2EJanuary2011-2012</v>
          </cell>
        </row>
        <row r="1476">
          <cell r="B1476" t="str">
            <v>RH18</v>
          </cell>
          <cell r="C1476" t="str">
            <v>18 Seer</v>
          </cell>
          <cell r="D1476" t="str">
            <v>ECON-2E</v>
          </cell>
          <cell r="E1476" t="str">
            <v>Residential</v>
          </cell>
          <cell r="F1476" t="str">
            <v>SINGLE</v>
          </cell>
          <cell r="G1476" t="str">
            <v>ST CLOUD</v>
          </cell>
          <cell r="H1476" t="str">
            <v>RES18CON</v>
          </cell>
          <cell r="I1476" t="str">
            <v>January</v>
          </cell>
          <cell r="J1476" t="str">
            <v>2011-2012</v>
          </cell>
          <cell r="K1476">
            <v>2012</v>
          </cell>
          <cell r="T1476">
            <v>0</v>
          </cell>
          <cell r="W1476">
            <v>0</v>
          </cell>
          <cell r="Y1476" t="str">
            <v>RES18CONJanuary2011-2012</v>
          </cell>
          <cell r="Z1476" t="str">
            <v>RES18CONJanuary2012</v>
          </cell>
          <cell r="AA1476" t="str">
            <v>RES18CONST CLOUDJanuary2011-2012</v>
          </cell>
          <cell r="AB1476" t="str">
            <v>RES18CON2012</v>
          </cell>
          <cell r="AC1476" t="str">
            <v>ECON-2E2012</v>
          </cell>
          <cell r="AD1476" t="str">
            <v>ECON-2EJanuary2012</v>
          </cell>
          <cell r="AE1476" t="str">
            <v>ECON-2EJanuary2011-2012</v>
          </cell>
        </row>
        <row r="1477">
          <cell r="B1477" t="str">
            <v>RIWF</v>
          </cell>
          <cell r="C1477" t="str">
            <v>Injected Wall Foam</v>
          </cell>
          <cell r="D1477" t="str">
            <v>ECON-1C</v>
          </cell>
          <cell r="E1477" t="str">
            <v>Residential</v>
          </cell>
          <cell r="F1477" t="str">
            <v>SINGLE</v>
          </cell>
          <cell r="G1477" t="str">
            <v>ST CLOUD</v>
          </cell>
          <cell r="I1477" t="str">
            <v>January</v>
          </cell>
          <cell r="J1477" t="str">
            <v>2011-2012</v>
          </cell>
          <cell r="K1477">
            <v>2012</v>
          </cell>
          <cell r="T1477">
            <v>0</v>
          </cell>
          <cell r="W1477">
            <v>0</v>
          </cell>
          <cell r="AA1477" t="str">
            <v>ECON-1CST CLOUDJanuary2011-2012</v>
          </cell>
          <cell r="AB1477" t="str">
            <v>2012</v>
          </cell>
          <cell r="AC1477" t="str">
            <v>ECON-1C2012</v>
          </cell>
          <cell r="AD1477" t="str">
            <v>ECON-1CJanuary2012</v>
          </cell>
          <cell r="AE1477" t="str">
            <v>ECON-1CJanuary2011-2012</v>
          </cell>
        </row>
        <row r="1478">
          <cell r="B1478" t="str">
            <v>RWRP</v>
          </cell>
          <cell r="C1478" t="str">
            <v xml:space="preserve">High Performance Windows </v>
          </cell>
          <cell r="D1478" t="str">
            <v>ECON-1E</v>
          </cell>
          <cell r="E1478" t="str">
            <v>Residential</v>
          </cell>
          <cell r="F1478" t="str">
            <v>SINGLE</v>
          </cell>
          <cell r="G1478" t="str">
            <v>ST CLOUD</v>
          </cell>
          <cell r="I1478" t="str">
            <v>January</v>
          </cell>
          <cell r="J1478" t="str">
            <v>2011-2012</v>
          </cell>
          <cell r="K1478">
            <v>2012</v>
          </cell>
          <cell r="T1478">
            <v>0</v>
          </cell>
          <cell r="W1478">
            <v>0</v>
          </cell>
          <cell r="AA1478" t="str">
            <v>ECON-1EST CLOUDJanuary2011-2012</v>
          </cell>
          <cell r="AB1478" t="str">
            <v>2012</v>
          </cell>
          <cell r="AC1478" t="str">
            <v>ECON-1E2012</v>
          </cell>
          <cell r="AD1478" t="str">
            <v>ECON-1EJanuary2012</v>
          </cell>
          <cell r="AE1478" t="str">
            <v>ECON-1EJanuary2011-2012</v>
          </cell>
        </row>
        <row r="1479">
          <cell r="B1479" t="str">
            <v>RWTT</v>
          </cell>
          <cell r="C1479" t="str">
            <v>Window Film or Solar Screen</v>
          </cell>
          <cell r="D1479" t="str">
            <v>ECON-1F</v>
          </cell>
          <cell r="E1479" t="str">
            <v>Residential</v>
          </cell>
          <cell r="F1479" t="str">
            <v>SINGLE</v>
          </cell>
          <cell r="G1479" t="str">
            <v>ST CLOUD</v>
          </cell>
          <cell r="I1479" t="str">
            <v>January</v>
          </cell>
          <cell r="J1479" t="str">
            <v>2011-2012</v>
          </cell>
          <cell r="K1479">
            <v>2012</v>
          </cell>
          <cell r="T1479">
            <v>0</v>
          </cell>
          <cell r="W1479">
            <v>0</v>
          </cell>
          <cell r="AA1479" t="str">
            <v>ECON-1FST CLOUDJanuary2011-2012</v>
          </cell>
          <cell r="AB1479" t="str">
            <v>2012</v>
          </cell>
          <cell r="AC1479" t="str">
            <v>ECON-1F2012</v>
          </cell>
          <cell r="AD1479" t="str">
            <v>ECON-1FJanuary2012</v>
          </cell>
          <cell r="AE1479" t="str">
            <v>ECON-1FJanuary2011-2012</v>
          </cell>
        </row>
        <row r="1480">
          <cell r="B1480" t="str">
            <v>RESCON</v>
          </cell>
          <cell r="C1480" t="str">
            <v>Total Residential Conservation Summary</v>
          </cell>
          <cell r="D1480" t="str">
            <v>RESCON</v>
          </cell>
          <cell r="E1480" t="str">
            <v>Residential</v>
          </cell>
          <cell r="I1480" t="str">
            <v>January</v>
          </cell>
          <cell r="J1480" t="str">
            <v>2011-2012</v>
          </cell>
          <cell r="K1480">
            <v>2012</v>
          </cell>
          <cell r="L1480">
            <v>193</v>
          </cell>
          <cell r="M1480">
            <v>221.58333333333331</v>
          </cell>
          <cell r="N1480">
            <v>19924.849999999999</v>
          </cell>
          <cell r="O1480">
            <v>149421.16666666669</v>
          </cell>
          <cell r="P1480">
            <v>166480</v>
          </cell>
          <cell r="S1480">
            <v>0</v>
          </cell>
          <cell r="T1480">
            <v>5381.9250000000002</v>
          </cell>
          <cell r="U1480">
            <v>0</v>
          </cell>
          <cell r="V1480">
            <v>0</v>
          </cell>
          <cell r="W1480">
            <v>94846.864999999991</v>
          </cell>
          <cell r="X1480">
            <v>117350.3691083219</v>
          </cell>
          <cell r="AA1480" t="str">
            <v>RESCONJanuary2011-2012</v>
          </cell>
          <cell r="AB1480" t="str">
            <v>2012</v>
          </cell>
          <cell r="AC1480" t="str">
            <v>RESCON2012</v>
          </cell>
          <cell r="AD1480" t="str">
            <v>RESCONJanuary2012</v>
          </cell>
          <cell r="AE1480" t="str">
            <v>RESCONJanuary2011-2012</v>
          </cell>
        </row>
        <row r="1481">
          <cell r="B1481" t="str">
            <v>COMREB</v>
          </cell>
          <cell r="C1481" t="str">
            <v>Total Commercial Rebate Summary</v>
          </cell>
          <cell r="D1481" t="str">
            <v>COMREB</v>
          </cell>
          <cell r="E1481" t="str">
            <v>Commercial</v>
          </cell>
          <cell r="I1481" t="str">
            <v>January</v>
          </cell>
          <cell r="J1481" t="str">
            <v>2011-2012</v>
          </cell>
          <cell r="K1481">
            <v>2012</v>
          </cell>
          <cell r="L1481">
            <v>10</v>
          </cell>
          <cell r="M1481">
            <v>24378.25</v>
          </cell>
          <cell r="N1481">
            <v>15209.75</v>
          </cell>
          <cell r="O1481">
            <v>40398.441666666666</v>
          </cell>
          <cell r="P1481">
            <v>0</v>
          </cell>
          <cell r="S1481">
            <v>0</v>
          </cell>
          <cell r="T1481">
            <v>1108.4336619999999</v>
          </cell>
          <cell r="U1481">
            <v>0</v>
          </cell>
          <cell r="V1481">
            <v>81.78</v>
          </cell>
          <cell r="W1481">
            <v>571921.4</v>
          </cell>
          <cell r="X1481">
            <v>211893.24651099998</v>
          </cell>
          <cell r="AA1481" t="str">
            <v>COMREBJanuary2011-2012</v>
          </cell>
          <cell r="AB1481" t="str">
            <v>2012</v>
          </cell>
          <cell r="AC1481" t="str">
            <v>COMREB2012</v>
          </cell>
          <cell r="AD1481" t="str">
            <v>COMREBJanuary2012</v>
          </cell>
          <cell r="AE1481" t="str">
            <v>COMREBJanuary2011-2012</v>
          </cell>
        </row>
        <row r="1482">
          <cell r="B1482" t="str">
            <v>COMCON</v>
          </cell>
          <cell r="C1482" t="str">
            <v>Total Commercial Conservation Summary</v>
          </cell>
          <cell r="D1482" t="str">
            <v>COMCON</v>
          </cell>
          <cell r="E1482" t="str">
            <v>Commercial</v>
          </cell>
          <cell r="I1482" t="str">
            <v>January</v>
          </cell>
          <cell r="J1482" t="str">
            <v>2011-2012</v>
          </cell>
          <cell r="K1482">
            <v>2012</v>
          </cell>
          <cell r="L1482">
            <v>10</v>
          </cell>
          <cell r="M1482">
            <v>24378.416666666668</v>
          </cell>
          <cell r="N1482">
            <v>15209.75</v>
          </cell>
          <cell r="O1482">
            <v>40440.10833333333</v>
          </cell>
          <cell r="P1482">
            <v>0</v>
          </cell>
          <cell r="S1482">
            <v>0</v>
          </cell>
          <cell r="T1482">
            <v>1108.4336619999999</v>
          </cell>
          <cell r="U1482">
            <v>0</v>
          </cell>
          <cell r="V1482">
            <v>81.78</v>
          </cell>
          <cell r="W1482">
            <v>571921.4</v>
          </cell>
          <cell r="X1482">
            <v>390666.07984433329</v>
          </cell>
          <cell r="AA1482" t="str">
            <v>COMCONJanuary2011-2012</v>
          </cell>
          <cell r="AB1482" t="str">
            <v>2012</v>
          </cell>
          <cell r="AC1482" t="str">
            <v>COMCON2012</v>
          </cell>
          <cell r="AD1482" t="str">
            <v>COMCONJanuary2012</v>
          </cell>
          <cell r="AE1482" t="str">
            <v>COMCONJanuary2011-2012</v>
          </cell>
        </row>
        <row r="1483">
          <cell r="B1483" t="str">
            <v>Orlando</v>
          </cell>
          <cell r="C1483" t="str">
            <v>Conservation Program Rebates</v>
          </cell>
          <cell r="D1483" t="str">
            <v>Participation</v>
          </cell>
          <cell r="E1483" t="str">
            <v xml:space="preserve"> - Crosstab (CIS)</v>
          </cell>
          <cell r="K1483">
            <v>2012</v>
          </cell>
          <cell r="AB1483" t="str">
            <v>2012</v>
          </cell>
          <cell r="AC1483" t="str">
            <v>Participation2012</v>
          </cell>
          <cell r="AD1483" t="str">
            <v>Participation2012</v>
          </cell>
        </row>
        <row r="1484">
          <cell r="B1484" t="str">
            <v>ACPROPSZ</v>
          </cell>
          <cell r="C1484" t="str">
            <v>CONS AC Proper Sizing</v>
          </cell>
          <cell r="D1484" t="str">
            <v>ECON-2D</v>
          </cell>
          <cell r="E1484" t="str">
            <v>Residential</v>
          </cell>
          <cell r="F1484" t="str">
            <v>SINGLE</v>
          </cell>
          <cell r="I1484" t="str">
            <v>February</v>
          </cell>
          <cell r="J1484" t="str">
            <v>2011-2012</v>
          </cell>
          <cell r="K1484">
            <v>2012</v>
          </cell>
          <cell r="M1484">
            <v>32.5</v>
          </cell>
          <cell r="O1484">
            <v>1625</v>
          </cell>
          <cell r="T1484">
            <v>0</v>
          </cell>
          <cell r="W1484">
            <v>0</v>
          </cell>
          <cell r="X1484">
            <v>3395.1125000000002</v>
          </cell>
          <cell r="AA1484" t="str">
            <v>ECON-2DFebruary2011-2012</v>
          </cell>
          <cell r="AB1484" t="str">
            <v>2012</v>
          </cell>
          <cell r="AC1484" t="str">
            <v>ECON-2D2012</v>
          </cell>
          <cell r="AD1484" t="str">
            <v>ECON-2DFebruary2012</v>
          </cell>
          <cell r="AE1484" t="str">
            <v>ECON-2DFebruary2011-2012</v>
          </cell>
        </row>
        <row r="1485">
          <cell r="D1485" t="str">
            <v>ECON-2D</v>
          </cell>
          <cell r="E1485" t="str">
            <v>Residential</v>
          </cell>
          <cell r="F1485" t="str">
            <v>MULTI</v>
          </cell>
          <cell r="I1485" t="str">
            <v>February</v>
          </cell>
          <cell r="J1485" t="str">
            <v>2011-2012</v>
          </cell>
          <cell r="K1485">
            <v>2012</v>
          </cell>
          <cell r="T1485">
            <v>0</v>
          </cell>
          <cell r="AA1485" t="str">
            <v>ECON-2DFebruary2011-2012</v>
          </cell>
          <cell r="AB1485" t="str">
            <v>2012</v>
          </cell>
          <cell r="AC1485" t="str">
            <v>ECON-2D2012</v>
          </cell>
          <cell r="AD1485" t="str">
            <v>ECON-2DFebruary2012</v>
          </cell>
          <cell r="AE1485" t="str">
            <v>ECON-2DFebruary2011-2012</v>
          </cell>
        </row>
        <row r="1486">
          <cell r="B1486" t="str">
            <v>ATTICINS</v>
          </cell>
          <cell r="C1486" t="str">
            <v>CONS Com Attic Insul Rebate</v>
          </cell>
          <cell r="D1486" t="str">
            <v>ECON-4B</v>
          </cell>
          <cell r="E1486" t="str">
            <v>Commercial</v>
          </cell>
          <cell r="F1486" t="str">
            <v>OTHER</v>
          </cell>
          <cell r="I1486" t="str">
            <v>February</v>
          </cell>
          <cell r="J1486" t="str">
            <v>2011-2012</v>
          </cell>
          <cell r="K1486">
            <v>2012</v>
          </cell>
          <cell r="M1486">
            <v>1.1666666666666667</v>
          </cell>
          <cell r="O1486">
            <v>350.00000000000006</v>
          </cell>
          <cell r="T1486">
            <v>0</v>
          </cell>
          <cell r="W1486">
            <v>0</v>
          </cell>
          <cell r="X1486">
            <v>574.08166666666671</v>
          </cell>
          <cell r="AA1486" t="str">
            <v>ECON-4BFebruary2011-2012</v>
          </cell>
          <cell r="AB1486" t="str">
            <v>2012</v>
          </cell>
          <cell r="AC1486" t="str">
            <v>ECON-4B2012</v>
          </cell>
          <cell r="AD1486" t="str">
            <v>ECON-4BFebruary2012</v>
          </cell>
          <cell r="AE1486" t="str">
            <v>ECON-4BFebruary2011-2012</v>
          </cell>
        </row>
        <row r="1487">
          <cell r="D1487" t="str">
            <v>ECON-4B</v>
          </cell>
          <cell r="E1487" t="str">
            <v>Commercial</v>
          </cell>
          <cell r="F1487" t="str">
            <v>MULTI</v>
          </cell>
          <cell r="I1487" t="str">
            <v>February</v>
          </cell>
          <cell r="J1487" t="str">
            <v>2011-2012</v>
          </cell>
          <cell r="K1487">
            <v>2012</v>
          </cell>
          <cell r="T1487">
            <v>0</v>
          </cell>
          <cell r="AA1487" t="str">
            <v>ECON-4BFebruary2011-2012</v>
          </cell>
          <cell r="AB1487" t="str">
            <v>2012</v>
          </cell>
          <cell r="AC1487" t="str">
            <v>ECON-4B2012</v>
          </cell>
          <cell r="AD1487" t="str">
            <v>ECON-4BFebruary2012</v>
          </cell>
          <cell r="AE1487" t="str">
            <v>ECON-4BFebruary2011-2012</v>
          </cell>
        </row>
        <row r="1488">
          <cell r="B1488" t="str">
            <v>ATTICONS</v>
          </cell>
          <cell r="C1488" t="str">
            <v>CONS Res Attic Insul Rebate</v>
          </cell>
          <cell r="D1488" t="str">
            <v>ECON-1B</v>
          </cell>
          <cell r="E1488" t="str">
            <v>Residential</v>
          </cell>
          <cell r="F1488" t="str">
            <v>SINGLE</v>
          </cell>
          <cell r="I1488" t="str">
            <v>February</v>
          </cell>
          <cell r="J1488" t="str">
            <v>2011-2012</v>
          </cell>
          <cell r="K1488">
            <v>2012</v>
          </cell>
          <cell r="M1488">
            <v>20</v>
          </cell>
          <cell r="O1488">
            <v>5000</v>
          </cell>
          <cell r="T1488">
            <v>0</v>
          </cell>
          <cell r="W1488">
            <v>0</v>
          </cell>
          <cell r="X1488">
            <v>9869</v>
          </cell>
          <cell r="AA1488" t="str">
            <v>ECON-1BFebruary2011-2012</v>
          </cell>
          <cell r="AB1488" t="str">
            <v>2012</v>
          </cell>
          <cell r="AC1488" t="str">
            <v>ECON-1B2012</v>
          </cell>
          <cell r="AD1488" t="str">
            <v>ECON-1BFebruary2012</v>
          </cell>
          <cell r="AE1488" t="str">
            <v>ECON-1BFebruary2011-2012</v>
          </cell>
        </row>
        <row r="1489">
          <cell r="D1489" t="str">
            <v>ECON-1B</v>
          </cell>
          <cell r="E1489" t="str">
            <v>Residential</v>
          </cell>
          <cell r="F1489" t="str">
            <v>MULTI</v>
          </cell>
          <cell r="I1489" t="str">
            <v>February</v>
          </cell>
          <cell r="J1489" t="str">
            <v>2011-2012</v>
          </cell>
          <cell r="K1489">
            <v>2012</v>
          </cell>
          <cell r="T1489">
            <v>0</v>
          </cell>
          <cell r="AA1489" t="str">
            <v>ECON-1BFebruary2011-2012</v>
          </cell>
          <cell r="AB1489" t="str">
            <v>2012</v>
          </cell>
          <cell r="AC1489" t="str">
            <v>ECON-1B2012</v>
          </cell>
          <cell r="AD1489" t="str">
            <v>ECON-1BFebruary2012</v>
          </cell>
          <cell r="AE1489" t="str">
            <v>ECON-1BFebruary2011-2012</v>
          </cell>
        </row>
        <row r="1490">
          <cell r="B1490" t="str">
            <v>CCISTERN</v>
          </cell>
          <cell r="C1490" t="str">
            <v>CONS Com Cistern Rebate</v>
          </cell>
          <cell r="D1490" t="str">
            <v>WACON-1B</v>
          </cell>
          <cell r="E1490" t="str">
            <v>Commercial</v>
          </cell>
          <cell r="F1490" t="str">
            <v>OTHER</v>
          </cell>
          <cell r="I1490" t="str">
            <v>February</v>
          </cell>
          <cell r="J1490" t="str">
            <v>2011-2012</v>
          </cell>
          <cell r="K1490">
            <v>2012</v>
          </cell>
          <cell r="M1490">
            <v>0</v>
          </cell>
          <cell r="O1490">
            <v>0</v>
          </cell>
          <cell r="T1490">
            <v>0</v>
          </cell>
          <cell r="W1490">
            <v>0</v>
          </cell>
          <cell r="X1490">
            <v>0</v>
          </cell>
          <cell r="AA1490" t="str">
            <v>WACON-1BFebruary2011-2012</v>
          </cell>
          <cell r="AB1490" t="str">
            <v>2012</v>
          </cell>
          <cell r="AC1490" t="str">
            <v>WACON-1B2012</v>
          </cell>
          <cell r="AD1490" t="str">
            <v>WACON-1BFebruary2012</v>
          </cell>
          <cell r="AE1490" t="str">
            <v>WACON-1BFebruary2011-2012</v>
          </cell>
        </row>
        <row r="1491">
          <cell r="B1491" t="str">
            <v>CES15CON</v>
          </cell>
          <cell r="C1491" t="str">
            <v>CONS Com Heat Pump 15 Rebate</v>
          </cell>
          <cell r="D1491" t="str">
            <v>ECON-5C</v>
          </cell>
          <cell r="E1491" t="str">
            <v>Commercial</v>
          </cell>
          <cell r="F1491" t="str">
            <v>OTHER</v>
          </cell>
          <cell r="H1491" t="str">
            <v>CES15CON</v>
          </cell>
          <cell r="I1491" t="str">
            <v>February</v>
          </cell>
          <cell r="J1491" t="str">
            <v>2011-2012</v>
          </cell>
          <cell r="K1491">
            <v>2012</v>
          </cell>
          <cell r="M1491">
            <v>1.0833333333333333</v>
          </cell>
          <cell r="O1491">
            <v>433.33333333333331</v>
          </cell>
          <cell r="T1491">
            <v>0</v>
          </cell>
          <cell r="W1491">
            <v>0</v>
          </cell>
          <cell r="X1491">
            <v>785.29630833333329</v>
          </cell>
          <cell r="Y1491" t="str">
            <v>CES15CONFebruary2011-2012</v>
          </cell>
          <cell r="Z1491" t="str">
            <v>CES15CONFebruary2012</v>
          </cell>
          <cell r="AA1491" t="str">
            <v>ECON-5CCES15CONFebruary2011-2012</v>
          </cell>
          <cell r="AB1491" t="str">
            <v>CES15CON2012</v>
          </cell>
          <cell r="AC1491" t="str">
            <v>ECON-5C2012</v>
          </cell>
          <cell r="AD1491" t="str">
            <v>ECON-5CFebruary2012</v>
          </cell>
          <cell r="AE1491" t="str">
            <v>ECON-5CFebruary2011-2012</v>
          </cell>
        </row>
        <row r="1492">
          <cell r="B1492" t="str">
            <v>CES16CON</v>
          </cell>
          <cell r="C1492" t="str">
            <v>CONS Com Heat Pump 16 Rebate</v>
          </cell>
          <cell r="D1492" t="str">
            <v>ECON-5C</v>
          </cell>
          <cell r="E1492" t="str">
            <v>Commercial</v>
          </cell>
          <cell r="F1492" t="str">
            <v>OTHER</v>
          </cell>
          <cell r="H1492" t="str">
            <v>CES16CON</v>
          </cell>
          <cell r="I1492" t="str">
            <v>February</v>
          </cell>
          <cell r="J1492" t="str">
            <v>2011-2012</v>
          </cell>
          <cell r="K1492">
            <v>2012</v>
          </cell>
          <cell r="M1492">
            <v>1.9166666666666667</v>
          </cell>
          <cell r="O1492">
            <v>1150</v>
          </cell>
          <cell r="T1492">
            <v>0</v>
          </cell>
          <cell r="W1492">
            <v>0</v>
          </cell>
          <cell r="X1492">
            <v>1730.5104166666667</v>
          </cell>
          <cell r="Y1492" t="str">
            <v>CES16CONFebruary2011-2012</v>
          </cell>
          <cell r="Z1492" t="str">
            <v>CES16CONFebruary2012</v>
          </cell>
          <cell r="AA1492" t="str">
            <v>ECON-5CCES16CONFebruary2011-2012</v>
          </cell>
          <cell r="AB1492" t="str">
            <v>CES16CON2012</v>
          </cell>
          <cell r="AC1492" t="str">
            <v>ECON-5C2012</v>
          </cell>
          <cell r="AD1492" t="str">
            <v>ECON-5CFebruary2012</v>
          </cell>
          <cell r="AE1492" t="str">
            <v>ECON-5CFebruary2011-2012</v>
          </cell>
        </row>
        <row r="1493">
          <cell r="B1493" t="str">
            <v>CES17CON</v>
          </cell>
          <cell r="C1493" t="str">
            <v>CONS Com Heat Pump 17 Rebate</v>
          </cell>
          <cell r="D1493" t="str">
            <v>ECON-5C</v>
          </cell>
          <cell r="E1493" t="str">
            <v>Commercial</v>
          </cell>
          <cell r="F1493" t="str">
            <v>OTHER</v>
          </cell>
          <cell r="H1493" t="str">
            <v>CES17CON</v>
          </cell>
          <cell r="I1493" t="str">
            <v>February</v>
          </cell>
          <cell r="J1493" t="str">
            <v>2011-2012</v>
          </cell>
          <cell r="K1493">
            <v>2012</v>
          </cell>
          <cell r="M1493">
            <v>1.0833333333333333</v>
          </cell>
          <cell r="O1493">
            <v>650</v>
          </cell>
          <cell r="T1493">
            <v>0</v>
          </cell>
          <cell r="W1493">
            <v>0</v>
          </cell>
          <cell r="X1493">
            <v>1254.2592833333333</v>
          </cell>
          <cell r="Y1493" t="str">
            <v>CES17CONFebruary2011-2012</v>
          </cell>
          <cell r="Z1493" t="str">
            <v>CES17CONFebruary2012</v>
          </cell>
          <cell r="AA1493" t="str">
            <v>ECON-5CCES17CONFebruary2011-2012</v>
          </cell>
          <cell r="AB1493" t="str">
            <v>CES17CON2012</v>
          </cell>
          <cell r="AC1493" t="str">
            <v>ECON-5C2012</v>
          </cell>
          <cell r="AD1493" t="str">
            <v>ECON-5CFebruary2012</v>
          </cell>
          <cell r="AE1493" t="str">
            <v>ECON-5CFebruary2011-2012</v>
          </cell>
        </row>
        <row r="1494">
          <cell r="B1494" t="str">
            <v>CES18CON</v>
          </cell>
          <cell r="C1494" t="str">
            <v>CONS Com Heat Pump 18 Rebate</v>
          </cell>
          <cell r="D1494" t="str">
            <v>ECON-5C</v>
          </cell>
          <cell r="E1494" t="str">
            <v>Commercial</v>
          </cell>
          <cell r="F1494" t="str">
            <v>OTHER</v>
          </cell>
          <cell r="H1494" t="str">
            <v>CES18CON</v>
          </cell>
          <cell r="I1494" t="str">
            <v>February</v>
          </cell>
          <cell r="J1494" t="str">
            <v>2011-2012</v>
          </cell>
          <cell r="K1494">
            <v>2012</v>
          </cell>
          <cell r="M1494">
            <v>0.83333333333333337</v>
          </cell>
          <cell r="O1494">
            <v>500</v>
          </cell>
          <cell r="T1494">
            <v>0</v>
          </cell>
          <cell r="W1494">
            <v>0</v>
          </cell>
          <cell r="X1494">
            <v>1091.7857141666668</v>
          </cell>
          <cell r="Y1494" t="str">
            <v>CES18CONFebruary2011-2012</v>
          </cell>
          <cell r="Z1494" t="str">
            <v>CES18CONFebruary2012</v>
          </cell>
          <cell r="AA1494" t="str">
            <v>ECON-5CCES18CONFebruary2011-2012</v>
          </cell>
          <cell r="AB1494" t="str">
            <v>CES18CON2012</v>
          </cell>
          <cell r="AC1494" t="str">
            <v>ECON-5C2012</v>
          </cell>
          <cell r="AD1494" t="str">
            <v>ECON-5CFebruary2012</v>
          </cell>
          <cell r="AE1494" t="str">
            <v>ECON-5CFebruary2011-2012</v>
          </cell>
        </row>
        <row r="1495">
          <cell r="B1495" t="str">
            <v>CESCRCON</v>
          </cell>
          <cell r="C1495" t="str">
            <v>CONS Com Cool Roof Rebate</v>
          </cell>
          <cell r="D1495" t="str">
            <v>ECON-4A</v>
          </cell>
          <cell r="E1495" t="str">
            <v>Commercial</v>
          </cell>
          <cell r="F1495" t="str">
            <v>OTHER</v>
          </cell>
          <cell r="I1495" t="str">
            <v>February</v>
          </cell>
          <cell r="J1495" t="str">
            <v>2011-2012</v>
          </cell>
          <cell r="K1495">
            <v>2012</v>
          </cell>
          <cell r="M1495">
            <v>24109.416666666668</v>
          </cell>
          <cell r="O1495">
            <v>2410.9416666666671</v>
          </cell>
          <cell r="T1495">
            <v>0</v>
          </cell>
          <cell r="W1495">
            <v>0</v>
          </cell>
          <cell r="X1495">
            <v>72665.564848583337</v>
          </cell>
          <cell r="AA1495" t="str">
            <v>ECON-4AFebruary2011-2012</v>
          </cell>
          <cell r="AB1495" t="str">
            <v>2012</v>
          </cell>
          <cell r="AC1495" t="str">
            <v>ECON-4A2012</v>
          </cell>
          <cell r="AD1495" t="str">
            <v>ECON-4AFebruary2012</v>
          </cell>
          <cell r="AE1495" t="str">
            <v>ECON-4AFebruary2011-2012</v>
          </cell>
        </row>
        <row r="1496">
          <cell r="B1496" t="str">
            <v>CESSBCON</v>
          </cell>
          <cell r="C1496" t="str">
            <v>CONS Small Bus Effic Prog</v>
          </cell>
          <cell r="D1496" t="str">
            <v>ECON-16</v>
          </cell>
          <cell r="E1496" t="str">
            <v>Commercial</v>
          </cell>
          <cell r="F1496" t="str">
            <v>OTHER</v>
          </cell>
          <cell r="I1496" t="str">
            <v>February</v>
          </cell>
          <cell r="J1496" t="str">
            <v>2011-2012</v>
          </cell>
          <cell r="K1496">
            <v>2012</v>
          </cell>
          <cell r="M1496">
            <v>1.6666666666666667</v>
          </cell>
          <cell r="O1496">
            <v>416.66666666666669</v>
          </cell>
          <cell r="T1496">
            <v>0</v>
          </cell>
          <cell r="W1496">
            <v>0</v>
          </cell>
          <cell r="X1496">
            <v>1412.25</v>
          </cell>
          <cell r="AA1496" t="str">
            <v>ECON-16February2011-2012</v>
          </cell>
          <cell r="AB1496" t="str">
            <v>2012</v>
          </cell>
          <cell r="AC1496" t="str">
            <v>ECON-162012</v>
          </cell>
          <cell r="AD1496" t="str">
            <v>ECON-16February2012</v>
          </cell>
          <cell r="AE1496" t="str">
            <v>ECON-16February2011-2012</v>
          </cell>
        </row>
        <row r="1497">
          <cell r="D1497" t="str">
            <v>ECON-16</v>
          </cell>
          <cell r="E1497" t="str">
            <v>Commercial</v>
          </cell>
          <cell r="F1497" t="str">
            <v>SINGLE</v>
          </cell>
          <cell r="I1497" t="str">
            <v>February</v>
          </cell>
          <cell r="J1497" t="str">
            <v>2011-2012</v>
          </cell>
          <cell r="K1497">
            <v>2012</v>
          </cell>
          <cell r="T1497">
            <v>0</v>
          </cell>
          <cell r="AA1497" t="str">
            <v>ECON-16February2011-2012</v>
          </cell>
          <cell r="AB1497" t="str">
            <v>2012</v>
          </cell>
          <cell r="AC1497" t="str">
            <v>ECON-162012</v>
          </cell>
          <cell r="AD1497" t="str">
            <v>ECON-16February2012</v>
          </cell>
          <cell r="AE1497" t="str">
            <v>ECON-16February2011-2012</v>
          </cell>
        </row>
        <row r="1498">
          <cell r="B1498" t="str">
            <v>CESTTCON</v>
          </cell>
          <cell r="C1498" t="str">
            <v>CONS Com Window Tint Rebate</v>
          </cell>
          <cell r="D1498" t="str">
            <v>ECON-4C</v>
          </cell>
          <cell r="E1498" t="str">
            <v>Commercial</v>
          </cell>
          <cell r="F1498" t="str">
            <v>OTHER</v>
          </cell>
          <cell r="I1498" t="str">
            <v>February</v>
          </cell>
          <cell r="J1498" t="str">
            <v>2011-2012</v>
          </cell>
          <cell r="K1498">
            <v>2012</v>
          </cell>
          <cell r="M1498">
            <v>207.5</v>
          </cell>
          <cell r="O1498">
            <v>20750</v>
          </cell>
          <cell r="T1498">
            <v>0</v>
          </cell>
          <cell r="W1498">
            <v>0</v>
          </cell>
          <cell r="X1498">
            <v>86.999998250000004</v>
          </cell>
          <cell r="AA1498" t="str">
            <v>ECON-4CFebruary2011-2012</v>
          </cell>
          <cell r="AB1498" t="str">
            <v>2012</v>
          </cell>
          <cell r="AC1498" t="str">
            <v>ECON-4C2012</v>
          </cell>
          <cell r="AD1498" t="str">
            <v>ECON-4CFebruary2012</v>
          </cell>
          <cell r="AE1498" t="str">
            <v>ECON-4CFebruary2011-2012</v>
          </cell>
        </row>
        <row r="1499">
          <cell r="B1499" t="str">
            <v>CUSTOMCI</v>
          </cell>
          <cell r="C1499" t="str">
            <v>CONS Com Customer Incentive Program</v>
          </cell>
          <cell r="D1499" t="str">
            <v>ECON-6B</v>
          </cell>
          <cell r="E1499" t="str">
            <v>Commercial</v>
          </cell>
          <cell r="F1499" t="str">
            <v>OTHER</v>
          </cell>
          <cell r="I1499" t="str">
            <v>February</v>
          </cell>
          <cell r="J1499" t="str">
            <v>2011-2012</v>
          </cell>
          <cell r="K1499">
            <v>2012</v>
          </cell>
          <cell r="M1499">
            <v>50.25</v>
          </cell>
          <cell r="O1499">
            <v>12562.5</v>
          </cell>
          <cell r="T1499">
            <v>0</v>
          </cell>
          <cell r="W1499">
            <v>0</v>
          </cell>
          <cell r="X1499">
            <v>130639.050525</v>
          </cell>
          <cell r="AA1499" t="str">
            <v>ECON-6BFebruary2011-2012</v>
          </cell>
          <cell r="AB1499" t="str">
            <v>2012</v>
          </cell>
          <cell r="AC1499" t="str">
            <v>ECON-6B2012</v>
          </cell>
          <cell r="AD1499" t="str">
            <v>ECON-6BFebruary2012</v>
          </cell>
          <cell r="AE1499" t="str">
            <v>ECON-6BFebruary2011-2012</v>
          </cell>
        </row>
        <row r="1500">
          <cell r="C1500" t="str">
            <v>CONS Com Indoor Lighting Billed Solutions</v>
          </cell>
          <cell r="D1500" t="str">
            <v>ECON-8</v>
          </cell>
          <cell r="E1500" t="str">
            <v>Commercial</v>
          </cell>
          <cell r="F1500" t="str">
            <v>OTHER</v>
          </cell>
          <cell r="I1500" t="str">
            <v>February</v>
          </cell>
          <cell r="J1500" t="str">
            <v>2011-2012</v>
          </cell>
          <cell r="K1500">
            <v>2012</v>
          </cell>
          <cell r="M1500">
            <v>0.16666666666666666</v>
          </cell>
          <cell r="O1500">
            <v>41.666666666666664</v>
          </cell>
          <cell r="T1500">
            <v>0</v>
          </cell>
          <cell r="X1500">
            <v>178772.83333333331</v>
          </cell>
          <cell r="AA1500" t="str">
            <v>ECON-8February2011-2012</v>
          </cell>
          <cell r="AB1500" t="str">
            <v>2012</v>
          </cell>
          <cell r="AC1500" t="str">
            <v>ECON-82012</v>
          </cell>
          <cell r="AD1500" t="str">
            <v>ECON-8February2012</v>
          </cell>
          <cell r="AE1500" t="str">
            <v>ECON-8February2011-2012</v>
          </cell>
        </row>
        <row r="1501">
          <cell r="B1501" t="str">
            <v>DUCTAIR</v>
          </cell>
          <cell r="C1501" t="str">
            <v>CONS Com Duct Repair Rbt</v>
          </cell>
          <cell r="D1501" t="str">
            <v>ECON-5A</v>
          </cell>
          <cell r="E1501" t="str">
            <v>Commercial</v>
          </cell>
          <cell r="F1501" t="str">
            <v>OTHER</v>
          </cell>
          <cell r="I1501" t="str">
            <v>February</v>
          </cell>
          <cell r="J1501" t="str">
            <v>2011-2012</v>
          </cell>
          <cell r="K1501">
            <v>2012</v>
          </cell>
          <cell r="M1501">
            <v>2.5833333333333335</v>
          </cell>
          <cell r="O1501">
            <v>775</v>
          </cell>
          <cell r="T1501">
            <v>0</v>
          </cell>
          <cell r="W1501">
            <v>0</v>
          </cell>
          <cell r="X1501">
            <v>882.53125</v>
          </cell>
          <cell r="AA1501" t="str">
            <v>ECON-5AFebruary2011-2012</v>
          </cell>
          <cell r="AB1501" t="str">
            <v>2012</v>
          </cell>
          <cell r="AC1501" t="str">
            <v>ECON-5A2012</v>
          </cell>
          <cell r="AD1501" t="str">
            <v>ECON-5AFebruary2012</v>
          </cell>
          <cell r="AE1501" t="str">
            <v>ECON-5AFebruary2011-2012</v>
          </cell>
        </row>
        <row r="1502">
          <cell r="D1502" t="str">
            <v>ECON-5A</v>
          </cell>
          <cell r="E1502" t="str">
            <v>Commercial</v>
          </cell>
          <cell r="F1502" t="str">
            <v>SINGLE</v>
          </cell>
          <cell r="I1502" t="str">
            <v>February</v>
          </cell>
          <cell r="J1502" t="str">
            <v>2011-2012</v>
          </cell>
          <cell r="K1502">
            <v>2012</v>
          </cell>
          <cell r="T1502">
            <v>0</v>
          </cell>
          <cell r="AA1502" t="str">
            <v>ECON-5AFebruary2011-2012</v>
          </cell>
          <cell r="AB1502" t="str">
            <v>2012</v>
          </cell>
          <cell r="AC1502" t="str">
            <v>ECON-5A2012</v>
          </cell>
          <cell r="AD1502" t="str">
            <v>ECON-5AFebruary2012</v>
          </cell>
          <cell r="AE1502" t="str">
            <v>ECON-5AFebruary2011-2012</v>
          </cell>
        </row>
        <row r="1503">
          <cell r="D1503" t="str">
            <v>ECON-5A</v>
          </cell>
          <cell r="E1503" t="str">
            <v>Commercial</v>
          </cell>
          <cell r="F1503" t="str">
            <v>MULTI</v>
          </cell>
          <cell r="I1503" t="str">
            <v>February</v>
          </cell>
          <cell r="J1503" t="str">
            <v>2011-2012</v>
          </cell>
          <cell r="K1503">
            <v>2012</v>
          </cell>
          <cell r="T1503">
            <v>0</v>
          </cell>
          <cell r="AA1503" t="str">
            <v>ECON-5AFebruary2011-2012</v>
          </cell>
          <cell r="AB1503" t="str">
            <v>2012</v>
          </cell>
          <cell r="AC1503" t="str">
            <v>ECON-5A2012</v>
          </cell>
          <cell r="AD1503" t="str">
            <v>ECON-5AFebruary2012</v>
          </cell>
          <cell r="AE1503" t="str">
            <v>ECON-5AFebruary2011-2012</v>
          </cell>
        </row>
        <row r="1504">
          <cell r="B1504" t="str">
            <v>DUCTCON</v>
          </cell>
          <cell r="C1504" t="str">
            <v>CONS Res Duct Repair Rbt</v>
          </cell>
          <cell r="D1504" t="str">
            <v>ECON-2A</v>
          </cell>
          <cell r="E1504" t="str">
            <v>Residential</v>
          </cell>
          <cell r="F1504" t="str">
            <v>SINGLE</v>
          </cell>
          <cell r="I1504" t="str">
            <v>February</v>
          </cell>
          <cell r="J1504" t="str">
            <v>2011-2012</v>
          </cell>
          <cell r="K1504">
            <v>2012</v>
          </cell>
          <cell r="M1504">
            <v>52.25</v>
          </cell>
          <cell r="O1504">
            <v>15675</v>
          </cell>
          <cell r="T1504">
            <v>0</v>
          </cell>
          <cell r="W1504">
            <v>0</v>
          </cell>
          <cell r="X1504">
            <v>17930.65318415525</v>
          </cell>
          <cell r="AA1504" t="str">
            <v>ECON-2AFebruary2011-2012</v>
          </cell>
          <cell r="AB1504" t="str">
            <v>2012</v>
          </cell>
          <cell r="AC1504" t="str">
            <v>ECON-2A2012</v>
          </cell>
          <cell r="AD1504" t="str">
            <v>ECON-2AFebruary2012</v>
          </cell>
          <cell r="AE1504" t="str">
            <v>ECON-2AFebruary2011-2012</v>
          </cell>
        </row>
        <row r="1505">
          <cell r="D1505" t="str">
            <v>ECON-2A</v>
          </cell>
          <cell r="E1505" t="str">
            <v>Residential</v>
          </cell>
          <cell r="F1505" t="str">
            <v>OTHER</v>
          </cell>
          <cell r="I1505" t="str">
            <v>February</v>
          </cell>
          <cell r="J1505" t="str">
            <v>2011-2012</v>
          </cell>
          <cell r="K1505">
            <v>2012</v>
          </cell>
          <cell r="T1505">
            <v>0</v>
          </cell>
          <cell r="AA1505" t="str">
            <v>ECON-2AFebruary2011-2012</v>
          </cell>
          <cell r="AB1505" t="str">
            <v>2012</v>
          </cell>
          <cell r="AC1505" t="str">
            <v>ECON-2A2012</v>
          </cell>
          <cell r="AD1505" t="str">
            <v>ECON-2AFebruary2012</v>
          </cell>
          <cell r="AE1505" t="str">
            <v>ECON-2AFebruary2011-2012</v>
          </cell>
        </row>
        <row r="1506">
          <cell r="D1506" t="str">
            <v>ECON-2A</v>
          </cell>
          <cell r="E1506" t="str">
            <v>Residential</v>
          </cell>
          <cell r="F1506" t="str">
            <v>MULTI</v>
          </cell>
          <cell r="I1506" t="str">
            <v>February</v>
          </cell>
          <cell r="J1506" t="str">
            <v>2011-2012</v>
          </cell>
          <cell r="K1506">
            <v>2012</v>
          </cell>
          <cell r="T1506">
            <v>0</v>
          </cell>
          <cell r="AA1506" t="str">
            <v>ECON-2AFebruary2011-2012</v>
          </cell>
          <cell r="AB1506" t="str">
            <v>2012</v>
          </cell>
          <cell r="AC1506" t="str">
            <v>ECON-2A2012</v>
          </cell>
          <cell r="AD1506" t="str">
            <v>ECON-2AFebruary2012</v>
          </cell>
          <cell r="AE1506" t="str">
            <v>ECON-2AFebruary2011-2012</v>
          </cell>
        </row>
        <row r="1507">
          <cell r="B1507" t="str">
            <v>GOLDRING</v>
          </cell>
          <cell r="C1507" t="str">
            <v>CONS Gold Ring Rebate</v>
          </cell>
          <cell r="D1507" t="str">
            <v>ECON-6C</v>
          </cell>
          <cell r="E1507" t="str">
            <v>Commercial</v>
          </cell>
          <cell r="F1507" t="str">
            <v>OTHER</v>
          </cell>
          <cell r="I1507" t="str">
            <v>February</v>
          </cell>
          <cell r="J1507" t="str">
            <v>2011-2012</v>
          </cell>
          <cell r="K1507">
            <v>2012</v>
          </cell>
          <cell r="M1507">
            <v>0.5</v>
          </cell>
          <cell r="O1507">
            <v>350</v>
          </cell>
          <cell r="T1507">
            <v>0</v>
          </cell>
          <cell r="W1507">
            <v>0</v>
          </cell>
          <cell r="X1507">
            <v>654.16650000000004</v>
          </cell>
          <cell r="AA1507" t="str">
            <v>ECON-6CFebruary2011-2012</v>
          </cell>
          <cell r="AB1507" t="str">
            <v>2012</v>
          </cell>
          <cell r="AC1507" t="str">
            <v>ECON-6C2012</v>
          </cell>
          <cell r="AD1507" t="str">
            <v>ECON-6CFebruary2012</v>
          </cell>
          <cell r="AE1507" t="str">
            <v>ECON-6CFebruary2011-2012</v>
          </cell>
        </row>
        <row r="1508">
          <cell r="D1508" t="str">
            <v>ECON-6C</v>
          </cell>
          <cell r="E1508" t="str">
            <v>Commercial</v>
          </cell>
          <cell r="F1508" t="str">
            <v>SINGLE</v>
          </cell>
          <cell r="I1508" t="str">
            <v>February</v>
          </cell>
          <cell r="J1508" t="str">
            <v>2011-2012</v>
          </cell>
          <cell r="K1508">
            <v>2012</v>
          </cell>
          <cell r="T1508">
            <v>0</v>
          </cell>
          <cell r="AA1508" t="str">
            <v>ECON-6CFebruary2011-2012</v>
          </cell>
          <cell r="AB1508" t="str">
            <v>2012</v>
          </cell>
          <cell r="AC1508" t="str">
            <v>ECON-6C2012</v>
          </cell>
          <cell r="AD1508" t="str">
            <v>ECON-6CFebruary2012</v>
          </cell>
          <cell r="AE1508" t="str">
            <v>ECON-6CFebruary2011-2012</v>
          </cell>
        </row>
        <row r="1509">
          <cell r="B1509" t="str">
            <v>HEATCONS</v>
          </cell>
          <cell r="C1509" t="str">
            <v>CONS Res Heat Pump 14 Rebate</v>
          </cell>
          <cell r="D1509" t="str">
            <v>ECON-2E</v>
          </cell>
          <cell r="E1509" t="str">
            <v>Residential</v>
          </cell>
          <cell r="F1509" t="str">
            <v>SINGLE</v>
          </cell>
          <cell r="H1509" t="str">
            <v>RES14CON</v>
          </cell>
          <cell r="I1509" t="str">
            <v>February</v>
          </cell>
          <cell r="J1509" t="str">
            <v>2011-2012</v>
          </cell>
          <cell r="K1509">
            <v>2012</v>
          </cell>
          <cell r="M1509">
            <v>23.083333333333332</v>
          </cell>
          <cell r="O1509">
            <v>4616.6666666666661</v>
          </cell>
          <cell r="T1509">
            <v>0</v>
          </cell>
          <cell r="W1509">
            <v>0</v>
          </cell>
          <cell r="X1509">
            <v>9609.1299999999992</v>
          </cell>
          <cell r="Y1509" t="str">
            <v>RES14CONFebruary2011-2012</v>
          </cell>
          <cell r="Z1509" t="str">
            <v>RES14CONFebruary2012</v>
          </cell>
          <cell r="AA1509" t="str">
            <v>ECON-2ERES14CONFebruary2011-2012</v>
          </cell>
          <cell r="AB1509" t="str">
            <v>RES14CON2012</v>
          </cell>
          <cell r="AC1509" t="str">
            <v>ECON-2E2012</v>
          </cell>
          <cell r="AD1509" t="str">
            <v>ECON-2EFebruary2012</v>
          </cell>
          <cell r="AE1509" t="str">
            <v>ECON-2EFebruary2011-2012</v>
          </cell>
        </row>
        <row r="1510">
          <cell r="D1510" t="str">
            <v>ECON-2E</v>
          </cell>
          <cell r="E1510" t="str">
            <v>Residential</v>
          </cell>
          <cell r="F1510" t="str">
            <v>MULTI</v>
          </cell>
          <cell r="H1510" t="str">
            <v>RES14CON</v>
          </cell>
          <cell r="I1510" t="str">
            <v>February</v>
          </cell>
          <cell r="J1510" t="str">
            <v>2011-2012</v>
          </cell>
          <cell r="K1510">
            <v>2012</v>
          </cell>
          <cell r="T1510">
            <v>0</v>
          </cell>
          <cell r="Y1510" t="str">
            <v>RES14CONFebruary2011-2012</v>
          </cell>
          <cell r="Z1510" t="str">
            <v>RES14CONFebruary2012</v>
          </cell>
          <cell r="AA1510" t="str">
            <v>ECON-2ERES14CONFebruary2011-2012</v>
          </cell>
          <cell r="AB1510" t="str">
            <v>RES14CON2012</v>
          </cell>
          <cell r="AC1510" t="str">
            <v>ECON-2E2012</v>
          </cell>
          <cell r="AD1510" t="str">
            <v>ECON-2EFebruary2012</v>
          </cell>
          <cell r="AE1510" t="str">
            <v>ECON-2EFebruary2011-2012</v>
          </cell>
        </row>
        <row r="1511">
          <cell r="B1511" t="str">
            <v>HEATPUMP</v>
          </cell>
          <cell r="C1511" t="str">
            <v>CONS Com Heat Pump 14 Rebate</v>
          </cell>
          <cell r="D1511" t="str">
            <v>ECON-5C</v>
          </cell>
          <cell r="E1511" t="str">
            <v>Commercial</v>
          </cell>
          <cell r="F1511" t="str">
            <v>OTHER</v>
          </cell>
          <cell r="H1511" t="str">
            <v>CES14CON</v>
          </cell>
          <cell r="I1511" t="str">
            <v>February</v>
          </cell>
          <cell r="J1511" t="str">
            <v>2011-2012</v>
          </cell>
          <cell r="K1511">
            <v>2012</v>
          </cell>
          <cell r="M1511">
            <v>0.25</v>
          </cell>
          <cell r="O1511">
            <v>50</v>
          </cell>
          <cell r="T1511">
            <v>0</v>
          </cell>
          <cell r="W1511">
            <v>0</v>
          </cell>
          <cell r="X1511">
            <v>116.75</v>
          </cell>
          <cell r="Y1511" t="str">
            <v>CES14CONFebruary2011-2012</v>
          </cell>
          <cell r="Z1511" t="str">
            <v>CES14CONFebruary2012</v>
          </cell>
          <cell r="AA1511" t="str">
            <v>ECON-5CCES14CONFebruary2011-2012</v>
          </cell>
          <cell r="AB1511" t="str">
            <v>CES14CON2012</v>
          </cell>
          <cell r="AC1511" t="str">
            <v>ECON-5C2012</v>
          </cell>
          <cell r="AD1511" t="str">
            <v>ECON-5CFebruary2012</v>
          </cell>
          <cell r="AE1511" t="str">
            <v>ECON-5CFebruary2011-2012</v>
          </cell>
        </row>
        <row r="1512">
          <cell r="D1512" t="str">
            <v>ECON-5C</v>
          </cell>
          <cell r="E1512" t="str">
            <v>Commercial</v>
          </cell>
          <cell r="F1512" t="str">
            <v>SINGLE</v>
          </cell>
          <cell r="H1512" t="str">
            <v>CES14CON</v>
          </cell>
          <cell r="I1512" t="str">
            <v>February</v>
          </cell>
          <cell r="J1512" t="str">
            <v>2011-2012</v>
          </cell>
          <cell r="K1512">
            <v>2012</v>
          </cell>
          <cell r="T1512">
            <v>0</v>
          </cell>
          <cell r="Y1512" t="str">
            <v>CES14CONFebruary2011-2012</v>
          </cell>
          <cell r="Z1512" t="str">
            <v>CES14CONFebruary2012</v>
          </cell>
          <cell r="AA1512" t="str">
            <v>ECON-5CCES14CONFebruary2011-2012</v>
          </cell>
          <cell r="AB1512" t="str">
            <v>CES14CON2012</v>
          </cell>
          <cell r="AC1512" t="str">
            <v>ECON-5C2012</v>
          </cell>
          <cell r="AD1512" t="str">
            <v>ECON-5CFebruary2012</v>
          </cell>
          <cell r="AE1512" t="str">
            <v>ECON-5CFebruary2011-2012</v>
          </cell>
        </row>
        <row r="1513">
          <cell r="B1513" t="str">
            <v>POWER</v>
          </cell>
          <cell r="C1513" t="str">
            <v>Power Program</v>
          </cell>
          <cell r="D1513" t="str">
            <v>ECON-13</v>
          </cell>
          <cell r="E1513" t="str">
            <v>Residential</v>
          </cell>
          <cell r="F1513" t="str">
            <v>SINGLE</v>
          </cell>
          <cell r="I1513" t="str">
            <v>February</v>
          </cell>
          <cell r="J1513" t="str">
            <v>2011-2012</v>
          </cell>
          <cell r="K1513">
            <v>2012</v>
          </cell>
          <cell r="M1513">
            <v>3.4166666666666665</v>
          </cell>
          <cell r="O1513">
            <v>6833.333333333333</v>
          </cell>
          <cell r="T1513">
            <v>0</v>
          </cell>
          <cell r="W1513">
            <v>0</v>
          </cell>
          <cell r="X1513">
            <v>3042.8150000000001</v>
          </cell>
          <cell r="AA1513" t="str">
            <v>ECON-13February2011-2012</v>
          </cell>
          <cell r="AB1513" t="str">
            <v>2012</v>
          </cell>
          <cell r="AC1513" t="str">
            <v>ECON-132012</v>
          </cell>
          <cell r="AD1513" t="str">
            <v>ECON-13February2012</v>
          </cell>
          <cell r="AE1513" t="str">
            <v>ECON-13February2011-2012</v>
          </cell>
        </row>
        <row r="1514">
          <cell r="B1514" t="str">
            <v>RBTRFCON</v>
          </cell>
          <cell r="C1514" t="str">
            <v>CONS Res Rebate Refund</v>
          </cell>
          <cell r="D1514" t="str">
            <v>ECON-15A</v>
          </cell>
          <cell r="E1514" t="str">
            <v>Residential</v>
          </cell>
          <cell r="F1514" t="str">
            <v>SINGLE</v>
          </cell>
          <cell r="I1514" t="str">
            <v>February</v>
          </cell>
          <cell r="J1514" t="str">
            <v>2011-2012</v>
          </cell>
          <cell r="K1514">
            <v>2012</v>
          </cell>
          <cell r="O1514">
            <v>0</v>
          </cell>
          <cell r="T1514">
            <v>0</v>
          </cell>
          <cell r="W1514">
            <v>0</v>
          </cell>
          <cell r="X1514">
            <v>0</v>
          </cell>
          <cell r="AA1514" t="str">
            <v>ECON-15AFebruary2011-2012</v>
          </cell>
          <cell r="AB1514" t="str">
            <v>2012</v>
          </cell>
          <cell r="AC1514" t="str">
            <v>ECON-15A2012</v>
          </cell>
          <cell r="AD1514" t="str">
            <v>ECON-15AFebruary2012</v>
          </cell>
          <cell r="AE1514" t="str">
            <v>ECON-15AFebruary2011-2012</v>
          </cell>
        </row>
        <row r="1515">
          <cell r="D1515" t="str">
            <v>ECON-15A</v>
          </cell>
          <cell r="E1515" t="str">
            <v>Residential</v>
          </cell>
          <cell r="F1515" t="str">
            <v>MULTI</v>
          </cell>
          <cell r="I1515" t="str">
            <v>February</v>
          </cell>
          <cell r="J1515" t="str">
            <v>2011-2012</v>
          </cell>
          <cell r="K1515">
            <v>2012</v>
          </cell>
          <cell r="T1515">
            <v>0</v>
          </cell>
          <cell r="AA1515" t="str">
            <v>ECON-15AFebruary2011-2012</v>
          </cell>
          <cell r="AB1515" t="str">
            <v>2012</v>
          </cell>
          <cell r="AC1515" t="str">
            <v>ECON-15A2012</v>
          </cell>
          <cell r="AD1515" t="str">
            <v>ECON-15AFebruary2012</v>
          </cell>
          <cell r="AE1515" t="str">
            <v>ECON-15AFebruary2011-2012</v>
          </cell>
        </row>
        <row r="1516">
          <cell r="D1516" t="str">
            <v>ECON-15A</v>
          </cell>
          <cell r="E1516" t="str">
            <v>Residential</v>
          </cell>
          <cell r="F1516" t="str">
            <v>OTHER</v>
          </cell>
          <cell r="I1516" t="str">
            <v>February</v>
          </cell>
          <cell r="J1516" t="str">
            <v>2011-2012</v>
          </cell>
          <cell r="K1516">
            <v>2012</v>
          </cell>
          <cell r="T1516">
            <v>0</v>
          </cell>
          <cell r="AA1516" t="str">
            <v>ECON-15AFebruary2011-2012</v>
          </cell>
          <cell r="AB1516" t="str">
            <v>2012</v>
          </cell>
          <cell r="AC1516" t="str">
            <v>ECON-15A2012</v>
          </cell>
          <cell r="AD1516" t="str">
            <v>ECON-15AFebruary2012</v>
          </cell>
          <cell r="AE1516" t="str">
            <v>ECON-15AFebruary2011-2012</v>
          </cell>
        </row>
        <row r="1517">
          <cell r="B1517" t="str">
            <v>RBTRFCON</v>
          </cell>
          <cell r="C1517" t="str">
            <v>CONS Com Rebate Refund</v>
          </cell>
          <cell r="D1517" t="str">
            <v>ECON-15B</v>
          </cell>
          <cell r="E1517" t="str">
            <v>Commercial</v>
          </cell>
          <cell r="F1517" t="str">
            <v>SINGLE</v>
          </cell>
          <cell r="I1517" t="str">
            <v>February</v>
          </cell>
          <cell r="J1517" t="str">
            <v>2011-2012</v>
          </cell>
          <cell r="K1517">
            <v>2012</v>
          </cell>
          <cell r="O1517">
            <v>0</v>
          </cell>
          <cell r="T1517">
            <v>0</v>
          </cell>
          <cell r="W1517">
            <v>0</v>
          </cell>
          <cell r="X1517">
            <v>0</v>
          </cell>
          <cell r="AA1517" t="str">
            <v>ECON-15BFebruary2011-2012</v>
          </cell>
          <cell r="AB1517" t="str">
            <v>2012</v>
          </cell>
          <cell r="AC1517" t="str">
            <v>ECON-15B2012</v>
          </cell>
          <cell r="AD1517" t="str">
            <v>ECON-15BFebruary2012</v>
          </cell>
          <cell r="AE1517" t="str">
            <v>ECON-15BFebruary2011-2012</v>
          </cell>
        </row>
        <row r="1518">
          <cell r="D1518" t="str">
            <v>ECON-15B</v>
          </cell>
          <cell r="E1518" t="str">
            <v>Commercial</v>
          </cell>
          <cell r="F1518" t="str">
            <v>MULTI</v>
          </cell>
          <cell r="I1518" t="str">
            <v>February</v>
          </cell>
          <cell r="J1518" t="str">
            <v>2011-2012</v>
          </cell>
          <cell r="K1518">
            <v>2012</v>
          </cell>
          <cell r="T1518">
            <v>0</v>
          </cell>
          <cell r="AA1518" t="str">
            <v>ECON-15BFebruary2011-2012</v>
          </cell>
          <cell r="AB1518" t="str">
            <v>2012</v>
          </cell>
          <cell r="AC1518" t="str">
            <v>ECON-15B2012</v>
          </cell>
          <cell r="AD1518" t="str">
            <v>ECON-15BFebruary2012</v>
          </cell>
          <cell r="AE1518" t="str">
            <v>ECON-15BFebruary2011-2012</v>
          </cell>
        </row>
        <row r="1519">
          <cell r="D1519" t="str">
            <v>ECON-15B</v>
          </cell>
          <cell r="E1519" t="str">
            <v>Commercial</v>
          </cell>
          <cell r="F1519" t="str">
            <v>OTHER</v>
          </cell>
          <cell r="I1519" t="str">
            <v>February</v>
          </cell>
          <cell r="J1519" t="str">
            <v>2011-2012</v>
          </cell>
          <cell r="K1519">
            <v>2012</v>
          </cell>
          <cell r="T1519">
            <v>0</v>
          </cell>
          <cell r="AA1519" t="str">
            <v>ECON-15BFebruary2011-2012</v>
          </cell>
          <cell r="AB1519" t="str">
            <v>2012</v>
          </cell>
          <cell r="AC1519" t="str">
            <v>ECON-15B2012</v>
          </cell>
          <cell r="AD1519" t="str">
            <v>ECON-15BFebruary2012</v>
          </cell>
          <cell r="AE1519" t="str">
            <v>ECON-15BFebruary2011-2012</v>
          </cell>
        </row>
        <row r="1520">
          <cell r="B1520" t="str">
            <v>RCISTERN</v>
          </cell>
          <cell r="C1520" t="str">
            <v>CONS Res Cistern Rebate</v>
          </cell>
          <cell r="D1520" t="str">
            <v>WACON-1A</v>
          </cell>
          <cell r="E1520" t="str">
            <v>Residential</v>
          </cell>
          <cell r="F1520" t="str">
            <v>SINGLE</v>
          </cell>
          <cell r="I1520" t="str">
            <v>February</v>
          </cell>
          <cell r="J1520" t="str">
            <v>2011-2012</v>
          </cell>
          <cell r="K1520">
            <v>2012</v>
          </cell>
          <cell r="M1520">
            <v>0</v>
          </cell>
          <cell r="O1520">
            <v>0</v>
          </cell>
          <cell r="T1520">
            <v>0</v>
          </cell>
          <cell r="W1520">
            <v>0</v>
          </cell>
          <cell r="X1520">
            <v>0</v>
          </cell>
          <cell r="AA1520" t="str">
            <v>WACON-1AFebruary2011-2012</v>
          </cell>
          <cell r="AB1520" t="str">
            <v>2012</v>
          </cell>
          <cell r="AC1520" t="str">
            <v>WACON-1A2012</v>
          </cell>
          <cell r="AD1520" t="str">
            <v>WACON-1AFebruary2012</v>
          </cell>
          <cell r="AE1520" t="str">
            <v>WACON-1AFebruary2011-2012</v>
          </cell>
        </row>
        <row r="1521">
          <cell r="B1521" t="str">
            <v>RES15CON</v>
          </cell>
          <cell r="C1521" t="str">
            <v>CONS Res Heat Pump 15 Rebate</v>
          </cell>
          <cell r="D1521" t="str">
            <v>ECON-2E</v>
          </cell>
          <cell r="E1521" t="str">
            <v>Residential</v>
          </cell>
          <cell r="F1521" t="str">
            <v>SINGLE</v>
          </cell>
          <cell r="H1521" t="str">
            <v>RES15CON</v>
          </cell>
          <cell r="I1521" t="str">
            <v>February</v>
          </cell>
          <cell r="J1521" t="str">
            <v>2011-2012</v>
          </cell>
          <cell r="K1521">
            <v>2012</v>
          </cell>
          <cell r="M1521">
            <v>29.333333333333332</v>
          </cell>
          <cell r="O1521">
            <v>40664.333333333328</v>
          </cell>
          <cell r="T1521">
            <v>0</v>
          </cell>
          <cell r="W1521">
            <v>0</v>
          </cell>
          <cell r="X1521">
            <v>21458.506666666664</v>
          </cell>
          <cell r="Y1521" t="str">
            <v>RES15CONFebruary2011-2012</v>
          </cell>
          <cell r="Z1521" t="str">
            <v>RES15CONFebruary2012</v>
          </cell>
          <cell r="AA1521" t="str">
            <v>ECON-2ERES15CONFebruary2011-2012</v>
          </cell>
          <cell r="AB1521" t="str">
            <v>RES15CON2012</v>
          </cell>
          <cell r="AC1521" t="str">
            <v>ECON-2E2012</v>
          </cell>
          <cell r="AD1521" t="str">
            <v>ECON-2EFebruary2012</v>
          </cell>
          <cell r="AE1521" t="str">
            <v>ECON-2EFebruary2011-2012</v>
          </cell>
        </row>
        <row r="1522">
          <cell r="D1522" t="str">
            <v>ECON-2E</v>
          </cell>
          <cell r="E1522" t="str">
            <v>Residential</v>
          </cell>
          <cell r="F1522" t="str">
            <v>MULTI</v>
          </cell>
          <cell r="H1522" t="str">
            <v>RES15CON</v>
          </cell>
          <cell r="I1522" t="str">
            <v>February</v>
          </cell>
          <cell r="J1522" t="str">
            <v>2011-2012</v>
          </cell>
          <cell r="K1522">
            <v>2012</v>
          </cell>
          <cell r="T1522">
            <v>0</v>
          </cell>
          <cell r="Y1522" t="str">
            <v>RES15CONFebruary2011-2012</v>
          </cell>
          <cell r="Z1522" t="str">
            <v>RES15CONFebruary2012</v>
          </cell>
          <cell r="AA1522" t="str">
            <v>ECON-2ERES15CONFebruary2011-2012</v>
          </cell>
          <cell r="AB1522" t="str">
            <v>RES15CON2012</v>
          </cell>
          <cell r="AC1522" t="str">
            <v>ECON-2E2012</v>
          </cell>
          <cell r="AD1522" t="str">
            <v>ECON-2EFebruary2012</v>
          </cell>
          <cell r="AE1522" t="str">
            <v>ECON-2EFebruary2011-2012</v>
          </cell>
        </row>
        <row r="1523">
          <cell r="B1523" t="str">
            <v>RES16CON</v>
          </cell>
          <cell r="C1523" t="str">
            <v>CONS Res Heat Pump 16 Rebate</v>
          </cell>
          <cell r="D1523" t="str">
            <v>ECON-2E</v>
          </cell>
          <cell r="E1523" t="str">
            <v>Residential</v>
          </cell>
          <cell r="F1523" t="str">
            <v>SINGLE</v>
          </cell>
          <cell r="H1523" t="str">
            <v>RES16CON</v>
          </cell>
          <cell r="I1523" t="str">
            <v>February</v>
          </cell>
          <cell r="J1523" t="str">
            <v>2011-2012</v>
          </cell>
          <cell r="K1523">
            <v>2012</v>
          </cell>
          <cell r="M1523">
            <v>21.166666666666668</v>
          </cell>
          <cell r="O1523">
            <v>23514</v>
          </cell>
          <cell r="T1523">
            <v>0</v>
          </cell>
          <cell r="W1523">
            <v>0</v>
          </cell>
          <cell r="X1523">
            <v>19775.572166666669</v>
          </cell>
          <cell r="Y1523" t="str">
            <v>RES16CONFebruary2011-2012</v>
          </cell>
          <cell r="Z1523" t="str">
            <v>RES16CONFebruary2012</v>
          </cell>
          <cell r="AA1523" t="str">
            <v>ECON-2ERES16CONFebruary2011-2012</v>
          </cell>
          <cell r="AB1523" t="str">
            <v>RES16CON2012</v>
          </cell>
          <cell r="AC1523" t="str">
            <v>ECON-2E2012</v>
          </cell>
          <cell r="AD1523" t="str">
            <v>ECON-2EFebruary2012</v>
          </cell>
          <cell r="AE1523" t="str">
            <v>ECON-2EFebruary2011-2012</v>
          </cell>
        </row>
        <row r="1524">
          <cell r="D1524" t="str">
            <v>ECON-2E</v>
          </cell>
          <cell r="E1524" t="str">
            <v>Residential</v>
          </cell>
          <cell r="F1524" t="str">
            <v>MULTI</v>
          </cell>
          <cell r="H1524" t="str">
            <v>RES16CON</v>
          </cell>
          <cell r="I1524" t="str">
            <v>February</v>
          </cell>
          <cell r="J1524" t="str">
            <v>2011-2012</v>
          </cell>
          <cell r="K1524">
            <v>2012</v>
          </cell>
          <cell r="T1524">
            <v>0</v>
          </cell>
          <cell r="Y1524" t="str">
            <v>RES16CONFebruary2011-2012</v>
          </cell>
          <cell r="Z1524" t="str">
            <v>RES16CONFebruary2012</v>
          </cell>
          <cell r="AA1524" t="str">
            <v>ECON-2ERES16CONFebruary2011-2012</v>
          </cell>
          <cell r="AB1524" t="str">
            <v>RES16CON2012</v>
          </cell>
          <cell r="AC1524" t="str">
            <v>ECON-2E2012</v>
          </cell>
          <cell r="AD1524" t="str">
            <v>ECON-2EFebruary2012</v>
          </cell>
          <cell r="AE1524" t="str">
            <v>ECON-2EFebruary2011-2012</v>
          </cell>
        </row>
        <row r="1525">
          <cell r="B1525" t="str">
            <v>RES17CON</v>
          </cell>
          <cell r="C1525" t="str">
            <v>CONS Res Heat Pump 17 Rebate</v>
          </cell>
          <cell r="D1525" t="str">
            <v>ECON-2E</v>
          </cell>
          <cell r="E1525" t="str">
            <v>Residential</v>
          </cell>
          <cell r="F1525" t="str">
            <v>SINGLE</v>
          </cell>
          <cell r="H1525" t="str">
            <v>RES17CON</v>
          </cell>
          <cell r="I1525" t="str">
            <v>February</v>
          </cell>
          <cell r="J1525" t="str">
            <v>2011-2012</v>
          </cell>
          <cell r="K1525">
            <v>2012</v>
          </cell>
          <cell r="M1525">
            <v>13.916666666666666</v>
          </cell>
          <cell r="O1525">
            <v>17250</v>
          </cell>
          <cell r="T1525">
            <v>0</v>
          </cell>
          <cell r="W1525">
            <v>0</v>
          </cell>
          <cell r="X1525">
            <v>16290.704570833332</v>
          </cell>
          <cell r="Y1525" t="str">
            <v>RES17CONFebruary2011-2012</v>
          </cell>
          <cell r="Z1525" t="str">
            <v>RES17CONFebruary2012</v>
          </cell>
          <cell r="AA1525" t="str">
            <v>ECON-2ERES17CONFebruary2011-2012</v>
          </cell>
          <cell r="AB1525" t="str">
            <v>RES17CON2012</v>
          </cell>
          <cell r="AC1525" t="str">
            <v>ECON-2E2012</v>
          </cell>
          <cell r="AD1525" t="str">
            <v>ECON-2EFebruary2012</v>
          </cell>
          <cell r="AE1525" t="str">
            <v>ECON-2EFebruary2011-2012</v>
          </cell>
        </row>
        <row r="1526">
          <cell r="D1526" t="str">
            <v>ECON-2E</v>
          </cell>
          <cell r="E1526" t="str">
            <v>Residential</v>
          </cell>
          <cell r="F1526" t="str">
            <v>MULTI</v>
          </cell>
          <cell r="H1526" t="str">
            <v>RES17CON</v>
          </cell>
          <cell r="I1526" t="str">
            <v>February</v>
          </cell>
          <cell r="J1526" t="str">
            <v>2011-2012</v>
          </cell>
          <cell r="K1526">
            <v>2012</v>
          </cell>
          <cell r="T1526">
            <v>0</v>
          </cell>
          <cell r="Y1526" t="str">
            <v>RES17CONFebruary2011-2012</v>
          </cell>
          <cell r="Z1526" t="str">
            <v>RES17CONFebruary2012</v>
          </cell>
          <cell r="AA1526" t="str">
            <v>ECON-2ERES17CONFebruary2011-2012</v>
          </cell>
          <cell r="AB1526" t="str">
            <v>RES17CON2012</v>
          </cell>
          <cell r="AC1526" t="str">
            <v>ECON-2E2012</v>
          </cell>
          <cell r="AD1526" t="str">
            <v>ECON-2EFebruary2012</v>
          </cell>
          <cell r="AE1526" t="str">
            <v>ECON-2EFebruary2011-2012</v>
          </cell>
        </row>
        <row r="1527">
          <cell r="B1527" t="str">
            <v>RES18CON</v>
          </cell>
          <cell r="C1527" t="str">
            <v>CONS Res Heat Pump 18 Rebate</v>
          </cell>
          <cell r="D1527" t="str">
            <v>ECON-2E</v>
          </cell>
          <cell r="E1527" t="str">
            <v>Residential</v>
          </cell>
          <cell r="F1527" t="str">
            <v>SINGLE</v>
          </cell>
          <cell r="H1527" t="str">
            <v>RES18CON</v>
          </cell>
          <cell r="I1527" t="str">
            <v>February</v>
          </cell>
          <cell r="J1527" t="str">
            <v>2011-2012</v>
          </cell>
          <cell r="K1527">
            <v>2012</v>
          </cell>
          <cell r="M1527">
            <v>5.833333333333333</v>
          </cell>
          <cell r="O1527">
            <v>7856</v>
          </cell>
          <cell r="T1527">
            <v>0</v>
          </cell>
          <cell r="W1527">
            <v>0</v>
          </cell>
          <cell r="X1527">
            <v>7997.0833249999996</v>
          </cell>
          <cell r="Y1527" t="str">
            <v>RES18CONFebruary2011-2012</v>
          </cell>
          <cell r="Z1527" t="str">
            <v>RES18CONFebruary2012</v>
          </cell>
          <cell r="AA1527" t="str">
            <v>ECON-2ERES18CONFebruary2011-2012</v>
          </cell>
          <cell r="AB1527" t="str">
            <v>RES18CON2012</v>
          </cell>
          <cell r="AC1527" t="str">
            <v>ECON-2E2012</v>
          </cell>
          <cell r="AD1527" t="str">
            <v>ECON-2EFebruary2012</v>
          </cell>
          <cell r="AE1527" t="str">
            <v>ECON-2EFebruary2011-2012</v>
          </cell>
        </row>
        <row r="1528">
          <cell r="D1528" t="str">
            <v>ECON-2E</v>
          </cell>
          <cell r="E1528" t="str">
            <v>Residential</v>
          </cell>
          <cell r="F1528" t="str">
            <v>SINGLE</v>
          </cell>
          <cell r="H1528" t="str">
            <v>RES18CON</v>
          </cell>
          <cell r="I1528" t="str">
            <v>February</v>
          </cell>
          <cell r="J1528" t="str">
            <v>2011-2012</v>
          </cell>
          <cell r="K1528">
            <v>2012</v>
          </cell>
          <cell r="T1528">
            <v>0</v>
          </cell>
          <cell r="W1528">
            <v>0</v>
          </cell>
          <cell r="Y1528" t="str">
            <v>RES18CONFebruary2011-2012</v>
          </cell>
          <cell r="Z1528" t="str">
            <v>RES18CONFebruary2012</v>
          </cell>
          <cell r="AA1528" t="str">
            <v>ECON-2ERES18CONFebruary2011-2012</v>
          </cell>
          <cell r="AB1528" t="str">
            <v>RES18CON2012</v>
          </cell>
          <cell r="AC1528" t="str">
            <v>ECON-2E2012</v>
          </cell>
          <cell r="AD1528" t="str">
            <v>ECON-2EFebruary2012</v>
          </cell>
          <cell r="AE1528" t="str">
            <v>ECON-2EFebruary2011-2012</v>
          </cell>
        </row>
        <row r="1529">
          <cell r="B1529" t="str">
            <v>RESCRCON</v>
          </cell>
          <cell r="C1529" t="str">
            <v>CONS Res Cool Roof Rebate</v>
          </cell>
          <cell r="D1529" t="str">
            <v>ECON-1A</v>
          </cell>
          <cell r="E1529" t="str">
            <v>Residential</v>
          </cell>
          <cell r="F1529" t="str">
            <v>SINGLE</v>
          </cell>
          <cell r="I1529" t="str">
            <v>February</v>
          </cell>
          <cell r="J1529" t="str">
            <v>2011-2012</v>
          </cell>
          <cell r="K1529">
            <v>2012</v>
          </cell>
          <cell r="M1529">
            <v>1.4166666666666667</v>
          </cell>
          <cell r="O1529">
            <v>824.5</v>
          </cell>
          <cell r="T1529">
            <v>0</v>
          </cell>
          <cell r="W1529">
            <v>0</v>
          </cell>
          <cell r="X1529">
            <v>954.74479166666674</v>
          </cell>
          <cell r="AA1529" t="str">
            <v>ECON-1AFebruary2011-2012</v>
          </cell>
          <cell r="AB1529" t="str">
            <v>2012</v>
          </cell>
          <cell r="AC1529" t="str">
            <v>ECON-1A2012</v>
          </cell>
          <cell r="AD1529" t="str">
            <v>ECON-1AFebruary2012</v>
          </cell>
          <cell r="AE1529" t="str">
            <v>ECON-1AFebruary2011-2012</v>
          </cell>
        </row>
        <row r="1530">
          <cell r="B1530" t="str">
            <v>RESTTCON</v>
          </cell>
          <cell r="C1530" t="str">
            <v>CONS Res Window Tint Rebate</v>
          </cell>
          <cell r="D1530" t="str">
            <v>ECON-1F</v>
          </cell>
          <cell r="E1530" t="str">
            <v>Residential</v>
          </cell>
          <cell r="F1530" t="str">
            <v>SINGLE</v>
          </cell>
          <cell r="I1530" t="str">
            <v>February</v>
          </cell>
          <cell r="J1530" t="str">
            <v>2011-2012</v>
          </cell>
          <cell r="K1530">
            <v>2012</v>
          </cell>
          <cell r="M1530">
            <v>9.8333333333333339</v>
          </cell>
          <cell r="O1530">
            <v>2619.666666666667</v>
          </cell>
          <cell r="T1530">
            <v>0</v>
          </cell>
          <cell r="W1530">
            <v>0</v>
          </cell>
          <cell r="X1530">
            <v>1048.6156533333335</v>
          </cell>
          <cell r="AA1530" t="str">
            <v>ECON-1FFebruary2011-2012</v>
          </cell>
          <cell r="AB1530" t="str">
            <v>2012</v>
          </cell>
          <cell r="AC1530" t="str">
            <v>ECON-1F2012</v>
          </cell>
          <cell r="AD1530" t="str">
            <v>ECON-1FFebruary2012</v>
          </cell>
          <cell r="AE1530" t="str">
            <v>ECON-1FFebruary2011-2012</v>
          </cell>
        </row>
        <row r="1531">
          <cell r="D1531" t="str">
            <v>ECON-1F</v>
          </cell>
          <cell r="E1531" t="str">
            <v>Residential</v>
          </cell>
          <cell r="F1531" t="str">
            <v>MULTI</v>
          </cell>
          <cell r="I1531" t="str">
            <v>February</v>
          </cell>
          <cell r="J1531" t="str">
            <v>2011-2012</v>
          </cell>
          <cell r="K1531">
            <v>2012</v>
          </cell>
          <cell r="T1531">
            <v>0</v>
          </cell>
          <cell r="AA1531" t="str">
            <v>ECON-1FFebruary2011-2012</v>
          </cell>
          <cell r="AB1531" t="str">
            <v>2012</v>
          </cell>
          <cell r="AC1531" t="str">
            <v>ECON-1F2012</v>
          </cell>
          <cell r="AD1531" t="str">
            <v>ECON-1FFebruary2012</v>
          </cell>
          <cell r="AE1531" t="str">
            <v>ECON-1FFebruary2011-2012</v>
          </cell>
        </row>
        <row r="1532">
          <cell r="B1532" t="str">
            <v>RESWRCON</v>
          </cell>
          <cell r="C1532" t="str">
            <v>CONS Res Window Replace Rebate</v>
          </cell>
          <cell r="D1532" t="str">
            <v>ECON-1E</v>
          </cell>
          <cell r="E1532" t="str">
            <v>Residential</v>
          </cell>
          <cell r="F1532" t="str">
            <v>SINGLE</v>
          </cell>
          <cell r="I1532" t="str">
            <v>February</v>
          </cell>
          <cell r="J1532" t="str">
            <v>2011-2012</v>
          </cell>
          <cell r="K1532">
            <v>2012</v>
          </cell>
          <cell r="M1532">
            <v>11.5</v>
          </cell>
          <cell r="O1532">
            <v>11333</v>
          </cell>
          <cell r="T1532">
            <v>0</v>
          </cell>
          <cell r="W1532">
            <v>0</v>
          </cell>
          <cell r="X1532">
            <v>8980.4650000000001</v>
          </cell>
          <cell r="AA1532" t="str">
            <v>ECON-1EFebruary2011-2012</v>
          </cell>
          <cell r="AB1532" t="str">
            <v>2012</v>
          </cell>
          <cell r="AC1532" t="str">
            <v>ECON-1E2012</v>
          </cell>
          <cell r="AD1532" t="str">
            <v>ECON-1EFebruary2012</v>
          </cell>
          <cell r="AE1532" t="str">
            <v>ECON-1EFebruary2011-2012</v>
          </cell>
        </row>
        <row r="1533">
          <cell r="D1533" t="str">
            <v>ECON-1E</v>
          </cell>
          <cell r="E1533" t="str">
            <v>Residential</v>
          </cell>
          <cell r="F1533" t="str">
            <v>MULTI</v>
          </cell>
          <cell r="I1533" t="str">
            <v>February</v>
          </cell>
          <cell r="J1533" t="str">
            <v>2011-2012</v>
          </cell>
          <cell r="K1533">
            <v>2012</v>
          </cell>
          <cell r="T1533">
            <v>0</v>
          </cell>
          <cell r="AA1533" t="str">
            <v>ECON-1EFebruary2011-2012</v>
          </cell>
          <cell r="AB1533" t="str">
            <v>2012</v>
          </cell>
          <cell r="AC1533" t="str">
            <v>ECON-1E2012</v>
          </cell>
          <cell r="AD1533" t="str">
            <v>ECON-1EFebruary2012</v>
          </cell>
          <cell r="AE1533" t="str">
            <v>ECON-1EFebruary2011-2012</v>
          </cell>
        </row>
        <row r="1534">
          <cell r="B1534" t="str">
            <v>RWFOAM</v>
          </cell>
          <cell r="C1534" t="str">
            <v>CONS Res Inject Wall Foam Reb</v>
          </cell>
          <cell r="D1534" t="str">
            <v>ECON-1C</v>
          </cell>
          <cell r="E1534" t="str">
            <v>Residential</v>
          </cell>
          <cell r="F1534" t="str">
            <v>SINGLE</v>
          </cell>
          <cell r="I1534" t="str">
            <v>February</v>
          </cell>
          <cell r="J1534" t="str">
            <v>2011-2012</v>
          </cell>
          <cell r="K1534">
            <v>2012</v>
          </cell>
          <cell r="M1534">
            <v>0.75</v>
          </cell>
          <cell r="O1534">
            <v>250</v>
          </cell>
          <cell r="T1534">
            <v>0</v>
          </cell>
          <cell r="W1534">
            <v>0</v>
          </cell>
          <cell r="X1534">
            <v>40.78125</v>
          </cell>
          <cell r="AA1534" t="str">
            <v>ECON-1CFebruary2011-2012</v>
          </cell>
          <cell r="AB1534" t="str">
            <v>2012</v>
          </cell>
          <cell r="AC1534" t="str">
            <v>ECON-1C2012</v>
          </cell>
          <cell r="AD1534" t="str">
            <v>ECON-1CFebruary2012</v>
          </cell>
          <cell r="AE1534" t="str">
            <v>ECON-1CFebruary2011-2012</v>
          </cell>
        </row>
        <row r="1535">
          <cell r="D1535" t="str">
            <v>ECON-1C</v>
          </cell>
          <cell r="E1535" t="str">
            <v>Residential</v>
          </cell>
          <cell r="F1535" t="str">
            <v>MULTI</v>
          </cell>
          <cell r="I1535" t="str">
            <v>February</v>
          </cell>
          <cell r="J1535" t="str">
            <v>2011-2012</v>
          </cell>
          <cell r="K1535">
            <v>2012</v>
          </cell>
          <cell r="T1535">
            <v>0</v>
          </cell>
          <cell r="AA1535" t="str">
            <v>ECON-1CFebruary2011-2012</v>
          </cell>
          <cell r="AB1535" t="str">
            <v>2012</v>
          </cell>
          <cell r="AC1535" t="str">
            <v>ECON-1C2012</v>
          </cell>
          <cell r="AD1535" t="str">
            <v>ECON-1CFebruary2012</v>
          </cell>
          <cell r="AE1535" t="str">
            <v>ECON-1CFebruary2011-2012</v>
          </cell>
        </row>
        <row r="1536">
          <cell r="B1536" t="str">
            <v>TOILET VCH</v>
          </cell>
          <cell r="C1536" t="str">
            <v>Toilet Voucher Redeemed</v>
          </cell>
          <cell r="D1536" t="str">
            <v>WACON-2</v>
          </cell>
          <cell r="E1536" t="str">
            <v>Residential</v>
          </cell>
          <cell r="F1536" t="str">
            <v>SINGLE</v>
          </cell>
          <cell r="I1536" t="str">
            <v>February</v>
          </cell>
          <cell r="J1536" t="str">
            <v>2011-2012</v>
          </cell>
          <cell r="K1536">
            <v>2012</v>
          </cell>
          <cell r="M1536">
            <v>0</v>
          </cell>
          <cell r="O1536">
            <v>18135</v>
          </cell>
          <cell r="T1536">
            <v>0</v>
          </cell>
          <cell r="AA1536" t="str">
            <v>WACON-2February2011-2012</v>
          </cell>
          <cell r="AB1536" t="str">
            <v>2012</v>
          </cell>
          <cell r="AC1536" t="str">
            <v>WACON-22012</v>
          </cell>
          <cell r="AD1536" t="str">
            <v>WACON-2February2012</v>
          </cell>
          <cell r="AE1536" t="str">
            <v>WACON-2February2011-2012</v>
          </cell>
        </row>
        <row r="1537">
          <cell r="B1537" t="str">
            <v>WTHERCON</v>
          </cell>
          <cell r="C1537" t="str">
            <v>CONS Res Weatherization Rebate</v>
          </cell>
          <cell r="D1537" t="str">
            <v>ECON-1D</v>
          </cell>
          <cell r="E1537" t="str">
            <v>Residential</v>
          </cell>
          <cell r="F1537" t="str">
            <v>SINGLE</v>
          </cell>
          <cell r="I1537" t="str">
            <v>February</v>
          </cell>
          <cell r="J1537" t="str">
            <v>2011-2012</v>
          </cell>
          <cell r="K1537">
            <v>2012</v>
          </cell>
          <cell r="M1537">
            <v>0</v>
          </cell>
          <cell r="O1537">
            <v>58</v>
          </cell>
          <cell r="T1537">
            <v>0</v>
          </cell>
          <cell r="W1537">
            <v>0</v>
          </cell>
          <cell r="X1537">
            <v>0</v>
          </cell>
          <cell r="AA1537" t="str">
            <v>ECON-1DFebruary2011-2012</v>
          </cell>
          <cell r="AB1537" t="str">
            <v>2012</v>
          </cell>
          <cell r="AC1537" t="str">
            <v>ECON-1D2012</v>
          </cell>
          <cell r="AD1537" t="str">
            <v>ECON-1DFebruary2012</v>
          </cell>
          <cell r="AE1537" t="str">
            <v>ECON-1DFebruary2011-2012</v>
          </cell>
        </row>
        <row r="1538">
          <cell r="D1538" t="str">
            <v>ECON-1D</v>
          </cell>
          <cell r="E1538" t="str">
            <v>Residential</v>
          </cell>
          <cell r="F1538" t="str">
            <v>MULTI</v>
          </cell>
          <cell r="I1538" t="str">
            <v>February</v>
          </cell>
          <cell r="J1538" t="str">
            <v>2011-2012</v>
          </cell>
          <cell r="K1538">
            <v>2012</v>
          </cell>
          <cell r="T1538">
            <v>0</v>
          </cell>
          <cell r="W1538">
            <v>0</v>
          </cell>
          <cell r="AA1538" t="str">
            <v>ECON-1DFebruary2011-2012</v>
          </cell>
          <cell r="AB1538" t="str">
            <v>2012</v>
          </cell>
          <cell r="AC1538" t="str">
            <v>ECON-1D2012</v>
          </cell>
          <cell r="AD1538" t="str">
            <v>ECON-1DFebruary2012</v>
          </cell>
          <cell r="AE1538" t="str">
            <v>ECON-1DFebruary2011-2012</v>
          </cell>
        </row>
        <row r="1539">
          <cell r="B1539" t="str">
            <v>WTR STAR</v>
          </cell>
          <cell r="C1539" t="str">
            <v>CONS Water Star Rebate</v>
          </cell>
          <cell r="D1539" t="str">
            <v>WACON-3</v>
          </cell>
          <cell r="E1539" t="str">
            <v>Commercial</v>
          </cell>
          <cell r="F1539" t="str">
            <v>SINGLE</v>
          </cell>
          <cell r="I1539" t="str">
            <v>February</v>
          </cell>
          <cell r="J1539" t="str">
            <v>2011-2012</v>
          </cell>
          <cell r="K1539">
            <v>2012</v>
          </cell>
          <cell r="M1539">
            <v>0</v>
          </cell>
          <cell r="O1539">
            <v>0</v>
          </cell>
          <cell r="T1539">
            <v>0</v>
          </cell>
          <cell r="W1539">
            <v>0</v>
          </cell>
          <cell r="X1539">
            <v>0</v>
          </cell>
          <cell r="AA1539" t="str">
            <v>WACON-3February2011-2012</v>
          </cell>
          <cell r="AB1539" t="str">
            <v>2012</v>
          </cell>
          <cell r="AC1539" t="str">
            <v>WACON-32012</v>
          </cell>
          <cell r="AD1539" t="str">
            <v>WACON-3February2012</v>
          </cell>
          <cell r="AE1539" t="str">
            <v>WACON-3February2011-2012</v>
          </cell>
        </row>
        <row r="1540">
          <cell r="B1540" t="str">
            <v>St Cloud</v>
          </cell>
          <cell r="C1540" t="str">
            <v>Conservation Program Rebates</v>
          </cell>
          <cell r="D1540" t="str">
            <v>and Loans -</v>
          </cell>
          <cell r="E1540" t="str">
            <v>Crosstab (CIS)</v>
          </cell>
          <cell r="K1540">
            <v>2012</v>
          </cell>
          <cell r="AB1540" t="str">
            <v>2012</v>
          </cell>
          <cell r="AC1540" t="str">
            <v>and Loans -2012</v>
          </cell>
          <cell r="AD1540" t="str">
            <v>and Loans -2012</v>
          </cell>
        </row>
        <row r="1541">
          <cell r="B1541" t="str">
            <v>CCRF</v>
          </cell>
          <cell r="C1541" t="str">
            <v>Cool Reflective Roof</v>
          </cell>
          <cell r="D1541" t="str">
            <v>ECON-4A</v>
          </cell>
          <cell r="E1541" t="str">
            <v>Commercial</v>
          </cell>
          <cell r="F1541" t="str">
            <v>OTHER</v>
          </cell>
          <cell r="G1541" t="str">
            <v>ST CLOUD</v>
          </cell>
          <cell r="I1541" t="str">
            <v>February</v>
          </cell>
          <cell r="J1541" t="str">
            <v>2011-2012</v>
          </cell>
          <cell r="K1541">
            <v>2012</v>
          </cell>
          <cell r="T1541">
            <v>0</v>
          </cell>
          <cell r="W1541">
            <v>0</v>
          </cell>
          <cell r="AA1541" t="str">
            <v>ECON-4AST CLOUDFebruary2011-2012</v>
          </cell>
          <cell r="AB1541" t="str">
            <v>2012</v>
          </cell>
          <cell r="AC1541" t="str">
            <v>ECON-4A2012</v>
          </cell>
          <cell r="AD1541" t="str">
            <v>ECON-4AFebruary2012</v>
          </cell>
          <cell r="AE1541" t="str">
            <v>ECON-4AFebruary2011-2012</v>
          </cell>
        </row>
        <row r="1542">
          <cell r="B1542" t="str">
            <v>CDUR</v>
          </cell>
          <cell r="C1542" t="str">
            <v>Duct Repair/Replacement</v>
          </cell>
          <cell r="D1542" t="str">
            <v>ECON-5A</v>
          </cell>
          <cell r="E1542" t="str">
            <v>Commercial</v>
          </cell>
          <cell r="F1542" t="str">
            <v>OTHER</v>
          </cell>
          <cell r="G1542" t="str">
            <v>ST CLOUD</v>
          </cell>
          <cell r="I1542" t="str">
            <v>February</v>
          </cell>
          <cell r="J1542" t="str">
            <v>2011-2012</v>
          </cell>
          <cell r="K1542">
            <v>2012</v>
          </cell>
          <cell r="T1542">
            <v>0</v>
          </cell>
          <cell r="W1542">
            <v>0</v>
          </cell>
          <cell r="AA1542" t="str">
            <v>ECON-5AST CLOUDFebruary2011-2012</v>
          </cell>
          <cell r="AB1542" t="str">
            <v>2012</v>
          </cell>
          <cell r="AC1542" t="str">
            <v>ECON-5A2012</v>
          </cell>
          <cell r="AD1542" t="str">
            <v>ECON-5AFebruary2012</v>
          </cell>
          <cell r="AE1542" t="str">
            <v>ECON-5AFebruary2011-2012</v>
          </cell>
        </row>
        <row r="1543">
          <cell r="B1543" t="str">
            <v>CGRP</v>
          </cell>
          <cell r="C1543" t="str">
            <v>Gold Ring Program</v>
          </cell>
          <cell r="D1543" t="str">
            <v>ECON-6C</v>
          </cell>
          <cell r="E1543" t="str">
            <v>Commercial</v>
          </cell>
          <cell r="F1543" t="str">
            <v>OTHER</v>
          </cell>
          <cell r="G1543" t="str">
            <v>ST CLOUD</v>
          </cell>
          <cell r="I1543" t="str">
            <v>February</v>
          </cell>
          <cell r="J1543" t="str">
            <v>2011-2012</v>
          </cell>
          <cell r="K1543">
            <v>2012</v>
          </cell>
          <cell r="T1543">
            <v>0</v>
          </cell>
          <cell r="W1543">
            <v>0</v>
          </cell>
          <cell r="AA1543" t="str">
            <v>ECON-6CST CLOUDFebruary2011-2012</v>
          </cell>
          <cell r="AB1543" t="str">
            <v>2012</v>
          </cell>
          <cell r="AC1543" t="str">
            <v>ECON-6C2012</v>
          </cell>
          <cell r="AD1543" t="str">
            <v>ECON-6CFebruary2012</v>
          </cell>
          <cell r="AE1543" t="str">
            <v>ECON-6CFebruary2011-2012</v>
          </cell>
        </row>
        <row r="1544">
          <cell r="B1544" t="str">
            <v>CH14</v>
          </cell>
          <cell r="C1544" t="str">
            <v>14 Seer</v>
          </cell>
          <cell r="D1544" t="str">
            <v>ECON-5C</v>
          </cell>
          <cell r="E1544" t="str">
            <v>Commercial</v>
          </cell>
          <cell r="F1544" t="str">
            <v>OTHER</v>
          </cell>
          <cell r="G1544" t="str">
            <v>ST CLOUD</v>
          </cell>
          <cell r="H1544" t="str">
            <v>CES14CON</v>
          </cell>
          <cell r="I1544" t="str">
            <v>February</v>
          </cell>
          <cell r="J1544" t="str">
            <v>2011-2012</v>
          </cell>
          <cell r="K1544">
            <v>2012</v>
          </cell>
          <cell r="T1544">
            <v>0</v>
          </cell>
          <cell r="W1544">
            <v>0</v>
          </cell>
          <cell r="Y1544" t="str">
            <v>CES14CONFebruary2011-2012</v>
          </cell>
          <cell r="Z1544" t="str">
            <v>CES14CONFebruary2012</v>
          </cell>
          <cell r="AA1544" t="str">
            <v>CES14CONST CLOUDFebruary2011-2012</v>
          </cell>
          <cell r="AB1544" t="str">
            <v>CES14CON2012</v>
          </cell>
          <cell r="AC1544" t="str">
            <v>ECON-5C2012</v>
          </cell>
          <cell r="AD1544" t="str">
            <v>ECON-5CFebruary2012</v>
          </cell>
          <cell r="AE1544" t="str">
            <v>ECON-5CFebruary2011-2012</v>
          </cell>
        </row>
        <row r="1545">
          <cell r="B1545" t="str">
            <v>CH15</v>
          </cell>
          <cell r="C1545" t="str">
            <v>15 Seer</v>
          </cell>
          <cell r="D1545" t="str">
            <v>ECON-5C</v>
          </cell>
          <cell r="E1545" t="str">
            <v>Commercial</v>
          </cell>
          <cell r="F1545" t="str">
            <v>OTHER</v>
          </cell>
          <cell r="G1545" t="str">
            <v>ST CLOUD</v>
          </cell>
          <cell r="H1545" t="str">
            <v>CES15CON</v>
          </cell>
          <cell r="I1545" t="str">
            <v>February</v>
          </cell>
          <cell r="J1545" t="str">
            <v>2011-2012</v>
          </cell>
          <cell r="K1545">
            <v>2012</v>
          </cell>
          <cell r="T1545">
            <v>0</v>
          </cell>
          <cell r="W1545">
            <v>0</v>
          </cell>
          <cell r="Y1545" t="str">
            <v>CES15CONFebruary2011-2012</v>
          </cell>
          <cell r="Z1545" t="str">
            <v>CES15CONFebruary2012</v>
          </cell>
          <cell r="AA1545" t="str">
            <v>CES15CONST CLOUDFebruary2011-2012</v>
          </cell>
          <cell r="AB1545" t="str">
            <v>CES15CON2012</v>
          </cell>
          <cell r="AC1545" t="str">
            <v>ECON-5C2012</v>
          </cell>
          <cell r="AD1545" t="str">
            <v>ECON-5CFebruary2012</v>
          </cell>
          <cell r="AE1545" t="str">
            <v>ECON-5CFebruary2011-2012</v>
          </cell>
        </row>
        <row r="1546">
          <cell r="B1546" t="str">
            <v>CH16</v>
          </cell>
          <cell r="C1546" t="str">
            <v>16 Seer</v>
          </cell>
          <cell r="D1546" t="str">
            <v>ECON-5C</v>
          </cell>
          <cell r="E1546" t="str">
            <v>Commercial</v>
          </cell>
          <cell r="F1546" t="str">
            <v>OTHER</v>
          </cell>
          <cell r="G1546" t="str">
            <v>ST CLOUD</v>
          </cell>
          <cell r="H1546" t="str">
            <v>CES16CON</v>
          </cell>
          <cell r="I1546" t="str">
            <v>February</v>
          </cell>
          <cell r="J1546" t="str">
            <v>2011-2012</v>
          </cell>
          <cell r="K1546">
            <v>2012</v>
          </cell>
          <cell r="T1546">
            <v>0</v>
          </cell>
          <cell r="W1546">
            <v>0</v>
          </cell>
          <cell r="Y1546" t="str">
            <v>CES16CONFebruary2011-2012</v>
          </cell>
          <cell r="Z1546" t="str">
            <v>CES16CONFebruary2012</v>
          </cell>
          <cell r="AA1546" t="str">
            <v>CES16CONST CLOUDFebruary2011-2012</v>
          </cell>
          <cell r="AB1546" t="str">
            <v>CES16CON2012</v>
          </cell>
          <cell r="AC1546" t="str">
            <v>ECON-5C2012</v>
          </cell>
          <cell r="AD1546" t="str">
            <v>ECON-5CFebruary2012</v>
          </cell>
          <cell r="AE1546" t="str">
            <v>ECON-5CFebruary2011-2012</v>
          </cell>
        </row>
        <row r="1547">
          <cell r="B1547" t="str">
            <v>CH17</v>
          </cell>
          <cell r="C1547" t="str">
            <v>17 Seer</v>
          </cell>
          <cell r="D1547" t="str">
            <v>ECON-5C</v>
          </cell>
          <cell r="E1547" t="str">
            <v>Commercial</v>
          </cell>
          <cell r="F1547" t="str">
            <v>OTHER</v>
          </cell>
          <cell r="G1547" t="str">
            <v>ST CLOUD</v>
          </cell>
          <cell r="H1547" t="str">
            <v>CES17CON</v>
          </cell>
          <cell r="I1547" t="str">
            <v>February</v>
          </cell>
          <cell r="J1547" t="str">
            <v>2011-2012</v>
          </cell>
          <cell r="K1547">
            <v>2012</v>
          </cell>
          <cell r="T1547">
            <v>0</v>
          </cell>
          <cell r="W1547">
            <v>0</v>
          </cell>
          <cell r="Y1547" t="str">
            <v>CES17CONFebruary2011-2012</v>
          </cell>
          <cell r="Z1547" t="str">
            <v>CES17CONFebruary2012</v>
          </cell>
          <cell r="AA1547" t="str">
            <v>CES17CONST CLOUDFebruary2011-2012</v>
          </cell>
          <cell r="AB1547" t="str">
            <v>CES17CON2012</v>
          </cell>
          <cell r="AC1547" t="str">
            <v>ECON-5C2012</v>
          </cell>
          <cell r="AD1547" t="str">
            <v>ECON-5CFebruary2012</v>
          </cell>
          <cell r="AE1547" t="str">
            <v>ECON-5CFebruary2011-2012</v>
          </cell>
        </row>
        <row r="1548">
          <cell r="B1548" t="str">
            <v>CH18</v>
          </cell>
          <cell r="C1548" t="str">
            <v>18 Seer</v>
          </cell>
          <cell r="D1548" t="str">
            <v>ECON-5C</v>
          </cell>
          <cell r="E1548" t="str">
            <v>Commercial</v>
          </cell>
          <cell r="F1548" t="str">
            <v>OTHER</v>
          </cell>
          <cell r="G1548" t="str">
            <v>ST CLOUD</v>
          </cell>
          <cell r="H1548" t="str">
            <v>CES18CON</v>
          </cell>
          <cell r="I1548" t="str">
            <v>February</v>
          </cell>
          <cell r="J1548" t="str">
            <v>2011-2012</v>
          </cell>
          <cell r="K1548">
            <v>2012</v>
          </cell>
          <cell r="T1548">
            <v>0</v>
          </cell>
          <cell r="W1548">
            <v>0</v>
          </cell>
          <cell r="Y1548" t="str">
            <v>CES18CONFebruary2011-2012</v>
          </cell>
          <cell r="Z1548" t="str">
            <v>CES18CONFebruary2012</v>
          </cell>
          <cell r="AA1548" t="str">
            <v>CES18CONST CLOUDFebruary2011-2012</v>
          </cell>
          <cell r="AB1548" t="str">
            <v>CES18CON2012</v>
          </cell>
          <cell r="AC1548" t="str">
            <v>ECON-5C2012</v>
          </cell>
          <cell r="AD1548" t="str">
            <v>ECON-5CFebruary2012</v>
          </cell>
          <cell r="AE1548" t="str">
            <v>ECON-5CFebruary2011-2012</v>
          </cell>
        </row>
        <row r="1549">
          <cell r="B1549" t="str">
            <v>CINS</v>
          </cell>
          <cell r="C1549" t="str">
            <v>Ceiling Insulation Upgrade</v>
          </cell>
          <cell r="D1549" t="str">
            <v>ECON-4B</v>
          </cell>
          <cell r="E1549" t="str">
            <v>Commercial</v>
          </cell>
          <cell r="F1549" t="str">
            <v>OTHER</v>
          </cell>
          <cell r="G1549" t="str">
            <v>ST CLOUD</v>
          </cell>
          <cell r="I1549" t="str">
            <v>February</v>
          </cell>
          <cell r="J1549" t="str">
            <v>2011-2012</v>
          </cell>
          <cell r="K1549">
            <v>2012</v>
          </cell>
          <cell r="T1549">
            <v>0</v>
          </cell>
          <cell r="W1549">
            <v>0</v>
          </cell>
          <cell r="AA1549" t="str">
            <v>ECON-4BST CLOUDFebruary2011-2012</v>
          </cell>
          <cell r="AB1549" t="str">
            <v>2012</v>
          </cell>
          <cell r="AC1549" t="str">
            <v>ECON-4B2012</v>
          </cell>
          <cell r="AD1549" t="str">
            <v>ECON-4BFebruary2012</v>
          </cell>
          <cell r="AE1549" t="str">
            <v>ECON-4BFebruary2011-2012</v>
          </cell>
        </row>
        <row r="1550">
          <cell r="B1550" t="str">
            <v>CIR</v>
          </cell>
          <cell r="C1550" t="str">
            <v>Commercial Customer Incentive</v>
          </cell>
          <cell r="D1550" t="str">
            <v>ECON-6B</v>
          </cell>
          <cell r="E1550" t="str">
            <v>Commercial</v>
          </cell>
          <cell r="F1550" t="str">
            <v>OTHER</v>
          </cell>
          <cell r="G1550" t="str">
            <v>ST CLOUD</v>
          </cell>
          <cell r="I1550" t="str">
            <v>February</v>
          </cell>
          <cell r="J1550" t="str">
            <v>2011-2012</v>
          </cell>
          <cell r="K1550">
            <v>2012</v>
          </cell>
          <cell r="T1550">
            <v>0</v>
          </cell>
          <cell r="W1550">
            <v>0</v>
          </cell>
          <cell r="AA1550" t="str">
            <v>ECON-6BST CLOUDFebruary2011-2012</v>
          </cell>
          <cell r="AB1550" t="str">
            <v>2012</v>
          </cell>
          <cell r="AC1550" t="str">
            <v>ECON-6B2012</v>
          </cell>
          <cell r="AD1550" t="str">
            <v>ECON-6BFebruary2012</v>
          </cell>
          <cell r="AE1550" t="str">
            <v>ECON-6BFebruary2011-2012</v>
          </cell>
        </row>
        <row r="1551">
          <cell r="C1551" t="str">
            <v>Commercial Indoor Lighting Billed Solution</v>
          </cell>
          <cell r="D1551" t="str">
            <v>ECON-8</v>
          </cell>
          <cell r="E1551" t="str">
            <v>Commercial</v>
          </cell>
          <cell r="F1551" t="str">
            <v>OTHER</v>
          </cell>
          <cell r="G1551" t="str">
            <v>ST CLOUD</v>
          </cell>
          <cell r="I1551" t="str">
            <v>February</v>
          </cell>
          <cell r="J1551" t="str">
            <v>2011-2012</v>
          </cell>
          <cell r="K1551">
            <v>2012</v>
          </cell>
          <cell r="T1551">
            <v>0</v>
          </cell>
          <cell r="W1551">
            <v>0</v>
          </cell>
          <cell r="AA1551" t="str">
            <v>ECON-8ST CLOUDFebruary2011-2012</v>
          </cell>
          <cell r="AB1551" t="str">
            <v>2012</v>
          </cell>
          <cell r="AC1551" t="str">
            <v>ECON-82012</v>
          </cell>
          <cell r="AD1551" t="str">
            <v>ECON-8February2012</v>
          </cell>
          <cell r="AE1551" t="str">
            <v>ECON-8February2011-2012</v>
          </cell>
        </row>
        <row r="1552">
          <cell r="B1552" t="str">
            <v>CSBE</v>
          </cell>
          <cell r="C1552" t="str">
            <v>Small Business Efficiency</v>
          </cell>
          <cell r="D1552" t="str">
            <v>ECON-16</v>
          </cell>
          <cell r="E1552" t="str">
            <v>Commercial</v>
          </cell>
          <cell r="F1552" t="str">
            <v>OTHER</v>
          </cell>
          <cell r="G1552" t="str">
            <v>ST CLOUD</v>
          </cell>
          <cell r="I1552" t="str">
            <v>February</v>
          </cell>
          <cell r="J1552" t="str">
            <v>2011-2012</v>
          </cell>
          <cell r="K1552">
            <v>2012</v>
          </cell>
          <cell r="T1552">
            <v>0</v>
          </cell>
          <cell r="W1552">
            <v>0</v>
          </cell>
          <cell r="AA1552" t="str">
            <v>ECON-16ST CLOUDFebruary2011-2012</v>
          </cell>
          <cell r="AB1552" t="str">
            <v>2012</v>
          </cell>
          <cell r="AC1552" t="str">
            <v>ECON-162012</v>
          </cell>
          <cell r="AD1552" t="str">
            <v>ECON-16February2012</v>
          </cell>
          <cell r="AE1552" t="str">
            <v>ECON-16February2011-2012</v>
          </cell>
        </row>
        <row r="1553">
          <cell r="B1553" t="str">
            <v>CWTT</v>
          </cell>
          <cell r="C1553" t="str">
            <v>Window Film or Solar Screen</v>
          </cell>
          <cell r="D1553" t="str">
            <v>ECON-4C</v>
          </cell>
          <cell r="E1553" t="str">
            <v>Commercial</v>
          </cell>
          <cell r="F1553" t="str">
            <v>OTHER</v>
          </cell>
          <cell r="G1553" t="str">
            <v>ST CLOUD</v>
          </cell>
          <cell r="I1553" t="str">
            <v>February</v>
          </cell>
          <cell r="J1553" t="str">
            <v>2011-2012</v>
          </cell>
          <cell r="K1553">
            <v>2012</v>
          </cell>
          <cell r="T1553">
            <v>0</v>
          </cell>
          <cell r="W1553">
            <v>0</v>
          </cell>
          <cell r="AA1553" t="str">
            <v>ECON-4CST CLOUDFebruary2011-2012</v>
          </cell>
          <cell r="AB1553" t="str">
            <v>2012</v>
          </cell>
          <cell r="AC1553" t="str">
            <v>ECON-4C2012</v>
          </cell>
          <cell r="AD1553" t="str">
            <v>ECON-4CFebruary2012</v>
          </cell>
          <cell r="AE1553" t="str">
            <v>ECON-4CFebruary2011-2012</v>
          </cell>
        </row>
        <row r="1554">
          <cell r="B1554" t="str">
            <v>ACPS</v>
          </cell>
          <cell r="C1554" t="str">
            <v>A/C Proper Sizing</v>
          </cell>
          <cell r="D1554" t="str">
            <v>ECON-2D</v>
          </cell>
          <cell r="E1554" t="str">
            <v>Residential</v>
          </cell>
          <cell r="F1554" t="str">
            <v>SINGLE</v>
          </cell>
          <cell r="G1554" t="str">
            <v>ST CLOUD</v>
          </cell>
          <cell r="I1554" t="str">
            <v>February</v>
          </cell>
          <cell r="J1554" t="str">
            <v>2011-2012</v>
          </cell>
          <cell r="K1554">
            <v>2012</v>
          </cell>
          <cell r="T1554">
            <v>0</v>
          </cell>
          <cell r="W1554">
            <v>0</v>
          </cell>
          <cell r="AA1554" t="str">
            <v>ECON-2DST CLOUDFebruary2011-2012</v>
          </cell>
          <cell r="AB1554" t="str">
            <v>2012</v>
          </cell>
          <cell r="AC1554" t="str">
            <v>ECON-2D2012</v>
          </cell>
          <cell r="AD1554" t="str">
            <v>ECON-2DFebruary2012</v>
          </cell>
          <cell r="AE1554" t="str">
            <v>ECON-2DFebruary2011-2012</v>
          </cell>
        </row>
        <row r="1555">
          <cell r="B1555" t="str">
            <v>RBDR</v>
          </cell>
          <cell r="C1555" t="str">
            <v>Duct Repair/Replacement</v>
          </cell>
          <cell r="D1555" t="str">
            <v>ECON-2A</v>
          </cell>
          <cell r="E1555" t="str">
            <v>Residential</v>
          </cell>
          <cell r="F1555" t="str">
            <v>SINGLE</v>
          </cell>
          <cell r="G1555" t="str">
            <v>ST CLOUD</v>
          </cell>
          <cell r="I1555" t="str">
            <v>February</v>
          </cell>
          <cell r="J1555" t="str">
            <v>2011-2012</v>
          </cell>
          <cell r="K1555">
            <v>2012</v>
          </cell>
          <cell r="T1555">
            <v>0</v>
          </cell>
          <cell r="W1555">
            <v>0</v>
          </cell>
          <cell r="AA1555" t="str">
            <v>ECON-2AST CLOUDFebruary2011-2012</v>
          </cell>
          <cell r="AB1555" t="str">
            <v>2012</v>
          </cell>
          <cell r="AC1555" t="str">
            <v>ECON-2A2012</v>
          </cell>
          <cell r="AD1555" t="str">
            <v>ECON-2AFebruary2012</v>
          </cell>
          <cell r="AE1555" t="str">
            <v>ECON-2AFebruary2011-2012</v>
          </cell>
        </row>
        <row r="1556">
          <cell r="B1556" t="str">
            <v>RBIS</v>
          </cell>
          <cell r="C1556" t="str">
            <v>Ceiling Insulation Upgrade</v>
          </cell>
          <cell r="D1556" t="str">
            <v>ECON-1B</v>
          </cell>
          <cell r="E1556" t="str">
            <v>Residential</v>
          </cell>
          <cell r="F1556" t="str">
            <v>SINGLE</v>
          </cell>
          <cell r="G1556" t="str">
            <v>ST CLOUD</v>
          </cell>
          <cell r="I1556" t="str">
            <v>February</v>
          </cell>
          <cell r="J1556" t="str">
            <v>2011-2012</v>
          </cell>
          <cell r="K1556">
            <v>2012</v>
          </cell>
          <cell r="T1556">
            <v>0</v>
          </cell>
          <cell r="W1556">
            <v>0</v>
          </cell>
          <cell r="AA1556" t="str">
            <v>ECON-1BST CLOUDFebruary2011-2012</v>
          </cell>
          <cell r="AB1556" t="str">
            <v>2012</v>
          </cell>
          <cell r="AC1556" t="str">
            <v>ECON-1B2012</v>
          </cell>
          <cell r="AD1556" t="str">
            <v>ECON-1BFebruary2012</v>
          </cell>
          <cell r="AE1556" t="str">
            <v>ECON-1BFebruary2011-2012</v>
          </cell>
        </row>
        <row r="1557">
          <cell r="B1557" t="str">
            <v>RBWW</v>
          </cell>
          <cell r="C1557" t="str">
            <v xml:space="preserve">Caulk/Weather Stripping </v>
          </cell>
          <cell r="D1557" t="str">
            <v>ECON-1D</v>
          </cell>
          <cell r="E1557" t="str">
            <v>Residential</v>
          </cell>
          <cell r="F1557" t="str">
            <v>SINGLE</v>
          </cell>
          <cell r="G1557" t="str">
            <v>ST CLOUD</v>
          </cell>
          <cell r="I1557" t="str">
            <v>February</v>
          </cell>
          <cell r="J1557" t="str">
            <v>2011-2012</v>
          </cell>
          <cell r="K1557">
            <v>2012</v>
          </cell>
          <cell r="T1557">
            <v>0</v>
          </cell>
          <cell r="W1557">
            <v>0</v>
          </cell>
          <cell r="AA1557" t="str">
            <v>ECON-1DST CLOUDFebruary2011-2012</v>
          </cell>
          <cell r="AB1557" t="str">
            <v>2012</v>
          </cell>
          <cell r="AC1557" t="str">
            <v>ECON-1D2012</v>
          </cell>
          <cell r="AD1557" t="str">
            <v>ECON-1DFebruary2012</v>
          </cell>
          <cell r="AE1557" t="str">
            <v>ECON-1DFebruary2011-2012</v>
          </cell>
        </row>
        <row r="1558">
          <cell r="B1558" t="str">
            <v>RCRF</v>
          </cell>
          <cell r="C1558" t="str">
            <v>Cool Reflective Roof</v>
          </cell>
          <cell r="D1558" t="str">
            <v>ECON-1A</v>
          </cell>
          <cell r="E1558" t="str">
            <v>Residential</v>
          </cell>
          <cell r="F1558" t="str">
            <v>SINGLE</v>
          </cell>
          <cell r="G1558" t="str">
            <v>ST CLOUD</v>
          </cell>
          <cell r="I1558" t="str">
            <v>February</v>
          </cell>
          <cell r="J1558" t="str">
            <v>2011-2012</v>
          </cell>
          <cell r="K1558">
            <v>2012</v>
          </cell>
          <cell r="T1558">
            <v>0</v>
          </cell>
          <cell r="W1558">
            <v>0</v>
          </cell>
          <cell r="AA1558" t="str">
            <v>ECON-1AST CLOUDFebruary2011-2012</v>
          </cell>
          <cell r="AB1558" t="str">
            <v>2012</v>
          </cell>
          <cell r="AC1558" t="str">
            <v>ECON-1A2012</v>
          </cell>
          <cell r="AD1558" t="str">
            <v>ECON-1AFebruary2012</v>
          </cell>
          <cell r="AE1558" t="str">
            <v>ECON-1AFebruary2011-2012</v>
          </cell>
        </row>
        <row r="1559">
          <cell r="B1559" t="str">
            <v>RH14</v>
          </cell>
          <cell r="C1559" t="str">
            <v>14 Seer</v>
          </cell>
          <cell r="D1559" t="str">
            <v>ECON-2E</v>
          </cell>
          <cell r="E1559" t="str">
            <v>Residential</v>
          </cell>
          <cell r="F1559" t="str">
            <v>SINGLE</v>
          </cell>
          <cell r="G1559" t="str">
            <v>ST CLOUD</v>
          </cell>
          <cell r="H1559" t="str">
            <v>RES14CON</v>
          </cell>
          <cell r="I1559" t="str">
            <v>February</v>
          </cell>
          <cell r="J1559" t="str">
            <v>2011-2012</v>
          </cell>
          <cell r="K1559">
            <v>2012</v>
          </cell>
          <cell r="T1559">
            <v>0</v>
          </cell>
          <cell r="W1559">
            <v>0</v>
          </cell>
          <cell r="Y1559" t="str">
            <v>RES14CONFebruary2011-2012</v>
          </cell>
          <cell r="Z1559" t="str">
            <v>RES14CONFebruary2012</v>
          </cell>
          <cell r="AA1559" t="str">
            <v>RES14CONST CLOUDFebruary2011-2012</v>
          </cell>
          <cell r="AB1559" t="str">
            <v>RES14CON2012</v>
          </cell>
          <cell r="AC1559" t="str">
            <v>ECON-2E2012</v>
          </cell>
          <cell r="AD1559" t="str">
            <v>ECON-2EFebruary2012</v>
          </cell>
          <cell r="AE1559" t="str">
            <v>ECON-2EFebruary2011-2012</v>
          </cell>
        </row>
        <row r="1560">
          <cell r="B1560" t="str">
            <v>RH15</v>
          </cell>
          <cell r="C1560" t="str">
            <v>15 Seer</v>
          </cell>
          <cell r="D1560" t="str">
            <v>ECON-2E</v>
          </cell>
          <cell r="E1560" t="str">
            <v>Residential</v>
          </cell>
          <cell r="F1560" t="str">
            <v>SINGLE</v>
          </cell>
          <cell r="G1560" t="str">
            <v>ST CLOUD</v>
          </cell>
          <cell r="H1560" t="str">
            <v>RES15CON</v>
          </cell>
          <cell r="I1560" t="str">
            <v>February</v>
          </cell>
          <cell r="J1560" t="str">
            <v>2011-2012</v>
          </cell>
          <cell r="K1560">
            <v>2012</v>
          </cell>
          <cell r="T1560">
            <v>0</v>
          </cell>
          <cell r="W1560">
            <v>0</v>
          </cell>
          <cell r="Y1560" t="str">
            <v>RES15CONFebruary2011-2012</v>
          </cell>
          <cell r="Z1560" t="str">
            <v>RES15CONFebruary2012</v>
          </cell>
          <cell r="AA1560" t="str">
            <v>RES15CONST CLOUDFebruary2011-2012</v>
          </cell>
          <cell r="AB1560" t="str">
            <v>RES15CON2012</v>
          </cell>
          <cell r="AC1560" t="str">
            <v>ECON-2E2012</v>
          </cell>
          <cell r="AD1560" t="str">
            <v>ECON-2EFebruary2012</v>
          </cell>
          <cell r="AE1560" t="str">
            <v>ECON-2EFebruary2011-2012</v>
          </cell>
        </row>
        <row r="1561">
          <cell r="B1561" t="str">
            <v>RH16</v>
          </cell>
          <cell r="C1561" t="str">
            <v>16 Seer</v>
          </cell>
          <cell r="D1561" t="str">
            <v>ECON-2E</v>
          </cell>
          <cell r="E1561" t="str">
            <v>Residential</v>
          </cell>
          <cell r="F1561" t="str">
            <v>SINGLE</v>
          </cell>
          <cell r="G1561" t="str">
            <v>ST CLOUD</v>
          </cell>
          <cell r="H1561" t="str">
            <v>RES16CON</v>
          </cell>
          <cell r="I1561" t="str">
            <v>February</v>
          </cell>
          <cell r="J1561" t="str">
            <v>2011-2012</v>
          </cell>
          <cell r="K1561">
            <v>2012</v>
          </cell>
          <cell r="T1561">
            <v>0</v>
          </cell>
          <cell r="W1561">
            <v>0</v>
          </cell>
          <cell r="Y1561" t="str">
            <v>RES16CONFebruary2011-2012</v>
          </cell>
          <cell r="Z1561" t="str">
            <v>RES16CONFebruary2012</v>
          </cell>
          <cell r="AA1561" t="str">
            <v>RES16CONST CLOUDFebruary2011-2012</v>
          </cell>
          <cell r="AB1561" t="str">
            <v>RES16CON2012</v>
          </cell>
          <cell r="AC1561" t="str">
            <v>ECON-2E2012</v>
          </cell>
          <cell r="AD1561" t="str">
            <v>ECON-2EFebruary2012</v>
          </cell>
          <cell r="AE1561" t="str">
            <v>ECON-2EFebruary2011-2012</v>
          </cell>
        </row>
        <row r="1562">
          <cell r="B1562" t="str">
            <v>RH17</v>
          </cell>
          <cell r="C1562" t="str">
            <v>17 Seer</v>
          </cell>
          <cell r="D1562" t="str">
            <v>ECON-2E</v>
          </cell>
          <cell r="E1562" t="str">
            <v>Residential</v>
          </cell>
          <cell r="F1562" t="str">
            <v>SINGLE</v>
          </cell>
          <cell r="G1562" t="str">
            <v>ST CLOUD</v>
          </cell>
          <cell r="H1562" t="str">
            <v>RES17CON</v>
          </cell>
          <cell r="I1562" t="str">
            <v>February</v>
          </cell>
          <cell r="J1562" t="str">
            <v>2011-2012</v>
          </cell>
          <cell r="K1562">
            <v>2012</v>
          </cell>
          <cell r="T1562">
            <v>0</v>
          </cell>
          <cell r="W1562">
            <v>0</v>
          </cell>
          <cell r="Y1562" t="str">
            <v>RES17CONFebruary2011-2012</v>
          </cell>
          <cell r="Z1562" t="str">
            <v>RES17CONFebruary2012</v>
          </cell>
          <cell r="AA1562" t="str">
            <v>RES17CONST CLOUDFebruary2011-2012</v>
          </cell>
          <cell r="AB1562" t="str">
            <v>RES17CON2012</v>
          </cell>
          <cell r="AC1562" t="str">
            <v>ECON-2E2012</v>
          </cell>
          <cell r="AD1562" t="str">
            <v>ECON-2EFebruary2012</v>
          </cell>
          <cell r="AE1562" t="str">
            <v>ECON-2EFebruary2011-2012</v>
          </cell>
        </row>
        <row r="1563">
          <cell r="B1563" t="str">
            <v>RH18</v>
          </cell>
          <cell r="C1563" t="str">
            <v>18 Seer</v>
          </cell>
          <cell r="D1563" t="str">
            <v>ECON-2E</v>
          </cell>
          <cell r="E1563" t="str">
            <v>Residential</v>
          </cell>
          <cell r="F1563" t="str">
            <v>SINGLE</v>
          </cell>
          <cell r="G1563" t="str">
            <v>ST CLOUD</v>
          </cell>
          <cell r="H1563" t="str">
            <v>RES18CON</v>
          </cell>
          <cell r="I1563" t="str">
            <v>February</v>
          </cell>
          <cell r="J1563" t="str">
            <v>2011-2012</v>
          </cell>
          <cell r="K1563">
            <v>2012</v>
          </cell>
          <cell r="T1563">
            <v>0</v>
          </cell>
          <cell r="W1563">
            <v>0</v>
          </cell>
          <cell r="Y1563" t="str">
            <v>RES18CONFebruary2011-2012</v>
          </cell>
          <cell r="Z1563" t="str">
            <v>RES18CONFebruary2012</v>
          </cell>
          <cell r="AA1563" t="str">
            <v>RES18CONST CLOUDFebruary2011-2012</v>
          </cell>
          <cell r="AB1563" t="str">
            <v>RES18CON2012</v>
          </cell>
          <cell r="AC1563" t="str">
            <v>ECON-2E2012</v>
          </cell>
          <cell r="AD1563" t="str">
            <v>ECON-2EFebruary2012</v>
          </cell>
          <cell r="AE1563" t="str">
            <v>ECON-2EFebruary2011-2012</v>
          </cell>
        </row>
        <row r="1564">
          <cell r="B1564" t="str">
            <v>RIWF</v>
          </cell>
          <cell r="C1564" t="str">
            <v>Injected Wall Foam</v>
          </cell>
          <cell r="D1564" t="str">
            <v>ECON-1C</v>
          </cell>
          <cell r="E1564" t="str">
            <v>Residential</v>
          </cell>
          <cell r="F1564" t="str">
            <v>SINGLE</v>
          </cell>
          <cell r="G1564" t="str">
            <v>ST CLOUD</v>
          </cell>
          <cell r="I1564" t="str">
            <v>February</v>
          </cell>
          <cell r="J1564" t="str">
            <v>2011-2012</v>
          </cell>
          <cell r="K1564">
            <v>2012</v>
          </cell>
          <cell r="T1564">
            <v>0</v>
          </cell>
          <cell r="W1564">
            <v>0</v>
          </cell>
          <cell r="AA1564" t="str">
            <v>ECON-1CST CLOUDFebruary2011-2012</v>
          </cell>
          <cell r="AB1564" t="str">
            <v>2012</v>
          </cell>
          <cell r="AC1564" t="str">
            <v>ECON-1C2012</v>
          </cell>
          <cell r="AD1564" t="str">
            <v>ECON-1CFebruary2012</v>
          </cell>
          <cell r="AE1564" t="str">
            <v>ECON-1CFebruary2011-2012</v>
          </cell>
        </row>
        <row r="1565">
          <cell r="B1565" t="str">
            <v>RWRP</v>
          </cell>
          <cell r="C1565" t="str">
            <v xml:space="preserve">High Performance Windows </v>
          </cell>
          <cell r="D1565" t="str">
            <v>ECON-1E</v>
          </cell>
          <cell r="E1565" t="str">
            <v>Residential</v>
          </cell>
          <cell r="F1565" t="str">
            <v>SINGLE</v>
          </cell>
          <cell r="G1565" t="str">
            <v>ST CLOUD</v>
          </cell>
          <cell r="I1565" t="str">
            <v>February</v>
          </cell>
          <cell r="J1565" t="str">
            <v>2011-2012</v>
          </cell>
          <cell r="K1565">
            <v>2012</v>
          </cell>
          <cell r="T1565">
            <v>0</v>
          </cell>
          <cell r="W1565">
            <v>0</v>
          </cell>
          <cell r="AA1565" t="str">
            <v>ECON-1EST CLOUDFebruary2011-2012</v>
          </cell>
          <cell r="AB1565" t="str">
            <v>2012</v>
          </cell>
          <cell r="AC1565" t="str">
            <v>ECON-1E2012</v>
          </cell>
          <cell r="AD1565" t="str">
            <v>ECON-1EFebruary2012</v>
          </cell>
          <cell r="AE1565" t="str">
            <v>ECON-1EFebruary2011-2012</v>
          </cell>
        </row>
        <row r="1566">
          <cell r="B1566" t="str">
            <v>RWTT</v>
          </cell>
          <cell r="C1566" t="str">
            <v>Window Film or Solar Screen</v>
          </cell>
          <cell r="D1566" t="str">
            <v>ECON-1F</v>
          </cell>
          <cell r="E1566" t="str">
            <v>Residential</v>
          </cell>
          <cell r="F1566" t="str">
            <v>SINGLE</v>
          </cell>
          <cell r="G1566" t="str">
            <v>ST CLOUD</v>
          </cell>
          <cell r="I1566" t="str">
            <v>February</v>
          </cell>
          <cell r="J1566" t="str">
            <v>2011-2012</v>
          </cell>
          <cell r="K1566">
            <v>2012</v>
          </cell>
          <cell r="T1566">
            <v>0</v>
          </cell>
          <cell r="W1566">
            <v>0</v>
          </cell>
          <cell r="AA1566" t="str">
            <v>ECON-1FST CLOUDFebruary2011-2012</v>
          </cell>
          <cell r="AB1566" t="str">
            <v>2012</v>
          </cell>
          <cell r="AC1566" t="str">
            <v>ECON-1F2012</v>
          </cell>
          <cell r="AD1566" t="str">
            <v>ECON-1FFebruary2012</v>
          </cell>
          <cell r="AE1566" t="str">
            <v>ECON-1FFebruary2011-2012</v>
          </cell>
        </row>
        <row r="1567">
          <cell r="B1567" t="str">
            <v>RESCON</v>
          </cell>
          <cell r="C1567" t="str">
            <v>Total Residential Conservation Summary</v>
          </cell>
          <cell r="D1567" t="str">
            <v>RESCON</v>
          </cell>
          <cell r="E1567" t="str">
            <v>Residential</v>
          </cell>
          <cell r="I1567" t="str">
            <v>February</v>
          </cell>
          <cell r="J1567" t="str">
            <v>2011-2012</v>
          </cell>
          <cell r="K1567">
            <v>2012</v>
          </cell>
          <cell r="L1567">
            <v>0</v>
          </cell>
          <cell r="M1567">
            <v>221.58333333333331</v>
          </cell>
          <cell r="N1567">
            <v>0</v>
          </cell>
          <cell r="O1567">
            <v>149421.16666666669</v>
          </cell>
          <cell r="P1567">
            <v>0</v>
          </cell>
          <cell r="S1567">
            <v>0</v>
          </cell>
          <cell r="T1567">
            <v>0</v>
          </cell>
          <cell r="U1567">
            <v>0</v>
          </cell>
          <cell r="V1567">
            <v>0</v>
          </cell>
          <cell r="W1567">
            <v>0</v>
          </cell>
          <cell r="X1567">
            <v>117350.3691083219</v>
          </cell>
          <cell r="AA1567" t="str">
            <v>RESCONFebruary2011-2012</v>
          </cell>
          <cell r="AB1567" t="str">
            <v>2012</v>
          </cell>
          <cell r="AC1567" t="str">
            <v>RESCON2012</v>
          </cell>
          <cell r="AD1567" t="str">
            <v>RESCONFebruary2012</v>
          </cell>
          <cell r="AE1567" t="str">
            <v>RESCONFebruary2011-2012</v>
          </cell>
        </row>
        <row r="1568">
          <cell r="B1568" t="str">
            <v>COMREB</v>
          </cell>
          <cell r="C1568" t="str">
            <v>Total Commercial Rebate Summary</v>
          </cell>
          <cell r="D1568" t="str">
            <v>COMREB</v>
          </cell>
          <cell r="E1568" t="str">
            <v>Commercial</v>
          </cell>
          <cell r="I1568" t="str">
            <v>February</v>
          </cell>
          <cell r="J1568" t="str">
            <v>2011-2012</v>
          </cell>
          <cell r="K1568">
            <v>2012</v>
          </cell>
          <cell r="L1568">
            <v>0</v>
          </cell>
          <cell r="M1568">
            <v>24378.25</v>
          </cell>
          <cell r="N1568">
            <v>0</v>
          </cell>
          <cell r="O1568">
            <v>40398.441666666666</v>
          </cell>
          <cell r="P1568">
            <v>0</v>
          </cell>
          <cell r="S1568">
            <v>0</v>
          </cell>
          <cell r="T1568">
            <v>0</v>
          </cell>
          <cell r="U1568">
            <v>0</v>
          </cell>
          <cell r="V1568">
            <v>0</v>
          </cell>
          <cell r="W1568">
            <v>0</v>
          </cell>
          <cell r="X1568">
            <v>211893.24651099998</v>
          </cell>
          <cell r="AA1568" t="str">
            <v>COMREBFebruary2011-2012</v>
          </cell>
          <cell r="AB1568" t="str">
            <v>2012</v>
          </cell>
          <cell r="AC1568" t="str">
            <v>COMREB2012</v>
          </cell>
          <cell r="AD1568" t="str">
            <v>COMREBFebruary2012</v>
          </cell>
          <cell r="AE1568" t="str">
            <v>COMREBFebruary2011-2012</v>
          </cell>
        </row>
        <row r="1569">
          <cell r="B1569" t="str">
            <v>COMCON</v>
          </cell>
          <cell r="C1569" t="str">
            <v>Total Commercial Conservation Summary</v>
          </cell>
          <cell r="D1569" t="str">
            <v>COMCON</v>
          </cell>
          <cell r="E1569" t="str">
            <v>Commercial</v>
          </cell>
          <cell r="I1569" t="str">
            <v>February</v>
          </cell>
          <cell r="J1569" t="str">
            <v>2011-2012</v>
          </cell>
          <cell r="K1569">
            <v>2012</v>
          </cell>
          <cell r="L1569">
            <v>0</v>
          </cell>
          <cell r="M1569">
            <v>24378.416666666668</v>
          </cell>
          <cell r="N1569">
            <v>0</v>
          </cell>
          <cell r="O1569">
            <v>40440.10833333333</v>
          </cell>
          <cell r="P1569">
            <v>0</v>
          </cell>
          <cell r="S1569">
            <v>0</v>
          </cell>
          <cell r="T1569">
            <v>0</v>
          </cell>
          <cell r="U1569">
            <v>0</v>
          </cell>
          <cell r="V1569">
            <v>0</v>
          </cell>
          <cell r="W1569">
            <v>0</v>
          </cell>
          <cell r="X1569">
            <v>390666.07984433329</v>
          </cell>
          <cell r="AA1569" t="str">
            <v>COMCONFebruary2011-2012</v>
          </cell>
          <cell r="AB1569" t="str">
            <v>2012</v>
          </cell>
          <cell r="AC1569" t="str">
            <v>COMCON2012</v>
          </cell>
          <cell r="AD1569" t="str">
            <v>COMCONFebruary2012</v>
          </cell>
          <cell r="AE1569" t="str">
            <v>COMCONFebruary2011-2012</v>
          </cell>
        </row>
        <row r="1570">
          <cell r="B1570" t="str">
            <v>Orlando</v>
          </cell>
          <cell r="C1570" t="str">
            <v>Conservation Program Rebates</v>
          </cell>
          <cell r="D1570" t="str">
            <v>Participation</v>
          </cell>
          <cell r="E1570" t="str">
            <v xml:space="preserve"> - Crosstab (CIS)</v>
          </cell>
          <cell r="K1570">
            <v>2012</v>
          </cell>
          <cell r="AB1570" t="str">
            <v>2012</v>
          </cell>
          <cell r="AC1570" t="str">
            <v>Participation2012</v>
          </cell>
          <cell r="AD1570" t="str">
            <v>Participation2012</v>
          </cell>
        </row>
        <row r="1571">
          <cell r="B1571" t="str">
            <v>ACPROPSZ</v>
          </cell>
          <cell r="C1571" t="str">
            <v>CONS AC Proper Sizing</v>
          </cell>
          <cell r="D1571" t="str">
            <v>ECON-2D</v>
          </cell>
          <cell r="E1571" t="str">
            <v>Residential</v>
          </cell>
          <cell r="F1571" t="str">
            <v>SINGLE</v>
          </cell>
          <cell r="I1571" t="str">
            <v>March</v>
          </cell>
          <cell r="J1571" t="str">
            <v>2011-2012</v>
          </cell>
          <cell r="K1571">
            <v>2012</v>
          </cell>
          <cell r="M1571">
            <v>32.5</v>
          </cell>
          <cell r="O1571">
            <v>1625</v>
          </cell>
          <cell r="T1571">
            <v>0</v>
          </cell>
          <cell r="W1571">
            <v>0</v>
          </cell>
          <cell r="X1571">
            <v>3395.1125000000002</v>
          </cell>
          <cell r="AA1571" t="str">
            <v>ECON-2DMarch2011-2012</v>
          </cell>
          <cell r="AB1571" t="str">
            <v>2012</v>
          </cell>
          <cell r="AC1571" t="str">
            <v>ECON-2D2012</v>
          </cell>
          <cell r="AD1571" t="str">
            <v>ECON-2DMarch2012</v>
          </cell>
          <cell r="AE1571" t="str">
            <v>ECON-2DMarch2011-2012</v>
          </cell>
        </row>
        <row r="1572">
          <cell r="D1572" t="str">
            <v>ECON-2D</v>
          </cell>
          <cell r="E1572" t="str">
            <v>Residential</v>
          </cell>
          <cell r="F1572" t="str">
            <v>MULTI</v>
          </cell>
          <cell r="I1572" t="str">
            <v>March</v>
          </cell>
          <cell r="J1572" t="str">
            <v>2011-2012</v>
          </cell>
          <cell r="K1572">
            <v>2012</v>
          </cell>
          <cell r="T1572">
            <v>0</v>
          </cell>
          <cell r="AA1572" t="str">
            <v>ECON-2DMarch2011-2012</v>
          </cell>
          <cell r="AB1572" t="str">
            <v>2012</v>
          </cell>
          <cell r="AC1572" t="str">
            <v>ECON-2D2012</v>
          </cell>
          <cell r="AD1572" t="str">
            <v>ECON-2DMarch2012</v>
          </cell>
          <cell r="AE1572" t="str">
            <v>ECON-2DMarch2011-2012</v>
          </cell>
        </row>
        <row r="1573">
          <cell r="B1573" t="str">
            <v>ATTICINS</v>
          </cell>
          <cell r="C1573" t="str">
            <v>CONS Com Attic Insul Rebate</v>
          </cell>
          <cell r="D1573" t="str">
            <v>ECON-4B</v>
          </cell>
          <cell r="E1573" t="str">
            <v>Commercial</v>
          </cell>
          <cell r="F1573" t="str">
            <v>OTHER</v>
          </cell>
          <cell r="I1573" t="str">
            <v>March</v>
          </cell>
          <cell r="J1573" t="str">
            <v>2011-2012</v>
          </cell>
          <cell r="K1573">
            <v>2012</v>
          </cell>
          <cell r="M1573">
            <v>1.1666666666666667</v>
          </cell>
          <cell r="O1573">
            <v>350.00000000000006</v>
          </cell>
          <cell r="T1573">
            <v>0</v>
          </cell>
          <cell r="W1573">
            <v>0</v>
          </cell>
          <cell r="X1573">
            <v>574.08166666666671</v>
          </cell>
          <cell r="AA1573" t="str">
            <v>ECON-4BMarch2011-2012</v>
          </cell>
          <cell r="AB1573" t="str">
            <v>2012</v>
          </cell>
          <cell r="AC1573" t="str">
            <v>ECON-4B2012</v>
          </cell>
          <cell r="AD1573" t="str">
            <v>ECON-4BMarch2012</v>
          </cell>
          <cell r="AE1573" t="str">
            <v>ECON-4BMarch2011-2012</v>
          </cell>
        </row>
        <row r="1574">
          <cell r="D1574" t="str">
            <v>ECON-4B</v>
          </cell>
          <cell r="E1574" t="str">
            <v>Commercial</v>
          </cell>
          <cell r="F1574" t="str">
            <v>MULTI</v>
          </cell>
          <cell r="I1574" t="str">
            <v>March</v>
          </cell>
          <cell r="J1574" t="str">
            <v>2011-2012</v>
          </cell>
          <cell r="K1574">
            <v>2012</v>
          </cell>
          <cell r="T1574">
            <v>0</v>
          </cell>
          <cell r="AA1574" t="str">
            <v>ECON-4BMarch2011-2012</v>
          </cell>
          <cell r="AB1574" t="str">
            <v>2012</v>
          </cell>
          <cell r="AC1574" t="str">
            <v>ECON-4B2012</v>
          </cell>
          <cell r="AD1574" t="str">
            <v>ECON-4BMarch2012</v>
          </cell>
          <cell r="AE1574" t="str">
            <v>ECON-4BMarch2011-2012</v>
          </cell>
        </row>
        <row r="1575">
          <cell r="B1575" t="str">
            <v>ATTICONS</v>
          </cell>
          <cell r="C1575" t="str">
            <v>CONS Res Attic Insul Rebate</v>
          </cell>
          <cell r="D1575" t="str">
            <v>ECON-1B</v>
          </cell>
          <cell r="E1575" t="str">
            <v>Residential</v>
          </cell>
          <cell r="F1575" t="str">
            <v>SINGLE</v>
          </cell>
          <cell r="I1575" t="str">
            <v>March</v>
          </cell>
          <cell r="J1575" t="str">
            <v>2011-2012</v>
          </cell>
          <cell r="K1575">
            <v>2012</v>
          </cell>
          <cell r="M1575">
            <v>20</v>
          </cell>
          <cell r="O1575">
            <v>5000</v>
          </cell>
          <cell r="T1575">
            <v>0</v>
          </cell>
          <cell r="W1575">
            <v>0</v>
          </cell>
          <cell r="X1575">
            <v>9869</v>
          </cell>
          <cell r="AA1575" t="str">
            <v>ECON-1BMarch2011-2012</v>
          </cell>
          <cell r="AB1575" t="str">
            <v>2012</v>
          </cell>
          <cell r="AC1575" t="str">
            <v>ECON-1B2012</v>
          </cell>
          <cell r="AD1575" t="str">
            <v>ECON-1BMarch2012</v>
          </cell>
          <cell r="AE1575" t="str">
            <v>ECON-1BMarch2011-2012</v>
          </cell>
        </row>
        <row r="1576">
          <cell r="D1576" t="str">
            <v>ECON-1B</v>
          </cell>
          <cell r="E1576" t="str">
            <v>Residential</v>
          </cell>
          <cell r="F1576" t="str">
            <v>MULTI</v>
          </cell>
          <cell r="I1576" t="str">
            <v>March</v>
          </cell>
          <cell r="J1576" t="str">
            <v>2011-2012</v>
          </cell>
          <cell r="K1576">
            <v>2012</v>
          </cell>
          <cell r="T1576">
            <v>0</v>
          </cell>
          <cell r="AA1576" t="str">
            <v>ECON-1BMarch2011-2012</v>
          </cell>
          <cell r="AB1576" t="str">
            <v>2012</v>
          </cell>
          <cell r="AC1576" t="str">
            <v>ECON-1B2012</v>
          </cell>
          <cell r="AD1576" t="str">
            <v>ECON-1BMarch2012</v>
          </cell>
          <cell r="AE1576" t="str">
            <v>ECON-1BMarch2011-2012</v>
          </cell>
        </row>
        <row r="1577">
          <cell r="B1577" t="str">
            <v>CCISTERN</v>
          </cell>
          <cell r="C1577" t="str">
            <v>CONS Com Cistern Rebate</v>
          </cell>
          <cell r="D1577" t="str">
            <v>WACON-1B</v>
          </cell>
          <cell r="E1577" t="str">
            <v>Commercial</v>
          </cell>
          <cell r="F1577" t="str">
            <v>OTHER</v>
          </cell>
          <cell r="I1577" t="str">
            <v>March</v>
          </cell>
          <cell r="J1577" t="str">
            <v>2011-2012</v>
          </cell>
          <cell r="K1577">
            <v>2012</v>
          </cell>
          <cell r="M1577">
            <v>0</v>
          </cell>
          <cell r="O1577">
            <v>0</v>
          </cell>
          <cell r="T1577">
            <v>0</v>
          </cell>
          <cell r="W1577">
            <v>0</v>
          </cell>
          <cell r="X1577">
            <v>0</v>
          </cell>
          <cell r="AA1577" t="str">
            <v>WACON-1BMarch2011-2012</v>
          </cell>
          <cell r="AB1577" t="str">
            <v>2012</v>
          </cell>
          <cell r="AC1577" t="str">
            <v>WACON-1B2012</v>
          </cell>
          <cell r="AD1577" t="str">
            <v>WACON-1BMarch2012</v>
          </cell>
          <cell r="AE1577" t="str">
            <v>WACON-1BMarch2011-2012</v>
          </cell>
        </row>
        <row r="1578">
          <cell r="B1578" t="str">
            <v>CES15CON</v>
          </cell>
          <cell r="C1578" t="str">
            <v>CONS Com Heat Pump 15 Rebate</v>
          </cell>
          <cell r="D1578" t="str">
            <v>ECON-5C</v>
          </cell>
          <cell r="E1578" t="str">
            <v>Commercial</v>
          </cell>
          <cell r="F1578" t="str">
            <v>OTHER</v>
          </cell>
          <cell r="H1578" t="str">
            <v>CES15CON</v>
          </cell>
          <cell r="I1578" t="str">
            <v>March</v>
          </cell>
          <cell r="J1578" t="str">
            <v>2011-2012</v>
          </cell>
          <cell r="K1578">
            <v>2012</v>
          </cell>
          <cell r="M1578">
            <v>1.0833333333333333</v>
          </cell>
          <cell r="O1578">
            <v>433.33333333333331</v>
          </cell>
          <cell r="T1578">
            <v>0</v>
          </cell>
          <cell r="W1578">
            <v>0</v>
          </cell>
          <cell r="X1578">
            <v>785.29630833333329</v>
          </cell>
          <cell r="Y1578" t="str">
            <v>CES15CONMarch2011-2012</v>
          </cell>
          <cell r="Z1578" t="str">
            <v>CES15CONMarch2012</v>
          </cell>
          <cell r="AA1578" t="str">
            <v>ECON-5CCES15CONMarch2011-2012</v>
          </cell>
          <cell r="AB1578" t="str">
            <v>CES15CON2012</v>
          </cell>
          <cell r="AC1578" t="str">
            <v>ECON-5C2012</v>
          </cell>
          <cell r="AD1578" t="str">
            <v>ECON-5CMarch2012</v>
          </cell>
          <cell r="AE1578" t="str">
            <v>ECON-5CMarch2011-2012</v>
          </cell>
        </row>
        <row r="1579">
          <cell r="B1579" t="str">
            <v>CES16CON</v>
          </cell>
          <cell r="C1579" t="str">
            <v>CONS Com Heat Pump 16 Rebate</v>
          </cell>
          <cell r="D1579" t="str">
            <v>ECON-5C</v>
          </cell>
          <cell r="E1579" t="str">
            <v>Commercial</v>
          </cell>
          <cell r="F1579" t="str">
            <v>OTHER</v>
          </cell>
          <cell r="H1579" t="str">
            <v>CES16CON</v>
          </cell>
          <cell r="I1579" t="str">
            <v>March</v>
          </cell>
          <cell r="J1579" t="str">
            <v>2011-2012</v>
          </cell>
          <cell r="K1579">
            <v>2012</v>
          </cell>
          <cell r="M1579">
            <v>1.9166666666666667</v>
          </cell>
          <cell r="O1579">
            <v>1150</v>
          </cell>
          <cell r="T1579">
            <v>0</v>
          </cell>
          <cell r="W1579">
            <v>0</v>
          </cell>
          <cell r="X1579">
            <v>1730.5104166666667</v>
          </cell>
          <cell r="Y1579" t="str">
            <v>CES16CONMarch2011-2012</v>
          </cell>
          <cell r="Z1579" t="str">
            <v>CES16CONMarch2012</v>
          </cell>
          <cell r="AA1579" t="str">
            <v>ECON-5CCES16CONMarch2011-2012</v>
          </cell>
          <cell r="AB1579" t="str">
            <v>CES16CON2012</v>
          </cell>
          <cell r="AC1579" t="str">
            <v>ECON-5C2012</v>
          </cell>
          <cell r="AD1579" t="str">
            <v>ECON-5CMarch2012</v>
          </cell>
          <cell r="AE1579" t="str">
            <v>ECON-5CMarch2011-2012</v>
          </cell>
        </row>
        <row r="1580">
          <cell r="B1580" t="str">
            <v>CES17CON</v>
          </cell>
          <cell r="C1580" t="str">
            <v>CONS Com Heat Pump 17 Rebate</v>
          </cell>
          <cell r="D1580" t="str">
            <v>ECON-5C</v>
          </cell>
          <cell r="E1580" t="str">
            <v>Commercial</v>
          </cell>
          <cell r="F1580" t="str">
            <v>OTHER</v>
          </cell>
          <cell r="H1580" t="str">
            <v>CES17CON</v>
          </cell>
          <cell r="I1580" t="str">
            <v>March</v>
          </cell>
          <cell r="J1580" t="str">
            <v>2011-2012</v>
          </cell>
          <cell r="K1580">
            <v>2012</v>
          </cell>
          <cell r="M1580">
            <v>1.0833333333333333</v>
          </cell>
          <cell r="O1580">
            <v>650</v>
          </cell>
          <cell r="T1580">
            <v>0</v>
          </cell>
          <cell r="W1580">
            <v>0</v>
          </cell>
          <cell r="X1580">
            <v>1254.2592833333333</v>
          </cell>
          <cell r="Y1580" t="str">
            <v>CES17CONMarch2011-2012</v>
          </cell>
          <cell r="Z1580" t="str">
            <v>CES17CONMarch2012</v>
          </cell>
          <cell r="AA1580" t="str">
            <v>ECON-5CCES17CONMarch2011-2012</v>
          </cell>
          <cell r="AB1580" t="str">
            <v>CES17CON2012</v>
          </cell>
          <cell r="AC1580" t="str">
            <v>ECON-5C2012</v>
          </cell>
          <cell r="AD1580" t="str">
            <v>ECON-5CMarch2012</v>
          </cell>
          <cell r="AE1580" t="str">
            <v>ECON-5CMarch2011-2012</v>
          </cell>
        </row>
        <row r="1581">
          <cell r="B1581" t="str">
            <v>CES18CON</v>
          </cell>
          <cell r="C1581" t="str">
            <v>CONS Com Heat Pump 18 Rebate</v>
          </cell>
          <cell r="D1581" t="str">
            <v>ECON-5C</v>
          </cell>
          <cell r="E1581" t="str">
            <v>Commercial</v>
          </cell>
          <cell r="F1581" t="str">
            <v>OTHER</v>
          </cell>
          <cell r="H1581" t="str">
            <v>CES18CON</v>
          </cell>
          <cell r="I1581" t="str">
            <v>March</v>
          </cell>
          <cell r="J1581" t="str">
            <v>2011-2012</v>
          </cell>
          <cell r="K1581">
            <v>2012</v>
          </cell>
          <cell r="M1581">
            <v>0.83333333333333337</v>
          </cell>
          <cell r="O1581">
            <v>500</v>
          </cell>
          <cell r="T1581">
            <v>0</v>
          </cell>
          <cell r="W1581">
            <v>0</v>
          </cell>
          <cell r="X1581">
            <v>1091.7857141666668</v>
          </cell>
          <cell r="Y1581" t="str">
            <v>CES18CONMarch2011-2012</v>
          </cell>
          <cell r="Z1581" t="str">
            <v>CES18CONMarch2012</v>
          </cell>
          <cell r="AA1581" t="str">
            <v>ECON-5CCES18CONMarch2011-2012</v>
          </cell>
          <cell r="AB1581" t="str">
            <v>CES18CON2012</v>
          </cell>
          <cell r="AC1581" t="str">
            <v>ECON-5C2012</v>
          </cell>
          <cell r="AD1581" t="str">
            <v>ECON-5CMarch2012</v>
          </cell>
          <cell r="AE1581" t="str">
            <v>ECON-5CMarch2011-2012</v>
          </cell>
        </row>
        <row r="1582">
          <cell r="B1582" t="str">
            <v>CESCRCON</v>
          </cell>
          <cell r="C1582" t="str">
            <v>CONS Com Cool Roof Rebate</v>
          </cell>
          <cell r="D1582" t="str">
            <v>ECON-4A</v>
          </cell>
          <cell r="E1582" t="str">
            <v>Commercial</v>
          </cell>
          <cell r="F1582" t="str">
            <v>OTHER</v>
          </cell>
          <cell r="I1582" t="str">
            <v>March</v>
          </cell>
          <cell r="J1582" t="str">
            <v>2011-2012</v>
          </cell>
          <cell r="K1582">
            <v>2012</v>
          </cell>
          <cell r="M1582">
            <v>24109.416666666668</v>
          </cell>
          <cell r="O1582">
            <v>2410.9416666666671</v>
          </cell>
          <cell r="T1582">
            <v>0</v>
          </cell>
          <cell r="W1582">
            <v>0</v>
          </cell>
          <cell r="X1582">
            <v>72665.564848583337</v>
          </cell>
          <cell r="AA1582" t="str">
            <v>ECON-4AMarch2011-2012</v>
          </cell>
          <cell r="AB1582" t="str">
            <v>2012</v>
          </cell>
          <cell r="AC1582" t="str">
            <v>ECON-4A2012</v>
          </cell>
          <cell r="AD1582" t="str">
            <v>ECON-4AMarch2012</v>
          </cell>
          <cell r="AE1582" t="str">
            <v>ECON-4AMarch2011-2012</v>
          </cell>
        </row>
        <row r="1583">
          <cell r="B1583" t="str">
            <v>CESSBCON</v>
          </cell>
          <cell r="C1583" t="str">
            <v>CONS Small Bus Effic Prog</v>
          </cell>
          <cell r="D1583" t="str">
            <v>ECON-16</v>
          </cell>
          <cell r="E1583" t="str">
            <v>Commercial</v>
          </cell>
          <cell r="F1583" t="str">
            <v>OTHER</v>
          </cell>
          <cell r="I1583" t="str">
            <v>March</v>
          </cell>
          <cell r="J1583" t="str">
            <v>2011-2012</v>
          </cell>
          <cell r="K1583">
            <v>2012</v>
          </cell>
          <cell r="M1583">
            <v>1.6666666666666667</v>
          </cell>
          <cell r="O1583">
            <v>416.66666666666669</v>
          </cell>
          <cell r="T1583">
            <v>0</v>
          </cell>
          <cell r="W1583">
            <v>0</v>
          </cell>
          <cell r="X1583">
            <v>1412.25</v>
          </cell>
          <cell r="AA1583" t="str">
            <v>ECON-16March2011-2012</v>
          </cell>
          <cell r="AB1583" t="str">
            <v>2012</v>
          </cell>
          <cell r="AC1583" t="str">
            <v>ECON-162012</v>
          </cell>
          <cell r="AD1583" t="str">
            <v>ECON-16March2012</v>
          </cell>
          <cell r="AE1583" t="str">
            <v>ECON-16March2011-2012</v>
          </cell>
        </row>
        <row r="1584">
          <cell r="D1584" t="str">
            <v>ECON-16</v>
          </cell>
          <cell r="E1584" t="str">
            <v>Commercial</v>
          </cell>
          <cell r="F1584" t="str">
            <v>SINGLE</v>
          </cell>
          <cell r="I1584" t="str">
            <v>March</v>
          </cell>
          <cell r="J1584" t="str">
            <v>2011-2012</v>
          </cell>
          <cell r="K1584">
            <v>2012</v>
          </cell>
          <cell r="T1584">
            <v>0</v>
          </cell>
          <cell r="AA1584" t="str">
            <v>ECON-16March2011-2012</v>
          </cell>
          <cell r="AB1584" t="str">
            <v>2012</v>
          </cell>
          <cell r="AC1584" t="str">
            <v>ECON-162012</v>
          </cell>
          <cell r="AD1584" t="str">
            <v>ECON-16March2012</v>
          </cell>
          <cell r="AE1584" t="str">
            <v>ECON-16March2011-2012</v>
          </cell>
        </row>
        <row r="1585">
          <cell r="B1585" t="str">
            <v>CESTTCON</v>
          </cell>
          <cell r="C1585" t="str">
            <v>CONS Com Window Tint Rebate</v>
          </cell>
          <cell r="D1585" t="str">
            <v>ECON-4C</v>
          </cell>
          <cell r="E1585" t="str">
            <v>Commercial</v>
          </cell>
          <cell r="F1585" t="str">
            <v>OTHER</v>
          </cell>
          <cell r="I1585" t="str">
            <v>March</v>
          </cell>
          <cell r="J1585" t="str">
            <v>2011-2012</v>
          </cell>
          <cell r="K1585">
            <v>2012</v>
          </cell>
          <cell r="M1585">
            <v>207.5</v>
          </cell>
          <cell r="O1585">
            <v>20750</v>
          </cell>
          <cell r="T1585">
            <v>0</v>
          </cell>
          <cell r="W1585">
            <v>0</v>
          </cell>
          <cell r="X1585">
            <v>86.999998250000004</v>
          </cell>
          <cell r="AA1585" t="str">
            <v>ECON-4CMarch2011-2012</v>
          </cell>
          <cell r="AB1585" t="str">
            <v>2012</v>
          </cell>
          <cell r="AC1585" t="str">
            <v>ECON-4C2012</v>
          </cell>
          <cell r="AD1585" t="str">
            <v>ECON-4CMarch2012</v>
          </cell>
          <cell r="AE1585" t="str">
            <v>ECON-4CMarch2011-2012</v>
          </cell>
        </row>
        <row r="1586">
          <cell r="B1586" t="str">
            <v>CUSTOMCI</v>
          </cell>
          <cell r="C1586" t="str">
            <v>CONS Com Customer Incentive Program</v>
          </cell>
          <cell r="D1586" t="str">
            <v>ECON-6B</v>
          </cell>
          <cell r="E1586" t="str">
            <v>Commercial</v>
          </cell>
          <cell r="F1586" t="str">
            <v>OTHER</v>
          </cell>
          <cell r="I1586" t="str">
            <v>March</v>
          </cell>
          <cell r="J1586" t="str">
            <v>2011-2012</v>
          </cell>
          <cell r="K1586">
            <v>2012</v>
          </cell>
          <cell r="M1586">
            <v>50.25</v>
          </cell>
          <cell r="O1586">
            <v>12562.5</v>
          </cell>
          <cell r="T1586">
            <v>0</v>
          </cell>
          <cell r="X1586">
            <v>130639.050525</v>
          </cell>
          <cell r="AA1586" t="str">
            <v>ECON-6BMarch2011-2012</v>
          </cell>
          <cell r="AB1586" t="str">
            <v>2012</v>
          </cell>
          <cell r="AC1586" t="str">
            <v>ECON-6B2012</v>
          </cell>
          <cell r="AD1586" t="str">
            <v>ECON-6BMarch2012</v>
          </cell>
          <cell r="AE1586" t="str">
            <v>ECON-6BMarch2011-2012</v>
          </cell>
        </row>
        <row r="1587">
          <cell r="C1587" t="str">
            <v>CONS Com Indoor Lighting Billed Solutions</v>
          </cell>
          <cell r="D1587" t="str">
            <v>ECON-8</v>
          </cell>
          <cell r="E1587" t="str">
            <v>Commercial</v>
          </cell>
          <cell r="F1587" t="str">
            <v>OTHER</v>
          </cell>
          <cell r="I1587" t="str">
            <v>March</v>
          </cell>
          <cell r="J1587" t="str">
            <v>2011-2012</v>
          </cell>
          <cell r="K1587">
            <v>2012</v>
          </cell>
          <cell r="M1587">
            <v>0.16666666666666666</v>
          </cell>
          <cell r="O1587">
            <v>41.666666666666664</v>
          </cell>
          <cell r="T1587">
            <v>0</v>
          </cell>
          <cell r="X1587">
            <v>178772.83333333331</v>
          </cell>
          <cell r="AA1587" t="str">
            <v>ECON-8March2011-2012</v>
          </cell>
          <cell r="AB1587" t="str">
            <v>2012</v>
          </cell>
          <cell r="AC1587" t="str">
            <v>ECON-82012</v>
          </cell>
          <cell r="AD1587" t="str">
            <v>ECON-8March2012</v>
          </cell>
          <cell r="AE1587" t="str">
            <v>ECON-8March2011-2012</v>
          </cell>
        </row>
        <row r="1588">
          <cell r="B1588" t="str">
            <v>DUCTAIR</v>
          </cell>
          <cell r="C1588" t="str">
            <v>CONS Com Duct Repair Rbt</v>
          </cell>
          <cell r="D1588" t="str">
            <v>ECON-5A</v>
          </cell>
          <cell r="E1588" t="str">
            <v>Commercial</v>
          </cell>
          <cell r="F1588" t="str">
            <v>OTHER</v>
          </cell>
          <cell r="I1588" t="str">
            <v>March</v>
          </cell>
          <cell r="J1588" t="str">
            <v>2011-2012</v>
          </cell>
          <cell r="K1588">
            <v>2012</v>
          </cell>
          <cell r="M1588">
            <v>2.5833333333333335</v>
          </cell>
          <cell r="O1588">
            <v>775</v>
          </cell>
          <cell r="T1588">
            <v>0</v>
          </cell>
          <cell r="W1588">
            <v>0</v>
          </cell>
          <cell r="X1588">
            <v>882.53125</v>
          </cell>
          <cell r="AA1588" t="str">
            <v>ECON-5AMarch2011-2012</v>
          </cell>
          <cell r="AB1588" t="str">
            <v>2012</v>
          </cell>
          <cell r="AC1588" t="str">
            <v>ECON-5A2012</v>
          </cell>
          <cell r="AD1588" t="str">
            <v>ECON-5AMarch2012</v>
          </cell>
          <cell r="AE1588" t="str">
            <v>ECON-5AMarch2011-2012</v>
          </cell>
        </row>
        <row r="1589">
          <cell r="D1589" t="str">
            <v>ECON-5A</v>
          </cell>
          <cell r="E1589" t="str">
            <v>Commercial</v>
          </cell>
          <cell r="F1589" t="str">
            <v>SINGLE</v>
          </cell>
          <cell r="I1589" t="str">
            <v>March</v>
          </cell>
          <cell r="J1589" t="str">
            <v>2011-2012</v>
          </cell>
          <cell r="K1589">
            <v>2012</v>
          </cell>
          <cell r="T1589">
            <v>0</v>
          </cell>
          <cell r="AA1589" t="str">
            <v>ECON-5AMarch2011-2012</v>
          </cell>
          <cell r="AB1589" t="str">
            <v>2012</v>
          </cell>
          <cell r="AC1589" t="str">
            <v>ECON-5A2012</v>
          </cell>
          <cell r="AD1589" t="str">
            <v>ECON-5AMarch2012</v>
          </cell>
          <cell r="AE1589" t="str">
            <v>ECON-5AMarch2011-2012</v>
          </cell>
        </row>
        <row r="1590">
          <cell r="D1590" t="str">
            <v>ECON-5A</v>
          </cell>
          <cell r="E1590" t="str">
            <v>Commercial</v>
          </cell>
          <cell r="F1590" t="str">
            <v>MULTI</v>
          </cell>
          <cell r="I1590" t="str">
            <v>March</v>
          </cell>
          <cell r="J1590" t="str">
            <v>2011-2012</v>
          </cell>
          <cell r="K1590">
            <v>2012</v>
          </cell>
          <cell r="T1590">
            <v>0</v>
          </cell>
          <cell r="AA1590" t="str">
            <v>ECON-5AMarch2011-2012</v>
          </cell>
          <cell r="AB1590" t="str">
            <v>2012</v>
          </cell>
          <cell r="AC1590" t="str">
            <v>ECON-5A2012</v>
          </cell>
          <cell r="AD1590" t="str">
            <v>ECON-5AMarch2012</v>
          </cell>
          <cell r="AE1590" t="str">
            <v>ECON-5AMarch2011-2012</v>
          </cell>
        </row>
        <row r="1591">
          <cell r="B1591" t="str">
            <v>DUCTCON</v>
          </cell>
          <cell r="C1591" t="str">
            <v>CONS Res Duct Repair Rbt</v>
          </cell>
          <cell r="D1591" t="str">
            <v>ECON-2A</v>
          </cell>
          <cell r="E1591" t="str">
            <v>Residential</v>
          </cell>
          <cell r="F1591" t="str">
            <v>SINGLE</v>
          </cell>
          <cell r="I1591" t="str">
            <v>March</v>
          </cell>
          <cell r="J1591" t="str">
            <v>2011-2012</v>
          </cell>
          <cell r="K1591">
            <v>2012</v>
          </cell>
          <cell r="M1591">
            <v>52.25</v>
          </cell>
          <cell r="O1591">
            <v>15675</v>
          </cell>
          <cell r="T1591">
            <v>0</v>
          </cell>
          <cell r="W1591">
            <v>0</v>
          </cell>
          <cell r="X1591">
            <v>17930.65318415525</v>
          </cell>
          <cell r="AA1591" t="str">
            <v>ECON-2AMarch2011-2012</v>
          </cell>
          <cell r="AB1591" t="str">
            <v>2012</v>
          </cell>
          <cell r="AC1591" t="str">
            <v>ECON-2A2012</v>
          </cell>
          <cell r="AD1591" t="str">
            <v>ECON-2AMarch2012</v>
          </cell>
          <cell r="AE1591" t="str">
            <v>ECON-2AMarch2011-2012</v>
          </cell>
        </row>
        <row r="1592">
          <cell r="D1592" t="str">
            <v>ECON-2A</v>
          </cell>
          <cell r="E1592" t="str">
            <v>Residential</v>
          </cell>
          <cell r="F1592" t="str">
            <v>OTHER</v>
          </cell>
          <cell r="I1592" t="str">
            <v>March</v>
          </cell>
          <cell r="J1592" t="str">
            <v>2011-2012</v>
          </cell>
          <cell r="K1592">
            <v>2012</v>
          </cell>
          <cell r="T1592">
            <v>0</v>
          </cell>
          <cell r="AA1592" t="str">
            <v>ECON-2AMarch2011-2012</v>
          </cell>
          <cell r="AB1592" t="str">
            <v>2012</v>
          </cell>
          <cell r="AC1592" t="str">
            <v>ECON-2A2012</v>
          </cell>
          <cell r="AD1592" t="str">
            <v>ECON-2AMarch2012</v>
          </cell>
          <cell r="AE1592" t="str">
            <v>ECON-2AMarch2011-2012</v>
          </cell>
        </row>
        <row r="1593">
          <cell r="D1593" t="str">
            <v>ECON-2A</v>
          </cell>
          <cell r="E1593" t="str">
            <v>Residential</v>
          </cell>
          <cell r="F1593" t="str">
            <v>MULTI</v>
          </cell>
          <cell r="I1593" t="str">
            <v>March</v>
          </cell>
          <cell r="J1593" t="str">
            <v>2011-2012</v>
          </cell>
          <cell r="K1593">
            <v>2012</v>
          </cell>
          <cell r="T1593">
            <v>0</v>
          </cell>
          <cell r="AA1593" t="str">
            <v>ECON-2AMarch2011-2012</v>
          </cell>
          <cell r="AB1593" t="str">
            <v>2012</v>
          </cell>
          <cell r="AC1593" t="str">
            <v>ECON-2A2012</v>
          </cell>
          <cell r="AD1593" t="str">
            <v>ECON-2AMarch2012</v>
          </cell>
          <cell r="AE1593" t="str">
            <v>ECON-2AMarch2011-2012</v>
          </cell>
        </row>
        <row r="1594">
          <cell r="B1594" t="str">
            <v>GOLDRING</v>
          </cell>
          <cell r="C1594" t="str">
            <v>CONS Gold Ring Rebate</v>
          </cell>
          <cell r="D1594" t="str">
            <v>ECON-6C</v>
          </cell>
          <cell r="E1594" t="str">
            <v>Commercial</v>
          </cell>
          <cell r="F1594" t="str">
            <v>OTHER</v>
          </cell>
          <cell r="I1594" t="str">
            <v>March</v>
          </cell>
          <cell r="J1594" t="str">
            <v>2011-2012</v>
          </cell>
          <cell r="K1594">
            <v>2012</v>
          </cell>
          <cell r="M1594">
            <v>0.5</v>
          </cell>
          <cell r="O1594">
            <v>350</v>
          </cell>
          <cell r="T1594">
            <v>0</v>
          </cell>
          <cell r="W1594">
            <v>0</v>
          </cell>
          <cell r="X1594">
            <v>654.16650000000004</v>
          </cell>
          <cell r="AA1594" t="str">
            <v>ECON-6CMarch2011-2012</v>
          </cell>
          <cell r="AB1594" t="str">
            <v>2012</v>
          </cell>
          <cell r="AC1594" t="str">
            <v>ECON-6C2012</v>
          </cell>
          <cell r="AD1594" t="str">
            <v>ECON-6CMarch2012</v>
          </cell>
          <cell r="AE1594" t="str">
            <v>ECON-6CMarch2011-2012</v>
          </cell>
        </row>
        <row r="1595">
          <cell r="D1595" t="str">
            <v>ECON-6C</v>
          </cell>
          <cell r="E1595" t="str">
            <v>Commercial</v>
          </cell>
          <cell r="F1595" t="str">
            <v>SINGLE</v>
          </cell>
          <cell r="I1595" t="str">
            <v>March</v>
          </cell>
          <cell r="J1595" t="str">
            <v>2011-2012</v>
          </cell>
          <cell r="K1595">
            <v>2012</v>
          </cell>
          <cell r="T1595">
            <v>0</v>
          </cell>
          <cell r="AA1595" t="str">
            <v>ECON-6CMarch2011-2012</v>
          </cell>
          <cell r="AB1595" t="str">
            <v>2012</v>
          </cell>
          <cell r="AC1595" t="str">
            <v>ECON-6C2012</v>
          </cell>
          <cell r="AD1595" t="str">
            <v>ECON-6CMarch2012</v>
          </cell>
          <cell r="AE1595" t="str">
            <v>ECON-6CMarch2011-2012</v>
          </cell>
        </row>
        <row r="1596">
          <cell r="B1596" t="str">
            <v>HEATCONS</v>
          </cell>
          <cell r="C1596" t="str">
            <v>CONS Res Heat Pump 14 Rebate</v>
          </cell>
          <cell r="D1596" t="str">
            <v>ECON-2E</v>
          </cell>
          <cell r="E1596" t="str">
            <v>Residential</v>
          </cell>
          <cell r="F1596" t="str">
            <v>SINGLE</v>
          </cell>
          <cell r="H1596" t="str">
            <v>RES14CON</v>
          </cell>
          <cell r="I1596" t="str">
            <v>March</v>
          </cell>
          <cell r="J1596" t="str">
            <v>2011-2012</v>
          </cell>
          <cell r="K1596">
            <v>2012</v>
          </cell>
          <cell r="M1596">
            <v>23.083333333333332</v>
          </cell>
          <cell r="O1596">
            <v>4616.6666666666661</v>
          </cell>
          <cell r="T1596">
            <v>0</v>
          </cell>
          <cell r="W1596">
            <v>0</v>
          </cell>
          <cell r="X1596">
            <v>9609.1299999999992</v>
          </cell>
          <cell r="Y1596" t="str">
            <v>RES14CONMarch2011-2012</v>
          </cell>
          <cell r="Z1596" t="str">
            <v>RES14CONMarch2012</v>
          </cell>
          <cell r="AA1596" t="str">
            <v>ECON-2ERES14CONMarch2011-2012</v>
          </cell>
          <cell r="AB1596" t="str">
            <v>RES14CON2012</v>
          </cell>
          <cell r="AC1596" t="str">
            <v>ECON-2E2012</v>
          </cell>
          <cell r="AD1596" t="str">
            <v>ECON-2EMarch2012</v>
          </cell>
          <cell r="AE1596" t="str">
            <v>ECON-2EMarch2011-2012</v>
          </cell>
        </row>
        <row r="1597">
          <cell r="D1597" t="str">
            <v>ECON-2E</v>
          </cell>
          <cell r="E1597" t="str">
            <v>Residential</v>
          </cell>
          <cell r="F1597" t="str">
            <v>MULTI</v>
          </cell>
          <cell r="H1597" t="str">
            <v>RES14CON</v>
          </cell>
          <cell r="I1597" t="str">
            <v>March</v>
          </cell>
          <cell r="J1597" t="str">
            <v>2011-2012</v>
          </cell>
          <cell r="K1597">
            <v>2012</v>
          </cell>
          <cell r="T1597">
            <v>0</v>
          </cell>
          <cell r="Y1597" t="str">
            <v>RES14CONMarch2011-2012</v>
          </cell>
          <cell r="Z1597" t="str">
            <v>RES14CONMarch2012</v>
          </cell>
          <cell r="AA1597" t="str">
            <v>ECON-2ERES14CONMarch2011-2012</v>
          </cell>
          <cell r="AB1597" t="str">
            <v>RES14CON2012</v>
          </cell>
          <cell r="AC1597" t="str">
            <v>ECON-2E2012</v>
          </cell>
          <cell r="AD1597" t="str">
            <v>ECON-2EMarch2012</v>
          </cell>
          <cell r="AE1597" t="str">
            <v>ECON-2EMarch2011-2012</v>
          </cell>
        </row>
        <row r="1598">
          <cell r="B1598" t="str">
            <v>HEATPUMP</v>
          </cell>
          <cell r="C1598" t="str">
            <v>CONS Com Heat Pump 14 Rebate</v>
          </cell>
          <cell r="D1598" t="str">
            <v>ECON-5C</v>
          </cell>
          <cell r="E1598" t="str">
            <v>Commercial</v>
          </cell>
          <cell r="F1598" t="str">
            <v>OTHER</v>
          </cell>
          <cell r="H1598" t="str">
            <v>CES14CON</v>
          </cell>
          <cell r="I1598" t="str">
            <v>March</v>
          </cell>
          <cell r="J1598" t="str">
            <v>2011-2012</v>
          </cell>
          <cell r="K1598">
            <v>2012</v>
          </cell>
          <cell r="M1598">
            <v>0.25</v>
          </cell>
          <cell r="O1598">
            <v>50</v>
          </cell>
          <cell r="T1598">
            <v>0</v>
          </cell>
          <cell r="W1598">
            <v>0</v>
          </cell>
          <cell r="X1598">
            <v>116.75</v>
          </cell>
          <cell r="Y1598" t="str">
            <v>CES14CONMarch2011-2012</v>
          </cell>
          <cell r="Z1598" t="str">
            <v>CES14CONMarch2012</v>
          </cell>
          <cell r="AA1598" t="str">
            <v>ECON-5CCES14CONMarch2011-2012</v>
          </cell>
          <cell r="AB1598" t="str">
            <v>CES14CON2012</v>
          </cell>
          <cell r="AC1598" t="str">
            <v>ECON-5C2012</v>
          </cell>
          <cell r="AD1598" t="str">
            <v>ECON-5CMarch2012</v>
          </cell>
          <cell r="AE1598" t="str">
            <v>ECON-5CMarch2011-2012</v>
          </cell>
        </row>
        <row r="1599">
          <cell r="D1599" t="str">
            <v>ECON-5C</v>
          </cell>
          <cell r="E1599" t="str">
            <v>Commercial</v>
          </cell>
          <cell r="F1599" t="str">
            <v>SINGLE</v>
          </cell>
          <cell r="H1599" t="str">
            <v>CES14CON</v>
          </cell>
          <cell r="I1599" t="str">
            <v>March</v>
          </cell>
          <cell r="J1599" t="str">
            <v>2011-2012</v>
          </cell>
          <cell r="K1599">
            <v>2012</v>
          </cell>
          <cell r="T1599">
            <v>0</v>
          </cell>
          <cell r="Y1599" t="str">
            <v>CES14CONMarch2011-2012</v>
          </cell>
          <cell r="Z1599" t="str">
            <v>CES14CONMarch2012</v>
          </cell>
          <cell r="AA1599" t="str">
            <v>ECON-5CCES14CONMarch2011-2012</v>
          </cell>
          <cell r="AB1599" t="str">
            <v>CES14CON2012</v>
          </cell>
          <cell r="AC1599" t="str">
            <v>ECON-5C2012</v>
          </cell>
          <cell r="AD1599" t="str">
            <v>ECON-5CMarch2012</v>
          </cell>
          <cell r="AE1599" t="str">
            <v>ECON-5CMarch2011-2012</v>
          </cell>
        </row>
        <row r="1600">
          <cell r="B1600" t="str">
            <v>POWER</v>
          </cell>
          <cell r="C1600" t="str">
            <v>Power Program</v>
          </cell>
          <cell r="D1600" t="str">
            <v>ECON-13</v>
          </cell>
          <cell r="E1600" t="str">
            <v>Residential</v>
          </cell>
          <cell r="F1600" t="str">
            <v>SINGLE</v>
          </cell>
          <cell r="I1600" t="str">
            <v>March</v>
          </cell>
          <cell r="J1600" t="str">
            <v>2011-2012</v>
          </cell>
          <cell r="K1600">
            <v>2012</v>
          </cell>
          <cell r="M1600">
            <v>3.4166666666666665</v>
          </cell>
          <cell r="O1600">
            <v>6833.333333333333</v>
          </cell>
          <cell r="T1600">
            <v>0</v>
          </cell>
          <cell r="W1600">
            <v>0</v>
          </cell>
          <cell r="X1600">
            <v>3042.8150000000001</v>
          </cell>
          <cell r="AA1600" t="str">
            <v>ECON-13March2011-2012</v>
          </cell>
          <cell r="AB1600" t="str">
            <v>2012</v>
          </cell>
          <cell r="AC1600" t="str">
            <v>ECON-132012</v>
          </cell>
          <cell r="AD1600" t="str">
            <v>ECON-13March2012</v>
          </cell>
          <cell r="AE1600" t="str">
            <v>ECON-13March2011-2012</v>
          </cell>
        </row>
        <row r="1601">
          <cell r="B1601" t="str">
            <v>RBTRFCON</v>
          </cell>
          <cell r="C1601" t="str">
            <v>CONS Res Rebate Refund</v>
          </cell>
          <cell r="D1601" t="str">
            <v>ECON-15A</v>
          </cell>
          <cell r="E1601" t="str">
            <v>Residential</v>
          </cell>
          <cell r="F1601" t="str">
            <v>SINGLE</v>
          </cell>
          <cell r="I1601" t="str">
            <v>March</v>
          </cell>
          <cell r="J1601" t="str">
            <v>2011-2012</v>
          </cell>
          <cell r="K1601">
            <v>2012</v>
          </cell>
          <cell r="O1601">
            <v>0</v>
          </cell>
          <cell r="T1601">
            <v>0</v>
          </cell>
          <cell r="W1601">
            <v>0</v>
          </cell>
          <cell r="X1601">
            <v>0</v>
          </cell>
          <cell r="AA1601" t="str">
            <v>ECON-15AMarch2011-2012</v>
          </cell>
          <cell r="AB1601" t="str">
            <v>2012</v>
          </cell>
          <cell r="AC1601" t="str">
            <v>ECON-15A2012</v>
          </cell>
          <cell r="AD1601" t="str">
            <v>ECON-15AMarch2012</v>
          </cell>
          <cell r="AE1601" t="str">
            <v>ECON-15AMarch2011-2012</v>
          </cell>
        </row>
        <row r="1602">
          <cell r="D1602" t="str">
            <v>ECON-15A</v>
          </cell>
          <cell r="E1602" t="str">
            <v>Residential</v>
          </cell>
          <cell r="F1602" t="str">
            <v>MULTI</v>
          </cell>
          <cell r="I1602" t="str">
            <v>March</v>
          </cell>
          <cell r="J1602" t="str">
            <v>2011-2012</v>
          </cell>
          <cell r="K1602">
            <v>2012</v>
          </cell>
          <cell r="T1602">
            <v>0</v>
          </cell>
          <cell r="AA1602" t="str">
            <v>ECON-15AMarch2011-2012</v>
          </cell>
          <cell r="AB1602" t="str">
            <v>2012</v>
          </cell>
          <cell r="AC1602" t="str">
            <v>ECON-15A2012</v>
          </cell>
          <cell r="AD1602" t="str">
            <v>ECON-15AMarch2012</v>
          </cell>
          <cell r="AE1602" t="str">
            <v>ECON-15AMarch2011-2012</v>
          </cell>
        </row>
        <row r="1603">
          <cell r="D1603" t="str">
            <v>ECON-15A</v>
          </cell>
          <cell r="E1603" t="str">
            <v>Residential</v>
          </cell>
          <cell r="F1603" t="str">
            <v>OTHER</v>
          </cell>
          <cell r="I1603" t="str">
            <v>March</v>
          </cell>
          <cell r="J1603" t="str">
            <v>2011-2012</v>
          </cell>
          <cell r="K1603">
            <v>2012</v>
          </cell>
          <cell r="T1603">
            <v>0</v>
          </cell>
          <cell r="AA1603" t="str">
            <v>ECON-15AMarch2011-2012</v>
          </cell>
          <cell r="AB1603" t="str">
            <v>2012</v>
          </cell>
          <cell r="AC1603" t="str">
            <v>ECON-15A2012</v>
          </cell>
          <cell r="AD1603" t="str">
            <v>ECON-15AMarch2012</v>
          </cell>
          <cell r="AE1603" t="str">
            <v>ECON-15AMarch2011-2012</v>
          </cell>
        </row>
        <row r="1604">
          <cell r="B1604" t="str">
            <v>RBTRFCON</v>
          </cell>
          <cell r="C1604" t="str">
            <v>CONS Com Rebate Refund</v>
          </cell>
          <cell r="D1604" t="str">
            <v>ECON-15B</v>
          </cell>
          <cell r="E1604" t="str">
            <v>Commercial</v>
          </cell>
          <cell r="F1604" t="str">
            <v>SINGLE</v>
          </cell>
          <cell r="I1604" t="str">
            <v>March</v>
          </cell>
          <cell r="J1604" t="str">
            <v>2011-2012</v>
          </cell>
          <cell r="K1604">
            <v>2012</v>
          </cell>
          <cell r="O1604">
            <v>0</v>
          </cell>
          <cell r="T1604">
            <v>0</v>
          </cell>
          <cell r="W1604">
            <v>0</v>
          </cell>
          <cell r="X1604">
            <v>0</v>
          </cell>
          <cell r="AA1604" t="str">
            <v>ECON-15BMarch2011-2012</v>
          </cell>
          <cell r="AB1604" t="str">
            <v>2012</v>
          </cell>
          <cell r="AC1604" t="str">
            <v>ECON-15B2012</v>
          </cell>
          <cell r="AD1604" t="str">
            <v>ECON-15BMarch2012</v>
          </cell>
          <cell r="AE1604" t="str">
            <v>ECON-15BMarch2011-2012</v>
          </cell>
        </row>
        <row r="1605">
          <cell r="D1605" t="str">
            <v>ECON-15B</v>
          </cell>
          <cell r="E1605" t="str">
            <v>Commercial</v>
          </cell>
          <cell r="F1605" t="str">
            <v>MULTI</v>
          </cell>
          <cell r="I1605" t="str">
            <v>March</v>
          </cell>
          <cell r="J1605" t="str">
            <v>2011-2012</v>
          </cell>
          <cell r="K1605">
            <v>2012</v>
          </cell>
          <cell r="T1605">
            <v>0</v>
          </cell>
          <cell r="AA1605" t="str">
            <v>ECON-15BMarch2011-2012</v>
          </cell>
          <cell r="AB1605" t="str">
            <v>2012</v>
          </cell>
          <cell r="AC1605" t="str">
            <v>ECON-15B2012</v>
          </cell>
          <cell r="AD1605" t="str">
            <v>ECON-15BMarch2012</v>
          </cell>
          <cell r="AE1605" t="str">
            <v>ECON-15BMarch2011-2012</v>
          </cell>
        </row>
        <row r="1606">
          <cell r="D1606" t="str">
            <v>ECON-15B</v>
          </cell>
          <cell r="E1606" t="str">
            <v>Commercial</v>
          </cell>
          <cell r="F1606" t="str">
            <v>OTHER</v>
          </cell>
          <cell r="I1606" t="str">
            <v>March</v>
          </cell>
          <cell r="J1606" t="str">
            <v>2011-2012</v>
          </cell>
          <cell r="K1606">
            <v>2012</v>
          </cell>
          <cell r="T1606">
            <v>0</v>
          </cell>
          <cell r="AA1606" t="str">
            <v>ECON-15BMarch2011-2012</v>
          </cell>
          <cell r="AB1606" t="str">
            <v>2012</v>
          </cell>
          <cell r="AC1606" t="str">
            <v>ECON-15B2012</v>
          </cell>
          <cell r="AD1606" t="str">
            <v>ECON-15BMarch2012</v>
          </cell>
          <cell r="AE1606" t="str">
            <v>ECON-15BMarch2011-2012</v>
          </cell>
        </row>
        <row r="1607">
          <cell r="B1607" t="str">
            <v>RCISTERN</v>
          </cell>
          <cell r="C1607" t="str">
            <v>CONS Res Cistern Rebate</v>
          </cell>
          <cell r="D1607" t="str">
            <v>WACON-1A</v>
          </cell>
          <cell r="E1607" t="str">
            <v>Residential</v>
          </cell>
          <cell r="F1607" t="str">
            <v>SINGLE</v>
          </cell>
          <cell r="I1607" t="str">
            <v>March</v>
          </cell>
          <cell r="J1607" t="str">
            <v>2011-2012</v>
          </cell>
          <cell r="K1607">
            <v>2012</v>
          </cell>
          <cell r="M1607">
            <v>0</v>
          </cell>
          <cell r="O1607">
            <v>0</v>
          </cell>
          <cell r="T1607">
            <v>0</v>
          </cell>
          <cell r="W1607">
            <v>0</v>
          </cell>
          <cell r="X1607">
            <v>0</v>
          </cell>
          <cell r="AA1607" t="str">
            <v>WACON-1AMarch2011-2012</v>
          </cell>
          <cell r="AB1607" t="str">
            <v>2012</v>
          </cell>
          <cell r="AC1607" t="str">
            <v>WACON-1A2012</v>
          </cell>
          <cell r="AD1607" t="str">
            <v>WACON-1AMarch2012</v>
          </cell>
          <cell r="AE1607" t="str">
            <v>WACON-1AMarch2011-2012</v>
          </cell>
        </row>
        <row r="1608">
          <cell r="B1608" t="str">
            <v>RES15CON</v>
          </cell>
          <cell r="C1608" t="str">
            <v>CONS Res Heat Pump 15 Rebate</v>
          </cell>
          <cell r="D1608" t="str">
            <v>ECON-2E</v>
          </cell>
          <cell r="E1608" t="str">
            <v>Residential</v>
          </cell>
          <cell r="F1608" t="str">
            <v>SINGLE</v>
          </cell>
          <cell r="H1608" t="str">
            <v>RES15CON</v>
          </cell>
          <cell r="I1608" t="str">
            <v>March</v>
          </cell>
          <cell r="J1608" t="str">
            <v>2011-2012</v>
          </cell>
          <cell r="K1608">
            <v>2012</v>
          </cell>
          <cell r="M1608">
            <v>29.333333333333332</v>
          </cell>
          <cell r="O1608">
            <v>40664.333333333328</v>
          </cell>
          <cell r="T1608">
            <v>0</v>
          </cell>
          <cell r="W1608">
            <v>0</v>
          </cell>
          <cell r="X1608">
            <v>21458.506666666664</v>
          </cell>
          <cell r="Y1608" t="str">
            <v>RES15CONMarch2011-2012</v>
          </cell>
          <cell r="Z1608" t="str">
            <v>RES15CONMarch2012</v>
          </cell>
          <cell r="AA1608" t="str">
            <v>ECON-2ERES15CONMarch2011-2012</v>
          </cell>
          <cell r="AB1608" t="str">
            <v>RES15CON2012</v>
          </cell>
          <cell r="AC1608" t="str">
            <v>ECON-2E2012</v>
          </cell>
          <cell r="AD1608" t="str">
            <v>ECON-2EMarch2012</v>
          </cell>
          <cell r="AE1608" t="str">
            <v>ECON-2EMarch2011-2012</v>
          </cell>
        </row>
        <row r="1609">
          <cell r="D1609" t="str">
            <v>ECON-2E</v>
          </cell>
          <cell r="E1609" t="str">
            <v>Residential</v>
          </cell>
          <cell r="F1609" t="str">
            <v>MULTI</v>
          </cell>
          <cell r="H1609" t="str">
            <v>RES15CON</v>
          </cell>
          <cell r="I1609" t="str">
            <v>March</v>
          </cell>
          <cell r="J1609" t="str">
            <v>2011-2012</v>
          </cell>
          <cell r="K1609">
            <v>2012</v>
          </cell>
          <cell r="T1609">
            <v>0</v>
          </cell>
          <cell r="Y1609" t="str">
            <v>RES15CONMarch2011-2012</v>
          </cell>
          <cell r="Z1609" t="str">
            <v>RES15CONMarch2012</v>
          </cell>
          <cell r="AA1609" t="str">
            <v>ECON-2ERES15CONMarch2011-2012</v>
          </cell>
          <cell r="AB1609" t="str">
            <v>RES15CON2012</v>
          </cell>
          <cell r="AC1609" t="str">
            <v>ECON-2E2012</v>
          </cell>
          <cell r="AD1609" t="str">
            <v>ECON-2EMarch2012</v>
          </cell>
          <cell r="AE1609" t="str">
            <v>ECON-2EMarch2011-2012</v>
          </cell>
        </row>
        <row r="1610">
          <cell r="B1610" t="str">
            <v>RES16CON</v>
          </cell>
          <cell r="C1610" t="str">
            <v>CONS Res Heat Pump 16 Rebate</v>
          </cell>
          <cell r="D1610" t="str">
            <v>ECON-2E</v>
          </cell>
          <cell r="E1610" t="str">
            <v>Residential</v>
          </cell>
          <cell r="F1610" t="str">
            <v>SINGLE</v>
          </cell>
          <cell r="H1610" t="str">
            <v>RES16CON</v>
          </cell>
          <cell r="I1610" t="str">
            <v>March</v>
          </cell>
          <cell r="J1610" t="str">
            <v>2011-2012</v>
          </cell>
          <cell r="K1610">
            <v>2012</v>
          </cell>
          <cell r="M1610">
            <v>21.166666666666668</v>
          </cell>
          <cell r="O1610">
            <v>23514</v>
          </cell>
          <cell r="T1610">
            <v>0</v>
          </cell>
          <cell r="W1610">
            <v>0</v>
          </cell>
          <cell r="X1610">
            <v>19775.572166666669</v>
          </cell>
          <cell r="Y1610" t="str">
            <v>RES16CONMarch2011-2012</v>
          </cell>
          <cell r="Z1610" t="str">
            <v>RES16CONMarch2012</v>
          </cell>
          <cell r="AA1610" t="str">
            <v>ECON-2ERES16CONMarch2011-2012</v>
          </cell>
          <cell r="AB1610" t="str">
            <v>RES16CON2012</v>
          </cell>
          <cell r="AC1610" t="str">
            <v>ECON-2E2012</v>
          </cell>
          <cell r="AD1610" t="str">
            <v>ECON-2EMarch2012</v>
          </cell>
          <cell r="AE1610" t="str">
            <v>ECON-2EMarch2011-2012</v>
          </cell>
        </row>
        <row r="1611">
          <cell r="D1611" t="str">
            <v>ECON-2E</v>
          </cell>
          <cell r="E1611" t="str">
            <v>Residential</v>
          </cell>
          <cell r="F1611" t="str">
            <v>MULTI</v>
          </cell>
          <cell r="H1611" t="str">
            <v>RES16CON</v>
          </cell>
          <cell r="I1611" t="str">
            <v>March</v>
          </cell>
          <cell r="J1611" t="str">
            <v>2011-2012</v>
          </cell>
          <cell r="K1611">
            <v>2012</v>
          </cell>
          <cell r="T1611">
            <v>0</v>
          </cell>
          <cell r="Y1611" t="str">
            <v>RES16CONMarch2011-2012</v>
          </cell>
          <cell r="Z1611" t="str">
            <v>RES16CONMarch2012</v>
          </cell>
          <cell r="AA1611" t="str">
            <v>ECON-2ERES16CONMarch2011-2012</v>
          </cell>
          <cell r="AB1611" t="str">
            <v>RES16CON2012</v>
          </cell>
          <cell r="AC1611" t="str">
            <v>ECON-2E2012</v>
          </cell>
          <cell r="AD1611" t="str">
            <v>ECON-2EMarch2012</v>
          </cell>
          <cell r="AE1611" t="str">
            <v>ECON-2EMarch2011-2012</v>
          </cell>
        </row>
        <row r="1612">
          <cell r="B1612" t="str">
            <v>RES17CON</v>
          </cell>
          <cell r="C1612" t="str">
            <v>CONS Res Heat Pump 17 Rebate</v>
          </cell>
          <cell r="D1612" t="str">
            <v>ECON-2E</v>
          </cell>
          <cell r="E1612" t="str">
            <v>Residential</v>
          </cell>
          <cell r="F1612" t="str">
            <v>SINGLE</v>
          </cell>
          <cell r="H1612" t="str">
            <v>RES17CON</v>
          </cell>
          <cell r="I1612" t="str">
            <v>March</v>
          </cell>
          <cell r="J1612" t="str">
            <v>2011-2012</v>
          </cell>
          <cell r="K1612">
            <v>2012</v>
          </cell>
          <cell r="M1612">
            <v>13.916666666666666</v>
          </cell>
          <cell r="O1612">
            <v>17250</v>
          </cell>
          <cell r="T1612">
            <v>0</v>
          </cell>
          <cell r="W1612">
            <v>0</v>
          </cell>
          <cell r="X1612">
            <v>16290.704570833332</v>
          </cell>
          <cell r="Y1612" t="str">
            <v>RES17CONMarch2011-2012</v>
          </cell>
          <cell r="Z1612" t="str">
            <v>RES17CONMarch2012</v>
          </cell>
          <cell r="AA1612" t="str">
            <v>ECON-2ERES17CONMarch2011-2012</v>
          </cell>
          <cell r="AB1612" t="str">
            <v>RES17CON2012</v>
          </cell>
          <cell r="AC1612" t="str">
            <v>ECON-2E2012</v>
          </cell>
          <cell r="AD1612" t="str">
            <v>ECON-2EMarch2012</v>
          </cell>
          <cell r="AE1612" t="str">
            <v>ECON-2EMarch2011-2012</v>
          </cell>
        </row>
        <row r="1613">
          <cell r="D1613" t="str">
            <v>ECON-2E</v>
          </cell>
          <cell r="E1613" t="str">
            <v>Residential</v>
          </cell>
          <cell r="F1613" t="str">
            <v>MULTI</v>
          </cell>
          <cell r="H1613" t="str">
            <v>RES17CON</v>
          </cell>
          <cell r="I1613" t="str">
            <v>March</v>
          </cell>
          <cell r="J1613" t="str">
            <v>2011-2012</v>
          </cell>
          <cell r="K1613">
            <v>2012</v>
          </cell>
          <cell r="T1613">
            <v>0</v>
          </cell>
          <cell r="Y1613" t="str">
            <v>RES17CONMarch2011-2012</v>
          </cell>
          <cell r="Z1613" t="str">
            <v>RES17CONMarch2012</v>
          </cell>
          <cell r="AA1613" t="str">
            <v>ECON-2ERES17CONMarch2011-2012</v>
          </cell>
          <cell r="AB1613" t="str">
            <v>RES17CON2012</v>
          </cell>
          <cell r="AC1613" t="str">
            <v>ECON-2E2012</v>
          </cell>
          <cell r="AD1613" t="str">
            <v>ECON-2EMarch2012</v>
          </cell>
          <cell r="AE1613" t="str">
            <v>ECON-2EMarch2011-2012</v>
          </cell>
        </row>
        <row r="1614">
          <cell r="B1614" t="str">
            <v>RES18CON</v>
          </cell>
          <cell r="C1614" t="str">
            <v>CONS Res Heat Pump 18 Rebate</v>
          </cell>
          <cell r="D1614" t="str">
            <v>ECON-2E</v>
          </cell>
          <cell r="E1614" t="str">
            <v>Residential</v>
          </cell>
          <cell r="F1614" t="str">
            <v>SINGLE</v>
          </cell>
          <cell r="H1614" t="str">
            <v>RES18CON</v>
          </cell>
          <cell r="I1614" t="str">
            <v>March</v>
          </cell>
          <cell r="J1614" t="str">
            <v>2011-2012</v>
          </cell>
          <cell r="K1614">
            <v>2012</v>
          </cell>
          <cell r="M1614">
            <v>5.833333333333333</v>
          </cell>
          <cell r="O1614">
            <v>7856</v>
          </cell>
          <cell r="T1614">
            <v>0</v>
          </cell>
          <cell r="W1614">
            <v>0</v>
          </cell>
          <cell r="X1614">
            <v>7997.0833249999996</v>
          </cell>
          <cell r="Y1614" t="str">
            <v>RES18CONMarch2011-2012</v>
          </cell>
          <cell r="Z1614" t="str">
            <v>RES18CONMarch2012</v>
          </cell>
          <cell r="AA1614" t="str">
            <v>ECON-2ERES18CONMarch2011-2012</v>
          </cell>
          <cell r="AB1614" t="str">
            <v>RES18CON2012</v>
          </cell>
          <cell r="AC1614" t="str">
            <v>ECON-2E2012</v>
          </cell>
          <cell r="AD1614" t="str">
            <v>ECON-2EMarch2012</v>
          </cell>
          <cell r="AE1614" t="str">
            <v>ECON-2EMarch2011-2012</v>
          </cell>
        </row>
        <row r="1615">
          <cell r="C1615" t="str">
            <v>CONS Res Heat Pump 18 Rebate</v>
          </cell>
          <cell r="D1615" t="str">
            <v>ECON-2E</v>
          </cell>
          <cell r="E1615" t="str">
            <v>Residential</v>
          </cell>
          <cell r="F1615" t="str">
            <v>SINGLE</v>
          </cell>
          <cell r="H1615" t="str">
            <v>RES18CON</v>
          </cell>
          <cell r="I1615" t="str">
            <v>March</v>
          </cell>
          <cell r="J1615" t="str">
            <v>2011-2012</v>
          </cell>
          <cell r="K1615">
            <v>2012</v>
          </cell>
          <cell r="T1615">
            <v>0</v>
          </cell>
          <cell r="W1615">
            <v>0</v>
          </cell>
          <cell r="Y1615" t="str">
            <v>RES18CONMarch2011-2012</v>
          </cell>
          <cell r="Z1615" t="str">
            <v>RES18CONMarch2012</v>
          </cell>
          <cell r="AA1615" t="str">
            <v>ECON-2ERES18CONMarch2011-2012</v>
          </cell>
          <cell r="AB1615" t="str">
            <v>RES18CON2012</v>
          </cell>
          <cell r="AC1615" t="str">
            <v>ECON-2E2012</v>
          </cell>
          <cell r="AD1615" t="str">
            <v>ECON-2EMarch2012</v>
          </cell>
          <cell r="AE1615" t="str">
            <v>ECON-2EMarch2011-2012</v>
          </cell>
        </row>
        <row r="1616">
          <cell r="B1616" t="str">
            <v>RESCRCON</v>
          </cell>
          <cell r="C1616" t="str">
            <v>CONS Res Cool Roof Rebate</v>
          </cell>
          <cell r="D1616" t="str">
            <v>ECON-1A</v>
          </cell>
          <cell r="E1616" t="str">
            <v>Residential</v>
          </cell>
          <cell r="F1616" t="str">
            <v>SINGLE</v>
          </cell>
          <cell r="I1616" t="str">
            <v>March</v>
          </cell>
          <cell r="J1616" t="str">
            <v>2011-2012</v>
          </cell>
          <cell r="K1616">
            <v>2012</v>
          </cell>
          <cell r="M1616">
            <v>1.4166666666666667</v>
          </cell>
          <cell r="O1616">
            <v>824.5</v>
          </cell>
          <cell r="T1616">
            <v>0</v>
          </cell>
          <cell r="W1616">
            <v>0</v>
          </cell>
          <cell r="X1616">
            <v>954.74479166666674</v>
          </cell>
          <cell r="AA1616" t="str">
            <v>ECON-1AMarch2011-2012</v>
          </cell>
          <cell r="AB1616" t="str">
            <v>2012</v>
          </cell>
          <cell r="AC1616" t="str">
            <v>ECON-1A2012</v>
          </cell>
          <cell r="AD1616" t="str">
            <v>ECON-1AMarch2012</v>
          </cell>
          <cell r="AE1616" t="str">
            <v>ECON-1AMarch2011-2012</v>
          </cell>
        </row>
        <row r="1617">
          <cell r="B1617" t="str">
            <v>RESTTCON</v>
          </cell>
          <cell r="C1617" t="str">
            <v>CONS Res Window Tint Rebate</v>
          </cell>
          <cell r="D1617" t="str">
            <v>ECON-1F</v>
          </cell>
          <cell r="E1617" t="str">
            <v>Residential</v>
          </cell>
          <cell r="F1617" t="str">
            <v>SINGLE</v>
          </cell>
          <cell r="I1617" t="str">
            <v>March</v>
          </cell>
          <cell r="J1617" t="str">
            <v>2011-2012</v>
          </cell>
          <cell r="K1617">
            <v>2012</v>
          </cell>
          <cell r="M1617">
            <v>9.8333333333333339</v>
          </cell>
          <cell r="O1617">
            <v>2619.666666666667</v>
          </cell>
          <cell r="T1617">
            <v>0</v>
          </cell>
          <cell r="W1617">
            <v>0</v>
          </cell>
          <cell r="X1617">
            <v>1048.6156533333335</v>
          </cell>
          <cell r="AA1617" t="str">
            <v>ECON-1FMarch2011-2012</v>
          </cell>
          <cell r="AB1617" t="str">
            <v>2012</v>
          </cell>
          <cell r="AC1617" t="str">
            <v>ECON-1F2012</v>
          </cell>
          <cell r="AD1617" t="str">
            <v>ECON-1FMarch2012</v>
          </cell>
          <cell r="AE1617" t="str">
            <v>ECON-1FMarch2011-2012</v>
          </cell>
        </row>
        <row r="1618">
          <cell r="D1618" t="str">
            <v>ECON-1F</v>
          </cell>
          <cell r="E1618" t="str">
            <v>Residential</v>
          </cell>
          <cell r="F1618" t="str">
            <v>MULTI</v>
          </cell>
          <cell r="I1618" t="str">
            <v>March</v>
          </cell>
          <cell r="J1618" t="str">
            <v>2011-2012</v>
          </cell>
          <cell r="K1618">
            <v>2012</v>
          </cell>
          <cell r="T1618">
            <v>0</v>
          </cell>
          <cell r="AA1618" t="str">
            <v>ECON-1FMarch2011-2012</v>
          </cell>
          <cell r="AB1618" t="str">
            <v>2012</v>
          </cell>
          <cell r="AC1618" t="str">
            <v>ECON-1F2012</v>
          </cell>
          <cell r="AD1618" t="str">
            <v>ECON-1FMarch2012</v>
          </cell>
          <cell r="AE1618" t="str">
            <v>ECON-1FMarch2011-2012</v>
          </cell>
        </row>
        <row r="1619">
          <cell r="B1619" t="str">
            <v>RESWRCON</v>
          </cell>
          <cell r="C1619" t="str">
            <v>CONS Res Window Replace Rebate</v>
          </cell>
          <cell r="D1619" t="str">
            <v>ECON-1E</v>
          </cell>
          <cell r="E1619" t="str">
            <v>Residential</v>
          </cell>
          <cell r="F1619" t="str">
            <v>SINGLE</v>
          </cell>
          <cell r="I1619" t="str">
            <v>March</v>
          </cell>
          <cell r="J1619" t="str">
            <v>2011-2012</v>
          </cell>
          <cell r="K1619">
            <v>2012</v>
          </cell>
          <cell r="M1619">
            <v>11.5</v>
          </cell>
          <cell r="O1619">
            <v>11333</v>
          </cell>
          <cell r="T1619">
            <v>0</v>
          </cell>
          <cell r="W1619">
            <v>0</v>
          </cell>
          <cell r="X1619">
            <v>8980.4650000000001</v>
          </cell>
          <cell r="AA1619" t="str">
            <v>ECON-1EMarch2011-2012</v>
          </cell>
          <cell r="AB1619" t="str">
            <v>2012</v>
          </cell>
          <cell r="AC1619" t="str">
            <v>ECON-1E2012</v>
          </cell>
          <cell r="AD1619" t="str">
            <v>ECON-1EMarch2012</v>
          </cell>
          <cell r="AE1619" t="str">
            <v>ECON-1EMarch2011-2012</v>
          </cell>
        </row>
        <row r="1620">
          <cell r="D1620" t="str">
            <v>ECON-1E</v>
          </cell>
          <cell r="E1620" t="str">
            <v>Residential</v>
          </cell>
          <cell r="F1620" t="str">
            <v>MULTI</v>
          </cell>
          <cell r="I1620" t="str">
            <v>March</v>
          </cell>
          <cell r="J1620" t="str">
            <v>2011-2012</v>
          </cell>
          <cell r="K1620">
            <v>2012</v>
          </cell>
          <cell r="T1620">
            <v>0</v>
          </cell>
          <cell r="AA1620" t="str">
            <v>ECON-1EMarch2011-2012</v>
          </cell>
          <cell r="AB1620" t="str">
            <v>2012</v>
          </cell>
          <cell r="AC1620" t="str">
            <v>ECON-1E2012</v>
          </cell>
          <cell r="AD1620" t="str">
            <v>ECON-1EMarch2012</v>
          </cell>
          <cell r="AE1620" t="str">
            <v>ECON-1EMarch2011-2012</v>
          </cell>
        </row>
        <row r="1621">
          <cell r="B1621" t="str">
            <v>RWFOAM</v>
          </cell>
          <cell r="C1621" t="str">
            <v>CONS Res Inject Wall Foam Reb</v>
          </cell>
          <cell r="D1621" t="str">
            <v>ECON-1C</v>
          </cell>
          <cell r="E1621" t="str">
            <v>Residential</v>
          </cell>
          <cell r="F1621" t="str">
            <v>SINGLE</v>
          </cell>
          <cell r="I1621" t="str">
            <v>March</v>
          </cell>
          <cell r="J1621" t="str">
            <v>2011-2012</v>
          </cell>
          <cell r="K1621">
            <v>2012</v>
          </cell>
          <cell r="M1621">
            <v>0.75</v>
          </cell>
          <cell r="O1621">
            <v>250</v>
          </cell>
          <cell r="T1621">
            <v>0</v>
          </cell>
          <cell r="W1621">
            <v>0</v>
          </cell>
          <cell r="X1621">
            <v>40.78125</v>
          </cell>
          <cell r="AA1621" t="str">
            <v>ECON-1CMarch2011-2012</v>
          </cell>
          <cell r="AB1621" t="str">
            <v>2012</v>
          </cell>
          <cell r="AC1621" t="str">
            <v>ECON-1C2012</v>
          </cell>
          <cell r="AD1621" t="str">
            <v>ECON-1CMarch2012</v>
          </cell>
          <cell r="AE1621" t="str">
            <v>ECON-1CMarch2011-2012</v>
          </cell>
        </row>
        <row r="1622">
          <cell r="D1622" t="str">
            <v>ECON-1C</v>
          </cell>
          <cell r="E1622" t="str">
            <v>Residential</v>
          </cell>
          <cell r="F1622" t="str">
            <v>MULTI</v>
          </cell>
          <cell r="I1622" t="str">
            <v>March</v>
          </cell>
          <cell r="J1622" t="str">
            <v>2011-2012</v>
          </cell>
          <cell r="K1622">
            <v>2012</v>
          </cell>
          <cell r="T1622">
            <v>0</v>
          </cell>
          <cell r="AA1622" t="str">
            <v>ECON-1CMarch2011-2012</v>
          </cell>
          <cell r="AB1622" t="str">
            <v>2012</v>
          </cell>
          <cell r="AC1622" t="str">
            <v>ECON-1C2012</v>
          </cell>
          <cell r="AD1622" t="str">
            <v>ECON-1CMarch2012</v>
          </cell>
          <cell r="AE1622" t="str">
            <v>ECON-1CMarch2011-2012</v>
          </cell>
        </row>
        <row r="1623">
          <cell r="B1623" t="str">
            <v>TOILET VCH</v>
          </cell>
          <cell r="C1623" t="str">
            <v>Toilet Voucher Redeemed</v>
          </cell>
          <cell r="D1623" t="str">
            <v>WACON-2</v>
          </cell>
          <cell r="E1623" t="str">
            <v>Residential</v>
          </cell>
          <cell r="F1623" t="str">
            <v>SINGLE</v>
          </cell>
          <cell r="I1623" t="str">
            <v>March</v>
          </cell>
          <cell r="J1623" t="str">
            <v>2011-2012</v>
          </cell>
          <cell r="K1623">
            <v>2012</v>
          </cell>
          <cell r="M1623">
            <v>0</v>
          </cell>
          <cell r="O1623">
            <v>18135</v>
          </cell>
          <cell r="T1623">
            <v>0</v>
          </cell>
          <cell r="AA1623" t="str">
            <v>WACON-2March2011-2012</v>
          </cell>
          <cell r="AB1623" t="str">
            <v>2012</v>
          </cell>
          <cell r="AC1623" t="str">
            <v>WACON-22012</v>
          </cell>
          <cell r="AD1623" t="str">
            <v>WACON-2March2012</v>
          </cell>
          <cell r="AE1623" t="str">
            <v>WACON-2March2011-2012</v>
          </cell>
        </row>
        <row r="1624">
          <cell r="B1624" t="str">
            <v>WTHERCON</v>
          </cell>
          <cell r="C1624" t="str">
            <v>CONS Res Weatherization Rebate</v>
          </cell>
          <cell r="D1624" t="str">
            <v>ECON-1D</v>
          </cell>
          <cell r="E1624" t="str">
            <v>Residential</v>
          </cell>
          <cell r="F1624" t="str">
            <v>SINGLE</v>
          </cell>
          <cell r="I1624" t="str">
            <v>March</v>
          </cell>
          <cell r="J1624" t="str">
            <v>2011-2012</v>
          </cell>
          <cell r="K1624">
            <v>2012</v>
          </cell>
          <cell r="M1624">
            <v>0</v>
          </cell>
          <cell r="O1624">
            <v>58</v>
          </cell>
          <cell r="T1624">
            <v>0</v>
          </cell>
          <cell r="W1624">
            <v>0</v>
          </cell>
          <cell r="X1624">
            <v>0</v>
          </cell>
          <cell r="AA1624" t="str">
            <v>ECON-1DMarch2011-2012</v>
          </cell>
          <cell r="AB1624" t="str">
            <v>2012</v>
          </cell>
          <cell r="AC1624" t="str">
            <v>ECON-1D2012</v>
          </cell>
          <cell r="AD1624" t="str">
            <v>ECON-1DMarch2012</v>
          </cell>
          <cell r="AE1624" t="str">
            <v>ECON-1DMarch2011-2012</v>
          </cell>
        </row>
        <row r="1625">
          <cell r="D1625" t="str">
            <v>ECON-1D</v>
          </cell>
          <cell r="E1625" t="str">
            <v>Residential</v>
          </cell>
          <cell r="F1625" t="str">
            <v>MULTI</v>
          </cell>
          <cell r="I1625" t="str">
            <v>March</v>
          </cell>
          <cell r="J1625" t="str">
            <v>2011-2012</v>
          </cell>
          <cell r="K1625">
            <v>2012</v>
          </cell>
          <cell r="T1625">
            <v>0</v>
          </cell>
          <cell r="W1625">
            <v>0</v>
          </cell>
          <cell r="AA1625" t="str">
            <v>ECON-1DMarch2011-2012</v>
          </cell>
          <cell r="AB1625" t="str">
            <v>2012</v>
          </cell>
          <cell r="AC1625" t="str">
            <v>ECON-1D2012</v>
          </cell>
          <cell r="AD1625" t="str">
            <v>ECON-1DMarch2012</v>
          </cell>
          <cell r="AE1625" t="str">
            <v>ECON-1DMarch2011-2012</v>
          </cell>
        </row>
        <row r="1626">
          <cell r="B1626" t="str">
            <v>WTR STAR</v>
          </cell>
          <cell r="C1626" t="str">
            <v>CONS Water Star Rebate</v>
          </cell>
          <cell r="D1626" t="str">
            <v>WACON-3</v>
          </cell>
          <cell r="E1626" t="str">
            <v>Commercial</v>
          </cell>
          <cell r="F1626" t="str">
            <v>SINGLE</v>
          </cell>
          <cell r="I1626" t="str">
            <v>March</v>
          </cell>
          <cell r="J1626" t="str">
            <v>2011-2012</v>
          </cell>
          <cell r="K1626">
            <v>2012</v>
          </cell>
          <cell r="M1626">
            <v>0</v>
          </cell>
          <cell r="O1626">
            <v>0</v>
          </cell>
          <cell r="T1626">
            <v>0</v>
          </cell>
          <cell r="W1626">
            <v>0</v>
          </cell>
          <cell r="X1626">
            <v>0</v>
          </cell>
          <cell r="AA1626" t="str">
            <v>WACON-3March2011-2012</v>
          </cell>
          <cell r="AB1626" t="str">
            <v>2012</v>
          </cell>
          <cell r="AC1626" t="str">
            <v>WACON-32012</v>
          </cell>
          <cell r="AD1626" t="str">
            <v>WACON-3March2012</v>
          </cell>
          <cell r="AE1626" t="str">
            <v>WACON-3March2011-2012</v>
          </cell>
        </row>
        <row r="1627">
          <cell r="B1627" t="str">
            <v>St Cloud</v>
          </cell>
          <cell r="C1627" t="str">
            <v>Conservation Program Rebates</v>
          </cell>
          <cell r="D1627" t="str">
            <v>and Loans -</v>
          </cell>
          <cell r="E1627" t="str">
            <v>Crosstab (CIS)</v>
          </cell>
          <cell r="K1627">
            <v>2012</v>
          </cell>
          <cell r="AB1627" t="str">
            <v>2012</v>
          </cell>
          <cell r="AC1627" t="str">
            <v>and Loans -2012</v>
          </cell>
          <cell r="AD1627" t="str">
            <v>and Loans -2012</v>
          </cell>
        </row>
        <row r="1628">
          <cell r="B1628" t="str">
            <v>CCRF</v>
          </cell>
          <cell r="C1628" t="str">
            <v>Cool Reflective Roof</v>
          </cell>
          <cell r="D1628" t="str">
            <v>ECON-4A</v>
          </cell>
          <cell r="E1628" t="str">
            <v>Commercial</v>
          </cell>
          <cell r="F1628" t="str">
            <v>OTHER</v>
          </cell>
          <cell r="G1628" t="str">
            <v>ST CLOUD</v>
          </cell>
          <cell r="I1628" t="str">
            <v>March</v>
          </cell>
          <cell r="J1628" t="str">
            <v>2011-2012</v>
          </cell>
          <cell r="K1628">
            <v>2012</v>
          </cell>
          <cell r="T1628">
            <v>0</v>
          </cell>
          <cell r="W1628">
            <v>0</v>
          </cell>
          <cell r="AA1628" t="str">
            <v>ECON-4AST CLOUDMarch2011-2012</v>
          </cell>
          <cell r="AB1628" t="str">
            <v>2012</v>
          </cell>
          <cell r="AC1628" t="str">
            <v>ECON-4A2012</v>
          </cell>
          <cell r="AD1628" t="str">
            <v>ECON-4AMarch2012</v>
          </cell>
          <cell r="AE1628" t="str">
            <v>ECON-4AMarch2011-2012</v>
          </cell>
        </row>
        <row r="1629">
          <cell r="B1629" t="str">
            <v>CDUR</v>
          </cell>
          <cell r="C1629" t="str">
            <v>Duct Repair/Replacement</v>
          </cell>
          <cell r="D1629" t="str">
            <v>ECON-5A</v>
          </cell>
          <cell r="E1629" t="str">
            <v>Commercial</v>
          </cell>
          <cell r="F1629" t="str">
            <v>OTHER</v>
          </cell>
          <cell r="G1629" t="str">
            <v>ST CLOUD</v>
          </cell>
          <cell r="I1629" t="str">
            <v>March</v>
          </cell>
          <cell r="J1629" t="str">
            <v>2011-2012</v>
          </cell>
          <cell r="K1629">
            <v>2012</v>
          </cell>
          <cell r="T1629">
            <v>0</v>
          </cell>
          <cell r="W1629">
            <v>0</v>
          </cell>
          <cell r="AA1629" t="str">
            <v>ECON-5AST CLOUDMarch2011-2012</v>
          </cell>
          <cell r="AB1629" t="str">
            <v>2012</v>
          </cell>
          <cell r="AC1629" t="str">
            <v>ECON-5A2012</v>
          </cell>
          <cell r="AD1629" t="str">
            <v>ECON-5AMarch2012</v>
          </cell>
          <cell r="AE1629" t="str">
            <v>ECON-5AMarch2011-2012</v>
          </cell>
        </row>
        <row r="1630">
          <cell r="B1630" t="str">
            <v>CGRP</v>
          </cell>
          <cell r="C1630" t="str">
            <v>Gold Ring Program</v>
          </cell>
          <cell r="D1630" t="str">
            <v>ECON-6C</v>
          </cell>
          <cell r="E1630" t="str">
            <v>Commercial</v>
          </cell>
          <cell r="F1630" t="str">
            <v>OTHER</v>
          </cell>
          <cell r="G1630" t="str">
            <v>ST CLOUD</v>
          </cell>
          <cell r="I1630" t="str">
            <v>March</v>
          </cell>
          <cell r="J1630" t="str">
            <v>2011-2012</v>
          </cell>
          <cell r="K1630">
            <v>2012</v>
          </cell>
          <cell r="T1630">
            <v>0</v>
          </cell>
          <cell r="W1630">
            <v>0</v>
          </cell>
          <cell r="AA1630" t="str">
            <v>ECON-6CST CLOUDMarch2011-2012</v>
          </cell>
          <cell r="AB1630" t="str">
            <v>2012</v>
          </cell>
          <cell r="AC1630" t="str">
            <v>ECON-6C2012</v>
          </cell>
          <cell r="AD1630" t="str">
            <v>ECON-6CMarch2012</v>
          </cell>
          <cell r="AE1630" t="str">
            <v>ECON-6CMarch2011-2012</v>
          </cell>
        </row>
        <row r="1631">
          <cell r="B1631" t="str">
            <v>CH14</v>
          </cell>
          <cell r="C1631" t="str">
            <v>14 Seer</v>
          </cell>
          <cell r="D1631" t="str">
            <v>ECON-5C</v>
          </cell>
          <cell r="E1631" t="str">
            <v>Commercial</v>
          </cell>
          <cell r="F1631" t="str">
            <v>OTHER</v>
          </cell>
          <cell r="G1631" t="str">
            <v>ST CLOUD</v>
          </cell>
          <cell r="H1631" t="str">
            <v>CES14CON</v>
          </cell>
          <cell r="I1631" t="str">
            <v>March</v>
          </cell>
          <cell r="J1631" t="str">
            <v>2011-2012</v>
          </cell>
          <cell r="K1631">
            <v>2012</v>
          </cell>
          <cell r="T1631">
            <v>0</v>
          </cell>
          <cell r="W1631">
            <v>0</v>
          </cell>
          <cell r="Y1631" t="str">
            <v>CES14CONMarch2011-2012</v>
          </cell>
          <cell r="Z1631" t="str">
            <v>CES14CONMarch2012</v>
          </cell>
          <cell r="AA1631" t="str">
            <v>CES14CONST CLOUDMarch2011-2012</v>
          </cell>
          <cell r="AB1631" t="str">
            <v>CES14CON2012</v>
          </cell>
          <cell r="AC1631" t="str">
            <v>ECON-5C2012</v>
          </cell>
          <cell r="AD1631" t="str">
            <v>ECON-5CMarch2012</v>
          </cell>
          <cell r="AE1631" t="str">
            <v>ECON-5CMarch2011-2012</v>
          </cell>
        </row>
        <row r="1632">
          <cell r="B1632" t="str">
            <v>CH15</v>
          </cell>
          <cell r="C1632" t="str">
            <v>15 Seer</v>
          </cell>
          <cell r="D1632" t="str">
            <v>ECON-5C</v>
          </cell>
          <cell r="E1632" t="str">
            <v>Commercial</v>
          </cell>
          <cell r="F1632" t="str">
            <v>OTHER</v>
          </cell>
          <cell r="G1632" t="str">
            <v>ST CLOUD</v>
          </cell>
          <cell r="H1632" t="str">
            <v>CES15CON</v>
          </cell>
          <cell r="I1632" t="str">
            <v>March</v>
          </cell>
          <cell r="J1632" t="str">
            <v>2011-2012</v>
          </cell>
          <cell r="K1632">
            <v>2012</v>
          </cell>
          <cell r="T1632">
            <v>0</v>
          </cell>
          <cell r="W1632">
            <v>0</v>
          </cell>
          <cell r="Y1632" t="str">
            <v>CES15CONMarch2011-2012</v>
          </cell>
          <cell r="Z1632" t="str">
            <v>CES15CONMarch2012</v>
          </cell>
          <cell r="AA1632" t="str">
            <v>CES15CONST CLOUDMarch2011-2012</v>
          </cell>
          <cell r="AB1632" t="str">
            <v>CES15CON2012</v>
          </cell>
          <cell r="AC1632" t="str">
            <v>ECON-5C2012</v>
          </cell>
          <cell r="AD1632" t="str">
            <v>ECON-5CMarch2012</v>
          </cell>
          <cell r="AE1632" t="str">
            <v>ECON-5CMarch2011-2012</v>
          </cell>
        </row>
        <row r="1633">
          <cell r="B1633" t="str">
            <v>CH16</v>
          </cell>
          <cell r="C1633" t="str">
            <v>16 Seer</v>
          </cell>
          <cell r="D1633" t="str">
            <v>ECON-5C</v>
          </cell>
          <cell r="E1633" t="str">
            <v>Commercial</v>
          </cell>
          <cell r="F1633" t="str">
            <v>OTHER</v>
          </cell>
          <cell r="G1633" t="str">
            <v>ST CLOUD</v>
          </cell>
          <cell r="H1633" t="str">
            <v>CES16CON</v>
          </cell>
          <cell r="I1633" t="str">
            <v>March</v>
          </cell>
          <cell r="J1633" t="str">
            <v>2011-2012</v>
          </cell>
          <cell r="K1633">
            <v>2012</v>
          </cell>
          <cell r="T1633">
            <v>0</v>
          </cell>
          <cell r="W1633">
            <v>0</v>
          </cell>
          <cell r="Y1633" t="str">
            <v>CES16CONMarch2011-2012</v>
          </cell>
          <cell r="Z1633" t="str">
            <v>CES16CONMarch2012</v>
          </cell>
          <cell r="AA1633" t="str">
            <v>CES16CONST CLOUDMarch2011-2012</v>
          </cell>
          <cell r="AB1633" t="str">
            <v>CES16CON2012</v>
          </cell>
          <cell r="AC1633" t="str">
            <v>ECON-5C2012</v>
          </cell>
          <cell r="AD1633" t="str">
            <v>ECON-5CMarch2012</v>
          </cell>
          <cell r="AE1633" t="str">
            <v>ECON-5CMarch2011-2012</v>
          </cell>
        </row>
        <row r="1634">
          <cell r="B1634" t="str">
            <v>CH17</v>
          </cell>
          <cell r="C1634" t="str">
            <v>17 Seer</v>
          </cell>
          <cell r="D1634" t="str">
            <v>ECON-5C</v>
          </cell>
          <cell r="E1634" t="str">
            <v>Commercial</v>
          </cell>
          <cell r="F1634" t="str">
            <v>OTHER</v>
          </cell>
          <cell r="G1634" t="str">
            <v>ST CLOUD</v>
          </cell>
          <cell r="H1634" t="str">
            <v>CES17CON</v>
          </cell>
          <cell r="I1634" t="str">
            <v>March</v>
          </cell>
          <cell r="J1634" t="str">
            <v>2011-2012</v>
          </cell>
          <cell r="K1634">
            <v>2012</v>
          </cell>
          <cell r="T1634">
            <v>0</v>
          </cell>
          <cell r="W1634">
            <v>0</v>
          </cell>
          <cell r="Y1634" t="str">
            <v>CES17CONMarch2011-2012</v>
          </cell>
          <cell r="Z1634" t="str">
            <v>CES17CONMarch2012</v>
          </cell>
          <cell r="AA1634" t="str">
            <v>CES17CONST CLOUDMarch2011-2012</v>
          </cell>
          <cell r="AB1634" t="str">
            <v>CES17CON2012</v>
          </cell>
          <cell r="AC1634" t="str">
            <v>ECON-5C2012</v>
          </cell>
          <cell r="AD1634" t="str">
            <v>ECON-5CMarch2012</v>
          </cell>
          <cell r="AE1634" t="str">
            <v>ECON-5CMarch2011-2012</v>
          </cell>
        </row>
        <row r="1635">
          <cell r="B1635" t="str">
            <v>CH18</v>
          </cell>
          <cell r="C1635" t="str">
            <v>18 Seer</v>
          </cell>
          <cell r="D1635" t="str">
            <v>ECON-5C</v>
          </cell>
          <cell r="E1635" t="str">
            <v>Commercial</v>
          </cell>
          <cell r="F1635" t="str">
            <v>OTHER</v>
          </cell>
          <cell r="G1635" t="str">
            <v>ST CLOUD</v>
          </cell>
          <cell r="H1635" t="str">
            <v>CES18CON</v>
          </cell>
          <cell r="I1635" t="str">
            <v>March</v>
          </cell>
          <cell r="J1635" t="str">
            <v>2011-2012</v>
          </cell>
          <cell r="K1635">
            <v>2012</v>
          </cell>
          <cell r="T1635">
            <v>0</v>
          </cell>
          <cell r="W1635">
            <v>0</v>
          </cell>
          <cell r="Y1635" t="str">
            <v>CES18CONMarch2011-2012</v>
          </cell>
          <cell r="Z1635" t="str">
            <v>CES18CONMarch2012</v>
          </cell>
          <cell r="AA1635" t="str">
            <v>CES18CONST CLOUDMarch2011-2012</v>
          </cell>
          <cell r="AB1635" t="str">
            <v>CES18CON2012</v>
          </cell>
          <cell r="AC1635" t="str">
            <v>ECON-5C2012</v>
          </cell>
          <cell r="AD1635" t="str">
            <v>ECON-5CMarch2012</v>
          </cell>
          <cell r="AE1635" t="str">
            <v>ECON-5CMarch2011-2012</v>
          </cell>
        </row>
        <row r="1636">
          <cell r="B1636" t="str">
            <v>CINS</v>
          </cell>
          <cell r="C1636" t="str">
            <v>Ceiling Insulation Upgrade</v>
          </cell>
          <cell r="D1636" t="str">
            <v>ECON-4B</v>
          </cell>
          <cell r="E1636" t="str">
            <v>Commercial</v>
          </cell>
          <cell r="F1636" t="str">
            <v>OTHER</v>
          </cell>
          <cell r="G1636" t="str">
            <v>ST CLOUD</v>
          </cell>
          <cell r="I1636" t="str">
            <v>March</v>
          </cell>
          <cell r="J1636" t="str">
            <v>2011-2012</v>
          </cell>
          <cell r="K1636">
            <v>2012</v>
          </cell>
          <cell r="T1636">
            <v>0</v>
          </cell>
          <cell r="W1636">
            <v>0</v>
          </cell>
          <cell r="AA1636" t="str">
            <v>ECON-4BST CLOUDMarch2011-2012</v>
          </cell>
          <cell r="AB1636" t="str">
            <v>2012</v>
          </cell>
          <cell r="AC1636" t="str">
            <v>ECON-4B2012</v>
          </cell>
          <cell r="AD1636" t="str">
            <v>ECON-4BMarch2012</v>
          </cell>
          <cell r="AE1636" t="str">
            <v>ECON-4BMarch2011-2012</v>
          </cell>
        </row>
        <row r="1637">
          <cell r="B1637" t="str">
            <v>CIR</v>
          </cell>
          <cell r="C1637" t="str">
            <v>Commercial Customer Incentive</v>
          </cell>
          <cell r="D1637" t="str">
            <v>ECON-6B</v>
          </cell>
          <cell r="E1637" t="str">
            <v>Commercial</v>
          </cell>
          <cell r="F1637" t="str">
            <v>OTHER</v>
          </cell>
          <cell r="G1637" t="str">
            <v>ST CLOUD</v>
          </cell>
          <cell r="I1637" t="str">
            <v>March</v>
          </cell>
          <cell r="J1637" t="str">
            <v>2011-2012</v>
          </cell>
          <cell r="K1637">
            <v>2012</v>
          </cell>
          <cell r="T1637">
            <v>0</v>
          </cell>
          <cell r="W1637">
            <v>0</v>
          </cell>
          <cell r="AA1637" t="str">
            <v>ECON-6BST CLOUDMarch2011-2012</v>
          </cell>
          <cell r="AB1637" t="str">
            <v>2012</v>
          </cell>
          <cell r="AC1637" t="str">
            <v>ECON-6B2012</v>
          </cell>
          <cell r="AD1637" t="str">
            <v>ECON-6BMarch2012</v>
          </cell>
          <cell r="AE1637" t="str">
            <v>ECON-6BMarch2011-2012</v>
          </cell>
        </row>
        <row r="1638">
          <cell r="C1638" t="str">
            <v>Commercial Indoor Lighting Billed Solution</v>
          </cell>
          <cell r="D1638" t="str">
            <v>ECON-8</v>
          </cell>
          <cell r="E1638" t="str">
            <v>Commercial</v>
          </cell>
          <cell r="F1638" t="str">
            <v>OTHER</v>
          </cell>
          <cell r="G1638" t="str">
            <v>ST CLOUD</v>
          </cell>
          <cell r="I1638" t="str">
            <v>March</v>
          </cell>
          <cell r="J1638" t="str">
            <v>2011-2012</v>
          </cell>
          <cell r="K1638">
            <v>2012</v>
          </cell>
          <cell r="T1638">
            <v>0</v>
          </cell>
          <cell r="W1638">
            <v>0</v>
          </cell>
          <cell r="AA1638" t="str">
            <v>ECON-8ST CLOUDMarch2011-2012</v>
          </cell>
          <cell r="AB1638" t="str">
            <v>2012</v>
          </cell>
          <cell r="AC1638" t="str">
            <v>ECON-82012</v>
          </cell>
          <cell r="AD1638" t="str">
            <v>ECON-8March2012</v>
          </cell>
          <cell r="AE1638" t="str">
            <v>ECON-8March2011-2012</v>
          </cell>
        </row>
        <row r="1639">
          <cell r="B1639" t="str">
            <v>CSBE</v>
          </cell>
          <cell r="C1639" t="str">
            <v>Small Business Efficiency</v>
          </cell>
          <cell r="D1639" t="str">
            <v>ECON-16</v>
          </cell>
          <cell r="E1639" t="str">
            <v>Commercial</v>
          </cell>
          <cell r="F1639" t="str">
            <v>OTHER</v>
          </cell>
          <cell r="G1639" t="str">
            <v>ST CLOUD</v>
          </cell>
          <cell r="I1639" t="str">
            <v>March</v>
          </cell>
          <cell r="J1639" t="str">
            <v>2011-2012</v>
          </cell>
          <cell r="K1639">
            <v>2012</v>
          </cell>
          <cell r="T1639">
            <v>0</v>
          </cell>
          <cell r="W1639">
            <v>0</v>
          </cell>
          <cell r="AA1639" t="str">
            <v>ECON-16ST CLOUDMarch2011-2012</v>
          </cell>
          <cell r="AB1639" t="str">
            <v>2012</v>
          </cell>
          <cell r="AC1639" t="str">
            <v>ECON-162012</v>
          </cell>
          <cell r="AD1639" t="str">
            <v>ECON-16March2012</v>
          </cell>
          <cell r="AE1639" t="str">
            <v>ECON-16March2011-2012</v>
          </cell>
        </row>
        <row r="1640">
          <cell r="B1640" t="str">
            <v>CWTT</v>
          </cell>
          <cell r="C1640" t="str">
            <v>Window Film or Solar Screen</v>
          </cell>
          <cell r="D1640" t="str">
            <v>ECON-4C</v>
          </cell>
          <cell r="E1640" t="str">
            <v>Commercial</v>
          </cell>
          <cell r="F1640" t="str">
            <v>OTHER</v>
          </cell>
          <cell r="G1640" t="str">
            <v>ST CLOUD</v>
          </cell>
          <cell r="I1640" t="str">
            <v>March</v>
          </cell>
          <cell r="J1640" t="str">
            <v>2011-2012</v>
          </cell>
          <cell r="K1640">
            <v>2012</v>
          </cell>
          <cell r="T1640">
            <v>0</v>
          </cell>
          <cell r="W1640">
            <v>0</v>
          </cell>
          <cell r="AA1640" t="str">
            <v>ECON-4CST CLOUDMarch2011-2012</v>
          </cell>
          <cell r="AB1640" t="str">
            <v>2012</v>
          </cell>
          <cell r="AC1640" t="str">
            <v>ECON-4C2012</v>
          </cell>
          <cell r="AD1640" t="str">
            <v>ECON-4CMarch2012</v>
          </cell>
          <cell r="AE1640" t="str">
            <v>ECON-4CMarch2011-2012</v>
          </cell>
        </row>
        <row r="1641">
          <cell r="B1641" t="str">
            <v>ACPS</v>
          </cell>
          <cell r="C1641" t="str">
            <v>A/C Proper Sizing</v>
          </cell>
          <cell r="D1641" t="str">
            <v>ECON-2D</v>
          </cell>
          <cell r="E1641" t="str">
            <v>Residential</v>
          </cell>
          <cell r="F1641" t="str">
            <v>SINGLE</v>
          </cell>
          <cell r="G1641" t="str">
            <v>ST CLOUD</v>
          </cell>
          <cell r="I1641" t="str">
            <v>March</v>
          </cell>
          <cell r="J1641" t="str">
            <v>2011-2012</v>
          </cell>
          <cell r="K1641">
            <v>2012</v>
          </cell>
          <cell r="T1641">
            <v>0</v>
          </cell>
          <cell r="W1641">
            <v>0</v>
          </cell>
          <cell r="AA1641" t="str">
            <v>ECON-2DST CLOUDMarch2011-2012</v>
          </cell>
          <cell r="AB1641" t="str">
            <v>2012</v>
          </cell>
          <cell r="AC1641" t="str">
            <v>ECON-2D2012</v>
          </cell>
          <cell r="AD1641" t="str">
            <v>ECON-2DMarch2012</v>
          </cell>
          <cell r="AE1641" t="str">
            <v>ECON-2DMarch2011-2012</v>
          </cell>
        </row>
        <row r="1642">
          <cell r="B1642" t="str">
            <v>RBDR</v>
          </cell>
          <cell r="C1642" t="str">
            <v>Duct Repair/Replacement</v>
          </cell>
          <cell r="D1642" t="str">
            <v>ECON-2A</v>
          </cell>
          <cell r="E1642" t="str">
            <v>Residential</v>
          </cell>
          <cell r="F1642" t="str">
            <v>SINGLE</v>
          </cell>
          <cell r="G1642" t="str">
            <v>ST CLOUD</v>
          </cell>
          <cell r="I1642" t="str">
            <v>March</v>
          </cell>
          <cell r="J1642" t="str">
            <v>2011-2012</v>
          </cell>
          <cell r="K1642">
            <v>2012</v>
          </cell>
          <cell r="T1642">
            <v>0</v>
          </cell>
          <cell r="W1642">
            <v>0</v>
          </cell>
          <cell r="AA1642" t="str">
            <v>ECON-2AST CLOUDMarch2011-2012</v>
          </cell>
          <cell r="AB1642" t="str">
            <v>2012</v>
          </cell>
          <cell r="AC1642" t="str">
            <v>ECON-2A2012</v>
          </cell>
          <cell r="AD1642" t="str">
            <v>ECON-2AMarch2012</v>
          </cell>
          <cell r="AE1642" t="str">
            <v>ECON-2AMarch2011-2012</v>
          </cell>
        </row>
        <row r="1643">
          <cell r="B1643" t="str">
            <v>RBIS</v>
          </cell>
          <cell r="C1643" t="str">
            <v>Ceiling Insulation Upgrade</v>
          </cell>
          <cell r="D1643" t="str">
            <v>ECON-1B</v>
          </cell>
          <cell r="E1643" t="str">
            <v>Residential</v>
          </cell>
          <cell r="F1643" t="str">
            <v>SINGLE</v>
          </cell>
          <cell r="G1643" t="str">
            <v>ST CLOUD</v>
          </cell>
          <cell r="I1643" t="str">
            <v>March</v>
          </cell>
          <cell r="J1643" t="str">
            <v>2011-2012</v>
          </cell>
          <cell r="K1643">
            <v>2012</v>
          </cell>
          <cell r="T1643">
            <v>0</v>
          </cell>
          <cell r="W1643">
            <v>0</v>
          </cell>
          <cell r="AA1643" t="str">
            <v>ECON-1BST CLOUDMarch2011-2012</v>
          </cell>
          <cell r="AB1643" t="str">
            <v>2012</v>
          </cell>
          <cell r="AC1643" t="str">
            <v>ECON-1B2012</v>
          </cell>
          <cell r="AD1643" t="str">
            <v>ECON-1BMarch2012</v>
          </cell>
          <cell r="AE1643" t="str">
            <v>ECON-1BMarch2011-2012</v>
          </cell>
        </row>
        <row r="1644">
          <cell r="B1644" t="str">
            <v>RBWW</v>
          </cell>
          <cell r="C1644" t="str">
            <v xml:space="preserve">Caulk/Weather Stripping </v>
          </cell>
          <cell r="D1644" t="str">
            <v>ECON-1D</v>
          </cell>
          <cell r="E1644" t="str">
            <v>Residential</v>
          </cell>
          <cell r="F1644" t="str">
            <v>SINGLE</v>
          </cell>
          <cell r="G1644" t="str">
            <v>ST CLOUD</v>
          </cell>
          <cell r="I1644" t="str">
            <v>March</v>
          </cell>
          <cell r="J1644" t="str">
            <v>2011-2012</v>
          </cell>
          <cell r="K1644">
            <v>2012</v>
          </cell>
          <cell r="T1644">
            <v>0</v>
          </cell>
          <cell r="W1644">
            <v>0</v>
          </cell>
          <cell r="AA1644" t="str">
            <v>ECON-1DST CLOUDMarch2011-2012</v>
          </cell>
          <cell r="AB1644" t="str">
            <v>2012</v>
          </cell>
          <cell r="AC1644" t="str">
            <v>ECON-1D2012</v>
          </cell>
          <cell r="AD1644" t="str">
            <v>ECON-1DMarch2012</v>
          </cell>
          <cell r="AE1644" t="str">
            <v>ECON-1DMarch2011-2012</v>
          </cell>
        </row>
        <row r="1645">
          <cell r="B1645" t="str">
            <v>RCRF</v>
          </cell>
          <cell r="C1645" t="str">
            <v>Cool Reflective Roof</v>
          </cell>
          <cell r="D1645" t="str">
            <v>ECON-1A</v>
          </cell>
          <cell r="E1645" t="str">
            <v>Residential</v>
          </cell>
          <cell r="F1645" t="str">
            <v>SINGLE</v>
          </cell>
          <cell r="G1645" t="str">
            <v>ST CLOUD</v>
          </cell>
          <cell r="I1645" t="str">
            <v>March</v>
          </cell>
          <cell r="J1645" t="str">
            <v>2011-2012</v>
          </cell>
          <cell r="K1645">
            <v>2012</v>
          </cell>
          <cell r="T1645">
            <v>0</v>
          </cell>
          <cell r="W1645">
            <v>0</v>
          </cell>
          <cell r="AA1645" t="str">
            <v>ECON-1AST CLOUDMarch2011-2012</v>
          </cell>
          <cell r="AB1645" t="str">
            <v>2012</v>
          </cell>
          <cell r="AC1645" t="str">
            <v>ECON-1A2012</v>
          </cell>
          <cell r="AD1645" t="str">
            <v>ECON-1AMarch2012</v>
          </cell>
          <cell r="AE1645" t="str">
            <v>ECON-1AMarch2011-2012</v>
          </cell>
        </row>
        <row r="1646">
          <cell r="B1646" t="str">
            <v>RH14</v>
          </cell>
          <cell r="C1646" t="str">
            <v>14 Seer</v>
          </cell>
          <cell r="D1646" t="str">
            <v>ECON-2E</v>
          </cell>
          <cell r="E1646" t="str">
            <v>Residential</v>
          </cell>
          <cell r="F1646" t="str">
            <v>SINGLE</v>
          </cell>
          <cell r="G1646" t="str">
            <v>ST CLOUD</v>
          </cell>
          <cell r="H1646" t="str">
            <v>RES14CON</v>
          </cell>
          <cell r="I1646" t="str">
            <v>March</v>
          </cell>
          <cell r="J1646" t="str">
            <v>2011-2012</v>
          </cell>
          <cell r="K1646">
            <v>2012</v>
          </cell>
          <cell r="T1646">
            <v>0</v>
          </cell>
          <cell r="W1646">
            <v>0</v>
          </cell>
          <cell r="Y1646" t="str">
            <v>RES14CONMarch2011-2012</v>
          </cell>
          <cell r="Z1646" t="str">
            <v>RES14CONMarch2012</v>
          </cell>
          <cell r="AA1646" t="str">
            <v>RES14CONST CLOUDMarch2011-2012</v>
          </cell>
          <cell r="AB1646" t="str">
            <v>RES14CON2012</v>
          </cell>
          <cell r="AC1646" t="str">
            <v>ECON-2E2012</v>
          </cell>
          <cell r="AD1646" t="str">
            <v>ECON-2EMarch2012</v>
          </cell>
          <cell r="AE1646" t="str">
            <v>ECON-2EMarch2011-2012</v>
          </cell>
        </row>
        <row r="1647">
          <cell r="B1647" t="str">
            <v>RH15</v>
          </cell>
          <cell r="C1647" t="str">
            <v>15 Seer</v>
          </cell>
          <cell r="D1647" t="str">
            <v>ECON-2E</v>
          </cell>
          <cell r="E1647" t="str">
            <v>Residential</v>
          </cell>
          <cell r="F1647" t="str">
            <v>SINGLE</v>
          </cell>
          <cell r="G1647" t="str">
            <v>ST CLOUD</v>
          </cell>
          <cell r="H1647" t="str">
            <v>RES15CON</v>
          </cell>
          <cell r="I1647" t="str">
            <v>March</v>
          </cell>
          <cell r="J1647" t="str">
            <v>2011-2012</v>
          </cell>
          <cell r="K1647">
            <v>2012</v>
          </cell>
          <cell r="T1647">
            <v>0</v>
          </cell>
          <cell r="W1647">
            <v>0</v>
          </cell>
          <cell r="Y1647" t="str">
            <v>RES15CONMarch2011-2012</v>
          </cell>
          <cell r="Z1647" t="str">
            <v>RES15CONMarch2012</v>
          </cell>
          <cell r="AA1647" t="str">
            <v>RES15CONST CLOUDMarch2011-2012</v>
          </cell>
          <cell r="AB1647" t="str">
            <v>RES15CON2012</v>
          </cell>
          <cell r="AC1647" t="str">
            <v>ECON-2E2012</v>
          </cell>
          <cell r="AD1647" t="str">
            <v>ECON-2EMarch2012</v>
          </cell>
          <cell r="AE1647" t="str">
            <v>ECON-2EMarch2011-2012</v>
          </cell>
        </row>
        <row r="1648">
          <cell r="B1648" t="str">
            <v>RH16</v>
          </cell>
          <cell r="C1648" t="str">
            <v>16 Seer</v>
          </cell>
          <cell r="D1648" t="str">
            <v>ECON-2E</v>
          </cell>
          <cell r="E1648" t="str">
            <v>Residential</v>
          </cell>
          <cell r="F1648" t="str">
            <v>SINGLE</v>
          </cell>
          <cell r="G1648" t="str">
            <v>ST CLOUD</v>
          </cell>
          <cell r="H1648" t="str">
            <v>RES16CON</v>
          </cell>
          <cell r="I1648" t="str">
            <v>March</v>
          </cell>
          <cell r="J1648" t="str">
            <v>2011-2012</v>
          </cell>
          <cell r="K1648">
            <v>2012</v>
          </cell>
          <cell r="T1648">
            <v>0</v>
          </cell>
          <cell r="W1648">
            <v>0</v>
          </cell>
          <cell r="Y1648" t="str">
            <v>RES16CONMarch2011-2012</v>
          </cell>
          <cell r="Z1648" t="str">
            <v>RES16CONMarch2012</v>
          </cell>
          <cell r="AA1648" t="str">
            <v>RES16CONST CLOUDMarch2011-2012</v>
          </cell>
          <cell r="AB1648" t="str">
            <v>RES16CON2012</v>
          </cell>
          <cell r="AC1648" t="str">
            <v>ECON-2E2012</v>
          </cell>
          <cell r="AD1648" t="str">
            <v>ECON-2EMarch2012</v>
          </cell>
          <cell r="AE1648" t="str">
            <v>ECON-2EMarch2011-2012</v>
          </cell>
        </row>
        <row r="1649">
          <cell r="B1649" t="str">
            <v>RH17</v>
          </cell>
          <cell r="C1649" t="str">
            <v>17 Seer</v>
          </cell>
          <cell r="D1649" t="str">
            <v>ECON-2E</v>
          </cell>
          <cell r="E1649" t="str">
            <v>Residential</v>
          </cell>
          <cell r="F1649" t="str">
            <v>SINGLE</v>
          </cell>
          <cell r="G1649" t="str">
            <v>ST CLOUD</v>
          </cell>
          <cell r="H1649" t="str">
            <v>RES17CON</v>
          </cell>
          <cell r="I1649" t="str">
            <v>March</v>
          </cell>
          <cell r="J1649" t="str">
            <v>2011-2012</v>
          </cell>
          <cell r="K1649">
            <v>2012</v>
          </cell>
          <cell r="T1649">
            <v>0</v>
          </cell>
          <cell r="W1649">
            <v>0</v>
          </cell>
          <cell r="Y1649" t="str">
            <v>RES17CONMarch2011-2012</v>
          </cell>
          <cell r="Z1649" t="str">
            <v>RES17CONMarch2012</v>
          </cell>
          <cell r="AA1649" t="str">
            <v>RES17CONST CLOUDMarch2011-2012</v>
          </cell>
          <cell r="AB1649" t="str">
            <v>RES17CON2012</v>
          </cell>
          <cell r="AC1649" t="str">
            <v>ECON-2E2012</v>
          </cell>
          <cell r="AD1649" t="str">
            <v>ECON-2EMarch2012</v>
          </cell>
          <cell r="AE1649" t="str">
            <v>ECON-2EMarch2011-2012</v>
          </cell>
        </row>
        <row r="1650">
          <cell r="B1650" t="str">
            <v>RH18</v>
          </cell>
          <cell r="C1650" t="str">
            <v>18 Seer</v>
          </cell>
          <cell r="D1650" t="str">
            <v>ECON-2E</v>
          </cell>
          <cell r="E1650" t="str">
            <v>Residential</v>
          </cell>
          <cell r="F1650" t="str">
            <v>SINGLE</v>
          </cell>
          <cell r="G1650" t="str">
            <v>ST CLOUD</v>
          </cell>
          <cell r="H1650" t="str">
            <v>RES18CON</v>
          </cell>
          <cell r="I1650" t="str">
            <v>March</v>
          </cell>
          <cell r="J1650" t="str">
            <v>2011-2012</v>
          </cell>
          <cell r="K1650">
            <v>2012</v>
          </cell>
          <cell r="T1650">
            <v>0</v>
          </cell>
          <cell r="W1650">
            <v>0</v>
          </cell>
          <cell r="Y1650" t="str">
            <v>RES18CONMarch2011-2012</v>
          </cell>
          <cell r="Z1650" t="str">
            <v>RES18CONMarch2012</v>
          </cell>
          <cell r="AA1650" t="str">
            <v>RES18CONST CLOUDMarch2011-2012</v>
          </cell>
          <cell r="AB1650" t="str">
            <v>RES18CON2012</v>
          </cell>
          <cell r="AC1650" t="str">
            <v>ECON-2E2012</v>
          </cell>
          <cell r="AD1650" t="str">
            <v>ECON-2EMarch2012</v>
          </cell>
          <cell r="AE1650" t="str">
            <v>ECON-2EMarch2011-2012</v>
          </cell>
        </row>
        <row r="1651">
          <cell r="B1651" t="str">
            <v>RIWF</v>
          </cell>
          <cell r="C1651" t="str">
            <v>Injected Wall Foam</v>
          </cell>
          <cell r="D1651" t="str">
            <v>ECON-1C</v>
          </cell>
          <cell r="E1651" t="str">
            <v>Residential</v>
          </cell>
          <cell r="F1651" t="str">
            <v>SINGLE</v>
          </cell>
          <cell r="G1651" t="str">
            <v>ST CLOUD</v>
          </cell>
          <cell r="I1651" t="str">
            <v>March</v>
          </cell>
          <cell r="J1651" t="str">
            <v>2011-2012</v>
          </cell>
          <cell r="K1651">
            <v>2012</v>
          </cell>
          <cell r="T1651">
            <v>0</v>
          </cell>
          <cell r="W1651">
            <v>0</v>
          </cell>
          <cell r="AA1651" t="str">
            <v>ECON-1CST CLOUDMarch2011-2012</v>
          </cell>
          <cell r="AB1651" t="str">
            <v>2012</v>
          </cell>
          <cell r="AC1651" t="str">
            <v>ECON-1C2012</v>
          </cell>
          <cell r="AD1651" t="str">
            <v>ECON-1CMarch2012</v>
          </cell>
          <cell r="AE1651" t="str">
            <v>ECON-1CMarch2011-2012</v>
          </cell>
        </row>
        <row r="1652">
          <cell r="B1652" t="str">
            <v>RWRP</v>
          </cell>
          <cell r="C1652" t="str">
            <v xml:space="preserve">High Performance Windows </v>
          </cell>
          <cell r="D1652" t="str">
            <v>ECON-1E</v>
          </cell>
          <cell r="E1652" t="str">
            <v>Residential</v>
          </cell>
          <cell r="F1652" t="str">
            <v>SINGLE</v>
          </cell>
          <cell r="G1652" t="str">
            <v>ST CLOUD</v>
          </cell>
          <cell r="I1652" t="str">
            <v>March</v>
          </cell>
          <cell r="J1652" t="str">
            <v>2011-2012</v>
          </cell>
          <cell r="K1652">
            <v>2012</v>
          </cell>
          <cell r="T1652">
            <v>0</v>
          </cell>
          <cell r="W1652">
            <v>0</v>
          </cell>
          <cell r="AA1652" t="str">
            <v>ECON-1EST CLOUDMarch2011-2012</v>
          </cell>
          <cell r="AB1652" t="str">
            <v>2012</v>
          </cell>
          <cell r="AC1652" t="str">
            <v>ECON-1E2012</v>
          </cell>
          <cell r="AD1652" t="str">
            <v>ECON-1EMarch2012</v>
          </cell>
          <cell r="AE1652" t="str">
            <v>ECON-1EMarch2011-2012</v>
          </cell>
        </row>
        <row r="1653">
          <cell r="B1653" t="str">
            <v>RWTT</v>
          </cell>
          <cell r="C1653" t="str">
            <v>Window Film or Solar Screen</v>
          </cell>
          <cell r="D1653" t="str">
            <v>ECON-1F</v>
          </cell>
          <cell r="E1653" t="str">
            <v>Residential</v>
          </cell>
          <cell r="F1653" t="str">
            <v>SINGLE</v>
          </cell>
          <cell r="G1653" t="str">
            <v>ST CLOUD</v>
          </cell>
          <cell r="I1653" t="str">
            <v>March</v>
          </cell>
          <cell r="J1653" t="str">
            <v>2011-2012</v>
          </cell>
          <cell r="K1653">
            <v>2012</v>
          </cell>
          <cell r="T1653">
            <v>0</v>
          </cell>
          <cell r="W1653">
            <v>0</v>
          </cell>
          <cell r="AA1653" t="str">
            <v>ECON-1FST CLOUDMarch2011-2012</v>
          </cell>
          <cell r="AB1653" t="str">
            <v>2012</v>
          </cell>
          <cell r="AC1653" t="str">
            <v>ECON-1F2012</v>
          </cell>
          <cell r="AD1653" t="str">
            <v>ECON-1FMarch2012</v>
          </cell>
          <cell r="AE1653" t="str">
            <v>ECON-1FMarch2011-2012</v>
          </cell>
        </row>
        <row r="1654">
          <cell r="B1654" t="str">
            <v>RESCON</v>
          </cell>
          <cell r="C1654" t="str">
            <v>Total Residential Conservation Summary</v>
          </cell>
          <cell r="D1654" t="str">
            <v>RESCON</v>
          </cell>
          <cell r="E1654" t="str">
            <v>Residential</v>
          </cell>
          <cell r="I1654" t="str">
            <v>March</v>
          </cell>
          <cell r="J1654" t="str">
            <v>2011-2012</v>
          </cell>
          <cell r="K1654">
            <v>2012</v>
          </cell>
          <cell r="L1654">
            <v>0</v>
          </cell>
          <cell r="M1654">
            <v>221.58333333333331</v>
          </cell>
          <cell r="N1654">
            <v>0</v>
          </cell>
          <cell r="O1654">
            <v>149421.16666666669</v>
          </cell>
          <cell r="P1654">
            <v>0</v>
          </cell>
          <cell r="S1654">
            <v>0</v>
          </cell>
          <cell r="T1654">
            <v>0</v>
          </cell>
          <cell r="U1654">
            <v>0</v>
          </cell>
          <cell r="V1654">
            <v>0</v>
          </cell>
          <cell r="W1654">
            <v>0</v>
          </cell>
          <cell r="X1654">
            <v>117350.3691083219</v>
          </cell>
          <cell r="AA1654" t="str">
            <v>RESCONMarch2011-2012</v>
          </cell>
          <cell r="AB1654" t="str">
            <v>2012</v>
          </cell>
          <cell r="AC1654" t="str">
            <v>RESCON2012</v>
          </cell>
          <cell r="AD1654" t="str">
            <v>RESCONMarch2012</v>
          </cell>
          <cell r="AE1654" t="str">
            <v>RESCONMarch2011-2012</v>
          </cell>
        </row>
        <row r="1655">
          <cell r="B1655" t="str">
            <v>COMREB</v>
          </cell>
          <cell r="C1655" t="str">
            <v>Total Commercial Rebate Summary</v>
          </cell>
          <cell r="D1655" t="str">
            <v>COMREB</v>
          </cell>
          <cell r="E1655" t="str">
            <v>Commercial</v>
          </cell>
          <cell r="I1655" t="str">
            <v>March</v>
          </cell>
          <cell r="J1655" t="str">
            <v>2011-2012</v>
          </cell>
          <cell r="K1655">
            <v>2012</v>
          </cell>
          <cell r="L1655">
            <v>0</v>
          </cell>
          <cell r="M1655">
            <v>24378.25</v>
          </cell>
          <cell r="N1655">
            <v>0</v>
          </cell>
          <cell r="O1655">
            <v>40398.441666666666</v>
          </cell>
          <cell r="P1655">
            <v>0</v>
          </cell>
          <cell r="S1655">
            <v>0</v>
          </cell>
          <cell r="T1655">
            <v>0</v>
          </cell>
          <cell r="U1655">
            <v>0</v>
          </cell>
          <cell r="V1655">
            <v>0</v>
          </cell>
          <cell r="W1655">
            <v>0</v>
          </cell>
          <cell r="X1655">
            <v>211893.24651099998</v>
          </cell>
          <cell r="AA1655" t="str">
            <v>COMREBMarch2011-2012</v>
          </cell>
          <cell r="AB1655" t="str">
            <v>2012</v>
          </cell>
          <cell r="AC1655" t="str">
            <v>COMREB2012</v>
          </cell>
          <cell r="AD1655" t="str">
            <v>COMREBMarch2012</v>
          </cell>
          <cell r="AE1655" t="str">
            <v>COMREBMarch2011-2012</v>
          </cell>
        </row>
        <row r="1656">
          <cell r="B1656" t="str">
            <v>COMCON</v>
          </cell>
          <cell r="C1656" t="str">
            <v>Total Commercial Conservation Summary</v>
          </cell>
          <cell r="D1656" t="str">
            <v>COMCON</v>
          </cell>
          <cell r="E1656" t="str">
            <v>Commercial</v>
          </cell>
          <cell r="I1656" t="str">
            <v>March</v>
          </cell>
          <cell r="J1656" t="str">
            <v>2011-2012</v>
          </cell>
          <cell r="K1656">
            <v>2012</v>
          </cell>
          <cell r="L1656">
            <v>0</v>
          </cell>
          <cell r="M1656">
            <v>24378.416666666668</v>
          </cell>
          <cell r="N1656">
            <v>0</v>
          </cell>
          <cell r="O1656">
            <v>40440.10833333333</v>
          </cell>
          <cell r="P1656">
            <v>0</v>
          </cell>
          <cell r="S1656">
            <v>0</v>
          </cell>
          <cell r="T1656">
            <v>0</v>
          </cell>
          <cell r="U1656">
            <v>0</v>
          </cell>
          <cell r="V1656">
            <v>0</v>
          </cell>
          <cell r="W1656">
            <v>0</v>
          </cell>
          <cell r="X1656">
            <v>390666.07984433329</v>
          </cell>
          <cell r="AA1656" t="str">
            <v>COMCONMarch2011-2012</v>
          </cell>
          <cell r="AB1656" t="str">
            <v>2012</v>
          </cell>
          <cell r="AC1656" t="str">
            <v>COMCON2012</v>
          </cell>
          <cell r="AD1656" t="str">
            <v>COMCONMarch2012</v>
          </cell>
          <cell r="AE1656" t="str">
            <v>COMCONMarch2011-2012</v>
          </cell>
        </row>
        <row r="1657">
          <cell r="B1657" t="str">
            <v>Orlando</v>
          </cell>
          <cell r="C1657" t="str">
            <v>Conservation Program Rebates</v>
          </cell>
          <cell r="D1657" t="str">
            <v>Participation</v>
          </cell>
          <cell r="E1657" t="str">
            <v xml:space="preserve"> - Crosstab (CIS)</v>
          </cell>
          <cell r="K1657">
            <v>2012</v>
          </cell>
          <cell r="AB1657" t="str">
            <v>2012</v>
          </cell>
          <cell r="AC1657" t="str">
            <v>Participation2012</v>
          </cell>
          <cell r="AD1657" t="str">
            <v>Participation2012</v>
          </cell>
        </row>
        <row r="1658">
          <cell r="B1658" t="str">
            <v>ACPROPSZ</v>
          </cell>
          <cell r="C1658" t="str">
            <v>CONS AC Proper Sizing</v>
          </cell>
          <cell r="D1658" t="str">
            <v>ECON-2D</v>
          </cell>
          <cell r="E1658" t="str">
            <v>Residential</v>
          </cell>
          <cell r="F1658" t="str">
            <v>SINGLE</v>
          </cell>
          <cell r="I1658" t="str">
            <v>April</v>
          </cell>
          <cell r="J1658" t="str">
            <v>2011-2012</v>
          </cell>
          <cell r="K1658">
            <v>2012</v>
          </cell>
          <cell r="M1658">
            <v>32.5</v>
          </cell>
          <cell r="O1658">
            <v>1625</v>
          </cell>
          <cell r="T1658">
            <v>0</v>
          </cell>
          <cell r="W1658">
            <v>0</v>
          </cell>
          <cell r="X1658">
            <v>3395.1125000000002</v>
          </cell>
          <cell r="AA1658" t="str">
            <v>ECON-2DApril2011-2012</v>
          </cell>
          <cell r="AB1658" t="str">
            <v>2012</v>
          </cell>
          <cell r="AC1658" t="str">
            <v>ECON-2D2012</v>
          </cell>
          <cell r="AD1658" t="str">
            <v>ECON-2DApril2012</v>
          </cell>
          <cell r="AE1658" t="str">
            <v>ECON-2DApril2011-2012</v>
          </cell>
        </row>
        <row r="1659">
          <cell r="D1659" t="str">
            <v>ECON-2D</v>
          </cell>
          <cell r="E1659" t="str">
            <v>Residential</v>
          </cell>
          <cell r="F1659" t="str">
            <v>MULTI</v>
          </cell>
          <cell r="I1659" t="str">
            <v>April</v>
          </cell>
          <cell r="J1659" t="str">
            <v>2011-2012</v>
          </cell>
          <cell r="K1659">
            <v>2012</v>
          </cell>
          <cell r="T1659">
            <v>0</v>
          </cell>
          <cell r="AA1659" t="str">
            <v>ECON-2DApril2011-2012</v>
          </cell>
          <cell r="AB1659" t="str">
            <v>2012</v>
          </cell>
          <cell r="AC1659" t="str">
            <v>ECON-2D2012</v>
          </cell>
          <cell r="AD1659" t="str">
            <v>ECON-2DApril2012</v>
          </cell>
          <cell r="AE1659" t="str">
            <v>ECON-2DApril2011-2012</v>
          </cell>
        </row>
        <row r="1660">
          <cell r="B1660" t="str">
            <v>ATTICINS</v>
          </cell>
          <cell r="C1660" t="str">
            <v>CONS Com Attic Insul Rebate</v>
          </cell>
          <cell r="D1660" t="str">
            <v>ECON-4B</v>
          </cell>
          <cell r="E1660" t="str">
            <v>Commercial</v>
          </cell>
          <cell r="F1660" t="str">
            <v>OTHER</v>
          </cell>
          <cell r="I1660" t="str">
            <v>April</v>
          </cell>
          <cell r="J1660" t="str">
            <v>2011-2012</v>
          </cell>
          <cell r="K1660">
            <v>2012</v>
          </cell>
          <cell r="M1660">
            <v>1.1666666666666667</v>
          </cell>
          <cell r="O1660">
            <v>350.00000000000006</v>
          </cell>
          <cell r="T1660">
            <v>0</v>
          </cell>
          <cell r="W1660">
            <v>0</v>
          </cell>
          <cell r="X1660">
            <v>574.08166666666671</v>
          </cell>
          <cell r="AA1660" t="str">
            <v>ECON-4BApril2011-2012</v>
          </cell>
          <cell r="AB1660" t="str">
            <v>2012</v>
          </cell>
          <cell r="AC1660" t="str">
            <v>ECON-4B2012</v>
          </cell>
          <cell r="AD1660" t="str">
            <v>ECON-4BApril2012</v>
          </cell>
          <cell r="AE1660" t="str">
            <v>ECON-4BApril2011-2012</v>
          </cell>
        </row>
        <row r="1661">
          <cell r="D1661" t="str">
            <v>ECON-4B</v>
          </cell>
          <cell r="E1661" t="str">
            <v>Commercial</v>
          </cell>
          <cell r="F1661" t="str">
            <v>MULTI</v>
          </cell>
          <cell r="I1661" t="str">
            <v>April</v>
          </cell>
          <cell r="J1661" t="str">
            <v>2011-2012</v>
          </cell>
          <cell r="K1661">
            <v>2012</v>
          </cell>
          <cell r="T1661">
            <v>0</v>
          </cell>
          <cell r="AA1661" t="str">
            <v>ECON-4BApril2011-2012</v>
          </cell>
          <cell r="AB1661" t="str">
            <v>2012</v>
          </cell>
          <cell r="AC1661" t="str">
            <v>ECON-4B2012</v>
          </cell>
          <cell r="AD1661" t="str">
            <v>ECON-4BApril2012</v>
          </cell>
          <cell r="AE1661" t="str">
            <v>ECON-4BApril2011-2012</v>
          </cell>
        </row>
        <row r="1662">
          <cell r="B1662" t="str">
            <v>ATTICONS</v>
          </cell>
          <cell r="C1662" t="str">
            <v>CONS Res Attic Insul Rebate</v>
          </cell>
          <cell r="D1662" t="str">
            <v>ECON-1B</v>
          </cell>
          <cell r="E1662" t="str">
            <v>Residential</v>
          </cell>
          <cell r="F1662" t="str">
            <v>SINGLE</v>
          </cell>
          <cell r="I1662" t="str">
            <v>April</v>
          </cell>
          <cell r="J1662" t="str">
            <v>2011-2012</v>
          </cell>
          <cell r="K1662">
            <v>2012</v>
          </cell>
          <cell r="M1662">
            <v>20</v>
          </cell>
          <cell r="O1662">
            <v>5000</v>
          </cell>
          <cell r="T1662">
            <v>0</v>
          </cell>
          <cell r="W1662">
            <v>0</v>
          </cell>
          <cell r="X1662">
            <v>9869</v>
          </cell>
          <cell r="AA1662" t="str">
            <v>ECON-1BApril2011-2012</v>
          </cell>
          <cell r="AB1662" t="str">
            <v>2012</v>
          </cell>
          <cell r="AC1662" t="str">
            <v>ECON-1B2012</v>
          </cell>
          <cell r="AD1662" t="str">
            <v>ECON-1BApril2012</v>
          </cell>
          <cell r="AE1662" t="str">
            <v>ECON-1BApril2011-2012</v>
          </cell>
        </row>
        <row r="1663">
          <cell r="D1663" t="str">
            <v>ECON-1B</v>
          </cell>
          <cell r="E1663" t="str">
            <v>Residential</v>
          </cell>
          <cell r="F1663" t="str">
            <v>MULTI</v>
          </cell>
          <cell r="I1663" t="str">
            <v>April</v>
          </cell>
          <cell r="J1663" t="str">
            <v>2011-2012</v>
          </cell>
          <cell r="K1663">
            <v>2012</v>
          </cell>
          <cell r="T1663">
            <v>0</v>
          </cell>
          <cell r="AA1663" t="str">
            <v>ECON-1BApril2011-2012</v>
          </cell>
          <cell r="AB1663" t="str">
            <v>2012</v>
          </cell>
          <cell r="AC1663" t="str">
            <v>ECON-1B2012</v>
          </cell>
          <cell r="AD1663" t="str">
            <v>ECON-1BApril2012</v>
          </cell>
          <cell r="AE1663" t="str">
            <v>ECON-1BApril2011-2012</v>
          </cell>
        </row>
        <row r="1664">
          <cell r="B1664" t="str">
            <v>CCISTERN</v>
          </cell>
          <cell r="C1664" t="str">
            <v>CONS Com Cistern Rebate</v>
          </cell>
          <cell r="D1664" t="str">
            <v>WACON-1B</v>
          </cell>
          <cell r="E1664" t="str">
            <v>Commercial</v>
          </cell>
          <cell r="F1664" t="str">
            <v>OTHER</v>
          </cell>
          <cell r="I1664" t="str">
            <v>April</v>
          </cell>
          <cell r="J1664" t="str">
            <v>2011-2012</v>
          </cell>
          <cell r="K1664">
            <v>2012</v>
          </cell>
          <cell r="M1664">
            <v>0</v>
          </cell>
          <cell r="O1664">
            <v>0</v>
          </cell>
          <cell r="T1664">
            <v>0</v>
          </cell>
          <cell r="W1664">
            <v>0</v>
          </cell>
          <cell r="X1664">
            <v>0</v>
          </cell>
          <cell r="AA1664" t="str">
            <v>WACON-1BApril2011-2012</v>
          </cell>
          <cell r="AB1664" t="str">
            <v>2012</v>
          </cell>
          <cell r="AC1664" t="str">
            <v>WACON-1B2012</v>
          </cell>
          <cell r="AD1664" t="str">
            <v>WACON-1BApril2012</v>
          </cell>
          <cell r="AE1664" t="str">
            <v>WACON-1BApril2011-2012</v>
          </cell>
        </row>
        <row r="1665">
          <cell r="B1665" t="str">
            <v>CES15CON</v>
          </cell>
          <cell r="C1665" t="str">
            <v>CONS Com Heat Pump 15 Rebate</v>
          </cell>
          <cell r="D1665" t="str">
            <v>ECON-5C</v>
          </cell>
          <cell r="E1665" t="str">
            <v>Commercial</v>
          </cell>
          <cell r="F1665" t="str">
            <v>OTHER</v>
          </cell>
          <cell r="H1665" t="str">
            <v>CES15CON</v>
          </cell>
          <cell r="I1665" t="str">
            <v>April</v>
          </cell>
          <cell r="J1665" t="str">
            <v>2011-2012</v>
          </cell>
          <cell r="K1665">
            <v>2012</v>
          </cell>
          <cell r="M1665">
            <v>1.0833333333333333</v>
          </cell>
          <cell r="O1665">
            <v>433.33333333333331</v>
          </cell>
          <cell r="T1665">
            <v>0</v>
          </cell>
          <cell r="W1665">
            <v>0</v>
          </cell>
          <cell r="X1665">
            <v>785.29630833333329</v>
          </cell>
          <cell r="Y1665" t="str">
            <v>CES15CONApril2011-2012</v>
          </cell>
          <cell r="Z1665" t="str">
            <v>CES15CONApril2012</v>
          </cell>
          <cell r="AA1665" t="str">
            <v>ECON-5CCES15CONApril2011-2012</v>
          </cell>
          <cell r="AB1665" t="str">
            <v>CES15CON2012</v>
          </cell>
          <cell r="AC1665" t="str">
            <v>ECON-5C2012</v>
          </cell>
          <cell r="AD1665" t="str">
            <v>ECON-5CApril2012</v>
          </cell>
          <cell r="AE1665" t="str">
            <v>ECON-5CApril2011-2012</v>
          </cell>
        </row>
        <row r="1666">
          <cell r="B1666" t="str">
            <v>CES16CON</v>
          </cell>
          <cell r="C1666" t="str">
            <v>CONS Com Heat Pump 16 Rebate</v>
          </cell>
          <cell r="D1666" t="str">
            <v>ECON-5C</v>
          </cell>
          <cell r="E1666" t="str">
            <v>Commercial</v>
          </cell>
          <cell r="F1666" t="str">
            <v>OTHER</v>
          </cell>
          <cell r="H1666" t="str">
            <v>CES16CON</v>
          </cell>
          <cell r="I1666" t="str">
            <v>April</v>
          </cell>
          <cell r="J1666" t="str">
            <v>2011-2012</v>
          </cell>
          <cell r="K1666">
            <v>2012</v>
          </cell>
          <cell r="M1666">
            <v>1.9166666666666667</v>
          </cell>
          <cell r="O1666">
            <v>1150</v>
          </cell>
          <cell r="T1666">
            <v>0</v>
          </cell>
          <cell r="W1666">
            <v>0</v>
          </cell>
          <cell r="X1666">
            <v>1730.5104166666667</v>
          </cell>
          <cell r="Y1666" t="str">
            <v>CES16CONApril2011-2012</v>
          </cell>
          <cell r="Z1666" t="str">
            <v>CES16CONApril2012</v>
          </cell>
          <cell r="AA1666" t="str">
            <v>ECON-5CCES16CONApril2011-2012</v>
          </cell>
          <cell r="AB1666" t="str">
            <v>CES16CON2012</v>
          </cell>
          <cell r="AC1666" t="str">
            <v>ECON-5C2012</v>
          </cell>
          <cell r="AD1666" t="str">
            <v>ECON-5CApril2012</v>
          </cell>
          <cell r="AE1666" t="str">
            <v>ECON-5CApril2011-2012</v>
          </cell>
        </row>
        <row r="1667">
          <cell r="B1667" t="str">
            <v>CES17CON</v>
          </cell>
          <cell r="C1667" t="str">
            <v>CONS Com Heat Pump 17 Rebate</v>
          </cell>
          <cell r="D1667" t="str">
            <v>ECON-5C</v>
          </cell>
          <cell r="E1667" t="str">
            <v>Commercial</v>
          </cell>
          <cell r="F1667" t="str">
            <v>OTHER</v>
          </cell>
          <cell r="H1667" t="str">
            <v>CES17CON</v>
          </cell>
          <cell r="I1667" t="str">
            <v>April</v>
          </cell>
          <cell r="J1667" t="str">
            <v>2011-2012</v>
          </cell>
          <cell r="K1667">
            <v>2012</v>
          </cell>
          <cell r="M1667">
            <v>1.0833333333333333</v>
          </cell>
          <cell r="O1667">
            <v>650</v>
          </cell>
          <cell r="T1667">
            <v>0</v>
          </cell>
          <cell r="W1667">
            <v>0</v>
          </cell>
          <cell r="X1667">
            <v>1254.2592833333333</v>
          </cell>
          <cell r="Y1667" t="str">
            <v>CES17CONApril2011-2012</v>
          </cell>
          <cell r="Z1667" t="str">
            <v>CES17CONApril2012</v>
          </cell>
          <cell r="AA1667" t="str">
            <v>ECON-5CCES17CONApril2011-2012</v>
          </cell>
          <cell r="AB1667" t="str">
            <v>CES17CON2012</v>
          </cell>
          <cell r="AC1667" t="str">
            <v>ECON-5C2012</v>
          </cell>
          <cell r="AD1667" t="str">
            <v>ECON-5CApril2012</v>
          </cell>
          <cell r="AE1667" t="str">
            <v>ECON-5CApril2011-2012</v>
          </cell>
        </row>
        <row r="1668">
          <cell r="B1668" t="str">
            <v>CES18CON</v>
          </cell>
          <cell r="C1668" t="str">
            <v>CONS Com Heat Pump 18 Rebate</v>
          </cell>
          <cell r="D1668" t="str">
            <v>ECON-5C</v>
          </cell>
          <cell r="E1668" t="str">
            <v>Commercial</v>
          </cell>
          <cell r="F1668" t="str">
            <v>OTHER</v>
          </cell>
          <cell r="H1668" t="str">
            <v>CES18CON</v>
          </cell>
          <cell r="I1668" t="str">
            <v>April</v>
          </cell>
          <cell r="J1668" t="str">
            <v>2011-2012</v>
          </cell>
          <cell r="K1668">
            <v>2012</v>
          </cell>
          <cell r="M1668">
            <v>0.83333333333333337</v>
          </cell>
          <cell r="O1668">
            <v>500</v>
          </cell>
          <cell r="T1668">
            <v>0</v>
          </cell>
          <cell r="W1668">
            <v>0</v>
          </cell>
          <cell r="X1668">
            <v>1091.7857141666668</v>
          </cell>
          <cell r="Y1668" t="str">
            <v>CES18CONApril2011-2012</v>
          </cell>
          <cell r="Z1668" t="str">
            <v>CES18CONApril2012</v>
          </cell>
          <cell r="AA1668" t="str">
            <v>ECON-5CCES18CONApril2011-2012</v>
          </cell>
          <cell r="AB1668" t="str">
            <v>CES18CON2012</v>
          </cell>
          <cell r="AC1668" t="str">
            <v>ECON-5C2012</v>
          </cell>
          <cell r="AD1668" t="str">
            <v>ECON-5CApril2012</v>
          </cell>
          <cell r="AE1668" t="str">
            <v>ECON-5CApril2011-2012</v>
          </cell>
        </row>
        <row r="1669">
          <cell r="B1669" t="str">
            <v>CESCRCON</v>
          </cell>
          <cell r="C1669" t="str">
            <v>CONS Com Cool Roof Rebate</v>
          </cell>
          <cell r="D1669" t="str">
            <v>ECON-4A</v>
          </cell>
          <cell r="E1669" t="str">
            <v>Commercial</v>
          </cell>
          <cell r="F1669" t="str">
            <v>OTHER</v>
          </cell>
          <cell r="I1669" t="str">
            <v>April</v>
          </cell>
          <cell r="J1669" t="str">
            <v>2011-2012</v>
          </cell>
          <cell r="K1669">
            <v>2012</v>
          </cell>
          <cell r="M1669">
            <v>24109.416666666668</v>
          </cell>
          <cell r="O1669">
            <v>2410.9416666666671</v>
          </cell>
          <cell r="T1669">
            <v>0</v>
          </cell>
          <cell r="W1669">
            <v>0</v>
          </cell>
          <cell r="X1669">
            <v>72665.564848583337</v>
          </cell>
          <cell r="AA1669" t="str">
            <v>ECON-4AApril2011-2012</v>
          </cell>
          <cell r="AB1669" t="str">
            <v>2012</v>
          </cell>
          <cell r="AC1669" t="str">
            <v>ECON-4A2012</v>
          </cell>
          <cell r="AD1669" t="str">
            <v>ECON-4AApril2012</v>
          </cell>
          <cell r="AE1669" t="str">
            <v>ECON-4AApril2011-2012</v>
          </cell>
        </row>
        <row r="1670">
          <cell r="B1670" t="str">
            <v>CESSBCON</v>
          </cell>
          <cell r="C1670" t="str">
            <v>CONS Small Bus Effic Prog</v>
          </cell>
          <cell r="D1670" t="str">
            <v>ECON-16</v>
          </cell>
          <cell r="E1670" t="str">
            <v>Commercial</v>
          </cell>
          <cell r="F1670" t="str">
            <v>OTHER</v>
          </cell>
          <cell r="I1670" t="str">
            <v>April</v>
          </cell>
          <cell r="J1670" t="str">
            <v>2011-2012</v>
          </cell>
          <cell r="K1670">
            <v>2012</v>
          </cell>
          <cell r="M1670">
            <v>1.6666666666666667</v>
          </cell>
          <cell r="O1670">
            <v>416.66666666666669</v>
          </cell>
          <cell r="T1670">
            <v>0</v>
          </cell>
          <cell r="W1670">
            <v>0</v>
          </cell>
          <cell r="X1670">
            <v>1412.25</v>
          </cell>
          <cell r="AA1670" t="str">
            <v>ECON-16April2011-2012</v>
          </cell>
          <cell r="AB1670" t="str">
            <v>2012</v>
          </cell>
          <cell r="AC1670" t="str">
            <v>ECON-162012</v>
          </cell>
          <cell r="AD1670" t="str">
            <v>ECON-16April2012</v>
          </cell>
          <cell r="AE1670" t="str">
            <v>ECON-16April2011-2012</v>
          </cell>
        </row>
        <row r="1671">
          <cell r="D1671" t="str">
            <v>ECON-16</v>
          </cell>
          <cell r="E1671" t="str">
            <v>Commercial</v>
          </cell>
          <cell r="F1671" t="str">
            <v>SINGLE</v>
          </cell>
          <cell r="I1671" t="str">
            <v>April</v>
          </cell>
          <cell r="J1671" t="str">
            <v>2011-2012</v>
          </cell>
          <cell r="K1671">
            <v>2012</v>
          </cell>
          <cell r="T1671">
            <v>0</v>
          </cell>
          <cell r="AA1671" t="str">
            <v>ECON-16April2011-2012</v>
          </cell>
          <cell r="AB1671" t="str">
            <v>2012</v>
          </cell>
          <cell r="AC1671" t="str">
            <v>ECON-162012</v>
          </cell>
          <cell r="AD1671" t="str">
            <v>ECON-16April2012</v>
          </cell>
          <cell r="AE1671" t="str">
            <v>ECON-16April2011-2012</v>
          </cell>
        </row>
        <row r="1672">
          <cell r="B1672" t="str">
            <v>CESTTCON</v>
          </cell>
          <cell r="C1672" t="str">
            <v>CONS Com Window Tint Rebate</v>
          </cell>
          <cell r="D1672" t="str">
            <v>ECON-4C</v>
          </cell>
          <cell r="E1672" t="str">
            <v>Commercial</v>
          </cell>
          <cell r="F1672" t="str">
            <v>OTHER</v>
          </cell>
          <cell r="I1672" t="str">
            <v>April</v>
          </cell>
          <cell r="J1672" t="str">
            <v>2011-2012</v>
          </cell>
          <cell r="K1672">
            <v>2012</v>
          </cell>
          <cell r="M1672">
            <v>207.5</v>
          </cell>
          <cell r="O1672">
            <v>20750</v>
          </cell>
          <cell r="T1672">
            <v>0</v>
          </cell>
          <cell r="W1672">
            <v>0</v>
          </cell>
          <cell r="X1672">
            <v>86.999998250000004</v>
          </cell>
          <cell r="AA1672" t="str">
            <v>ECON-4CApril2011-2012</v>
          </cell>
          <cell r="AB1672" t="str">
            <v>2012</v>
          </cell>
          <cell r="AC1672" t="str">
            <v>ECON-4C2012</v>
          </cell>
          <cell r="AD1672" t="str">
            <v>ECON-4CApril2012</v>
          </cell>
          <cell r="AE1672" t="str">
            <v>ECON-4CApril2011-2012</v>
          </cell>
        </row>
        <row r="1673">
          <cell r="B1673" t="str">
            <v>CUSTOMCI</v>
          </cell>
          <cell r="C1673" t="str">
            <v>CONS Com Customer Incentive Program</v>
          </cell>
          <cell r="D1673" t="str">
            <v>ECON-6B</v>
          </cell>
          <cell r="E1673" t="str">
            <v>Commercial</v>
          </cell>
          <cell r="F1673" t="str">
            <v>OTHER</v>
          </cell>
          <cell r="I1673" t="str">
            <v>April</v>
          </cell>
          <cell r="J1673" t="str">
            <v>2011-2012</v>
          </cell>
          <cell r="K1673">
            <v>2012</v>
          </cell>
          <cell r="M1673">
            <v>50.25</v>
          </cell>
          <cell r="O1673">
            <v>12562.5</v>
          </cell>
          <cell r="T1673">
            <v>0</v>
          </cell>
          <cell r="X1673">
            <v>130639.050525</v>
          </cell>
          <cell r="AA1673" t="str">
            <v>ECON-6BApril2011-2012</v>
          </cell>
          <cell r="AB1673" t="str">
            <v>2012</v>
          </cell>
          <cell r="AC1673" t="str">
            <v>ECON-6B2012</v>
          </cell>
          <cell r="AD1673" t="str">
            <v>ECON-6BApril2012</v>
          </cell>
          <cell r="AE1673" t="str">
            <v>ECON-6BApril2011-2012</v>
          </cell>
        </row>
        <row r="1674">
          <cell r="C1674" t="str">
            <v>CONS Com Indoor Lighting Billed Solutions</v>
          </cell>
          <cell r="D1674" t="str">
            <v>ECON-8</v>
          </cell>
          <cell r="E1674" t="str">
            <v>Commercial</v>
          </cell>
          <cell r="F1674" t="str">
            <v>OTHER</v>
          </cell>
          <cell r="I1674" t="str">
            <v>April</v>
          </cell>
          <cell r="J1674" t="str">
            <v>2011-2012</v>
          </cell>
          <cell r="K1674">
            <v>2012</v>
          </cell>
          <cell r="M1674">
            <v>0.16666666666666666</v>
          </cell>
          <cell r="O1674">
            <v>41.666666666666664</v>
          </cell>
          <cell r="T1674">
            <v>0</v>
          </cell>
          <cell r="W1674">
            <v>0</v>
          </cell>
          <cell r="X1674">
            <v>178772.83333333331</v>
          </cell>
          <cell r="AA1674" t="str">
            <v>ECON-8April2011-2012</v>
          </cell>
          <cell r="AB1674" t="str">
            <v>2012</v>
          </cell>
          <cell r="AC1674" t="str">
            <v>ECON-82012</v>
          </cell>
          <cell r="AD1674" t="str">
            <v>ECON-8April2012</v>
          </cell>
          <cell r="AE1674" t="str">
            <v>ECON-8April2011-2012</v>
          </cell>
        </row>
        <row r="1675">
          <cell r="B1675" t="str">
            <v>DUCTAIR</v>
          </cell>
          <cell r="C1675" t="str">
            <v>CONS Com Duct Repair Rbt</v>
          </cell>
          <cell r="D1675" t="str">
            <v>ECON-5A</v>
          </cell>
          <cell r="E1675" t="str">
            <v>Commercial</v>
          </cell>
          <cell r="F1675" t="str">
            <v>OTHER</v>
          </cell>
          <cell r="I1675" t="str">
            <v>April</v>
          </cell>
          <cell r="J1675" t="str">
            <v>2011-2012</v>
          </cell>
          <cell r="K1675">
            <v>2012</v>
          </cell>
          <cell r="M1675">
            <v>2.5833333333333335</v>
          </cell>
          <cell r="O1675">
            <v>775</v>
          </cell>
          <cell r="T1675">
            <v>0</v>
          </cell>
          <cell r="W1675">
            <v>0</v>
          </cell>
          <cell r="X1675">
            <v>882.53125</v>
          </cell>
          <cell r="AA1675" t="str">
            <v>ECON-5AApril2011-2012</v>
          </cell>
          <cell r="AB1675" t="str">
            <v>2012</v>
          </cell>
          <cell r="AC1675" t="str">
            <v>ECON-5A2012</v>
          </cell>
          <cell r="AD1675" t="str">
            <v>ECON-5AApril2012</v>
          </cell>
          <cell r="AE1675" t="str">
            <v>ECON-5AApril2011-2012</v>
          </cell>
        </row>
        <row r="1676">
          <cell r="D1676" t="str">
            <v>ECON-5A</v>
          </cell>
          <cell r="E1676" t="str">
            <v>Commercial</v>
          </cell>
          <cell r="F1676" t="str">
            <v>SINGLE</v>
          </cell>
          <cell r="I1676" t="str">
            <v>April</v>
          </cell>
          <cell r="J1676" t="str">
            <v>2011-2012</v>
          </cell>
          <cell r="K1676">
            <v>2012</v>
          </cell>
          <cell r="T1676">
            <v>0</v>
          </cell>
          <cell r="AA1676" t="str">
            <v>ECON-5AApril2011-2012</v>
          </cell>
          <cell r="AB1676" t="str">
            <v>2012</v>
          </cell>
          <cell r="AC1676" t="str">
            <v>ECON-5A2012</v>
          </cell>
          <cell r="AD1676" t="str">
            <v>ECON-5AApril2012</v>
          </cell>
          <cell r="AE1676" t="str">
            <v>ECON-5AApril2011-2012</v>
          </cell>
        </row>
        <row r="1677">
          <cell r="D1677" t="str">
            <v>ECON-5A</v>
          </cell>
          <cell r="E1677" t="str">
            <v>Commercial</v>
          </cell>
          <cell r="F1677" t="str">
            <v>MULTI</v>
          </cell>
          <cell r="I1677" t="str">
            <v>April</v>
          </cell>
          <cell r="J1677" t="str">
            <v>2011-2012</v>
          </cell>
          <cell r="K1677">
            <v>2012</v>
          </cell>
          <cell r="T1677">
            <v>0</v>
          </cell>
          <cell r="AA1677" t="str">
            <v>ECON-5AApril2011-2012</v>
          </cell>
          <cell r="AB1677" t="str">
            <v>2012</v>
          </cell>
          <cell r="AC1677" t="str">
            <v>ECON-5A2012</v>
          </cell>
          <cell r="AD1677" t="str">
            <v>ECON-5AApril2012</v>
          </cell>
          <cell r="AE1677" t="str">
            <v>ECON-5AApril2011-2012</v>
          </cell>
        </row>
        <row r="1678">
          <cell r="B1678" t="str">
            <v>DUCTCON</v>
          </cell>
          <cell r="C1678" t="str">
            <v>CONS Res Duct Repair Rbt</v>
          </cell>
          <cell r="D1678" t="str">
            <v>ECON-2A</v>
          </cell>
          <cell r="E1678" t="str">
            <v>Residential</v>
          </cell>
          <cell r="F1678" t="str">
            <v>SINGLE</v>
          </cell>
          <cell r="I1678" t="str">
            <v>April</v>
          </cell>
          <cell r="J1678" t="str">
            <v>2011-2012</v>
          </cell>
          <cell r="K1678">
            <v>2012</v>
          </cell>
          <cell r="M1678">
            <v>52.25</v>
          </cell>
          <cell r="O1678">
            <v>15675</v>
          </cell>
          <cell r="T1678">
            <v>0</v>
          </cell>
          <cell r="W1678">
            <v>0</v>
          </cell>
          <cell r="X1678">
            <v>17930.65318415525</v>
          </cell>
          <cell r="AA1678" t="str">
            <v>ECON-2AApril2011-2012</v>
          </cell>
          <cell r="AB1678" t="str">
            <v>2012</v>
          </cell>
          <cell r="AC1678" t="str">
            <v>ECON-2A2012</v>
          </cell>
          <cell r="AD1678" t="str">
            <v>ECON-2AApril2012</v>
          </cell>
          <cell r="AE1678" t="str">
            <v>ECON-2AApril2011-2012</v>
          </cell>
        </row>
        <row r="1679">
          <cell r="D1679" t="str">
            <v>ECON-2A</v>
          </cell>
          <cell r="E1679" t="str">
            <v>Residential</v>
          </cell>
          <cell r="F1679" t="str">
            <v>OTHER</v>
          </cell>
          <cell r="I1679" t="str">
            <v>April</v>
          </cell>
          <cell r="J1679" t="str">
            <v>2011-2012</v>
          </cell>
          <cell r="K1679">
            <v>2012</v>
          </cell>
          <cell r="T1679">
            <v>0</v>
          </cell>
          <cell r="AA1679" t="str">
            <v>ECON-2AApril2011-2012</v>
          </cell>
          <cell r="AB1679" t="str">
            <v>2012</v>
          </cell>
          <cell r="AC1679" t="str">
            <v>ECON-2A2012</v>
          </cell>
          <cell r="AD1679" t="str">
            <v>ECON-2AApril2012</v>
          </cell>
          <cell r="AE1679" t="str">
            <v>ECON-2AApril2011-2012</v>
          </cell>
        </row>
        <row r="1680">
          <cell r="D1680" t="str">
            <v>ECON-2A</v>
          </cell>
          <cell r="E1680" t="str">
            <v>Residential</v>
          </cell>
          <cell r="F1680" t="str">
            <v>MULTI</v>
          </cell>
          <cell r="I1680" t="str">
            <v>April</v>
          </cell>
          <cell r="J1680" t="str">
            <v>2011-2012</v>
          </cell>
          <cell r="K1680">
            <v>2012</v>
          </cell>
          <cell r="T1680">
            <v>0</v>
          </cell>
          <cell r="AA1680" t="str">
            <v>ECON-2AApril2011-2012</v>
          </cell>
          <cell r="AB1680" t="str">
            <v>2012</v>
          </cell>
          <cell r="AC1680" t="str">
            <v>ECON-2A2012</v>
          </cell>
          <cell r="AD1680" t="str">
            <v>ECON-2AApril2012</v>
          </cell>
          <cell r="AE1680" t="str">
            <v>ECON-2AApril2011-2012</v>
          </cell>
        </row>
        <row r="1681">
          <cell r="B1681" t="str">
            <v>GOLDRING</v>
          </cell>
          <cell r="C1681" t="str">
            <v>CONS Gold Ring Rebate</v>
          </cell>
          <cell r="D1681" t="str">
            <v>ECON-6C</v>
          </cell>
          <cell r="E1681" t="str">
            <v>Commercial</v>
          </cell>
          <cell r="F1681" t="str">
            <v>OTHER</v>
          </cell>
          <cell r="I1681" t="str">
            <v>April</v>
          </cell>
          <cell r="J1681" t="str">
            <v>2011-2012</v>
          </cell>
          <cell r="K1681">
            <v>2012</v>
          </cell>
          <cell r="M1681">
            <v>0.5</v>
          </cell>
          <cell r="O1681">
            <v>350</v>
          </cell>
          <cell r="T1681">
            <v>0</v>
          </cell>
          <cell r="W1681">
            <v>0</v>
          </cell>
          <cell r="X1681">
            <v>654.16650000000004</v>
          </cell>
          <cell r="AA1681" t="str">
            <v>ECON-6CApril2011-2012</v>
          </cell>
          <cell r="AB1681" t="str">
            <v>2012</v>
          </cell>
          <cell r="AC1681" t="str">
            <v>ECON-6C2012</v>
          </cell>
          <cell r="AD1681" t="str">
            <v>ECON-6CApril2012</v>
          </cell>
          <cell r="AE1681" t="str">
            <v>ECON-6CApril2011-2012</v>
          </cell>
        </row>
        <row r="1682">
          <cell r="D1682" t="str">
            <v>ECON-6C</v>
          </cell>
          <cell r="E1682" t="str">
            <v>Commercial</v>
          </cell>
          <cell r="F1682" t="str">
            <v>SINGLE</v>
          </cell>
          <cell r="I1682" t="str">
            <v>April</v>
          </cell>
          <cell r="J1682" t="str">
            <v>2011-2012</v>
          </cell>
          <cell r="K1682">
            <v>2012</v>
          </cell>
          <cell r="T1682">
            <v>0</v>
          </cell>
          <cell r="AA1682" t="str">
            <v>ECON-6CApril2011-2012</v>
          </cell>
          <cell r="AB1682" t="str">
            <v>2012</v>
          </cell>
          <cell r="AC1682" t="str">
            <v>ECON-6C2012</v>
          </cell>
          <cell r="AD1682" t="str">
            <v>ECON-6CApril2012</v>
          </cell>
          <cell r="AE1682" t="str">
            <v>ECON-6CApril2011-2012</v>
          </cell>
        </row>
        <row r="1683">
          <cell r="B1683" t="str">
            <v>HEATCONS</v>
          </cell>
          <cell r="C1683" t="str">
            <v>CONS Res Heat Pump 14 Rebate</v>
          </cell>
          <cell r="D1683" t="str">
            <v>ECON-2E</v>
          </cell>
          <cell r="E1683" t="str">
            <v>Residential</v>
          </cell>
          <cell r="F1683" t="str">
            <v>SINGLE</v>
          </cell>
          <cell r="H1683" t="str">
            <v>RES14CON</v>
          </cell>
          <cell r="I1683" t="str">
            <v>April</v>
          </cell>
          <cell r="J1683" t="str">
            <v>2011-2012</v>
          </cell>
          <cell r="K1683">
            <v>2012</v>
          </cell>
          <cell r="M1683">
            <v>23.083333333333332</v>
          </cell>
          <cell r="O1683">
            <v>4616.6666666666661</v>
          </cell>
          <cell r="T1683">
            <v>0</v>
          </cell>
          <cell r="W1683">
            <v>0</v>
          </cell>
          <cell r="X1683">
            <v>9609.1299999999992</v>
          </cell>
          <cell r="Y1683" t="str">
            <v>RES14CONApril2011-2012</v>
          </cell>
          <cell r="Z1683" t="str">
            <v>RES14CONApril2012</v>
          </cell>
          <cell r="AA1683" t="str">
            <v>ECON-2ERES14CONApril2011-2012</v>
          </cell>
          <cell r="AB1683" t="str">
            <v>RES14CON2012</v>
          </cell>
          <cell r="AC1683" t="str">
            <v>ECON-2E2012</v>
          </cell>
          <cell r="AD1683" t="str">
            <v>ECON-2EApril2012</v>
          </cell>
          <cell r="AE1683" t="str">
            <v>ECON-2EApril2011-2012</v>
          </cell>
        </row>
        <row r="1684">
          <cell r="D1684" t="str">
            <v>ECON-2E</v>
          </cell>
          <cell r="E1684" t="str">
            <v>Residential</v>
          </cell>
          <cell r="F1684" t="str">
            <v>MULTI</v>
          </cell>
          <cell r="H1684" t="str">
            <v>RES14CON</v>
          </cell>
          <cell r="I1684" t="str">
            <v>April</v>
          </cell>
          <cell r="J1684" t="str">
            <v>2011-2012</v>
          </cell>
          <cell r="K1684">
            <v>2012</v>
          </cell>
          <cell r="T1684">
            <v>0</v>
          </cell>
          <cell r="Y1684" t="str">
            <v>RES14CONApril2011-2012</v>
          </cell>
          <cell r="Z1684" t="str">
            <v>RES14CONApril2012</v>
          </cell>
          <cell r="AA1684" t="str">
            <v>ECON-2ERES14CONApril2011-2012</v>
          </cell>
          <cell r="AB1684" t="str">
            <v>RES14CON2012</v>
          </cell>
          <cell r="AC1684" t="str">
            <v>ECON-2E2012</v>
          </cell>
          <cell r="AD1684" t="str">
            <v>ECON-2EApril2012</v>
          </cell>
          <cell r="AE1684" t="str">
            <v>ECON-2EApril2011-2012</v>
          </cell>
        </row>
        <row r="1685">
          <cell r="B1685" t="str">
            <v>HEATPUMP</v>
          </cell>
          <cell r="C1685" t="str">
            <v>CONS Com Heat Pump 14 Rebate</v>
          </cell>
          <cell r="D1685" t="str">
            <v>ECON-5C</v>
          </cell>
          <cell r="E1685" t="str">
            <v>Commercial</v>
          </cell>
          <cell r="F1685" t="str">
            <v>OTHER</v>
          </cell>
          <cell r="H1685" t="str">
            <v>CES14CON</v>
          </cell>
          <cell r="I1685" t="str">
            <v>April</v>
          </cell>
          <cell r="J1685" t="str">
            <v>2011-2012</v>
          </cell>
          <cell r="K1685">
            <v>2012</v>
          </cell>
          <cell r="M1685">
            <v>0.25</v>
          </cell>
          <cell r="O1685">
            <v>50</v>
          </cell>
          <cell r="T1685">
            <v>0</v>
          </cell>
          <cell r="W1685">
            <v>0</v>
          </cell>
          <cell r="X1685">
            <v>116.75</v>
          </cell>
          <cell r="Y1685" t="str">
            <v>CES14CONApril2011-2012</v>
          </cell>
          <cell r="Z1685" t="str">
            <v>CES14CONApril2012</v>
          </cell>
          <cell r="AA1685" t="str">
            <v>ECON-5CCES14CONApril2011-2012</v>
          </cell>
          <cell r="AB1685" t="str">
            <v>CES14CON2012</v>
          </cell>
          <cell r="AC1685" t="str">
            <v>ECON-5C2012</v>
          </cell>
          <cell r="AD1685" t="str">
            <v>ECON-5CApril2012</v>
          </cell>
          <cell r="AE1685" t="str">
            <v>ECON-5CApril2011-2012</v>
          </cell>
        </row>
        <row r="1686">
          <cell r="D1686" t="str">
            <v>ECON-5C</v>
          </cell>
          <cell r="E1686" t="str">
            <v>Commercial</v>
          </cell>
          <cell r="F1686" t="str">
            <v>SINGLE</v>
          </cell>
          <cell r="H1686" t="str">
            <v>CES14CON</v>
          </cell>
          <cell r="I1686" t="str">
            <v>April</v>
          </cell>
          <cell r="J1686" t="str">
            <v>2011-2012</v>
          </cell>
          <cell r="K1686">
            <v>2012</v>
          </cell>
          <cell r="T1686">
            <v>0</v>
          </cell>
          <cell r="Y1686" t="str">
            <v>CES14CONApril2011-2012</v>
          </cell>
          <cell r="Z1686" t="str">
            <v>CES14CONApril2012</v>
          </cell>
          <cell r="AA1686" t="str">
            <v>ECON-5CCES14CONApril2011-2012</v>
          </cell>
          <cell r="AB1686" t="str">
            <v>CES14CON2012</v>
          </cell>
          <cell r="AC1686" t="str">
            <v>ECON-5C2012</v>
          </cell>
          <cell r="AD1686" t="str">
            <v>ECON-5CApril2012</v>
          </cell>
          <cell r="AE1686" t="str">
            <v>ECON-5CApril2011-2012</v>
          </cell>
        </row>
        <row r="1687">
          <cell r="B1687" t="str">
            <v>POWER</v>
          </cell>
          <cell r="C1687" t="str">
            <v>Power Program</v>
          </cell>
          <cell r="D1687" t="str">
            <v>ECON-13</v>
          </cell>
          <cell r="E1687" t="str">
            <v>Residential</v>
          </cell>
          <cell r="F1687" t="str">
            <v>SINGLE</v>
          </cell>
          <cell r="I1687" t="str">
            <v>April</v>
          </cell>
          <cell r="J1687" t="str">
            <v>2011-2012</v>
          </cell>
          <cell r="K1687">
            <v>2012</v>
          </cell>
          <cell r="M1687">
            <v>3.4166666666666665</v>
          </cell>
          <cell r="O1687">
            <v>6833.333333333333</v>
          </cell>
          <cell r="T1687">
            <v>0</v>
          </cell>
          <cell r="W1687">
            <v>0</v>
          </cell>
          <cell r="X1687">
            <v>3042.8150000000001</v>
          </cell>
          <cell r="AA1687" t="str">
            <v>ECON-13April2011-2012</v>
          </cell>
          <cell r="AB1687" t="str">
            <v>2012</v>
          </cell>
          <cell r="AC1687" t="str">
            <v>ECON-132012</v>
          </cell>
          <cell r="AD1687" t="str">
            <v>ECON-13April2012</v>
          </cell>
          <cell r="AE1687" t="str">
            <v>ECON-13April2011-2012</v>
          </cell>
        </row>
        <row r="1688">
          <cell r="B1688" t="str">
            <v>RBTRFCON</v>
          </cell>
          <cell r="C1688" t="str">
            <v>CONS Res Rebate Refund</v>
          </cell>
          <cell r="D1688" t="str">
            <v>ECON-15A</v>
          </cell>
          <cell r="E1688" t="str">
            <v>Residential</v>
          </cell>
          <cell r="F1688" t="str">
            <v>SINGLE</v>
          </cell>
          <cell r="I1688" t="str">
            <v>April</v>
          </cell>
          <cell r="J1688" t="str">
            <v>2011-2012</v>
          </cell>
          <cell r="K1688">
            <v>2012</v>
          </cell>
          <cell r="O1688">
            <v>0</v>
          </cell>
          <cell r="T1688">
            <v>0</v>
          </cell>
          <cell r="W1688">
            <v>0</v>
          </cell>
          <cell r="X1688">
            <v>0</v>
          </cell>
          <cell r="AA1688" t="str">
            <v>ECON-15AApril2011-2012</v>
          </cell>
          <cell r="AB1688" t="str">
            <v>2012</v>
          </cell>
          <cell r="AC1688" t="str">
            <v>ECON-15A2012</v>
          </cell>
          <cell r="AD1688" t="str">
            <v>ECON-15AApril2012</v>
          </cell>
          <cell r="AE1688" t="str">
            <v>ECON-15AApril2011-2012</v>
          </cell>
        </row>
        <row r="1689">
          <cell r="D1689" t="str">
            <v>ECON-15A</v>
          </cell>
          <cell r="E1689" t="str">
            <v>Residential</v>
          </cell>
          <cell r="F1689" t="str">
            <v>MULTI</v>
          </cell>
          <cell r="I1689" t="str">
            <v>April</v>
          </cell>
          <cell r="J1689" t="str">
            <v>2011-2012</v>
          </cell>
          <cell r="K1689">
            <v>2012</v>
          </cell>
          <cell r="T1689">
            <v>0</v>
          </cell>
          <cell r="AA1689" t="str">
            <v>ECON-15AApril2011-2012</v>
          </cell>
          <cell r="AB1689" t="str">
            <v>2012</v>
          </cell>
          <cell r="AC1689" t="str">
            <v>ECON-15A2012</v>
          </cell>
          <cell r="AD1689" t="str">
            <v>ECON-15AApril2012</v>
          </cell>
          <cell r="AE1689" t="str">
            <v>ECON-15AApril2011-2012</v>
          </cell>
        </row>
        <row r="1690">
          <cell r="D1690" t="str">
            <v>ECON-15A</v>
          </cell>
          <cell r="E1690" t="str">
            <v>Residential</v>
          </cell>
          <cell r="F1690" t="str">
            <v>OTHER</v>
          </cell>
          <cell r="I1690" t="str">
            <v>April</v>
          </cell>
          <cell r="J1690" t="str">
            <v>2011-2012</v>
          </cell>
          <cell r="K1690">
            <v>2012</v>
          </cell>
          <cell r="T1690">
            <v>0</v>
          </cell>
          <cell r="AA1690" t="str">
            <v>ECON-15AApril2011-2012</v>
          </cell>
          <cell r="AB1690" t="str">
            <v>2012</v>
          </cell>
          <cell r="AC1690" t="str">
            <v>ECON-15A2012</v>
          </cell>
          <cell r="AD1690" t="str">
            <v>ECON-15AApril2012</v>
          </cell>
          <cell r="AE1690" t="str">
            <v>ECON-15AApril2011-2012</v>
          </cell>
        </row>
        <row r="1691">
          <cell r="B1691" t="str">
            <v>RBTRFCON</v>
          </cell>
          <cell r="C1691" t="str">
            <v>CONS Com Rebate Refund</v>
          </cell>
          <cell r="D1691" t="str">
            <v>ECON-15B</v>
          </cell>
          <cell r="E1691" t="str">
            <v>Commercial</v>
          </cell>
          <cell r="F1691" t="str">
            <v>SINGLE</v>
          </cell>
          <cell r="I1691" t="str">
            <v>April</v>
          </cell>
          <cell r="J1691" t="str">
            <v>2011-2012</v>
          </cell>
          <cell r="K1691">
            <v>2012</v>
          </cell>
          <cell r="O1691">
            <v>0</v>
          </cell>
          <cell r="T1691">
            <v>0</v>
          </cell>
          <cell r="W1691">
            <v>0</v>
          </cell>
          <cell r="X1691">
            <v>0</v>
          </cell>
          <cell r="AA1691" t="str">
            <v>ECON-15BApril2011-2012</v>
          </cell>
          <cell r="AB1691" t="str">
            <v>2012</v>
          </cell>
          <cell r="AC1691" t="str">
            <v>ECON-15B2012</v>
          </cell>
          <cell r="AD1691" t="str">
            <v>ECON-15BApril2012</v>
          </cell>
          <cell r="AE1691" t="str">
            <v>ECON-15BApril2011-2012</v>
          </cell>
        </row>
        <row r="1692">
          <cell r="D1692" t="str">
            <v>ECON-15B</v>
          </cell>
          <cell r="E1692" t="str">
            <v>Commercial</v>
          </cell>
          <cell r="F1692" t="str">
            <v>MULTI</v>
          </cell>
          <cell r="I1692" t="str">
            <v>April</v>
          </cell>
          <cell r="J1692" t="str">
            <v>2011-2012</v>
          </cell>
          <cell r="K1692">
            <v>2012</v>
          </cell>
          <cell r="T1692">
            <v>0</v>
          </cell>
          <cell r="AA1692" t="str">
            <v>ECON-15BApril2011-2012</v>
          </cell>
          <cell r="AB1692" t="str">
            <v>2012</v>
          </cell>
          <cell r="AC1692" t="str">
            <v>ECON-15B2012</v>
          </cell>
          <cell r="AD1692" t="str">
            <v>ECON-15BApril2012</v>
          </cell>
          <cell r="AE1692" t="str">
            <v>ECON-15BApril2011-2012</v>
          </cell>
        </row>
        <row r="1693">
          <cell r="D1693" t="str">
            <v>ECON-15B</v>
          </cell>
          <cell r="E1693" t="str">
            <v>Commercial</v>
          </cell>
          <cell r="F1693" t="str">
            <v>OTHER</v>
          </cell>
          <cell r="I1693" t="str">
            <v>April</v>
          </cell>
          <cell r="J1693" t="str">
            <v>2011-2012</v>
          </cell>
          <cell r="K1693">
            <v>2012</v>
          </cell>
          <cell r="T1693">
            <v>0</v>
          </cell>
          <cell r="AA1693" t="str">
            <v>ECON-15BApril2011-2012</v>
          </cell>
          <cell r="AB1693" t="str">
            <v>2012</v>
          </cell>
          <cell r="AC1693" t="str">
            <v>ECON-15B2012</v>
          </cell>
          <cell r="AD1693" t="str">
            <v>ECON-15BApril2012</v>
          </cell>
          <cell r="AE1693" t="str">
            <v>ECON-15BApril2011-2012</v>
          </cell>
        </row>
        <row r="1694">
          <cell r="B1694" t="str">
            <v>RCISTERN</v>
          </cell>
          <cell r="C1694" t="str">
            <v>CONS Res Cistern Rebate</v>
          </cell>
          <cell r="D1694" t="str">
            <v>WACON-1A</v>
          </cell>
          <cell r="E1694" t="str">
            <v>Residential</v>
          </cell>
          <cell r="F1694" t="str">
            <v>SINGLE</v>
          </cell>
          <cell r="I1694" t="str">
            <v>April</v>
          </cell>
          <cell r="J1694" t="str">
            <v>2011-2012</v>
          </cell>
          <cell r="K1694">
            <v>2012</v>
          </cell>
          <cell r="M1694">
            <v>0</v>
          </cell>
          <cell r="O1694">
            <v>0</v>
          </cell>
          <cell r="T1694">
            <v>0</v>
          </cell>
          <cell r="W1694">
            <v>0</v>
          </cell>
          <cell r="X1694">
            <v>0</v>
          </cell>
          <cell r="AA1694" t="str">
            <v>WACON-1AApril2011-2012</v>
          </cell>
          <cell r="AB1694" t="str">
            <v>2012</v>
          </cell>
          <cell r="AC1694" t="str">
            <v>WACON-1A2012</v>
          </cell>
          <cell r="AD1694" t="str">
            <v>WACON-1AApril2012</v>
          </cell>
          <cell r="AE1694" t="str">
            <v>WACON-1AApril2011-2012</v>
          </cell>
        </row>
        <row r="1695">
          <cell r="B1695" t="str">
            <v>RES15CON</v>
          </cell>
          <cell r="C1695" t="str">
            <v>CONS Res Heat Pump 15 Rebate</v>
          </cell>
          <cell r="D1695" t="str">
            <v>ECON-2E</v>
          </cell>
          <cell r="E1695" t="str">
            <v>Residential</v>
          </cell>
          <cell r="F1695" t="str">
            <v>SINGLE</v>
          </cell>
          <cell r="H1695" t="str">
            <v>RES15CON</v>
          </cell>
          <cell r="I1695" t="str">
            <v>April</v>
          </cell>
          <cell r="J1695" t="str">
            <v>2011-2012</v>
          </cell>
          <cell r="K1695">
            <v>2012</v>
          </cell>
          <cell r="M1695">
            <v>29.333333333333332</v>
          </cell>
          <cell r="O1695">
            <v>40664.333333333328</v>
          </cell>
          <cell r="T1695">
            <v>0</v>
          </cell>
          <cell r="W1695">
            <v>0</v>
          </cell>
          <cell r="X1695">
            <v>21458.506666666664</v>
          </cell>
          <cell r="Y1695" t="str">
            <v>RES15CONApril2011-2012</v>
          </cell>
          <cell r="Z1695" t="str">
            <v>RES15CONApril2012</v>
          </cell>
          <cell r="AA1695" t="str">
            <v>ECON-2ERES15CONApril2011-2012</v>
          </cell>
          <cell r="AB1695" t="str">
            <v>RES15CON2012</v>
          </cell>
          <cell r="AC1695" t="str">
            <v>ECON-2E2012</v>
          </cell>
          <cell r="AD1695" t="str">
            <v>ECON-2EApril2012</v>
          </cell>
          <cell r="AE1695" t="str">
            <v>ECON-2EApril2011-2012</v>
          </cell>
        </row>
        <row r="1696">
          <cell r="D1696" t="str">
            <v>ECON-2E</v>
          </cell>
          <cell r="E1696" t="str">
            <v>Residential</v>
          </cell>
          <cell r="F1696" t="str">
            <v>MULTI</v>
          </cell>
          <cell r="H1696" t="str">
            <v>RES15CON</v>
          </cell>
          <cell r="I1696" t="str">
            <v>April</v>
          </cell>
          <cell r="J1696" t="str">
            <v>2011-2012</v>
          </cell>
          <cell r="K1696">
            <v>2012</v>
          </cell>
          <cell r="T1696">
            <v>0</v>
          </cell>
          <cell r="Y1696" t="str">
            <v>RES15CONApril2011-2012</v>
          </cell>
          <cell r="Z1696" t="str">
            <v>RES15CONApril2012</v>
          </cell>
          <cell r="AA1696" t="str">
            <v>ECON-2ERES15CONApril2011-2012</v>
          </cell>
          <cell r="AB1696" t="str">
            <v>RES15CON2012</v>
          </cell>
          <cell r="AC1696" t="str">
            <v>ECON-2E2012</v>
          </cell>
          <cell r="AD1696" t="str">
            <v>ECON-2EApril2012</v>
          </cell>
          <cell r="AE1696" t="str">
            <v>ECON-2EApril2011-2012</v>
          </cell>
        </row>
        <row r="1697">
          <cell r="B1697" t="str">
            <v>RES16CON</v>
          </cell>
          <cell r="C1697" t="str">
            <v>CONS Res Heat Pump 16 Rebate</v>
          </cell>
          <cell r="D1697" t="str">
            <v>ECON-2E</v>
          </cell>
          <cell r="E1697" t="str">
            <v>Residential</v>
          </cell>
          <cell r="F1697" t="str">
            <v>SINGLE</v>
          </cell>
          <cell r="H1697" t="str">
            <v>RES16CON</v>
          </cell>
          <cell r="I1697" t="str">
            <v>April</v>
          </cell>
          <cell r="J1697" t="str">
            <v>2011-2012</v>
          </cell>
          <cell r="K1697">
            <v>2012</v>
          </cell>
          <cell r="M1697">
            <v>21.166666666666668</v>
          </cell>
          <cell r="O1697">
            <v>23514</v>
          </cell>
          <cell r="T1697">
            <v>0</v>
          </cell>
          <cell r="W1697">
            <v>0</v>
          </cell>
          <cell r="X1697">
            <v>19775.572166666669</v>
          </cell>
          <cell r="Y1697" t="str">
            <v>RES16CONApril2011-2012</v>
          </cell>
          <cell r="Z1697" t="str">
            <v>RES16CONApril2012</v>
          </cell>
          <cell r="AA1697" t="str">
            <v>ECON-2ERES16CONApril2011-2012</v>
          </cell>
          <cell r="AB1697" t="str">
            <v>RES16CON2012</v>
          </cell>
          <cell r="AC1697" t="str">
            <v>ECON-2E2012</v>
          </cell>
          <cell r="AD1697" t="str">
            <v>ECON-2EApril2012</v>
          </cell>
          <cell r="AE1697" t="str">
            <v>ECON-2EApril2011-2012</v>
          </cell>
        </row>
        <row r="1698">
          <cell r="D1698" t="str">
            <v>ECON-2E</v>
          </cell>
          <cell r="E1698" t="str">
            <v>Residential</v>
          </cell>
          <cell r="F1698" t="str">
            <v>MULTI</v>
          </cell>
          <cell r="H1698" t="str">
            <v>RES16CON</v>
          </cell>
          <cell r="I1698" t="str">
            <v>April</v>
          </cell>
          <cell r="J1698" t="str">
            <v>2011-2012</v>
          </cell>
          <cell r="K1698">
            <v>2012</v>
          </cell>
          <cell r="T1698">
            <v>0</v>
          </cell>
          <cell r="Y1698" t="str">
            <v>RES16CONApril2011-2012</v>
          </cell>
          <cell r="Z1698" t="str">
            <v>RES16CONApril2012</v>
          </cell>
          <cell r="AA1698" t="str">
            <v>ECON-2ERES16CONApril2011-2012</v>
          </cell>
          <cell r="AB1698" t="str">
            <v>RES16CON2012</v>
          </cell>
          <cell r="AC1698" t="str">
            <v>ECON-2E2012</v>
          </cell>
          <cell r="AD1698" t="str">
            <v>ECON-2EApril2012</v>
          </cell>
          <cell r="AE1698" t="str">
            <v>ECON-2EApril2011-2012</v>
          </cell>
        </row>
        <row r="1699">
          <cell r="B1699" t="str">
            <v>RES17CON</v>
          </cell>
          <cell r="C1699" t="str">
            <v>CONS Res Heat Pump 17 Rebate</v>
          </cell>
          <cell r="D1699" t="str">
            <v>ECON-2E</v>
          </cell>
          <cell r="E1699" t="str">
            <v>Residential</v>
          </cell>
          <cell r="F1699" t="str">
            <v>SINGLE</v>
          </cell>
          <cell r="H1699" t="str">
            <v>RES17CON</v>
          </cell>
          <cell r="I1699" t="str">
            <v>April</v>
          </cell>
          <cell r="J1699" t="str">
            <v>2011-2012</v>
          </cell>
          <cell r="K1699">
            <v>2012</v>
          </cell>
          <cell r="M1699">
            <v>13.916666666666666</v>
          </cell>
          <cell r="O1699">
            <v>17250</v>
          </cell>
          <cell r="T1699">
            <v>0</v>
          </cell>
          <cell r="W1699">
            <v>0</v>
          </cell>
          <cell r="X1699">
            <v>16290.704570833332</v>
          </cell>
          <cell r="Y1699" t="str">
            <v>RES17CONApril2011-2012</v>
          </cell>
          <cell r="Z1699" t="str">
            <v>RES17CONApril2012</v>
          </cell>
          <cell r="AA1699" t="str">
            <v>ECON-2ERES17CONApril2011-2012</v>
          </cell>
          <cell r="AB1699" t="str">
            <v>RES17CON2012</v>
          </cell>
          <cell r="AC1699" t="str">
            <v>ECON-2E2012</v>
          </cell>
          <cell r="AD1699" t="str">
            <v>ECON-2EApril2012</v>
          </cell>
          <cell r="AE1699" t="str">
            <v>ECON-2EApril2011-2012</v>
          </cell>
        </row>
        <row r="1700">
          <cell r="D1700" t="str">
            <v>ECON-2E</v>
          </cell>
          <cell r="E1700" t="str">
            <v>Residential</v>
          </cell>
          <cell r="F1700" t="str">
            <v>MULTI</v>
          </cell>
          <cell r="H1700" t="str">
            <v>RES17CON</v>
          </cell>
          <cell r="I1700" t="str">
            <v>April</v>
          </cell>
          <cell r="J1700" t="str">
            <v>2011-2012</v>
          </cell>
          <cell r="K1700">
            <v>2012</v>
          </cell>
          <cell r="T1700">
            <v>0</v>
          </cell>
          <cell r="Y1700" t="str">
            <v>RES17CONApril2011-2012</v>
          </cell>
          <cell r="Z1700" t="str">
            <v>RES17CONApril2012</v>
          </cell>
          <cell r="AA1700" t="str">
            <v>ECON-2ERES17CONApril2011-2012</v>
          </cell>
          <cell r="AB1700" t="str">
            <v>RES17CON2012</v>
          </cell>
          <cell r="AC1700" t="str">
            <v>ECON-2E2012</v>
          </cell>
          <cell r="AD1700" t="str">
            <v>ECON-2EApril2012</v>
          </cell>
          <cell r="AE1700" t="str">
            <v>ECON-2EApril2011-2012</v>
          </cell>
        </row>
        <row r="1701">
          <cell r="B1701" t="str">
            <v>RES18CON</v>
          </cell>
          <cell r="C1701" t="str">
            <v>CONS Res Heat Pump 18 Rebate</v>
          </cell>
          <cell r="D1701" t="str">
            <v>ECON-2E</v>
          </cell>
          <cell r="E1701" t="str">
            <v>Residential</v>
          </cell>
          <cell r="F1701" t="str">
            <v>SINGLE</v>
          </cell>
          <cell r="H1701" t="str">
            <v>RES18CON</v>
          </cell>
          <cell r="I1701" t="str">
            <v>April</v>
          </cell>
          <cell r="J1701" t="str">
            <v>2011-2012</v>
          </cell>
          <cell r="K1701">
            <v>2012</v>
          </cell>
          <cell r="M1701">
            <v>5.833333333333333</v>
          </cell>
          <cell r="O1701">
            <v>7856</v>
          </cell>
          <cell r="T1701">
            <v>0</v>
          </cell>
          <cell r="W1701">
            <v>0</v>
          </cell>
          <cell r="X1701">
            <v>7997.0833249999996</v>
          </cell>
          <cell r="Y1701" t="str">
            <v>RES18CONApril2011-2012</v>
          </cell>
          <cell r="Z1701" t="str">
            <v>RES18CONApril2012</v>
          </cell>
          <cell r="AA1701" t="str">
            <v>ECON-2ERES18CONApril2011-2012</v>
          </cell>
          <cell r="AB1701" t="str">
            <v>RES18CON2012</v>
          </cell>
          <cell r="AC1701" t="str">
            <v>ECON-2E2012</v>
          </cell>
          <cell r="AD1701" t="str">
            <v>ECON-2EApril2012</v>
          </cell>
          <cell r="AE1701" t="str">
            <v>ECON-2EApril2011-2012</v>
          </cell>
        </row>
        <row r="1702">
          <cell r="D1702" t="str">
            <v>ECON-2E</v>
          </cell>
          <cell r="E1702" t="str">
            <v>Residential</v>
          </cell>
          <cell r="F1702" t="str">
            <v>SINGLE</v>
          </cell>
          <cell r="H1702" t="str">
            <v>RES18CON</v>
          </cell>
          <cell r="I1702" t="str">
            <v>April</v>
          </cell>
          <cell r="J1702" t="str">
            <v>2011-2012</v>
          </cell>
          <cell r="K1702">
            <v>2012</v>
          </cell>
          <cell r="T1702">
            <v>0</v>
          </cell>
          <cell r="W1702">
            <v>0</v>
          </cell>
          <cell r="Y1702" t="str">
            <v>RES18CONApril2011-2012</v>
          </cell>
          <cell r="Z1702" t="str">
            <v>RES18CONApril2012</v>
          </cell>
          <cell r="AA1702" t="str">
            <v>ECON-2ERES18CONApril2011-2012</v>
          </cell>
          <cell r="AB1702" t="str">
            <v>RES18CON2012</v>
          </cell>
          <cell r="AC1702" t="str">
            <v>ECON-2E2012</v>
          </cell>
          <cell r="AD1702" t="str">
            <v>ECON-2EApril2012</v>
          </cell>
          <cell r="AE1702" t="str">
            <v>ECON-2EApril2011-2012</v>
          </cell>
        </row>
        <row r="1703">
          <cell r="B1703" t="str">
            <v>RESCRCON</v>
          </cell>
          <cell r="C1703" t="str">
            <v>CONS Res Cool Roof Rebate</v>
          </cell>
          <cell r="D1703" t="str">
            <v>ECON-1A</v>
          </cell>
          <cell r="E1703" t="str">
            <v>Residential</v>
          </cell>
          <cell r="F1703" t="str">
            <v>SINGLE</v>
          </cell>
          <cell r="I1703" t="str">
            <v>April</v>
          </cell>
          <cell r="J1703" t="str">
            <v>2011-2012</v>
          </cell>
          <cell r="K1703">
            <v>2012</v>
          </cell>
          <cell r="M1703">
            <v>1.4166666666666667</v>
          </cell>
          <cell r="O1703">
            <v>824.5</v>
          </cell>
          <cell r="T1703">
            <v>0</v>
          </cell>
          <cell r="W1703">
            <v>0</v>
          </cell>
          <cell r="X1703">
            <v>954.74479166666674</v>
          </cell>
          <cell r="AA1703" t="str">
            <v>ECON-1AApril2011-2012</v>
          </cell>
          <cell r="AB1703" t="str">
            <v>2012</v>
          </cell>
          <cell r="AC1703" t="str">
            <v>ECON-1A2012</v>
          </cell>
          <cell r="AD1703" t="str">
            <v>ECON-1AApril2012</v>
          </cell>
          <cell r="AE1703" t="str">
            <v>ECON-1AApril2011-2012</v>
          </cell>
        </row>
        <row r="1704">
          <cell r="B1704" t="str">
            <v>RESTTCON</v>
          </cell>
          <cell r="C1704" t="str">
            <v>CONS Res Window Tint Rebate</v>
          </cell>
          <cell r="D1704" t="str">
            <v>ECON-1F</v>
          </cell>
          <cell r="E1704" t="str">
            <v>Residential</v>
          </cell>
          <cell r="F1704" t="str">
            <v>SINGLE</v>
          </cell>
          <cell r="I1704" t="str">
            <v>April</v>
          </cell>
          <cell r="J1704" t="str">
            <v>2011-2012</v>
          </cell>
          <cell r="K1704">
            <v>2012</v>
          </cell>
          <cell r="M1704">
            <v>9.8333333333333339</v>
          </cell>
          <cell r="O1704">
            <v>2619.666666666667</v>
          </cell>
          <cell r="T1704">
            <v>0</v>
          </cell>
          <cell r="W1704">
            <v>0</v>
          </cell>
          <cell r="X1704">
            <v>1048.6156533333335</v>
          </cell>
          <cell r="AA1704" t="str">
            <v>ECON-1FApril2011-2012</v>
          </cell>
          <cell r="AB1704" t="str">
            <v>2012</v>
          </cell>
          <cell r="AC1704" t="str">
            <v>ECON-1F2012</v>
          </cell>
          <cell r="AD1704" t="str">
            <v>ECON-1FApril2012</v>
          </cell>
          <cell r="AE1704" t="str">
            <v>ECON-1FApril2011-2012</v>
          </cell>
        </row>
        <row r="1705">
          <cell r="D1705" t="str">
            <v>ECON-1F</v>
          </cell>
          <cell r="E1705" t="str">
            <v>Residential</v>
          </cell>
          <cell r="F1705" t="str">
            <v>MULTI</v>
          </cell>
          <cell r="I1705" t="str">
            <v>April</v>
          </cell>
          <cell r="J1705" t="str">
            <v>2011-2012</v>
          </cell>
          <cell r="K1705">
            <v>2012</v>
          </cell>
          <cell r="T1705">
            <v>0</v>
          </cell>
          <cell r="AA1705" t="str">
            <v>ECON-1FApril2011-2012</v>
          </cell>
          <cell r="AB1705" t="str">
            <v>2012</v>
          </cell>
          <cell r="AC1705" t="str">
            <v>ECON-1F2012</v>
          </cell>
          <cell r="AD1705" t="str">
            <v>ECON-1FApril2012</v>
          </cell>
          <cell r="AE1705" t="str">
            <v>ECON-1FApril2011-2012</v>
          </cell>
        </row>
        <row r="1706">
          <cell r="B1706" t="str">
            <v>RESWRCON</v>
          </cell>
          <cell r="C1706" t="str">
            <v>CONS Res Window Replace Rebate</v>
          </cell>
          <cell r="D1706" t="str">
            <v>ECON-1E</v>
          </cell>
          <cell r="E1706" t="str">
            <v>Residential</v>
          </cell>
          <cell r="F1706" t="str">
            <v>SINGLE</v>
          </cell>
          <cell r="I1706" t="str">
            <v>April</v>
          </cell>
          <cell r="J1706" t="str">
            <v>2011-2012</v>
          </cell>
          <cell r="K1706">
            <v>2012</v>
          </cell>
          <cell r="M1706">
            <v>11.5</v>
          </cell>
          <cell r="O1706">
            <v>11333</v>
          </cell>
          <cell r="T1706">
            <v>0</v>
          </cell>
          <cell r="W1706">
            <v>0</v>
          </cell>
          <cell r="X1706">
            <v>8980.4650000000001</v>
          </cell>
          <cell r="AA1706" t="str">
            <v>ECON-1EApril2011-2012</v>
          </cell>
          <cell r="AB1706" t="str">
            <v>2012</v>
          </cell>
          <cell r="AC1706" t="str">
            <v>ECON-1E2012</v>
          </cell>
          <cell r="AD1706" t="str">
            <v>ECON-1EApril2012</v>
          </cell>
          <cell r="AE1706" t="str">
            <v>ECON-1EApril2011-2012</v>
          </cell>
        </row>
        <row r="1707">
          <cell r="D1707" t="str">
            <v>ECON-1E</v>
          </cell>
          <cell r="E1707" t="str">
            <v>Residential</v>
          </cell>
          <cell r="F1707" t="str">
            <v>MULTI</v>
          </cell>
          <cell r="I1707" t="str">
            <v>April</v>
          </cell>
          <cell r="J1707" t="str">
            <v>2011-2012</v>
          </cell>
          <cell r="K1707">
            <v>2012</v>
          </cell>
          <cell r="T1707">
            <v>0</v>
          </cell>
          <cell r="AA1707" t="str">
            <v>ECON-1EApril2011-2012</v>
          </cell>
          <cell r="AB1707" t="str">
            <v>2012</v>
          </cell>
          <cell r="AC1707" t="str">
            <v>ECON-1E2012</v>
          </cell>
          <cell r="AD1707" t="str">
            <v>ECON-1EApril2012</v>
          </cell>
          <cell r="AE1707" t="str">
            <v>ECON-1EApril2011-2012</v>
          </cell>
        </row>
        <row r="1708">
          <cell r="B1708" t="str">
            <v>RWFOAM</v>
          </cell>
          <cell r="C1708" t="str">
            <v>CONS Res Inject Wall Foam Reb</v>
          </cell>
          <cell r="D1708" t="str">
            <v>ECON-1C</v>
          </cell>
          <cell r="E1708" t="str">
            <v>Residential</v>
          </cell>
          <cell r="F1708" t="str">
            <v>SINGLE</v>
          </cell>
          <cell r="I1708" t="str">
            <v>April</v>
          </cell>
          <cell r="J1708" t="str">
            <v>2011-2012</v>
          </cell>
          <cell r="K1708">
            <v>2012</v>
          </cell>
          <cell r="M1708">
            <v>0.75</v>
          </cell>
          <cell r="O1708">
            <v>250</v>
          </cell>
          <cell r="T1708">
            <v>0</v>
          </cell>
          <cell r="W1708">
            <v>0</v>
          </cell>
          <cell r="X1708">
            <v>40.78125</v>
          </cell>
          <cell r="AA1708" t="str">
            <v>ECON-1CApril2011-2012</v>
          </cell>
          <cell r="AB1708" t="str">
            <v>2012</v>
          </cell>
          <cell r="AC1708" t="str">
            <v>ECON-1C2012</v>
          </cell>
          <cell r="AD1708" t="str">
            <v>ECON-1CApril2012</v>
          </cell>
          <cell r="AE1708" t="str">
            <v>ECON-1CApril2011-2012</v>
          </cell>
        </row>
        <row r="1709">
          <cell r="D1709" t="str">
            <v>ECON-1C</v>
          </cell>
          <cell r="E1709" t="str">
            <v>Residential</v>
          </cell>
          <cell r="F1709" t="str">
            <v>MULTI</v>
          </cell>
          <cell r="I1709" t="str">
            <v>April</v>
          </cell>
          <cell r="J1709" t="str">
            <v>2011-2012</v>
          </cell>
          <cell r="K1709">
            <v>2012</v>
          </cell>
          <cell r="T1709">
            <v>0</v>
          </cell>
          <cell r="AA1709" t="str">
            <v>ECON-1CApril2011-2012</v>
          </cell>
          <cell r="AB1709" t="str">
            <v>2012</v>
          </cell>
          <cell r="AC1709" t="str">
            <v>ECON-1C2012</v>
          </cell>
          <cell r="AD1709" t="str">
            <v>ECON-1CApril2012</v>
          </cell>
          <cell r="AE1709" t="str">
            <v>ECON-1CApril2011-2012</v>
          </cell>
        </row>
        <row r="1710">
          <cell r="B1710" t="str">
            <v>TOILET VCH</v>
          </cell>
          <cell r="C1710" t="str">
            <v>Toilet Voucher Redeemed</v>
          </cell>
          <cell r="D1710" t="str">
            <v>WACON-2</v>
          </cell>
          <cell r="E1710" t="str">
            <v>Residential</v>
          </cell>
          <cell r="F1710" t="str">
            <v>SINGLE</v>
          </cell>
          <cell r="I1710" t="str">
            <v>April</v>
          </cell>
          <cell r="J1710" t="str">
            <v>2011-2012</v>
          </cell>
          <cell r="K1710">
            <v>2012</v>
          </cell>
          <cell r="M1710">
            <v>0</v>
          </cell>
          <cell r="O1710">
            <v>18135</v>
          </cell>
          <cell r="T1710">
            <v>0</v>
          </cell>
          <cell r="AA1710" t="str">
            <v>WACON-2April2011-2012</v>
          </cell>
          <cell r="AB1710" t="str">
            <v>2012</v>
          </cell>
          <cell r="AC1710" t="str">
            <v>WACON-22012</v>
          </cell>
          <cell r="AD1710" t="str">
            <v>WACON-2April2012</v>
          </cell>
          <cell r="AE1710" t="str">
            <v>WACON-2April2011-2012</v>
          </cell>
        </row>
        <row r="1711">
          <cell r="B1711" t="str">
            <v>WTHERCON</v>
          </cell>
          <cell r="C1711" t="str">
            <v>CONS Res Weatherization Rebate</v>
          </cell>
          <cell r="D1711" t="str">
            <v>ECON-1D</v>
          </cell>
          <cell r="E1711" t="str">
            <v>Residential</v>
          </cell>
          <cell r="F1711" t="str">
            <v>SINGLE</v>
          </cell>
          <cell r="I1711" t="str">
            <v>April</v>
          </cell>
          <cell r="J1711" t="str">
            <v>2011-2012</v>
          </cell>
          <cell r="K1711">
            <v>2012</v>
          </cell>
          <cell r="M1711">
            <v>0</v>
          </cell>
          <cell r="O1711">
            <v>58</v>
          </cell>
          <cell r="T1711">
            <v>0</v>
          </cell>
          <cell r="W1711">
            <v>0</v>
          </cell>
          <cell r="X1711">
            <v>0</v>
          </cell>
          <cell r="AA1711" t="str">
            <v>ECON-1DApril2011-2012</v>
          </cell>
          <cell r="AB1711" t="str">
            <v>2012</v>
          </cell>
          <cell r="AC1711" t="str">
            <v>ECON-1D2012</v>
          </cell>
          <cell r="AD1711" t="str">
            <v>ECON-1DApril2012</v>
          </cell>
          <cell r="AE1711" t="str">
            <v>ECON-1DApril2011-2012</v>
          </cell>
        </row>
        <row r="1712">
          <cell r="D1712" t="str">
            <v>ECON-1D</v>
          </cell>
          <cell r="E1712" t="str">
            <v>Residential</v>
          </cell>
          <cell r="F1712" t="str">
            <v>MULTI</v>
          </cell>
          <cell r="I1712" t="str">
            <v>April</v>
          </cell>
          <cell r="J1712" t="str">
            <v>2011-2012</v>
          </cell>
          <cell r="K1712">
            <v>2012</v>
          </cell>
          <cell r="T1712">
            <v>0</v>
          </cell>
          <cell r="W1712">
            <v>0</v>
          </cell>
          <cell r="AA1712" t="str">
            <v>ECON-1DApril2011-2012</v>
          </cell>
          <cell r="AB1712" t="str">
            <v>2012</v>
          </cell>
          <cell r="AC1712" t="str">
            <v>ECON-1D2012</v>
          </cell>
          <cell r="AD1712" t="str">
            <v>ECON-1DApril2012</v>
          </cell>
          <cell r="AE1712" t="str">
            <v>ECON-1DApril2011-2012</v>
          </cell>
        </row>
        <row r="1713">
          <cell r="B1713" t="str">
            <v>WTR STAR</v>
          </cell>
          <cell r="C1713" t="str">
            <v>CONS Water Star Rebate</v>
          </cell>
          <cell r="D1713" t="str">
            <v>WACON-3</v>
          </cell>
          <cell r="E1713" t="str">
            <v>Commercial</v>
          </cell>
          <cell r="F1713" t="str">
            <v>SINGLE</v>
          </cell>
          <cell r="I1713" t="str">
            <v>April</v>
          </cell>
          <cell r="J1713" t="str">
            <v>2011-2012</v>
          </cell>
          <cell r="K1713">
            <v>2012</v>
          </cell>
          <cell r="M1713">
            <v>0</v>
          </cell>
          <cell r="O1713">
            <v>0</v>
          </cell>
          <cell r="T1713">
            <v>0</v>
          </cell>
          <cell r="W1713">
            <v>0</v>
          </cell>
          <cell r="X1713">
            <v>0</v>
          </cell>
          <cell r="AA1713" t="str">
            <v>WACON-3April2011-2012</v>
          </cell>
          <cell r="AB1713" t="str">
            <v>2012</v>
          </cell>
          <cell r="AC1713" t="str">
            <v>WACON-32012</v>
          </cell>
          <cell r="AD1713" t="str">
            <v>WACON-3April2012</v>
          </cell>
          <cell r="AE1713" t="str">
            <v>WACON-3April2011-2012</v>
          </cell>
        </row>
        <row r="1714">
          <cell r="B1714" t="str">
            <v>St Cloud</v>
          </cell>
          <cell r="C1714" t="str">
            <v>Conservation Program Rebates</v>
          </cell>
          <cell r="D1714" t="str">
            <v>and Loans -</v>
          </cell>
          <cell r="E1714" t="str">
            <v>Crosstab (CIS)</v>
          </cell>
          <cell r="K1714">
            <v>2012</v>
          </cell>
          <cell r="AB1714" t="str">
            <v>2012</v>
          </cell>
          <cell r="AC1714" t="str">
            <v>and Loans -2012</v>
          </cell>
          <cell r="AD1714" t="str">
            <v>and Loans -2012</v>
          </cell>
        </row>
        <row r="1715">
          <cell r="B1715" t="str">
            <v>CCRF</v>
          </cell>
          <cell r="C1715" t="str">
            <v>Cool Reflective Roof</v>
          </cell>
          <cell r="D1715" t="str">
            <v>ECON-4A</v>
          </cell>
          <cell r="E1715" t="str">
            <v>Commercial</v>
          </cell>
          <cell r="F1715" t="str">
            <v>OTHER</v>
          </cell>
          <cell r="G1715" t="str">
            <v>ST CLOUD</v>
          </cell>
          <cell r="I1715" t="str">
            <v>April</v>
          </cell>
          <cell r="J1715" t="str">
            <v>2011-2012</v>
          </cell>
          <cell r="K1715">
            <v>2012</v>
          </cell>
          <cell r="T1715">
            <v>0</v>
          </cell>
          <cell r="W1715">
            <v>0</v>
          </cell>
          <cell r="AA1715" t="str">
            <v>ECON-4AST CLOUDApril2011-2012</v>
          </cell>
          <cell r="AB1715" t="str">
            <v>2012</v>
          </cell>
          <cell r="AC1715" t="str">
            <v>ECON-4A2012</v>
          </cell>
          <cell r="AD1715" t="str">
            <v>ECON-4AApril2012</v>
          </cell>
          <cell r="AE1715" t="str">
            <v>ECON-4AApril2011-2012</v>
          </cell>
        </row>
        <row r="1716">
          <cell r="B1716" t="str">
            <v>CDUR</v>
          </cell>
          <cell r="C1716" t="str">
            <v>Duct Repair/Replacement</v>
          </cell>
          <cell r="D1716" t="str">
            <v>ECON-5A</v>
          </cell>
          <cell r="E1716" t="str">
            <v>Commercial</v>
          </cell>
          <cell r="F1716" t="str">
            <v>OTHER</v>
          </cell>
          <cell r="G1716" t="str">
            <v>ST CLOUD</v>
          </cell>
          <cell r="I1716" t="str">
            <v>April</v>
          </cell>
          <cell r="J1716" t="str">
            <v>2011-2012</v>
          </cell>
          <cell r="K1716">
            <v>2012</v>
          </cell>
          <cell r="T1716">
            <v>0</v>
          </cell>
          <cell r="W1716">
            <v>0</v>
          </cell>
          <cell r="AA1716" t="str">
            <v>ECON-5AST CLOUDApril2011-2012</v>
          </cell>
          <cell r="AB1716" t="str">
            <v>2012</v>
          </cell>
          <cell r="AC1716" t="str">
            <v>ECON-5A2012</v>
          </cell>
          <cell r="AD1716" t="str">
            <v>ECON-5AApril2012</v>
          </cell>
          <cell r="AE1716" t="str">
            <v>ECON-5AApril2011-2012</v>
          </cell>
        </row>
        <row r="1717">
          <cell r="B1717" t="str">
            <v>CGRP</v>
          </cell>
          <cell r="C1717" t="str">
            <v>Gold Ring Program</v>
          </cell>
          <cell r="D1717" t="str">
            <v>ECON-6C</v>
          </cell>
          <cell r="E1717" t="str">
            <v>Commercial</v>
          </cell>
          <cell r="F1717" t="str">
            <v>OTHER</v>
          </cell>
          <cell r="G1717" t="str">
            <v>ST CLOUD</v>
          </cell>
          <cell r="I1717" t="str">
            <v>April</v>
          </cell>
          <cell r="J1717" t="str">
            <v>2011-2012</v>
          </cell>
          <cell r="K1717">
            <v>2012</v>
          </cell>
          <cell r="T1717">
            <v>0</v>
          </cell>
          <cell r="W1717">
            <v>0</v>
          </cell>
          <cell r="AA1717" t="str">
            <v>ECON-6CST CLOUDApril2011-2012</v>
          </cell>
          <cell r="AB1717" t="str">
            <v>2012</v>
          </cell>
          <cell r="AC1717" t="str">
            <v>ECON-6C2012</v>
          </cell>
          <cell r="AD1717" t="str">
            <v>ECON-6CApril2012</v>
          </cell>
          <cell r="AE1717" t="str">
            <v>ECON-6CApril2011-2012</v>
          </cell>
        </row>
        <row r="1718">
          <cell r="B1718" t="str">
            <v>CH14</v>
          </cell>
          <cell r="C1718" t="str">
            <v>14 Seer</v>
          </cell>
          <cell r="D1718" t="str">
            <v>ECON-5C</v>
          </cell>
          <cell r="E1718" t="str">
            <v>Commercial</v>
          </cell>
          <cell r="F1718" t="str">
            <v>OTHER</v>
          </cell>
          <cell r="G1718" t="str">
            <v>ST CLOUD</v>
          </cell>
          <cell r="H1718" t="str">
            <v>CES14CON</v>
          </cell>
          <cell r="I1718" t="str">
            <v>April</v>
          </cell>
          <cell r="J1718" t="str">
            <v>2011-2012</v>
          </cell>
          <cell r="K1718">
            <v>2012</v>
          </cell>
          <cell r="T1718">
            <v>0</v>
          </cell>
          <cell r="W1718">
            <v>0</v>
          </cell>
          <cell r="Y1718" t="str">
            <v>CES14CONApril2011-2012</v>
          </cell>
          <cell r="Z1718" t="str">
            <v>CES14CONApril2012</v>
          </cell>
          <cell r="AA1718" t="str">
            <v>CES14CONST CLOUDApril2011-2012</v>
          </cell>
          <cell r="AB1718" t="str">
            <v>CES14CON2012</v>
          </cell>
          <cell r="AC1718" t="str">
            <v>ECON-5C2012</v>
          </cell>
          <cell r="AD1718" t="str">
            <v>ECON-5CApril2012</v>
          </cell>
          <cell r="AE1718" t="str">
            <v>ECON-5CApril2011-2012</v>
          </cell>
        </row>
        <row r="1719">
          <cell r="B1719" t="str">
            <v>CH15</v>
          </cell>
          <cell r="C1719" t="str">
            <v>15 Seer</v>
          </cell>
          <cell r="D1719" t="str">
            <v>ECON-5C</v>
          </cell>
          <cell r="E1719" t="str">
            <v>Commercial</v>
          </cell>
          <cell r="F1719" t="str">
            <v>OTHER</v>
          </cell>
          <cell r="G1719" t="str">
            <v>ST CLOUD</v>
          </cell>
          <cell r="H1719" t="str">
            <v>CES15CON</v>
          </cell>
          <cell r="I1719" t="str">
            <v>April</v>
          </cell>
          <cell r="J1719" t="str">
            <v>2011-2012</v>
          </cell>
          <cell r="K1719">
            <v>2012</v>
          </cell>
          <cell r="T1719">
            <v>0</v>
          </cell>
          <cell r="W1719">
            <v>0</v>
          </cell>
          <cell r="Y1719" t="str">
            <v>CES15CONApril2011-2012</v>
          </cell>
          <cell r="Z1719" t="str">
            <v>CES15CONApril2012</v>
          </cell>
          <cell r="AA1719" t="str">
            <v>CES15CONST CLOUDApril2011-2012</v>
          </cell>
          <cell r="AB1719" t="str">
            <v>CES15CON2012</v>
          </cell>
          <cell r="AC1719" t="str">
            <v>ECON-5C2012</v>
          </cell>
          <cell r="AD1719" t="str">
            <v>ECON-5CApril2012</v>
          </cell>
          <cell r="AE1719" t="str">
            <v>ECON-5CApril2011-2012</v>
          </cell>
        </row>
        <row r="1720">
          <cell r="B1720" t="str">
            <v>CH16</v>
          </cell>
          <cell r="C1720" t="str">
            <v>16 Seer</v>
          </cell>
          <cell r="D1720" t="str">
            <v>ECON-5C</v>
          </cell>
          <cell r="E1720" t="str">
            <v>Commercial</v>
          </cell>
          <cell r="F1720" t="str">
            <v>OTHER</v>
          </cell>
          <cell r="G1720" t="str">
            <v>ST CLOUD</v>
          </cell>
          <cell r="H1720" t="str">
            <v>CES16CON</v>
          </cell>
          <cell r="I1720" t="str">
            <v>April</v>
          </cell>
          <cell r="J1720" t="str">
            <v>2011-2012</v>
          </cell>
          <cell r="K1720">
            <v>2012</v>
          </cell>
          <cell r="T1720">
            <v>0</v>
          </cell>
          <cell r="W1720">
            <v>0</v>
          </cell>
          <cell r="Y1720" t="str">
            <v>CES16CONApril2011-2012</v>
          </cell>
          <cell r="Z1720" t="str">
            <v>CES16CONApril2012</v>
          </cell>
          <cell r="AA1720" t="str">
            <v>CES16CONST CLOUDApril2011-2012</v>
          </cell>
          <cell r="AB1720" t="str">
            <v>CES16CON2012</v>
          </cell>
          <cell r="AC1720" t="str">
            <v>ECON-5C2012</v>
          </cell>
          <cell r="AD1720" t="str">
            <v>ECON-5CApril2012</v>
          </cell>
          <cell r="AE1720" t="str">
            <v>ECON-5CApril2011-2012</v>
          </cell>
        </row>
        <row r="1721">
          <cell r="B1721" t="str">
            <v>CH17</v>
          </cell>
          <cell r="C1721" t="str">
            <v>17 Seer</v>
          </cell>
          <cell r="D1721" t="str">
            <v>ECON-5C</v>
          </cell>
          <cell r="E1721" t="str">
            <v>Commercial</v>
          </cell>
          <cell r="F1721" t="str">
            <v>OTHER</v>
          </cell>
          <cell r="G1721" t="str">
            <v>ST CLOUD</v>
          </cell>
          <cell r="H1721" t="str">
            <v>CES17CON</v>
          </cell>
          <cell r="I1721" t="str">
            <v>April</v>
          </cell>
          <cell r="J1721" t="str">
            <v>2011-2012</v>
          </cell>
          <cell r="K1721">
            <v>2012</v>
          </cell>
          <cell r="T1721">
            <v>0</v>
          </cell>
          <cell r="W1721">
            <v>0</v>
          </cell>
          <cell r="Y1721" t="str">
            <v>CES17CONApril2011-2012</v>
          </cell>
          <cell r="Z1721" t="str">
            <v>CES17CONApril2012</v>
          </cell>
          <cell r="AA1721" t="str">
            <v>CES17CONST CLOUDApril2011-2012</v>
          </cell>
          <cell r="AB1721" t="str">
            <v>CES17CON2012</v>
          </cell>
          <cell r="AC1721" t="str">
            <v>ECON-5C2012</v>
          </cell>
          <cell r="AD1721" t="str">
            <v>ECON-5CApril2012</v>
          </cell>
          <cell r="AE1721" t="str">
            <v>ECON-5CApril2011-2012</v>
          </cell>
        </row>
        <row r="1722">
          <cell r="B1722" t="str">
            <v>CH18</v>
          </cell>
          <cell r="C1722" t="str">
            <v>18 Seer</v>
          </cell>
          <cell r="D1722" t="str">
            <v>ECON-5C</v>
          </cell>
          <cell r="E1722" t="str">
            <v>Commercial</v>
          </cell>
          <cell r="F1722" t="str">
            <v>OTHER</v>
          </cell>
          <cell r="G1722" t="str">
            <v>ST CLOUD</v>
          </cell>
          <cell r="H1722" t="str">
            <v>CES18CON</v>
          </cell>
          <cell r="I1722" t="str">
            <v>April</v>
          </cell>
          <cell r="J1722" t="str">
            <v>2011-2012</v>
          </cell>
          <cell r="K1722">
            <v>2012</v>
          </cell>
          <cell r="T1722">
            <v>0</v>
          </cell>
          <cell r="W1722">
            <v>0</v>
          </cell>
          <cell r="Y1722" t="str">
            <v>CES18CONApril2011-2012</v>
          </cell>
          <cell r="Z1722" t="str">
            <v>CES18CONApril2012</v>
          </cell>
          <cell r="AA1722" t="str">
            <v>CES18CONST CLOUDApril2011-2012</v>
          </cell>
          <cell r="AB1722" t="str">
            <v>CES18CON2012</v>
          </cell>
          <cell r="AC1722" t="str">
            <v>ECON-5C2012</v>
          </cell>
          <cell r="AD1722" t="str">
            <v>ECON-5CApril2012</v>
          </cell>
          <cell r="AE1722" t="str">
            <v>ECON-5CApril2011-2012</v>
          </cell>
        </row>
        <row r="1723">
          <cell r="B1723" t="str">
            <v>CINS</v>
          </cell>
          <cell r="C1723" t="str">
            <v>Ceiling Insulation Upgrade</v>
          </cell>
          <cell r="D1723" t="str">
            <v>ECON-4B</v>
          </cell>
          <cell r="E1723" t="str">
            <v>Commercial</v>
          </cell>
          <cell r="F1723" t="str">
            <v>OTHER</v>
          </cell>
          <cell r="G1723" t="str">
            <v>ST CLOUD</v>
          </cell>
          <cell r="I1723" t="str">
            <v>April</v>
          </cell>
          <cell r="J1723" t="str">
            <v>2011-2012</v>
          </cell>
          <cell r="K1723">
            <v>2012</v>
          </cell>
          <cell r="T1723">
            <v>0</v>
          </cell>
          <cell r="W1723">
            <v>0</v>
          </cell>
          <cell r="AA1723" t="str">
            <v>ECON-4BST CLOUDApril2011-2012</v>
          </cell>
          <cell r="AB1723" t="str">
            <v>2012</v>
          </cell>
          <cell r="AC1723" t="str">
            <v>ECON-4B2012</v>
          </cell>
          <cell r="AD1723" t="str">
            <v>ECON-4BApril2012</v>
          </cell>
          <cell r="AE1723" t="str">
            <v>ECON-4BApril2011-2012</v>
          </cell>
        </row>
        <row r="1724">
          <cell r="B1724" t="str">
            <v>CIR</v>
          </cell>
          <cell r="C1724" t="str">
            <v>Commercial Customer Incentive</v>
          </cell>
          <cell r="D1724" t="str">
            <v>ECON-6B</v>
          </cell>
          <cell r="E1724" t="str">
            <v>Commercial</v>
          </cell>
          <cell r="F1724" t="str">
            <v>OTHER</v>
          </cell>
          <cell r="G1724" t="str">
            <v>ST CLOUD</v>
          </cell>
          <cell r="I1724" t="str">
            <v>April</v>
          </cell>
          <cell r="J1724" t="str">
            <v>2011-2012</v>
          </cell>
          <cell r="K1724">
            <v>2012</v>
          </cell>
          <cell r="T1724">
            <v>0</v>
          </cell>
          <cell r="W1724">
            <v>0</v>
          </cell>
          <cell r="AA1724" t="str">
            <v>ECON-6BST CLOUDApril2011-2012</v>
          </cell>
          <cell r="AB1724" t="str">
            <v>2012</v>
          </cell>
          <cell r="AC1724" t="str">
            <v>ECON-6B2012</v>
          </cell>
          <cell r="AD1724" t="str">
            <v>ECON-6BApril2012</v>
          </cell>
          <cell r="AE1724" t="str">
            <v>ECON-6BApril2011-2012</v>
          </cell>
        </row>
        <row r="1725">
          <cell r="C1725" t="str">
            <v>Commercial Indoor Lighting Billed Solution</v>
          </cell>
          <cell r="D1725" t="str">
            <v>ECON-8</v>
          </cell>
          <cell r="E1725" t="str">
            <v>Commercial</v>
          </cell>
          <cell r="F1725" t="str">
            <v>OTHER</v>
          </cell>
          <cell r="G1725" t="str">
            <v>ST CLOUD</v>
          </cell>
          <cell r="I1725" t="str">
            <v>April</v>
          </cell>
          <cell r="J1725" t="str">
            <v>2011-2012</v>
          </cell>
          <cell r="K1725">
            <v>2012</v>
          </cell>
          <cell r="T1725">
            <v>0</v>
          </cell>
          <cell r="W1725">
            <v>0</v>
          </cell>
          <cell r="AA1725" t="str">
            <v>ECON-8ST CLOUDApril2011-2012</v>
          </cell>
          <cell r="AB1725" t="str">
            <v>2012</v>
          </cell>
          <cell r="AC1725" t="str">
            <v>ECON-82012</v>
          </cell>
          <cell r="AD1725" t="str">
            <v>ECON-8April2012</v>
          </cell>
          <cell r="AE1725" t="str">
            <v>ECON-8April2011-2012</v>
          </cell>
        </row>
        <row r="1726">
          <cell r="B1726" t="str">
            <v>CSBE</v>
          </cell>
          <cell r="C1726" t="str">
            <v>Small Business Efficiency</v>
          </cell>
          <cell r="D1726" t="str">
            <v>ECON-16</v>
          </cell>
          <cell r="E1726" t="str">
            <v>Commercial</v>
          </cell>
          <cell r="F1726" t="str">
            <v>OTHER</v>
          </cell>
          <cell r="G1726" t="str">
            <v>ST CLOUD</v>
          </cell>
          <cell r="I1726" t="str">
            <v>April</v>
          </cell>
          <cell r="J1726" t="str">
            <v>2011-2012</v>
          </cell>
          <cell r="K1726">
            <v>2012</v>
          </cell>
          <cell r="T1726">
            <v>0</v>
          </cell>
          <cell r="W1726">
            <v>0</v>
          </cell>
          <cell r="AA1726" t="str">
            <v>ECON-16ST CLOUDApril2011-2012</v>
          </cell>
          <cell r="AB1726" t="str">
            <v>2012</v>
          </cell>
          <cell r="AC1726" t="str">
            <v>ECON-162012</v>
          </cell>
          <cell r="AD1726" t="str">
            <v>ECON-16April2012</v>
          </cell>
          <cell r="AE1726" t="str">
            <v>ECON-16April2011-2012</v>
          </cell>
        </row>
        <row r="1727">
          <cell r="B1727" t="str">
            <v>CWTT</v>
          </cell>
          <cell r="C1727" t="str">
            <v>Window Film or Solar Screen</v>
          </cell>
          <cell r="D1727" t="str">
            <v>ECON-4C</v>
          </cell>
          <cell r="E1727" t="str">
            <v>Commercial</v>
          </cell>
          <cell r="F1727" t="str">
            <v>OTHER</v>
          </cell>
          <cell r="G1727" t="str">
            <v>ST CLOUD</v>
          </cell>
          <cell r="I1727" t="str">
            <v>April</v>
          </cell>
          <cell r="J1727" t="str">
            <v>2011-2012</v>
          </cell>
          <cell r="K1727">
            <v>2012</v>
          </cell>
          <cell r="T1727">
            <v>0</v>
          </cell>
          <cell r="W1727">
            <v>0</v>
          </cell>
          <cell r="AA1727" t="str">
            <v>ECON-4CST CLOUDApril2011-2012</v>
          </cell>
          <cell r="AB1727" t="str">
            <v>2012</v>
          </cell>
          <cell r="AC1727" t="str">
            <v>ECON-4C2012</v>
          </cell>
          <cell r="AD1727" t="str">
            <v>ECON-4CApril2012</v>
          </cell>
          <cell r="AE1727" t="str">
            <v>ECON-4CApril2011-2012</v>
          </cell>
        </row>
        <row r="1728">
          <cell r="B1728" t="str">
            <v>ACPS</v>
          </cell>
          <cell r="C1728" t="str">
            <v>A/C Proper Sizing</v>
          </cell>
          <cell r="D1728" t="str">
            <v>ECON-2D</v>
          </cell>
          <cell r="E1728" t="str">
            <v>Residential</v>
          </cell>
          <cell r="F1728" t="str">
            <v>SINGLE</v>
          </cell>
          <cell r="G1728" t="str">
            <v>ST CLOUD</v>
          </cell>
          <cell r="I1728" t="str">
            <v>April</v>
          </cell>
          <cell r="J1728" t="str">
            <v>2011-2012</v>
          </cell>
          <cell r="K1728">
            <v>2012</v>
          </cell>
          <cell r="T1728">
            <v>0</v>
          </cell>
          <cell r="W1728">
            <v>0</v>
          </cell>
          <cell r="AA1728" t="str">
            <v>ECON-2DST CLOUDApril2011-2012</v>
          </cell>
          <cell r="AB1728" t="str">
            <v>2012</v>
          </cell>
          <cell r="AC1728" t="str">
            <v>ECON-2D2012</v>
          </cell>
          <cell r="AD1728" t="str">
            <v>ECON-2DApril2012</v>
          </cell>
          <cell r="AE1728" t="str">
            <v>ECON-2DApril2011-2012</v>
          </cell>
        </row>
        <row r="1729">
          <cell r="B1729" t="str">
            <v>RBDR</v>
          </cell>
          <cell r="C1729" t="str">
            <v>Duct Repair/Replacement</v>
          </cell>
          <cell r="D1729" t="str">
            <v>ECON-2A</v>
          </cell>
          <cell r="E1729" t="str">
            <v>Residential</v>
          </cell>
          <cell r="F1729" t="str">
            <v>SINGLE</v>
          </cell>
          <cell r="G1729" t="str">
            <v>ST CLOUD</v>
          </cell>
          <cell r="I1729" t="str">
            <v>April</v>
          </cell>
          <cell r="J1729" t="str">
            <v>2011-2012</v>
          </cell>
          <cell r="K1729">
            <v>2012</v>
          </cell>
          <cell r="T1729">
            <v>0</v>
          </cell>
          <cell r="W1729">
            <v>0</v>
          </cell>
          <cell r="AA1729" t="str">
            <v>ECON-2AST CLOUDApril2011-2012</v>
          </cell>
          <cell r="AB1729" t="str">
            <v>2012</v>
          </cell>
          <cell r="AC1729" t="str">
            <v>ECON-2A2012</v>
          </cell>
          <cell r="AD1729" t="str">
            <v>ECON-2AApril2012</v>
          </cell>
          <cell r="AE1729" t="str">
            <v>ECON-2AApril2011-2012</v>
          </cell>
        </row>
        <row r="1730">
          <cell r="B1730" t="str">
            <v>RBIS</v>
          </cell>
          <cell r="C1730" t="str">
            <v>Ceiling Insulation Upgrade</v>
          </cell>
          <cell r="D1730" t="str">
            <v>ECON-1B</v>
          </cell>
          <cell r="E1730" t="str">
            <v>Residential</v>
          </cell>
          <cell r="F1730" t="str">
            <v>SINGLE</v>
          </cell>
          <cell r="G1730" t="str">
            <v>ST CLOUD</v>
          </cell>
          <cell r="I1730" t="str">
            <v>April</v>
          </cell>
          <cell r="J1730" t="str">
            <v>2011-2012</v>
          </cell>
          <cell r="K1730">
            <v>2012</v>
          </cell>
          <cell r="T1730">
            <v>0</v>
          </cell>
          <cell r="W1730">
            <v>0</v>
          </cell>
          <cell r="AA1730" t="str">
            <v>ECON-1BST CLOUDApril2011-2012</v>
          </cell>
          <cell r="AB1730" t="str">
            <v>2012</v>
          </cell>
          <cell r="AC1730" t="str">
            <v>ECON-1B2012</v>
          </cell>
          <cell r="AD1730" t="str">
            <v>ECON-1BApril2012</v>
          </cell>
          <cell r="AE1730" t="str">
            <v>ECON-1BApril2011-2012</v>
          </cell>
        </row>
        <row r="1731">
          <cell r="B1731" t="str">
            <v>RBWW</v>
          </cell>
          <cell r="C1731" t="str">
            <v xml:space="preserve">Caulk/Weather Stripping </v>
          </cell>
          <cell r="D1731" t="str">
            <v>ECON-1D</v>
          </cell>
          <cell r="E1731" t="str">
            <v>Residential</v>
          </cell>
          <cell r="F1731" t="str">
            <v>SINGLE</v>
          </cell>
          <cell r="G1731" t="str">
            <v>ST CLOUD</v>
          </cell>
          <cell r="I1731" t="str">
            <v>April</v>
          </cell>
          <cell r="J1731" t="str">
            <v>2011-2012</v>
          </cell>
          <cell r="K1731">
            <v>2012</v>
          </cell>
          <cell r="T1731">
            <v>0</v>
          </cell>
          <cell r="W1731">
            <v>0</v>
          </cell>
          <cell r="AA1731" t="str">
            <v>ECON-1DST CLOUDApril2011-2012</v>
          </cell>
          <cell r="AB1731" t="str">
            <v>2012</v>
          </cell>
          <cell r="AC1731" t="str">
            <v>ECON-1D2012</v>
          </cell>
          <cell r="AD1731" t="str">
            <v>ECON-1DApril2012</v>
          </cell>
          <cell r="AE1731" t="str">
            <v>ECON-1DApril2011-2012</v>
          </cell>
        </row>
        <row r="1732">
          <cell r="B1732" t="str">
            <v>RCRF</v>
          </cell>
          <cell r="C1732" t="str">
            <v>Cool Reflective Roof</v>
          </cell>
          <cell r="D1732" t="str">
            <v>ECON-1A</v>
          </cell>
          <cell r="E1732" t="str">
            <v>Residential</v>
          </cell>
          <cell r="F1732" t="str">
            <v>SINGLE</v>
          </cell>
          <cell r="G1732" t="str">
            <v>ST CLOUD</v>
          </cell>
          <cell r="I1732" t="str">
            <v>April</v>
          </cell>
          <cell r="J1732" t="str">
            <v>2011-2012</v>
          </cell>
          <cell r="K1732">
            <v>2012</v>
          </cell>
          <cell r="T1732">
            <v>0</v>
          </cell>
          <cell r="W1732">
            <v>0</v>
          </cell>
          <cell r="AA1732" t="str">
            <v>ECON-1AST CLOUDApril2011-2012</v>
          </cell>
          <cell r="AB1732" t="str">
            <v>2012</v>
          </cell>
          <cell r="AC1732" t="str">
            <v>ECON-1A2012</v>
          </cell>
          <cell r="AD1732" t="str">
            <v>ECON-1AApril2012</v>
          </cell>
          <cell r="AE1732" t="str">
            <v>ECON-1AApril2011-2012</v>
          </cell>
        </row>
        <row r="1733">
          <cell r="B1733" t="str">
            <v>RH14</v>
          </cell>
          <cell r="C1733" t="str">
            <v>14 Seer</v>
          </cell>
          <cell r="D1733" t="str">
            <v>ECON-2E</v>
          </cell>
          <cell r="E1733" t="str">
            <v>Residential</v>
          </cell>
          <cell r="F1733" t="str">
            <v>SINGLE</v>
          </cell>
          <cell r="G1733" t="str">
            <v>ST CLOUD</v>
          </cell>
          <cell r="H1733" t="str">
            <v>RES14CON</v>
          </cell>
          <cell r="I1733" t="str">
            <v>April</v>
          </cell>
          <cell r="J1733" t="str">
            <v>2011-2012</v>
          </cell>
          <cell r="K1733">
            <v>2012</v>
          </cell>
          <cell r="T1733">
            <v>0</v>
          </cell>
          <cell r="W1733">
            <v>0</v>
          </cell>
          <cell r="Y1733" t="str">
            <v>RES14CONApril2011-2012</v>
          </cell>
          <cell r="Z1733" t="str">
            <v>RES14CONApril2012</v>
          </cell>
          <cell r="AA1733" t="str">
            <v>RES14CONST CLOUDApril2011-2012</v>
          </cell>
          <cell r="AB1733" t="str">
            <v>RES14CON2012</v>
          </cell>
          <cell r="AC1733" t="str">
            <v>ECON-2E2012</v>
          </cell>
          <cell r="AD1733" t="str">
            <v>ECON-2EApril2012</v>
          </cell>
          <cell r="AE1733" t="str">
            <v>ECON-2EApril2011-2012</v>
          </cell>
        </row>
        <row r="1734">
          <cell r="B1734" t="str">
            <v>RH15</v>
          </cell>
          <cell r="C1734" t="str">
            <v>15 Seer</v>
          </cell>
          <cell r="D1734" t="str">
            <v>ECON-2E</v>
          </cell>
          <cell r="E1734" t="str">
            <v>Residential</v>
          </cell>
          <cell r="F1734" t="str">
            <v>SINGLE</v>
          </cell>
          <cell r="G1734" t="str">
            <v>ST CLOUD</v>
          </cell>
          <cell r="H1734" t="str">
            <v>RES15CON</v>
          </cell>
          <cell r="I1734" t="str">
            <v>April</v>
          </cell>
          <cell r="J1734" t="str">
            <v>2011-2012</v>
          </cell>
          <cell r="K1734">
            <v>2012</v>
          </cell>
          <cell r="T1734">
            <v>0</v>
          </cell>
          <cell r="W1734">
            <v>0</v>
          </cell>
          <cell r="Y1734" t="str">
            <v>RES15CONApril2011-2012</v>
          </cell>
          <cell r="Z1734" t="str">
            <v>RES15CONApril2012</v>
          </cell>
          <cell r="AA1734" t="str">
            <v>RES15CONST CLOUDApril2011-2012</v>
          </cell>
          <cell r="AB1734" t="str">
            <v>RES15CON2012</v>
          </cell>
          <cell r="AC1734" t="str">
            <v>ECON-2E2012</v>
          </cell>
          <cell r="AD1734" t="str">
            <v>ECON-2EApril2012</v>
          </cell>
          <cell r="AE1734" t="str">
            <v>ECON-2EApril2011-2012</v>
          </cell>
        </row>
        <row r="1735">
          <cell r="B1735" t="str">
            <v>RH16</v>
          </cell>
          <cell r="C1735" t="str">
            <v>16 Seer</v>
          </cell>
          <cell r="D1735" t="str">
            <v>ECON-2E</v>
          </cell>
          <cell r="E1735" t="str">
            <v>Residential</v>
          </cell>
          <cell r="F1735" t="str">
            <v>SINGLE</v>
          </cell>
          <cell r="G1735" t="str">
            <v>ST CLOUD</v>
          </cell>
          <cell r="H1735" t="str">
            <v>RES16CON</v>
          </cell>
          <cell r="I1735" t="str">
            <v>April</v>
          </cell>
          <cell r="J1735" t="str">
            <v>2011-2012</v>
          </cell>
          <cell r="K1735">
            <v>2012</v>
          </cell>
          <cell r="T1735">
            <v>0</v>
          </cell>
          <cell r="W1735">
            <v>0</v>
          </cell>
          <cell r="Y1735" t="str">
            <v>RES16CONApril2011-2012</v>
          </cell>
          <cell r="Z1735" t="str">
            <v>RES16CONApril2012</v>
          </cell>
          <cell r="AA1735" t="str">
            <v>RES16CONST CLOUDApril2011-2012</v>
          </cell>
          <cell r="AB1735" t="str">
            <v>RES16CON2012</v>
          </cell>
          <cell r="AC1735" t="str">
            <v>ECON-2E2012</v>
          </cell>
          <cell r="AD1735" t="str">
            <v>ECON-2EApril2012</v>
          </cell>
          <cell r="AE1735" t="str">
            <v>ECON-2EApril2011-2012</v>
          </cell>
        </row>
        <row r="1736">
          <cell r="B1736" t="str">
            <v>RH17</v>
          </cell>
          <cell r="C1736" t="str">
            <v>17 Seer</v>
          </cell>
          <cell r="D1736" t="str">
            <v>ECON-2E</v>
          </cell>
          <cell r="E1736" t="str">
            <v>Residential</v>
          </cell>
          <cell r="F1736" t="str">
            <v>SINGLE</v>
          </cell>
          <cell r="G1736" t="str">
            <v>ST CLOUD</v>
          </cell>
          <cell r="H1736" t="str">
            <v>RES17CON</v>
          </cell>
          <cell r="I1736" t="str">
            <v>April</v>
          </cell>
          <cell r="J1736" t="str">
            <v>2011-2012</v>
          </cell>
          <cell r="K1736">
            <v>2012</v>
          </cell>
          <cell r="T1736">
            <v>0</v>
          </cell>
          <cell r="W1736">
            <v>0</v>
          </cell>
          <cell r="Y1736" t="str">
            <v>RES17CONApril2011-2012</v>
          </cell>
          <cell r="Z1736" t="str">
            <v>RES17CONApril2012</v>
          </cell>
          <cell r="AA1736" t="str">
            <v>RES17CONST CLOUDApril2011-2012</v>
          </cell>
          <cell r="AB1736" t="str">
            <v>RES17CON2012</v>
          </cell>
          <cell r="AC1736" t="str">
            <v>ECON-2E2012</v>
          </cell>
          <cell r="AD1736" t="str">
            <v>ECON-2EApril2012</v>
          </cell>
          <cell r="AE1736" t="str">
            <v>ECON-2EApril2011-2012</v>
          </cell>
        </row>
        <row r="1737">
          <cell r="B1737" t="str">
            <v>RH18</v>
          </cell>
          <cell r="C1737" t="str">
            <v>18 Seer</v>
          </cell>
          <cell r="D1737" t="str">
            <v>ECON-2E</v>
          </cell>
          <cell r="E1737" t="str">
            <v>Residential</v>
          </cell>
          <cell r="F1737" t="str">
            <v>SINGLE</v>
          </cell>
          <cell r="G1737" t="str">
            <v>ST CLOUD</v>
          </cell>
          <cell r="H1737" t="str">
            <v>RES18CON</v>
          </cell>
          <cell r="I1737" t="str">
            <v>April</v>
          </cell>
          <cell r="J1737" t="str">
            <v>2011-2012</v>
          </cell>
          <cell r="K1737">
            <v>2012</v>
          </cell>
          <cell r="T1737">
            <v>0</v>
          </cell>
          <cell r="W1737">
            <v>0</v>
          </cell>
          <cell r="Y1737" t="str">
            <v>RES18CONApril2011-2012</v>
          </cell>
          <cell r="Z1737" t="str">
            <v>RES18CONApril2012</v>
          </cell>
          <cell r="AA1737" t="str">
            <v>RES18CONST CLOUDApril2011-2012</v>
          </cell>
          <cell r="AB1737" t="str">
            <v>RES18CON2012</v>
          </cell>
          <cell r="AC1737" t="str">
            <v>ECON-2E2012</v>
          </cell>
          <cell r="AD1737" t="str">
            <v>ECON-2EApril2012</v>
          </cell>
          <cell r="AE1737" t="str">
            <v>ECON-2EApril2011-2012</v>
          </cell>
        </row>
        <row r="1738">
          <cell r="B1738" t="str">
            <v>RIWF</v>
          </cell>
          <cell r="C1738" t="str">
            <v>Injected Wall Foam</v>
          </cell>
          <cell r="D1738" t="str">
            <v>ECON-1C</v>
          </cell>
          <cell r="E1738" t="str">
            <v>Residential</v>
          </cell>
          <cell r="F1738" t="str">
            <v>SINGLE</v>
          </cell>
          <cell r="G1738" t="str">
            <v>ST CLOUD</v>
          </cell>
          <cell r="I1738" t="str">
            <v>April</v>
          </cell>
          <cell r="J1738" t="str">
            <v>2011-2012</v>
          </cell>
          <cell r="K1738">
            <v>2012</v>
          </cell>
          <cell r="T1738">
            <v>0</v>
          </cell>
          <cell r="W1738">
            <v>0</v>
          </cell>
          <cell r="AA1738" t="str">
            <v>ECON-1CST CLOUDApril2011-2012</v>
          </cell>
          <cell r="AB1738" t="str">
            <v>2012</v>
          </cell>
          <cell r="AC1738" t="str">
            <v>ECON-1C2012</v>
          </cell>
          <cell r="AD1738" t="str">
            <v>ECON-1CApril2012</v>
          </cell>
          <cell r="AE1738" t="str">
            <v>ECON-1CApril2011-2012</v>
          </cell>
        </row>
        <row r="1739">
          <cell r="B1739" t="str">
            <v>RWRP</v>
          </cell>
          <cell r="C1739" t="str">
            <v xml:space="preserve">High Performance Windows </v>
          </cell>
          <cell r="D1739" t="str">
            <v>ECON-1E</v>
          </cell>
          <cell r="E1739" t="str">
            <v>Residential</v>
          </cell>
          <cell r="F1739" t="str">
            <v>SINGLE</v>
          </cell>
          <cell r="G1739" t="str">
            <v>ST CLOUD</v>
          </cell>
          <cell r="I1739" t="str">
            <v>April</v>
          </cell>
          <cell r="J1739" t="str">
            <v>2011-2012</v>
          </cell>
          <cell r="K1739">
            <v>2012</v>
          </cell>
          <cell r="T1739">
            <v>0</v>
          </cell>
          <cell r="W1739">
            <v>0</v>
          </cell>
          <cell r="AA1739" t="str">
            <v>ECON-1EST CLOUDApril2011-2012</v>
          </cell>
          <cell r="AB1739" t="str">
            <v>2012</v>
          </cell>
          <cell r="AC1739" t="str">
            <v>ECON-1E2012</v>
          </cell>
          <cell r="AD1739" t="str">
            <v>ECON-1EApril2012</v>
          </cell>
          <cell r="AE1739" t="str">
            <v>ECON-1EApril2011-2012</v>
          </cell>
        </row>
        <row r="1740">
          <cell r="B1740" t="str">
            <v>RWTT</v>
          </cell>
          <cell r="C1740" t="str">
            <v>Window Film or Solar Screen</v>
          </cell>
          <cell r="D1740" t="str">
            <v>ECON-1F</v>
          </cell>
          <cell r="E1740" t="str">
            <v>Residential</v>
          </cell>
          <cell r="F1740" t="str">
            <v>SINGLE</v>
          </cell>
          <cell r="G1740" t="str">
            <v>ST CLOUD</v>
          </cell>
          <cell r="I1740" t="str">
            <v>April</v>
          </cell>
          <cell r="J1740" t="str">
            <v>2011-2012</v>
          </cell>
          <cell r="K1740">
            <v>2012</v>
          </cell>
          <cell r="T1740">
            <v>0</v>
          </cell>
          <cell r="W1740">
            <v>0</v>
          </cell>
          <cell r="AA1740" t="str">
            <v>ECON-1FST CLOUDApril2011-2012</v>
          </cell>
          <cell r="AB1740" t="str">
            <v>2012</v>
          </cell>
          <cell r="AC1740" t="str">
            <v>ECON-1F2012</v>
          </cell>
          <cell r="AD1740" t="str">
            <v>ECON-1FApril2012</v>
          </cell>
          <cell r="AE1740" t="str">
            <v>ECON-1FApril2011-2012</v>
          </cell>
        </row>
        <row r="1741">
          <cell r="B1741" t="str">
            <v>RESCON</v>
          </cell>
          <cell r="C1741" t="str">
            <v>Total Residential Conservation Summary</v>
          </cell>
          <cell r="D1741" t="str">
            <v>RESCON</v>
          </cell>
          <cell r="E1741" t="str">
            <v>Residential</v>
          </cell>
          <cell r="I1741" t="str">
            <v>April</v>
          </cell>
          <cell r="J1741" t="str">
            <v>2011-2012</v>
          </cell>
          <cell r="K1741">
            <v>2012</v>
          </cell>
          <cell r="L1741">
            <v>0</v>
          </cell>
          <cell r="M1741">
            <v>221.58333333333331</v>
          </cell>
          <cell r="N1741">
            <v>0</v>
          </cell>
          <cell r="O1741">
            <v>149421.16666666669</v>
          </cell>
          <cell r="P1741">
            <v>0</v>
          </cell>
          <cell r="S1741">
            <v>0</v>
          </cell>
          <cell r="T1741">
            <v>0</v>
          </cell>
          <cell r="U1741">
            <v>0</v>
          </cell>
          <cell r="V1741">
            <v>0</v>
          </cell>
          <cell r="W1741">
            <v>0</v>
          </cell>
          <cell r="X1741">
            <v>117350.3691083219</v>
          </cell>
          <cell r="AA1741" t="str">
            <v>RESCONApril2011-2012</v>
          </cell>
          <cell r="AB1741" t="str">
            <v>2012</v>
          </cell>
          <cell r="AC1741" t="str">
            <v>RESCON2012</v>
          </cell>
          <cell r="AD1741" t="str">
            <v>RESCONApril2012</v>
          </cell>
          <cell r="AE1741" t="str">
            <v>RESCONApril2011-2012</v>
          </cell>
        </row>
        <row r="1742">
          <cell r="B1742" t="str">
            <v>COMREB</v>
          </cell>
          <cell r="C1742" t="str">
            <v>Total Commercial Rebate Summary</v>
          </cell>
          <cell r="D1742" t="str">
            <v>COMREB</v>
          </cell>
          <cell r="E1742" t="str">
            <v>Commercial</v>
          </cell>
          <cell r="I1742" t="str">
            <v>April</v>
          </cell>
          <cell r="J1742" t="str">
            <v>2011-2012</v>
          </cell>
          <cell r="K1742">
            <v>2012</v>
          </cell>
          <cell r="L1742">
            <v>0</v>
          </cell>
          <cell r="M1742">
            <v>24378.25</v>
          </cell>
          <cell r="N1742">
            <v>0</v>
          </cell>
          <cell r="O1742">
            <v>40398.441666666666</v>
          </cell>
          <cell r="P1742">
            <v>0</v>
          </cell>
          <cell r="S1742">
            <v>0</v>
          </cell>
          <cell r="T1742">
            <v>0</v>
          </cell>
          <cell r="U1742">
            <v>0</v>
          </cell>
          <cell r="V1742">
            <v>0</v>
          </cell>
          <cell r="W1742">
            <v>0</v>
          </cell>
          <cell r="X1742">
            <v>211893.24651099998</v>
          </cell>
          <cell r="AA1742" t="str">
            <v>COMREBApril2011-2012</v>
          </cell>
          <cell r="AB1742" t="str">
            <v>2012</v>
          </cell>
          <cell r="AC1742" t="str">
            <v>COMREB2012</v>
          </cell>
          <cell r="AD1742" t="str">
            <v>COMREBApril2012</v>
          </cell>
          <cell r="AE1742" t="str">
            <v>COMREBApril2011-2012</v>
          </cell>
        </row>
        <row r="1743">
          <cell r="B1743" t="str">
            <v>COMCON</v>
          </cell>
          <cell r="C1743" t="str">
            <v>Total Commercial Conservation Summary</v>
          </cell>
          <cell r="D1743" t="str">
            <v>COMCON</v>
          </cell>
          <cell r="E1743" t="str">
            <v>Commercial</v>
          </cell>
          <cell r="I1743" t="str">
            <v>April</v>
          </cell>
          <cell r="J1743" t="str">
            <v>2011-2012</v>
          </cell>
          <cell r="K1743">
            <v>2012</v>
          </cell>
          <cell r="L1743">
            <v>0</v>
          </cell>
          <cell r="M1743">
            <v>24378.416666666668</v>
          </cell>
          <cell r="N1743">
            <v>0</v>
          </cell>
          <cell r="O1743">
            <v>40440.10833333333</v>
          </cell>
          <cell r="P1743">
            <v>0</v>
          </cell>
          <cell r="S1743">
            <v>0</v>
          </cell>
          <cell r="T1743">
            <v>0</v>
          </cell>
          <cell r="U1743">
            <v>0</v>
          </cell>
          <cell r="V1743">
            <v>0</v>
          </cell>
          <cell r="W1743">
            <v>0</v>
          </cell>
          <cell r="X1743">
            <v>390666.07984433329</v>
          </cell>
          <cell r="AA1743" t="str">
            <v>COMCONApril2011-2012</v>
          </cell>
          <cell r="AB1743" t="str">
            <v>2012</v>
          </cell>
          <cell r="AC1743" t="str">
            <v>COMCON2012</v>
          </cell>
          <cell r="AD1743" t="str">
            <v>COMCONApril2012</v>
          </cell>
          <cell r="AE1743" t="str">
            <v>COMCONApril2011-2012</v>
          </cell>
        </row>
        <row r="1744">
          <cell r="B1744" t="str">
            <v>Orlando</v>
          </cell>
          <cell r="C1744" t="str">
            <v>Conservation Program Rebates</v>
          </cell>
          <cell r="D1744" t="str">
            <v>Participation</v>
          </cell>
          <cell r="E1744" t="str">
            <v xml:space="preserve"> - Crosstab (CIS)</v>
          </cell>
          <cell r="K1744">
            <v>2012</v>
          </cell>
          <cell r="AB1744" t="str">
            <v>2012</v>
          </cell>
          <cell r="AC1744" t="str">
            <v>Participation2012</v>
          </cell>
          <cell r="AD1744" t="str">
            <v>Participation2012</v>
          </cell>
        </row>
        <row r="1745">
          <cell r="B1745" t="str">
            <v>ACPROPSZ</v>
          </cell>
          <cell r="C1745" t="str">
            <v>CONS AC Proper Sizing</v>
          </cell>
          <cell r="D1745" t="str">
            <v>ECON-2D</v>
          </cell>
          <cell r="E1745" t="str">
            <v>Residential</v>
          </cell>
          <cell r="F1745" t="str">
            <v>SINGLE</v>
          </cell>
          <cell r="I1745" t="str">
            <v>May</v>
          </cell>
          <cell r="J1745" t="str">
            <v>2011-2012</v>
          </cell>
          <cell r="K1745">
            <v>2012</v>
          </cell>
          <cell r="M1745">
            <v>32.5</v>
          </cell>
          <cell r="O1745">
            <v>1625</v>
          </cell>
          <cell r="T1745">
            <v>0</v>
          </cell>
          <cell r="W1745">
            <v>0</v>
          </cell>
          <cell r="X1745">
            <v>3395.1125000000002</v>
          </cell>
          <cell r="AA1745" t="str">
            <v>ECON-2DMay2011-2012</v>
          </cell>
          <cell r="AB1745" t="str">
            <v>2012</v>
          </cell>
          <cell r="AC1745" t="str">
            <v>ECON-2D2012</v>
          </cell>
          <cell r="AD1745" t="str">
            <v>ECON-2DMay2012</v>
          </cell>
          <cell r="AE1745" t="str">
            <v>ECON-2DMay2011-2012</v>
          </cell>
        </row>
        <row r="1746">
          <cell r="D1746" t="str">
            <v>ECON-2D</v>
          </cell>
          <cell r="E1746" t="str">
            <v>Residential</v>
          </cell>
          <cell r="F1746" t="str">
            <v>MULTI</v>
          </cell>
          <cell r="I1746" t="str">
            <v>May</v>
          </cell>
          <cell r="J1746" t="str">
            <v>2011-2012</v>
          </cell>
          <cell r="K1746">
            <v>2012</v>
          </cell>
          <cell r="T1746">
            <v>0</v>
          </cell>
          <cell r="AA1746" t="str">
            <v>ECON-2DMay2011-2012</v>
          </cell>
          <cell r="AB1746" t="str">
            <v>2012</v>
          </cell>
          <cell r="AC1746" t="str">
            <v>ECON-2D2012</v>
          </cell>
          <cell r="AD1746" t="str">
            <v>ECON-2DMay2012</v>
          </cell>
          <cell r="AE1746" t="str">
            <v>ECON-2DMay2011-2012</v>
          </cell>
        </row>
        <row r="1747">
          <cell r="B1747" t="str">
            <v>ATTICINS</v>
          </cell>
          <cell r="C1747" t="str">
            <v>CONS Com Attic Insul Rebate</v>
          </cell>
          <cell r="D1747" t="str">
            <v>ECON-4B</v>
          </cell>
          <cell r="E1747" t="str">
            <v>Commercial</v>
          </cell>
          <cell r="F1747" t="str">
            <v>OTHER</v>
          </cell>
          <cell r="I1747" t="str">
            <v>May</v>
          </cell>
          <cell r="J1747" t="str">
            <v>2011-2012</v>
          </cell>
          <cell r="K1747">
            <v>2012</v>
          </cell>
          <cell r="M1747">
            <v>1.1666666666666667</v>
          </cell>
          <cell r="O1747">
            <v>350.00000000000006</v>
          </cell>
          <cell r="T1747">
            <v>0</v>
          </cell>
          <cell r="W1747">
            <v>0</v>
          </cell>
          <cell r="X1747">
            <v>574.08166666666671</v>
          </cell>
          <cell r="AA1747" t="str">
            <v>ECON-4BMay2011-2012</v>
          </cell>
          <cell r="AB1747" t="str">
            <v>2012</v>
          </cell>
          <cell r="AC1747" t="str">
            <v>ECON-4B2012</v>
          </cell>
          <cell r="AD1747" t="str">
            <v>ECON-4BMay2012</v>
          </cell>
          <cell r="AE1747" t="str">
            <v>ECON-4BMay2011-2012</v>
          </cell>
        </row>
        <row r="1748">
          <cell r="D1748" t="str">
            <v>ECON-4B</v>
          </cell>
          <cell r="E1748" t="str">
            <v>Commercial</v>
          </cell>
          <cell r="F1748" t="str">
            <v>MULTI</v>
          </cell>
          <cell r="I1748" t="str">
            <v>May</v>
          </cell>
          <cell r="J1748" t="str">
            <v>2011-2012</v>
          </cell>
          <cell r="K1748">
            <v>2012</v>
          </cell>
          <cell r="T1748">
            <v>0</v>
          </cell>
          <cell r="AA1748" t="str">
            <v>ECON-4BMay2011-2012</v>
          </cell>
          <cell r="AB1748" t="str">
            <v>2012</v>
          </cell>
          <cell r="AC1748" t="str">
            <v>ECON-4B2012</v>
          </cell>
          <cell r="AD1748" t="str">
            <v>ECON-4BMay2012</v>
          </cell>
          <cell r="AE1748" t="str">
            <v>ECON-4BMay2011-2012</v>
          </cell>
        </row>
        <row r="1749">
          <cell r="B1749" t="str">
            <v>ATTICONS</v>
          </cell>
          <cell r="C1749" t="str">
            <v>CONS Res Attic Insul Rebate</v>
          </cell>
          <cell r="D1749" t="str">
            <v>ECON-1B</v>
          </cell>
          <cell r="E1749" t="str">
            <v>Residential</v>
          </cell>
          <cell r="F1749" t="str">
            <v>SINGLE</v>
          </cell>
          <cell r="I1749" t="str">
            <v>May</v>
          </cell>
          <cell r="J1749" t="str">
            <v>2011-2012</v>
          </cell>
          <cell r="K1749">
            <v>2012</v>
          </cell>
          <cell r="M1749">
            <v>20</v>
          </cell>
          <cell r="O1749">
            <v>5000</v>
          </cell>
          <cell r="T1749">
            <v>0</v>
          </cell>
          <cell r="W1749">
            <v>0</v>
          </cell>
          <cell r="X1749">
            <v>9869</v>
          </cell>
          <cell r="AA1749" t="str">
            <v>ECON-1BMay2011-2012</v>
          </cell>
          <cell r="AB1749" t="str">
            <v>2012</v>
          </cell>
          <cell r="AC1749" t="str">
            <v>ECON-1B2012</v>
          </cell>
          <cell r="AD1749" t="str">
            <v>ECON-1BMay2012</v>
          </cell>
          <cell r="AE1749" t="str">
            <v>ECON-1BMay2011-2012</v>
          </cell>
        </row>
        <row r="1750">
          <cell r="D1750" t="str">
            <v>ECON-1B</v>
          </cell>
          <cell r="E1750" t="str">
            <v>Residential</v>
          </cell>
          <cell r="F1750" t="str">
            <v>MULTI</v>
          </cell>
          <cell r="I1750" t="str">
            <v>May</v>
          </cell>
          <cell r="J1750" t="str">
            <v>2011-2012</v>
          </cell>
          <cell r="K1750">
            <v>2012</v>
          </cell>
          <cell r="T1750">
            <v>0</v>
          </cell>
          <cell r="AA1750" t="str">
            <v>ECON-1BMay2011-2012</v>
          </cell>
          <cell r="AB1750" t="str">
            <v>2012</v>
          </cell>
          <cell r="AC1750" t="str">
            <v>ECON-1B2012</v>
          </cell>
          <cell r="AD1750" t="str">
            <v>ECON-1BMay2012</v>
          </cell>
          <cell r="AE1750" t="str">
            <v>ECON-1BMay2011-2012</v>
          </cell>
        </row>
        <row r="1751">
          <cell r="B1751" t="str">
            <v>CCISTERN</v>
          </cell>
          <cell r="C1751" t="str">
            <v>CONS Com Cistern Rebate</v>
          </cell>
          <cell r="D1751" t="str">
            <v>WACON-1B</v>
          </cell>
          <cell r="E1751" t="str">
            <v>Commercial</v>
          </cell>
          <cell r="F1751" t="str">
            <v>OTHER</v>
          </cell>
          <cell r="I1751" t="str">
            <v>May</v>
          </cell>
          <cell r="J1751" t="str">
            <v>2011-2012</v>
          </cell>
          <cell r="K1751">
            <v>2012</v>
          </cell>
          <cell r="M1751">
            <v>0</v>
          </cell>
          <cell r="O1751">
            <v>0</v>
          </cell>
          <cell r="T1751">
            <v>0</v>
          </cell>
          <cell r="W1751">
            <v>0</v>
          </cell>
          <cell r="X1751">
            <v>0</v>
          </cell>
          <cell r="AA1751" t="str">
            <v>WACON-1BMay2011-2012</v>
          </cell>
          <cell r="AB1751" t="str">
            <v>2012</v>
          </cell>
          <cell r="AC1751" t="str">
            <v>WACON-1B2012</v>
          </cell>
          <cell r="AD1751" t="str">
            <v>WACON-1BMay2012</v>
          </cell>
          <cell r="AE1751" t="str">
            <v>WACON-1BMay2011-2012</v>
          </cell>
        </row>
        <row r="1752">
          <cell r="B1752" t="str">
            <v>CES15CON</v>
          </cell>
          <cell r="C1752" t="str">
            <v>CONS Com Heat Pump 15 Rebate</v>
          </cell>
          <cell r="D1752" t="str">
            <v>ECON-5C</v>
          </cell>
          <cell r="E1752" t="str">
            <v>Commercial</v>
          </cell>
          <cell r="F1752" t="str">
            <v>OTHER</v>
          </cell>
          <cell r="H1752" t="str">
            <v>CES15CON</v>
          </cell>
          <cell r="I1752" t="str">
            <v>May</v>
          </cell>
          <cell r="J1752" t="str">
            <v>2011-2012</v>
          </cell>
          <cell r="K1752">
            <v>2012</v>
          </cell>
          <cell r="M1752">
            <v>1.0833333333333333</v>
          </cell>
          <cell r="O1752">
            <v>433.33333333333331</v>
          </cell>
          <cell r="T1752">
            <v>0</v>
          </cell>
          <cell r="W1752">
            <v>0</v>
          </cell>
          <cell r="X1752">
            <v>785.29630833333329</v>
          </cell>
          <cell r="Y1752" t="str">
            <v>CES15CONMay2011-2012</v>
          </cell>
          <cell r="Z1752" t="str">
            <v>CES15CONMay2012</v>
          </cell>
          <cell r="AA1752" t="str">
            <v>ECON-5CCES15CONMay2011-2012</v>
          </cell>
          <cell r="AB1752" t="str">
            <v>CES15CON2012</v>
          </cell>
          <cell r="AC1752" t="str">
            <v>ECON-5C2012</v>
          </cell>
          <cell r="AD1752" t="str">
            <v>ECON-5CMay2012</v>
          </cell>
          <cell r="AE1752" t="str">
            <v>ECON-5CMay2011-2012</v>
          </cell>
        </row>
        <row r="1753">
          <cell r="B1753" t="str">
            <v>CES16CON</v>
          </cell>
          <cell r="C1753" t="str">
            <v>CONS Com Heat Pump 16 Rebate</v>
          </cell>
          <cell r="D1753" t="str">
            <v>ECON-5C</v>
          </cell>
          <cell r="E1753" t="str">
            <v>Commercial</v>
          </cell>
          <cell r="F1753" t="str">
            <v>OTHER</v>
          </cell>
          <cell r="H1753" t="str">
            <v>CES16CON</v>
          </cell>
          <cell r="I1753" t="str">
            <v>May</v>
          </cell>
          <cell r="J1753" t="str">
            <v>2011-2012</v>
          </cell>
          <cell r="K1753">
            <v>2012</v>
          </cell>
          <cell r="M1753">
            <v>1.9166666666666667</v>
          </cell>
          <cell r="O1753">
            <v>1150</v>
          </cell>
          <cell r="T1753">
            <v>0</v>
          </cell>
          <cell r="W1753">
            <v>0</v>
          </cell>
          <cell r="X1753">
            <v>1730.5104166666667</v>
          </cell>
          <cell r="Y1753" t="str">
            <v>CES16CONMay2011-2012</v>
          </cell>
          <cell r="Z1753" t="str">
            <v>CES16CONMay2012</v>
          </cell>
          <cell r="AA1753" t="str">
            <v>ECON-5CCES16CONMay2011-2012</v>
          </cell>
          <cell r="AB1753" t="str">
            <v>CES16CON2012</v>
          </cell>
          <cell r="AC1753" t="str">
            <v>ECON-5C2012</v>
          </cell>
          <cell r="AD1753" t="str">
            <v>ECON-5CMay2012</v>
          </cell>
          <cell r="AE1753" t="str">
            <v>ECON-5CMay2011-2012</v>
          </cell>
        </row>
        <row r="1754">
          <cell r="B1754" t="str">
            <v>CES17CON</v>
          </cell>
          <cell r="C1754" t="str">
            <v>CONS Com Heat Pump 17 Rebate</v>
          </cell>
          <cell r="D1754" t="str">
            <v>ECON-5C</v>
          </cell>
          <cell r="E1754" t="str">
            <v>Commercial</v>
          </cell>
          <cell r="F1754" t="str">
            <v>OTHER</v>
          </cell>
          <cell r="H1754" t="str">
            <v>CES17CON</v>
          </cell>
          <cell r="I1754" t="str">
            <v>May</v>
          </cell>
          <cell r="J1754" t="str">
            <v>2011-2012</v>
          </cell>
          <cell r="K1754">
            <v>2012</v>
          </cell>
          <cell r="M1754">
            <v>1.0833333333333333</v>
          </cell>
          <cell r="O1754">
            <v>650</v>
          </cell>
          <cell r="T1754">
            <v>0</v>
          </cell>
          <cell r="W1754">
            <v>0</v>
          </cell>
          <cell r="X1754">
            <v>1254.2592833333333</v>
          </cell>
          <cell r="Y1754" t="str">
            <v>CES17CONMay2011-2012</v>
          </cell>
          <cell r="Z1754" t="str">
            <v>CES17CONMay2012</v>
          </cell>
          <cell r="AA1754" t="str">
            <v>ECON-5CCES17CONMay2011-2012</v>
          </cell>
          <cell r="AB1754" t="str">
            <v>CES17CON2012</v>
          </cell>
          <cell r="AC1754" t="str">
            <v>ECON-5C2012</v>
          </cell>
          <cell r="AD1754" t="str">
            <v>ECON-5CMay2012</v>
          </cell>
          <cell r="AE1754" t="str">
            <v>ECON-5CMay2011-2012</v>
          </cell>
        </row>
        <row r="1755">
          <cell r="B1755" t="str">
            <v>CES18CON</v>
          </cell>
          <cell r="C1755" t="str">
            <v>CONS Com Heat Pump 18 Rebate</v>
          </cell>
          <cell r="D1755" t="str">
            <v>ECON-5C</v>
          </cell>
          <cell r="E1755" t="str">
            <v>Commercial</v>
          </cell>
          <cell r="F1755" t="str">
            <v>OTHER</v>
          </cell>
          <cell r="H1755" t="str">
            <v>CES18CON</v>
          </cell>
          <cell r="I1755" t="str">
            <v>May</v>
          </cell>
          <cell r="J1755" t="str">
            <v>2011-2012</v>
          </cell>
          <cell r="K1755">
            <v>2012</v>
          </cell>
          <cell r="M1755">
            <v>0.83333333333333337</v>
          </cell>
          <cell r="O1755">
            <v>500</v>
          </cell>
          <cell r="T1755">
            <v>0</v>
          </cell>
          <cell r="W1755">
            <v>0</v>
          </cell>
          <cell r="X1755">
            <v>1091.7857141666668</v>
          </cell>
          <cell r="Y1755" t="str">
            <v>CES18CONMay2011-2012</v>
          </cell>
          <cell r="Z1755" t="str">
            <v>CES18CONMay2012</v>
          </cell>
          <cell r="AA1755" t="str">
            <v>ECON-5CCES18CONMay2011-2012</v>
          </cell>
          <cell r="AB1755" t="str">
            <v>CES18CON2012</v>
          </cell>
          <cell r="AC1755" t="str">
            <v>ECON-5C2012</v>
          </cell>
          <cell r="AD1755" t="str">
            <v>ECON-5CMay2012</v>
          </cell>
          <cell r="AE1755" t="str">
            <v>ECON-5CMay2011-2012</v>
          </cell>
        </row>
        <row r="1756">
          <cell r="B1756" t="str">
            <v>CESCRCON</v>
          </cell>
          <cell r="C1756" t="str">
            <v>CONS Com Cool Roof Rebate</v>
          </cell>
          <cell r="D1756" t="str">
            <v>ECON-4A</v>
          </cell>
          <cell r="E1756" t="str">
            <v>Commercial</v>
          </cell>
          <cell r="F1756" t="str">
            <v>OTHER</v>
          </cell>
          <cell r="I1756" t="str">
            <v>May</v>
          </cell>
          <cell r="J1756" t="str">
            <v>2011-2012</v>
          </cell>
          <cell r="K1756">
            <v>2012</v>
          </cell>
          <cell r="M1756">
            <v>24109.416666666668</v>
          </cell>
          <cell r="O1756">
            <v>2410.9416666666671</v>
          </cell>
          <cell r="T1756">
            <v>0</v>
          </cell>
          <cell r="W1756">
            <v>0</v>
          </cell>
          <cell r="X1756">
            <v>72665.564848583337</v>
          </cell>
          <cell r="AA1756" t="str">
            <v>ECON-4AMay2011-2012</v>
          </cell>
          <cell r="AB1756" t="str">
            <v>2012</v>
          </cell>
          <cell r="AC1756" t="str">
            <v>ECON-4A2012</v>
          </cell>
          <cell r="AD1756" t="str">
            <v>ECON-4AMay2012</v>
          </cell>
          <cell r="AE1756" t="str">
            <v>ECON-4AMay2011-2012</v>
          </cell>
        </row>
        <row r="1757">
          <cell r="B1757" t="str">
            <v>CESSBCON</v>
          </cell>
          <cell r="C1757" t="str">
            <v>CONS Small Bus Effic Prog</v>
          </cell>
          <cell r="D1757" t="str">
            <v>ECON-16</v>
          </cell>
          <cell r="E1757" t="str">
            <v>Commercial</v>
          </cell>
          <cell r="F1757" t="str">
            <v>OTHER</v>
          </cell>
          <cell r="I1757" t="str">
            <v>May</v>
          </cell>
          <cell r="J1757" t="str">
            <v>2011-2012</v>
          </cell>
          <cell r="K1757">
            <v>2012</v>
          </cell>
          <cell r="M1757">
            <v>1.6666666666666667</v>
          </cell>
          <cell r="O1757">
            <v>416.66666666666669</v>
          </cell>
          <cell r="T1757">
            <v>0</v>
          </cell>
          <cell r="W1757">
            <v>0</v>
          </cell>
          <cell r="X1757">
            <v>1412.25</v>
          </cell>
          <cell r="AA1757" t="str">
            <v>ECON-16May2011-2012</v>
          </cell>
          <cell r="AB1757" t="str">
            <v>2012</v>
          </cell>
          <cell r="AC1757" t="str">
            <v>ECON-162012</v>
          </cell>
          <cell r="AD1757" t="str">
            <v>ECON-16May2012</v>
          </cell>
          <cell r="AE1757" t="str">
            <v>ECON-16May2011-2012</v>
          </cell>
        </row>
        <row r="1758">
          <cell r="D1758" t="str">
            <v>ECON-16</v>
          </cell>
          <cell r="E1758" t="str">
            <v>Commercial</v>
          </cell>
          <cell r="F1758" t="str">
            <v>SINGLE</v>
          </cell>
          <cell r="I1758" t="str">
            <v>May</v>
          </cell>
          <cell r="J1758" t="str">
            <v>2011-2012</v>
          </cell>
          <cell r="K1758">
            <v>2012</v>
          </cell>
          <cell r="T1758">
            <v>0</v>
          </cell>
          <cell r="AA1758" t="str">
            <v>ECON-16May2011-2012</v>
          </cell>
          <cell r="AB1758" t="str">
            <v>2012</v>
          </cell>
          <cell r="AC1758" t="str">
            <v>ECON-162012</v>
          </cell>
          <cell r="AD1758" t="str">
            <v>ECON-16May2012</v>
          </cell>
          <cell r="AE1758" t="str">
            <v>ECON-16May2011-2012</v>
          </cell>
        </row>
        <row r="1759">
          <cell r="B1759" t="str">
            <v>CESTTCON</v>
          </cell>
          <cell r="C1759" t="str">
            <v>CONS Com Window Tint Rebate</v>
          </cell>
          <cell r="D1759" t="str">
            <v>ECON-4C</v>
          </cell>
          <cell r="E1759" t="str">
            <v>Commercial</v>
          </cell>
          <cell r="F1759" t="str">
            <v>OTHER</v>
          </cell>
          <cell r="I1759" t="str">
            <v>May</v>
          </cell>
          <cell r="J1759" t="str">
            <v>2011-2012</v>
          </cell>
          <cell r="K1759">
            <v>2012</v>
          </cell>
          <cell r="M1759">
            <v>207.5</v>
          </cell>
          <cell r="O1759">
            <v>20750</v>
          </cell>
          <cell r="T1759">
            <v>0</v>
          </cell>
          <cell r="W1759">
            <v>0</v>
          </cell>
          <cell r="X1759">
            <v>86.999998250000004</v>
          </cell>
          <cell r="AA1759" t="str">
            <v>ECON-4CMay2011-2012</v>
          </cell>
          <cell r="AB1759" t="str">
            <v>2012</v>
          </cell>
          <cell r="AC1759" t="str">
            <v>ECON-4C2012</v>
          </cell>
          <cell r="AD1759" t="str">
            <v>ECON-4CMay2012</v>
          </cell>
          <cell r="AE1759" t="str">
            <v>ECON-4CMay2011-2012</v>
          </cell>
        </row>
        <row r="1760">
          <cell r="B1760" t="str">
            <v>CUSTOMCI</v>
          </cell>
          <cell r="C1760" t="str">
            <v>CONS Com Customer Incentive Program</v>
          </cell>
          <cell r="D1760" t="str">
            <v>ECON-6B</v>
          </cell>
          <cell r="E1760" t="str">
            <v>Commercial</v>
          </cell>
          <cell r="F1760" t="str">
            <v>OTHER</v>
          </cell>
          <cell r="I1760" t="str">
            <v>May</v>
          </cell>
          <cell r="J1760" t="str">
            <v>2011-2012</v>
          </cell>
          <cell r="K1760">
            <v>2012</v>
          </cell>
          <cell r="M1760">
            <v>50.25</v>
          </cell>
          <cell r="O1760">
            <v>12562.5</v>
          </cell>
          <cell r="T1760">
            <v>0</v>
          </cell>
          <cell r="X1760">
            <v>130639.050525</v>
          </cell>
          <cell r="AA1760" t="str">
            <v>ECON-6BMay2011-2012</v>
          </cell>
          <cell r="AB1760" t="str">
            <v>2012</v>
          </cell>
          <cell r="AC1760" t="str">
            <v>ECON-6B2012</v>
          </cell>
          <cell r="AD1760" t="str">
            <v>ECON-6BMay2012</v>
          </cell>
          <cell r="AE1760" t="str">
            <v>ECON-6BMay2011-2012</v>
          </cell>
        </row>
        <row r="1761">
          <cell r="C1761" t="str">
            <v>CONS Com Indoor Lighting Billed Solutions</v>
          </cell>
          <cell r="D1761" t="str">
            <v>ECON-8</v>
          </cell>
          <cell r="E1761" t="str">
            <v>Commercial</v>
          </cell>
          <cell r="F1761" t="str">
            <v>OTHER</v>
          </cell>
          <cell r="I1761" t="str">
            <v>May</v>
          </cell>
          <cell r="J1761" t="str">
            <v>2011-2012</v>
          </cell>
          <cell r="K1761">
            <v>2012</v>
          </cell>
          <cell r="M1761">
            <v>0.16666666666666666</v>
          </cell>
          <cell r="O1761">
            <v>41.666666666666664</v>
          </cell>
          <cell r="T1761">
            <v>0</v>
          </cell>
          <cell r="X1761">
            <v>178772.83333333331</v>
          </cell>
          <cell r="AA1761" t="str">
            <v>ECON-8May2011-2012</v>
          </cell>
          <cell r="AB1761" t="str">
            <v>2012</v>
          </cell>
          <cell r="AC1761" t="str">
            <v>ECON-82012</v>
          </cell>
          <cell r="AD1761" t="str">
            <v>ECON-8May2012</v>
          </cell>
          <cell r="AE1761" t="str">
            <v>ECON-8May2011-2012</v>
          </cell>
        </row>
        <row r="1762">
          <cell r="B1762" t="str">
            <v>DUCTAIR</v>
          </cell>
          <cell r="C1762" t="str">
            <v>CONS Com Duct Repair Rbt</v>
          </cell>
          <cell r="D1762" t="str">
            <v>ECON-5A</v>
          </cell>
          <cell r="E1762" t="str">
            <v>Commercial</v>
          </cell>
          <cell r="F1762" t="str">
            <v>OTHER</v>
          </cell>
          <cell r="I1762" t="str">
            <v>May</v>
          </cell>
          <cell r="J1762" t="str">
            <v>2011-2012</v>
          </cell>
          <cell r="K1762">
            <v>2012</v>
          </cell>
          <cell r="M1762">
            <v>2.5833333333333335</v>
          </cell>
          <cell r="O1762">
            <v>775</v>
          </cell>
          <cell r="T1762">
            <v>0</v>
          </cell>
          <cell r="W1762">
            <v>0</v>
          </cell>
          <cell r="X1762">
            <v>882.53125</v>
          </cell>
          <cell r="AA1762" t="str">
            <v>ECON-5AMay2011-2012</v>
          </cell>
          <cell r="AB1762" t="str">
            <v>2012</v>
          </cell>
          <cell r="AC1762" t="str">
            <v>ECON-5A2012</v>
          </cell>
          <cell r="AD1762" t="str">
            <v>ECON-5AMay2012</v>
          </cell>
          <cell r="AE1762" t="str">
            <v>ECON-5AMay2011-2012</v>
          </cell>
        </row>
        <row r="1763">
          <cell r="D1763" t="str">
            <v>ECON-5A</v>
          </cell>
          <cell r="E1763" t="str">
            <v>Commercial</v>
          </cell>
          <cell r="F1763" t="str">
            <v>SINGLE</v>
          </cell>
          <cell r="I1763" t="str">
            <v>May</v>
          </cell>
          <cell r="J1763" t="str">
            <v>2011-2012</v>
          </cell>
          <cell r="K1763">
            <v>2012</v>
          </cell>
          <cell r="T1763">
            <v>0</v>
          </cell>
          <cell r="AA1763" t="str">
            <v>ECON-5AMay2011-2012</v>
          </cell>
          <cell r="AB1763" t="str">
            <v>2012</v>
          </cell>
          <cell r="AC1763" t="str">
            <v>ECON-5A2012</v>
          </cell>
          <cell r="AD1763" t="str">
            <v>ECON-5AMay2012</v>
          </cell>
          <cell r="AE1763" t="str">
            <v>ECON-5AMay2011-2012</v>
          </cell>
        </row>
        <row r="1764">
          <cell r="D1764" t="str">
            <v>ECON-5A</v>
          </cell>
          <cell r="E1764" t="str">
            <v>Commercial</v>
          </cell>
          <cell r="F1764" t="str">
            <v>MULTI</v>
          </cell>
          <cell r="I1764" t="str">
            <v>May</v>
          </cell>
          <cell r="J1764" t="str">
            <v>2011-2012</v>
          </cell>
          <cell r="K1764">
            <v>2012</v>
          </cell>
          <cell r="T1764">
            <v>0</v>
          </cell>
          <cell r="AA1764" t="str">
            <v>ECON-5AMay2011-2012</v>
          </cell>
          <cell r="AB1764" t="str">
            <v>2012</v>
          </cell>
          <cell r="AC1764" t="str">
            <v>ECON-5A2012</v>
          </cell>
          <cell r="AD1764" t="str">
            <v>ECON-5AMay2012</v>
          </cell>
          <cell r="AE1764" t="str">
            <v>ECON-5AMay2011-2012</v>
          </cell>
        </row>
        <row r="1765">
          <cell r="B1765" t="str">
            <v>DUCTCON</v>
          </cell>
          <cell r="C1765" t="str">
            <v>CONS Res Duct Repair Rbt</v>
          </cell>
          <cell r="D1765" t="str">
            <v>ECON-2A</v>
          </cell>
          <cell r="E1765" t="str">
            <v>Residential</v>
          </cell>
          <cell r="F1765" t="str">
            <v>SINGLE</v>
          </cell>
          <cell r="I1765" t="str">
            <v>May</v>
          </cell>
          <cell r="J1765" t="str">
            <v>2011-2012</v>
          </cell>
          <cell r="K1765">
            <v>2012</v>
          </cell>
          <cell r="M1765">
            <v>52.25</v>
          </cell>
          <cell r="O1765">
            <v>15675</v>
          </cell>
          <cell r="T1765">
            <v>0</v>
          </cell>
          <cell r="W1765">
            <v>0</v>
          </cell>
          <cell r="X1765">
            <v>17930.65318415525</v>
          </cell>
          <cell r="AA1765" t="str">
            <v>ECON-2AMay2011-2012</v>
          </cell>
          <cell r="AB1765" t="str">
            <v>2012</v>
          </cell>
          <cell r="AC1765" t="str">
            <v>ECON-2A2012</v>
          </cell>
          <cell r="AD1765" t="str">
            <v>ECON-2AMay2012</v>
          </cell>
          <cell r="AE1765" t="str">
            <v>ECON-2AMay2011-2012</v>
          </cell>
        </row>
        <row r="1766">
          <cell r="D1766" t="str">
            <v>ECON-2A</v>
          </cell>
          <cell r="E1766" t="str">
            <v>Residential</v>
          </cell>
          <cell r="F1766" t="str">
            <v>OTHER</v>
          </cell>
          <cell r="I1766" t="str">
            <v>May</v>
          </cell>
          <cell r="J1766" t="str">
            <v>2011-2012</v>
          </cell>
          <cell r="K1766">
            <v>2012</v>
          </cell>
          <cell r="T1766">
            <v>0</v>
          </cell>
          <cell r="AA1766" t="str">
            <v>ECON-2AMay2011-2012</v>
          </cell>
          <cell r="AB1766" t="str">
            <v>2012</v>
          </cell>
          <cell r="AC1766" t="str">
            <v>ECON-2A2012</v>
          </cell>
          <cell r="AD1766" t="str">
            <v>ECON-2AMay2012</v>
          </cell>
          <cell r="AE1766" t="str">
            <v>ECON-2AMay2011-2012</v>
          </cell>
        </row>
        <row r="1767">
          <cell r="D1767" t="str">
            <v>ECON-2A</v>
          </cell>
          <cell r="E1767" t="str">
            <v>Residential</v>
          </cell>
          <cell r="F1767" t="str">
            <v>MULTI</v>
          </cell>
          <cell r="I1767" t="str">
            <v>May</v>
          </cell>
          <cell r="J1767" t="str">
            <v>2011-2012</v>
          </cell>
          <cell r="K1767">
            <v>2012</v>
          </cell>
          <cell r="T1767">
            <v>0</v>
          </cell>
          <cell r="AA1767" t="str">
            <v>ECON-2AMay2011-2012</v>
          </cell>
          <cell r="AB1767" t="str">
            <v>2012</v>
          </cell>
          <cell r="AC1767" t="str">
            <v>ECON-2A2012</v>
          </cell>
          <cell r="AD1767" t="str">
            <v>ECON-2AMay2012</v>
          </cell>
          <cell r="AE1767" t="str">
            <v>ECON-2AMay2011-2012</v>
          </cell>
        </row>
        <row r="1768">
          <cell r="B1768" t="str">
            <v>GOLDRING</v>
          </cell>
          <cell r="C1768" t="str">
            <v>CONS Gold Ring Rebate</v>
          </cell>
          <cell r="D1768" t="str">
            <v>ECON-6C</v>
          </cell>
          <cell r="E1768" t="str">
            <v>Commercial</v>
          </cell>
          <cell r="F1768" t="str">
            <v>OTHER</v>
          </cell>
          <cell r="I1768" t="str">
            <v>May</v>
          </cell>
          <cell r="J1768" t="str">
            <v>2011-2012</v>
          </cell>
          <cell r="K1768">
            <v>2012</v>
          </cell>
          <cell r="M1768">
            <v>0.5</v>
          </cell>
          <cell r="O1768">
            <v>350</v>
          </cell>
          <cell r="T1768">
            <v>0</v>
          </cell>
          <cell r="W1768">
            <v>0</v>
          </cell>
          <cell r="X1768">
            <v>654.16650000000004</v>
          </cell>
          <cell r="AA1768" t="str">
            <v>ECON-6CMay2011-2012</v>
          </cell>
          <cell r="AB1768" t="str">
            <v>2012</v>
          </cell>
          <cell r="AC1768" t="str">
            <v>ECON-6C2012</v>
          </cell>
          <cell r="AD1768" t="str">
            <v>ECON-6CMay2012</v>
          </cell>
          <cell r="AE1768" t="str">
            <v>ECON-6CMay2011-2012</v>
          </cell>
        </row>
        <row r="1769">
          <cell r="D1769" t="str">
            <v>ECON-6C</v>
          </cell>
          <cell r="E1769" t="str">
            <v>Commercial</v>
          </cell>
          <cell r="F1769" t="str">
            <v>SINGLE</v>
          </cell>
          <cell r="I1769" t="str">
            <v>May</v>
          </cell>
          <cell r="J1769" t="str">
            <v>2011-2012</v>
          </cell>
          <cell r="K1769">
            <v>2012</v>
          </cell>
          <cell r="T1769">
            <v>0</v>
          </cell>
          <cell r="AA1769" t="str">
            <v>ECON-6CMay2011-2012</v>
          </cell>
          <cell r="AB1769" t="str">
            <v>2012</v>
          </cell>
          <cell r="AC1769" t="str">
            <v>ECON-6C2012</v>
          </cell>
          <cell r="AD1769" t="str">
            <v>ECON-6CMay2012</v>
          </cell>
          <cell r="AE1769" t="str">
            <v>ECON-6CMay2011-2012</v>
          </cell>
        </row>
        <row r="1770">
          <cell r="B1770" t="str">
            <v>HEATCONS</v>
          </cell>
          <cell r="C1770" t="str">
            <v>CONS Res Heat Pump 14 Rebate</v>
          </cell>
          <cell r="D1770" t="str">
            <v>ECON-2E</v>
          </cell>
          <cell r="E1770" t="str">
            <v>Residential</v>
          </cell>
          <cell r="F1770" t="str">
            <v>SINGLE</v>
          </cell>
          <cell r="H1770" t="str">
            <v>RES14CON</v>
          </cell>
          <cell r="I1770" t="str">
            <v>May</v>
          </cell>
          <cell r="J1770" t="str">
            <v>2011-2012</v>
          </cell>
          <cell r="K1770">
            <v>2012</v>
          </cell>
          <cell r="M1770">
            <v>23.083333333333332</v>
          </cell>
          <cell r="O1770">
            <v>4616.6666666666661</v>
          </cell>
          <cell r="T1770">
            <v>0</v>
          </cell>
          <cell r="W1770">
            <v>0</v>
          </cell>
          <cell r="X1770">
            <v>9609.1299999999992</v>
          </cell>
          <cell r="Y1770" t="str">
            <v>RES14CONMay2011-2012</v>
          </cell>
          <cell r="Z1770" t="str">
            <v>RES14CONMay2012</v>
          </cell>
          <cell r="AA1770" t="str">
            <v>ECON-2ERES14CONMay2011-2012</v>
          </cell>
          <cell r="AB1770" t="str">
            <v>RES14CON2012</v>
          </cell>
          <cell r="AC1770" t="str">
            <v>ECON-2E2012</v>
          </cell>
          <cell r="AD1770" t="str">
            <v>ECON-2EMay2012</v>
          </cell>
          <cell r="AE1770" t="str">
            <v>ECON-2EMay2011-2012</v>
          </cell>
        </row>
        <row r="1771">
          <cell r="D1771" t="str">
            <v>ECON-2E</v>
          </cell>
          <cell r="E1771" t="str">
            <v>Residential</v>
          </cell>
          <cell r="F1771" t="str">
            <v>MULTI</v>
          </cell>
          <cell r="H1771" t="str">
            <v>RES14CON</v>
          </cell>
          <cell r="I1771" t="str">
            <v>May</v>
          </cell>
          <cell r="J1771" t="str">
            <v>2011-2012</v>
          </cell>
          <cell r="K1771">
            <v>2012</v>
          </cell>
          <cell r="T1771">
            <v>0</v>
          </cell>
          <cell r="Y1771" t="str">
            <v>RES14CONMay2011-2012</v>
          </cell>
          <cell r="Z1771" t="str">
            <v>RES14CONMay2012</v>
          </cell>
          <cell r="AA1771" t="str">
            <v>ECON-2ERES14CONMay2011-2012</v>
          </cell>
          <cell r="AB1771" t="str">
            <v>RES14CON2012</v>
          </cell>
          <cell r="AC1771" t="str">
            <v>ECON-2E2012</v>
          </cell>
          <cell r="AD1771" t="str">
            <v>ECON-2EMay2012</v>
          </cell>
          <cell r="AE1771" t="str">
            <v>ECON-2EMay2011-2012</v>
          </cell>
        </row>
        <row r="1772">
          <cell r="B1772" t="str">
            <v>HEATPUMP</v>
          </cell>
          <cell r="C1772" t="str">
            <v>CONS Com Heat Pump 14 Rebate</v>
          </cell>
          <cell r="D1772" t="str">
            <v>ECON-5C</v>
          </cell>
          <cell r="E1772" t="str">
            <v>Commercial</v>
          </cell>
          <cell r="F1772" t="str">
            <v>OTHER</v>
          </cell>
          <cell r="H1772" t="str">
            <v>CES14CON</v>
          </cell>
          <cell r="I1772" t="str">
            <v>May</v>
          </cell>
          <cell r="J1772" t="str">
            <v>2011-2012</v>
          </cell>
          <cell r="K1772">
            <v>2012</v>
          </cell>
          <cell r="M1772">
            <v>0.25</v>
          </cell>
          <cell r="O1772">
            <v>50</v>
          </cell>
          <cell r="T1772">
            <v>0</v>
          </cell>
          <cell r="W1772">
            <v>0</v>
          </cell>
          <cell r="X1772">
            <v>116.75</v>
          </cell>
          <cell r="Y1772" t="str">
            <v>CES14CONMay2011-2012</v>
          </cell>
          <cell r="Z1772" t="str">
            <v>CES14CONMay2012</v>
          </cell>
          <cell r="AA1772" t="str">
            <v>ECON-5CCES14CONMay2011-2012</v>
          </cell>
          <cell r="AB1772" t="str">
            <v>CES14CON2012</v>
          </cell>
          <cell r="AC1772" t="str">
            <v>ECON-5C2012</v>
          </cell>
          <cell r="AD1772" t="str">
            <v>ECON-5CMay2012</v>
          </cell>
          <cell r="AE1772" t="str">
            <v>ECON-5CMay2011-2012</v>
          </cell>
        </row>
        <row r="1773">
          <cell r="D1773" t="str">
            <v>ECON-5C</v>
          </cell>
          <cell r="E1773" t="str">
            <v>Commercial</v>
          </cell>
          <cell r="F1773" t="str">
            <v>SINGLE</v>
          </cell>
          <cell r="H1773" t="str">
            <v>CES14CON</v>
          </cell>
          <cell r="I1773" t="str">
            <v>May</v>
          </cell>
          <cell r="J1773" t="str">
            <v>2011-2012</v>
          </cell>
          <cell r="K1773">
            <v>2012</v>
          </cell>
          <cell r="T1773">
            <v>0</v>
          </cell>
          <cell r="Y1773" t="str">
            <v>CES14CONMay2011-2012</v>
          </cell>
          <cell r="Z1773" t="str">
            <v>CES14CONMay2012</v>
          </cell>
          <cell r="AA1773" t="str">
            <v>ECON-5CCES14CONMay2011-2012</v>
          </cell>
          <cell r="AB1773" t="str">
            <v>CES14CON2012</v>
          </cell>
          <cell r="AC1773" t="str">
            <v>ECON-5C2012</v>
          </cell>
          <cell r="AD1773" t="str">
            <v>ECON-5CMay2012</v>
          </cell>
          <cell r="AE1773" t="str">
            <v>ECON-5CMay2011-2012</v>
          </cell>
        </row>
        <row r="1774">
          <cell r="B1774" t="str">
            <v>POWER</v>
          </cell>
          <cell r="C1774" t="str">
            <v>Power Program</v>
          </cell>
          <cell r="D1774" t="str">
            <v>ECON-13</v>
          </cell>
          <cell r="E1774" t="str">
            <v>Residential</v>
          </cell>
          <cell r="F1774" t="str">
            <v>SINGLE</v>
          </cell>
          <cell r="I1774" t="str">
            <v>May</v>
          </cell>
          <cell r="J1774" t="str">
            <v>2011-2012</v>
          </cell>
          <cell r="K1774">
            <v>2012</v>
          </cell>
          <cell r="M1774">
            <v>3.4166666666666665</v>
          </cell>
          <cell r="O1774">
            <v>6833.333333333333</v>
          </cell>
          <cell r="T1774">
            <v>0</v>
          </cell>
          <cell r="W1774">
            <v>0</v>
          </cell>
          <cell r="X1774">
            <v>3042.8150000000001</v>
          </cell>
          <cell r="AA1774" t="str">
            <v>ECON-13May2011-2012</v>
          </cell>
          <cell r="AB1774" t="str">
            <v>2012</v>
          </cell>
          <cell r="AC1774" t="str">
            <v>ECON-132012</v>
          </cell>
          <cell r="AD1774" t="str">
            <v>ECON-13May2012</v>
          </cell>
          <cell r="AE1774" t="str">
            <v>ECON-13May2011-2012</v>
          </cell>
        </row>
        <row r="1775">
          <cell r="B1775" t="str">
            <v>RBTRFCON</v>
          </cell>
          <cell r="C1775" t="str">
            <v>CONS Res Rebate Refund</v>
          </cell>
          <cell r="D1775" t="str">
            <v>ECON-15A</v>
          </cell>
          <cell r="E1775" t="str">
            <v>Residential</v>
          </cell>
          <cell r="F1775" t="str">
            <v>SINGLE</v>
          </cell>
          <cell r="I1775" t="str">
            <v>May</v>
          </cell>
          <cell r="J1775" t="str">
            <v>2011-2012</v>
          </cell>
          <cell r="K1775">
            <v>2012</v>
          </cell>
          <cell r="O1775">
            <v>0</v>
          </cell>
          <cell r="T1775">
            <v>0</v>
          </cell>
          <cell r="W1775">
            <v>0</v>
          </cell>
          <cell r="X1775">
            <v>0</v>
          </cell>
          <cell r="AA1775" t="str">
            <v>ECON-15AMay2011-2012</v>
          </cell>
          <cell r="AB1775" t="str">
            <v>2012</v>
          </cell>
          <cell r="AC1775" t="str">
            <v>ECON-15A2012</v>
          </cell>
          <cell r="AD1775" t="str">
            <v>ECON-15AMay2012</v>
          </cell>
          <cell r="AE1775" t="str">
            <v>ECON-15AMay2011-2012</v>
          </cell>
        </row>
        <row r="1776">
          <cell r="D1776" t="str">
            <v>ECON-15A</v>
          </cell>
          <cell r="E1776" t="str">
            <v>Residential</v>
          </cell>
          <cell r="F1776" t="str">
            <v>MULTI</v>
          </cell>
          <cell r="I1776" t="str">
            <v>May</v>
          </cell>
          <cell r="J1776" t="str">
            <v>2011-2012</v>
          </cell>
          <cell r="K1776">
            <v>2012</v>
          </cell>
          <cell r="T1776">
            <v>0</v>
          </cell>
          <cell r="AA1776" t="str">
            <v>ECON-15AMay2011-2012</v>
          </cell>
          <cell r="AB1776" t="str">
            <v>2012</v>
          </cell>
          <cell r="AC1776" t="str">
            <v>ECON-15A2012</v>
          </cell>
          <cell r="AD1776" t="str">
            <v>ECON-15AMay2012</v>
          </cell>
          <cell r="AE1776" t="str">
            <v>ECON-15AMay2011-2012</v>
          </cell>
        </row>
        <row r="1777">
          <cell r="D1777" t="str">
            <v>ECON-15A</v>
          </cell>
          <cell r="E1777" t="str">
            <v>Residential</v>
          </cell>
          <cell r="F1777" t="str">
            <v>OTHER</v>
          </cell>
          <cell r="I1777" t="str">
            <v>May</v>
          </cell>
          <cell r="J1777" t="str">
            <v>2011-2012</v>
          </cell>
          <cell r="K1777">
            <v>2012</v>
          </cell>
          <cell r="T1777">
            <v>0</v>
          </cell>
          <cell r="AA1777" t="str">
            <v>ECON-15AMay2011-2012</v>
          </cell>
          <cell r="AB1777" t="str">
            <v>2012</v>
          </cell>
          <cell r="AC1777" t="str">
            <v>ECON-15A2012</v>
          </cell>
          <cell r="AD1777" t="str">
            <v>ECON-15AMay2012</v>
          </cell>
          <cell r="AE1777" t="str">
            <v>ECON-15AMay2011-2012</v>
          </cell>
        </row>
        <row r="1778">
          <cell r="B1778" t="str">
            <v>RBTRFCON</v>
          </cell>
          <cell r="C1778" t="str">
            <v>CONS Com Rebate Refund</v>
          </cell>
          <cell r="D1778" t="str">
            <v>ECON-15B</v>
          </cell>
          <cell r="E1778" t="str">
            <v>Commercial</v>
          </cell>
          <cell r="F1778" t="str">
            <v>SINGLE</v>
          </cell>
          <cell r="I1778" t="str">
            <v>May</v>
          </cell>
          <cell r="J1778" t="str">
            <v>2011-2012</v>
          </cell>
          <cell r="K1778">
            <v>2012</v>
          </cell>
          <cell r="O1778">
            <v>0</v>
          </cell>
          <cell r="T1778">
            <v>0</v>
          </cell>
          <cell r="W1778">
            <v>0</v>
          </cell>
          <cell r="X1778">
            <v>0</v>
          </cell>
          <cell r="AA1778" t="str">
            <v>ECON-15BMay2011-2012</v>
          </cell>
          <cell r="AB1778" t="str">
            <v>2012</v>
          </cell>
          <cell r="AC1778" t="str">
            <v>ECON-15B2012</v>
          </cell>
          <cell r="AD1778" t="str">
            <v>ECON-15BMay2012</v>
          </cell>
          <cell r="AE1778" t="str">
            <v>ECON-15BMay2011-2012</v>
          </cell>
        </row>
        <row r="1779">
          <cell r="D1779" t="str">
            <v>ECON-15B</v>
          </cell>
          <cell r="E1779" t="str">
            <v>Commercial</v>
          </cell>
          <cell r="F1779" t="str">
            <v>MULTI</v>
          </cell>
          <cell r="I1779" t="str">
            <v>May</v>
          </cell>
          <cell r="J1779" t="str">
            <v>2011-2012</v>
          </cell>
          <cell r="K1779">
            <v>2012</v>
          </cell>
          <cell r="T1779">
            <v>0</v>
          </cell>
          <cell r="AA1779" t="str">
            <v>ECON-15BMay2011-2012</v>
          </cell>
          <cell r="AB1779" t="str">
            <v>2012</v>
          </cell>
          <cell r="AC1779" t="str">
            <v>ECON-15B2012</v>
          </cell>
          <cell r="AD1779" t="str">
            <v>ECON-15BMay2012</v>
          </cell>
          <cell r="AE1779" t="str">
            <v>ECON-15BMay2011-2012</v>
          </cell>
        </row>
        <row r="1780">
          <cell r="D1780" t="str">
            <v>ECON-15B</v>
          </cell>
          <cell r="E1780" t="str">
            <v>Commercial</v>
          </cell>
          <cell r="F1780" t="str">
            <v>OTHER</v>
          </cell>
          <cell r="I1780" t="str">
            <v>May</v>
          </cell>
          <cell r="J1780" t="str">
            <v>2011-2012</v>
          </cell>
          <cell r="K1780">
            <v>2012</v>
          </cell>
          <cell r="T1780">
            <v>0</v>
          </cell>
          <cell r="AA1780" t="str">
            <v>ECON-15BMay2011-2012</v>
          </cell>
          <cell r="AB1780" t="str">
            <v>2012</v>
          </cell>
          <cell r="AC1780" t="str">
            <v>ECON-15B2012</v>
          </cell>
          <cell r="AD1780" t="str">
            <v>ECON-15BMay2012</v>
          </cell>
          <cell r="AE1780" t="str">
            <v>ECON-15BMay2011-2012</v>
          </cell>
        </row>
        <row r="1781">
          <cell r="B1781" t="str">
            <v>RCISTERN</v>
          </cell>
          <cell r="C1781" t="str">
            <v>CONS Res Cistern Rebate</v>
          </cell>
          <cell r="D1781" t="str">
            <v>WACON-1A</v>
          </cell>
          <cell r="E1781" t="str">
            <v>Residential</v>
          </cell>
          <cell r="F1781" t="str">
            <v>SINGLE</v>
          </cell>
          <cell r="I1781" t="str">
            <v>May</v>
          </cell>
          <cell r="J1781" t="str">
            <v>2011-2012</v>
          </cell>
          <cell r="K1781">
            <v>2012</v>
          </cell>
          <cell r="M1781">
            <v>0</v>
          </cell>
          <cell r="O1781">
            <v>0</v>
          </cell>
          <cell r="T1781">
            <v>0</v>
          </cell>
          <cell r="W1781">
            <v>0</v>
          </cell>
          <cell r="X1781">
            <v>0</v>
          </cell>
          <cell r="AA1781" t="str">
            <v>WACON-1AMay2011-2012</v>
          </cell>
          <cell r="AB1781" t="str">
            <v>2012</v>
          </cell>
          <cell r="AC1781" t="str">
            <v>WACON-1A2012</v>
          </cell>
          <cell r="AD1781" t="str">
            <v>WACON-1AMay2012</v>
          </cell>
          <cell r="AE1781" t="str">
            <v>WACON-1AMay2011-2012</v>
          </cell>
        </row>
        <row r="1782">
          <cell r="B1782" t="str">
            <v>RES15CON</v>
          </cell>
          <cell r="C1782" t="str">
            <v>CONS Res Heat Pump 15 Rebate</v>
          </cell>
          <cell r="D1782" t="str">
            <v>ECON-2E</v>
          </cell>
          <cell r="E1782" t="str">
            <v>Residential</v>
          </cell>
          <cell r="F1782" t="str">
            <v>SINGLE</v>
          </cell>
          <cell r="H1782" t="str">
            <v>RES15CON</v>
          </cell>
          <cell r="I1782" t="str">
            <v>May</v>
          </cell>
          <cell r="J1782" t="str">
            <v>2011-2012</v>
          </cell>
          <cell r="K1782">
            <v>2012</v>
          </cell>
          <cell r="M1782">
            <v>29.333333333333332</v>
          </cell>
          <cell r="O1782">
            <v>40664.333333333328</v>
          </cell>
          <cell r="T1782">
            <v>0</v>
          </cell>
          <cell r="W1782">
            <v>0</v>
          </cell>
          <cell r="X1782">
            <v>21458.506666666664</v>
          </cell>
          <cell r="Y1782" t="str">
            <v>RES15CONMay2011-2012</v>
          </cell>
          <cell r="Z1782" t="str">
            <v>RES15CONMay2012</v>
          </cell>
          <cell r="AA1782" t="str">
            <v>ECON-2ERES15CONMay2011-2012</v>
          </cell>
          <cell r="AB1782" t="str">
            <v>RES15CON2012</v>
          </cell>
          <cell r="AC1782" t="str">
            <v>ECON-2E2012</v>
          </cell>
          <cell r="AD1782" t="str">
            <v>ECON-2EMay2012</v>
          </cell>
          <cell r="AE1782" t="str">
            <v>ECON-2EMay2011-2012</v>
          </cell>
        </row>
        <row r="1783">
          <cell r="D1783" t="str">
            <v>ECON-2E</v>
          </cell>
          <cell r="E1783" t="str">
            <v>Residential</v>
          </cell>
          <cell r="F1783" t="str">
            <v>MULTI</v>
          </cell>
          <cell r="H1783" t="str">
            <v>RES15CON</v>
          </cell>
          <cell r="I1783" t="str">
            <v>May</v>
          </cell>
          <cell r="J1783" t="str">
            <v>2011-2012</v>
          </cell>
          <cell r="K1783">
            <v>2012</v>
          </cell>
          <cell r="T1783">
            <v>0</v>
          </cell>
          <cell r="Y1783" t="str">
            <v>RES15CONMay2011-2012</v>
          </cell>
          <cell r="Z1783" t="str">
            <v>RES15CONMay2012</v>
          </cell>
          <cell r="AA1783" t="str">
            <v>ECON-2ERES15CONMay2011-2012</v>
          </cell>
          <cell r="AB1783" t="str">
            <v>RES15CON2012</v>
          </cell>
          <cell r="AC1783" t="str">
            <v>ECON-2E2012</v>
          </cell>
          <cell r="AD1783" t="str">
            <v>ECON-2EMay2012</v>
          </cell>
          <cell r="AE1783" t="str">
            <v>ECON-2EMay2011-2012</v>
          </cell>
        </row>
        <row r="1784">
          <cell r="B1784" t="str">
            <v>RES16CON</v>
          </cell>
          <cell r="C1784" t="str">
            <v>CONS Res Heat Pump 16 Rebate</v>
          </cell>
          <cell r="D1784" t="str">
            <v>ECON-2E</v>
          </cell>
          <cell r="E1784" t="str">
            <v>Residential</v>
          </cell>
          <cell r="F1784" t="str">
            <v>SINGLE</v>
          </cell>
          <cell r="H1784" t="str">
            <v>RES16CON</v>
          </cell>
          <cell r="I1784" t="str">
            <v>May</v>
          </cell>
          <cell r="J1784" t="str">
            <v>2011-2012</v>
          </cell>
          <cell r="K1784">
            <v>2012</v>
          </cell>
          <cell r="M1784">
            <v>21.166666666666668</v>
          </cell>
          <cell r="O1784">
            <v>23514</v>
          </cell>
          <cell r="T1784">
            <v>0</v>
          </cell>
          <cell r="W1784">
            <v>0</v>
          </cell>
          <cell r="X1784">
            <v>19775.572166666669</v>
          </cell>
          <cell r="Y1784" t="str">
            <v>RES16CONMay2011-2012</v>
          </cell>
          <cell r="Z1784" t="str">
            <v>RES16CONMay2012</v>
          </cell>
          <cell r="AA1784" t="str">
            <v>ECON-2ERES16CONMay2011-2012</v>
          </cell>
          <cell r="AB1784" t="str">
            <v>RES16CON2012</v>
          </cell>
          <cell r="AC1784" t="str">
            <v>ECON-2E2012</v>
          </cell>
          <cell r="AD1784" t="str">
            <v>ECON-2EMay2012</v>
          </cell>
          <cell r="AE1784" t="str">
            <v>ECON-2EMay2011-2012</v>
          </cell>
        </row>
        <row r="1785">
          <cell r="D1785" t="str">
            <v>ECON-2E</v>
          </cell>
          <cell r="E1785" t="str">
            <v>Residential</v>
          </cell>
          <cell r="F1785" t="str">
            <v>MULTI</v>
          </cell>
          <cell r="H1785" t="str">
            <v>RES16CON</v>
          </cell>
          <cell r="I1785" t="str">
            <v>May</v>
          </cell>
          <cell r="J1785" t="str">
            <v>2011-2012</v>
          </cell>
          <cell r="K1785">
            <v>2012</v>
          </cell>
          <cell r="T1785">
            <v>0</v>
          </cell>
          <cell r="Y1785" t="str">
            <v>RES16CONMay2011-2012</v>
          </cell>
          <cell r="Z1785" t="str">
            <v>RES16CONMay2012</v>
          </cell>
          <cell r="AA1785" t="str">
            <v>ECON-2ERES16CONMay2011-2012</v>
          </cell>
          <cell r="AB1785" t="str">
            <v>RES16CON2012</v>
          </cell>
          <cell r="AC1785" t="str">
            <v>ECON-2E2012</v>
          </cell>
          <cell r="AD1785" t="str">
            <v>ECON-2EMay2012</v>
          </cell>
          <cell r="AE1785" t="str">
            <v>ECON-2EMay2011-2012</v>
          </cell>
        </row>
        <row r="1786">
          <cell r="B1786" t="str">
            <v>RES17CON</v>
          </cell>
          <cell r="C1786" t="str">
            <v>CONS Res Heat Pump 17 Rebate</v>
          </cell>
          <cell r="D1786" t="str">
            <v>ECON-2E</v>
          </cell>
          <cell r="E1786" t="str">
            <v>Residential</v>
          </cell>
          <cell r="F1786" t="str">
            <v>SINGLE</v>
          </cell>
          <cell r="H1786" t="str">
            <v>RES17CON</v>
          </cell>
          <cell r="I1786" t="str">
            <v>May</v>
          </cell>
          <cell r="J1786" t="str">
            <v>2011-2012</v>
          </cell>
          <cell r="K1786">
            <v>2012</v>
          </cell>
          <cell r="M1786">
            <v>13.916666666666666</v>
          </cell>
          <cell r="O1786">
            <v>17250</v>
          </cell>
          <cell r="T1786">
            <v>0</v>
          </cell>
          <cell r="W1786">
            <v>0</v>
          </cell>
          <cell r="X1786">
            <v>16290.704570833332</v>
          </cell>
          <cell r="Y1786" t="str">
            <v>RES17CONMay2011-2012</v>
          </cell>
          <cell r="Z1786" t="str">
            <v>RES17CONMay2012</v>
          </cell>
          <cell r="AA1786" t="str">
            <v>ECON-2ERES17CONMay2011-2012</v>
          </cell>
          <cell r="AB1786" t="str">
            <v>RES17CON2012</v>
          </cell>
          <cell r="AC1786" t="str">
            <v>ECON-2E2012</v>
          </cell>
          <cell r="AD1786" t="str">
            <v>ECON-2EMay2012</v>
          </cell>
          <cell r="AE1786" t="str">
            <v>ECON-2EMay2011-2012</v>
          </cell>
        </row>
        <row r="1787">
          <cell r="D1787" t="str">
            <v>ECON-2E</v>
          </cell>
          <cell r="E1787" t="str">
            <v>Residential</v>
          </cell>
          <cell r="F1787" t="str">
            <v>MULTI</v>
          </cell>
          <cell r="H1787" t="str">
            <v>RES17CON</v>
          </cell>
          <cell r="I1787" t="str">
            <v>May</v>
          </cell>
          <cell r="J1787" t="str">
            <v>2011-2012</v>
          </cell>
          <cell r="K1787">
            <v>2012</v>
          </cell>
          <cell r="T1787">
            <v>0</v>
          </cell>
          <cell r="Y1787" t="str">
            <v>RES17CONMay2011-2012</v>
          </cell>
          <cell r="Z1787" t="str">
            <v>RES17CONMay2012</v>
          </cell>
          <cell r="AA1787" t="str">
            <v>ECON-2ERES17CONMay2011-2012</v>
          </cell>
          <cell r="AB1787" t="str">
            <v>RES17CON2012</v>
          </cell>
          <cell r="AC1787" t="str">
            <v>ECON-2E2012</v>
          </cell>
          <cell r="AD1787" t="str">
            <v>ECON-2EMay2012</v>
          </cell>
          <cell r="AE1787" t="str">
            <v>ECON-2EMay2011-2012</v>
          </cell>
        </row>
        <row r="1788">
          <cell r="B1788" t="str">
            <v>RES18CON</v>
          </cell>
          <cell r="C1788" t="str">
            <v>CONS Res Heat Pump 18 Rebate</v>
          </cell>
          <cell r="D1788" t="str">
            <v>ECON-2E</v>
          </cell>
          <cell r="E1788" t="str">
            <v>Residential</v>
          </cell>
          <cell r="F1788" t="str">
            <v>SINGLE</v>
          </cell>
          <cell r="H1788" t="str">
            <v>RES18CON</v>
          </cell>
          <cell r="I1788" t="str">
            <v>May</v>
          </cell>
          <cell r="J1788" t="str">
            <v>2011-2012</v>
          </cell>
          <cell r="K1788">
            <v>2012</v>
          </cell>
          <cell r="M1788">
            <v>5.833333333333333</v>
          </cell>
          <cell r="O1788">
            <v>7856</v>
          </cell>
          <cell r="T1788">
            <v>0</v>
          </cell>
          <cell r="W1788">
            <v>0</v>
          </cell>
          <cell r="X1788">
            <v>7997.0833249999996</v>
          </cell>
          <cell r="Y1788" t="str">
            <v>RES18CONMay2011-2012</v>
          </cell>
          <cell r="Z1788" t="str">
            <v>RES18CONMay2012</v>
          </cell>
          <cell r="AA1788" t="str">
            <v>ECON-2ERES18CONMay2011-2012</v>
          </cell>
          <cell r="AB1788" t="str">
            <v>RES18CON2012</v>
          </cell>
          <cell r="AC1788" t="str">
            <v>ECON-2E2012</v>
          </cell>
          <cell r="AD1788" t="str">
            <v>ECON-2EMay2012</v>
          </cell>
          <cell r="AE1788" t="str">
            <v>ECON-2EMay2011-2012</v>
          </cell>
        </row>
        <row r="1789">
          <cell r="D1789" t="str">
            <v>ECON-2E</v>
          </cell>
          <cell r="E1789" t="str">
            <v>Residential</v>
          </cell>
          <cell r="F1789" t="str">
            <v>SINGLE</v>
          </cell>
          <cell r="H1789" t="str">
            <v>RES18CON</v>
          </cell>
          <cell r="I1789" t="str">
            <v>May</v>
          </cell>
          <cell r="J1789" t="str">
            <v>2011-2012</v>
          </cell>
          <cell r="K1789">
            <v>2012</v>
          </cell>
          <cell r="T1789">
            <v>0</v>
          </cell>
          <cell r="W1789">
            <v>0</v>
          </cell>
          <cell r="Y1789" t="str">
            <v>RES18CONMay2011-2012</v>
          </cell>
          <cell r="Z1789" t="str">
            <v>RES18CONMay2012</v>
          </cell>
          <cell r="AA1789" t="str">
            <v>ECON-2ERES18CONMay2011-2012</v>
          </cell>
          <cell r="AB1789" t="str">
            <v>RES18CON2012</v>
          </cell>
          <cell r="AC1789" t="str">
            <v>ECON-2E2012</v>
          </cell>
          <cell r="AD1789" t="str">
            <v>ECON-2EMay2012</v>
          </cell>
          <cell r="AE1789" t="str">
            <v>ECON-2EMay2011-2012</v>
          </cell>
        </row>
        <row r="1790">
          <cell r="B1790" t="str">
            <v>RESCRCON</v>
          </cell>
          <cell r="C1790" t="str">
            <v>CONS Res Cool Roof Rebate</v>
          </cell>
          <cell r="D1790" t="str">
            <v>ECON-1A</v>
          </cell>
          <cell r="E1790" t="str">
            <v>Residential</v>
          </cell>
          <cell r="F1790" t="str">
            <v>SINGLE</v>
          </cell>
          <cell r="I1790" t="str">
            <v>May</v>
          </cell>
          <cell r="J1790" t="str">
            <v>2011-2012</v>
          </cell>
          <cell r="K1790">
            <v>2012</v>
          </cell>
          <cell r="M1790">
            <v>1.4166666666666667</v>
          </cell>
          <cell r="O1790">
            <v>824.5</v>
          </cell>
          <cell r="T1790">
            <v>0</v>
          </cell>
          <cell r="W1790">
            <v>0</v>
          </cell>
          <cell r="X1790">
            <v>954.74479166666674</v>
          </cell>
          <cell r="AA1790" t="str">
            <v>ECON-1AMay2011-2012</v>
          </cell>
          <cell r="AB1790" t="str">
            <v>2012</v>
          </cell>
          <cell r="AC1790" t="str">
            <v>ECON-1A2012</v>
          </cell>
          <cell r="AD1790" t="str">
            <v>ECON-1AMay2012</v>
          </cell>
          <cell r="AE1790" t="str">
            <v>ECON-1AMay2011-2012</v>
          </cell>
        </row>
        <row r="1791">
          <cell r="B1791" t="str">
            <v>RESTTCON</v>
          </cell>
          <cell r="C1791" t="str">
            <v>CONS Res Window Tint Rebate</v>
          </cell>
          <cell r="D1791" t="str">
            <v>ECON-1F</v>
          </cell>
          <cell r="E1791" t="str">
            <v>Residential</v>
          </cell>
          <cell r="F1791" t="str">
            <v>SINGLE</v>
          </cell>
          <cell r="I1791" t="str">
            <v>May</v>
          </cell>
          <cell r="J1791" t="str">
            <v>2011-2012</v>
          </cell>
          <cell r="K1791">
            <v>2012</v>
          </cell>
          <cell r="M1791">
            <v>9.8333333333333339</v>
          </cell>
          <cell r="O1791">
            <v>2619.666666666667</v>
          </cell>
          <cell r="T1791">
            <v>0</v>
          </cell>
          <cell r="W1791">
            <v>0</v>
          </cell>
          <cell r="X1791">
            <v>1048.6156533333335</v>
          </cell>
          <cell r="AA1791" t="str">
            <v>ECON-1FMay2011-2012</v>
          </cell>
          <cell r="AB1791" t="str">
            <v>2012</v>
          </cell>
          <cell r="AC1791" t="str">
            <v>ECON-1F2012</v>
          </cell>
          <cell r="AD1791" t="str">
            <v>ECON-1FMay2012</v>
          </cell>
          <cell r="AE1791" t="str">
            <v>ECON-1FMay2011-2012</v>
          </cell>
        </row>
        <row r="1792">
          <cell r="D1792" t="str">
            <v>ECON-1F</v>
          </cell>
          <cell r="E1792" t="str">
            <v>Residential</v>
          </cell>
          <cell r="F1792" t="str">
            <v>MULTI</v>
          </cell>
          <cell r="I1792" t="str">
            <v>May</v>
          </cell>
          <cell r="J1792" t="str">
            <v>2011-2012</v>
          </cell>
          <cell r="K1792">
            <v>2012</v>
          </cell>
          <cell r="T1792">
            <v>0</v>
          </cell>
          <cell r="AA1792" t="str">
            <v>ECON-1FMay2011-2012</v>
          </cell>
          <cell r="AB1792" t="str">
            <v>2012</v>
          </cell>
          <cell r="AC1792" t="str">
            <v>ECON-1F2012</v>
          </cell>
          <cell r="AD1792" t="str">
            <v>ECON-1FMay2012</v>
          </cell>
          <cell r="AE1792" t="str">
            <v>ECON-1FMay2011-2012</v>
          </cell>
        </row>
        <row r="1793">
          <cell r="B1793" t="str">
            <v>RESWRCON</v>
          </cell>
          <cell r="C1793" t="str">
            <v>CONS Res Window Replace Rebate</v>
          </cell>
          <cell r="D1793" t="str">
            <v>ECON-1E</v>
          </cell>
          <cell r="E1793" t="str">
            <v>Residential</v>
          </cell>
          <cell r="F1793" t="str">
            <v>SINGLE</v>
          </cell>
          <cell r="I1793" t="str">
            <v>May</v>
          </cell>
          <cell r="J1793" t="str">
            <v>2011-2012</v>
          </cell>
          <cell r="K1793">
            <v>2012</v>
          </cell>
          <cell r="M1793">
            <v>11.5</v>
          </cell>
          <cell r="O1793">
            <v>11333</v>
          </cell>
          <cell r="T1793">
            <v>0</v>
          </cell>
          <cell r="W1793">
            <v>0</v>
          </cell>
          <cell r="X1793">
            <v>8980.4650000000001</v>
          </cell>
          <cell r="AA1793" t="str">
            <v>ECON-1EMay2011-2012</v>
          </cell>
          <cell r="AB1793" t="str">
            <v>2012</v>
          </cell>
          <cell r="AC1793" t="str">
            <v>ECON-1E2012</v>
          </cell>
          <cell r="AD1793" t="str">
            <v>ECON-1EMay2012</v>
          </cell>
          <cell r="AE1793" t="str">
            <v>ECON-1EMay2011-2012</v>
          </cell>
        </row>
        <row r="1794">
          <cell r="D1794" t="str">
            <v>ECON-1E</v>
          </cell>
          <cell r="E1794" t="str">
            <v>Residential</v>
          </cell>
          <cell r="F1794" t="str">
            <v>MULTI</v>
          </cell>
          <cell r="I1794" t="str">
            <v>May</v>
          </cell>
          <cell r="J1794" t="str">
            <v>2011-2012</v>
          </cell>
          <cell r="K1794">
            <v>2012</v>
          </cell>
          <cell r="T1794">
            <v>0</v>
          </cell>
          <cell r="AA1794" t="str">
            <v>ECON-1EMay2011-2012</v>
          </cell>
          <cell r="AB1794" t="str">
            <v>2012</v>
          </cell>
          <cell r="AC1794" t="str">
            <v>ECON-1E2012</v>
          </cell>
          <cell r="AD1794" t="str">
            <v>ECON-1EMay2012</v>
          </cell>
          <cell r="AE1794" t="str">
            <v>ECON-1EMay2011-2012</v>
          </cell>
        </row>
        <row r="1795">
          <cell r="B1795" t="str">
            <v>RWFOAM</v>
          </cell>
          <cell r="C1795" t="str">
            <v>CONS Res Inject Wall Foam Reb</v>
          </cell>
          <cell r="D1795" t="str">
            <v>ECON-1C</v>
          </cell>
          <cell r="E1795" t="str">
            <v>Residential</v>
          </cell>
          <cell r="F1795" t="str">
            <v>SINGLE</v>
          </cell>
          <cell r="I1795" t="str">
            <v>May</v>
          </cell>
          <cell r="J1795" t="str">
            <v>2011-2012</v>
          </cell>
          <cell r="K1795">
            <v>2012</v>
          </cell>
          <cell r="M1795">
            <v>0.75</v>
          </cell>
          <cell r="O1795">
            <v>250</v>
          </cell>
          <cell r="T1795">
            <v>0</v>
          </cell>
          <cell r="W1795">
            <v>0</v>
          </cell>
          <cell r="X1795">
            <v>40.78125</v>
          </cell>
          <cell r="AA1795" t="str">
            <v>ECON-1CMay2011-2012</v>
          </cell>
          <cell r="AB1795" t="str">
            <v>2012</v>
          </cell>
          <cell r="AC1795" t="str">
            <v>ECON-1C2012</v>
          </cell>
          <cell r="AD1795" t="str">
            <v>ECON-1CMay2012</v>
          </cell>
          <cell r="AE1795" t="str">
            <v>ECON-1CMay2011-2012</v>
          </cell>
        </row>
        <row r="1796">
          <cell r="D1796" t="str">
            <v>ECON-1C</v>
          </cell>
          <cell r="E1796" t="str">
            <v>Residential</v>
          </cell>
          <cell r="F1796" t="str">
            <v>MULTI</v>
          </cell>
          <cell r="I1796" t="str">
            <v>May</v>
          </cell>
          <cell r="J1796" t="str">
            <v>2011-2012</v>
          </cell>
          <cell r="K1796">
            <v>2012</v>
          </cell>
          <cell r="T1796">
            <v>0</v>
          </cell>
          <cell r="AA1796" t="str">
            <v>ECON-1CMay2011-2012</v>
          </cell>
          <cell r="AB1796" t="str">
            <v>2012</v>
          </cell>
          <cell r="AC1796" t="str">
            <v>ECON-1C2012</v>
          </cell>
          <cell r="AD1796" t="str">
            <v>ECON-1CMay2012</v>
          </cell>
          <cell r="AE1796" t="str">
            <v>ECON-1CMay2011-2012</v>
          </cell>
        </row>
        <row r="1797">
          <cell r="B1797" t="str">
            <v>TOILET VCH</v>
          </cell>
          <cell r="C1797" t="str">
            <v>Toilet Voucher Redeemed</v>
          </cell>
          <cell r="D1797" t="str">
            <v>WACON-2</v>
          </cell>
          <cell r="E1797" t="str">
            <v>Residential</v>
          </cell>
          <cell r="F1797" t="str">
            <v>SINGLE</v>
          </cell>
          <cell r="I1797" t="str">
            <v>May</v>
          </cell>
          <cell r="J1797" t="str">
            <v>2011-2012</v>
          </cell>
          <cell r="K1797">
            <v>2012</v>
          </cell>
          <cell r="M1797">
            <v>0</v>
          </cell>
          <cell r="O1797">
            <v>18135</v>
          </cell>
          <cell r="T1797">
            <v>0</v>
          </cell>
          <cell r="AA1797" t="str">
            <v>WACON-2May2011-2012</v>
          </cell>
          <cell r="AB1797" t="str">
            <v>2012</v>
          </cell>
          <cell r="AC1797" t="str">
            <v>WACON-22012</v>
          </cell>
          <cell r="AD1797" t="str">
            <v>WACON-2May2012</v>
          </cell>
          <cell r="AE1797" t="str">
            <v>WACON-2May2011-2012</v>
          </cell>
        </row>
        <row r="1798">
          <cell r="B1798" t="str">
            <v>WTHERCON</v>
          </cell>
          <cell r="C1798" t="str">
            <v>CONS Res Weatherization Rebate</v>
          </cell>
          <cell r="D1798" t="str">
            <v>ECON-1D</v>
          </cell>
          <cell r="E1798" t="str">
            <v>Residential</v>
          </cell>
          <cell r="F1798" t="str">
            <v>SINGLE</v>
          </cell>
          <cell r="I1798" t="str">
            <v>May</v>
          </cell>
          <cell r="J1798" t="str">
            <v>2011-2012</v>
          </cell>
          <cell r="K1798">
            <v>2012</v>
          </cell>
          <cell r="M1798">
            <v>0</v>
          </cell>
          <cell r="O1798">
            <v>58</v>
          </cell>
          <cell r="T1798">
            <v>0</v>
          </cell>
          <cell r="W1798">
            <v>0</v>
          </cell>
          <cell r="X1798">
            <v>0</v>
          </cell>
          <cell r="AA1798" t="str">
            <v>ECON-1DMay2011-2012</v>
          </cell>
          <cell r="AB1798" t="str">
            <v>2012</v>
          </cell>
          <cell r="AC1798" t="str">
            <v>ECON-1D2012</v>
          </cell>
          <cell r="AD1798" t="str">
            <v>ECON-1DMay2012</v>
          </cell>
          <cell r="AE1798" t="str">
            <v>ECON-1DMay2011-2012</v>
          </cell>
        </row>
        <row r="1799">
          <cell r="D1799" t="str">
            <v>ECON-1D</v>
          </cell>
          <cell r="E1799" t="str">
            <v>Residential</v>
          </cell>
          <cell r="F1799" t="str">
            <v>MULTI</v>
          </cell>
          <cell r="I1799" t="str">
            <v>May</v>
          </cell>
          <cell r="J1799" t="str">
            <v>2011-2012</v>
          </cell>
          <cell r="K1799">
            <v>2012</v>
          </cell>
          <cell r="T1799">
            <v>0</v>
          </cell>
          <cell r="W1799">
            <v>0</v>
          </cell>
          <cell r="AA1799" t="str">
            <v>ECON-1DMay2011-2012</v>
          </cell>
          <cell r="AB1799" t="str">
            <v>2012</v>
          </cell>
          <cell r="AC1799" t="str">
            <v>ECON-1D2012</v>
          </cell>
          <cell r="AD1799" t="str">
            <v>ECON-1DMay2012</v>
          </cell>
          <cell r="AE1799" t="str">
            <v>ECON-1DMay2011-2012</v>
          </cell>
        </row>
        <row r="1800">
          <cell r="B1800" t="str">
            <v>WTR STAR</v>
          </cell>
          <cell r="C1800" t="str">
            <v>CONS Water Star Rebate</v>
          </cell>
          <cell r="D1800" t="str">
            <v>WACON-3</v>
          </cell>
          <cell r="E1800" t="str">
            <v>Commercial</v>
          </cell>
          <cell r="F1800" t="str">
            <v>SINGLE</v>
          </cell>
          <cell r="I1800" t="str">
            <v>May</v>
          </cell>
          <cell r="J1800" t="str">
            <v>2011-2012</v>
          </cell>
          <cell r="K1800">
            <v>2012</v>
          </cell>
          <cell r="M1800">
            <v>0</v>
          </cell>
          <cell r="O1800">
            <v>0</v>
          </cell>
          <cell r="T1800">
            <v>0</v>
          </cell>
          <cell r="W1800">
            <v>0</v>
          </cell>
          <cell r="X1800">
            <v>0</v>
          </cell>
          <cell r="AA1800" t="str">
            <v>WACON-3May2011-2012</v>
          </cell>
          <cell r="AB1800" t="str">
            <v>2012</v>
          </cell>
          <cell r="AC1800" t="str">
            <v>WACON-32012</v>
          </cell>
          <cell r="AD1800" t="str">
            <v>WACON-3May2012</v>
          </cell>
          <cell r="AE1800" t="str">
            <v>WACON-3May2011-2012</v>
          </cell>
        </row>
        <row r="1801">
          <cell r="B1801" t="str">
            <v>St Cloud</v>
          </cell>
          <cell r="C1801" t="str">
            <v>Conservation Program Rebates</v>
          </cell>
          <cell r="D1801" t="str">
            <v>and Loans -</v>
          </cell>
          <cell r="E1801" t="str">
            <v>Crosstab (CIS)</v>
          </cell>
          <cell r="K1801">
            <v>2012</v>
          </cell>
          <cell r="AB1801" t="str">
            <v>2012</v>
          </cell>
          <cell r="AC1801" t="str">
            <v>and Loans -2012</v>
          </cell>
          <cell r="AD1801" t="str">
            <v>and Loans -2012</v>
          </cell>
        </row>
        <row r="1802">
          <cell r="B1802" t="str">
            <v>CCRF</v>
          </cell>
          <cell r="C1802" t="str">
            <v>Cool Reflective Roof</v>
          </cell>
          <cell r="D1802" t="str">
            <v>ECON-4A</v>
          </cell>
          <cell r="E1802" t="str">
            <v>Commercial</v>
          </cell>
          <cell r="F1802" t="str">
            <v>OTHER</v>
          </cell>
          <cell r="G1802" t="str">
            <v>ST CLOUD</v>
          </cell>
          <cell r="I1802" t="str">
            <v>May</v>
          </cell>
          <cell r="J1802" t="str">
            <v>2011-2012</v>
          </cell>
          <cell r="K1802">
            <v>2012</v>
          </cell>
          <cell r="T1802">
            <v>0</v>
          </cell>
          <cell r="W1802">
            <v>0</v>
          </cell>
          <cell r="AA1802" t="str">
            <v>ECON-4AST CLOUDMay2011-2012</v>
          </cell>
          <cell r="AB1802" t="str">
            <v>2012</v>
          </cell>
          <cell r="AC1802" t="str">
            <v>ECON-4A2012</v>
          </cell>
          <cell r="AD1802" t="str">
            <v>ECON-4AMay2012</v>
          </cell>
          <cell r="AE1802" t="str">
            <v>ECON-4AMay2011-2012</v>
          </cell>
        </row>
        <row r="1803">
          <cell r="B1803" t="str">
            <v>CDUR</v>
          </cell>
          <cell r="C1803" t="str">
            <v>Duct Repair/Replacement</v>
          </cell>
          <cell r="D1803" t="str">
            <v>ECON-5A</v>
          </cell>
          <cell r="E1803" t="str">
            <v>Commercial</v>
          </cell>
          <cell r="F1803" t="str">
            <v>OTHER</v>
          </cell>
          <cell r="G1803" t="str">
            <v>ST CLOUD</v>
          </cell>
          <cell r="I1803" t="str">
            <v>May</v>
          </cell>
          <cell r="J1803" t="str">
            <v>2011-2012</v>
          </cell>
          <cell r="K1803">
            <v>2012</v>
          </cell>
          <cell r="T1803">
            <v>0</v>
          </cell>
          <cell r="W1803">
            <v>0</v>
          </cell>
          <cell r="AA1803" t="str">
            <v>ECON-5AST CLOUDMay2011-2012</v>
          </cell>
          <cell r="AB1803" t="str">
            <v>2012</v>
          </cell>
          <cell r="AC1803" t="str">
            <v>ECON-5A2012</v>
          </cell>
          <cell r="AD1803" t="str">
            <v>ECON-5AMay2012</v>
          </cell>
          <cell r="AE1803" t="str">
            <v>ECON-5AMay2011-2012</v>
          </cell>
        </row>
        <row r="1804">
          <cell r="B1804" t="str">
            <v>CGRP</v>
          </cell>
          <cell r="C1804" t="str">
            <v>Gold Ring Program</v>
          </cell>
          <cell r="D1804" t="str">
            <v>ECON-6C</v>
          </cell>
          <cell r="E1804" t="str">
            <v>Commercial</v>
          </cell>
          <cell r="F1804" t="str">
            <v>OTHER</v>
          </cell>
          <cell r="G1804" t="str">
            <v>ST CLOUD</v>
          </cell>
          <cell r="I1804" t="str">
            <v>May</v>
          </cell>
          <cell r="J1804" t="str">
            <v>2011-2012</v>
          </cell>
          <cell r="K1804">
            <v>2012</v>
          </cell>
          <cell r="T1804">
            <v>0</v>
          </cell>
          <cell r="W1804">
            <v>0</v>
          </cell>
          <cell r="AA1804" t="str">
            <v>ECON-6CST CLOUDMay2011-2012</v>
          </cell>
          <cell r="AB1804" t="str">
            <v>2012</v>
          </cell>
          <cell r="AC1804" t="str">
            <v>ECON-6C2012</v>
          </cell>
          <cell r="AD1804" t="str">
            <v>ECON-6CMay2012</v>
          </cell>
          <cell r="AE1804" t="str">
            <v>ECON-6CMay2011-2012</v>
          </cell>
        </row>
        <row r="1805">
          <cell r="B1805" t="str">
            <v>CH14</v>
          </cell>
          <cell r="C1805" t="str">
            <v>14 Seer</v>
          </cell>
          <cell r="D1805" t="str">
            <v>ECON-5C</v>
          </cell>
          <cell r="E1805" t="str">
            <v>Commercial</v>
          </cell>
          <cell r="F1805" t="str">
            <v>OTHER</v>
          </cell>
          <cell r="G1805" t="str">
            <v>ST CLOUD</v>
          </cell>
          <cell r="H1805" t="str">
            <v>CES14CON</v>
          </cell>
          <cell r="I1805" t="str">
            <v>May</v>
          </cell>
          <cell r="J1805" t="str">
            <v>2011-2012</v>
          </cell>
          <cell r="K1805">
            <v>2012</v>
          </cell>
          <cell r="T1805">
            <v>0</v>
          </cell>
          <cell r="W1805">
            <v>0</v>
          </cell>
          <cell r="Y1805" t="str">
            <v>CES14CONMay2011-2012</v>
          </cell>
          <cell r="Z1805" t="str">
            <v>CES14CONMay2012</v>
          </cell>
          <cell r="AA1805" t="str">
            <v>CES14CONST CLOUDMay2011-2012</v>
          </cell>
          <cell r="AB1805" t="str">
            <v>CES14CON2012</v>
          </cell>
          <cell r="AC1805" t="str">
            <v>ECON-5C2012</v>
          </cell>
          <cell r="AD1805" t="str">
            <v>ECON-5CMay2012</v>
          </cell>
          <cell r="AE1805" t="str">
            <v>ECON-5CMay2011-2012</v>
          </cell>
        </row>
        <row r="1806">
          <cell r="B1806" t="str">
            <v>CH15</v>
          </cell>
          <cell r="C1806" t="str">
            <v>15 Seer</v>
          </cell>
          <cell r="D1806" t="str">
            <v>ECON-5C</v>
          </cell>
          <cell r="E1806" t="str">
            <v>Commercial</v>
          </cell>
          <cell r="F1806" t="str">
            <v>OTHER</v>
          </cell>
          <cell r="G1806" t="str">
            <v>ST CLOUD</v>
          </cell>
          <cell r="H1806" t="str">
            <v>CES15CON</v>
          </cell>
          <cell r="I1806" t="str">
            <v>May</v>
          </cell>
          <cell r="J1806" t="str">
            <v>2011-2012</v>
          </cell>
          <cell r="K1806">
            <v>2012</v>
          </cell>
          <cell r="T1806">
            <v>0</v>
          </cell>
          <cell r="W1806">
            <v>0</v>
          </cell>
          <cell r="Y1806" t="str">
            <v>CES15CONMay2011-2012</v>
          </cell>
          <cell r="Z1806" t="str">
            <v>CES15CONMay2012</v>
          </cell>
          <cell r="AA1806" t="str">
            <v>CES15CONST CLOUDMay2011-2012</v>
          </cell>
          <cell r="AB1806" t="str">
            <v>CES15CON2012</v>
          </cell>
          <cell r="AC1806" t="str">
            <v>ECON-5C2012</v>
          </cell>
          <cell r="AD1806" t="str">
            <v>ECON-5CMay2012</v>
          </cell>
          <cell r="AE1806" t="str">
            <v>ECON-5CMay2011-2012</v>
          </cell>
        </row>
        <row r="1807">
          <cell r="B1807" t="str">
            <v>CH16</v>
          </cell>
          <cell r="C1807" t="str">
            <v>16 Seer</v>
          </cell>
          <cell r="D1807" t="str">
            <v>ECON-5C</v>
          </cell>
          <cell r="E1807" t="str">
            <v>Commercial</v>
          </cell>
          <cell r="F1807" t="str">
            <v>OTHER</v>
          </cell>
          <cell r="G1807" t="str">
            <v>ST CLOUD</v>
          </cell>
          <cell r="H1807" t="str">
            <v>CES16CON</v>
          </cell>
          <cell r="I1807" t="str">
            <v>May</v>
          </cell>
          <cell r="J1807" t="str">
            <v>2011-2012</v>
          </cell>
          <cell r="K1807">
            <v>2012</v>
          </cell>
          <cell r="T1807">
            <v>0</v>
          </cell>
          <cell r="W1807">
            <v>0</v>
          </cell>
          <cell r="Y1807" t="str">
            <v>CES16CONMay2011-2012</v>
          </cell>
          <cell r="Z1807" t="str">
            <v>CES16CONMay2012</v>
          </cell>
          <cell r="AA1807" t="str">
            <v>CES16CONST CLOUDMay2011-2012</v>
          </cell>
          <cell r="AB1807" t="str">
            <v>CES16CON2012</v>
          </cell>
          <cell r="AC1807" t="str">
            <v>ECON-5C2012</v>
          </cell>
          <cell r="AD1807" t="str">
            <v>ECON-5CMay2012</v>
          </cell>
          <cell r="AE1807" t="str">
            <v>ECON-5CMay2011-2012</v>
          </cell>
        </row>
        <row r="1808">
          <cell r="B1808" t="str">
            <v>CH17</v>
          </cell>
          <cell r="C1808" t="str">
            <v>17 Seer</v>
          </cell>
          <cell r="D1808" t="str">
            <v>ECON-5C</v>
          </cell>
          <cell r="E1808" t="str">
            <v>Commercial</v>
          </cell>
          <cell r="F1808" t="str">
            <v>OTHER</v>
          </cell>
          <cell r="G1808" t="str">
            <v>ST CLOUD</v>
          </cell>
          <cell r="H1808" t="str">
            <v>CES17CON</v>
          </cell>
          <cell r="I1808" t="str">
            <v>May</v>
          </cell>
          <cell r="J1808" t="str">
            <v>2011-2012</v>
          </cell>
          <cell r="K1808">
            <v>2012</v>
          </cell>
          <cell r="T1808">
            <v>0</v>
          </cell>
          <cell r="W1808">
            <v>0</v>
          </cell>
          <cell r="Y1808" t="str">
            <v>CES17CONMay2011-2012</v>
          </cell>
          <cell r="Z1808" t="str">
            <v>CES17CONMay2012</v>
          </cell>
          <cell r="AA1808" t="str">
            <v>CES17CONST CLOUDMay2011-2012</v>
          </cell>
          <cell r="AB1808" t="str">
            <v>CES17CON2012</v>
          </cell>
          <cell r="AC1808" t="str">
            <v>ECON-5C2012</v>
          </cell>
          <cell r="AD1808" t="str">
            <v>ECON-5CMay2012</v>
          </cell>
          <cell r="AE1808" t="str">
            <v>ECON-5CMay2011-2012</v>
          </cell>
        </row>
        <row r="1809">
          <cell r="B1809" t="str">
            <v>CH18</v>
          </cell>
          <cell r="C1809" t="str">
            <v>18 Seer</v>
          </cell>
          <cell r="D1809" t="str">
            <v>ECON-5C</v>
          </cell>
          <cell r="E1809" t="str">
            <v>Commercial</v>
          </cell>
          <cell r="F1809" t="str">
            <v>OTHER</v>
          </cell>
          <cell r="G1809" t="str">
            <v>ST CLOUD</v>
          </cell>
          <cell r="H1809" t="str">
            <v>CES18CON</v>
          </cell>
          <cell r="I1809" t="str">
            <v>May</v>
          </cell>
          <cell r="J1809" t="str">
            <v>2011-2012</v>
          </cell>
          <cell r="K1809">
            <v>2012</v>
          </cell>
          <cell r="T1809">
            <v>0</v>
          </cell>
          <cell r="W1809">
            <v>0</v>
          </cell>
          <cell r="Y1809" t="str">
            <v>CES18CONMay2011-2012</v>
          </cell>
          <cell r="Z1809" t="str">
            <v>CES18CONMay2012</v>
          </cell>
          <cell r="AA1809" t="str">
            <v>CES18CONST CLOUDMay2011-2012</v>
          </cell>
          <cell r="AB1809" t="str">
            <v>CES18CON2012</v>
          </cell>
          <cell r="AC1809" t="str">
            <v>ECON-5C2012</v>
          </cell>
          <cell r="AD1809" t="str">
            <v>ECON-5CMay2012</v>
          </cell>
          <cell r="AE1809" t="str">
            <v>ECON-5CMay2011-2012</v>
          </cell>
        </row>
        <row r="1810">
          <cell r="B1810" t="str">
            <v>CINS</v>
          </cell>
          <cell r="C1810" t="str">
            <v>Ceiling Insulation Upgrade</v>
          </cell>
          <cell r="D1810" t="str">
            <v>ECON-4B</v>
          </cell>
          <cell r="E1810" t="str">
            <v>Commercial</v>
          </cell>
          <cell r="F1810" t="str">
            <v>OTHER</v>
          </cell>
          <cell r="G1810" t="str">
            <v>ST CLOUD</v>
          </cell>
          <cell r="I1810" t="str">
            <v>May</v>
          </cell>
          <cell r="J1810" t="str">
            <v>2011-2012</v>
          </cell>
          <cell r="K1810">
            <v>2012</v>
          </cell>
          <cell r="T1810">
            <v>0</v>
          </cell>
          <cell r="W1810">
            <v>0</v>
          </cell>
          <cell r="AA1810" t="str">
            <v>ECON-4BST CLOUDMay2011-2012</v>
          </cell>
          <cell r="AB1810" t="str">
            <v>2012</v>
          </cell>
          <cell r="AC1810" t="str">
            <v>ECON-4B2012</v>
          </cell>
          <cell r="AD1810" t="str">
            <v>ECON-4BMay2012</v>
          </cell>
          <cell r="AE1810" t="str">
            <v>ECON-4BMay2011-2012</v>
          </cell>
        </row>
        <row r="1811">
          <cell r="B1811" t="str">
            <v>CIR</v>
          </cell>
          <cell r="C1811" t="str">
            <v>Commercial Customer Incentive</v>
          </cell>
          <cell r="D1811" t="str">
            <v>ECON-6B</v>
          </cell>
          <cell r="E1811" t="str">
            <v>Commercial</v>
          </cell>
          <cell r="F1811" t="str">
            <v>OTHER</v>
          </cell>
          <cell r="G1811" t="str">
            <v>ST CLOUD</v>
          </cell>
          <cell r="I1811" t="str">
            <v>May</v>
          </cell>
          <cell r="J1811" t="str">
            <v>2011-2012</v>
          </cell>
          <cell r="K1811">
            <v>2012</v>
          </cell>
          <cell r="T1811">
            <v>0</v>
          </cell>
          <cell r="W1811">
            <v>0</v>
          </cell>
          <cell r="AA1811" t="str">
            <v>ECON-6BST CLOUDMay2011-2012</v>
          </cell>
          <cell r="AB1811" t="str">
            <v>2012</v>
          </cell>
          <cell r="AC1811" t="str">
            <v>ECON-6B2012</v>
          </cell>
          <cell r="AD1811" t="str">
            <v>ECON-6BMay2012</v>
          </cell>
          <cell r="AE1811" t="str">
            <v>ECON-6BMay2011-2012</v>
          </cell>
        </row>
        <row r="1812">
          <cell r="C1812" t="str">
            <v>Commercial Indoor Lighting Billed Solution</v>
          </cell>
          <cell r="D1812" t="str">
            <v>ECON-8</v>
          </cell>
          <cell r="E1812" t="str">
            <v>Commercial</v>
          </cell>
          <cell r="F1812" t="str">
            <v>OTHER</v>
          </cell>
          <cell r="G1812" t="str">
            <v>ST CLOUD</v>
          </cell>
          <cell r="I1812" t="str">
            <v>May</v>
          </cell>
          <cell r="J1812" t="str">
            <v>2011-2012</v>
          </cell>
          <cell r="K1812">
            <v>2012</v>
          </cell>
          <cell r="T1812">
            <v>0</v>
          </cell>
          <cell r="W1812">
            <v>0</v>
          </cell>
          <cell r="AA1812" t="str">
            <v>ECON-8ST CLOUDMay2011-2012</v>
          </cell>
          <cell r="AB1812" t="str">
            <v>2012</v>
          </cell>
          <cell r="AC1812" t="str">
            <v>ECON-82012</v>
          </cell>
          <cell r="AD1812" t="str">
            <v>ECON-8May2012</v>
          </cell>
          <cell r="AE1812" t="str">
            <v>ECON-8May2011-2012</v>
          </cell>
        </row>
        <row r="1813">
          <cell r="B1813" t="str">
            <v>CSBE</v>
          </cell>
          <cell r="C1813" t="str">
            <v>Small Business Efficiency</v>
          </cell>
          <cell r="D1813" t="str">
            <v>ECON-16</v>
          </cell>
          <cell r="E1813" t="str">
            <v>Commercial</v>
          </cell>
          <cell r="F1813" t="str">
            <v>OTHER</v>
          </cell>
          <cell r="G1813" t="str">
            <v>ST CLOUD</v>
          </cell>
          <cell r="I1813" t="str">
            <v>May</v>
          </cell>
          <cell r="J1813" t="str">
            <v>2011-2012</v>
          </cell>
          <cell r="K1813">
            <v>2012</v>
          </cell>
          <cell r="T1813">
            <v>0</v>
          </cell>
          <cell r="W1813">
            <v>0</v>
          </cell>
          <cell r="AA1813" t="str">
            <v>ECON-16ST CLOUDMay2011-2012</v>
          </cell>
          <cell r="AB1813" t="str">
            <v>2012</v>
          </cell>
          <cell r="AC1813" t="str">
            <v>ECON-162012</v>
          </cell>
          <cell r="AD1813" t="str">
            <v>ECON-16May2012</v>
          </cell>
          <cell r="AE1813" t="str">
            <v>ECON-16May2011-2012</v>
          </cell>
        </row>
        <row r="1814">
          <cell r="B1814" t="str">
            <v>CWTT</v>
          </cell>
          <cell r="C1814" t="str">
            <v>Window Film or Solar Screen</v>
          </cell>
          <cell r="D1814" t="str">
            <v>ECON-4C</v>
          </cell>
          <cell r="E1814" t="str">
            <v>Commercial</v>
          </cell>
          <cell r="F1814" t="str">
            <v>OTHER</v>
          </cell>
          <cell r="G1814" t="str">
            <v>ST CLOUD</v>
          </cell>
          <cell r="I1814" t="str">
            <v>May</v>
          </cell>
          <cell r="J1814" t="str">
            <v>2011-2012</v>
          </cell>
          <cell r="K1814">
            <v>2012</v>
          </cell>
          <cell r="T1814">
            <v>0</v>
          </cell>
          <cell r="W1814">
            <v>0</v>
          </cell>
          <cell r="AA1814" t="str">
            <v>ECON-4CST CLOUDMay2011-2012</v>
          </cell>
          <cell r="AB1814" t="str">
            <v>2012</v>
          </cell>
          <cell r="AC1814" t="str">
            <v>ECON-4C2012</v>
          </cell>
          <cell r="AD1814" t="str">
            <v>ECON-4CMay2012</v>
          </cell>
          <cell r="AE1814" t="str">
            <v>ECON-4CMay2011-2012</v>
          </cell>
        </row>
        <row r="1815">
          <cell r="B1815" t="str">
            <v>ACPS</v>
          </cell>
          <cell r="C1815" t="str">
            <v>A/C Proper Sizing</v>
          </cell>
          <cell r="D1815" t="str">
            <v>ECON-2D</v>
          </cell>
          <cell r="E1815" t="str">
            <v>Residential</v>
          </cell>
          <cell r="F1815" t="str">
            <v>SINGLE</v>
          </cell>
          <cell r="G1815" t="str">
            <v>ST CLOUD</v>
          </cell>
          <cell r="I1815" t="str">
            <v>May</v>
          </cell>
          <cell r="J1815" t="str">
            <v>2011-2012</v>
          </cell>
          <cell r="K1815">
            <v>2012</v>
          </cell>
          <cell r="T1815">
            <v>0</v>
          </cell>
          <cell r="W1815">
            <v>0</v>
          </cell>
          <cell r="AA1815" t="str">
            <v>ECON-2DST CLOUDMay2011-2012</v>
          </cell>
          <cell r="AB1815" t="str">
            <v>2012</v>
          </cell>
          <cell r="AC1815" t="str">
            <v>ECON-2D2012</v>
          </cell>
          <cell r="AD1815" t="str">
            <v>ECON-2DMay2012</v>
          </cell>
          <cell r="AE1815" t="str">
            <v>ECON-2DMay2011-2012</v>
          </cell>
        </row>
        <row r="1816">
          <cell r="B1816" t="str">
            <v>RBDR</v>
          </cell>
          <cell r="C1816" t="str">
            <v>Duct Repair/Replacement</v>
          </cell>
          <cell r="D1816" t="str">
            <v>ECON-2A</v>
          </cell>
          <cell r="E1816" t="str">
            <v>Residential</v>
          </cell>
          <cell r="F1816" t="str">
            <v>SINGLE</v>
          </cell>
          <cell r="G1816" t="str">
            <v>ST CLOUD</v>
          </cell>
          <cell r="I1816" t="str">
            <v>May</v>
          </cell>
          <cell r="J1816" t="str">
            <v>2011-2012</v>
          </cell>
          <cell r="K1816">
            <v>2012</v>
          </cell>
          <cell r="T1816">
            <v>0</v>
          </cell>
          <cell r="W1816">
            <v>0</v>
          </cell>
          <cell r="AA1816" t="str">
            <v>ECON-2AST CLOUDMay2011-2012</v>
          </cell>
          <cell r="AB1816" t="str">
            <v>2012</v>
          </cell>
          <cell r="AC1816" t="str">
            <v>ECON-2A2012</v>
          </cell>
          <cell r="AD1816" t="str">
            <v>ECON-2AMay2012</v>
          </cell>
          <cell r="AE1816" t="str">
            <v>ECON-2AMay2011-2012</v>
          </cell>
        </row>
        <row r="1817">
          <cell r="B1817" t="str">
            <v>RBIS</v>
          </cell>
          <cell r="C1817" t="str">
            <v>Ceiling Insulation Upgrade</v>
          </cell>
          <cell r="D1817" t="str">
            <v>ECON-1B</v>
          </cell>
          <cell r="E1817" t="str">
            <v>Residential</v>
          </cell>
          <cell r="F1817" t="str">
            <v>SINGLE</v>
          </cell>
          <cell r="G1817" t="str">
            <v>ST CLOUD</v>
          </cell>
          <cell r="I1817" t="str">
            <v>May</v>
          </cell>
          <cell r="J1817" t="str">
            <v>2011-2012</v>
          </cell>
          <cell r="K1817">
            <v>2012</v>
          </cell>
          <cell r="T1817">
            <v>0</v>
          </cell>
          <cell r="W1817">
            <v>0</v>
          </cell>
          <cell r="AA1817" t="str">
            <v>ECON-1BST CLOUDMay2011-2012</v>
          </cell>
          <cell r="AB1817" t="str">
            <v>2012</v>
          </cell>
          <cell r="AC1817" t="str">
            <v>ECON-1B2012</v>
          </cell>
          <cell r="AD1817" t="str">
            <v>ECON-1BMay2012</v>
          </cell>
          <cell r="AE1817" t="str">
            <v>ECON-1BMay2011-2012</v>
          </cell>
        </row>
        <row r="1818">
          <cell r="B1818" t="str">
            <v>RBWW</v>
          </cell>
          <cell r="C1818" t="str">
            <v xml:space="preserve">Caulk/Weather Stripping </v>
          </cell>
          <cell r="D1818" t="str">
            <v>ECON-1D</v>
          </cell>
          <cell r="E1818" t="str">
            <v>Residential</v>
          </cell>
          <cell r="F1818" t="str">
            <v>SINGLE</v>
          </cell>
          <cell r="G1818" t="str">
            <v>ST CLOUD</v>
          </cell>
          <cell r="I1818" t="str">
            <v>May</v>
          </cell>
          <cell r="J1818" t="str">
            <v>2011-2012</v>
          </cell>
          <cell r="K1818">
            <v>2012</v>
          </cell>
          <cell r="T1818">
            <v>0</v>
          </cell>
          <cell r="W1818">
            <v>0</v>
          </cell>
          <cell r="AA1818" t="str">
            <v>ECON-1DST CLOUDMay2011-2012</v>
          </cell>
          <cell r="AB1818" t="str">
            <v>2012</v>
          </cell>
          <cell r="AC1818" t="str">
            <v>ECON-1D2012</v>
          </cell>
          <cell r="AD1818" t="str">
            <v>ECON-1DMay2012</v>
          </cell>
          <cell r="AE1818" t="str">
            <v>ECON-1DMay2011-2012</v>
          </cell>
        </row>
        <row r="1819">
          <cell r="B1819" t="str">
            <v>RCRF</v>
          </cell>
          <cell r="C1819" t="str">
            <v>Cool Reflective Roof</v>
          </cell>
          <cell r="D1819" t="str">
            <v>ECON-1A</v>
          </cell>
          <cell r="E1819" t="str">
            <v>Residential</v>
          </cell>
          <cell r="F1819" t="str">
            <v>SINGLE</v>
          </cell>
          <cell r="G1819" t="str">
            <v>ST CLOUD</v>
          </cell>
          <cell r="I1819" t="str">
            <v>May</v>
          </cell>
          <cell r="J1819" t="str">
            <v>2011-2012</v>
          </cell>
          <cell r="K1819">
            <v>2012</v>
          </cell>
          <cell r="T1819">
            <v>0</v>
          </cell>
          <cell r="W1819">
            <v>0</v>
          </cell>
          <cell r="AA1819" t="str">
            <v>ECON-1AST CLOUDMay2011-2012</v>
          </cell>
          <cell r="AB1819" t="str">
            <v>2012</v>
          </cell>
          <cell r="AC1819" t="str">
            <v>ECON-1A2012</v>
          </cell>
          <cell r="AD1819" t="str">
            <v>ECON-1AMay2012</v>
          </cell>
          <cell r="AE1819" t="str">
            <v>ECON-1AMay2011-2012</v>
          </cell>
        </row>
        <row r="1820">
          <cell r="B1820" t="str">
            <v>RH14</v>
          </cell>
          <cell r="C1820" t="str">
            <v>14 Seer</v>
          </cell>
          <cell r="D1820" t="str">
            <v>ECON-2E</v>
          </cell>
          <cell r="E1820" t="str">
            <v>Residential</v>
          </cell>
          <cell r="F1820" t="str">
            <v>SINGLE</v>
          </cell>
          <cell r="G1820" t="str">
            <v>ST CLOUD</v>
          </cell>
          <cell r="H1820" t="str">
            <v>RES14CON</v>
          </cell>
          <cell r="I1820" t="str">
            <v>May</v>
          </cell>
          <cell r="J1820" t="str">
            <v>2011-2012</v>
          </cell>
          <cell r="K1820">
            <v>2012</v>
          </cell>
          <cell r="T1820">
            <v>0</v>
          </cell>
          <cell r="W1820">
            <v>0</v>
          </cell>
          <cell r="Y1820" t="str">
            <v>RES14CONMay2011-2012</v>
          </cell>
          <cell r="Z1820" t="str">
            <v>RES14CONMay2012</v>
          </cell>
          <cell r="AA1820" t="str">
            <v>RES14CONST CLOUDMay2011-2012</v>
          </cell>
          <cell r="AB1820" t="str">
            <v>RES14CON2012</v>
          </cell>
          <cell r="AC1820" t="str">
            <v>ECON-2E2012</v>
          </cell>
          <cell r="AD1820" t="str">
            <v>ECON-2EMay2012</v>
          </cell>
          <cell r="AE1820" t="str">
            <v>ECON-2EMay2011-2012</v>
          </cell>
        </row>
        <row r="1821">
          <cell r="B1821" t="str">
            <v>RH15</v>
          </cell>
          <cell r="C1821" t="str">
            <v>15 Seer</v>
          </cell>
          <cell r="D1821" t="str">
            <v>ECON-2E</v>
          </cell>
          <cell r="E1821" t="str">
            <v>Residential</v>
          </cell>
          <cell r="F1821" t="str">
            <v>SINGLE</v>
          </cell>
          <cell r="G1821" t="str">
            <v>ST CLOUD</v>
          </cell>
          <cell r="H1821" t="str">
            <v>RES15CON</v>
          </cell>
          <cell r="I1821" t="str">
            <v>May</v>
          </cell>
          <cell r="J1821" t="str">
            <v>2011-2012</v>
          </cell>
          <cell r="K1821">
            <v>2012</v>
          </cell>
          <cell r="T1821">
            <v>0</v>
          </cell>
          <cell r="W1821">
            <v>0</v>
          </cell>
          <cell r="Y1821" t="str">
            <v>RES15CONMay2011-2012</v>
          </cell>
          <cell r="Z1821" t="str">
            <v>RES15CONMay2012</v>
          </cell>
          <cell r="AA1821" t="str">
            <v>RES15CONST CLOUDMay2011-2012</v>
          </cell>
          <cell r="AB1821" t="str">
            <v>RES15CON2012</v>
          </cell>
          <cell r="AC1821" t="str">
            <v>ECON-2E2012</v>
          </cell>
          <cell r="AD1821" t="str">
            <v>ECON-2EMay2012</v>
          </cell>
          <cell r="AE1821" t="str">
            <v>ECON-2EMay2011-2012</v>
          </cell>
        </row>
        <row r="1822">
          <cell r="B1822" t="str">
            <v>RH16</v>
          </cell>
          <cell r="C1822" t="str">
            <v>16 Seer</v>
          </cell>
          <cell r="D1822" t="str">
            <v>ECON-2E</v>
          </cell>
          <cell r="E1822" t="str">
            <v>Residential</v>
          </cell>
          <cell r="F1822" t="str">
            <v>SINGLE</v>
          </cell>
          <cell r="G1822" t="str">
            <v>ST CLOUD</v>
          </cell>
          <cell r="H1822" t="str">
            <v>RES16CON</v>
          </cell>
          <cell r="I1822" t="str">
            <v>May</v>
          </cell>
          <cell r="J1822" t="str">
            <v>2011-2012</v>
          </cell>
          <cell r="K1822">
            <v>2012</v>
          </cell>
          <cell r="T1822">
            <v>0</v>
          </cell>
          <cell r="W1822">
            <v>0</v>
          </cell>
          <cell r="Y1822" t="str">
            <v>RES16CONMay2011-2012</v>
          </cell>
          <cell r="Z1822" t="str">
            <v>RES16CONMay2012</v>
          </cell>
          <cell r="AA1822" t="str">
            <v>RES16CONST CLOUDMay2011-2012</v>
          </cell>
          <cell r="AB1822" t="str">
            <v>RES16CON2012</v>
          </cell>
          <cell r="AC1822" t="str">
            <v>ECON-2E2012</v>
          </cell>
          <cell r="AD1822" t="str">
            <v>ECON-2EMay2012</v>
          </cell>
          <cell r="AE1822" t="str">
            <v>ECON-2EMay2011-2012</v>
          </cell>
        </row>
        <row r="1823">
          <cell r="B1823" t="str">
            <v>RH17</v>
          </cell>
          <cell r="C1823" t="str">
            <v>17 Seer</v>
          </cell>
          <cell r="D1823" t="str">
            <v>ECON-2E</v>
          </cell>
          <cell r="E1823" t="str">
            <v>Residential</v>
          </cell>
          <cell r="F1823" t="str">
            <v>SINGLE</v>
          </cell>
          <cell r="G1823" t="str">
            <v>ST CLOUD</v>
          </cell>
          <cell r="H1823" t="str">
            <v>RES17CON</v>
          </cell>
          <cell r="I1823" t="str">
            <v>May</v>
          </cell>
          <cell r="J1823" t="str">
            <v>2011-2012</v>
          </cell>
          <cell r="K1823">
            <v>2012</v>
          </cell>
          <cell r="T1823">
            <v>0</v>
          </cell>
          <cell r="W1823">
            <v>0</v>
          </cell>
          <cell r="Y1823" t="str">
            <v>RES17CONMay2011-2012</v>
          </cell>
          <cell r="Z1823" t="str">
            <v>RES17CONMay2012</v>
          </cell>
          <cell r="AA1823" t="str">
            <v>RES17CONST CLOUDMay2011-2012</v>
          </cell>
          <cell r="AB1823" t="str">
            <v>RES17CON2012</v>
          </cell>
          <cell r="AC1823" t="str">
            <v>ECON-2E2012</v>
          </cell>
          <cell r="AD1823" t="str">
            <v>ECON-2EMay2012</v>
          </cell>
          <cell r="AE1823" t="str">
            <v>ECON-2EMay2011-2012</v>
          </cell>
        </row>
        <row r="1824">
          <cell r="B1824" t="str">
            <v>RH18</v>
          </cell>
          <cell r="C1824" t="str">
            <v>18 Seer</v>
          </cell>
          <cell r="D1824" t="str">
            <v>ECON-2E</v>
          </cell>
          <cell r="E1824" t="str">
            <v>Residential</v>
          </cell>
          <cell r="F1824" t="str">
            <v>SINGLE</v>
          </cell>
          <cell r="G1824" t="str">
            <v>ST CLOUD</v>
          </cell>
          <cell r="H1824" t="str">
            <v>RES18CON</v>
          </cell>
          <cell r="I1824" t="str">
            <v>May</v>
          </cell>
          <cell r="J1824" t="str">
            <v>2011-2012</v>
          </cell>
          <cell r="K1824">
            <v>2012</v>
          </cell>
          <cell r="T1824">
            <v>0</v>
          </cell>
          <cell r="W1824">
            <v>0</v>
          </cell>
          <cell r="Y1824" t="str">
            <v>RES18CONMay2011-2012</v>
          </cell>
          <cell r="Z1824" t="str">
            <v>RES18CONMay2012</v>
          </cell>
          <cell r="AA1824" t="str">
            <v>RES18CONST CLOUDMay2011-2012</v>
          </cell>
          <cell r="AB1824" t="str">
            <v>RES18CON2012</v>
          </cell>
          <cell r="AC1824" t="str">
            <v>ECON-2E2012</v>
          </cell>
          <cell r="AD1824" t="str">
            <v>ECON-2EMay2012</v>
          </cell>
          <cell r="AE1824" t="str">
            <v>ECON-2EMay2011-2012</v>
          </cell>
        </row>
        <row r="1825">
          <cell r="B1825" t="str">
            <v>RIWF</v>
          </cell>
          <cell r="C1825" t="str">
            <v>Injected Wall Foam</v>
          </cell>
          <cell r="D1825" t="str">
            <v>ECON-1C</v>
          </cell>
          <cell r="E1825" t="str">
            <v>Residential</v>
          </cell>
          <cell r="F1825" t="str">
            <v>SINGLE</v>
          </cell>
          <cell r="G1825" t="str">
            <v>ST CLOUD</v>
          </cell>
          <cell r="I1825" t="str">
            <v>May</v>
          </cell>
          <cell r="J1825" t="str">
            <v>2011-2012</v>
          </cell>
          <cell r="K1825">
            <v>2012</v>
          </cell>
          <cell r="T1825">
            <v>0</v>
          </cell>
          <cell r="W1825">
            <v>0</v>
          </cell>
          <cell r="AA1825" t="str">
            <v>ECON-1CST CLOUDMay2011-2012</v>
          </cell>
          <cell r="AB1825" t="str">
            <v>2012</v>
          </cell>
          <cell r="AC1825" t="str">
            <v>ECON-1C2012</v>
          </cell>
          <cell r="AD1825" t="str">
            <v>ECON-1CMay2012</v>
          </cell>
          <cell r="AE1825" t="str">
            <v>ECON-1CMay2011-2012</v>
          </cell>
        </row>
        <row r="1826">
          <cell r="B1826" t="str">
            <v>RWRP</v>
          </cell>
          <cell r="C1826" t="str">
            <v xml:space="preserve">High Performance Windows </v>
          </cell>
          <cell r="D1826" t="str">
            <v>ECON-1E</v>
          </cell>
          <cell r="E1826" t="str">
            <v>Residential</v>
          </cell>
          <cell r="F1826" t="str">
            <v>SINGLE</v>
          </cell>
          <cell r="G1826" t="str">
            <v>ST CLOUD</v>
          </cell>
          <cell r="I1826" t="str">
            <v>May</v>
          </cell>
          <cell r="J1826" t="str">
            <v>2011-2012</v>
          </cell>
          <cell r="K1826">
            <v>2012</v>
          </cell>
          <cell r="T1826">
            <v>0</v>
          </cell>
          <cell r="W1826">
            <v>0</v>
          </cell>
          <cell r="AA1826" t="str">
            <v>ECON-1EST CLOUDMay2011-2012</v>
          </cell>
          <cell r="AB1826" t="str">
            <v>2012</v>
          </cell>
          <cell r="AC1826" t="str">
            <v>ECON-1E2012</v>
          </cell>
          <cell r="AD1826" t="str">
            <v>ECON-1EMay2012</v>
          </cell>
          <cell r="AE1826" t="str">
            <v>ECON-1EMay2011-2012</v>
          </cell>
        </row>
        <row r="1827">
          <cell r="B1827" t="str">
            <v>RWTT</v>
          </cell>
          <cell r="C1827" t="str">
            <v>Window Film or Solar Screen</v>
          </cell>
          <cell r="D1827" t="str">
            <v>ECON-1F</v>
          </cell>
          <cell r="E1827" t="str">
            <v>Residential</v>
          </cell>
          <cell r="F1827" t="str">
            <v>SINGLE</v>
          </cell>
          <cell r="G1827" t="str">
            <v>ST CLOUD</v>
          </cell>
          <cell r="I1827" t="str">
            <v>May</v>
          </cell>
          <cell r="J1827" t="str">
            <v>2011-2012</v>
          </cell>
          <cell r="K1827">
            <v>2012</v>
          </cell>
          <cell r="T1827">
            <v>0</v>
          </cell>
          <cell r="W1827">
            <v>0</v>
          </cell>
          <cell r="AA1827" t="str">
            <v>ECON-1FST CLOUDMay2011-2012</v>
          </cell>
          <cell r="AB1827" t="str">
            <v>2012</v>
          </cell>
          <cell r="AC1827" t="str">
            <v>ECON-1F2012</v>
          </cell>
          <cell r="AD1827" t="str">
            <v>ECON-1FMay2012</v>
          </cell>
          <cell r="AE1827" t="str">
            <v>ECON-1FMay2011-2012</v>
          </cell>
        </row>
        <row r="1828">
          <cell r="B1828" t="str">
            <v>RESCON</v>
          </cell>
          <cell r="C1828" t="str">
            <v>Total Residential Conservation Summary</v>
          </cell>
          <cell r="D1828" t="str">
            <v>RESCON</v>
          </cell>
          <cell r="E1828" t="str">
            <v>Residential</v>
          </cell>
          <cell r="I1828" t="str">
            <v>May</v>
          </cell>
          <cell r="J1828" t="str">
            <v>2011-2012</v>
          </cell>
          <cell r="K1828">
            <v>2012</v>
          </cell>
          <cell r="L1828">
            <v>0</v>
          </cell>
          <cell r="M1828">
            <v>221.58333333333331</v>
          </cell>
          <cell r="N1828">
            <v>0</v>
          </cell>
          <cell r="O1828">
            <v>149421.16666666669</v>
          </cell>
          <cell r="P1828">
            <v>0</v>
          </cell>
          <cell r="S1828">
            <v>0</v>
          </cell>
          <cell r="T1828">
            <v>0</v>
          </cell>
          <cell r="U1828">
            <v>0</v>
          </cell>
          <cell r="V1828">
            <v>0</v>
          </cell>
          <cell r="W1828">
            <v>0</v>
          </cell>
          <cell r="X1828">
            <v>117350.3691083219</v>
          </cell>
          <cell r="AA1828" t="str">
            <v>RESCONMay2011-2012</v>
          </cell>
          <cell r="AB1828" t="str">
            <v>2012</v>
          </cell>
          <cell r="AC1828" t="str">
            <v>RESCON2012</v>
          </cell>
          <cell r="AD1828" t="str">
            <v>RESCONMay2012</v>
          </cell>
          <cell r="AE1828" t="str">
            <v>RESCONMay2011-2012</v>
          </cell>
        </row>
        <row r="1829">
          <cell r="B1829" t="str">
            <v>COMREB</v>
          </cell>
          <cell r="C1829" t="str">
            <v>Total Commercial Rebate Summary</v>
          </cell>
          <cell r="D1829" t="str">
            <v>COMREB</v>
          </cell>
          <cell r="E1829" t="str">
            <v>Commercial</v>
          </cell>
          <cell r="I1829" t="str">
            <v>May</v>
          </cell>
          <cell r="J1829" t="str">
            <v>2011-2012</v>
          </cell>
          <cell r="K1829">
            <v>2012</v>
          </cell>
          <cell r="L1829">
            <v>0</v>
          </cell>
          <cell r="M1829">
            <v>24378.25</v>
          </cell>
          <cell r="N1829">
            <v>0</v>
          </cell>
          <cell r="O1829">
            <v>40398.441666666666</v>
          </cell>
          <cell r="P1829">
            <v>0</v>
          </cell>
          <cell r="S1829">
            <v>0</v>
          </cell>
          <cell r="T1829">
            <v>0</v>
          </cell>
          <cell r="U1829">
            <v>0</v>
          </cell>
          <cell r="V1829">
            <v>0</v>
          </cell>
          <cell r="W1829">
            <v>0</v>
          </cell>
          <cell r="X1829">
            <v>211893.24651099998</v>
          </cell>
          <cell r="AA1829" t="str">
            <v>COMREBMay2011-2012</v>
          </cell>
          <cell r="AB1829" t="str">
            <v>2012</v>
          </cell>
          <cell r="AC1829" t="str">
            <v>COMREB2012</v>
          </cell>
          <cell r="AD1829" t="str">
            <v>COMREBMay2012</v>
          </cell>
          <cell r="AE1829" t="str">
            <v>COMREBMay2011-2012</v>
          </cell>
        </row>
        <row r="1830">
          <cell r="B1830" t="str">
            <v>COMCON</v>
          </cell>
          <cell r="C1830" t="str">
            <v>Total Commercial Conservation Summary</v>
          </cell>
          <cell r="D1830" t="str">
            <v>COMCON</v>
          </cell>
          <cell r="E1830" t="str">
            <v>Commercial</v>
          </cell>
          <cell r="I1830" t="str">
            <v>May</v>
          </cell>
          <cell r="J1830" t="str">
            <v>2011-2012</v>
          </cell>
          <cell r="K1830">
            <v>2012</v>
          </cell>
          <cell r="L1830">
            <v>0</v>
          </cell>
          <cell r="M1830">
            <v>24378.416666666668</v>
          </cell>
          <cell r="N1830">
            <v>0</v>
          </cell>
          <cell r="O1830">
            <v>40440.10833333333</v>
          </cell>
          <cell r="P1830">
            <v>0</v>
          </cell>
          <cell r="S1830">
            <v>0</v>
          </cell>
          <cell r="T1830">
            <v>0</v>
          </cell>
          <cell r="U1830">
            <v>0</v>
          </cell>
          <cell r="V1830">
            <v>0</v>
          </cell>
          <cell r="W1830">
            <v>0</v>
          </cell>
          <cell r="X1830">
            <v>390666.07984433329</v>
          </cell>
          <cell r="AA1830" t="str">
            <v>COMCONMay2011-2012</v>
          </cell>
          <cell r="AB1830" t="str">
            <v>2012</v>
          </cell>
          <cell r="AC1830" t="str">
            <v>COMCON2012</v>
          </cell>
          <cell r="AD1830" t="str">
            <v>COMCONMay2012</v>
          </cell>
          <cell r="AE1830" t="str">
            <v>COMCONMay2011-2012</v>
          </cell>
        </row>
        <row r="1831">
          <cell r="B1831" t="str">
            <v>Orlando</v>
          </cell>
          <cell r="C1831" t="str">
            <v>Conservation Program Rebates</v>
          </cell>
          <cell r="D1831" t="str">
            <v>Participation</v>
          </cell>
          <cell r="E1831" t="str">
            <v xml:space="preserve"> - Crosstab (CIS)</v>
          </cell>
          <cell r="K1831">
            <v>2012</v>
          </cell>
          <cell r="AB1831" t="str">
            <v>2012</v>
          </cell>
          <cell r="AC1831" t="str">
            <v>Participation2012</v>
          </cell>
          <cell r="AD1831" t="str">
            <v>Participation2012</v>
          </cell>
        </row>
        <row r="1832">
          <cell r="B1832" t="str">
            <v>ACPROPSZ</v>
          </cell>
          <cell r="C1832" t="str">
            <v>CONS AC Proper Sizing</v>
          </cell>
          <cell r="D1832" t="str">
            <v>ECON-2D</v>
          </cell>
          <cell r="E1832" t="str">
            <v>Residential</v>
          </cell>
          <cell r="F1832" t="str">
            <v>SINGLE</v>
          </cell>
          <cell r="I1832" t="str">
            <v>June</v>
          </cell>
          <cell r="J1832" t="str">
            <v>2011-2012</v>
          </cell>
          <cell r="K1832">
            <v>2012</v>
          </cell>
          <cell r="M1832">
            <v>32.5</v>
          </cell>
          <cell r="O1832">
            <v>1625</v>
          </cell>
          <cell r="T1832">
            <v>0</v>
          </cell>
          <cell r="W1832">
            <v>0</v>
          </cell>
          <cell r="X1832">
            <v>3395.1125000000002</v>
          </cell>
          <cell r="AA1832" t="str">
            <v>ECON-2DJune2011-2012</v>
          </cell>
          <cell r="AB1832" t="str">
            <v>2012</v>
          </cell>
          <cell r="AC1832" t="str">
            <v>ECON-2D2012</v>
          </cell>
          <cell r="AD1832" t="str">
            <v>ECON-2DJune2012</v>
          </cell>
          <cell r="AE1832" t="str">
            <v>ECON-2DJune2011-2012</v>
          </cell>
        </row>
        <row r="1833">
          <cell r="D1833" t="str">
            <v>ECON-2D</v>
          </cell>
          <cell r="E1833" t="str">
            <v>Residential</v>
          </cell>
          <cell r="F1833" t="str">
            <v>MULTI</v>
          </cell>
          <cell r="I1833" t="str">
            <v>June</v>
          </cell>
          <cell r="J1833" t="str">
            <v>2011-2012</v>
          </cell>
          <cell r="K1833">
            <v>2012</v>
          </cell>
          <cell r="T1833">
            <v>0</v>
          </cell>
          <cell r="AA1833" t="str">
            <v>ECON-2DJune2011-2012</v>
          </cell>
          <cell r="AB1833" t="str">
            <v>2012</v>
          </cell>
          <cell r="AC1833" t="str">
            <v>ECON-2D2012</v>
          </cell>
          <cell r="AD1833" t="str">
            <v>ECON-2DJune2012</v>
          </cell>
          <cell r="AE1833" t="str">
            <v>ECON-2DJune2011-2012</v>
          </cell>
        </row>
        <row r="1834">
          <cell r="B1834" t="str">
            <v>ATTICINS</v>
          </cell>
          <cell r="C1834" t="str">
            <v>CONS Com Attic Insul Rebate</v>
          </cell>
          <cell r="D1834" t="str">
            <v>ECON-4B</v>
          </cell>
          <cell r="E1834" t="str">
            <v>Commercial</v>
          </cell>
          <cell r="F1834" t="str">
            <v>OTHER</v>
          </cell>
          <cell r="I1834" t="str">
            <v>June</v>
          </cell>
          <cell r="J1834" t="str">
            <v>2011-2012</v>
          </cell>
          <cell r="K1834">
            <v>2012</v>
          </cell>
          <cell r="M1834">
            <v>1.1666666666666667</v>
          </cell>
          <cell r="O1834">
            <v>350.00000000000006</v>
          </cell>
          <cell r="T1834">
            <v>0</v>
          </cell>
          <cell r="W1834">
            <v>0</v>
          </cell>
          <cell r="X1834">
            <v>574.08166666666671</v>
          </cell>
          <cell r="AA1834" t="str">
            <v>ECON-4BJune2011-2012</v>
          </cell>
          <cell r="AB1834" t="str">
            <v>2012</v>
          </cell>
          <cell r="AC1834" t="str">
            <v>ECON-4B2012</v>
          </cell>
          <cell r="AD1834" t="str">
            <v>ECON-4BJune2012</v>
          </cell>
          <cell r="AE1834" t="str">
            <v>ECON-4BJune2011-2012</v>
          </cell>
        </row>
        <row r="1835">
          <cell r="D1835" t="str">
            <v>ECON-4B</v>
          </cell>
          <cell r="E1835" t="str">
            <v>Commercial</v>
          </cell>
          <cell r="F1835" t="str">
            <v>MULTI</v>
          </cell>
          <cell r="I1835" t="str">
            <v>June</v>
          </cell>
          <cell r="J1835" t="str">
            <v>2011-2012</v>
          </cell>
          <cell r="K1835">
            <v>2012</v>
          </cell>
          <cell r="T1835">
            <v>0</v>
          </cell>
          <cell r="AA1835" t="str">
            <v>ECON-4BJune2011-2012</v>
          </cell>
          <cell r="AB1835" t="str">
            <v>2012</v>
          </cell>
          <cell r="AC1835" t="str">
            <v>ECON-4B2012</v>
          </cell>
          <cell r="AD1835" t="str">
            <v>ECON-4BJune2012</v>
          </cell>
          <cell r="AE1835" t="str">
            <v>ECON-4BJune2011-2012</v>
          </cell>
        </row>
        <row r="1836">
          <cell r="B1836" t="str">
            <v>ATTICONS</v>
          </cell>
          <cell r="C1836" t="str">
            <v>CONS Res Attic Insul Rebate</v>
          </cell>
          <cell r="D1836" t="str">
            <v>ECON-1B</v>
          </cell>
          <cell r="E1836" t="str">
            <v>Residential</v>
          </cell>
          <cell r="F1836" t="str">
            <v>SINGLE</v>
          </cell>
          <cell r="I1836" t="str">
            <v>June</v>
          </cell>
          <cell r="J1836" t="str">
            <v>2011-2012</v>
          </cell>
          <cell r="K1836">
            <v>2012</v>
          </cell>
          <cell r="M1836">
            <v>20</v>
          </cell>
          <cell r="O1836">
            <v>5000</v>
          </cell>
          <cell r="T1836">
            <v>0</v>
          </cell>
          <cell r="W1836">
            <v>0</v>
          </cell>
          <cell r="X1836">
            <v>9869</v>
          </cell>
          <cell r="AA1836" t="str">
            <v>ECON-1BJune2011-2012</v>
          </cell>
          <cell r="AB1836" t="str">
            <v>2012</v>
          </cell>
          <cell r="AC1836" t="str">
            <v>ECON-1B2012</v>
          </cell>
          <cell r="AD1836" t="str">
            <v>ECON-1BJune2012</v>
          </cell>
          <cell r="AE1836" t="str">
            <v>ECON-1BJune2011-2012</v>
          </cell>
        </row>
        <row r="1837">
          <cell r="D1837" t="str">
            <v>ECON-1B</v>
          </cell>
          <cell r="E1837" t="str">
            <v>Residential</v>
          </cell>
          <cell r="F1837" t="str">
            <v>MULTI</v>
          </cell>
          <cell r="I1837" t="str">
            <v>June</v>
          </cell>
          <cell r="J1837" t="str">
            <v>2011-2012</v>
          </cell>
          <cell r="K1837">
            <v>2012</v>
          </cell>
          <cell r="T1837">
            <v>0</v>
          </cell>
          <cell r="AA1837" t="str">
            <v>ECON-1BJune2011-2012</v>
          </cell>
          <cell r="AB1837" t="str">
            <v>2012</v>
          </cell>
          <cell r="AC1837" t="str">
            <v>ECON-1B2012</v>
          </cell>
          <cell r="AD1837" t="str">
            <v>ECON-1BJune2012</v>
          </cell>
          <cell r="AE1837" t="str">
            <v>ECON-1BJune2011-2012</v>
          </cell>
        </row>
        <row r="1838">
          <cell r="B1838" t="str">
            <v>CCISTERN</v>
          </cell>
          <cell r="C1838" t="str">
            <v>CONS Com Cistern Rebate</v>
          </cell>
          <cell r="D1838" t="str">
            <v>WACON-1B</v>
          </cell>
          <cell r="E1838" t="str">
            <v>Commercial</v>
          </cell>
          <cell r="F1838" t="str">
            <v>OTHER</v>
          </cell>
          <cell r="I1838" t="str">
            <v>June</v>
          </cell>
          <cell r="J1838" t="str">
            <v>2011-2012</v>
          </cell>
          <cell r="K1838">
            <v>2012</v>
          </cell>
          <cell r="M1838">
            <v>0</v>
          </cell>
          <cell r="O1838">
            <v>0</v>
          </cell>
          <cell r="T1838">
            <v>0</v>
          </cell>
          <cell r="W1838">
            <v>0</v>
          </cell>
          <cell r="X1838">
            <v>0</v>
          </cell>
          <cell r="AA1838" t="str">
            <v>WACON-1BJune2011-2012</v>
          </cell>
          <cell r="AB1838" t="str">
            <v>2012</v>
          </cell>
          <cell r="AC1838" t="str">
            <v>WACON-1B2012</v>
          </cell>
          <cell r="AD1838" t="str">
            <v>WACON-1BJune2012</v>
          </cell>
          <cell r="AE1838" t="str">
            <v>WACON-1BJune2011-2012</v>
          </cell>
        </row>
        <row r="1839">
          <cell r="B1839" t="str">
            <v>CES15CON</v>
          </cell>
          <cell r="C1839" t="str">
            <v>CONS Com Heat Pump 15 Rebate</v>
          </cell>
          <cell r="D1839" t="str">
            <v>ECON-5C</v>
          </cell>
          <cell r="E1839" t="str">
            <v>Commercial</v>
          </cell>
          <cell r="F1839" t="str">
            <v>OTHER</v>
          </cell>
          <cell r="H1839" t="str">
            <v>CES15CON</v>
          </cell>
          <cell r="I1839" t="str">
            <v>June</v>
          </cell>
          <cell r="J1839" t="str">
            <v>2011-2012</v>
          </cell>
          <cell r="K1839">
            <v>2012</v>
          </cell>
          <cell r="M1839">
            <v>1.0833333333333333</v>
          </cell>
          <cell r="O1839">
            <v>433.33333333333331</v>
          </cell>
          <cell r="T1839">
            <v>0</v>
          </cell>
          <cell r="W1839">
            <v>0</v>
          </cell>
          <cell r="X1839">
            <v>785.29630833333329</v>
          </cell>
          <cell r="Y1839" t="str">
            <v>CES15CONJune2011-2012</v>
          </cell>
          <cell r="Z1839" t="str">
            <v>CES15CONJune2012</v>
          </cell>
          <cell r="AA1839" t="str">
            <v>ECON-5CCES15CONJune2011-2012</v>
          </cell>
          <cell r="AB1839" t="str">
            <v>CES15CON2012</v>
          </cell>
          <cell r="AC1839" t="str">
            <v>ECON-5C2012</v>
          </cell>
          <cell r="AD1839" t="str">
            <v>ECON-5CJune2012</v>
          </cell>
          <cell r="AE1839" t="str">
            <v>ECON-5CJune2011-2012</v>
          </cell>
        </row>
        <row r="1840">
          <cell r="B1840" t="str">
            <v>CES16CON</v>
          </cell>
          <cell r="C1840" t="str">
            <v>CONS Com Heat Pump 16 Rebate</v>
          </cell>
          <cell r="D1840" t="str">
            <v>ECON-5C</v>
          </cell>
          <cell r="E1840" t="str">
            <v>Commercial</v>
          </cell>
          <cell r="F1840" t="str">
            <v>OTHER</v>
          </cell>
          <cell r="H1840" t="str">
            <v>CES16CON</v>
          </cell>
          <cell r="I1840" t="str">
            <v>June</v>
          </cell>
          <cell r="J1840" t="str">
            <v>2011-2012</v>
          </cell>
          <cell r="K1840">
            <v>2012</v>
          </cell>
          <cell r="M1840">
            <v>1.9166666666666667</v>
          </cell>
          <cell r="O1840">
            <v>1150</v>
          </cell>
          <cell r="T1840">
            <v>0</v>
          </cell>
          <cell r="W1840">
            <v>0</v>
          </cell>
          <cell r="X1840">
            <v>1730.5104166666667</v>
          </cell>
          <cell r="Y1840" t="str">
            <v>CES16CONJune2011-2012</v>
          </cell>
          <cell r="Z1840" t="str">
            <v>CES16CONJune2012</v>
          </cell>
          <cell r="AA1840" t="str">
            <v>ECON-5CCES16CONJune2011-2012</v>
          </cell>
          <cell r="AB1840" t="str">
            <v>CES16CON2012</v>
          </cell>
          <cell r="AC1840" t="str">
            <v>ECON-5C2012</v>
          </cell>
          <cell r="AD1840" t="str">
            <v>ECON-5CJune2012</v>
          </cell>
          <cell r="AE1840" t="str">
            <v>ECON-5CJune2011-2012</v>
          </cell>
        </row>
        <row r="1841">
          <cell r="B1841" t="str">
            <v>CES17CON</v>
          </cell>
          <cell r="C1841" t="str">
            <v>CONS Com Heat Pump 17 Rebate</v>
          </cell>
          <cell r="D1841" t="str">
            <v>ECON-5C</v>
          </cell>
          <cell r="E1841" t="str">
            <v>Commercial</v>
          </cell>
          <cell r="F1841" t="str">
            <v>OTHER</v>
          </cell>
          <cell r="H1841" t="str">
            <v>CES17CON</v>
          </cell>
          <cell r="I1841" t="str">
            <v>June</v>
          </cell>
          <cell r="J1841" t="str">
            <v>2011-2012</v>
          </cell>
          <cell r="K1841">
            <v>2012</v>
          </cell>
          <cell r="M1841">
            <v>1.0833333333333333</v>
          </cell>
          <cell r="O1841">
            <v>650</v>
          </cell>
          <cell r="T1841">
            <v>0</v>
          </cell>
          <cell r="W1841">
            <v>0</v>
          </cell>
          <cell r="X1841">
            <v>1254.2592833333333</v>
          </cell>
          <cell r="Y1841" t="str">
            <v>CES17CONJune2011-2012</v>
          </cell>
          <cell r="Z1841" t="str">
            <v>CES17CONJune2012</v>
          </cell>
          <cell r="AA1841" t="str">
            <v>ECON-5CCES17CONJune2011-2012</v>
          </cell>
          <cell r="AB1841" t="str">
            <v>CES17CON2012</v>
          </cell>
          <cell r="AC1841" t="str">
            <v>ECON-5C2012</v>
          </cell>
          <cell r="AD1841" t="str">
            <v>ECON-5CJune2012</v>
          </cell>
          <cell r="AE1841" t="str">
            <v>ECON-5CJune2011-2012</v>
          </cell>
        </row>
        <row r="1842">
          <cell r="B1842" t="str">
            <v>CES18CON</v>
          </cell>
          <cell r="C1842" t="str">
            <v>CONS Com Heat Pump 18 Rebate</v>
          </cell>
          <cell r="D1842" t="str">
            <v>ECON-5C</v>
          </cell>
          <cell r="E1842" t="str">
            <v>Commercial</v>
          </cell>
          <cell r="F1842" t="str">
            <v>OTHER</v>
          </cell>
          <cell r="H1842" t="str">
            <v>CES18CON</v>
          </cell>
          <cell r="I1842" t="str">
            <v>June</v>
          </cell>
          <cell r="J1842" t="str">
            <v>2011-2012</v>
          </cell>
          <cell r="K1842">
            <v>2012</v>
          </cell>
          <cell r="M1842">
            <v>0.83333333333333337</v>
          </cell>
          <cell r="O1842">
            <v>500</v>
          </cell>
          <cell r="T1842">
            <v>0</v>
          </cell>
          <cell r="W1842">
            <v>0</v>
          </cell>
          <cell r="X1842">
            <v>1091.7857141666668</v>
          </cell>
          <cell r="Y1842" t="str">
            <v>CES18CONJune2011-2012</v>
          </cell>
          <cell r="Z1842" t="str">
            <v>CES18CONJune2012</v>
          </cell>
          <cell r="AA1842" t="str">
            <v>ECON-5CCES18CONJune2011-2012</v>
          </cell>
          <cell r="AB1842" t="str">
            <v>CES18CON2012</v>
          </cell>
          <cell r="AC1842" t="str">
            <v>ECON-5C2012</v>
          </cell>
          <cell r="AD1842" t="str">
            <v>ECON-5CJune2012</v>
          </cell>
          <cell r="AE1842" t="str">
            <v>ECON-5CJune2011-2012</v>
          </cell>
        </row>
        <row r="1843">
          <cell r="B1843" t="str">
            <v>CESCRCON</v>
          </cell>
          <cell r="C1843" t="str">
            <v>CONS Com Cool Roof Rebate</v>
          </cell>
          <cell r="D1843" t="str">
            <v>ECON-4A</v>
          </cell>
          <cell r="E1843" t="str">
            <v>Commercial</v>
          </cell>
          <cell r="F1843" t="str">
            <v>OTHER</v>
          </cell>
          <cell r="I1843" t="str">
            <v>June</v>
          </cell>
          <cell r="J1843" t="str">
            <v>2011-2012</v>
          </cell>
          <cell r="K1843">
            <v>2012</v>
          </cell>
          <cell r="M1843">
            <v>24109.416666666668</v>
          </cell>
          <cell r="O1843">
            <v>2410.9416666666671</v>
          </cell>
          <cell r="T1843">
            <v>0</v>
          </cell>
          <cell r="W1843">
            <v>0</v>
          </cell>
          <cell r="X1843">
            <v>72665.564848583337</v>
          </cell>
          <cell r="AA1843" t="str">
            <v>ECON-4AJune2011-2012</v>
          </cell>
          <cell r="AB1843" t="str">
            <v>2012</v>
          </cell>
          <cell r="AC1843" t="str">
            <v>ECON-4A2012</v>
          </cell>
          <cell r="AD1843" t="str">
            <v>ECON-4AJune2012</v>
          </cell>
          <cell r="AE1843" t="str">
            <v>ECON-4AJune2011-2012</v>
          </cell>
        </row>
        <row r="1844">
          <cell r="B1844" t="str">
            <v>CESSBCON</v>
          </cell>
          <cell r="C1844" t="str">
            <v>CONS Small Bus Effic Prog</v>
          </cell>
          <cell r="D1844" t="str">
            <v>ECON-16</v>
          </cell>
          <cell r="E1844" t="str">
            <v>Commercial</v>
          </cell>
          <cell r="F1844" t="str">
            <v>OTHER</v>
          </cell>
          <cell r="I1844" t="str">
            <v>June</v>
          </cell>
          <cell r="J1844" t="str">
            <v>2011-2012</v>
          </cell>
          <cell r="K1844">
            <v>2012</v>
          </cell>
          <cell r="M1844">
            <v>1.6666666666666667</v>
          </cell>
          <cell r="O1844">
            <v>416.66666666666669</v>
          </cell>
          <cell r="T1844">
            <v>0</v>
          </cell>
          <cell r="W1844">
            <v>0</v>
          </cell>
          <cell r="X1844">
            <v>1412.25</v>
          </cell>
          <cell r="AA1844" t="str">
            <v>ECON-16June2011-2012</v>
          </cell>
          <cell r="AB1844" t="str">
            <v>2012</v>
          </cell>
          <cell r="AC1844" t="str">
            <v>ECON-162012</v>
          </cell>
          <cell r="AD1844" t="str">
            <v>ECON-16June2012</v>
          </cell>
          <cell r="AE1844" t="str">
            <v>ECON-16June2011-2012</v>
          </cell>
        </row>
        <row r="1845">
          <cell r="D1845" t="str">
            <v>ECON-16</v>
          </cell>
          <cell r="E1845" t="str">
            <v>Commercial</v>
          </cell>
          <cell r="F1845" t="str">
            <v>SINGLE</v>
          </cell>
          <cell r="I1845" t="str">
            <v>June</v>
          </cell>
          <cell r="J1845" t="str">
            <v>2011-2012</v>
          </cell>
          <cell r="K1845">
            <v>2012</v>
          </cell>
          <cell r="T1845">
            <v>0</v>
          </cell>
          <cell r="AA1845" t="str">
            <v>ECON-16June2011-2012</v>
          </cell>
          <cell r="AB1845" t="str">
            <v>2012</v>
          </cell>
          <cell r="AC1845" t="str">
            <v>ECON-162012</v>
          </cell>
          <cell r="AD1845" t="str">
            <v>ECON-16June2012</v>
          </cell>
          <cell r="AE1845" t="str">
            <v>ECON-16June2011-2012</v>
          </cell>
        </row>
        <row r="1846">
          <cell r="B1846" t="str">
            <v>CESTTCON</v>
          </cell>
          <cell r="C1846" t="str">
            <v>CONS Com Window Tint Rebate</v>
          </cell>
          <cell r="D1846" t="str">
            <v>ECON-4C</v>
          </cell>
          <cell r="E1846" t="str">
            <v>Commercial</v>
          </cell>
          <cell r="F1846" t="str">
            <v>OTHER</v>
          </cell>
          <cell r="I1846" t="str">
            <v>June</v>
          </cell>
          <cell r="J1846" t="str">
            <v>2011-2012</v>
          </cell>
          <cell r="K1846">
            <v>2012</v>
          </cell>
          <cell r="M1846">
            <v>207.5</v>
          </cell>
          <cell r="O1846">
            <v>20750</v>
          </cell>
          <cell r="T1846">
            <v>0</v>
          </cell>
          <cell r="W1846">
            <v>0</v>
          </cell>
          <cell r="X1846">
            <v>86.999998250000004</v>
          </cell>
          <cell r="AA1846" t="str">
            <v>ECON-4CJune2011-2012</v>
          </cell>
          <cell r="AB1846" t="str">
            <v>2012</v>
          </cell>
          <cell r="AC1846" t="str">
            <v>ECON-4C2012</v>
          </cell>
          <cell r="AD1846" t="str">
            <v>ECON-4CJune2012</v>
          </cell>
          <cell r="AE1846" t="str">
            <v>ECON-4CJune2011-2012</v>
          </cell>
        </row>
        <row r="1847">
          <cell r="B1847" t="str">
            <v>CUSTOMCI</v>
          </cell>
          <cell r="C1847" t="str">
            <v>CONS Com Customer Incentive Program</v>
          </cell>
          <cell r="D1847" t="str">
            <v>ECON-6B</v>
          </cell>
          <cell r="E1847" t="str">
            <v>Commercial</v>
          </cell>
          <cell r="F1847" t="str">
            <v>OTHER</v>
          </cell>
          <cell r="I1847" t="str">
            <v>June</v>
          </cell>
          <cell r="J1847" t="str">
            <v>2011-2012</v>
          </cell>
          <cell r="K1847">
            <v>2012</v>
          </cell>
          <cell r="M1847">
            <v>50.25</v>
          </cell>
          <cell r="O1847">
            <v>12562.5</v>
          </cell>
          <cell r="T1847">
            <v>0</v>
          </cell>
          <cell r="X1847">
            <v>130639.050525</v>
          </cell>
          <cell r="AA1847" t="str">
            <v>ECON-6BJune2011-2012</v>
          </cell>
          <cell r="AB1847" t="str">
            <v>2012</v>
          </cell>
          <cell r="AC1847" t="str">
            <v>ECON-6B2012</v>
          </cell>
          <cell r="AD1847" t="str">
            <v>ECON-6BJune2012</v>
          </cell>
          <cell r="AE1847" t="str">
            <v>ECON-6BJune2011-2012</v>
          </cell>
        </row>
        <row r="1848">
          <cell r="C1848" t="str">
            <v>CONS Com Indoor Lighting Billed Solutions</v>
          </cell>
          <cell r="D1848" t="str">
            <v>ECON-8</v>
          </cell>
          <cell r="E1848" t="str">
            <v>Commercial</v>
          </cell>
          <cell r="F1848" t="str">
            <v>OTHER</v>
          </cell>
          <cell r="I1848" t="str">
            <v>June</v>
          </cell>
          <cell r="J1848" t="str">
            <v>2011-2012</v>
          </cell>
          <cell r="K1848">
            <v>2012</v>
          </cell>
          <cell r="M1848">
            <v>0.16666666666666666</v>
          </cell>
          <cell r="O1848">
            <v>41.666666666666664</v>
          </cell>
          <cell r="T1848">
            <v>0</v>
          </cell>
          <cell r="X1848">
            <v>178772.83333333331</v>
          </cell>
          <cell r="AA1848" t="str">
            <v>ECON-8June2011-2012</v>
          </cell>
          <cell r="AB1848" t="str">
            <v>2012</v>
          </cell>
          <cell r="AC1848" t="str">
            <v>ECON-82012</v>
          </cell>
          <cell r="AD1848" t="str">
            <v>ECON-8June2012</v>
          </cell>
          <cell r="AE1848" t="str">
            <v>ECON-8June2011-2012</v>
          </cell>
        </row>
        <row r="1849">
          <cell r="B1849" t="str">
            <v>DUCTAIR</v>
          </cell>
          <cell r="C1849" t="str">
            <v>CONS Com Duct Repair Rbt</v>
          </cell>
          <cell r="D1849" t="str">
            <v>ECON-5A</v>
          </cell>
          <cell r="E1849" t="str">
            <v>Commercial</v>
          </cell>
          <cell r="F1849" t="str">
            <v>OTHER</v>
          </cell>
          <cell r="I1849" t="str">
            <v>June</v>
          </cell>
          <cell r="J1849" t="str">
            <v>2011-2012</v>
          </cell>
          <cell r="K1849">
            <v>2012</v>
          </cell>
          <cell r="M1849">
            <v>2.5833333333333335</v>
          </cell>
          <cell r="O1849">
            <v>775</v>
          </cell>
          <cell r="T1849">
            <v>0</v>
          </cell>
          <cell r="W1849">
            <v>0</v>
          </cell>
          <cell r="X1849">
            <v>882.53125</v>
          </cell>
          <cell r="AA1849" t="str">
            <v>ECON-5AJune2011-2012</v>
          </cell>
          <cell r="AB1849" t="str">
            <v>2012</v>
          </cell>
          <cell r="AC1849" t="str">
            <v>ECON-5A2012</v>
          </cell>
          <cell r="AD1849" t="str">
            <v>ECON-5AJune2012</v>
          </cell>
          <cell r="AE1849" t="str">
            <v>ECON-5AJune2011-2012</v>
          </cell>
        </row>
        <row r="1850">
          <cell r="D1850" t="str">
            <v>ECON-5A</v>
          </cell>
          <cell r="E1850" t="str">
            <v>Commercial</v>
          </cell>
          <cell r="F1850" t="str">
            <v>SINGLE</v>
          </cell>
          <cell r="I1850" t="str">
            <v>June</v>
          </cell>
          <cell r="J1850" t="str">
            <v>2011-2012</v>
          </cell>
          <cell r="K1850">
            <v>2012</v>
          </cell>
          <cell r="T1850">
            <v>0</v>
          </cell>
          <cell r="AA1850" t="str">
            <v>ECON-5AJune2011-2012</v>
          </cell>
          <cell r="AB1850" t="str">
            <v>2012</v>
          </cell>
          <cell r="AC1850" t="str">
            <v>ECON-5A2012</v>
          </cell>
          <cell r="AD1850" t="str">
            <v>ECON-5AJune2012</v>
          </cell>
          <cell r="AE1850" t="str">
            <v>ECON-5AJune2011-2012</v>
          </cell>
        </row>
        <row r="1851">
          <cell r="D1851" t="str">
            <v>ECON-5A</v>
          </cell>
          <cell r="E1851" t="str">
            <v>Commercial</v>
          </cell>
          <cell r="F1851" t="str">
            <v>MULTI</v>
          </cell>
          <cell r="I1851" t="str">
            <v>June</v>
          </cell>
          <cell r="J1851" t="str">
            <v>2011-2012</v>
          </cell>
          <cell r="K1851">
            <v>2012</v>
          </cell>
          <cell r="T1851">
            <v>0</v>
          </cell>
          <cell r="AA1851" t="str">
            <v>ECON-5AJune2011-2012</v>
          </cell>
          <cell r="AB1851" t="str">
            <v>2012</v>
          </cell>
          <cell r="AC1851" t="str">
            <v>ECON-5A2012</v>
          </cell>
          <cell r="AD1851" t="str">
            <v>ECON-5AJune2012</v>
          </cell>
          <cell r="AE1851" t="str">
            <v>ECON-5AJune2011-2012</v>
          </cell>
        </row>
        <row r="1852">
          <cell r="B1852" t="str">
            <v>DUCTCON</v>
          </cell>
          <cell r="C1852" t="str">
            <v>CONS Res Duct Repair Rbt</v>
          </cell>
          <cell r="D1852" t="str">
            <v>ECON-2A</v>
          </cell>
          <cell r="E1852" t="str">
            <v>Residential</v>
          </cell>
          <cell r="F1852" t="str">
            <v>SINGLE</v>
          </cell>
          <cell r="I1852" t="str">
            <v>June</v>
          </cell>
          <cell r="J1852" t="str">
            <v>2011-2012</v>
          </cell>
          <cell r="K1852">
            <v>2012</v>
          </cell>
          <cell r="M1852">
            <v>52.25</v>
          </cell>
          <cell r="O1852">
            <v>15675</v>
          </cell>
          <cell r="T1852">
            <v>0</v>
          </cell>
          <cell r="W1852">
            <v>0</v>
          </cell>
          <cell r="X1852">
            <v>17930.65318415525</v>
          </cell>
          <cell r="AA1852" t="str">
            <v>ECON-2AJune2011-2012</v>
          </cell>
          <cell r="AB1852" t="str">
            <v>2012</v>
          </cell>
          <cell r="AC1852" t="str">
            <v>ECON-2A2012</v>
          </cell>
          <cell r="AD1852" t="str">
            <v>ECON-2AJune2012</v>
          </cell>
          <cell r="AE1852" t="str">
            <v>ECON-2AJune2011-2012</v>
          </cell>
        </row>
        <row r="1853">
          <cell r="D1853" t="str">
            <v>ECON-2A</v>
          </cell>
          <cell r="E1853" t="str">
            <v>Residential</v>
          </cell>
          <cell r="F1853" t="str">
            <v>OTHER</v>
          </cell>
          <cell r="I1853" t="str">
            <v>June</v>
          </cell>
          <cell r="J1853" t="str">
            <v>2011-2012</v>
          </cell>
          <cell r="K1853">
            <v>2012</v>
          </cell>
          <cell r="T1853">
            <v>0</v>
          </cell>
          <cell r="AA1853" t="str">
            <v>ECON-2AJune2011-2012</v>
          </cell>
          <cell r="AB1853" t="str">
            <v>2012</v>
          </cell>
          <cell r="AC1853" t="str">
            <v>ECON-2A2012</v>
          </cell>
          <cell r="AD1853" t="str">
            <v>ECON-2AJune2012</v>
          </cell>
          <cell r="AE1853" t="str">
            <v>ECON-2AJune2011-2012</v>
          </cell>
        </row>
        <row r="1854">
          <cell r="D1854" t="str">
            <v>ECON-2A</v>
          </cell>
          <cell r="E1854" t="str">
            <v>Residential</v>
          </cell>
          <cell r="F1854" t="str">
            <v>MULTI</v>
          </cell>
          <cell r="I1854" t="str">
            <v>June</v>
          </cell>
          <cell r="J1854" t="str">
            <v>2011-2012</v>
          </cell>
          <cell r="K1854">
            <v>2012</v>
          </cell>
          <cell r="T1854">
            <v>0</v>
          </cell>
          <cell r="AA1854" t="str">
            <v>ECON-2AJune2011-2012</v>
          </cell>
          <cell r="AB1854" t="str">
            <v>2012</v>
          </cell>
          <cell r="AC1854" t="str">
            <v>ECON-2A2012</v>
          </cell>
          <cell r="AD1854" t="str">
            <v>ECON-2AJune2012</v>
          </cell>
          <cell r="AE1854" t="str">
            <v>ECON-2AJune2011-2012</v>
          </cell>
        </row>
        <row r="1855">
          <cell r="B1855" t="str">
            <v>GOLDRING</v>
          </cell>
          <cell r="C1855" t="str">
            <v>CONS Gold Ring Rebate</v>
          </cell>
          <cell r="D1855" t="str">
            <v>ECON-6C</v>
          </cell>
          <cell r="E1855" t="str">
            <v>Commercial</v>
          </cell>
          <cell r="F1855" t="str">
            <v>OTHER</v>
          </cell>
          <cell r="I1855" t="str">
            <v>June</v>
          </cell>
          <cell r="J1855" t="str">
            <v>2011-2012</v>
          </cell>
          <cell r="K1855">
            <v>2012</v>
          </cell>
          <cell r="M1855">
            <v>0.5</v>
          </cell>
          <cell r="O1855">
            <v>350</v>
          </cell>
          <cell r="T1855">
            <v>0</v>
          </cell>
          <cell r="W1855">
            <v>0</v>
          </cell>
          <cell r="X1855">
            <v>654.16650000000004</v>
          </cell>
          <cell r="AA1855" t="str">
            <v>ECON-6CJune2011-2012</v>
          </cell>
          <cell r="AB1855" t="str">
            <v>2012</v>
          </cell>
          <cell r="AC1855" t="str">
            <v>ECON-6C2012</v>
          </cell>
          <cell r="AD1855" t="str">
            <v>ECON-6CJune2012</v>
          </cell>
          <cell r="AE1855" t="str">
            <v>ECON-6CJune2011-2012</v>
          </cell>
        </row>
        <row r="1856">
          <cell r="D1856" t="str">
            <v>ECON-6C</v>
          </cell>
          <cell r="E1856" t="str">
            <v>Commercial</v>
          </cell>
          <cell r="F1856" t="str">
            <v>SINGLE</v>
          </cell>
          <cell r="I1856" t="str">
            <v>June</v>
          </cell>
          <cell r="J1856" t="str">
            <v>2011-2012</v>
          </cell>
          <cell r="K1856">
            <v>2012</v>
          </cell>
          <cell r="T1856">
            <v>0</v>
          </cell>
          <cell r="AA1856" t="str">
            <v>ECON-6CJune2011-2012</v>
          </cell>
          <cell r="AB1856" t="str">
            <v>2012</v>
          </cell>
          <cell r="AC1856" t="str">
            <v>ECON-6C2012</v>
          </cell>
          <cell r="AD1856" t="str">
            <v>ECON-6CJune2012</v>
          </cell>
          <cell r="AE1856" t="str">
            <v>ECON-6CJune2011-2012</v>
          </cell>
        </row>
        <row r="1857">
          <cell r="B1857" t="str">
            <v>HEATCONS</v>
          </cell>
          <cell r="C1857" t="str">
            <v>CONS Res Heat Pump 14 Rebate</v>
          </cell>
          <cell r="D1857" t="str">
            <v>ECON-2E</v>
          </cell>
          <cell r="E1857" t="str">
            <v>Residential</v>
          </cell>
          <cell r="F1857" t="str">
            <v>SINGLE</v>
          </cell>
          <cell r="H1857" t="str">
            <v>RES14CON</v>
          </cell>
          <cell r="I1857" t="str">
            <v>June</v>
          </cell>
          <cell r="J1857" t="str">
            <v>2011-2012</v>
          </cell>
          <cell r="K1857">
            <v>2012</v>
          </cell>
          <cell r="M1857">
            <v>23.083333333333332</v>
          </cell>
          <cell r="O1857">
            <v>4616.6666666666661</v>
          </cell>
          <cell r="T1857">
            <v>0</v>
          </cell>
          <cell r="W1857">
            <v>0</v>
          </cell>
          <cell r="X1857">
            <v>9609.1299999999992</v>
          </cell>
          <cell r="Y1857" t="str">
            <v>RES14CONJune2011-2012</v>
          </cell>
          <cell r="Z1857" t="str">
            <v>RES14CONJune2012</v>
          </cell>
          <cell r="AA1857" t="str">
            <v>ECON-2ERES14CONJune2011-2012</v>
          </cell>
          <cell r="AB1857" t="str">
            <v>RES14CON2012</v>
          </cell>
          <cell r="AC1857" t="str">
            <v>ECON-2E2012</v>
          </cell>
          <cell r="AD1857" t="str">
            <v>ECON-2EJune2012</v>
          </cell>
          <cell r="AE1857" t="str">
            <v>ECON-2EJune2011-2012</v>
          </cell>
        </row>
        <row r="1858">
          <cell r="D1858" t="str">
            <v>ECON-2E</v>
          </cell>
          <cell r="E1858" t="str">
            <v>Residential</v>
          </cell>
          <cell r="F1858" t="str">
            <v>MULTI</v>
          </cell>
          <cell r="H1858" t="str">
            <v>RES14CON</v>
          </cell>
          <cell r="I1858" t="str">
            <v>June</v>
          </cell>
          <cell r="J1858" t="str">
            <v>2011-2012</v>
          </cell>
          <cell r="K1858">
            <v>2012</v>
          </cell>
          <cell r="T1858">
            <v>0</v>
          </cell>
          <cell r="Y1858" t="str">
            <v>RES14CONJune2011-2012</v>
          </cell>
          <cell r="Z1858" t="str">
            <v>RES14CONJune2012</v>
          </cell>
          <cell r="AA1858" t="str">
            <v>ECON-2ERES14CONJune2011-2012</v>
          </cell>
          <cell r="AB1858" t="str">
            <v>RES14CON2012</v>
          </cell>
          <cell r="AC1858" t="str">
            <v>ECON-2E2012</v>
          </cell>
          <cell r="AD1858" t="str">
            <v>ECON-2EJune2012</v>
          </cell>
          <cell r="AE1858" t="str">
            <v>ECON-2EJune2011-2012</v>
          </cell>
        </row>
        <row r="1859">
          <cell r="B1859" t="str">
            <v>HEATPUMP</v>
          </cell>
          <cell r="C1859" t="str">
            <v>CONS Com Heat Pump 14 Rebate</v>
          </cell>
          <cell r="D1859" t="str">
            <v>ECON-5C</v>
          </cell>
          <cell r="E1859" t="str">
            <v>Commercial</v>
          </cell>
          <cell r="F1859" t="str">
            <v>OTHER</v>
          </cell>
          <cell r="H1859" t="str">
            <v>CES14CON</v>
          </cell>
          <cell r="I1859" t="str">
            <v>June</v>
          </cell>
          <cell r="J1859" t="str">
            <v>2011-2012</v>
          </cell>
          <cell r="K1859">
            <v>2012</v>
          </cell>
          <cell r="M1859">
            <v>0.25</v>
          </cell>
          <cell r="O1859">
            <v>50</v>
          </cell>
          <cell r="T1859">
            <v>0</v>
          </cell>
          <cell r="W1859">
            <v>0</v>
          </cell>
          <cell r="X1859">
            <v>116.75</v>
          </cell>
          <cell r="Y1859" t="str">
            <v>CES14CONJune2011-2012</v>
          </cell>
          <cell r="Z1859" t="str">
            <v>CES14CONJune2012</v>
          </cell>
          <cell r="AA1859" t="str">
            <v>ECON-5CCES14CONJune2011-2012</v>
          </cell>
          <cell r="AB1859" t="str">
            <v>CES14CON2012</v>
          </cell>
          <cell r="AC1859" t="str">
            <v>ECON-5C2012</v>
          </cell>
          <cell r="AD1859" t="str">
            <v>ECON-5CJune2012</v>
          </cell>
          <cell r="AE1859" t="str">
            <v>ECON-5CJune2011-2012</v>
          </cell>
        </row>
        <row r="1860">
          <cell r="D1860" t="str">
            <v>ECON-5C</v>
          </cell>
          <cell r="E1860" t="str">
            <v>Commercial</v>
          </cell>
          <cell r="F1860" t="str">
            <v>SINGLE</v>
          </cell>
          <cell r="H1860" t="str">
            <v>CES14CON</v>
          </cell>
          <cell r="I1860" t="str">
            <v>June</v>
          </cell>
          <cell r="J1860" t="str">
            <v>2011-2012</v>
          </cell>
          <cell r="K1860">
            <v>2012</v>
          </cell>
          <cell r="T1860">
            <v>0</v>
          </cell>
          <cell r="Y1860" t="str">
            <v>CES14CONJune2011-2012</v>
          </cell>
          <cell r="Z1860" t="str">
            <v>CES14CONJune2012</v>
          </cell>
          <cell r="AA1860" t="str">
            <v>ECON-5CCES14CONJune2011-2012</v>
          </cell>
          <cell r="AB1860" t="str">
            <v>CES14CON2012</v>
          </cell>
          <cell r="AC1860" t="str">
            <v>ECON-5C2012</v>
          </cell>
          <cell r="AD1860" t="str">
            <v>ECON-5CJune2012</v>
          </cell>
          <cell r="AE1860" t="str">
            <v>ECON-5CJune2011-2012</v>
          </cell>
        </row>
        <row r="1861">
          <cell r="B1861" t="str">
            <v>POWER</v>
          </cell>
          <cell r="C1861" t="str">
            <v>Power Program</v>
          </cell>
          <cell r="D1861" t="str">
            <v>ECON-13</v>
          </cell>
          <cell r="E1861" t="str">
            <v>Residential</v>
          </cell>
          <cell r="F1861" t="str">
            <v>SINGLE</v>
          </cell>
          <cell r="I1861" t="str">
            <v>June</v>
          </cell>
          <cell r="J1861" t="str">
            <v>2011-2012</v>
          </cell>
          <cell r="K1861">
            <v>2012</v>
          </cell>
          <cell r="M1861">
            <v>3.4166666666666665</v>
          </cell>
          <cell r="O1861">
            <v>6833.333333333333</v>
          </cell>
          <cell r="T1861">
            <v>0</v>
          </cell>
          <cell r="W1861">
            <v>0</v>
          </cell>
          <cell r="X1861">
            <v>3042.8150000000001</v>
          </cell>
          <cell r="AA1861" t="str">
            <v>ECON-13June2011-2012</v>
          </cell>
          <cell r="AB1861" t="str">
            <v>2012</v>
          </cell>
          <cell r="AC1861" t="str">
            <v>ECON-132012</v>
          </cell>
          <cell r="AD1861" t="str">
            <v>ECON-13June2012</v>
          </cell>
          <cell r="AE1861" t="str">
            <v>ECON-13June2011-2012</v>
          </cell>
        </row>
        <row r="1862">
          <cell r="B1862" t="str">
            <v>RBTRFCON</v>
          </cell>
          <cell r="C1862" t="str">
            <v>CONS Res Rebate Refund</v>
          </cell>
          <cell r="D1862" t="str">
            <v>ECON-15A</v>
          </cell>
          <cell r="E1862" t="str">
            <v>Residential</v>
          </cell>
          <cell r="F1862" t="str">
            <v>SINGLE</v>
          </cell>
          <cell r="I1862" t="str">
            <v>June</v>
          </cell>
          <cell r="J1862" t="str">
            <v>2011-2012</v>
          </cell>
          <cell r="K1862">
            <v>2012</v>
          </cell>
          <cell r="O1862">
            <v>0</v>
          </cell>
          <cell r="T1862">
            <v>0</v>
          </cell>
          <cell r="W1862">
            <v>0</v>
          </cell>
          <cell r="X1862">
            <v>0</v>
          </cell>
          <cell r="AA1862" t="str">
            <v>ECON-15AJune2011-2012</v>
          </cell>
          <cell r="AB1862" t="str">
            <v>2012</v>
          </cell>
          <cell r="AC1862" t="str">
            <v>ECON-15A2012</v>
          </cell>
          <cell r="AD1862" t="str">
            <v>ECON-15AJune2012</v>
          </cell>
          <cell r="AE1862" t="str">
            <v>ECON-15AJune2011-2012</v>
          </cell>
        </row>
        <row r="1863">
          <cell r="D1863" t="str">
            <v>ECON-15A</v>
          </cell>
          <cell r="E1863" t="str">
            <v>Residential</v>
          </cell>
          <cell r="F1863" t="str">
            <v>MULTI</v>
          </cell>
          <cell r="I1863" t="str">
            <v>June</v>
          </cell>
          <cell r="J1863" t="str">
            <v>2011-2012</v>
          </cell>
          <cell r="K1863">
            <v>2012</v>
          </cell>
          <cell r="T1863">
            <v>0</v>
          </cell>
          <cell r="AA1863" t="str">
            <v>ECON-15AJune2011-2012</v>
          </cell>
          <cell r="AB1863" t="str">
            <v>2012</v>
          </cell>
          <cell r="AC1863" t="str">
            <v>ECON-15A2012</v>
          </cell>
          <cell r="AD1863" t="str">
            <v>ECON-15AJune2012</v>
          </cell>
          <cell r="AE1863" t="str">
            <v>ECON-15AJune2011-2012</v>
          </cell>
        </row>
        <row r="1864">
          <cell r="D1864" t="str">
            <v>ECON-15A</v>
          </cell>
          <cell r="E1864" t="str">
            <v>Residential</v>
          </cell>
          <cell r="F1864" t="str">
            <v>OTHER</v>
          </cell>
          <cell r="I1864" t="str">
            <v>June</v>
          </cell>
          <cell r="J1864" t="str">
            <v>2011-2012</v>
          </cell>
          <cell r="K1864">
            <v>2012</v>
          </cell>
          <cell r="T1864">
            <v>0</v>
          </cell>
          <cell r="AA1864" t="str">
            <v>ECON-15AJune2011-2012</v>
          </cell>
          <cell r="AB1864" t="str">
            <v>2012</v>
          </cell>
          <cell r="AC1864" t="str">
            <v>ECON-15A2012</v>
          </cell>
          <cell r="AD1864" t="str">
            <v>ECON-15AJune2012</v>
          </cell>
          <cell r="AE1864" t="str">
            <v>ECON-15AJune2011-2012</v>
          </cell>
        </row>
        <row r="1865">
          <cell r="B1865" t="str">
            <v>RBTRFCON</v>
          </cell>
          <cell r="C1865" t="str">
            <v>CONS Com Rebate Refund</v>
          </cell>
          <cell r="D1865" t="str">
            <v>ECON-15B</v>
          </cell>
          <cell r="E1865" t="str">
            <v>Commercial</v>
          </cell>
          <cell r="F1865" t="str">
            <v>SINGLE</v>
          </cell>
          <cell r="I1865" t="str">
            <v>June</v>
          </cell>
          <cell r="J1865" t="str">
            <v>2011-2012</v>
          </cell>
          <cell r="K1865">
            <v>2012</v>
          </cell>
          <cell r="O1865">
            <v>0</v>
          </cell>
          <cell r="T1865">
            <v>0</v>
          </cell>
          <cell r="W1865">
            <v>0</v>
          </cell>
          <cell r="X1865">
            <v>0</v>
          </cell>
          <cell r="AA1865" t="str">
            <v>ECON-15BJune2011-2012</v>
          </cell>
          <cell r="AB1865" t="str">
            <v>2012</v>
          </cell>
          <cell r="AC1865" t="str">
            <v>ECON-15B2012</v>
          </cell>
          <cell r="AD1865" t="str">
            <v>ECON-15BJune2012</v>
          </cell>
          <cell r="AE1865" t="str">
            <v>ECON-15BJune2011-2012</v>
          </cell>
        </row>
        <row r="1866">
          <cell r="D1866" t="str">
            <v>ECON-15B</v>
          </cell>
          <cell r="E1866" t="str">
            <v>Commercial</v>
          </cell>
          <cell r="F1866" t="str">
            <v>MULTI</v>
          </cell>
          <cell r="I1866" t="str">
            <v>June</v>
          </cell>
          <cell r="J1866" t="str">
            <v>2011-2012</v>
          </cell>
          <cell r="K1866">
            <v>2012</v>
          </cell>
          <cell r="T1866">
            <v>0</v>
          </cell>
          <cell r="AA1866" t="str">
            <v>ECON-15BJune2011-2012</v>
          </cell>
          <cell r="AB1866" t="str">
            <v>2012</v>
          </cell>
          <cell r="AC1866" t="str">
            <v>ECON-15B2012</v>
          </cell>
          <cell r="AD1866" t="str">
            <v>ECON-15BJune2012</v>
          </cell>
          <cell r="AE1866" t="str">
            <v>ECON-15BJune2011-2012</v>
          </cell>
        </row>
        <row r="1867">
          <cell r="D1867" t="str">
            <v>ECON-15B</v>
          </cell>
          <cell r="E1867" t="str">
            <v>Commercial</v>
          </cell>
          <cell r="F1867" t="str">
            <v>OTHER</v>
          </cell>
          <cell r="I1867" t="str">
            <v>June</v>
          </cell>
          <cell r="J1867" t="str">
            <v>2011-2012</v>
          </cell>
          <cell r="K1867">
            <v>2012</v>
          </cell>
          <cell r="T1867">
            <v>0</v>
          </cell>
          <cell r="AA1867" t="str">
            <v>ECON-15BJune2011-2012</v>
          </cell>
          <cell r="AB1867" t="str">
            <v>2012</v>
          </cell>
          <cell r="AC1867" t="str">
            <v>ECON-15B2012</v>
          </cell>
          <cell r="AD1867" t="str">
            <v>ECON-15BJune2012</v>
          </cell>
          <cell r="AE1867" t="str">
            <v>ECON-15BJune2011-2012</v>
          </cell>
        </row>
        <row r="1868">
          <cell r="B1868" t="str">
            <v>RCISTERN</v>
          </cell>
          <cell r="C1868" t="str">
            <v>CONS Res Cistern Rebate</v>
          </cell>
          <cell r="D1868" t="str">
            <v>WACON-1A</v>
          </cell>
          <cell r="E1868" t="str">
            <v>Residential</v>
          </cell>
          <cell r="F1868" t="str">
            <v>SINGLE</v>
          </cell>
          <cell r="I1868" t="str">
            <v>June</v>
          </cell>
          <cell r="J1868" t="str">
            <v>2011-2012</v>
          </cell>
          <cell r="K1868">
            <v>2012</v>
          </cell>
          <cell r="M1868">
            <v>0</v>
          </cell>
          <cell r="O1868">
            <v>0</v>
          </cell>
          <cell r="T1868">
            <v>0</v>
          </cell>
          <cell r="W1868">
            <v>0</v>
          </cell>
          <cell r="X1868">
            <v>0</v>
          </cell>
          <cell r="AA1868" t="str">
            <v>WACON-1AJune2011-2012</v>
          </cell>
          <cell r="AB1868" t="str">
            <v>2012</v>
          </cell>
          <cell r="AC1868" t="str">
            <v>WACON-1A2012</v>
          </cell>
          <cell r="AD1868" t="str">
            <v>WACON-1AJune2012</v>
          </cell>
          <cell r="AE1868" t="str">
            <v>WACON-1AJune2011-2012</v>
          </cell>
        </row>
        <row r="1869">
          <cell r="B1869" t="str">
            <v>RES15CON</v>
          </cell>
          <cell r="C1869" t="str">
            <v>CONS Res Heat Pump 15 Rebate</v>
          </cell>
          <cell r="D1869" t="str">
            <v>ECON-2E</v>
          </cell>
          <cell r="E1869" t="str">
            <v>Residential</v>
          </cell>
          <cell r="F1869" t="str">
            <v>SINGLE</v>
          </cell>
          <cell r="H1869" t="str">
            <v>RES15CON</v>
          </cell>
          <cell r="I1869" t="str">
            <v>June</v>
          </cell>
          <cell r="J1869" t="str">
            <v>2011-2012</v>
          </cell>
          <cell r="K1869">
            <v>2012</v>
          </cell>
          <cell r="M1869">
            <v>29.333333333333332</v>
          </cell>
          <cell r="O1869">
            <v>40664.333333333328</v>
          </cell>
          <cell r="T1869">
            <v>0</v>
          </cell>
          <cell r="W1869">
            <v>0</v>
          </cell>
          <cell r="X1869">
            <v>21458.506666666664</v>
          </cell>
          <cell r="Y1869" t="str">
            <v>RES15CONJune2011-2012</v>
          </cell>
          <cell r="Z1869" t="str">
            <v>RES15CONJune2012</v>
          </cell>
          <cell r="AA1869" t="str">
            <v>ECON-2ERES15CONJune2011-2012</v>
          </cell>
          <cell r="AB1869" t="str">
            <v>RES15CON2012</v>
          </cell>
          <cell r="AC1869" t="str">
            <v>ECON-2E2012</v>
          </cell>
          <cell r="AD1869" t="str">
            <v>ECON-2EJune2012</v>
          </cell>
          <cell r="AE1869" t="str">
            <v>ECON-2EJune2011-2012</v>
          </cell>
        </row>
        <row r="1870">
          <cell r="D1870" t="str">
            <v>ECON-2E</v>
          </cell>
          <cell r="E1870" t="str">
            <v>Residential</v>
          </cell>
          <cell r="F1870" t="str">
            <v>MULTI</v>
          </cell>
          <cell r="H1870" t="str">
            <v>RES15CON</v>
          </cell>
          <cell r="I1870" t="str">
            <v>June</v>
          </cell>
          <cell r="J1870" t="str">
            <v>2011-2012</v>
          </cell>
          <cell r="K1870">
            <v>2012</v>
          </cell>
          <cell r="T1870">
            <v>0</v>
          </cell>
          <cell r="Y1870" t="str">
            <v>RES15CONJune2011-2012</v>
          </cell>
          <cell r="Z1870" t="str">
            <v>RES15CONJune2012</v>
          </cell>
          <cell r="AA1870" t="str">
            <v>ECON-2ERES15CONJune2011-2012</v>
          </cell>
          <cell r="AB1870" t="str">
            <v>RES15CON2012</v>
          </cell>
          <cell r="AC1870" t="str">
            <v>ECON-2E2012</v>
          </cell>
          <cell r="AD1870" t="str">
            <v>ECON-2EJune2012</v>
          </cell>
          <cell r="AE1870" t="str">
            <v>ECON-2EJune2011-2012</v>
          </cell>
        </row>
        <row r="1871">
          <cell r="B1871" t="str">
            <v>RES16CON</v>
          </cell>
          <cell r="C1871" t="str">
            <v>CONS Res Heat Pump 16 Rebate</v>
          </cell>
          <cell r="D1871" t="str">
            <v>ECON-2E</v>
          </cell>
          <cell r="E1871" t="str">
            <v>Residential</v>
          </cell>
          <cell r="F1871" t="str">
            <v>SINGLE</v>
          </cell>
          <cell r="H1871" t="str">
            <v>RES16CON</v>
          </cell>
          <cell r="I1871" t="str">
            <v>June</v>
          </cell>
          <cell r="J1871" t="str">
            <v>2011-2012</v>
          </cell>
          <cell r="K1871">
            <v>2012</v>
          </cell>
          <cell r="M1871">
            <v>21.166666666666668</v>
          </cell>
          <cell r="O1871">
            <v>23514</v>
          </cell>
          <cell r="T1871">
            <v>0</v>
          </cell>
          <cell r="W1871">
            <v>0</v>
          </cell>
          <cell r="X1871">
            <v>19775.572166666669</v>
          </cell>
          <cell r="Y1871" t="str">
            <v>RES16CONJune2011-2012</v>
          </cell>
          <cell r="Z1871" t="str">
            <v>RES16CONJune2012</v>
          </cell>
          <cell r="AA1871" t="str">
            <v>ECON-2ERES16CONJune2011-2012</v>
          </cell>
          <cell r="AB1871" t="str">
            <v>RES16CON2012</v>
          </cell>
          <cell r="AC1871" t="str">
            <v>ECON-2E2012</v>
          </cell>
          <cell r="AD1871" t="str">
            <v>ECON-2EJune2012</v>
          </cell>
          <cell r="AE1871" t="str">
            <v>ECON-2EJune2011-2012</v>
          </cell>
        </row>
        <row r="1872">
          <cell r="D1872" t="str">
            <v>ECON-2E</v>
          </cell>
          <cell r="E1872" t="str">
            <v>Residential</v>
          </cell>
          <cell r="F1872" t="str">
            <v>MULTI</v>
          </cell>
          <cell r="H1872" t="str">
            <v>RES16CON</v>
          </cell>
          <cell r="I1872" t="str">
            <v>June</v>
          </cell>
          <cell r="J1872" t="str">
            <v>2011-2012</v>
          </cell>
          <cell r="K1872">
            <v>2012</v>
          </cell>
          <cell r="T1872">
            <v>0</v>
          </cell>
          <cell r="Y1872" t="str">
            <v>RES16CONJune2011-2012</v>
          </cell>
          <cell r="Z1872" t="str">
            <v>RES16CONJune2012</v>
          </cell>
          <cell r="AA1872" t="str">
            <v>ECON-2ERES16CONJune2011-2012</v>
          </cell>
          <cell r="AB1872" t="str">
            <v>RES16CON2012</v>
          </cell>
          <cell r="AC1872" t="str">
            <v>ECON-2E2012</v>
          </cell>
          <cell r="AD1872" t="str">
            <v>ECON-2EJune2012</v>
          </cell>
          <cell r="AE1872" t="str">
            <v>ECON-2EJune2011-2012</v>
          </cell>
        </row>
        <row r="1873">
          <cell r="B1873" t="str">
            <v>RES17CON</v>
          </cell>
          <cell r="C1873" t="str">
            <v>CONS Res Heat Pump 17 Rebate</v>
          </cell>
          <cell r="D1873" t="str">
            <v>ECON-2E</v>
          </cell>
          <cell r="E1873" t="str">
            <v>Residential</v>
          </cell>
          <cell r="F1873" t="str">
            <v>SINGLE</v>
          </cell>
          <cell r="H1873" t="str">
            <v>RES17CON</v>
          </cell>
          <cell r="I1873" t="str">
            <v>June</v>
          </cell>
          <cell r="J1873" t="str">
            <v>2011-2012</v>
          </cell>
          <cell r="K1873">
            <v>2012</v>
          </cell>
          <cell r="M1873">
            <v>13.916666666666666</v>
          </cell>
          <cell r="O1873">
            <v>17250</v>
          </cell>
          <cell r="T1873">
            <v>0</v>
          </cell>
          <cell r="W1873">
            <v>0</v>
          </cell>
          <cell r="X1873">
            <v>16290.704570833332</v>
          </cell>
          <cell r="Y1873" t="str">
            <v>RES17CONJune2011-2012</v>
          </cell>
          <cell r="Z1873" t="str">
            <v>RES17CONJune2012</v>
          </cell>
          <cell r="AA1873" t="str">
            <v>ECON-2ERES17CONJune2011-2012</v>
          </cell>
          <cell r="AB1873" t="str">
            <v>RES17CON2012</v>
          </cell>
          <cell r="AC1873" t="str">
            <v>ECON-2E2012</v>
          </cell>
          <cell r="AD1873" t="str">
            <v>ECON-2EJune2012</v>
          </cell>
          <cell r="AE1873" t="str">
            <v>ECON-2EJune2011-2012</v>
          </cell>
        </row>
        <row r="1874">
          <cell r="D1874" t="str">
            <v>ECON-2E</v>
          </cell>
          <cell r="E1874" t="str">
            <v>Residential</v>
          </cell>
          <cell r="F1874" t="str">
            <v>MULTI</v>
          </cell>
          <cell r="H1874" t="str">
            <v>RES17CON</v>
          </cell>
          <cell r="I1874" t="str">
            <v>June</v>
          </cell>
          <cell r="J1874" t="str">
            <v>2011-2012</v>
          </cell>
          <cell r="K1874">
            <v>2012</v>
          </cell>
          <cell r="T1874">
            <v>0</v>
          </cell>
          <cell r="Y1874" t="str">
            <v>RES17CONJune2011-2012</v>
          </cell>
          <cell r="Z1874" t="str">
            <v>RES17CONJune2012</v>
          </cell>
          <cell r="AA1874" t="str">
            <v>ECON-2ERES17CONJune2011-2012</v>
          </cell>
          <cell r="AB1874" t="str">
            <v>RES17CON2012</v>
          </cell>
          <cell r="AC1874" t="str">
            <v>ECON-2E2012</v>
          </cell>
          <cell r="AD1874" t="str">
            <v>ECON-2EJune2012</v>
          </cell>
          <cell r="AE1874" t="str">
            <v>ECON-2EJune2011-2012</v>
          </cell>
        </row>
        <row r="1875">
          <cell r="B1875" t="str">
            <v>RES18CON</v>
          </cell>
          <cell r="C1875" t="str">
            <v>CONS Res Heat Pump 18 Rebate</v>
          </cell>
          <cell r="D1875" t="str">
            <v>ECON-2E</v>
          </cell>
          <cell r="E1875" t="str">
            <v>Residential</v>
          </cell>
          <cell r="F1875" t="str">
            <v>SINGLE</v>
          </cell>
          <cell r="H1875" t="str">
            <v>RES18CON</v>
          </cell>
          <cell r="I1875" t="str">
            <v>June</v>
          </cell>
          <cell r="J1875" t="str">
            <v>2011-2012</v>
          </cell>
          <cell r="K1875">
            <v>2012</v>
          </cell>
          <cell r="M1875">
            <v>5.833333333333333</v>
          </cell>
          <cell r="O1875">
            <v>7856</v>
          </cell>
          <cell r="T1875">
            <v>0</v>
          </cell>
          <cell r="W1875">
            <v>0</v>
          </cell>
          <cell r="X1875">
            <v>7997.0833249999996</v>
          </cell>
          <cell r="Y1875" t="str">
            <v>RES18CONJune2011-2012</v>
          </cell>
          <cell r="Z1875" t="str">
            <v>RES18CONJune2012</v>
          </cell>
          <cell r="AA1875" t="str">
            <v>ECON-2ERES18CONJune2011-2012</v>
          </cell>
          <cell r="AB1875" t="str">
            <v>RES18CON2012</v>
          </cell>
          <cell r="AC1875" t="str">
            <v>ECON-2E2012</v>
          </cell>
          <cell r="AD1875" t="str">
            <v>ECON-2EJune2012</v>
          </cell>
          <cell r="AE1875" t="str">
            <v>ECON-2EJune2011-2012</v>
          </cell>
        </row>
        <row r="1876">
          <cell r="C1876" t="str">
            <v>CONS Res Heat Pump 18 Rebate</v>
          </cell>
          <cell r="D1876" t="str">
            <v>ECON-2E</v>
          </cell>
          <cell r="E1876" t="str">
            <v>Residential</v>
          </cell>
          <cell r="F1876" t="str">
            <v>SINGLE</v>
          </cell>
          <cell r="H1876" t="str">
            <v>RES18CON</v>
          </cell>
          <cell r="I1876" t="str">
            <v>June</v>
          </cell>
          <cell r="J1876" t="str">
            <v>2011-2012</v>
          </cell>
          <cell r="K1876">
            <v>2012</v>
          </cell>
          <cell r="T1876">
            <v>0</v>
          </cell>
          <cell r="W1876">
            <v>0</v>
          </cell>
          <cell r="Y1876" t="str">
            <v>RES18CONJune2011-2012</v>
          </cell>
          <cell r="Z1876" t="str">
            <v>RES18CONJune2012</v>
          </cell>
          <cell r="AA1876" t="str">
            <v>ECON-2ERES18CONJune2011-2012</v>
          </cell>
          <cell r="AB1876" t="str">
            <v>RES18CON2012</v>
          </cell>
          <cell r="AC1876" t="str">
            <v>ECON-2E2012</v>
          </cell>
          <cell r="AD1876" t="str">
            <v>ECON-2EJune2012</v>
          </cell>
          <cell r="AE1876" t="str">
            <v>ECON-2EJune2011-2012</v>
          </cell>
        </row>
        <row r="1877">
          <cell r="B1877" t="str">
            <v>RESCRCON</v>
          </cell>
          <cell r="C1877" t="str">
            <v>CONS Res Cool Roof Rebate</v>
          </cell>
          <cell r="D1877" t="str">
            <v>ECON-1A</v>
          </cell>
          <cell r="E1877" t="str">
            <v>Residential</v>
          </cell>
          <cell r="F1877" t="str">
            <v>SINGLE</v>
          </cell>
          <cell r="I1877" t="str">
            <v>June</v>
          </cell>
          <cell r="J1877" t="str">
            <v>2011-2012</v>
          </cell>
          <cell r="K1877">
            <v>2012</v>
          </cell>
          <cell r="M1877">
            <v>1.4166666666666667</v>
          </cell>
          <cell r="O1877">
            <v>824.5</v>
          </cell>
          <cell r="T1877">
            <v>0</v>
          </cell>
          <cell r="W1877">
            <v>0</v>
          </cell>
          <cell r="X1877">
            <v>954.74479166666674</v>
          </cell>
          <cell r="AA1877" t="str">
            <v>ECON-1AJune2011-2012</v>
          </cell>
          <cell r="AB1877" t="str">
            <v>2012</v>
          </cell>
          <cell r="AC1877" t="str">
            <v>ECON-1A2012</v>
          </cell>
          <cell r="AD1877" t="str">
            <v>ECON-1AJune2012</v>
          </cell>
          <cell r="AE1877" t="str">
            <v>ECON-1AJune2011-2012</v>
          </cell>
        </row>
        <row r="1878">
          <cell r="B1878" t="str">
            <v>RESTTCON</v>
          </cell>
          <cell r="C1878" t="str">
            <v>CONS Res Window Tint Rebate</v>
          </cell>
          <cell r="D1878" t="str">
            <v>ECON-1F</v>
          </cell>
          <cell r="E1878" t="str">
            <v>Residential</v>
          </cell>
          <cell r="F1878" t="str">
            <v>SINGLE</v>
          </cell>
          <cell r="I1878" t="str">
            <v>June</v>
          </cell>
          <cell r="J1878" t="str">
            <v>2011-2012</v>
          </cell>
          <cell r="K1878">
            <v>2012</v>
          </cell>
          <cell r="M1878">
            <v>9.8333333333333339</v>
          </cell>
          <cell r="O1878">
            <v>2619.666666666667</v>
          </cell>
          <cell r="T1878">
            <v>0</v>
          </cell>
          <cell r="W1878">
            <v>0</v>
          </cell>
          <cell r="X1878">
            <v>1048.6156533333335</v>
          </cell>
          <cell r="AA1878" t="str">
            <v>ECON-1FJune2011-2012</v>
          </cell>
          <cell r="AB1878" t="str">
            <v>2012</v>
          </cell>
          <cell r="AC1878" t="str">
            <v>ECON-1F2012</v>
          </cell>
          <cell r="AD1878" t="str">
            <v>ECON-1FJune2012</v>
          </cell>
          <cell r="AE1878" t="str">
            <v>ECON-1FJune2011-2012</v>
          </cell>
        </row>
        <row r="1879">
          <cell r="D1879" t="str">
            <v>ECON-1F</v>
          </cell>
          <cell r="E1879" t="str">
            <v>Residential</v>
          </cell>
          <cell r="F1879" t="str">
            <v>MULTI</v>
          </cell>
          <cell r="I1879" t="str">
            <v>June</v>
          </cell>
          <cell r="J1879" t="str">
            <v>2011-2012</v>
          </cell>
          <cell r="K1879">
            <v>2012</v>
          </cell>
          <cell r="T1879">
            <v>0</v>
          </cell>
          <cell r="AA1879" t="str">
            <v>ECON-1FJune2011-2012</v>
          </cell>
          <cell r="AB1879" t="str">
            <v>2012</v>
          </cell>
          <cell r="AC1879" t="str">
            <v>ECON-1F2012</v>
          </cell>
          <cell r="AD1879" t="str">
            <v>ECON-1FJune2012</v>
          </cell>
          <cell r="AE1879" t="str">
            <v>ECON-1FJune2011-2012</v>
          </cell>
        </row>
        <row r="1880">
          <cell r="B1880" t="str">
            <v>RESWRCON</v>
          </cell>
          <cell r="C1880" t="str">
            <v>CONS Res Window Replace Rebate</v>
          </cell>
          <cell r="D1880" t="str">
            <v>ECON-1E</v>
          </cell>
          <cell r="E1880" t="str">
            <v>Residential</v>
          </cell>
          <cell r="F1880" t="str">
            <v>SINGLE</v>
          </cell>
          <cell r="I1880" t="str">
            <v>June</v>
          </cell>
          <cell r="J1880" t="str">
            <v>2011-2012</v>
          </cell>
          <cell r="K1880">
            <v>2012</v>
          </cell>
          <cell r="M1880">
            <v>11.5</v>
          </cell>
          <cell r="O1880">
            <v>11333</v>
          </cell>
          <cell r="T1880">
            <v>0</v>
          </cell>
          <cell r="W1880">
            <v>0</v>
          </cell>
          <cell r="X1880">
            <v>8980.4650000000001</v>
          </cell>
          <cell r="AA1880" t="str">
            <v>ECON-1EJune2011-2012</v>
          </cell>
          <cell r="AB1880" t="str">
            <v>2012</v>
          </cell>
          <cell r="AC1880" t="str">
            <v>ECON-1E2012</v>
          </cell>
          <cell r="AD1880" t="str">
            <v>ECON-1EJune2012</v>
          </cell>
          <cell r="AE1880" t="str">
            <v>ECON-1EJune2011-2012</v>
          </cell>
        </row>
        <row r="1881">
          <cell r="D1881" t="str">
            <v>ECON-1E</v>
          </cell>
          <cell r="E1881" t="str">
            <v>Residential</v>
          </cell>
          <cell r="F1881" t="str">
            <v>MULTI</v>
          </cell>
          <cell r="I1881" t="str">
            <v>June</v>
          </cell>
          <cell r="J1881" t="str">
            <v>2011-2012</v>
          </cell>
          <cell r="K1881">
            <v>2012</v>
          </cell>
          <cell r="T1881">
            <v>0</v>
          </cell>
          <cell r="AA1881" t="str">
            <v>ECON-1EJune2011-2012</v>
          </cell>
          <cell r="AB1881" t="str">
            <v>2012</v>
          </cell>
          <cell r="AC1881" t="str">
            <v>ECON-1E2012</v>
          </cell>
          <cell r="AD1881" t="str">
            <v>ECON-1EJune2012</v>
          </cell>
          <cell r="AE1881" t="str">
            <v>ECON-1EJune2011-2012</v>
          </cell>
        </row>
        <row r="1882">
          <cell r="B1882" t="str">
            <v>RWFOAM</v>
          </cell>
          <cell r="C1882" t="str">
            <v>CONS Res Inject Wall Foam Reb</v>
          </cell>
          <cell r="D1882" t="str">
            <v>ECON-1C</v>
          </cell>
          <cell r="E1882" t="str">
            <v>Residential</v>
          </cell>
          <cell r="F1882" t="str">
            <v>SINGLE</v>
          </cell>
          <cell r="I1882" t="str">
            <v>June</v>
          </cell>
          <cell r="J1882" t="str">
            <v>2011-2012</v>
          </cell>
          <cell r="K1882">
            <v>2012</v>
          </cell>
          <cell r="M1882">
            <v>0.75</v>
          </cell>
          <cell r="O1882">
            <v>250</v>
          </cell>
          <cell r="T1882">
            <v>0</v>
          </cell>
          <cell r="W1882">
            <v>0</v>
          </cell>
          <cell r="X1882">
            <v>40.78125</v>
          </cell>
          <cell r="AA1882" t="str">
            <v>ECON-1CJune2011-2012</v>
          </cell>
          <cell r="AB1882" t="str">
            <v>2012</v>
          </cell>
          <cell r="AC1882" t="str">
            <v>ECON-1C2012</v>
          </cell>
          <cell r="AD1882" t="str">
            <v>ECON-1CJune2012</v>
          </cell>
          <cell r="AE1882" t="str">
            <v>ECON-1CJune2011-2012</v>
          </cell>
        </row>
        <row r="1883">
          <cell r="D1883" t="str">
            <v>ECON-1C</v>
          </cell>
          <cell r="E1883" t="str">
            <v>Residential</v>
          </cell>
          <cell r="F1883" t="str">
            <v>MULTI</v>
          </cell>
          <cell r="I1883" t="str">
            <v>June</v>
          </cell>
          <cell r="J1883" t="str">
            <v>2011-2012</v>
          </cell>
          <cell r="K1883">
            <v>2012</v>
          </cell>
          <cell r="T1883">
            <v>0</v>
          </cell>
          <cell r="AA1883" t="str">
            <v>ECON-1CJune2011-2012</v>
          </cell>
          <cell r="AB1883" t="str">
            <v>2012</v>
          </cell>
          <cell r="AC1883" t="str">
            <v>ECON-1C2012</v>
          </cell>
          <cell r="AD1883" t="str">
            <v>ECON-1CJune2012</v>
          </cell>
          <cell r="AE1883" t="str">
            <v>ECON-1CJune2011-2012</v>
          </cell>
        </row>
        <row r="1884">
          <cell r="B1884" t="str">
            <v>TOILET VCH</v>
          </cell>
          <cell r="C1884" t="str">
            <v>Toilet Voucher Redeemed</v>
          </cell>
          <cell r="D1884" t="str">
            <v>WACON-2</v>
          </cell>
          <cell r="E1884" t="str">
            <v>Residential</v>
          </cell>
          <cell r="F1884" t="str">
            <v>SINGLE</v>
          </cell>
          <cell r="I1884" t="str">
            <v>June</v>
          </cell>
          <cell r="J1884" t="str">
            <v>2011-2012</v>
          </cell>
          <cell r="K1884">
            <v>2012</v>
          </cell>
          <cell r="M1884">
            <v>0</v>
          </cell>
          <cell r="O1884">
            <v>18135</v>
          </cell>
          <cell r="T1884">
            <v>0</v>
          </cell>
          <cell r="AA1884" t="str">
            <v>WACON-2June2011-2012</v>
          </cell>
          <cell r="AB1884" t="str">
            <v>2012</v>
          </cell>
          <cell r="AC1884" t="str">
            <v>WACON-22012</v>
          </cell>
          <cell r="AD1884" t="str">
            <v>WACON-2June2012</v>
          </cell>
          <cell r="AE1884" t="str">
            <v>WACON-2June2011-2012</v>
          </cell>
        </row>
        <row r="1885">
          <cell r="B1885" t="str">
            <v>WTHERCON</v>
          </cell>
          <cell r="C1885" t="str">
            <v>CONS Res Weatherization Rebate</v>
          </cell>
          <cell r="D1885" t="str">
            <v>ECON-1D</v>
          </cell>
          <cell r="E1885" t="str">
            <v>Residential</v>
          </cell>
          <cell r="F1885" t="str">
            <v>SINGLE</v>
          </cell>
          <cell r="I1885" t="str">
            <v>June</v>
          </cell>
          <cell r="J1885" t="str">
            <v>2011-2012</v>
          </cell>
          <cell r="K1885">
            <v>2012</v>
          </cell>
          <cell r="M1885">
            <v>0</v>
          </cell>
          <cell r="O1885">
            <v>58</v>
          </cell>
          <cell r="T1885">
            <v>0</v>
          </cell>
          <cell r="W1885">
            <v>0</v>
          </cell>
          <cell r="X1885">
            <v>0</v>
          </cell>
          <cell r="AA1885" t="str">
            <v>ECON-1DJune2011-2012</v>
          </cell>
          <cell r="AB1885" t="str">
            <v>2012</v>
          </cell>
          <cell r="AC1885" t="str">
            <v>ECON-1D2012</v>
          </cell>
          <cell r="AD1885" t="str">
            <v>ECON-1DJune2012</v>
          </cell>
          <cell r="AE1885" t="str">
            <v>ECON-1DJune2011-2012</v>
          </cell>
        </row>
        <row r="1886">
          <cell r="D1886" t="str">
            <v>ECON-1D</v>
          </cell>
          <cell r="E1886" t="str">
            <v>Residential</v>
          </cell>
          <cell r="F1886" t="str">
            <v>MULTI</v>
          </cell>
          <cell r="I1886" t="str">
            <v>June</v>
          </cell>
          <cell r="J1886" t="str">
            <v>2011-2012</v>
          </cell>
          <cell r="K1886">
            <v>2012</v>
          </cell>
          <cell r="T1886">
            <v>0</v>
          </cell>
          <cell r="W1886">
            <v>0</v>
          </cell>
          <cell r="AA1886" t="str">
            <v>ECON-1DJune2011-2012</v>
          </cell>
          <cell r="AB1886" t="str">
            <v>2012</v>
          </cell>
          <cell r="AC1886" t="str">
            <v>ECON-1D2012</v>
          </cell>
          <cell r="AD1886" t="str">
            <v>ECON-1DJune2012</v>
          </cell>
          <cell r="AE1886" t="str">
            <v>ECON-1DJune2011-2012</v>
          </cell>
        </row>
        <row r="1887">
          <cell r="B1887" t="str">
            <v>WTR STAR</v>
          </cell>
          <cell r="C1887" t="str">
            <v>CONS Water Star Rebate</v>
          </cell>
          <cell r="D1887" t="str">
            <v>WACON-3</v>
          </cell>
          <cell r="E1887" t="str">
            <v>Commercial</v>
          </cell>
          <cell r="F1887" t="str">
            <v>SINGLE</v>
          </cell>
          <cell r="I1887" t="str">
            <v>June</v>
          </cell>
          <cell r="J1887" t="str">
            <v>2011-2012</v>
          </cell>
          <cell r="K1887">
            <v>2012</v>
          </cell>
          <cell r="M1887">
            <v>0</v>
          </cell>
          <cell r="O1887">
            <v>0</v>
          </cell>
          <cell r="T1887">
            <v>0</v>
          </cell>
          <cell r="W1887">
            <v>0</v>
          </cell>
          <cell r="X1887">
            <v>0</v>
          </cell>
          <cell r="AA1887" t="str">
            <v>WACON-3June2011-2012</v>
          </cell>
          <cell r="AB1887" t="str">
            <v>2012</v>
          </cell>
          <cell r="AC1887" t="str">
            <v>WACON-32012</v>
          </cell>
          <cell r="AD1887" t="str">
            <v>WACON-3June2012</v>
          </cell>
          <cell r="AE1887" t="str">
            <v>WACON-3June2011-2012</v>
          </cell>
        </row>
        <row r="1888">
          <cell r="B1888" t="str">
            <v>St Cloud</v>
          </cell>
          <cell r="C1888" t="str">
            <v>Conservation Program Rebates</v>
          </cell>
          <cell r="D1888" t="str">
            <v>and Loans -</v>
          </cell>
          <cell r="E1888" t="str">
            <v>Crosstab (CIS)</v>
          </cell>
          <cell r="K1888">
            <v>2012</v>
          </cell>
          <cell r="AB1888" t="str">
            <v>2012</v>
          </cell>
          <cell r="AC1888" t="str">
            <v>and Loans -2012</v>
          </cell>
          <cell r="AD1888" t="str">
            <v>and Loans -2012</v>
          </cell>
        </row>
        <row r="1889">
          <cell r="B1889" t="str">
            <v>CCRF</v>
          </cell>
          <cell r="C1889" t="str">
            <v>Cool Reflective Roof</v>
          </cell>
          <cell r="D1889" t="str">
            <v>ECON-4A</v>
          </cell>
          <cell r="E1889" t="str">
            <v>Commercial</v>
          </cell>
          <cell r="F1889" t="str">
            <v>OTHER</v>
          </cell>
          <cell r="G1889" t="str">
            <v>ST CLOUD</v>
          </cell>
          <cell r="I1889" t="str">
            <v>June</v>
          </cell>
          <cell r="J1889" t="str">
            <v>2011-2012</v>
          </cell>
          <cell r="K1889">
            <v>2012</v>
          </cell>
          <cell r="T1889">
            <v>0</v>
          </cell>
          <cell r="W1889">
            <v>0</v>
          </cell>
          <cell r="AA1889" t="str">
            <v>ECON-4AST CLOUDJune2011-2012</v>
          </cell>
          <cell r="AB1889" t="str">
            <v>2012</v>
          </cell>
          <cell r="AC1889" t="str">
            <v>ECON-4A2012</v>
          </cell>
          <cell r="AD1889" t="str">
            <v>ECON-4AJune2012</v>
          </cell>
          <cell r="AE1889" t="str">
            <v>ECON-4AJune2011-2012</v>
          </cell>
        </row>
        <row r="1890">
          <cell r="B1890" t="str">
            <v>CDUR</v>
          </cell>
          <cell r="C1890" t="str">
            <v>Duct Repair/Replacement</v>
          </cell>
          <cell r="D1890" t="str">
            <v>ECON-5A</v>
          </cell>
          <cell r="E1890" t="str">
            <v>Commercial</v>
          </cell>
          <cell r="F1890" t="str">
            <v>OTHER</v>
          </cell>
          <cell r="G1890" t="str">
            <v>ST CLOUD</v>
          </cell>
          <cell r="I1890" t="str">
            <v>June</v>
          </cell>
          <cell r="J1890" t="str">
            <v>2011-2012</v>
          </cell>
          <cell r="K1890">
            <v>2012</v>
          </cell>
          <cell r="T1890">
            <v>0</v>
          </cell>
          <cell r="W1890">
            <v>0</v>
          </cell>
          <cell r="AA1890" t="str">
            <v>ECON-5AST CLOUDJune2011-2012</v>
          </cell>
          <cell r="AB1890" t="str">
            <v>2012</v>
          </cell>
          <cell r="AC1890" t="str">
            <v>ECON-5A2012</v>
          </cell>
          <cell r="AD1890" t="str">
            <v>ECON-5AJune2012</v>
          </cell>
          <cell r="AE1890" t="str">
            <v>ECON-5AJune2011-2012</v>
          </cell>
        </row>
        <row r="1891">
          <cell r="B1891" t="str">
            <v>CGRP</v>
          </cell>
          <cell r="C1891" t="str">
            <v>Gold Ring Program</v>
          </cell>
          <cell r="D1891" t="str">
            <v>ECON-6C</v>
          </cell>
          <cell r="E1891" t="str">
            <v>Commercial</v>
          </cell>
          <cell r="F1891" t="str">
            <v>OTHER</v>
          </cell>
          <cell r="G1891" t="str">
            <v>ST CLOUD</v>
          </cell>
          <cell r="I1891" t="str">
            <v>June</v>
          </cell>
          <cell r="J1891" t="str">
            <v>2011-2012</v>
          </cell>
          <cell r="K1891">
            <v>2012</v>
          </cell>
          <cell r="T1891">
            <v>0</v>
          </cell>
          <cell r="W1891">
            <v>0</v>
          </cell>
          <cell r="AA1891" t="str">
            <v>ECON-6CST CLOUDJune2011-2012</v>
          </cell>
          <cell r="AB1891" t="str">
            <v>2012</v>
          </cell>
          <cell r="AC1891" t="str">
            <v>ECON-6C2012</v>
          </cell>
          <cell r="AD1891" t="str">
            <v>ECON-6CJune2012</v>
          </cell>
          <cell r="AE1891" t="str">
            <v>ECON-6CJune2011-2012</v>
          </cell>
        </row>
        <row r="1892">
          <cell r="B1892" t="str">
            <v>CH14</v>
          </cell>
          <cell r="C1892" t="str">
            <v>14 Seer</v>
          </cell>
          <cell r="D1892" t="str">
            <v>ECON-5C</v>
          </cell>
          <cell r="E1892" t="str">
            <v>Commercial</v>
          </cell>
          <cell r="F1892" t="str">
            <v>OTHER</v>
          </cell>
          <cell r="G1892" t="str">
            <v>ST CLOUD</v>
          </cell>
          <cell r="H1892" t="str">
            <v>CES14CON</v>
          </cell>
          <cell r="I1892" t="str">
            <v>June</v>
          </cell>
          <cell r="J1892" t="str">
            <v>2011-2012</v>
          </cell>
          <cell r="K1892">
            <v>2012</v>
          </cell>
          <cell r="T1892">
            <v>0</v>
          </cell>
          <cell r="W1892">
            <v>0</v>
          </cell>
          <cell r="Y1892" t="str">
            <v>CES14CONJune2011-2012</v>
          </cell>
          <cell r="Z1892" t="str">
            <v>CES14CONJune2012</v>
          </cell>
          <cell r="AA1892" t="str">
            <v>CES14CONST CLOUDJune2011-2012</v>
          </cell>
          <cell r="AB1892" t="str">
            <v>CES14CON2012</v>
          </cell>
          <cell r="AC1892" t="str">
            <v>ECON-5C2012</v>
          </cell>
          <cell r="AD1892" t="str">
            <v>ECON-5CJune2012</v>
          </cell>
          <cell r="AE1892" t="str">
            <v>ECON-5CJune2011-2012</v>
          </cell>
        </row>
        <row r="1893">
          <cell r="B1893" t="str">
            <v>CH15</v>
          </cell>
          <cell r="C1893" t="str">
            <v>15 Seer</v>
          </cell>
          <cell r="D1893" t="str">
            <v>ECON-5C</v>
          </cell>
          <cell r="E1893" t="str">
            <v>Commercial</v>
          </cell>
          <cell r="F1893" t="str">
            <v>OTHER</v>
          </cell>
          <cell r="G1893" t="str">
            <v>ST CLOUD</v>
          </cell>
          <cell r="H1893" t="str">
            <v>CES15CON</v>
          </cell>
          <cell r="I1893" t="str">
            <v>June</v>
          </cell>
          <cell r="J1893" t="str">
            <v>2011-2012</v>
          </cell>
          <cell r="K1893">
            <v>2012</v>
          </cell>
          <cell r="T1893">
            <v>0</v>
          </cell>
          <cell r="W1893">
            <v>0</v>
          </cell>
          <cell r="Y1893" t="str">
            <v>CES15CONJune2011-2012</v>
          </cell>
          <cell r="Z1893" t="str">
            <v>CES15CONJune2012</v>
          </cell>
          <cell r="AA1893" t="str">
            <v>CES15CONST CLOUDJune2011-2012</v>
          </cell>
          <cell r="AB1893" t="str">
            <v>CES15CON2012</v>
          </cell>
          <cell r="AC1893" t="str">
            <v>ECON-5C2012</v>
          </cell>
          <cell r="AD1893" t="str">
            <v>ECON-5CJune2012</v>
          </cell>
          <cell r="AE1893" t="str">
            <v>ECON-5CJune2011-2012</v>
          </cell>
        </row>
        <row r="1894">
          <cell r="B1894" t="str">
            <v>CH16</v>
          </cell>
          <cell r="C1894" t="str">
            <v>16 Seer</v>
          </cell>
          <cell r="D1894" t="str">
            <v>ECON-5C</v>
          </cell>
          <cell r="E1894" t="str">
            <v>Commercial</v>
          </cell>
          <cell r="F1894" t="str">
            <v>OTHER</v>
          </cell>
          <cell r="G1894" t="str">
            <v>ST CLOUD</v>
          </cell>
          <cell r="H1894" t="str">
            <v>CES16CON</v>
          </cell>
          <cell r="I1894" t="str">
            <v>June</v>
          </cell>
          <cell r="J1894" t="str">
            <v>2011-2012</v>
          </cell>
          <cell r="K1894">
            <v>2012</v>
          </cell>
          <cell r="T1894">
            <v>0</v>
          </cell>
          <cell r="W1894">
            <v>0</v>
          </cell>
          <cell r="Y1894" t="str">
            <v>CES16CONJune2011-2012</v>
          </cell>
          <cell r="Z1894" t="str">
            <v>CES16CONJune2012</v>
          </cell>
          <cell r="AA1894" t="str">
            <v>CES16CONST CLOUDJune2011-2012</v>
          </cell>
          <cell r="AB1894" t="str">
            <v>CES16CON2012</v>
          </cell>
          <cell r="AC1894" t="str">
            <v>ECON-5C2012</v>
          </cell>
          <cell r="AD1894" t="str">
            <v>ECON-5CJune2012</v>
          </cell>
          <cell r="AE1894" t="str">
            <v>ECON-5CJune2011-2012</v>
          </cell>
        </row>
        <row r="1895">
          <cell r="B1895" t="str">
            <v>CH17</v>
          </cell>
          <cell r="C1895" t="str">
            <v>17 Seer</v>
          </cell>
          <cell r="D1895" t="str">
            <v>ECON-5C</v>
          </cell>
          <cell r="E1895" t="str">
            <v>Commercial</v>
          </cell>
          <cell r="F1895" t="str">
            <v>OTHER</v>
          </cell>
          <cell r="G1895" t="str">
            <v>ST CLOUD</v>
          </cell>
          <cell r="H1895" t="str">
            <v>CES17CON</v>
          </cell>
          <cell r="I1895" t="str">
            <v>June</v>
          </cell>
          <cell r="J1895" t="str">
            <v>2011-2012</v>
          </cell>
          <cell r="K1895">
            <v>2012</v>
          </cell>
          <cell r="T1895">
            <v>0</v>
          </cell>
          <cell r="W1895">
            <v>0</v>
          </cell>
          <cell r="Y1895" t="str">
            <v>CES17CONJune2011-2012</v>
          </cell>
          <cell r="Z1895" t="str">
            <v>CES17CONJune2012</v>
          </cell>
          <cell r="AA1895" t="str">
            <v>CES17CONST CLOUDJune2011-2012</v>
          </cell>
          <cell r="AB1895" t="str">
            <v>CES17CON2012</v>
          </cell>
          <cell r="AC1895" t="str">
            <v>ECON-5C2012</v>
          </cell>
          <cell r="AD1895" t="str">
            <v>ECON-5CJune2012</v>
          </cell>
          <cell r="AE1895" t="str">
            <v>ECON-5CJune2011-2012</v>
          </cell>
        </row>
        <row r="1896">
          <cell r="B1896" t="str">
            <v>CH18</v>
          </cell>
          <cell r="C1896" t="str">
            <v>18 Seer</v>
          </cell>
          <cell r="D1896" t="str">
            <v>ECON-5C</v>
          </cell>
          <cell r="E1896" t="str">
            <v>Commercial</v>
          </cell>
          <cell r="F1896" t="str">
            <v>OTHER</v>
          </cell>
          <cell r="G1896" t="str">
            <v>ST CLOUD</v>
          </cell>
          <cell r="H1896" t="str">
            <v>CES18CON</v>
          </cell>
          <cell r="I1896" t="str">
            <v>June</v>
          </cell>
          <cell r="J1896" t="str">
            <v>2011-2012</v>
          </cell>
          <cell r="K1896">
            <v>2012</v>
          </cell>
          <cell r="T1896">
            <v>0</v>
          </cell>
          <cell r="W1896">
            <v>0</v>
          </cell>
          <cell r="Y1896" t="str">
            <v>CES18CONJune2011-2012</v>
          </cell>
          <cell r="Z1896" t="str">
            <v>CES18CONJune2012</v>
          </cell>
          <cell r="AA1896" t="str">
            <v>CES18CONST CLOUDJune2011-2012</v>
          </cell>
          <cell r="AB1896" t="str">
            <v>CES18CON2012</v>
          </cell>
          <cell r="AC1896" t="str">
            <v>ECON-5C2012</v>
          </cell>
          <cell r="AD1896" t="str">
            <v>ECON-5CJune2012</v>
          </cell>
          <cell r="AE1896" t="str">
            <v>ECON-5CJune2011-2012</v>
          </cell>
        </row>
        <row r="1897">
          <cell r="B1897" t="str">
            <v>CINS</v>
          </cell>
          <cell r="C1897" t="str">
            <v>Ceiling Insulation Upgrade</v>
          </cell>
          <cell r="D1897" t="str">
            <v>ECON-4B</v>
          </cell>
          <cell r="E1897" t="str">
            <v>Commercial</v>
          </cell>
          <cell r="F1897" t="str">
            <v>OTHER</v>
          </cell>
          <cell r="G1897" t="str">
            <v>ST CLOUD</v>
          </cell>
          <cell r="I1897" t="str">
            <v>June</v>
          </cell>
          <cell r="J1897" t="str">
            <v>2011-2012</v>
          </cell>
          <cell r="K1897">
            <v>2012</v>
          </cell>
          <cell r="T1897">
            <v>0</v>
          </cell>
          <cell r="W1897">
            <v>0</v>
          </cell>
          <cell r="AA1897" t="str">
            <v>ECON-4BST CLOUDJune2011-2012</v>
          </cell>
          <cell r="AB1897" t="str">
            <v>2012</v>
          </cell>
          <cell r="AC1897" t="str">
            <v>ECON-4B2012</v>
          </cell>
          <cell r="AD1897" t="str">
            <v>ECON-4BJune2012</v>
          </cell>
          <cell r="AE1897" t="str">
            <v>ECON-4BJune2011-2012</v>
          </cell>
        </row>
        <row r="1898">
          <cell r="B1898" t="str">
            <v>CIR</v>
          </cell>
          <cell r="C1898" t="str">
            <v>Commercial Customer Incentive</v>
          </cell>
          <cell r="D1898" t="str">
            <v>ECON-6B</v>
          </cell>
          <cell r="E1898" t="str">
            <v>Commercial</v>
          </cell>
          <cell r="F1898" t="str">
            <v>OTHER</v>
          </cell>
          <cell r="G1898" t="str">
            <v>ST CLOUD</v>
          </cell>
          <cell r="I1898" t="str">
            <v>June</v>
          </cell>
          <cell r="J1898" t="str">
            <v>2011-2012</v>
          </cell>
          <cell r="K1898">
            <v>2012</v>
          </cell>
          <cell r="T1898">
            <v>0</v>
          </cell>
          <cell r="W1898">
            <v>0</v>
          </cell>
          <cell r="AA1898" t="str">
            <v>ECON-6BST CLOUDJune2011-2012</v>
          </cell>
          <cell r="AB1898" t="str">
            <v>2012</v>
          </cell>
          <cell r="AC1898" t="str">
            <v>ECON-6B2012</v>
          </cell>
          <cell r="AD1898" t="str">
            <v>ECON-6BJune2012</v>
          </cell>
          <cell r="AE1898" t="str">
            <v>ECON-6BJune2011-2012</v>
          </cell>
        </row>
        <row r="1899">
          <cell r="C1899" t="str">
            <v>Commercial Indoor Lighting Billed Solution</v>
          </cell>
          <cell r="D1899" t="str">
            <v>ECON-8</v>
          </cell>
          <cell r="E1899" t="str">
            <v>Commercial</v>
          </cell>
          <cell r="F1899" t="str">
            <v>OTHER</v>
          </cell>
          <cell r="G1899" t="str">
            <v>ST CLOUD</v>
          </cell>
          <cell r="I1899" t="str">
            <v>June</v>
          </cell>
          <cell r="J1899" t="str">
            <v>2011-2012</v>
          </cell>
          <cell r="K1899">
            <v>2012</v>
          </cell>
          <cell r="T1899">
            <v>0</v>
          </cell>
          <cell r="W1899">
            <v>0</v>
          </cell>
          <cell r="AA1899" t="str">
            <v>ECON-8ST CLOUDJune2011-2012</v>
          </cell>
          <cell r="AB1899" t="str">
            <v>2012</v>
          </cell>
          <cell r="AC1899" t="str">
            <v>ECON-82012</v>
          </cell>
          <cell r="AD1899" t="str">
            <v>ECON-8June2012</v>
          </cell>
          <cell r="AE1899" t="str">
            <v>ECON-8June2011-2012</v>
          </cell>
        </row>
        <row r="1900">
          <cell r="B1900" t="str">
            <v>CSBE</v>
          </cell>
          <cell r="C1900" t="str">
            <v>Small Business Efficiency</v>
          </cell>
          <cell r="D1900" t="str">
            <v>ECON-16</v>
          </cell>
          <cell r="E1900" t="str">
            <v>Commercial</v>
          </cell>
          <cell r="F1900" t="str">
            <v>OTHER</v>
          </cell>
          <cell r="G1900" t="str">
            <v>ST CLOUD</v>
          </cell>
          <cell r="I1900" t="str">
            <v>June</v>
          </cell>
          <cell r="J1900" t="str">
            <v>2011-2012</v>
          </cell>
          <cell r="K1900">
            <v>2012</v>
          </cell>
          <cell r="T1900">
            <v>0</v>
          </cell>
          <cell r="W1900">
            <v>0</v>
          </cell>
          <cell r="AA1900" t="str">
            <v>ECON-16ST CLOUDJune2011-2012</v>
          </cell>
          <cell r="AB1900" t="str">
            <v>2012</v>
          </cell>
          <cell r="AC1900" t="str">
            <v>ECON-162012</v>
          </cell>
          <cell r="AD1900" t="str">
            <v>ECON-16June2012</v>
          </cell>
          <cell r="AE1900" t="str">
            <v>ECON-16June2011-2012</v>
          </cell>
        </row>
        <row r="1901">
          <cell r="B1901" t="str">
            <v>CWTT</v>
          </cell>
          <cell r="C1901" t="str">
            <v>Window Film or Solar Screen</v>
          </cell>
          <cell r="D1901" t="str">
            <v>ECON-4C</v>
          </cell>
          <cell r="E1901" t="str">
            <v>Commercial</v>
          </cell>
          <cell r="F1901" t="str">
            <v>OTHER</v>
          </cell>
          <cell r="G1901" t="str">
            <v>ST CLOUD</v>
          </cell>
          <cell r="I1901" t="str">
            <v>June</v>
          </cell>
          <cell r="J1901" t="str">
            <v>2011-2012</v>
          </cell>
          <cell r="K1901">
            <v>2012</v>
          </cell>
          <cell r="T1901">
            <v>0</v>
          </cell>
          <cell r="W1901">
            <v>0</v>
          </cell>
          <cell r="AA1901" t="str">
            <v>ECON-4CST CLOUDJune2011-2012</v>
          </cell>
          <cell r="AB1901" t="str">
            <v>2012</v>
          </cell>
          <cell r="AC1901" t="str">
            <v>ECON-4C2012</v>
          </cell>
          <cell r="AD1901" t="str">
            <v>ECON-4CJune2012</v>
          </cell>
          <cell r="AE1901" t="str">
            <v>ECON-4CJune2011-2012</v>
          </cell>
        </row>
        <row r="1902">
          <cell r="B1902" t="str">
            <v>ACPS</v>
          </cell>
          <cell r="C1902" t="str">
            <v>A/C Proper Sizing</v>
          </cell>
          <cell r="D1902" t="str">
            <v>ECON-2D</v>
          </cell>
          <cell r="E1902" t="str">
            <v>Residential</v>
          </cell>
          <cell r="F1902" t="str">
            <v>SINGLE</v>
          </cell>
          <cell r="G1902" t="str">
            <v>ST CLOUD</v>
          </cell>
          <cell r="I1902" t="str">
            <v>June</v>
          </cell>
          <cell r="J1902" t="str">
            <v>2011-2012</v>
          </cell>
          <cell r="K1902">
            <v>2012</v>
          </cell>
          <cell r="T1902">
            <v>0</v>
          </cell>
          <cell r="W1902">
            <v>0</v>
          </cell>
          <cell r="AA1902" t="str">
            <v>ECON-2DST CLOUDJune2011-2012</v>
          </cell>
          <cell r="AB1902" t="str">
            <v>2012</v>
          </cell>
          <cell r="AC1902" t="str">
            <v>ECON-2D2012</v>
          </cell>
          <cell r="AD1902" t="str">
            <v>ECON-2DJune2012</v>
          </cell>
          <cell r="AE1902" t="str">
            <v>ECON-2DJune2011-2012</v>
          </cell>
        </row>
        <row r="1903">
          <cell r="B1903" t="str">
            <v>RBDR</v>
          </cell>
          <cell r="C1903" t="str">
            <v>Duct Repair/Replacement</v>
          </cell>
          <cell r="D1903" t="str">
            <v>ECON-2A</v>
          </cell>
          <cell r="E1903" t="str">
            <v>Residential</v>
          </cell>
          <cell r="F1903" t="str">
            <v>SINGLE</v>
          </cell>
          <cell r="G1903" t="str">
            <v>ST CLOUD</v>
          </cell>
          <cell r="I1903" t="str">
            <v>June</v>
          </cell>
          <cell r="J1903" t="str">
            <v>2011-2012</v>
          </cell>
          <cell r="K1903">
            <v>2012</v>
          </cell>
          <cell r="T1903">
            <v>0</v>
          </cell>
          <cell r="W1903">
            <v>0</v>
          </cell>
          <cell r="AA1903" t="str">
            <v>ECON-2AST CLOUDJune2011-2012</v>
          </cell>
          <cell r="AB1903" t="str">
            <v>2012</v>
          </cell>
          <cell r="AC1903" t="str">
            <v>ECON-2A2012</v>
          </cell>
          <cell r="AD1903" t="str">
            <v>ECON-2AJune2012</v>
          </cell>
          <cell r="AE1903" t="str">
            <v>ECON-2AJune2011-2012</v>
          </cell>
        </row>
        <row r="1904">
          <cell r="B1904" t="str">
            <v>RBIS</v>
          </cell>
          <cell r="C1904" t="str">
            <v>Ceiling Insulation Upgrade</v>
          </cell>
          <cell r="D1904" t="str">
            <v>ECON-1B</v>
          </cell>
          <cell r="E1904" t="str">
            <v>Residential</v>
          </cell>
          <cell r="F1904" t="str">
            <v>SINGLE</v>
          </cell>
          <cell r="G1904" t="str">
            <v>ST CLOUD</v>
          </cell>
          <cell r="I1904" t="str">
            <v>June</v>
          </cell>
          <cell r="J1904" t="str">
            <v>2011-2012</v>
          </cell>
          <cell r="K1904">
            <v>2012</v>
          </cell>
          <cell r="T1904">
            <v>0</v>
          </cell>
          <cell r="W1904">
            <v>0</v>
          </cell>
          <cell r="AA1904" t="str">
            <v>ECON-1BST CLOUDJune2011-2012</v>
          </cell>
          <cell r="AB1904" t="str">
            <v>2012</v>
          </cell>
          <cell r="AC1904" t="str">
            <v>ECON-1B2012</v>
          </cell>
          <cell r="AD1904" t="str">
            <v>ECON-1BJune2012</v>
          </cell>
          <cell r="AE1904" t="str">
            <v>ECON-1BJune2011-2012</v>
          </cell>
        </row>
        <row r="1905">
          <cell r="B1905" t="str">
            <v>RBWW</v>
          </cell>
          <cell r="C1905" t="str">
            <v xml:space="preserve">Caulk/Weather Stripping </v>
          </cell>
          <cell r="D1905" t="str">
            <v>ECON-1D</v>
          </cell>
          <cell r="E1905" t="str">
            <v>Residential</v>
          </cell>
          <cell r="F1905" t="str">
            <v>SINGLE</v>
          </cell>
          <cell r="G1905" t="str">
            <v>ST CLOUD</v>
          </cell>
          <cell r="I1905" t="str">
            <v>June</v>
          </cell>
          <cell r="J1905" t="str">
            <v>2011-2012</v>
          </cell>
          <cell r="K1905">
            <v>2012</v>
          </cell>
          <cell r="T1905">
            <v>0</v>
          </cell>
          <cell r="W1905">
            <v>0</v>
          </cell>
          <cell r="AA1905" t="str">
            <v>ECON-1DST CLOUDJune2011-2012</v>
          </cell>
          <cell r="AB1905" t="str">
            <v>2012</v>
          </cell>
          <cell r="AC1905" t="str">
            <v>ECON-1D2012</v>
          </cell>
          <cell r="AD1905" t="str">
            <v>ECON-1DJune2012</v>
          </cell>
          <cell r="AE1905" t="str">
            <v>ECON-1DJune2011-2012</v>
          </cell>
        </row>
        <row r="1906">
          <cell r="B1906" t="str">
            <v>RCRF</v>
          </cell>
          <cell r="C1906" t="str">
            <v>Cool Reflective Roof</v>
          </cell>
          <cell r="D1906" t="str">
            <v>ECON-1A</v>
          </cell>
          <cell r="E1906" t="str">
            <v>Residential</v>
          </cell>
          <cell r="F1906" t="str">
            <v>SINGLE</v>
          </cell>
          <cell r="G1906" t="str">
            <v>ST CLOUD</v>
          </cell>
          <cell r="I1906" t="str">
            <v>June</v>
          </cell>
          <cell r="J1906" t="str">
            <v>2011-2012</v>
          </cell>
          <cell r="K1906">
            <v>2012</v>
          </cell>
          <cell r="T1906">
            <v>0</v>
          </cell>
          <cell r="W1906">
            <v>0</v>
          </cell>
          <cell r="AA1906" t="str">
            <v>ECON-1AST CLOUDJune2011-2012</v>
          </cell>
          <cell r="AB1906" t="str">
            <v>2012</v>
          </cell>
          <cell r="AC1906" t="str">
            <v>ECON-1A2012</v>
          </cell>
          <cell r="AD1906" t="str">
            <v>ECON-1AJune2012</v>
          </cell>
          <cell r="AE1906" t="str">
            <v>ECON-1AJune2011-2012</v>
          </cell>
        </row>
        <row r="1907">
          <cell r="B1907" t="str">
            <v>RH14</v>
          </cell>
          <cell r="C1907" t="str">
            <v>14 Seer</v>
          </cell>
          <cell r="D1907" t="str">
            <v>ECON-2E</v>
          </cell>
          <cell r="E1907" t="str">
            <v>Residential</v>
          </cell>
          <cell r="F1907" t="str">
            <v>SINGLE</v>
          </cell>
          <cell r="G1907" t="str">
            <v>ST CLOUD</v>
          </cell>
          <cell r="H1907" t="str">
            <v>RES14CON</v>
          </cell>
          <cell r="I1907" t="str">
            <v>June</v>
          </cell>
          <cell r="J1907" t="str">
            <v>2011-2012</v>
          </cell>
          <cell r="K1907">
            <v>2012</v>
          </cell>
          <cell r="T1907">
            <v>0</v>
          </cell>
          <cell r="W1907">
            <v>0</v>
          </cell>
          <cell r="Y1907" t="str">
            <v>RES14CONJune2011-2012</v>
          </cell>
          <cell r="Z1907" t="str">
            <v>RES14CONJune2012</v>
          </cell>
          <cell r="AA1907" t="str">
            <v>RES14CONST CLOUDJune2011-2012</v>
          </cell>
          <cell r="AB1907" t="str">
            <v>RES14CON2012</v>
          </cell>
          <cell r="AC1907" t="str">
            <v>ECON-2E2012</v>
          </cell>
          <cell r="AD1907" t="str">
            <v>ECON-2EJune2012</v>
          </cell>
          <cell r="AE1907" t="str">
            <v>ECON-2EJune2011-2012</v>
          </cell>
        </row>
        <row r="1908">
          <cell r="B1908" t="str">
            <v>RH15</v>
          </cell>
          <cell r="C1908" t="str">
            <v>15 Seer</v>
          </cell>
          <cell r="D1908" t="str">
            <v>ECON-2E</v>
          </cell>
          <cell r="E1908" t="str">
            <v>Residential</v>
          </cell>
          <cell r="F1908" t="str">
            <v>SINGLE</v>
          </cell>
          <cell r="G1908" t="str">
            <v>ST CLOUD</v>
          </cell>
          <cell r="H1908" t="str">
            <v>RES15CON</v>
          </cell>
          <cell r="I1908" t="str">
            <v>June</v>
          </cell>
          <cell r="J1908" t="str">
            <v>2011-2012</v>
          </cell>
          <cell r="K1908">
            <v>2012</v>
          </cell>
          <cell r="T1908">
            <v>0</v>
          </cell>
          <cell r="W1908">
            <v>0</v>
          </cell>
          <cell r="Y1908" t="str">
            <v>RES15CONJune2011-2012</v>
          </cell>
          <cell r="Z1908" t="str">
            <v>RES15CONJune2012</v>
          </cell>
          <cell r="AA1908" t="str">
            <v>RES15CONST CLOUDJune2011-2012</v>
          </cell>
          <cell r="AB1908" t="str">
            <v>RES15CON2012</v>
          </cell>
          <cell r="AC1908" t="str">
            <v>ECON-2E2012</v>
          </cell>
          <cell r="AD1908" t="str">
            <v>ECON-2EJune2012</v>
          </cell>
          <cell r="AE1908" t="str">
            <v>ECON-2EJune2011-2012</v>
          </cell>
        </row>
        <row r="1909">
          <cell r="B1909" t="str">
            <v>RH16</v>
          </cell>
          <cell r="C1909" t="str">
            <v>16 Seer</v>
          </cell>
          <cell r="D1909" t="str">
            <v>ECON-2E</v>
          </cell>
          <cell r="E1909" t="str">
            <v>Residential</v>
          </cell>
          <cell r="F1909" t="str">
            <v>SINGLE</v>
          </cell>
          <cell r="G1909" t="str">
            <v>ST CLOUD</v>
          </cell>
          <cell r="H1909" t="str">
            <v>RES16CON</v>
          </cell>
          <cell r="I1909" t="str">
            <v>June</v>
          </cell>
          <cell r="J1909" t="str">
            <v>2011-2012</v>
          </cell>
          <cell r="K1909">
            <v>2012</v>
          </cell>
          <cell r="T1909">
            <v>0</v>
          </cell>
          <cell r="W1909">
            <v>0</v>
          </cell>
          <cell r="Y1909" t="str">
            <v>RES16CONJune2011-2012</v>
          </cell>
          <cell r="Z1909" t="str">
            <v>RES16CONJune2012</v>
          </cell>
          <cell r="AA1909" t="str">
            <v>RES16CONST CLOUDJune2011-2012</v>
          </cell>
          <cell r="AB1909" t="str">
            <v>RES16CON2012</v>
          </cell>
          <cell r="AC1909" t="str">
            <v>ECON-2E2012</v>
          </cell>
          <cell r="AD1909" t="str">
            <v>ECON-2EJune2012</v>
          </cell>
          <cell r="AE1909" t="str">
            <v>ECON-2EJune2011-2012</v>
          </cell>
        </row>
        <row r="1910">
          <cell r="B1910" t="str">
            <v>RH17</v>
          </cell>
          <cell r="C1910" t="str">
            <v>17 Seer</v>
          </cell>
          <cell r="D1910" t="str">
            <v>ECON-2E</v>
          </cell>
          <cell r="E1910" t="str">
            <v>Residential</v>
          </cell>
          <cell r="F1910" t="str">
            <v>SINGLE</v>
          </cell>
          <cell r="G1910" t="str">
            <v>ST CLOUD</v>
          </cell>
          <cell r="H1910" t="str">
            <v>RES17CON</v>
          </cell>
          <cell r="I1910" t="str">
            <v>June</v>
          </cell>
          <cell r="J1910" t="str">
            <v>2011-2012</v>
          </cell>
          <cell r="K1910">
            <v>2012</v>
          </cell>
          <cell r="T1910">
            <v>0</v>
          </cell>
          <cell r="W1910">
            <v>0</v>
          </cell>
          <cell r="Y1910" t="str">
            <v>RES17CONJune2011-2012</v>
          </cell>
          <cell r="Z1910" t="str">
            <v>RES17CONJune2012</v>
          </cell>
          <cell r="AA1910" t="str">
            <v>RES17CONST CLOUDJune2011-2012</v>
          </cell>
          <cell r="AB1910" t="str">
            <v>RES17CON2012</v>
          </cell>
          <cell r="AC1910" t="str">
            <v>ECON-2E2012</v>
          </cell>
          <cell r="AD1910" t="str">
            <v>ECON-2EJune2012</v>
          </cell>
          <cell r="AE1910" t="str">
            <v>ECON-2EJune2011-2012</v>
          </cell>
        </row>
        <row r="1911">
          <cell r="B1911" t="str">
            <v>RH18</v>
          </cell>
          <cell r="C1911" t="str">
            <v>18 Seer</v>
          </cell>
          <cell r="D1911" t="str">
            <v>ECON-2E</v>
          </cell>
          <cell r="E1911" t="str">
            <v>Residential</v>
          </cell>
          <cell r="F1911" t="str">
            <v>SINGLE</v>
          </cell>
          <cell r="G1911" t="str">
            <v>ST CLOUD</v>
          </cell>
          <cell r="H1911" t="str">
            <v>RES18CON</v>
          </cell>
          <cell r="I1911" t="str">
            <v>June</v>
          </cell>
          <cell r="J1911" t="str">
            <v>2011-2012</v>
          </cell>
          <cell r="K1911">
            <v>2012</v>
          </cell>
          <cell r="T1911">
            <v>0</v>
          </cell>
          <cell r="W1911">
            <v>0</v>
          </cell>
          <cell r="Y1911" t="str">
            <v>RES18CONJune2011-2012</v>
          </cell>
          <cell r="Z1911" t="str">
            <v>RES18CONJune2012</v>
          </cell>
          <cell r="AA1911" t="str">
            <v>RES18CONST CLOUDJune2011-2012</v>
          </cell>
          <cell r="AB1911" t="str">
            <v>RES18CON2012</v>
          </cell>
          <cell r="AC1911" t="str">
            <v>ECON-2E2012</v>
          </cell>
          <cell r="AD1911" t="str">
            <v>ECON-2EJune2012</v>
          </cell>
          <cell r="AE1911" t="str">
            <v>ECON-2EJune2011-2012</v>
          </cell>
        </row>
        <row r="1912">
          <cell r="B1912" t="str">
            <v>RIWF</v>
          </cell>
          <cell r="C1912" t="str">
            <v>Injected Wall Foam</v>
          </cell>
          <cell r="D1912" t="str">
            <v>ECON-1C</v>
          </cell>
          <cell r="E1912" t="str">
            <v>Residential</v>
          </cell>
          <cell r="F1912" t="str">
            <v>SINGLE</v>
          </cell>
          <cell r="G1912" t="str">
            <v>ST CLOUD</v>
          </cell>
          <cell r="I1912" t="str">
            <v>June</v>
          </cell>
          <cell r="J1912" t="str">
            <v>2011-2012</v>
          </cell>
          <cell r="K1912">
            <v>2012</v>
          </cell>
          <cell r="T1912">
            <v>0</v>
          </cell>
          <cell r="W1912">
            <v>0</v>
          </cell>
          <cell r="AA1912" t="str">
            <v>ECON-1CST CLOUDJune2011-2012</v>
          </cell>
          <cell r="AB1912" t="str">
            <v>2012</v>
          </cell>
          <cell r="AC1912" t="str">
            <v>ECON-1C2012</v>
          </cell>
          <cell r="AD1912" t="str">
            <v>ECON-1CJune2012</v>
          </cell>
          <cell r="AE1912" t="str">
            <v>ECON-1CJune2011-2012</v>
          </cell>
        </row>
        <row r="1913">
          <cell r="B1913" t="str">
            <v>RWRP</v>
          </cell>
          <cell r="C1913" t="str">
            <v xml:space="preserve">High Performance Windows </v>
          </cell>
          <cell r="D1913" t="str">
            <v>ECON-1E</v>
          </cell>
          <cell r="E1913" t="str">
            <v>Residential</v>
          </cell>
          <cell r="F1913" t="str">
            <v>SINGLE</v>
          </cell>
          <cell r="G1913" t="str">
            <v>ST CLOUD</v>
          </cell>
          <cell r="I1913" t="str">
            <v>June</v>
          </cell>
          <cell r="J1913" t="str">
            <v>2011-2012</v>
          </cell>
          <cell r="K1913">
            <v>2012</v>
          </cell>
          <cell r="T1913">
            <v>0</v>
          </cell>
          <cell r="W1913">
            <v>0</v>
          </cell>
          <cell r="AA1913" t="str">
            <v>ECON-1EST CLOUDJune2011-2012</v>
          </cell>
          <cell r="AB1913" t="str">
            <v>2012</v>
          </cell>
          <cell r="AC1913" t="str">
            <v>ECON-1E2012</v>
          </cell>
          <cell r="AD1913" t="str">
            <v>ECON-1EJune2012</v>
          </cell>
          <cell r="AE1913" t="str">
            <v>ECON-1EJune2011-2012</v>
          </cell>
        </row>
        <row r="1914">
          <cell r="B1914" t="str">
            <v>RWTT</v>
          </cell>
          <cell r="C1914" t="str">
            <v>Window Film or Solar Screen</v>
          </cell>
          <cell r="D1914" t="str">
            <v>ECON-1F</v>
          </cell>
          <cell r="E1914" t="str">
            <v>Residential</v>
          </cell>
          <cell r="F1914" t="str">
            <v>SINGLE</v>
          </cell>
          <cell r="G1914" t="str">
            <v>ST CLOUD</v>
          </cell>
          <cell r="I1914" t="str">
            <v>June</v>
          </cell>
          <cell r="J1914" t="str">
            <v>2011-2012</v>
          </cell>
          <cell r="K1914">
            <v>2012</v>
          </cell>
          <cell r="T1914">
            <v>0</v>
          </cell>
          <cell r="W1914">
            <v>0</v>
          </cell>
          <cell r="AA1914" t="str">
            <v>ECON-1FST CLOUDJune2011-2012</v>
          </cell>
          <cell r="AB1914" t="str">
            <v>2012</v>
          </cell>
          <cell r="AC1914" t="str">
            <v>ECON-1F2012</v>
          </cell>
          <cell r="AD1914" t="str">
            <v>ECON-1FJune2012</v>
          </cell>
          <cell r="AE1914" t="str">
            <v>ECON-1FJune2011-2012</v>
          </cell>
        </row>
        <row r="1915">
          <cell r="B1915" t="str">
            <v>RESCON</v>
          </cell>
          <cell r="C1915" t="str">
            <v>Total Residential Conservation Summary</v>
          </cell>
          <cell r="D1915" t="str">
            <v>RESCON</v>
          </cell>
          <cell r="E1915" t="str">
            <v>Residential</v>
          </cell>
          <cell r="I1915" t="str">
            <v>June</v>
          </cell>
          <cell r="J1915" t="str">
            <v>2011-2012</v>
          </cell>
          <cell r="K1915">
            <v>2012</v>
          </cell>
          <cell r="L1915">
            <v>0</v>
          </cell>
          <cell r="M1915">
            <v>221.58333333333331</v>
          </cell>
          <cell r="N1915">
            <v>0</v>
          </cell>
          <cell r="O1915">
            <v>149421.16666666669</v>
          </cell>
          <cell r="P1915">
            <v>0</v>
          </cell>
          <cell r="S1915">
            <v>0</v>
          </cell>
          <cell r="T1915">
            <v>0</v>
          </cell>
          <cell r="U1915">
            <v>0</v>
          </cell>
          <cell r="V1915">
            <v>0</v>
          </cell>
          <cell r="W1915">
            <v>0</v>
          </cell>
          <cell r="X1915">
            <v>117350.3691083219</v>
          </cell>
          <cell r="AA1915" t="str">
            <v>RESCONJune2011-2012</v>
          </cell>
          <cell r="AB1915" t="str">
            <v>2012</v>
          </cell>
          <cell r="AC1915" t="str">
            <v>RESCON2012</v>
          </cell>
          <cell r="AD1915" t="str">
            <v>RESCONJune2012</v>
          </cell>
          <cell r="AE1915" t="str">
            <v>RESCONJune2011-2012</v>
          </cell>
        </row>
        <row r="1916">
          <cell r="B1916" t="str">
            <v>COMREB</v>
          </cell>
          <cell r="C1916" t="str">
            <v>Total Commercial Rebate Summary</v>
          </cell>
          <cell r="D1916" t="str">
            <v>COMREB</v>
          </cell>
          <cell r="E1916" t="str">
            <v>Commercial</v>
          </cell>
          <cell r="I1916" t="str">
            <v>June</v>
          </cell>
          <cell r="J1916" t="str">
            <v>2011-2012</v>
          </cell>
          <cell r="K1916">
            <v>2012</v>
          </cell>
          <cell r="L1916">
            <v>0</v>
          </cell>
          <cell r="M1916">
            <v>24378.25</v>
          </cell>
          <cell r="N1916">
            <v>0</v>
          </cell>
          <cell r="O1916">
            <v>40398.441666666666</v>
          </cell>
          <cell r="P1916">
            <v>0</v>
          </cell>
          <cell r="S1916">
            <v>0</v>
          </cell>
          <cell r="T1916">
            <v>0</v>
          </cell>
          <cell r="U1916">
            <v>0</v>
          </cell>
          <cell r="V1916">
            <v>0</v>
          </cell>
          <cell r="W1916">
            <v>0</v>
          </cell>
          <cell r="X1916">
            <v>211893.24651099998</v>
          </cell>
          <cell r="AA1916" t="str">
            <v>COMREBJune2011-2012</v>
          </cell>
          <cell r="AB1916" t="str">
            <v>2012</v>
          </cell>
          <cell r="AC1916" t="str">
            <v>COMREB2012</v>
          </cell>
          <cell r="AD1916" t="str">
            <v>COMREBJune2012</v>
          </cell>
          <cell r="AE1916" t="str">
            <v>COMREBJune2011-2012</v>
          </cell>
        </row>
        <row r="1917">
          <cell r="B1917" t="str">
            <v>COMCON</v>
          </cell>
          <cell r="C1917" t="str">
            <v>Total Commercial Conservation Summary</v>
          </cell>
          <cell r="D1917" t="str">
            <v>COMCON</v>
          </cell>
          <cell r="E1917" t="str">
            <v>Commercial</v>
          </cell>
          <cell r="I1917" t="str">
            <v>June</v>
          </cell>
          <cell r="J1917" t="str">
            <v>2011-2012</v>
          </cell>
          <cell r="K1917">
            <v>2012</v>
          </cell>
          <cell r="L1917">
            <v>0</v>
          </cell>
          <cell r="M1917">
            <v>24378.416666666668</v>
          </cell>
          <cell r="N1917">
            <v>0</v>
          </cell>
          <cell r="O1917">
            <v>40440.10833333333</v>
          </cell>
          <cell r="P1917">
            <v>0</v>
          </cell>
          <cell r="S1917">
            <v>0</v>
          </cell>
          <cell r="T1917">
            <v>0</v>
          </cell>
          <cell r="U1917">
            <v>0</v>
          </cell>
          <cell r="V1917">
            <v>0</v>
          </cell>
          <cell r="W1917">
            <v>0</v>
          </cell>
          <cell r="X1917">
            <v>390666.07984433329</v>
          </cell>
          <cell r="AA1917" t="str">
            <v>COMCONJune2011-2012</v>
          </cell>
          <cell r="AB1917" t="str">
            <v>2012</v>
          </cell>
          <cell r="AC1917" t="str">
            <v>COMCON2012</v>
          </cell>
          <cell r="AD1917" t="str">
            <v>COMCONJune2012</v>
          </cell>
          <cell r="AE1917" t="str">
            <v>COMCONJune2011-2012</v>
          </cell>
        </row>
        <row r="1918">
          <cell r="B1918" t="str">
            <v>Orlando</v>
          </cell>
          <cell r="C1918" t="str">
            <v>Conservation Program Rebates</v>
          </cell>
          <cell r="D1918" t="str">
            <v>Participation</v>
          </cell>
          <cell r="E1918" t="str">
            <v xml:space="preserve"> - Crosstab (CIS)</v>
          </cell>
          <cell r="K1918">
            <v>2012</v>
          </cell>
          <cell r="AB1918" t="str">
            <v>2012</v>
          </cell>
          <cell r="AC1918" t="str">
            <v>Participation2012</v>
          </cell>
          <cell r="AD1918" t="str">
            <v>Participation2012</v>
          </cell>
        </row>
        <row r="1919">
          <cell r="B1919" t="str">
            <v>ACPROPSZ</v>
          </cell>
          <cell r="C1919" t="str">
            <v>CONS AC Proper Sizing</v>
          </cell>
          <cell r="D1919" t="str">
            <v>ECON-2D</v>
          </cell>
          <cell r="E1919" t="str">
            <v>Residential</v>
          </cell>
          <cell r="F1919" t="str">
            <v>SINGLE</v>
          </cell>
          <cell r="I1919" t="str">
            <v>July</v>
          </cell>
          <cell r="J1919" t="str">
            <v>2011-2012</v>
          </cell>
          <cell r="K1919">
            <v>2012</v>
          </cell>
          <cell r="M1919">
            <v>32.5</v>
          </cell>
          <cell r="O1919">
            <v>1625</v>
          </cell>
          <cell r="T1919">
            <v>0</v>
          </cell>
          <cell r="W1919">
            <v>0</v>
          </cell>
          <cell r="X1919">
            <v>3395.1125000000002</v>
          </cell>
          <cell r="AA1919" t="str">
            <v>ECON-2DJuly2011-2012</v>
          </cell>
          <cell r="AB1919" t="str">
            <v>2012</v>
          </cell>
          <cell r="AC1919" t="str">
            <v>ECON-2D2012</v>
          </cell>
          <cell r="AD1919" t="str">
            <v>ECON-2DJuly2012</v>
          </cell>
          <cell r="AE1919" t="str">
            <v>ECON-2DJuly2011-2012</v>
          </cell>
        </row>
        <row r="1920">
          <cell r="D1920" t="str">
            <v>ECON-2D</v>
          </cell>
          <cell r="E1920" t="str">
            <v>Residential</v>
          </cell>
          <cell r="F1920" t="str">
            <v>MULTI</v>
          </cell>
          <cell r="I1920" t="str">
            <v>July</v>
          </cell>
          <cell r="J1920" t="str">
            <v>2011-2012</v>
          </cell>
          <cell r="K1920">
            <v>2012</v>
          </cell>
          <cell r="T1920">
            <v>0</v>
          </cell>
          <cell r="AA1920" t="str">
            <v>ECON-2DJuly2011-2012</v>
          </cell>
          <cell r="AB1920" t="str">
            <v>2012</v>
          </cell>
          <cell r="AC1920" t="str">
            <v>ECON-2D2012</v>
          </cell>
          <cell r="AD1920" t="str">
            <v>ECON-2DJuly2012</v>
          </cell>
          <cell r="AE1920" t="str">
            <v>ECON-2DJuly2011-2012</v>
          </cell>
        </row>
        <row r="1921">
          <cell r="B1921" t="str">
            <v>ATTICINS</v>
          </cell>
          <cell r="C1921" t="str">
            <v>CONS Com Attic Insul Rebate</v>
          </cell>
          <cell r="D1921" t="str">
            <v>ECON-4B</v>
          </cell>
          <cell r="E1921" t="str">
            <v>Commercial</v>
          </cell>
          <cell r="F1921" t="str">
            <v>OTHER</v>
          </cell>
          <cell r="I1921" t="str">
            <v>July</v>
          </cell>
          <cell r="J1921" t="str">
            <v>2011-2012</v>
          </cell>
          <cell r="K1921">
            <v>2012</v>
          </cell>
          <cell r="M1921">
            <v>1.1666666666666667</v>
          </cell>
          <cell r="O1921">
            <v>350.00000000000006</v>
          </cell>
          <cell r="T1921">
            <v>0</v>
          </cell>
          <cell r="W1921">
            <v>0</v>
          </cell>
          <cell r="X1921">
            <v>574.08166666666671</v>
          </cell>
          <cell r="AA1921" t="str">
            <v>ECON-4BJuly2011-2012</v>
          </cell>
          <cell r="AB1921" t="str">
            <v>2012</v>
          </cell>
          <cell r="AC1921" t="str">
            <v>ECON-4B2012</v>
          </cell>
          <cell r="AD1921" t="str">
            <v>ECON-4BJuly2012</v>
          </cell>
          <cell r="AE1921" t="str">
            <v>ECON-4BJuly2011-2012</v>
          </cell>
        </row>
        <row r="1922">
          <cell r="D1922" t="str">
            <v>ECON-4B</v>
          </cell>
          <cell r="E1922" t="str">
            <v>Commercial</v>
          </cell>
          <cell r="F1922" t="str">
            <v>MULTI</v>
          </cell>
          <cell r="I1922" t="str">
            <v>July</v>
          </cell>
          <cell r="J1922" t="str">
            <v>2011-2012</v>
          </cell>
          <cell r="K1922">
            <v>2012</v>
          </cell>
          <cell r="T1922">
            <v>0</v>
          </cell>
          <cell r="AA1922" t="str">
            <v>ECON-4BJuly2011-2012</v>
          </cell>
          <cell r="AB1922" t="str">
            <v>2012</v>
          </cell>
          <cell r="AC1922" t="str">
            <v>ECON-4B2012</v>
          </cell>
          <cell r="AD1922" t="str">
            <v>ECON-4BJuly2012</v>
          </cell>
          <cell r="AE1922" t="str">
            <v>ECON-4BJuly2011-2012</v>
          </cell>
        </row>
        <row r="1923">
          <cell r="B1923" t="str">
            <v>ATTICONS</v>
          </cell>
          <cell r="C1923" t="str">
            <v>CONS Res Attic Insul Rebate</v>
          </cell>
          <cell r="D1923" t="str">
            <v>ECON-1B</v>
          </cell>
          <cell r="E1923" t="str">
            <v>Residential</v>
          </cell>
          <cell r="F1923" t="str">
            <v>SINGLE</v>
          </cell>
          <cell r="I1923" t="str">
            <v>July</v>
          </cell>
          <cell r="J1923" t="str">
            <v>2011-2012</v>
          </cell>
          <cell r="K1923">
            <v>2012</v>
          </cell>
          <cell r="M1923">
            <v>20</v>
          </cell>
          <cell r="O1923">
            <v>5000</v>
          </cell>
          <cell r="T1923">
            <v>0</v>
          </cell>
          <cell r="W1923">
            <v>0</v>
          </cell>
          <cell r="X1923">
            <v>9869</v>
          </cell>
          <cell r="AA1923" t="str">
            <v>ECON-1BJuly2011-2012</v>
          </cell>
          <cell r="AB1923" t="str">
            <v>2012</v>
          </cell>
          <cell r="AC1923" t="str">
            <v>ECON-1B2012</v>
          </cell>
          <cell r="AD1923" t="str">
            <v>ECON-1BJuly2012</v>
          </cell>
          <cell r="AE1923" t="str">
            <v>ECON-1BJuly2011-2012</v>
          </cell>
        </row>
        <row r="1924">
          <cell r="D1924" t="str">
            <v>ECON-1B</v>
          </cell>
          <cell r="E1924" t="str">
            <v>Residential</v>
          </cell>
          <cell r="F1924" t="str">
            <v>MULTI</v>
          </cell>
          <cell r="I1924" t="str">
            <v>July</v>
          </cell>
          <cell r="J1924" t="str">
            <v>2011-2012</v>
          </cell>
          <cell r="K1924">
            <v>2012</v>
          </cell>
          <cell r="T1924">
            <v>0</v>
          </cell>
          <cell r="AA1924" t="str">
            <v>ECON-1BJuly2011-2012</v>
          </cell>
          <cell r="AB1924" t="str">
            <v>2012</v>
          </cell>
          <cell r="AC1924" t="str">
            <v>ECON-1B2012</v>
          </cell>
          <cell r="AD1924" t="str">
            <v>ECON-1BJuly2012</v>
          </cell>
          <cell r="AE1924" t="str">
            <v>ECON-1BJuly2011-2012</v>
          </cell>
        </row>
        <row r="1925">
          <cell r="B1925" t="str">
            <v>CCISTERN</v>
          </cell>
          <cell r="C1925" t="str">
            <v>CONS Com Cistern Rebate</v>
          </cell>
          <cell r="D1925" t="str">
            <v>WACON-1B</v>
          </cell>
          <cell r="E1925" t="str">
            <v>Commercial</v>
          </cell>
          <cell r="F1925" t="str">
            <v>OTHER</v>
          </cell>
          <cell r="I1925" t="str">
            <v>July</v>
          </cell>
          <cell r="J1925" t="str">
            <v>2011-2012</v>
          </cell>
          <cell r="K1925">
            <v>2012</v>
          </cell>
          <cell r="M1925">
            <v>0</v>
          </cell>
          <cell r="O1925">
            <v>0</v>
          </cell>
          <cell r="T1925">
            <v>0</v>
          </cell>
          <cell r="W1925">
            <v>0</v>
          </cell>
          <cell r="X1925">
            <v>0</v>
          </cell>
          <cell r="AA1925" t="str">
            <v>WACON-1BJuly2011-2012</v>
          </cell>
          <cell r="AB1925" t="str">
            <v>2012</v>
          </cell>
          <cell r="AC1925" t="str">
            <v>WACON-1B2012</v>
          </cell>
          <cell r="AD1925" t="str">
            <v>WACON-1BJuly2012</v>
          </cell>
          <cell r="AE1925" t="str">
            <v>WACON-1BJuly2011-2012</v>
          </cell>
        </row>
        <row r="1926">
          <cell r="B1926" t="str">
            <v>CES15CON</v>
          </cell>
          <cell r="C1926" t="str">
            <v>CONS Com Heat Pump 15 Rebate</v>
          </cell>
          <cell r="D1926" t="str">
            <v>ECON-5C</v>
          </cell>
          <cell r="E1926" t="str">
            <v>Commercial</v>
          </cell>
          <cell r="F1926" t="str">
            <v>OTHER</v>
          </cell>
          <cell r="H1926" t="str">
            <v>CES15CON</v>
          </cell>
          <cell r="I1926" t="str">
            <v>July</v>
          </cell>
          <cell r="J1926" t="str">
            <v>2011-2012</v>
          </cell>
          <cell r="K1926">
            <v>2012</v>
          </cell>
          <cell r="M1926">
            <v>1.0833333333333333</v>
          </cell>
          <cell r="O1926">
            <v>433.33333333333331</v>
          </cell>
          <cell r="T1926">
            <v>0</v>
          </cell>
          <cell r="W1926">
            <v>0</v>
          </cell>
          <cell r="X1926">
            <v>785.29630833333329</v>
          </cell>
          <cell r="Y1926" t="str">
            <v>CES15CONJuly2011-2012</v>
          </cell>
          <cell r="Z1926" t="str">
            <v>CES15CONJuly2012</v>
          </cell>
          <cell r="AA1926" t="str">
            <v>ECON-5CCES15CONJuly2011-2012</v>
          </cell>
          <cell r="AB1926" t="str">
            <v>CES15CON2012</v>
          </cell>
          <cell r="AC1926" t="str">
            <v>ECON-5C2012</v>
          </cell>
          <cell r="AD1926" t="str">
            <v>ECON-5CJuly2012</v>
          </cell>
          <cell r="AE1926" t="str">
            <v>ECON-5CJuly2011-2012</v>
          </cell>
        </row>
        <row r="1927">
          <cell r="B1927" t="str">
            <v>CES16CON</v>
          </cell>
          <cell r="C1927" t="str">
            <v>CONS Com Heat Pump 16 Rebate</v>
          </cell>
          <cell r="D1927" t="str">
            <v>ECON-5C</v>
          </cell>
          <cell r="E1927" t="str">
            <v>Commercial</v>
          </cell>
          <cell r="F1927" t="str">
            <v>OTHER</v>
          </cell>
          <cell r="H1927" t="str">
            <v>CES16CON</v>
          </cell>
          <cell r="I1927" t="str">
            <v>July</v>
          </cell>
          <cell r="J1927" t="str">
            <v>2011-2012</v>
          </cell>
          <cell r="K1927">
            <v>2012</v>
          </cell>
          <cell r="M1927">
            <v>1.9166666666666667</v>
          </cell>
          <cell r="O1927">
            <v>1150</v>
          </cell>
          <cell r="T1927">
            <v>0</v>
          </cell>
          <cell r="W1927">
            <v>0</v>
          </cell>
          <cell r="X1927">
            <v>1730.5104166666667</v>
          </cell>
          <cell r="Y1927" t="str">
            <v>CES16CONJuly2011-2012</v>
          </cell>
          <cell r="Z1927" t="str">
            <v>CES16CONJuly2012</v>
          </cell>
          <cell r="AA1927" t="str">
            <v>ECON-5CCES16CONJuly2011-2012</v>
          </cell>
          <cell r="AB1927" t="str">
            <v>CES16CON2012</v>
          </cell>
          <cell r="AC1927" t="str">
            <v>ECON-5C2012</v>
          </cell>
          <cell r="AD1927" t="str">
            <v>ECON-5CJuly2012</v>
          </cell>
          <cell r="AE1927" t="str">
            <v>ECON-5CJuly2011-2012</v>
          </cell>
        </row>
        <row r="1928">
          <cell r="B1928" t="str">
            <v>CES17CON</v>
          </cell>
          <cell r="C1928" t="str">
            <v>CONS Com Heat Pump 17 Rebate</v>
          </cell>
          <cell r="D1928" t="str">
            <v>ECON-5C</v>
          </cell>
          <cell r="E1928" t="str">
            <v>Commercial</v>
          </cell>
          <cell r="F1928" t="str">
            <v>OTHER</v>
          </cell>
          <cell r="H1928" t="str">
            <v>CES17CON</v>
          </cell>
          <cell r="I1928" t="str">
            <v>July</v>
          </cell>
          <cell r="J1928" t="str">
            <v>2011-2012</v>
          </cell>
          <cell r="K1928">
            <v>2012</v>
          </cell>
          <cell r="M1928">
            <v>1.0833333333333333</v>
          </cell>
          <cell r="O1928">
            <v>650</v>
          </cell>
          <cell r="T1928">
            <v>0</v>
          </cell>
          <cell r="W1928">
            <v>0</v>
          </cell>
          <cell r="X1928">
            <v>1254.2592833333333</v>
          </cell>
          <cell r="Y1928" t="str">
            <v>CES17CONJuly2011-2012</v>
          </cell>
          <cell r="Z1928" t="str">
            <v>CES17CONJuly2012</v>
          </cell>
          <cell r="AA1928" t="str">
            <v>ECON-5CCES17CONJuly2011-2012</v>
          </cell>
          <cell r="AB1928" t="str">
            <v>CES17CON2012</v>
          </cell>
          <cell r="AC1928" t="str">
            <v>ECON-5C2012</v>
          </cell>
          <cell r="AD1928" t="str">
            <v>ECON-5CJuly2012</v>
          </cell>
          <cell r="AE1928" t="str">
            <v>ECON-5CJuly2011-2012</v>
          </cell>
        </row>
        <row r="1929">
          <cell r="B1929" t="str">
            <v>CES18CON</v>
          </cell>
          <cell r="C1929" t="str">
            <v>CONS Com Heat Pump 18 Rebate</v>
          </cell>
          <cell r="D1929" t="str">
            <v>ECON-5C</v>
          </cell>
          <cell r="E1929" t="str">
            <v>Commercial</v>
          </cell>
          <cell r="F1929" t="str">
            <v>OTHER</v>
          </cell>
          <cell r="H1929" t="str">
            <v>CES18CON</v>
          </cell>
          <cell r="I1929" t="str">
            <v>July</v>
          </cell>
          <cell r="J1929" t="str">
            <v>2011-2012</v>
          </cell>
          <cell r="K1929">
            <v>2012</v>
          </cell>
          <cell r="M1929">
            <v>0.83333333333333337</v>
          </cell>
          <cell r="O1929">
            <v>500</v>
          </cell>
          <cell r="T1929">
            <v>0</v>
          </cell>
          <cell r="W1929">
            <v>0</v>
          </cell>
          <cell r="X1929">
            <v>1091.7857141666668</v>
          </cell>
          <cell r="Y1929" t="str">
            <v>CES18CONJuly2011-2012</v>
          </cell>
          <cell r="Z1929" t="str">
            <v>CES18CONJuly2012</v>
          </cell>
          <cell r="AA1929" t="str">
            <v>ECON-5CCES18CONJuly2011-2012</v>
          </cell>
          <cell r="AB1929" t="str">
            <v>CES18CON2012</v>
          </cell>
          <cell r="AC1929" t="str">
            <v>ECON-5C2012</v>
          </cell>
          <cell r="AD1929" t="str">
            <v>ECON-5CJuly2012</v>
          </cell>
          <cell r="AE1929" t="str">
            <v>ECON-5CJuly2011-2012</v>
          </cell>
        </row>
        <row r="1930">
          <cell r="B1930" t="str">
            <v>CESCRCON</v>
          </cell>
          <cell r="C1930" t="str">
            <v>CONS Com Cool Roof Rebate</v>
          </cell>
          <cell r="D1930" t="str">
            <v>ECON-4A</v>
          </cell>
          <cell r="E1930" t="str">
            <v>Commercial</v>
          </cell>
          <cell r="F1930" t="str">
            <v>OTHER</v>
          </cell>
          <cell r="I1930" t="str">
            <v>July</v>
          </cell>
          <cell r="J1930" t="str">
            <v>2011-2012</v>
          </cell>
          <cell r="K1930">
            <v>2012</v>
          </cell>
          <cell r="M1930">
            <v>24109.416666666668</v>
          </cell>
          <cell r="O1930">
            <v>2410.9416666666671</v>
          </cell>
          <cell r="T1930">
            <v>0</v>
          </cell>
          <cell r="W1930">
            <v>0</v>
          </cell>
          <cell r="X1930">
            <v>72665.564848583337</v>
          </cell>
          <cell r="AA1930" t="str">
            <v>ECON-4AJuly2011-2012</v>
          </cell>
          <cell r="AB1930" t="str">
            <v>2012</v>
          </cell>
          <cell r="AC1930" t="str">
            <v>ECON-4A2012</v>
          </cell>
          <cell r="AD1930" t="str">
            <v>ECON-4AJuly2012</v>
          </cell>
          <cell r="AE1930" t="str">
            <v>ECON-4AJuly2011-2012</v>
          </cell>
        </row>
        <row r="1931">
          <cell r="B1931" t="str">
            <v>CESSBCON</v>
          </cell>
          <cell r="C1931" t="str">
            <v>CONS Small Bus Effic Prog</v>
          </cell>
          <cell r="D1931" t="str">
            <v>ECON-16</v>
          </cell>
          <cell r="E1931" t="str">
            <v>Commercial</v>
          </cell>
          <cell r="F1931" t="str">
            <v>OTHER</v>
          </cell>
          <cell r="I1931" t="str">
            <v>July</v>
          </cell>
          <cell r="J1931" t="str">
            <v>2011-2012</v>
          </cell>
          <cell r="K1931">
            <v>2012</v>
          </cell>
          <cell r="M1931">
            <v>1.6666666666666667</v>
          </cell>
          <cell r="O1931">
            <v>416.66666666666669</v>
          </cell>
          <cell r="T1931">
            <v>0</v>
          </cell>
          <cell r="W1931">
            <v>0</v>
          </cell>
          <cell r="X1931">
            <v>1412.25</v>
          </cell>
          <cell r="AA1931" t="str">
            <v>ECON-16July2011-2012</v>
          </cell>
          <cell r="AB1931" t="str">
            <v>2012</v>
          </cell>
          <cell r="AC1931" t="str">
            <v>ECON-162012</v>
          </cell>
          <cell r="AD1931" t="str">
            <v>ECON-16July2012</v>
          </cell>
          <cell r="AE1931" t="str">
            <v>ECON-16July2011-2012</v>
          </cell>
        </row>
        <row r="1932">
          <cell r="D1932" t="str">
            <v>ECON-16</v>
          </cell>
          <cell r="E1932" t="str">
            <v>Commercial</v>
          </cell>
          <cell r="F1932" t="str">
            <v>SINGLE</v>
          </cell>
          <cell r="I1932" t="str">
            <v>July</v>
          </cell>
          <cell r="J1932" t="str">
            <v>2011-2012</v>
          </cell>
          <cell r="K1932">
            <v>2012</v>
          </cell>
          <cell r="T1932">
            <v>0</v>
          </cell>
          <cell r="AA1932" t="str">
            <v>ECON-16July2011-2012</v>
          </cell>
          <cell r="AB1932" t="str">
            <v>2012</v>
          </cell>
          <cell r="AC1932" t="str">
            <v>ECON-162012</v>
          </cell>
          <cell r="AD1932" t="str">
            <v>ECON-16July2012</v>
          </cell>
          <cell r="AE1932" t="str">
            <v>ECON-16July2011-2012</v>
          </cell>
        </row>
        <row r="1933">
          <cell r="B1933" t="str">
            <v>CESTTCON</v>
          </cell>
          <cell r="C1933" t="str">
            <v>CONS Com Window Tint Rebate</v>
          </cell>
          <cell r="D1933" t="str">
            <v>ECON-4C</v>
          </cell>
          <cell r="E1933" t="str">
            <v>Commercial</v>
          </cell>
          <cell r="F1933" t="str">
            <v>OTHER</v>
          </cell>
          <cell r="I1933" t="str">
            <v>July</v>
          </cell>
          <cell r="J1933" t="str">
            <v>2011-2012</v>
          </cell>
          <cell r="K1933">
            <v>2012</v>
          </cell>
          <cell r="M1933">
            <v>207.5</v>
          </cell>
          <cell r="O1933">
            <v>20750</v>
          </cell>
          <cell r="T1933">
            <v>0</v>
          </cell>
          <cell r="W1933">
            <v>0</v>
          </cell>
          <cell r="X1933">
            <v>86.999998250000004</v>
          </cell>
          <cell r="AA1933" t="str">
            <v>ECON-4CJuly2011-2012</v>
          </cell>
          <cell r="AB1933" t="str">
            <v>2012</v>
          </cell>
          <cell r="AC1933" t="str">
            <v>ECON-4C2012</v>
          </cell>
          <cell r="AD1933" t="str">
            <v>ECON-4CJuly2012</v>
          </cell>
          <cell r="AE1933" t="str">
            <v>ECON-4CJuly2011-2012</v>
          </cell>
        </row>
        <row r="1934">
          <cell r="B1934" t="str">
            <v>CUSTOMCI</v>
          </cell>
          <cell r="C1934" t="str">
            <v>CONS Com Customer Incentive Program</v>
          </cell>
          <cell r="D1934" t="str">
            <v>ECON-6B</v>
          </cell>
          <cell r="E1934" t="str">
            <v>Commercial</v>
          </cell>
          <cell r="F1934" t="str">
            <v>OTHER</v>
          </cell>
          <cell r="I1934" t="str">
            <v>July</v>
          </cell>
          <cell r="J1934" t="str">
            <v>2011-2012</v>
          </cell>
          <cell r="K1934">
            <v>2012</v>
          </cell>
          <cell r="M1934">
            <v>50.25</v>
          </cell>
          <cell r="O1934">
            <v>12562.5</v>
          </cell>
          <cell r="T1934">
            <v>0</v>
          </cell>
          <cell r="X1934">
            <v>130639.050525</v>
          </cell>
          <cell r="AA1934" t="str">
            <v>ECON-6BJuly2011-2012</v>
          </cell>
          <cell r="AB1934" t="str">
            <v>2012</v>
          </cell>
          <cell r="AC1934" t="str">
            <v>ECON-6B2012</v>
          </cell>
          <cell r="AD1934" t="str">
            <v>ECON-6BJuly2012</v>
          </cell>
          <cell r="AE1934" t="str">
            <v>ECON-6BJuly2011-2012</v>
          </cell>
        </row>
        <row r="1935">
          <cell r="C1935" t="str">
            <v>CONS Com Indoor Lighting Billed Solutions</v>
          </cell>
          <cell r="D1935" t="str">
            <v>ECON-8</v>
          </cell>
          <cell r="E1935" t="str">
            <v>Commercial</v>
          </cell>
          <cell r="F1935" t="str">
            <v>OTHER</v>
          </cell>
          <cell r="I1935" t="str">
            <v>July</v>
          </cell>
          <cell r="J1935" t="str">
            <v>2011-2012</v>
          </cell>
          <cell r="K1935">
            <v>2012</v>
          </cell>
          <cell r="M1935">
            <v>0.16666666666666666</v>
          </cell>
          <cell r="O1935">
            <v>41.666666666666664</v>
          </cell>
          <cell r="T1935">
            <v>0</v>
          </cell>
          <cell r="X1935">
            <v>178772.83333333331</v>
          </cell>
          <cell r="AA1935" t="str">
            <v>ECON-8July2011-2012</v>
          </cell>
          <cell r="AB1935" t="str">
            <v>2012</v>
          </cell>
          <cell r="AC1935" t="str">
            <v>ECON-82012</v>
          </cell>
          <cell r="AD1935" t="str">
            <v>ECON-8July2012</v>
          </cell>
          <cell r="AE1935" t="str">
            <v>ECON-8July2011-2012</v>
          </cell>
        </row>
        <row r="1936">
          <cell r="B1936" t="str">
            <v>DUCTAIR</v>
          </cell>
          <cell r="C1936" t="str">
            <v>CONS Com Duct Repair Rbt</v>
          </cell>
          <cell r="D1936" t="str">
            <v>ECON-5A</v>
          </cell>
          <cell r="E1936" t="str">
            <v>Commercial</v>
          </cell>
          <cell r="F1936" t="str">
            <v>OTHER</v>
          </cell>
          <cell r="I1936" t="str">
            <v>July</v>
          </cell>
          <cell r="J1936" t="str">
            <v>2011-2012</v>
          </cell>
          <cell r="K1936">
            <v>2012</v>
          </cell>
          <cell r="M1936">
            <v>2.5833333333333335</v>
          </cell>
          <cell r="O1936">
            <v>775</v>
          </cell>
          <cell r="T1936">
            <v>0</v>
          </cell>
          <cell r="W1936">
            <v>0</v>
          </cell>
          <cell r="X1936">
            <v>882.53125</v>
          </cell>
          <cell r="AA1936" t="str">
            <v>ECON-5AJuly2011-2012</v>
          </cell>
          <cell r="AB1936" t="str">
            <v>2012</v>
          </cell>
          <cell r="AC1936" t="str">
            <v>ECON-5A2012</v>
          </cell>
          <cell r="AD1936" t="str">
            <v>ECON-5AJuly2012</v>
          </cell>
          <cell r="AE1936" t="str">
            <v>ECON-5AJuly2011-2012</v>
          </cell>
        </row>
        <row r="1937">
          <cell r="D1937" t="str">
            <v>ECON-5A</v>
          </cell>
          <cell r="E1937" t="str">
            <v>Commercial</v>
          </cell>
          <cell r="F1937" t="str">
            <v>SINGLE</v>
          </cell>
          <cell r="I1937" t="str">
            <v>July</v>
          </cell>
          <cell r="J1937" t="str">
            <v>2011-2012</v>
          </cell>
          <cell r="K1937">
            <v>2012</v>
          </cell>
          <cell r="T1937">
            <v>0</v>
          </cell>
          <cell r="AA1937" t="str">
            <v>ECON-5AJuly2011-2012</v>
          </cell>
          <cell r="AB1937" t="str">
            <v>2012</v>
          </cell>
          <cell r="AC1937" t="str">
            <v>ECON-5A2012</v>
          </cell>
          <cell r="AD1937" t="str">
            <v>ECON-5AJuly2012</v>
          </cell>
          <cell r="AE1937" t="str">
            <v>ECON-5AJuly2011-2012</v>
          </cell>
        </row>
        <row r="1938">
          <cell r="D1938" t="str">
            <v>ECON-5A</v>
          </cell>
          <cell r="E1938" t="str">
            <v>Commercial</v>
          </cell>
          <cell r="F1938" t="str">
            <v>MULTI</v>
          </cell>
          <cell r="I1938" t="str">
            <v>July</v>
          </cell>
          <cell r="J1938" t="str">
            <v>2011-2012</v>
          </cell>
          <cell r="K1938">
            <v>2012</v>
          </cell>
          <cell r="T1938">
            <v>0</v>
          </cell>
          <cell r="AA1938" t="str">
            <v>ECON-5AJuly2011-2012</v>
          </cell>
          <cell r="AB1938" t="str">
            <v>2012</v>
          </cell>
          <cell r="AC1938" t="str">
            <v>ECON-5A2012</v>
          </cell>
          <cell r="AD1938" t="str">
            <v>ECON-5AJuly2012</v>
          </cell>
          <cell r="AE1938" t="str">
            <v>ECON-5AJuly2011-2012</v>
          </cell>
        </row>
        <row r="1939">
          <cell r="B1939" t="str">
            <v>DUCTCON</v>
          </cell>
          <cell r="C1939" t="str">
            <v>CONS Res Duct Repair Rbt</v>
          </cell>
          <cell r="D1939" t="str">
            <v>ECON-2A</v>
          </cell>
          <cell r="E1939" t="str">
            <v>Residential</v>
          </cell>
          <cell r="F1939" t="str">
            <v>SINGLE</v>
          </cell>
          <cell r="I1939" t="str">
            <v>July</v>
          </cell>
          <cell r="J1939" t="str">
            <v>2011-2012</v>
          </cell>
          <cell r="K1939">
            <v>2012</v>
          </cell>
          <cell r="M1939">
            <v>52.25</v>
          </cell>
          <cell r="O1939">
            <v>15675</v>
          </cell>
          <cell r="T1939">
            <v>0</v>
          </cell>
          <cell r="W1939">
            <v>0</v>
          </cell>
          <cell r="X1939">
            <v>17930.65318415525</v>
          </cell>
          <cell r="AA1939" t="str">
            <v>ECON-2AJuly2011-2012</v>
          </cell>
          <cell r="AB1939" t="str">
            <v>2012</v>
          </cell>
          <cell r="AC1939" t="str">
            <v>ECON-2A2012</v>
          </cell>
          <cell r="AD1939" t="str">
            <v>ECON-2AJuly2012</v>
          </cell>
          <cell r="AE1939" t="str">
            <v>ECON-2AJuly2011-2012</v>
          </cell>
        </row>
        <row r="1940">
          <cell r="D1940" t="str">
            <v>ECON-2A</v>
          </cell>
          <cell r="E1940" t="str">
            <v>Residential</v>
          </cell>
          <cell r="F1940" t="str">
            <v>OTHER</v>
          </cell>
          <cell r="I1940" t="str">
            <v>July</v>
          </cell>
          <cell r="J1940" t="str">
            <v>2011-2012</v>
          </cell>
          <cell r="K1940">
            <v>2012</v>
          </cell>
          <cell r="T1940">
            <v>0</v>
          </cell>
          <cell r="AA1940" t="str">
            <v>ECON-2AJuly2011-2012</v>
          </cell>
          <cell r="AB1940" t="str">
            <v>2012</v>
          </cell>
          <cell r="AC1940" t="str">
            <v>ECON-2A2012</v>
          </cell>
          <cell r="AD1940" t="str">
            <v>ECON-2AJuly2012</v>
          </cell>
          <cell r="AE1940" t="str">
            <v>ECON-2AJuly2011-2012</v>
          </cell>
        </row>
        <row r="1941">
          <cell r="D1941" t="str">
            <v>ECON-2A</v>
          </cell>
          <cell r="E1941" t="str">
            <v>Residential</v>
          </cell>
          <cell r="F1941" t="str">
            <v>MULTI</v>
          </cell>
          <cell r="I1941" t="str">
            <v>July</v>
          </cell>
          <cell r="J1941" t="str">
            <v>2011-2012</v>
          </cell>
          <cell r="K1941">
            <v>2012</v>
          </cell>
          <cell r="T1941">
            <v>0</v>
          </cell>
          <cell r="AA1941" t="str">
            <v>ECON-2AJuly2011-2012</v>
          </cell>
          <cell r="AB1941" t="str">
            <v>2012</v>
          </cell>
          <cell r="AC1941" t="str">
            <v>ECON-2A2012</v>
          </cell>
          <cell r="AD1941" t="str">
            <v>ECON-2AJuly2012</v>
          </cell>
          <cell r="AE1941" t="str">
            <v>ECON-2AJuly2011-2012</v>
          </cell>
        </row>
        <row r="1942">
          <cell r="B1942" t="str">
            <v>GOLDRING</v>
          </cell>
          <cell r="C1942" t="str">
            <v>CONS Gold Ring Rebate</v>
          </cell>
          <cell r="D1942" t="str">
            <v>ECON-6C</v>
          </cell>
          <cell r="E1942" t="str">
            <v>Commercial</v>
          </cell>
          <cell r="F1942" t="str">
            <v>OTHER</v>
          </cell>
          <cell r="I1942" t="str">
            <v>July</v>
          </cell>
          <cell r="J1942" t="str">
            <v>2011-2012</v>
          </cell>
          <cell r="K1942">
            <v>2012</v>
          </cell>
          <cell r="M1942">
            <v>0.5</v>
          </cell>
          <cell r="O1942">
            <v>350</v>
          </cell>
          <cell r="T1942">
            <v>0</v>
          </cell>
          <cell r="W1942">
            <v>0</v>
          </cell>
          <cell r="X1942">
            <v>654.16650000000004</v>
          </cell>
          <cell r="AA1942" t="str">
            <v>ECON-6CJuly2011-2012</v>
          </cell>
          <cell r="AB1942" t="str">
            <v>2012</v>
          </cell>
          <cell r="AC1942" t="str">
            <v>ECON-6C2012</v>
          </cell>
          <cell r="AD1942" t="str">
            <v>ECON-6CJuly2012</v>
          </cell>
          <cell r="AE1942" t="str">
            <v>ECON-6CJuly2011-2012</v>
          </cell>
        </row>
        <row r="1943">
          <cell r="D1943" t="str">
            <v>ECON-6C</v>
          </cell>
          <cell r="E1943" t="str">
            <v>Commercial</v>
          </cell>
          <cell r="F1943" t="str">
            <v>SINGLE</v>
          </cell>
          <cell r="I1943" t="str">
            <v>July</v>
          </cell>
          <cell r="J1943" t="str">
            <v>2011-2012</v>
          </cell>
          <cell r="K1943">
            <v>2012</v>
          </cell>
          <cell r="T1943">
            <v>0</v>
          </cell>
          <cell r="AA1943" t="str">
            <v>ECON-6CJuly2011-2012</v>
          </cell>
          <cell r="AB1943" t="str">
            <v>2012</v>
          </cell>
          <cell r="AC1943" t="str">
            <v>ECON-6C2012</v>
          </cell>
          <cell r="AD1943" t="str">
            <v>ECON-6CJuly2012</v>
          </cell>
          <cell r="AE1943" t="str">
            <v>ECON-6CJuly2011-2012</v>
          </cell>
        </row>
        <row r="1944">
          <cell r="B1944" t="str">
            <v>HEATCONS</v>
          </cell>
          <cell r="C1944" t="str">
            <v>CONS Res Heat Pump 14 Rebate</v>
          </cell>
          <cell r="D1944" t="str">
            <v>ECON-2E</v>
          </cell>
          <cell r="E1944" t="str">
            <v>Residential</v>
          </cell>
          <cell r="F1944" t="str">
            <v>SINGLE</v>
          </cell>
          <cell r="H1944" t="str">
            <v>RES14CON</v>
          </cell>
          <cell r="I1944" t="str">
            <v>July</v>
          </cell>
          <cell r="J1944" t="str">
            <v>2011-2012</v>
          </cell>
          <cell r="K1944">
            <v>2012</v>
          </cell>
          <cell r="M1944">
            <v>23.083333333333332</v>
          </cell>
          <cell r="O1944">
            <v>4616.6666666666661</v>
          </cell>
          <cell r="T1944">
            <v>0</v>
          </cell>
          <cell r="W1944">
            <v>0</v>
          </cell>
          <cell r="X1944">
            <v>9609.1299999999992</v>
          </cell>
          <cell r="Y1944" t="str">
            <v>RES14CONJuly2011-2012</v>
          </cell>
          <cell r="Z1944" t="str">
            <v>RES14CONJuly2012</v>
          </cell>
          <cell r="AA1944" t="str">
            <v>ECON-2ERES14CONJuly2011-2012</v>
          </cell>
          <cell r="AB1944" t="str">
            <v>RES14CON2012</v>
          </cell>
          <cell r="AC1944" t="str">
            <v>ECON-2E2012</v>
          </cell>
          <cell r="AD1944" t="str">
            <v>ECON-2EJuly2012</v>
          </cell>
          <cell r="AE1944" t="str">
            <v>ECON-2EJuly2011-2012</v>
          </cell>
        </row>
        <row r="1945">
          <cell r="D1945" t="str">
            <v>ECON-2E</v>
          </cell>
          <cell r="E1945" t="str">
            <v>Residential</v>
          </cell>
          <cell r="F1945" t="str">
            <v>MULTI</v>
          </cell>
          <cell r="H1945" t="str">
            <v>RES14CON</v>
          </cell>
          <cell r="I1945" t="str">
            <v>July</v>
          </cell>
          <cell r="J1945" t="str">
            <v>2011-2012</v>
          </cell>
          <cell r="K1945">
            <v>2012</v>
          </cell>
          <cell r="T1945">
            <v>0</v>
          </cell>
          <cell r="Y1945" t="str">
            <v>RES14CONJuly2011-2012</v>
          </cell>
          <cell r="Z1945" t="str">
            <v>RES14CONJuly2012</v>
          </cell>
          <cell r="AA1945" t="str">
            <v>ECON-2ERES14CONJuly2011-2012</v>
          </cell>
          <cell r="AB1945" t="str">
            <v>RES14CON2012</v>
          </cell>
          <cell r="AC1945" t="str">
            <v>ECON-2E2012</v>
          </cell>
          <cell r="AD1945" t="str">
            <v>ECON-2EJuly2012</v>
          </cell>
          <cell r="AE1945" t="str">
            <v>ECON-2EJuly2011-2012</v>
          </cell>
        </row>
        <row r="1946">
          <cell r="B1946" t="str">
            <v>HEATPUMP</v>
          </cell>
          <cell r="C1946" t="str">
            <v>CONS Com Heat Pump 14 Rebate</v>
          </cell>
          <cell r="D1946" t="str">
            <v>ECON-5C</v>
          </cell>
          <cell r="E1946" t="str">
            <v>Commercial</v>
          </cell>
          <cell r="F1946" t="str">
            <v>OTHER</v>
          </cell>
          <cell r="H1946" t="str">
            <v>CES14CON</v>
          </cell>
          <cell r="I1946" t="str">
            <v>July</v>
          </cell>
          <cell r="J1946" t="str">
            <v>2011-2012</v>
          </cell>
          <cell r="K1946">
            <v>2012</v>
          </cell>
          <cell r="M1946">
            <v>0.25</v>
          </cell>
          <cell r="O1946">
            <v>50</v>
          </cell>
          <cell r="T1946">
            <v>0</v>
          </cell>
          <cell r="W1946">
            <v>0</v>
          </cell>
          <cell r="X1946">
            <v>116.75</v>
          </cell>
          <cell r="Y1946" t="str">
            <v>CES14CONJuly2011-2012</v>
          </cell>
          <cell r="Z1946" t="str">
            <v>CES14CONJuly2012</v>
          </cell>
          <cell r="AA1946" t="str">
            <v>ECON-5CCES14CONJuly2011-2012</v>
          </cell>
          <cell r="AB1946" t="str">
            <v>CES14CON2012</v>
          </cell>
          <cell r="AC1946" t="str">
            <v>ECON-5C2012</v>
          </cell>
          <cell r="AD1946" t="str">
            <v>ECON-5CJuly2012</v>
          </cell>
          <cell r="AE1946" t="str">
            <v>ECON-5CJuly2011-2012</v>
          </cell>
        </row>
        <row r="1947">
          <cell r="D1947" t="str">
            <v>ECON-5C</v>
          </cell>
          <cell r="E1947" t="str">
            <v>Commercial</v>
          </cell>
          <cell r="F1947" t="str">
            <v>SINGLE</v>
          </cell>
          <cell r="H1947" t="str">
            <v>CES14CON</v>
          </cell>
          <cell r="I1947" t="str">
            <v>July</v>
          </cell>
          <cell r="J1947" t="str">
            <v>2011-2012</v>
          </cell>
          <cell r="K1947">
            <v>2012</v>
          </cell>
          <cell r="T1947">
            <v>0</v>
          </cell>
          <cell r="Y1947" t="str">
            <v>CES14CONJuly2011-2012</v>
          </cell>
          <cell r="Z1947" t="str">
            <v>CES14CONJuly2012</v>
          </cell>
          <cell r="AA1947" t="str">
            <v>ECON-5CCES14CONJuly2011-2012</v>
          </cell>
          <cell r="AB1947" t="str">
            <v>CES14CON2012</v>
          </cell>
          <cell r="AC1947" t="str">
            <v>ECON-5C2012</v>
          </cell>
          <cell r="AD1947" t="str">
            <v>ECON-5CJuly2012</v>
          </cell>
          <cell r="AE1947" t="str">
            <v>ECON-5CJuly2011-2012</v>
          </cell>
        </row>
        <row r="1948">
          <cell r="B1948" t="str">
            <v>POWER</v>
          </cell>
          <cell r="C1948" t="str">
            <v>Power Program</v>
          </cell>
          <cell r="D1948" t="str">
            <v>ECON-13</v>
          </cell>
          <cell r="E1948" t="str">
            <v>Residential</v>
          </cell>
          <cell r="F1948" t="str">
            <v>SINGLE</v>
          </cell>
          <cell r="I1948" t="str">
            <v>July</v>
          </cell>
          <cell r="J1948" t="str">
            <v>2011-2012</v>
          </cell>
          <cell r="K1948">
            <v>2012</v>
          </cell>
          <cell r="M1948">
            <v>3.4166666666666665</v>
          </cell>
          <cell r="O1948">
            <v>6833.333333333333</v>
          </cell>
          <cell r="T1948">
            <v>0</v>
          </cell>
          <cell r="W1948">
            <v>0</v>
          </cell>
          <cell r="X1948">
            <v>3042.8150000000001</v>
          </cell>
          <cell r="AA1948" t="str">
            <v>ECON-13July2011-2012</v>
          </cell>
          <cell r="AB1948" t="str">
            <v>2012</v>
          </cell>
          <cell r="AC1948" t="str">
            <v>ECON-132012</v>
          </cell>
          <cell r="AD1948" t="str">
            <v>ECON-13July2012</v>
          </cell>
          <cell r="AE1948" t="str">
            <v>ECON-13July2011-2012</v>
          </cell>
        </row>
        <row r="1949">
          <cell r="B1949" t="str">
            <v>RBTRFCON</v>
          </cell>
          <cell r="C1949" t="str">
            <v>CONS Res Rebate Refund</v>
          </cell>
          <cell r="D1949" t="str">
            <v>ECON-15A</v>
          </cell>
          <cell r="E1949" t="str">
            <v>Residential</v>
          </cell>
          <cell r="F1949" t="str">
            <v>SINGLE</v>
          </cell>
          <cell r="I1949" t="str">
            <v>July</v>
          </cell>
          <cell r="J1949" t="str">
            <v>2011-2012</v>
          </cell>
          <cell r="K1949">
            <v>2012</v>
          </cell>
          <cell r="O1949">
            <v>0</v>
          </cell>
          <cell r="T1949">
            <v>0</v>
          </cell>
          <cell r="W1949">
            <v>0</v>
          </cell>
          <cell r="X1949">
            <v>0</v>
          </cell>
          <cell r="AA1949" t="str">
            <v>ECON-15AJuly2011-2012</v>
          </cell>
          <cell r="AB1949" t="str">
            <v>2012</v>
          </cell>
          <cell r="AC1949" t="str">
            <v>ECON-15A2012</v>
          </cell>
          <cell r="AD1949" t="str">
            <v>ECON-15AJuly2012</v>
          </cell>
          <cell r="AE1949" t="str">
            <v>ECON-15AJuly2011-2012</v>
          </cell>
        </row>
        <row r="1950">
          <cell r="D1950" t="str">
            <v>ECON-15A</v>
          </cell>
          <cell r="E1950" t="str">
            <v>Residential</v>
          </cell>
          <cell r="F1950" t="str">
            <v>MULTI</v>
          </cell>
          <cell r="I1950" t="str">
            <v>July</v>
          </cell>
          <cell r="J1950" t="str">
            <v>2011-2012</v>
          </cell>
          <cell r="K1950">
            <v>2012</v>
          </cell>
          <cell r="T1950">
            <v>0</v>
          </cell>
          <cell r="AA1950" t="str">
            <v>ECON-15AJuly2011-2012</v>
          </cell>
          <cell r="AB1950" t="str">
            <v>2012</v>
          </cell>
          <cell r="AC1950" t="str">
            <v>ECON-15A2012</v>
          </cell>
          <cell r="AD1950" t="str">
            <v>ECON-15AJuly2012</v>
          </cell>
          <cell r="AE1950" t="str">
            <v>ECON-15AJuly2011-2012</v>
          </cell>
        </row>
        <row r="1951">
          <cell r="D1951" t="str">
            <v>ECON-15A</v>
          </cell>
          <cell r="E1951" t="str">
            <v>Residential</v>
          </cell>
          <cell r="F1951" t="str">
            <v>OTHER</v>
          </cell>
          <cell r="I1951" t="str">
            <v>July</v>
          </cell>
          <cell r="J1951" t="str">
            <v>2011-2012</v>
          </cell>
          <cell r="K1951">
            <v>2012</v>
          </cell>
          <cell r="T1951">
            <v>0</v>
          </cell>
          <cell r="AA1951" t="str">
            <v>ECON-15AJuly2011-2012</v>
          </cell>
          <cell r="AB1951" t="str">
            <v>2012</v>
          </cell>
          <cell r="AC1951" t="str">
            <v>ECON-15A2012</v>
          </cell>
          <cell r="AD1951" t="str">
            <v>ECON-15AJuly2012</v>
          </cell>
          <cell r="AE1951" t="str">
            <v>ECON-15AJuly2011-2012</v>
          </cell>
        </row>
        <row r="1952">
          <cell r="B1952" t="str">
            <v>RBTRFCON</v>
          </cell>
          <cell r="C1952" t="str">
            <v>CONS Com Rebate Refund</v>
          </cell>
          <cell r="D1952" t="str">
            <v>ECON-15B</v>
          </cell>
          <cell r="E1952" t="str">
            <v>Commercial</v>
          </cell>
          <cell r="F1952" t="str">
            <v>SINGLE</v>
          </cell>
          <cell r="I1952" t="str">
            <v>July</v>
          </cell>
          <cell r="J1952" t="str">
            <v>2011-2012</v>
          </cell>
          <cell r="K1952">
            <v>2012</v>
          </cell>
          <cell r="O1952">
            <v>0</v>
          </cell>
          <cell r="T1952">
            <v>0</v>
          </cell>
          <cell r="W1952">
            <v>0</v>
          </cell>
          <cell r="X1952">
            <v>0</v>
          </cell>
          <cell r="AA1952" t="str">
            <v>ECON-15BJuly2011-2012</v>
          </cell>
          <cell r="AB1952" t="str">
            <v>2012</v>
          </cell>
          <cell r="AC1952" t="str">
            <v>ECON-15B2012</v>
          </cell>
          <cell r="AD1952" t="str">
            <v>ECON-15BJuly2012</v>
          </cell>
          <cell r="AE1952" t="str">
            <v>ECON-15BJuly2011-2012</v>
          </cell>
        </row>
        <row r="1953">
          <cell r="D1953" t="str">
            <v>ECON-15B</v>
          </cell>
          <cell r="E1953" t="str">
            <v>Commercial</v>
          </cell>
          <cell r="F1953" t="str">
            <v>MULTI</v>
          </cell>
          <cell r="I1953" t="str">
            <v>July</v>
          </cell>
          <cell r="J1953" t="str">
            <v>2011-2012</v>
          </cell>
          <cell r="K1953">
            <v>2012</v>
          </cell>
          <cell r="T1953">
            <v>0</v>
          </cell>
          <cell r="AA1953" t="str">
            <v>ECON-15BJuly2011-2012</v>
          </cell>
          <cell r="AB1953" t="str">
            <v>2012</v>
          </cell>
          <cell r="AC1953" t="str">
            <v>ECON-15B2012</v>
          </cell>
          <cell r="AD1953" t="str">
            <v>ECON-15BJuly2012</v>
          </cell>
          <cell r="AE1953" t="str">
            <v>ECON-15BJuly2011-2012</v>
          </cell>
        </row>
        <row r="1954">
          <cell r="D1954" t="str">
            <v>ECON-15B</v>
          </cell>
          <cell r="E1954" t="str">
            <v>Commercial</v>
          </cell>
          <cell r="F1954" t="str">
            <v>OTHER</v>
          </cell>
          <cell r="I1954" t="str">
            <v>July</v>
          </cell>
          <cell r="J1954" t="str">
            <v>2011-2012</v>
          </cell>
          <cell r="K1954">
            <v>2012</v>
          </cell>
          <cell r="T1954">
            <v>0</v>
          </cell>
          <cell r="AA1954" t="str">
            <v>ECON-15BJuly2011-2012</v>
          </cell>
          <cell r="AB1954" t="str">
            <v>2012</v>
          </cell>
          <cell r="AC1954" t="str">
            <v>ECON-15B2012</v>
          </cell>
          <cell r="AD1954" t="str">
            <v>ECON-15BJuly2012</v>
          </cell>
          <cell r="AE1954" t="str">
            <v>ECON-15BJuly2011-2012</v>
          </cell>
        </row>
        <row r="1955">
          <cell r="B1955" t="str">
            <v>RCISTERN</v>
          </cell>
          <cell r="C1955" t="str">
            <v>CONS Res Cistern Rebate</v>
          </cell>
          <cell r="D1955" t="str">
            <v>WACON-1A</v>
          </cell>
          <cell r="E1955" t="str">
            <v>Residential</v>
          </cell>
          <cell r="F1955" t="str">
            <v>SINGLE</v>
          </cell>
          <cell r="I1955" t="str">
            <v>July</v>
          </cell>
          <cell r="J1955" t="str">
            <v>2011-2012</v>
          </cell>
          <cell r="K1955">
            <v>2012</v>
          </cell>
          <cell r="M1955">
            <v>0</v>
          </cell>
          <cell r="O1955">
            <v>0</v>
          </cell>
          <cell r="T1955">
            <v>0</v>
          </cell>
          <cell r="W1955">
            <v>0</v>
          </cell>
          <cell r="X1955">
            <v>0</v>
          </cell>
          <cell r="AA1955" t="str">
            <v>WACON-1AJuly2011-2012</v>
          </cell>
          <cell r="AB1955" t="str">
            <v>2012</v>
          </cell>
          <cell r="AC1955" t="str">
            <v>WACON-1A2012</v>
          </cell>
          <cell r="AD1955" t="str">
            <v>WACON-1AJuly2012</v>
          </cell>
          <cell r="AE1955" t="str">
            <v>WACON-1AJuly2011-2012</v>
          </cell>
        </row>
        <row r="1956">
          <cell r="B1956" t="str">
            <v>RES15CON</v>
          </cell>
          <cell r="C1956" t="str">
            <v>CONS Res Heat Pump 15 Rebate</v>
          </cell>
          <cell r="D1956" t="str">
            <v>ECON-2E</v>
          </cell>
          <cell r="E1956" t="str">
            <v>Residential</v>
          </cell>
          <cell r="F1956" t="str">
            <v>SINGLE</v>
          </cell>
          <cell r="H1956" t="str">
            <v>RES15CON</v>
          </cell>
          <cell r="I1956" t="str">
            <v>July</v>
          </cell>
          <cell r="J1956" t="str">
            <v>2011-2012</v>
          </cell>
          <cell r="K1956">
            <v>2012</v>
          </cell>
          <cell r="M1956">
            <v>29.333333333333332</v>
          </cell>
          <cell r="O1956">
            <v>40664.333333333328</v>
          </cell>
          <cell r="T1956">
            <v>0</v>
          </cell>
          <cell r="W1956">
            <v>0</v>
          </cell>
          <cell r="X1956">
            <v>21458.506666666664</v>
          </cell>
          <cell r="Y1956" t="str">
            <v>RES15CONJuly2011-2012</v>
          </cell>
          <cell r="Z1956" t="str">
            <v>RES15CONJuly2012</v>
          </cell>
          <cell r="AA1956" t="str">
            <v>ECON-2ERES15CONJuly2011-2012</v>
          </cell>
          <cell r="AB1956" t="str">
            <v>RES15CON2012</v>
          </cell>
          <cell r="AC1956" t="str">
            <v>ECON-2E2012</v>
          </cell>
          <cell r="AD1956" t="str">
            <v>ECON-2EJuly2012</v>
          </cell>
          <cell r="AE1956" t="str">
            <v>ECON-2EJuly2011-2012</v>
          </cell>
        </row>
        <row r="1957">
          <cell r="D1957" t="str">
            <v>ECON-2E</v>
          </cell>
          <cell r="E1957" t="str">
            <v>Residential</v>
          </cell>
          <cell r="F1957" t="str">
            <v>MULTI</v>
          </cell>
          <cell r="H1957" t="str">
            <v>RES15CON</v>
          </cell>
          <cell r="I1957" t="str">
            <v>July</v>
          </cell>
          <cell r="J1957" t="str">
            <v>2011-2012</v>
          </cell>
          <cell r="K1957">
            <v>2012</v>
          </cell>
          <cell r="T1957">
            <v>0</v>
          </cell>
          <cell r="Y1957" t="str">
            <v>RES15CONJuly2011-2012</v>
          </cell>
          <cell r="Z1957" t="str">
            <v>RES15CONJuly2012</v>
          </cell>
          <cell r="AA1957" t="str">
            <v>ECON-2ERES15CONJuly2011-2012</v>
          </cell>
          <cell r="AB1957" t="str">
            <v>RES15CON2012</v>
          </cell>
          <cell r="AC1957" t="str">
            <v>ECON-2E2012</v>
          </cell>
          <cell r="AD1957" t="str">
            <v>ECON-2EJuly2012</v>
          </cell>
          <cell r="AE1957" t="str">
            <v>ECON-2EJuly2011-2012</v>
          </cell>
        </row>
        <row r="1958">
          <cell r="B1958" t="str">
            <v>RES16CON</v>
          </cell>
          <cell r="C1958" t="str">
            <v>CONS Res Heat Pump 16 Rebate</v>
          </cell>
          <cell r="D1958" t="str">
            <v>ECON-2E</v>
          </cell>
          <cell r="E1958" t="str">
            <v>Residential</v>
          </cell>
          <cell r="F1958" t="str">
            <v>SINGLE</v>
          </cell>
          <cell r="H1958" t="str">
            <v>RES16CON</v>
          </cell>
          <cell r="I1958" t="str">
            <v>July</v>
          </cell>
          <cell r="J1958" t="str">
            <v>2011-2012</v>
          </cell>
          <cell r="K1958">
            <v>2012</v>
          </cell>
          <cell r="M1958">
            <v>21.166666666666668</v>
          </cell>
          <cell r="O1958">
            <v>23514</v>
          </cell>
          <cell r="T1958">
            <v>0</v>
          </cell>
          <cell r="W1958">
            <v>0</v>
          </cell>
          <cell r="X1958">
            <v>19775.572166666669</v>
          </cell>
          <cell r="Y1958" t="str">
            <v>RES16CONJuly2011-2012</v>
          </cell>
          <cell r="Z1958" t="str">
            <v>RES16CONJuly2012</v>
          </cell>
          <cell r="AA1958" t="str">
            <v>ECON-2ERES16CONJuly2011-2012</v>
          </cell>
          <cell r="AB1958" t="str">
            <v>RES16CON2012</v>
          </cell>
          <cell r="AC1958" t="str">
            <v>ECON-2E2012</v>
          </cell>
          <cell r="AD1958" t="str">
            <v>ECON-2EJuly2012</v>
          </cell>
          <cell r="AE1958" t="str">
            <v>ECON-2EJuly2011-2012</v>
          </cell>
        </row>
        <row r="1959">
          <cell r="D1959" t="str">
            <v>ECON-2E</v>
          </cell>
          <cell r="E1959" t="str">
            <v>Residential</v>
          </cell>
          <cell r="F1959" t="str">
            <v>MULTI</v>
          </cell>
          <cell r="H1959" t="str">
            <v>RES16CON</v>
          </cell>
          <cell r="I1959" t="str">
            <v>July</v>
          </cell>
          <cell r="J1959" t="str">
            <v>2011-2012</v>
          </cell>
          <cell r="K1959">
            <v>2012</v>
          </cell>
          <cell r="T1959">
            <v>0</v>
          </cell>
          <cell r="Y1959" t="str">
            <v>RES16CONJuly2011-2012</v>
          </cell>
          <cell r="Z1959" t="str">
            <v>RES16CONJuly2012</v>
          </cell>
          <cell r="AA1959" t="str">
            <v>ECON-2ERES16CONJuly2011-2012</v>
          </cell>
          <cell r="AB1959" t="str">
            <v>RES16CON2012</v>
          </cell>
          <cell r="AC1959" t="str">
            <v>ECON-2E2012</v>
          </cell>
          <cell r="AD1959" t="str">
            <v>ECON-2EJuly2012</v>
          </cell>
          <cell r="AE1959" t="str">
            <v>ECON-2EJuly2011-2012</v>
          </cell>
        </row>
        <row r="1960">
          <cell r="B1960" t="str">
            <v>RES17CON</v>
          </cell>
          <cell r="C1960" t="str">
            <v>CONS Res Heat Pump 17 Rebate</v>
          </cell>
          <cell r="D1960" t="str">
            <v>ECON-2E</v>
          </cell>
          <cell r="E1960" t="str">
            <v>Residential</v>
          </cell>
          <cell r="F1960" t="str">
            <v>SINGLE</v>
          </cell>
          <cell r="H1960" t="str">
            <v>RES17CON</v>
          </cell>
          <cell r="I1960" t="str">
            <v>July</v>
          </cell>
          <cell r="J1960" t="str">
            <v>2011-2012</v>
          </cell>
          <cell r="K1960">
            <v>2012</v>
          </cell>
          <cell r="M1960">
            <v>13.916666666666666</v>
          </cell>
          <cell r="O1960">
            <v>17250</v>
          </cell>
          <cell r="T1960">
            <v>0</v>
          </cell>
          <cell r="W1960">
            <v>0</v>
          </cell>
          <cell r="X1960">
            <v>16290.704570833332</v>
          </cell>
          <cell r="Y1960" t="str">
            <v>RES17CONJuly2011-2012</v>
          </cell>
          <cell r="Z1960" t="str">
            <v>RES17CONJuly2012</v>
          </cell>
          <cell r="AA1960" t="str">
            <v>ECON-2ERES17CONJuly2011-2012</v>
          </cell>
          <cell r="AB1960" t="str">
            <v>RES17CON2012</v>
          </cell>
          <cell r="AC1960" t="str">
            <v>ECON-2E2012</v>
          </cell>
          <cell r="AD1960" t="str">
            <v>ECON-2EJuly2012</v>
          </cell>
          <cell r="AE1960" t="str">
            <v>ECON-2EJuly2011-2012</v>
          </cell>
        </row>
        <row r="1961">
          <cell r="D1961" t="str">
            <v>ECON-2E</v>
          </cell>
          <cell r="E1961" t="str">
            <v>Residential</v>
          </cell>
          <cell r="F1961" t="str">
            <v>MULTI</v>
          </cell>
          <cell r="H1961" t="str">
            <v>RES17CON</v>
          </cell>
          <cell r="I1961" t="str">
            <v>July</v>
          </cell>
          <cell r="J1961" t="str">
            <v>2011-2012</v>
          </cell>
          <cell r="K1961">
            <v>2012</v>
          </cell>
          <cell r="T1961">
            <v>0</v>
          </cell>
          <cell r="Y1961" t="str">
            <v>RES17CONJuly2011-2012</v>
          </cell>
          <cell r="Z1961" t="str">
            <v>RES17CONJuly2012</v>
          </cell>
          <cell r="AA1961" t="str">
            <v>ECON-2ERES17CONJuly2011-2012</v>
          </cell>
          <cell r="AB1961" t="str">
            <v>RES17CON2012</v>
          </cell>
          <cell r="AC1961" t="str">
            <v>ECON-2E2012</v>
          </cell>
          <cell r="AD1961" t="str">
            <v>ECON-2EJuly2012</v>
          </cell>
          <cell r="AE1961" t="str">
            <v>ECON-2EJuly2011-2012</v>
          </cell>
        </row>
        <row r="1962">
          <cell r="B1962" t="str">
            <v>RES18CON</v>
          </cell>
          <cell r="C1962" t="str">
            <v>CONS Res Heat Pump 18 Rebate</v>
          </cell>
          <cell r="D1962" t="str">
            <v>ECON-2E</v>
          </cell>
          <cell r="E1962" t="str">
            <v>Residential</v>
          </cell>
          <cell r="F1962" t="str">
            <v>SINGLE</v>
          </cell>
          <cell r="H1962" t="str">
            <v>RES18CON</v>
          </cell>
          <cell r="I1962" t="str">
            <v>July</v>
          </cell>
          <cell r="J1962" t="str">
            <v>2011-2012</v>
          </cell>
          <cell r="K1962">
            <v>2012</v>
          </cell>
          <cell r="M1962">
            <v>5.833333333333333</v>
          </cell>
          <cell r="O1962">
            <v>7856</v>
          </cell>
          <cell r="T1962">
            <v>0</v>
          </cell>
          <cell r="W1962">
            <v>0</v>
          </cell>
          <cell r="X1962">
            <v>7997.0833249999996</v>
          </cell>
          <cell r="Y1962" t="str">
            <v>RES18CONJuly2011-2012</v>
          </cell>
          <cell r="Z1962" t="str">
            <v>RES18CONJuly2012</v>
          </cell>
          <cell r="AA1962" t="str">
            <v>ECON-2ERES18CONJuly2011-2012</v>
          </cell>
          <cell r="AB1962" t="str">
            <v>RES18CON2012</v>
          </cell>
          <cell r="AC1962" t="str">
            <v>ECON-2E2012</v>
          </cell>
          <cell r="AD1962" t="str">
            <v>ECON-2EJuly2012</v>
          </cell>
          <cell r="AE1962" t="str">
            <v>ECON-2EJuly2011-2012</v>
          </cell>
        </row>
        <row r="1963">
          <cell r="C1963" t="str">
            <v>CONS Res Heat Pump 18 Rebate</v>
          </cell>
          <cell r="D1963" t="str">
            <v>ECON-2E</v>
          </cell>
          <cell r="E1963" t="str">
            <v>Residential</v>
          </cell>
          <cell r="F1963" t="str">
            <v>SINGLE</v>
          </cell>
          <cell r="H1963" t="str">
            <v>RES18CON</v>
          </cell>
          <cell r="I1963" t="str">
            <v>July</v>
          </cell>
          <cell r="J1963" t="str">
            <v>2011-2012</v>
          </cell>
          <cell r="K1963">
            <v>2012</v>
          </cell>
          <cell r="T1963">
            <v>0</v>
          </cell>
          <cell r="W1963">
            <v>0</v>
          </cell>
          <cell r="Y1963" t="str">
            <v>RES18CONJuly2011-2012</v>
          </cell>
          <cell r="Z1963" t="str">
            <v>RES18CONJuly2012</v>
          </cell>
          <cell r="AA1963" t="str">
            <v>ECON-2ERES18CONJuly2011-2012</v>
          </cell>
          <cell r="AB1963" t="str">
            <v>RES18CON2012</v>
          </cell>
          <cell r="AC1963" t="str">
            <v>ECON-2E2012</v>
          </cell>
          <cell r="AD1963" t="str">
            <v>ECON-2EJuly2012</v>
          </cell>
          <cell r="AE1963" t="str">
            <v>ECON-2EJuly2011-2012</v>
          </cell>
        </row>
        <row r="1964">
          <cell r="B1964" t="str">
            <v>RESCRCON</v>
          </cell>
          <cell r="C1964" t="str">
            <v>CONS Res Cool Roof Rebate</v>
          </cell>
          <cell r="D1964" t="str">
            <v>ECON-1A</v>
          </cell>
          <cell r="E1964" t="str">
            <v>Residential</v>
          </cell>
          <cell r="F1964" t="str">
            <v>SINGLE</v>
          </cell>
          <cell r="I1964" t="str">
            <v>July</v>
          </cell>
          <cell r="J1964" t="str">
            <v>2011-2012</v>
          </cell>
          <cell r="K1964">
            <v>2012</v>
          </cell>
          <cell r="M1964">
            <v>1.4166666666666667</v>
          </cell>
          <cell r="O1964">
            <v>824.5</v>
          </cell>
          <cell r="T1964">
            <v>0</v>
          </cell>
          <cell r="W1964">
            <v>0</v>
          </cell>
          <cell r="X1964">
            <v>954.74479166666674</v>
          </cell>
          <cell r="AA1964" t="str">
            <v>ECON-1AJuly2011-2012</v>
          </cell>
          <cell r="AB1964" t="str">
            <v>2012</v>
          </cell>
          <cell r="AC1964" t="str">
            <v>ECON-1A2012</v>
          </cell>
          <cell r="AD1964" t="str">
            <v>ECON-1AJuly2012</v>
          </cell>
          <cell r="AE1964" t="str">
            <v>ECON-1AJuly2011-2012</v>
          </cell>
        </row>
        <row r="1965">
          <cell r="B1965" t="str">
            <v>RESTTCON</v>
          </cell>
          <cell r="C1965" t="str">
            <v>CONS Res Window Tint Rebate</v>
          </cell>
          <cell r="D1965" t="str">
            <v>ECON-1F</v>
          </cell>
          <cell r="E1965" t="str">
            <v>Residential</v>
          </cell>
          <cell r="F1965" t="str">
            <v>SINGLE</v>
          </cell>
          <cell r="I1965" t="str">
            <v>July</v>
          </cell>
          <cell r="J1965" t="str">
            <v>2011-2012</v>
          </cell>
          <cell r="K1965">
            <v>2012</v>
          </cell>
          <cell r="M1965">
            <v>9.8333333333333339</v>
          </cell>
          <cell r="O1965">
            <v>2619.666666666667</v>
          </cell>
          <cell r="T1965">
            <v>0</v>
          </cell>
          <cell r="W1965">
            <v>0</v>
          </cell>
          <cell r="X1965">
            <v>1048.6156533333335</v>
          </cell>
          <cell r="AA1965" t="str">
            <v>ECON-1FJuly2011-2012</v>
          </cell>
          <cell r="AB1965" t="str">
            <v>2012</v>
          </cell>
          <cell r="AC1965" t="str">
            <v>ECON-1F2012</v>
          </cell>
          <cell r="AD1965" t="str">
            <v>ECON-1FJuly2012</v>
          </cell>
          <cell r="AE1965" t="str">
            <v>ECON-1FJuly2011-2012</v>
          </cell>
        </row>
        <row r="1966">
          <cell r="D1966" t="str">
            <v>ECON-1F</v>
          </cell>
          <cell r="E1966" t="str">
            <v>Residential</v>
          </cell>
          <cell r="F1966" t="str">
            <v>MULTI</v>
          </cell>
          <cell r="I1966" t="str">
            <v>July</v>
          </cell>
          <cell r="J1966" t="str">
            <v>2011-2012</v>
          </cell>
          <cell r="K1966">
            <v>2012</v>
          </cell>
          <cell r="T1966">
            <v>0</v>
          </cell>
          <cell r="AA1966" t="str">
            <v>ECON-1FJuly2011-2012</v>
          </cell>
          <cell r="AB1966" t="str">
            <v>2012</v>
          </cell>
          <cell r="AC1966" t="str">
            <v>ECON-1F2012</v>
          </cell>
          <cell r="AD1966" t="str">
            <v>ECON-1FJuly2012</v>
          </cell>
          <cell r="AE1966" t="str">
            <v>ECON-1FJuly2011-2012</v>
          </cell>
        </row>
        <row r="1967">
          <cell r="B1967" t="str">
            <v>RESWRCON</v>
          </cell>
          <cell r="C1967" t="str">
            <v>CONS Res Window Replace Rebate</v>
          </cell>
          <cell r="D1967" t="str">
            <v>ECON-1E</v>
          </cell>
          <cell r="E1967" t="str">
            <v>Residential</v>
          </cell>
          <cell r="F1967" t="str">
            <v>SINGLE</v>
          </cell>
          <cell r="I1967" t="str">
            <v>July</v>
          </cell>
          <cell r="J1967" t="str">
            <v>2011-2012</v>
          </cell>
          <cell r="K1967">
            <v>2012</v>
          </cell>
          <cell r="M1967">
            <v>11.5</v>
          </cell>
          <cell r="O1967">
            <v>11333</v>
          </cell>
          <cell r="T1967">
            <v>0</v>
          </cell>
          <cell r="W1967">
            <v>0</v>
          </cell>
          <cell r="X1967">
            <v>8980.4650000000001</v>
          </cell>
          <cell r="AA1967" t="str">
            <v>ECON-1EJuly2011-2012</v>
          </cell>
          <cell r="AB1967" t="str">
            <v>2012</v>
          </cell>
          <cell r="AC1967" t="str">
            <v>ECON-1E2012</v>
          </cell>
          <cell r="AD1967" t="str">
            <v>ECON-1EJuly2012</v>
          </cell>
          <cell r="AE1967" t="str">
            <v>ECON-1EJuly2011-2012</v>
          </cell>
        </row>
        <row r="1968">
          <cell r="D1968" t="str">
            <v>ECON-1E</v>
          </cell>
          <cell r="E1968" t="str">
            <v>Residential</v>
          </cell>
          <cell r="F1968" t="str">
            <v>MULTI</v>
          </cell>
          <cell r="I1968" t="str">
            <v>July</v>
          </cell>
          <cell r="J1968" t="str">
            <v>2011-2012</v>
          </cell>
          <cell r="K1968">
            <v>2012</v>
          </cell>
          <cell r="T1968">
            <v>0</v>
          </cell>
          <cell r="AA1968" t="str">
            <v>ECON-1EJuly2011-2012</v>
          </cell>
          <cell r="AB1968" t="str">
            <v>2012</v>
          </cell>
          <cell r="AC1968" t="str">
            <v>ECON-1E2012</v>
          </cell>
          <cell r="AD1968" t="str">
            <v>ECON-1EJuly2012</v>
          </cell>
          <cell r="AE1968" t="str">
            <v>ECON-1EJuly2011-2012</v>
          </cell>
        </row>
        <row r="1969">
          <cell r="B1969" t="str">
            <v>RWFOAM</v>
          </cell>
          <cell r="C1969" t="str">
            <v>CONS Res Inject Wall Foam Reb</v>
          </cell>
          <cell r="D1969" t="str">
            <v>ECON-1C</v>
          </cell>
          <cell r="E1969" t="str">
            <v>Residential</v>
          </cell>
          <cell r="F1969" t="str">
            <v>SINGLE</v>
          </cell>
          <cell r="I1969" t="str">
            <v>July</v>
          </cell>
          <cell r="J1969" t="str">
            <v>2011-2012</v>
          </cell>
          <cell r="K1969">
            <v>2012</v>
          </cell>
          <cell r="M1969">
            <v>0.75</v>
          </cell>
          <cell r="O1969">
            <v>250</v>
          </cell>
          <cell r="T1969">
            <v>0</v>
          </cell>
          <cell r="W1969">
            <v>0</v>
          </cell>
          <cell r="X1969">
            <v>40.78125</v>
          </cell>
          <cell r="AA1969" t="str">
            <v>ECON-1CJuly2011-2012</v>
          </cell>
          <cell r="AB1969" t="str">
            <v>2012</v>
          </cell>
          <cell r="AC1969" t="str">
            <v>ECON-1C2012</v>
          </cell>
          <cell r="AD1969" t="str">
            <v>ECON-1CJuly2012</v>
          </cell>
          <cell r="AE1969" t="str">
            <v>ECON-1CJuly2011-2012</v>
          </cell>
        </row>
        <row r="1970">
          <cell r="D1970" t="str">
            <v>ECON-1C</v>
          </cell>
          <cell r="E1970" t="str">
            <v>Residential</v>
          </cell>
          <cell r="F1970" t="str">
            <v>MULTI</v>
          </cell>
          <cell r="I1970" t="str">
            <v>July</v>
          </cell>
          <cell r="J1970" t="str">
            <v>2011-2012</v>
          </cell>
          <cell r="K1970">
            <v>2012</v>
          </cell>
          <cell r="T1970">
            <v>0</v>
          </cell>
          <cell r="AA1970" t="str">
            <v>ECON-1CJuly2011-2012</v>
          </cell>
          <cell r="AB1970" t="str">
            <v>2012</v>
          </cell>
          <cell r="AC1970" t="str">
            <v>ECON-1C2012</v>
          </cell>
          <cell r="AD1970" t="str">
            <v>ECON-1CJuly2012</v>
          </cell>
          <cell r="AE1970" t="str">
            <v>ECON-1CJuly2011-2012</v>
          </cell>
        </row>
        <row r="1971">
          <cell r="B1971" t="str">
            <v>TOILET VCH</v>
          </cell>
          <cell r="C1971" t="str">
            <v>Toilet Voucher Redeemed</v>
          </cell>
          <cell r="D1971" t="str">
            <v>WACON-2</v>
          </cell>
          <cell r="E1971" t="str">
            <v>Residential</v>
          </cell>
          <cell r="F1971" t="str">
            <v>SINGLE</v>
          </cell>
          <cell r="I1971" t="str">
            <v>July</v>
          </cell>
          <cell r="J1971" t="str">
            <v>2011-2012</v>
          </cell>
          <cell r="K1971">
            <v>2012</v>
          </cell>
          <cell r="M1971">
            <v>0</v>
          </cell>
          <cell r="O1971">
            <v>18135</v>
          </cell>
          <cell r="T1971">
            <v>0</v>
          </cell>
          <cell r="AA1971" t="str">
            <v>WACON-2July2011-2012</v>
          </cell>
          <cell r="AB1971" t="str">
            <v>2012</v>
          </cell>
          <cell r="AC1971" t="str">
            <v>WACON-22012</v>
          </cell>
          <cell r="AD1971" t="str">
            <v>WACON-2July2012</v>
          </cell>
          <cell r="AE1971" t="str">
            <v>WACON-2July2011-2012</v>
          </cell>
        </row>
        <row r="1972">
          <cell r="B1972" t="str">
            <v>WTHERCON</v>
          </cell>
          <cell r="C1972" t="str">
            <v>CONS Res Weatherization Rebate</v>
          </cell>
          <cell r="D1972" t="str">
            <v>ECON-1D</v>
          </cell>
          <cell r="E1972" t="str">
            <v>Residential</v>
          </cell>
          <cell r="F1972" t="str">
            <v>SINGLE</v>
          </cell>
          <cell r="I1972" t="str">
            <v>July</v>
          </cell>
          <cell r="J1972" t="str">
            <v>2011-2012</v>
          </cell>
          <cell r="K1972">
            <v>2012</v>
          </cell>
          <cell r="M1972">
            <v>0</v>
          </cell>
          <cell r="O1972">
            <v>58</v>
          </cell>
          <cell r="T1972">
            <v>0</v>
          </cell>
          <cell r="W1972">
            <v>0</v>
          </cell>
          <cell r="X1972">
            <v>0</v>
          </cell>
          <cell r="AA1972" t="str">
            <v>ECON-1DJuly2011-2012</v>
          </cell>
          <cell r="AB1972" t="str">
            <v>2012</v>
          </cell>
          <cell r="AC1972" t="str">
            <v>ECON-1D2012</v>
          </cell>
          <cell r="AD1972" t="str">
            <v>ECON-1DJuly2012</v>
          </cell>
          <cell r="AE1972" t="str">
            <v>ECON-1DJuly2011-2012</v>
          </cell>
        </row>
        <row r="1973">
          <cell r="D1973" t="str">
            <v>ECON-1D</v>
          </cell>
          <cell r="E1973" t="str">
            <v>Residential</v>
          </cell>
          <cell r="F1973" t="str">
            <v>MULTI</v>
          </cell>
          <cell r="I1973" t="str">
            <v>July</v>
          </cell>
          <cell r="J1973" t="str">
            <v>2011-2012</v>
          </cell>
          <cell r="K1973">
            <v>2012</v>
          </cell>
          <cell r="T1973">
            <v>0</v>
          </cell>
          <cell r="W1973">
            <v>0</v>
          </cell>
          <cell r="AA1973" t="str">
            <v>ECON-1DJuly2011-2012</v>
          </cell>
          <cell r="AB1973" t="str">
            <v>2012</v>
          </cell>
          <cell r="AC1973" t="str">
            <v>ECON-1D2012</v>
          </cell>
          <cell r="AD1973" t="str">
            <v>ECON-1DJuly2012</v>
          </cell>
          <cell r="AE1973" t="str">
            <v>ECON-1DJuly2011-2012</v>
          </cell>
        </row>
        <row r="1974">
          <cell r="B1974" t="str">
            <v>WTR STAR</v>
          </cell>
          <cell r="C1974" t="str">
            <v>CONS Water Star Rebate</v>
          </cell>
          <cell r="D1974" t="str">
            <v>WACON-3</v>
          </cell>
          <cell r="E1974" t="str">
            <v>Commercial</v>
          </cell>
          <cell r="F1974" t="str">
            <v>SINGLE</v>
          </cell>
          <cell r="I1974" t="str">
            <v>July</v>
          </cell>
          <cell r="J1974" t="str">
            <v>2011-2012</v>
          </cell>
          <cell r="K1974">
            <v>2012</v>
          </cell>
          <cell r="M1974">
            <v>0</v>
          </cell>
          <cell r="O1974">
            <v>0</v>
          </cell>
          <cell r="T1974">
            <v>0</v>
          </cell>
          <cell r="W1974">
            <v>0</v>
          </cell>
          <cell r="X1974">
            <v>0</v>
          </cell>
          <cell r="AA1974" t="str">
            <v>WACON-3July2011-2012</v>
          </cell>
          <cell r="AB1974" t="str">
            <v>2012</v>
          </cell>
          <cell r="AC1974" t="str">
            <v>WACON-32012</v>
          </cell>
          <cell r="AD1974" t="str">
            <v>WACON-3July2012</v>
          </cell>
          <cell r="AE1974" t="str">
            <v>WACON-3July2011-2012</v>
          </cell>
        </row>
        <row r="1975">
          <cell r="B1975" t="str">
            <v>St Cloud</v>
          </cell>
          <cell r="C1975" t="str">
            <v>Conservation Program Rebates</v>
          </cell>
          <cell r="D1975" t="str">
            <v>and Loans -</v>
          </cell>
          <cell r="E1975" t="str">
            <v>Crosstab (CIS)</v>
          </cell>
          <cell r="K1975">
            <v>2012</v>
          </cell>
          <cell r="AB1975" t="str">
            <v>2012</v>
          </cell>
          <cell r="AC1975" t="str">
            <v>and Loans -2012</v>
          </cell>
          <cell r="AD1975" t="str">
            <v>and Loans -2012</v>
          </cell>
        </row>
        <row r="1976">
          <cell r="B1976" t="str">
            <v>CCRF</v>
          </cell>
          <cell r="C1976" t="str">
            <v>Cool Reflective Roof</v>
          </cell>
          <cell r="D1976" t="str">
            <v>ECON-4A</v>
          </cell>
          <cell r="E1976" t="str">
            <v>Commercial</v>
          </cell>
          <cell r="F1976" t="str">
            <v>OTHER</v>
          </cell>
          <cell r="G1976" t="str">
            <v>ST CLOUD</v>
          </cell>
          <cell r="I1976" t="str">
            <v>July</v>
          </cell>
          <cell r="J1976" t="str">
            <v>2011-2012</v>
          </cell>
          <cell r="K1976">
            <v>2012</v>
          </cell>
          <cell r="T1976">
            <v>0</v>
          </cell>
          <cell r="W1976">
            <v>0</v>
          </cell>
          <cell r="AA1976" t="str">
            <v>ECON-4AST CLOUDJuly2011-2012</v>
          </cell>
          <cell r="AB1976" t="str">
            <v>2012</v>
          </cell>
          <cell r="AC1976" t="str">
            <v>ECON-4A2012</v>
          </cell>
          <cell r="AD1976" t="str">
            <v>ECON-4AJuly2012</v>
          </cell>
          <cell r="AE1976" t="str">
            <v>ECON-4AJuly2011-2012</v>
          </cell>
        </row>
        <row r="1977">
          <cell r="B1977" t="str">
            <v>CDUR</v>
          </cell>
          <cell r="C1977" t="str">
            <v>Duct Repair/Replacement</v>
          </cell>
          <cell r="D1977" t="str">
            <v>ECON-5A</v>
          </cell>
          <cell r="E1977" t="str">
            <v>Commercial</v>
          </cell>
          <cell r="F1977" t="str">
            <v>OTHER</v>
          </cell>
          <cell r="G1977" t="str">
            <v>ST CLOUD</v>
          </cell>
          <cell r="I1977" t="str">
            <v>July</v>
          </cell>
          <cell r="J1977" t="str">
            <v>2011-2012</v>
          </cell>
          <cell r="K1977">
            <v>2012</v>
          </cell>
          <cell r="T1977">
            <v>0</v>
          </cell>
          <cell r="W1977">
            <v>0</v>
          </cell>
          <cell r="AA1977" t="str">
            <v>ECON-5AST CLOUDJuly2011-2012</v>
          </cell>
          <cell r="AB1977" t="str">
            <v>2012</v>
          </cell>
          <cell r="AC1977" t="str">
            <v>ECON-5A2012</v>
          </cell>
          <cell r="AD1977" t="str">
            <v>ECON-5AJuly2012</v>
          </cell>
          <cell r="AE1977" t="str">
            <v>ECON-5AJuly2011-2012</v>
          </cell>
        </row>
        <row r="1978">
          <cell r="B1978" t="str">
            <v>CGRP</v>
          </cell>
          <cell r="C1978" t="str">
            <v>Gold Ring Program</v>
          </cell>
          <cell r="D1978" t="str">
            <v>ECON-6C</v>
          </cell>
          <cell r="E1978" t="str">
            <v>Commercial</v>
          </cell>
          <cell r="F1978" t="str">
            <v>OTHER</v>
          </cell>
          <cell r="G1978" t="str">
            <v>ST CLOUD</v>
          </cell>
          <cell r="I1978" t="str">
            <v>July</v>
          </cell>
          <cell r="J1978" t="str">
            <v>2011-2012</v>
          </cell>
          <cell r="K1978">
            <v>2012</v>
          </cell>
          <cell r="T1978">
            <v>0</v>
          </cell>
          <cell r="W1978">
            <v>0</v>
          </cell>
          <cell r="AA1978" t="str">
            <v>ECON-6CST CLOUDJuly2011-2012</v>
          </cell>
          <cell r="AB1978" t="str">
            <v>2012</v>
          </cell>
          <cell r="AC1978" t="str">
            <v>ECON-6C2012</v>
          </cell>
          <cell r="AD1978" t="str">
            <v>ECON-6CJuly2012</v>
          </cell>
          <cell r="AE1978" t="str">
            <v>ECON-6CJuly2011-2012</v>
          </cell>
        </row>
        <row r="1979">
          <cell r="B1979" t="str">
            <v>CH14</v>
          </cell>
          <cell r="C1979" t="str">
            <v>14 Seer</v>
          </cell>
          <cell r="D1979" t="str">
            <v>ECON-5C</v>
          </cell>
          <cell r="E1979" t="str">
            <v>Commercial</v>
          </cell>
          <cell r="F1979" t="str">
            <v>OTHER</v>
          </cell>
          <cell r="G1979" t="str">
            <v>ST CLOUD</v>
          </cell>
          <cell r="H1979" t="str">
            <v>CES14CON</v>
          </cell>
          <cell r="I1979" t="str">
            <v>July</v>
          </cell>
          <cell r="J1979" t="str">
            <v>2011-2012</v>
          </cell>
          <cell r="K1979">
            <v>2012</v>
          </cell>
          <cell r="T1979">
            <v>0</v>
          </cell>
          <cell r="W1979">
            <v>0</v>
          </cell>
          <cell r="Y1979" t="str">
            <v>CES14CONJuly2011-2012</v>
          </cell>
          <cell r="Z1979" t="str">
            <v>CES14CONJuly2012</v>
          </cell>
          <cell r="AA1979" t="str">
            <v>CES14CONST CLOUDJuly2011-2012</v>
          </cell>
          <cell r="AB1979" t="str">
            <v>CES14CON2012</v>
          </cell>
          <cell r="AC1979" t="str">
            <v>ECON-5C2012</v>
          </cell>
          <cell r="AD1979" t="str">
            <v>ECON-5CJuly2012</v>
          </cell>
          <cell r="AE1979" t="str">
            <v>ECON-5CJuly2011-2012</v>
          </cell>
        </row>
        <row r="1980">
          <cell r="B1980" t="str">
            <v>CH15</v>
          </cell>
          <cell r="C1980" t="str">
            <v>15 Seer</v>
          </cell>
          <cell r="D1980" t="str">
            <v>ECON-5C</v>
          </cell>
          <cell r="E1980" t="str">
            <v>Commercial</v>
          </cell>
          <cell r="F1980" t="str">
            <v>OTHER</v>
          </cell>
          <cell r="G1980" t="str">
            <v>ST CLOUD</v>
          </cell>
          <cell r="H1980" t="str">
            <v>CES15CON</v>
          </cell>
          <cell r="I1980" t="str">
            <v>July</v>
          </cell>
          <cell r="J1980" t="str">
            <v>2011-2012</v>
          </cell>
          <cell r="K1980">
            <v>2012</v>
          </cell>
          <cell r="T1980">
            <v>0</v>
          </cell>
          <cell r="W1980">
            <v>0</v>
          </cell>
          <cell r="Y1980" t="str">
            <v>CES15CONJuly2011-2012</v>
          </cell>
          <cell r="Z1980" t="str">
            <v>CES15CONJuly2012</v>
          </cell>
          <cell r="AA1980" t="str">
            <v>CES15CONST CLOUDJuly2011-2012</v>
          </cell>
          <cell r="AB1980" t="str">
            <v>CES15CON2012</v>
          </cell>
          <cell r="AC1980" t="str">
            <v>ECON-5C2012</v>
          </cell>
          <cell r="AD1980" t="str">
            <v>ECON-5CJuly2012</v>
          </cell>
          <cell r="AE1980" t="str">
            <v>ECON-5CJuly2011-2012</v>
          </cell>
        </row>
        <row r="1981">
          <cell r="B1981" t="str">
            <v>CH16</v>
          </cell>
          <cell r="C1981" t="str">
            <v>16 Seer</v>
          </cell>
          <cell r="D1981" t="str">
            <v>ECON-5C</v>
          </cell>
          <cell r="E1981" t="str">
            <v>Commercial</v>
          </cell>
          <cell r="F1981" t="str">
            <v>OTHER</v>
          </cell>
          <cell r="G1981" t="str">
            <v>ST CLOUD</v>
          </cell>
          <cell r="H1981" t="str">
            <v>CES16CON</v>
          </cell>
          <cell r="I1981" t="str">
            <v>July</v>
          </cell>
          <cell r="J1981" t="str">
            <v>2011-2012</v>
          </cell>
          <cell r="K1981">
            <v>2012</v>
          </cell>
          <cell r="T1981">
            <v>0</v>
          </cell>
          <cell r="W1981">
            <v>0</v>
          </cell>
          <cell r="Y1981" t="str">
            <v>CES16CONJuly2011-2012</v>
          </cell>
          <cell r="Z1981" t="str">
            <v>CES16CONJuly2012</v>
          </cell>
          <cell r="AA1981" t="str">
            <v>CES16CONST CLOUDJuly2011-2012</v>
          </cell>
          <cell r="AB1981" t="str">
            <v>CES16CON2012</v>
          </cell>
          <cell r="AC1981" t="str">
            <v>ECON-5C2012</v>
          </cell>
          <cell r="AD1981" t="str">
            <v>ECON-5CJuly2012</v>
          </cell>
          <cell r="AE1981" t="str">
            <v>ECON-5CJuly2011-2012</v>
          </cell>
        </row>
        <row r="1982">
          <cell r="B1982" t="str">
            <v>CH17</v>
          </cell>
          <cell r="C1982" t="str">
            <v>17 Seer</v>
          </cell>
          <cell r="D1982" t="str">
            <v>ECON-5C</v>
          </cell>
          <cell r="E1982" t="str">
            <v>Commercial</v>
          </cell>
          <cell r="F1982" t="str">
            <v>OTHER</v>
          </cell>
          <cell r="G1982" t="str">
            <v>ST CLOUD</v>
          </cell>
          <cell r="H1982" t="str">
            <v>CES17CON</v>
          </cell>
          <cell r="I1982" t="str">
            <v>July</v>
          </cell>
          <cell r="J1982" t="str">
            <v>2011-2012</v>
          </cell>
          <cell r="K1982">
            <v>2012</v>
          </cell>
          <cell r="T1982">
            <v>0</v>
          </cell>
          <cell r="W1982">
            <v>0</v>
          </cell>
          <cell r="Y1982" t="str">
            <v>CES17CONJuly2011-2012</v>
          </cell>
          <cell r="Z1982" t="str">
            <v>CES17CONJuly2012</v>
          </cell>
          <cell r="AA1982" t="str">
            <v>CES17CONST CLOUDJuly2011-2012</v>
          </cell>
          <cell r="AB1982" t="str">
            <v>CES17CON2012</v>
          </cell>
          <cell r="AC1982" t="str">
            <v>ECON-5C2012</v>
          </cell>
          <cell r="AD1982" t="str">
            <v>ECON-5CJuly2012</v>
          </cell>
          <cell r="AE1982" t="str">
            <v>ECON-5CJuly2011-2012</v>
          </cell>
        </row>
        <row r="1983">
          <cell r="B1983" t="str">
            <v>CH18</v>
          </cell>
          <cell r="C1983" t="str">
            <v>18 Seer</v>
          </cell>
          <cell r="D1983" t="str">
            <v>ECON-5C</v>
          </cell>
          <cell r="E1983" t="str">
            <v>Commercial</v>
          </cell>
          <cell r="F1983" t="str">
            <v>OTHER</v>
          </cell>
          <cell r="G1983" t="str">
            <v>ST CLOUD</v>
          </cell>
          <cell r="H1983" t="str">
            <v>CES18CON</v>
          </cell>
          <cell r="I1983" t="str">
            <v>July</v>
          </cell>
          <cell r="J1983" t="str">
            <v>2011-2012</v>
          </cell>
          <cell r="K1983">
            <v>2012</v>
          </cell>
          <cell r="T1983">
            <v>0</v>
          </cell>
          <cell r="W1983">
            <v>0</v>
          </cell>
          <cell r="Y1983" t="str">
            <v>CES18CONJuly2011-2012</v>
          </cell>
          <cell r="Z1983" t="str">
            <v>CES18CONJuly2012</v>
          </cell>
          <cell r="AA1983" t="str">
            <v>CES18CONST CLOUDJuly2011-2012</v>
          </cell>
          <cell r="AB1983" t="str">
            <v>CES18CON2012</v>
          </cell>
          <cell r="AC1983" t="str">
            <v>ECON-5C2012</v>
          </cell>
          <cell r="AD1983" t="str">
            <v>ECON-5CJuly2012</v>
          </cell>
          <cell r="AE1983" t="str">
            <v>ECON-5CJuly2011-2012</v>
          </cell>
        </row>
        <row r="1984">
          <cell r="B1984" t="str">
            <v>CINS</v>
          </cell>
          <cell r="C1984" t="str">
            <v>Ceiling Insulation Upgrade</v>
          </cell>
          <cell r="D1984" t="str">
            <v>ECON-4B</v>
          </cell>
          <cell r="E1984" t="str">
            <v>Commercial</v>
          </cell>
          <cell r="F1984" t="str">
            <v>OTHER</v>
          </cell>
          <cell r="G1984" t="str">
            <v>ST CLOUD</v>
          </cell>
          <cell r="I1984" t="str">
            <v>July</v>
          </cell>
          <cell r="J1984" t="str">
            <v>2011-2012</v>
          </cell>
          <cell r="K1984">
            <v>2012</v>
          </cell>
          <cell r="T1984">
            <v>0</v>
          </cell>
          <cell r="W1984">
            <v>0</v>
          </cell>
          <cell r="AA1984" t="str">
            <v>ECON-4BST CLOUDJuly2011-2012</v>
          </cell>
          <cell r="AB1984" t="str">
            <v>2012</v>
          </cell>
          <cell r="AC1984" t="str">
            <v>ECON-4B2012</v>
          </cell>
          <cell r="AD1984" t="str">
            <v>ECON-4BJuly2012</v>
          </cell>
          <cell r="AE1984" t="str">
            <v>ECON-4BJuly2011-2012</v>
          </cell>
        </row>
        <row r="1985">
          <cell r="B1985" t="str">
            <v>CIR</v>
          </cell>
          <cell r="C1985" t="str">
            <v>Commercial Customer Incentive</v>
          </cell>
          <cell r="D1985" t="str">
            <v>ECON-6B</v>
          </cell>
          <cell r="E1985" t="str">
            <v>Commercial</v>
          </cell>
          <cell r="F1985" t="str">
            <v>OTHER</v>
          </cell>
          <cell r="G1985" t="str">
            <v>ST CLOUD</v>
          </cell>
          <cell r="I1985" t="str">
            <v>July</v>
          </cell>
          <cell r="J1985" t="str">
            <v>2011-2012</v>
          </cell>
          <cell r="K1985">
            <v>2012</v>
          </cell>
          <cell r="T1985">
            <v>0</v>
          </cell>
          <cell r="W1985">
            <v>0</v>
          </cell>
          <cell r="AA1985" t="str">
            <v>ECON-6BST CLOUDJuly2011-2012</v>
          </cell>
          <cell r="AB1985" t="str">
            <v>2012</v>
          </cell>
          <cell r="AC1985" t="str">
            <v>ECON-6B2012</v>
          </cell>
          <cell r="AD1985" t="str">
            <v>ECON-6BJuly2012</v>
          </cell>
          <cell r="AE1985" t="str">
            <v>ECON-6BJuly2011-2012</v>
          </cell>
        </row>
        <row r="1986">
          <cell r="C1986" t="str">
            <v>Commercial Indoor Lighting Billed Solution</v>
          </cell>
          <cell r="D1986" t="str">
            <v>ECON-8</v>
          </cell>
          <cell r="E1986" t="str">
            <v>Commercial</v>
          </cell>
          <cell r="F1986" t="str">
            <v>OTHER</v>
          </cell>
          <cell r="G1986" t="str">
            <v>ST CLOUD</v>
          </cell>
          <cell r="I1986" t="str">
            <v>July</v>
          </cell>
          <cell r="J1986" t="str">
            <v>2011-2012</v>
          </cell>
          <cell r="K1986">
            <v>2012</v>
          </cell>
          <cell r="T1986">
            <v>0</v>
          </cell>
          <cell r="W1986">
            <v>0</v>
          </cell>
          <cell r="AA1986" t="str">
            <v>ECON-8ST CLOUDJuly2011-2012</v>
          </cell>
          <cell r="AB1986" t="str">
            <v>2012</v>
          </cell>
          <cell r="AC1986" t="str">
            <v>ECON-82012</v>
          </cell>
          <cell r="AD1986" t="str">
            <v>ECON-8July2012</v>
          </cell>
          <cell r="AE1986" t="str">
            <v>ECON-8July2011-2012</v>
          </cell>
        </row>
        <row r="1987">
          <cell r="B1987" t="str">
            <v>CSBE</v>
          </cell>
          <cell r="C1987" t="str">
            <v>Small Business Efficiency</v>
          </cell>
          <cell r="D1987" t="str">
            <v>ECON-16</v>
          </cell>
          <cell r="E1987" t="str">
            <v>Commercial</v>
          </cell>
          <cell r="F1987" t="str">
            <v>OTHER</v>
          </cell>
          <cell r="G1987" t="str">
            <v>ST CLOUD</v>
          </cell>
          <cell r="I1987" t="str">
            <v>July</v>
          </cell>
          <cell r="J1987" t="str">
            <v>2011-2012</v>
          </cell>
          <cell r="K1987">
            <v>2012</v>
          </cell>
          <cell r="T1987">
            <v>0</v>
          </cell>
          <cell r="W1987">
            <v>0</v>
          </cell>
          <cell r="AA1987" t="str">
            <v>ECON-16ST CLOUDJuly2011-2012</v>
          </cell>
          <cell r="AB1987" t="str">
            <v>2012</v>
          </cell>
          <cell r="AC1987" t="str">
            <v>ECON-162012</v>
          </cell>
          <cell r="AD1987" t="str">
            <v>ECON-16July2012</v>
          </cell>
          <cell r="AE1987" t="str">
            <v>ECON-16July2011-2012</v>
          </cell>
        </row>
        <row r="1988">
          <cell r="B1988" t="str">
            <v>CWTT</v>
          </cell>
          <cell r="C1988" t="str">
            <v>Window Film or Solar Screen</v>
          </cell>
          <cell r="D1988" t="str">
            <v>ECON-4C</v>
          </cell>
          <cell r="E1988" t="str">
            <v>Commercial</v>
          </cell>
          <cell r="F1988" t="str">
            <v>OTHER</v>
          </cell>
          <cell r="G1988" t="str">
            <v>ST CLOUD</v>
          </cell>
          <cell r="I1988" t="str">
            <v>July</v>
          </cell>
          <cell r="J1988" t="str">
            <v>2011-2012</v>
          </cell>
          <cell r="K1988">
            <v>2012</v>
          </cell>
          <cell r="T1988">
            <v>0</v>
          </cell>
          <cell r="W1988">
            <v>0</v>
          </cell>
          <cell r="AA1988" t="str">
            <v>ECON-4CST CLOUDJuly2011-2012</v>
          </cell>
          <cell r="AB1988" t="str">
            <v>2012</v>
          </cell>
          <cell r="AC1988" t="str">
            <v>ECON-4C2012</v>
          </cell>
          <cell r="AD1988" t="str">
            <v>ECON-4CJuly2012</v>
          </cell>
          <cell r="AE1988" t="str">
            <v>ECON-4CJuly2011-2012</v>
          </cell>
        </row>
        <row r="1989">
          <cell r="B1989" t="str">
            <v>ACPS</v>
          </cell>
          <cell r="C1989" t="str">
            <v>A/C Proper Sizing</v>
          </cell>
          <cell r="D1989" t="str">
            <v>ECON-2D</v>
          </cell>
          <cell r="E1989" t="str">
            <v>Residential</v>
          </cell>
          <cell r="F1989" t="str">
            <v>SINGLE</v>
          </cell>
          <cell r="G1989" t="str">
            <v>ST CLOUD</v>
          </cell>
          <cell r="I1989" t="str">
            <v>July</v>
          </cell>
          <cell r="J1989" t="str">
            <v>2011-2012</v>
          </cell>
          <cell r="K1989">
            <v>2012</v>
          </cell>
          <cell r="T1989">
            <v>0</v>
          </cell>
          <cell r="W1989">
            <v>0</v>
          </cell>
          <cell r="AA1989" t="str">
            <v>ECON-2DST CLOUDJuly2011-2012</v>
          </cell>
          <cell r="AB1989" t="str">
            <v>2012</v>
          </cell>
          <cell r="AC1989" t="str">
            <v>ECON-2D2012</v>
          </cell>
          <cell r="AD1989" t="str">
            <v>ECON-2DJuly2012</v>
          </cell>
          <cell r="AE1989" t="str">
            <v>ECON-2DJuly2011-2012</v>
          </cell>
        </row>
        <row r="1990">
          <cell r="B1990" t="str">
            <v>RBDR</v>
          </cell>
          <cell r="C1990" t="str">
            <v>Duct Repair/Replacement</v>
          </cell>
          <cell r="D1990" t="str">
            <v>ECON-2A</v>
          </cell>
          <cell r="E1990" t="str">
            <v>Residential</v>
          </cell>
          <cell r="F1990" t="str">
            <v>SINGLE</v>
          </cell>
          <cell r="G1990" t="str">
            <v>ST CLOUD</v>
          </cell>
          <cell r="I1990" t="str">
            <v>July</v>
          </cell>
          <cell r="J1990" t="str">
            <v>2011-2012</v>
          </cell>
          <cell r="K1990">
            <v>2012</v>
          </cell>
          <cell r="T1990">
            <v>0</v>
          </cell>
          <cell r="W1990">
            <v>0</v>
          </cell>
          <cell r="AA1990" t="str">
            <v>ECON-2AST CLOUDJuly2011-2012</v>
          </cell>
          <cell r="AB1990" t="str">
            <v>2012</v>
          </cell>
          <cell r="AC1990" t="str">
            <v>ECON-2A2012</v>
          </cell>
          <cell r="AD1990" t="str">
            <v>ECON-2AJuly2012</v>
          </cell>
          <cell r="AE1990" t="str">
            <v>ECON-2AJuly2011-2012</v>
          </cell>
        </row>
        <row r="1991">
          <cell r="B1991" t="str">
            <v>RBIS</v>
          </cell>
          <cell r="C1991" t="str">
            <v>Ceiling Insulation Upgrade</v>
          </cell>
          <cell r="D1991" t="str">
            <v>ECON-1B</v>
          </cell>
          <cell r="E1991" t="str">
            <v>Residential</v>
          </cell>
          <cell r="F1991" t="str">
            <v>SINGLE</v>
          </cell>
          <cell r="G1991" t="str">
            <v>ST CLOUD</v>
          </cell>
          <cell r="I1991" t="str">
            <v>July</v>
          </cell>
          <cell r="J1991" t="str">
            <v>2011-2012</v>
          </cell>
          <cell r="K1991">
            <v>2012</v>
          </cell>
          <cell r="T1991">
            <v>0</v>
          </cell>
          <cell r="W1991">
            <v>0</v>
          </cell>
          <cell r="AA1991" t="str">
            <v>ECON-1BST CLOUDJuly2011-2012</v>
          </cell>
          <cell r="AB1991" t="str">
            <v>2012</v>
          </cell>
          <cell r="AC1991" t="str">
            <v>ECON-1B2012</v>
          </cell>
          <cell r="AD1991" t="str">
            <v>ECON-1BJuly2012</v>
          </cell>
          <cell r="AE1991" t="str">
            <v>ECON-1BJuly2011-2012</v>
          </cell>
        </row>
        <row r="1992">
          <cell r="B1992" t="str">
            <v>RBWW</v>
          </cell>
          <cell r="C1992" t="str">
            <v xml:space="preserve">Caulk/Weather Stripping </v>
          </cell>
          <cell r="D1992" t="str">
            <v>ECON-1D</v>
          </cell>
          <cell r="E1992" t="str">
            <v>Residential</v>
          </cell>
          <cell r="F1992" t="str">
            <v>SINGLE</v>
          </cell>
          <cell r="G1992" t="str">
            <v>ST CLOUD</v>
          </cell>
          <cell r="I1992" t="str">
            <v>July</v>
          </cell>
          <cell r="J1992" t="str">
            <v>2011-2012</v>
          </cell>
          <cell r="K1992">
            <v>2012</v>
          </cell>
          <cell r="T1992">
            <v>0</v>
          </cell>
          <cell r="W1992">
            <v>0</v>
          </cell>
          <cell r="AA1992" t="str">
            <v>ECON-1DST CLOUDJuly2011-2012</v>
          </cell>
          <cell r="AB1992" t="str">
            <v>2012</v>
          </cell>
          <cell r="AC1992" t="str">
            <v>ECON-1D2012</v>
          </cell>
          <cell r="AD1992" t="str">
            <v>ECON-1DJuly2012</v>
          </cell>
          <cell r="AE1992" t="str">
            <v>ECON-1DJuly2011-2012</v>
          </cell>
        </row>
        <row r="1993">
          <cell r="B1993" t="str">
            <v>RCRF</v>
          </cell>
          <cell r="C1993" t="str">
            <v>Cool Reflective Roof</v>
          </cell>
          <cell r="D1993" t="str">
            <v>ECON-1A</v>
          </cell>
          <cell r="E1993" t="str">
            <v>Residential</v>
          </cell>
          <cell r="F1993" t="str">
            <v>SINGLE</v>
          </cell>
          <cell r="G1993" t="str">
            <v>ST CLOUD</v>
          </cell>
          <cell r="I1993" t="str">
            <v>July</v>
          </cell>
          <cell r="J1993" t="str">
            <v>2011-2012</v>
          </cell>
          <cell r="K1993">
            <v>2012</v>
          </cell>
          <cell r="T1993">
            <v>0</v>
          </cell>
          <cell r="W1993">
            <v>0</v>
          </cell>
          <cell r="AA1993" t="str">
            <v>ECON-1AST CLOUDJuly2011-2012</v>
          </cell>
          <cell r="AB1993" t="str">
            <v>2012</v>
          </cell>
          <cell r="AC1993" t="str">
            <v>ECON-1A2012</v>
          </cell>
          <cell r="AD1993" t="str">
            <v>ECON-1AJuly2012</v>
          </cell>
          <cell r="AE1993" t="str">
            <v>ECON-1AJuly2011-2012</v>
          </cell>
        </row>
        <row r="1994">
          <cell r="B1994" t="str">
            <v>RH14</v>
          </cell>
          <cell r="C1994" t="str">
            <v>14 Seer</v>
          </cell>
          <cell r="D1994" t="str">
            <v>ECON-2E</v>
          </cell>
          <cell r="E1994" t="str">
            <v>Residential</v>
          </cell>
          <cell r="F1994" t="str">
            <v>SINGLE</v>
          </cell>
          <cell r="G1994" t="str">
            <v>ST CLOUD</v>
          </cell>
          <cell r="H1994" t="str">
            <v>RES14CON</v>
          </cell>
          <cell r="I1994" t="str">
            <v>July</v>
          </cell>
          <cell r="J1994" t="str">
            <v>2011-2012</v>
          </cell>
          <cell r="K1994">
            <v>2012</v>
          </cell>
          <cell r="T1994">
            <v>0</v>
          </cell>
          <cell r="W1994">
            <v>0</v>
          </cell>
          <cell r="Y1994" t="str">
            <v>RES14CONJuly2011-2012</v>
          </cell>
          <cell r="Z1994" t="str">
            <v>RES14CONJuly2012</v>
          </cell>
          <cell r="AA1994" t="str">
            <v>RES14CONST CLOUDJuly2011-2012</v>
          </cell>
          <cell r="AB1994" t="str">
            <v>RES14CON2012</v>
          </cell>
          <cell r="AC1994" t="str">
            <v>ECON-2E2012</v>
          </cell>
          <cell r="AD1994" t="str">
            <v>ECON-2EJuly2012</v>
          </cell>
          <cell r="AE1994" t="str">
            <v>ECON-2EJuly2011-2012</v>
          </cell>
        </row>
        <row r="1995">
          <cell r="B1995" t="str">
            <v>RH15</v>
          </cell>
          <cell r="C1995" t="str">
            <v>15 Seer</v>
          </cell>
          <cell r="D1995" t="str">
            <v>ECON-2E</v>
          </cell>
          <cell r="E1995" t="str">
            <v>Residential</v>
          </cell>
          <cell r="F1995" t="str">
            <v>SINGLE</v>
          </cell>
          <cell r="G1995" t="str">
            <v>ST CLOUD</v>
          </cell>
          <cell r="H1995" t="str">
            <v>RES15CON</v>
          </cell>
          <cell r="I1995" t="str">
            <v>July</v>
          </cell>
          <cell r="J1995" t="str">
            <v>2011-2012</v>
          </cell>
          <cell r="K1995">
            <v>2012</v>
          </cell>
          <cell r="T1995">
            <v>0</v>
          </cell>
          <cell r="W1995">
            <v>0</v>
          </cell>
          <cell r="Y1995" t="str">
            <v>RES15CONJuly2011-2012</v>
          </cell>
          <cell r="Z1995" t="str">
            <v>RES15CONJuly2012</v>
          </cell>
          <cell r="AA1995" t="str">
            <v>RES15CONST CLOUDJuly2011-2012</v>
          </cell>
          <cell r="AB1995" t="str">
            <v>RES15CON2012</v>
          </cell>
          <cell r="AC1995" t="str">
            <v>ECON-2E2012</v>
          </cell>
          <cell r="AD1995" t="str">
            <v>ECON-2EJuly2012</v>
          </cell>
          <cell r="AE1995" t="str">
            <v>ECON-2EJuly2011-2012</v>
          </cell>
        </row>
        <row r="1996">
          <cell r="B1996" t="str">
            <v>RH16</v>
          </cell>
          <cell r="C1996" t="str">
            <v>16 Seer</v>
          </cell>
          <cell r="D1996" t="str">
            <v>ECON-2E</v>
          </cell>
          <cell r="E1996" t="str">
            <v>Residential</v>
          </cell>
          <cell r="F1996" t="str">
            <v>SINGLE</v>
          </cell>
          <cell r="G1996" t="str">
            <v>ST CLOUD</v>
          </cell>
          <cell r="H1996" t="str">
            <v>RES16CON</v>
          </cell>
          <cell r="I1996" t="str">
            <v>July</v>
          </cell>
          <cell r="J1996" t="str">
            <v>2011-2012</v>
          </cell>
          <cell r="K1996">
            <v>2012</v>
          </cell>
          <cell r="T1996">
            <v>0</v>
          </cell>
          <cell r="W1996">
            <v>0</v>
          </cell>
          <cell r="Y1996" t="str">
            <v>RES16CONJuly2011-2012</v>
          </cell>
          <cell r="Z1996" t="str">
            <v>RES16CONJuly2012</v>
          </cell>
          <cell r="AA1996" t="str">
            <v>RES16CONST CLOUDJuly2011-2012</v>
          </cell>
          <cell r="AB1996" t="str">
            <v>RES16CON2012</v>
          </cell>
          <cell r="AC1996" t="str">
            <v>ECON-2E2012</v>
          </cell>
          <cell r="AD1996" t="str">
            <v>ECON-2EJuly2012</v>
          </cell>
          <cell r="AE1996" t="str">
            <v>ECON-2EJuly2011-2012</v>
          </cell>
        </row>
        <row r="1997">
          <cell r="B1997" t="str">
            <v>RH17</v>
          </cell>
          <cell r="C1997" t="str">
            <v>17 Seer</v>
          </cell>
          <cell r="D1997" t="str">
            <v>ECON-2E</v>
          </cell>
          <cell r="E1997" t="str">
            <v>Residential</v>
          </cell>
          <cell r="F1997" t="str">
            <v>SINGLE</v>
          </cell>
          <cell r="G1997" t="str">
            <v>ST CLOUD</v>
          </cell>
          <cell r="H1997" t="str">
            <v>RES17CON</v>
          </cell>
          <cell r="I1997" t="str">
            <v>July</v>
          </cell>
          <cell r="J1997" t="str">
            <v>2011-2012</v>
          </cell>
          <cell r="K1997">
            <v>2012</v>
          </cell>
          <cell r="T1997">
            <v>0</v>
          </cell>
          <cell r="W1997">
            <v>0</v>
          </cell>
          <cell r="Y1997" t="str">
            <v>RES17CONJuly2011-2012</v>
          </cell>
          <cell r="Z1997" t="str">
            <v>RES17CONJuly2012</v>
          </cell>
          <cell r="AA1997" t="str">
            <v>RES17CONST CLOUDJuly2011-2012</v>
          </cell>
          <cell r="AB1997" t="str">
            <v>RES17CON2012</v>
          </cell>
          <cell r="AC1997" t="str">
            <v>ECON-2E2012</v>
          </cell>
          <cell r="AD1997" t="str">
            <v>ECON-2EJuly2012</v>
          </cell>
          <cell r="AE1997" t="str">
            <v>ECON-2EJuly2011-2012</v>
          </cell>
        </row>
        <row r="1998">
          <cell r="B1998" t="str">
            <v>RH18</v>
          </cell>
          <cell r="C1998" t="str">
            <v>18 Seer</v>
          </cell>
          <cell r="D1998" t="str">
            <v>ECON-2E</v>
          </cell>
          <cell r="E1998" t="str">
            <v>Residential</v>
          </cell>
          <cell r="F1998" t="str">
            <v>SINGLE</v>
          </cell>
          <cell r="G1998" t="str">
            <v>ST CLOUD</v>
          </cell>
          <cell r="H1998" t="str">
            <v>RES18CON</v>
          </cell>
          <cell r="I1998" t="str">
            <v>July</v>
          </cell>
          <cell r="J1998" t="str">
            <v>2011-2012</v>
          </cell>
          <cell r="K1998">
            <v>2012</v>
          </cell>
          <cell r="T1998">
            <v>0</v>
          </cell>
          <cell r="W1998">
            <v>0</v>
          </cell>
          <cell r="Y1998" t="str">
            <v>RES18CONJuly2011-2012</v>
          </cell>
          <cell r="Z1998" t="str">
            <v>RES18CONJuly2012</v>
          </cell>
          <cell r="AA1998" t="str">
            <v>RES18CONST CLOUDJuly2011-2012</v>
          </cell>
          <cell r="AB1998" t="str">
            <v>RES18CON2012</v>
          </cell>
          <cell r="AC1998" t="str">
            <v>ECON-2E2012</v>
          </cell>
          <cell r="AD1998" t="str">
            <v>ECON-2EJuly2012</v>
          </cell>
          <cell r="AE1998" t="str">
            <v>ECON-2EJuly2011-2012</v>
          </cell>
        </row>
        <row r="1999">
          <cell r="B1999" t="str">
            <v>RIWF</v>
          </cell>
          <cell r="C1999" t="str">
            <v>Injected Wall Foam</v>
          </cell>
          <cell r="D1999" t="str">
            <v>ECON-1C</v>
          </cell>
          <cell r="E1999" t="str">
            <v>Residential</v>
          </cell>
          <cell r="F1999" t="str">
            <v>SINGLE</v>
          </cell>
          <cell r="G1999" t="str">
            <v>ST CLOUD</v>
          </cell>
          <cell r="I1999" t="str">
            <v>July</v>
          </cell>
          <cell r="J1999" t="str">
            <v>2011-2012</v>
          </cell>
          <cell r="K1999">
            <v>2012</v>
          </cell>
          <cell r="T1999">
            <v>0</v>
          </cell>
          <cell r="W1999">
            <v>0</v>
          </cell>
          <cell r="AA1999" t="str">
            <v>ECON-1CST CLOUDJuly2011-2012</v>
          </cell>
          <cell r="AB1999" t="str">
            <v>2012</v>
          </cell>
          <cell r="AC1999" t="str">
            <v>ECON-1C2012</v>
          </cell>
          <cell r="AD1999" t="str">
            <v>ECON-1CJuly2012</v>
          </cell>
          <cell r="AE1999" t="str">
            <v>ECON-1CJuly2011-2012</v>
          </cell>
        </row>
        <row r="2000">
          <cell r="B2000" t="str">
            <v>RWRP</v>
          </cell>
          <cell r="C2000" t="str">
            <v xml:space="preserve">High Performance Windows </v>
          </cell>
          <cell r="D2000" t="str">
            <v>ECON-1E</v>
          </cell>
          <cell r="E2000" t="str">
            <v>Residential</v>
          </cell>
          <cell r="F2000" t="str">
            <v>SINGLE</v>
          </cell>
          <cell r="G2000" t="str">
            <v>ST CLOUD</v>
          </cell>
          <cell r="I2000" t="str">
            <v>July</v>
          </cell>
          <cell r="J2000" t="str">
            <v>2011-2012</v>
          </cell>
          <cell r="K2000">
            <v>2012</v>
          </cell>
          <cell r="T2000">
            <v>0</v>
          </cell>
          <cell r="W2000">
            <v>0</v>
          </cell>
          <cell r="AA2000" t="str">
            <v>ECON-1EST CLOUDJuly2011-2012</v>
          </cell>
          <cell r="AB2000" t="str">
            <v>2012</v>
          </cell>
          <cell r="AC2000" t="str">
            <v>ECON-1E2012</v>
          </cell>
          <cell r="AD2000" t="str">
            <v>ECON-1EJuly2012</v>
          </cell>
          <cell r="AE2000" t="str">
            <v>ECON-1EJuly2011-2012</v>
          </cell>
        </row>
        <row r="2001">
          <cell r="B2001" t="str">
            <v>RWTT</v>
          </cell>
          <cell r="C2001" t="str">
            <v>Window Film or Solar Screen</v>
          </cell>
          <cell r="D2001" t="str">
            <v>ECON-1F</v>
          </cell>
          <cell r="E2001" t="str">
            <v>Residential</v>
          </cell>
          <cell r="F2001" t="str">
            <v>SINGLE</v>
          </cell>
          <cell r="G2001" t="str">
            <v>ST CLOUD</v>
          </cell>
          <cell r="I2001" t="str">
            <v>July</v>
          </cell>
          <cell r="J2001" t="str">
            <v>2011-2012</v>
          </cell>
          <cell r="K2001">
            <v>2012</v>
          </cell>
          <cell r="T2001">
            <v>0</v>
          </cell>
          <cell r="W2001">
            <v>0</v>
          </cell>
          <cell r="AA2001" t="str">
            <v>ECON-1FST CLOUDJuly2011-2012</v>
          </cell>
          <cell r="AB2001" t="str">
            <v>2012</v>
          </cell>
          <cell r="AC2001" t="str">
            <v>ECON-1F2012</v>
          </cell>
          <cell r="AD2001" t="str">
            <v>ECON-1FJuly2012</v>
          </cell>
          <cell r="AE2001" t="str">
            <v>ECON-1FJuly2011-2012</v>
          </cell>
        </row>
        <row r="2002">
          <cell r="B2002" t="str">
            <v>RESCON</v>
          </cell>
          <cell r="C2002" t="str">
            <v>Total Residential Conservation Summary</v>
          </cell>
          <cell r="D2002" t="str">
            <v>RESCON</v>
          </cell>
          <cell r="E2002" t="str">
            <v>Residential</v>
          </cell>
          <cell r="I2002" t="str">
            <v>July</v>
          </cell>
          <cell r="J2002" t="str">
            <v>2011-2012</v>
          </cell>
          <cell r="K2002">
            <v>2012</v>
          </cell>
          <cell r="L2002">
            <v>0</v>
          </cell>
          <cell r="M2002">
            <v>221.58333333333331</v>
          </cell>
          <cell r="N2002">
            <v>0</v>
          </cell>
          <cell r="O2002">
            <v>149421.16666666669</v>
          </cell>
          <cell r="P2002">
            <v>0</v>
          </cell>
          <cell r="S2002">
            <v>0</v>
          </cell>
          <cell r="T2002">
            <v>0</v>
          </cell>
          <cell r="U2002">
            <v>0</v>
          </cell>
          <cell r="V2002">
            <v>0</v>
          </cell>
          <cell r="W2002">
            <v>0</v>
          </cell>
          <cell r="X2002">
            <v>117350.3691083219</v>
          </cell>
          <cell r="AA2002" t="str">
            <v>RESCONJuly2011-2012</v>
          </cell>
          <cell r="AB2002" t="str">
            <v>2012</v>
          </cell>
          <cell r="AC2002" t="str">
            <v>RESCON2012</v>
          </cell>
          <cell r="AD2002" t="str">
            <v>RESCONJuly2012</v>
          </cell>
          <cell r="AE2002" t="str">
            <v>RESCONJuly2011-2012</v>
          </cell>
        </row>
        <row r="2003">
          <cell r="B2003" t="str">
            <v>COMREB</v>
          </cell>
          <cell r="C2003" t="str">
            <v>Total Commercial Rebate Summary</v>
          </cell>
          <cell r="D2003" t="str">
            <v>COMREB</v>
          </cell>
          <cell r="E2003" t="str">
            <v>Commercial</v>
          </cell>
          <cell r="I2003" t="str">
            <v>July</v>
          </cell>
          <cell r="J2003" t="str">
            <v>2011-2012</v>
          </cell>
          <cell r="K2003">
            <v>2012</v>
          </cell>
          <cell r="L2003">
            <v>0</v>
          </cell>
          <cell r="M2003">
            <v>24378.25</v>
          </cell>
          <cell r="N2003">
            <v>0</v>
          </cell>
          <cell r="O2003">
            <v>40398.441666666666</v>
          </cell>
          <cell r="P2003">
            <v>0</v>
          </cell>
          <cell r="S2003">
            <v>0</v>
          </cell>
          <cell r="T2003">
            <v>0</v>
          </cell>
          <cell r="U2003">
            <v>0</v>
          </cell>
          <cell r="V2003">
            <v>0</v>
          </cell>
          <cell r="W2003">
            <v>0</v>
          </cell>
          <cell r="X2003">
            <v>211893.24651099998</v>
          </cell>
          <cell r="AA2003" t="str">
            <v>COMREBJuly2011-2012</v>
          </cell>
          <cell r="AB2003" t="str">
            <v>2012</v>
          </cell>
          <cell r="AC2003" t="str">
            <v>COMREB2012</v>
          </cell>
          <cell r="AD2003" t="str">
            <v>COMREBJuly2012</v>
          </cell>
          <cell r="AE2003" t="str">
            <v>COMREBJuly2011-2012</v>
          </cell>
        </row>
        <row r="2004">
          <cell r="B2004" t="str">
            <v>COMCON</v>
          </cell>
          <cell r="C2004" t="str">
            <v>Total Commercial Conservation Summary</v>
          </cell>
          <cell r="D2004" t="str">
            <v>COMCON</v>
          </cell>
          <cell r="E2004" t="str">
            <v>Commercial</v>
          </cell>
          <cell r="I2004" t="str">
            <v>July</v>
          </cell>
          <cell r="J2004" t="str">
            <v>2011-2012</v>
          </cell>
          <cell r="K2004">
            <v>2012</v>
          </cell>
          <cell r="L2004">
            <v>0</v>
          </cell>
          <cell r="M2004">
            <v>24378.416666666668</v>
          </cell>
          <cell r="N2004">
            <v>0</v>
          </cell>
          <cell r="O2004">
            <v>40440.10833333333</v>
          </cell>
          <cell r="P2004">
            <v>0</v>
          </cell>
          <cell r="S2004">
            <v>0</v>
          </cell>
          <cell r="T2004">
            <v>0</v>
          </cell>
          <cell r="U2004">
            <v>0</v>
          </cell>
          <cell r="V2004">
            <v>0</v>
          </cell>
          <cell r="W2004">
            <v>0</v>
          </cell>
          <cell r="X2004">
            <v>390666.07984433329</v>
          </cell>
          <cell r="AA2004" t="str">
            <v>COMCONJuly2011-2012</v>
          </cell>
          <cell r="AB2004" t="str">
            <v>2012</v>
          </cell>
          <cell r="AC2004" t="str">
            <v>COMCON2012</v>
          </cell>
          <cell r="AD2004" t="str">
            <v>COMCONJuly2012</v>
          </cell>
          <cell r="AE2004" t="str">
            <v>COMCONJuly2011-2012</v>
          </cell>
        </row>
        <row r="2005">
          <cell r="B2005" t="str">
            <v>Orlando</v>
          </cell>
          <cell r="C2005" t="str">
            <v>Conservation Program Rebates</v>
          </cell>
          <cell r="D2005" t="str">
            <v>Participation</v>
          </cell>
          <cell r="E2005" t="str">
            <v xml:space="preserve"> - Crosstab (CIS)</v>
          </cell>
          <cell r="K2005">
            <v>2012</v>
          </cell>
          <cell r="AB2005" t="str">
            <v>2012</v>
          </cell>
          <cell r="AC2005" t="str">
            <v>Participation2012</v>
          </cell>
          <cell r="AD2005" t="str">
            <v>Participation2012</v>
          </cell>
        </row>
        <row r="2006">
          <cell r="B2006" t="str">
            <v>ACPROPSZ</v>
          </cell>
          <cell r="C2006" t="str">
            <v>CONS AC Proper Sizing</v>
          </cell>
          <cell r="D2006" t="str">
            <v>ECON-2D</v>
          </cell>
          <cell r="E2006" t="str">
            <v>Residential</v>
          </cell>
          <cell r="F2006" t="str">
            <v>SINGLE</v>
          </cell>
          <cell r="I2006" t="str">
            <v>August</v>
          </cell>
          <cell r="J2006" t="str">
            <v>2011-2012</v>
          </cell>
          <cell r="K2006">
            <v>2012</v>
          </cell>
          <cell r="M2006">
            <v>32.5</v>
          </cell>
          <cell r="O2006">
            <v>1625</v>
          </cell>
          <cell r="T2006">
            <v>0</v>
          </cell>
          <cell r="W2006">
            <v>0</v>
          </cell>
          <cell r="X2006">
            <v>3395.1125000000002</v>
          </cell>
          <cell r="AA2006" t="str">
            <v>ECON-2DAugust2011-2012</v>
          </cell>
          <cell r="AB2006" t="str">
            <v>2012</v>
          </cell>
          <cell r="AC2006" t="str">
            <v>ECON-2D2012</v>
          </cell>
          <cell r="AD2006" t="str">
            <v>ECON-2DAugust2012</v>
          </cell>
          <cell r="AE2006" t="str">
            <v>ECON-2DAugust2011-2012</v>
          </cell>
        </row>
        <row r="2007">
          <cell r="D2007" t="str">
            <v>ECON-2D</v>
          </cell>
          <cell r="E2007" t="str">
            <v>Residential</v>
          </cell>
          <cell r="F2007" t="str">
            <v>MULTI</v>
          </cell>
          <cell r="I2007" t="str">
            <v>August</v>
          </cell>
          <cell r="J2007" t="str">
            <v>2011-2012</v>
          </cell>
          <cell r="K2007">
            <v>2012</v>
          </cell>
          <cell r="T2007">
            <v>0</v>
          </cell>
          <cell r="AA2007" t="str">
            <v>ECON-2DAugust2011-2012</v>
          </cell>
          <cell r="AB2007" t="str">
            <v>2012</v>
          </cell>
          <cell r="AC2007" t="str">
            <v>ECON-2D2012</v>
          </cell>
          <cell r="AD2007" t="str">
            <v>ECON-2DAugust2012</v>
          </cell>
          <cell r="AE2007" t="str">
            <v>ECON-2DAugust2011-2012</v>
          </cell>
        </row>
        <row r="2008">
          <cell r="B2008" t="str">
            <v>ATTICINS</v>
          </cell>
          <cell r="C2008" t="str">
            <v>CONS Com Attic Insul Rebate</v>
          </cell>
          <cell r="D2008" t="str">
            <v>ECON-4B</v>
          </cell>
          <cell r="E2008" t="str">
            <v>Commercial</v>
          </cell>
          <cell r="F2008" t="str">
            <v>OTHER</v>
          </cell>
          <cell r="I2008" t="str">
            <v>August</v>
          </cell>
          <cell r="J2008" t="str">
            <v>2011-2012</v>
          </cell>
          <cell r="K2008">
            <v>2012</v>
          </cell>
          <cell r="M2008">
            <v>1.1666666666666667</v>
          </cell>
          <cell r="O2008">
            <v>350.00000000000006</v>
          </cell>
          <cell r="T2008">
            <v>0</v>
          </cell>
          <cell r="W2008">
            <v>0</v>
          </cell>
          <cell r="X2008">
            <v>574.08166666666671</v>
          </cell>
          <cell r="AA2008" t="str">
            <v>ECON-4BAugust2011-2012</v>
          </cell>
          <cell r="AB2008" t="str">
            <v>2012</v>
          </cell>
          <cell r="AC2008" t="str">
            <v>ECON-4B2012</v>
          </cell>
          <cell r="AD2008" t="str">
            <v>ECON-4BAugust2012</v>
          </cell>
          <cell r="AE2008" t="str">
            <v>ECON-4BAugust2011-2012</v>
          </cell>
        </row>
        <row r="2009">
          <cell r="D2009" t="str">
            <v>ECON-4B</v>
          </cell>
          <cell r="E2009" t="str">
            <v>Commercial</v>
          </cell>
          <cell r="F2009" t="str">
            <v>MULTI</v>
          </cell>
          <cell r="I2009" t="str">
            <v>August</v>
          </cell>
          <cell r="J2009" t="str">
            <v>2011-2012</v>
          </cell>
          <cell r="K2009">
            <v>2012</v>
          </cell>
          <cell r="T2009">
            <v>0</v>
          </cell>
          <cell r="AA2009" t="str">
            <v>ECON-4BAugust2011-2012</v>
          </cell>
          <cell r="AB2009" t="str">
            <v>2012</v>
          </cell>
          <cell r="AC2009" t="str">
            <v>ECON-4B2012</v>
          </cell>
          <cell r="AD2009" t="str">
            <v>ECON-4BAugust2012</v>
          </cell>
          <cell r="AE2009" t="str">
            <v>ECON-4BAugust2011-2012</v>
          </cell>
        </row>
        <row r="2010">
          <cell r="B2010" t="str">
            <v>ATTICONS</v>
          </cell>
          <cell r="C2010" t="str">
            <v>CONS Res Attic Insul Rebate</v>
          </cell>
          <cell r="D2010" t="str">
            <v>ECON-1B</v>
          </cell>
          <cell r="E2010" t="str">
            <v>Residential</v>
          </cell>
          <cell r="F2010" t="str">
            <v>SINGLE</v>
          </cell>
          <cell r="I2010" t="str">
            <v>August</v>
          </cell>
          <cell r="J2010" t="str">
            <v>2011-2012</v>
          </cell>
          <cell r="K2010">
            <v>2012</v>
          </cell>
          <cell r="M2010">
            <v>20</v>
          </cell>
          <cell r="O2010">
            <v>5000</v>
          </cell>
          <cell r="T2010">
            <v>0</v>
          </cell>
          <cell r="W2010">
            <v>0</v>
          </cell>
          <cell r="X2010">
            <v>9869</v>
          </cell>
          <cell r="AA2010" t="str">
            <v>ECON-1BAugust2011-2012</v>
          </cell>
          <cell r="AB2010" t="str">
            <v>2012</v>
          </cell>
          <cell r="AC2010" t="str">
            <v>ECON-1B2012</v>
          </cell>
          <cell r="AD2010" t="str">
            <v>ECON-1BAugust2012</v>
          </cell>
          <cell r="AE2010" t="str">
            <v>ECON-1BAugust2011-2012</v>
          </cell>
        </row>
        <row r="2011">
          <cell r="D2011" t="str">
            <v>ECON-1B</v>
          </cell>
          <cell r="E2011" t="str">
            <v>Residential</v>
          </cell>
          <cell r="F2011" t="str">
            <v>MULTI</v>
          </cell>
          <cell r="I2011" t="str">
            <v>August</v>
          </cell>
          <cell r="J2011" t="str">
            <v>2011-2012</v>
          </cell>
          <cell r="K2011">
            <v>2012</v>
          </cell>
          <cell r="T2011">
            <v>0</v>
          </cell>
          <cell r="AA2011" t="str">
            <v>ECON-1BAugust2011-2012</v>
          </cell>
          <cell r="AB2011" t="str">
            <v>2012</v>
          </cell>
          <cell r="AC2011" t="str">
            <v>ECON-1B2012</v>
          </cell>
          <cell r="AD2011" t="str">
            <v>ECON-1BAugust2012</v>
          </cell>
          <cell r="AE2011" t="str">
            <v>ECON-1BAugust2011-2012</v>
          </cell>
        </row>
        <row r="2012">
          <cell r="B2012" t="str">
            <v>CCISTERN</v>
          </cell>
          <cell r="C2012" t="str">
            <v>CONS Com Cistern Rebate</v>
          </cell>
          <cell r="D2012" t="str">
            <v>WACON-1B</v>
          </cell>
          <cell r="E2012" t="str">
            <v>Commercial</v>
          </cell>
          <cell r="F2012" t="str">
            <v>OTHER</v>
          </cell>
          <cell r="I2012" t="str">
            <v>August</v>
          </cell>
          <cell r="J2012" t="str">
            <v>2011-2012</v>
          </cell>
          <cell r="K2012">
            <v>2012</v>
          </cell>
          <cell r="M2012">
            <v>0</v>
          </cell>
          <cell r="O2012">
            <v>0</v>
          </cell>
          <cell r="T2012">
            <v>0</v>
          </cell>
          <cell r="W2012">
            <v>0</v>
          </cell>
          <cell r="X2012">
            <v>0</v>
          </cell>
          <cell r="AA2012" t="str">
            <v>WACON-1BAugust2011-2012</v>
          </cell>
          <cell r="AB2012" t="str">
            <v>2012</v>
          </cell>
          <cell r="AC2012" t="str">
            <v>WACON-1B2012</v>
          </cell>
          <cell r="AD2012" t="str">
            <v>WACON-1BAugust2012</v>
          </cell>
          <cell r="AE2012" t="str">
            <v>WACON-1BAugust2011-2012</v>
          </cell>
        </row>
        <row r="2013">
          <cell r="B2013" t="str">
            <v>CES15CON</v>
          </cell>
          <cell r="C2013" t="str">
            <v>CONS Com Heat Pump 15 Rebate</v>
          </cell>
          <cell r="D2013" t="str">
            <v>ECON-5C</v>
          </cell>
          <cell r="E2013" t="str">
            <v>Commercial</v>
          </cell>
          <cell r="F2013" t="str">
            <v>OTHER</v>
          </cell>
          <cell r="H2013" t="str">
            <v>CES15CON</v>
          </cell>
          <cell r="I2013" t="str">
            <v>August</v>
          </cell>
          <cell r="J2013" t="str">
            <v>2011-2012</v>
          </cell>
          <cell r="K2013">
            <v>2012</v>
          </cell>
          <cell r="M2013">
            <v>1.0833333333333333</v>
          </cell>
          <cell r="O2013">
            <v>433.33333333333331</v>
          </cell>
          <cell r="T2013">
            <v>0</v>
          </cell>
          <cell r="W2013">
            <v>0</v>
          </cell>
          <cell r="X2013">
            <v>785.29630833333329</v>
          </cell>
          <cell r="Y2013" t="str">
            <v>CES15CONAugust2011-2012</v>
          </cell>
          <cell r="Z2013" t="str">
            <v>CES15CONAugust2012</v>
          </cell>
          <cell r="AA2013" t="str">
            <v>ECON-5CCES15CONAugust2011-2012</v>
          </cell>
          <cell r="AB2013" t="str">
            <v>CES15CON2012</v>
          </cell>
          <cell r="AC2013" t="str">
            <v>ECON-5C2012</v>
          </cell>
          <cell r="AD2013" t="str">
            <v>ECON-5CAugust2012</v>
          </cell>
          <cell r="AE2013" t="str">
            <v>ECON-5CAugust2011-2012</v>
          </cell>
        </row>
        <row r="2014">
          <cell r="B2014" t="str">
            <v>CES16CON</v>
          </cell>
          <cell r="C2014" t="str">
            <v>CONS Com Heat Pump 16 Rebate</v>
          </cell>
          <cell r="D2014" t="str">
            <v>ECON-5C</v>
          </cell>
          <cell r="E2014" t="str">
            <v>Commercial</v>
          </cell>
          <cell r="F2014" t="str">
            <v>OTHER</v>
          </cell>
          <cell r="H2014" t="str">
            <v>CES16CON</v>
          </cell>
          <cell r="I2014" t="str">
            <v>August</v>
          </cell>
          <cell r="J2014" t="str">
            <v>2011-2012</v>
          </cell>
          <cell r="K2014">
            <v>2012</v>
          </cell>
          <cell r="M2014">
            <v>1.9166666666666667</v>
          </cell>
          <cell r="O2014">
            <v>1150</v>
          </cell>
          <cell r="T2014">
            <v>0</v>
          </cell>
          <cell r="W2014">
            <v>0</v>
          </cell>
          <cell r="X2014">
            <v>1730.5104166666667</v>
          </cell>
          <cell r="Y2014" t="str">
            <v>CES16CONAugust2011-2012</v>
          </cell>
          <cell r="Z2014" t="str">
            <v>CES16CONAugust2012</v>
          </cell>
          <cell r="AA2014" t="str">
            <v>ECON-5CCES16CONAugust2011-2012</v>
          </cell>
          <cell r="AB2014" t="str">
            <v>CES16CON2012</v>
          </cell>
          <cell r="AC2014" t="str">
            <v>ECON-5C2012</v>
          </cell>
          <cell r="AD2014" t="str">
            <v>ECON-5CAugust2012</v>
          </cell>
          <cell r="AE2014" t="str">
            <v>ECON-5CAugust2011-2012</v>
          </cell>
        </row>
        <row r="2015">
          <cell r="B2015" t="str">
            <v>CES17CON</v>
          </cell>
          <cell r="C2015" t="str">
            <v>CONS Com Heat Pump 17 Rebate</v>
          </cell>
          <cell r="D2015" t="str">
            <v>ECON-5C</v>
          </cell>
          <cell r="E2015" t="str">
            <v>Commercial</v>
          </cell>
          <cell r="F2015" t="str">
            <v>OTHER</v>
          </cell>
          <cell r="H2015" t="str">
            <v>CES17CON</v>
          </cell>
          <cell r="I2015" t="str">
            <v>August</v>
          </cell>
          <cell r="J2015" t="str">
            <v>2011-2012</v>
          </cell>
          <cell r="K2015">
            <v>2012</v>
          </cell>
          <cell r="M2015">
            <v>1.0833333333333333</v>
          </cell>
          <cell r="O2015">
            <v>650</v>
          </cell>
          <cell r="T2015">
            <v>0</v>
          </cell>
          <cell r="W2015">
            <v>0</v>
          </cell>
          <cell r="X2015">
            <v>1254.2592833333333</v>
          </cell>
          <cell r="Y2015" t="str">
            <v>CES17CONAugust2011-2012</v>
          </cell>
          <cell r="Z2015" t="str">
            <v>CES17CONAugust2012</v>
          </cell>
          <cell r="AA2015" t="str">
            <v>ECON-5CCES17CONAugust2011-2012</v>
          </cell>
          <cell r="AB2015" t="str">
            <v>CES17CON2012</v>
          </cell>
          <cell r="AC2015" t="str">
            <v>ECON-5C2012</v>
          </cell>
          <cell r="AD2015" t="str">
            <v>ECON-5CAugust2012</v>
          </cell>
          <cell r="AE2015" t="str">
            <v>ECON-5CAugust2011-2012</v>
          </cell>
        </row>
        <row r="2016">
          <cell r="B2016" t="str">
            <v>CES18CON</v>
          </cell>
          <cell r="C2016" t="str">
            <v>CONS Com Heat Pump 18 Rebate</v>
          </cell>
          <cell r="D2016" t="str">
            <v>ECON-5C</v>
          </cell>
          <cell r="E2016" t="str">
            <v>Commercial</v>
          </cell>
          <cell r="F2016" t="str">
            <v>OTHER</v>
          </cell>
          <cell r="H2016" t="str">
            <v>CES18CON</v>
          </cell>
          <cell r="I2016" t="str">
            <v>August</v>
          </cell>
          <cell r="J2016" t="str">
            <v>2011-2012</v>
          </cell>
          <cell r="K2016">
            <v>2012</v>
          </cell>
          <cell r="M2016">
            <v>0.83333333333333337</v>
          </cell>
          <cell r="O2016">
            <v>500</v>
          </cell>
          <cell r="T2016">
            <v>0</v>
          </cell>
          <cell r="W2016">
            <v>0</v>
          </cell>
          <cell r="X2016">
            <v>1091.7857141666668</v>
          </cell>
          <cell r="Y2016" t="str">
            <v>CES18CONAugust2011-2012</v>
          </cell>
          <cell r="Z2016" t="str">
            <v>CES18CONAugust2012</v>
          </cell>
          <cell r="AA2016" t="str">
            <v>ECON-5CCES18CONAugust2011-2012</v>
          </cell>
          <cell r="AB2016" t="str">
            <v>CES18CON2012</v>
          </cell>
          <cell r="AC2016" t="str">
            <v>ECON-5C2012</v>
          </cell>
          <cell r="AD2016" t="str">
            <v>ECON-5CAugust2012</v>
          </cell>
          <cell r="AE2016" t="str">
            <v>ECON-5CAugust2011-2012</v>
          </cell>
        </row>
        <row r="2017">
          <cell r="B2017" t="str">
            <v>CESCRCON</v>
          </cell>
          <cell r="C2017" t="str">
            <v>CONS Com Cool Roof Rebate</v>
          </cell>
          <cell r="D2017" t="str">
            <v>ECON-4A</v>
          </cell>
          <cell r="E2017" t="str">
            <v>Commercial</v>
          </cell>
          <cell r="F2017" t="str">
            <v>OTHER</v>
          </cell>
          <cell r="I2017" t="str">
            <v>August</v>
          </cell>
          <cell r="J2017" t="str">
            <v>2011-2012</v>
          </cell>
          <cell r="K2017">
            <v>2012</v>
          </cell>
          <cell r="M2017">
            <v>24109.416666666668</v>
          </cell>
          <cell r="O2017">
            <v>2410.9416666666671</v>
          </cell>
          <cell r="T2017">
            <v>0</v>
          </cell>
          <cell r="W2017">
            <v>0</v>
          </cell>
          <cell r="X2017">
            <v>72665.564848583337</v>
          </cell>
          <cell r="AA2017" t="str">
            <v>ECON-4AAugust2011-2012</v>
          </cell>
          <cell r="AB2017" t="str">
            <v>2012</v>
          </cell>
          <cell r="AC2017" t="str">
            <v>ECON-4A2012</v>
          </cell>
          <cell r="AD2017" t="str">
            <v>ECON-4AAugust2012</v>
          </cell>
          <cell r="AE2017" t="str">
            <v>ECON-4AAugust2011-2012</v>
          </cell>
        </row>
        <row r="2018">
          <cell r="B2018" t="str">
            <v>CESSBCON</v>
          </cell>
          <cell r="C2018" t="str">
            <v>CONS Small Bus Effic Prog</v>
          </cell>
          <cell r="D2018" t="str">
            <v>ECON-16</v>
          </cell>
          <cell r="E2018" t="str">
            <v>Commercial</v>
          </cell>
          <cell r="F2018" t="str">
            <v>OTHER</v>
          </cell>
          <cell r="I2018" t="str">
            <v>August</v>
          </cell>
          <cell r="J2018" t="str">
            <v>2011-2012</v>
          </cell>
          <cell r="K2018">
            <v>2012</v>
          </cell>
          <cell r="M2018">
            <v>1.6666666666666667</v>
          </cell>
          <cell r="O2018">
            <v>416.66666666666669</v>
          </cell>
          <cell r="T2018">
            <v>0</v>
          </cell>
          <cell r="W2018">
            <v>0</v>
          </cell>
          <cell r="X2018">
            <v>1412.25</v>
          </cell>
          <cell r="AA2018" t="str">
            <v>ECON-16August2011-2012</v>
          </cell>
          <cell r="AB2018" t="str">
            <v>2012</v>
          </cell>
          <cell r="AC2018" t="str">
            <v>ECON-162012</v>
          </cell>
          <cell r="AD2018" t="str">
            <v>ECON-16August2012</v>
          </cell>
          <cell r="AE2018" t="str">
            <v>ECON-16August2011-2012</v>
          </cell>
        </row>
        <row r="2019">
          <cell r="D2019" t="str">
            <v>ECON-16</v>
          </cell>
          <cell r="E2019" t="str">
            <v>Commercial</v>
          </cell>
          <cell r="F2019" t="str">
            <v>SINGLE</v>
          </cell>
          <cell r="I2019" t="str">
            <v>August</v>
          </cell>
          <cell r="J2019" t="str">
            <v>2011-2012</v>
          </cell>
          <cell r="K2019">
            <v>2012</v>
          </cell>
          <cell r="T2019">
            <v>0</v>
          </cell>
          <cell r="AA2019" t="str">
            <v>ECON-16August2011-2012</v>
          </cell>
          <cell r="AB2019" t="str">
            <v>2012</v>
          </cell>
          <cell r="AC2019" t="str">
            <v>ECON-162012</v>
          </cell>
          <cell r="AD2019" t="str">
            <v>ECON-16August2012</v>
          </cell>
          <cell r="AE2019" t="str">
            <v>ECON-16August2011-2012</v>
          </cell>
        </row>
        <row r="2020">
          <cell r="B2020" t="str">
            <v>CESTTCON</v>
          </cell>
          <cell r="C2020" t="str">
            <v>CONS Com Window Tint Rebate</v>
          </cell>
          <cell r="D2020" t="str">
            <v>ECON-4C</v>
          </cell>
          <cell r="E2020" t="str">
            <v>Commercial</v>
          </cell>
          <cell r="F2020" t="str">
            <v>OTHER</v>
          </cell>
          <cell r="I2020" t="str">
            <v>August</v>
          </cell>
          <cell r="J2020" t="str">
            <v>2011-2012</v>
          </cell>
          <cell r="K2020">
            <v>2012</v>
          </cell>
          <cell r="M2020">
            <v>207.5</v>
          </cell>
          <cell r="O2020">
            <v>20750</v>
          </cell>
          <cell r="T2020">
            <v>0</v>
          </cell>
          <cell r="W2020">
            <v>0</v>
          </cell>
          <cell r="X2020">
            <v>86.999998250000004</v>
          </cell>
          <cell r="AA2020" t="str">
            <v>ECON-4CAugust2011-2012</v>
          </cell>
          <cell r="AB2020" t="str">
            <v>2012</v>
          </cell>
          <cell r="AC2020" t="str">
            <v>ECON-4C2012</v>
          </cell>
          <cell r="AD2020" t="str">
            <v>ECON-4CAugust2012</v>
          </cell>
          <cell r="AE2020" t="str">
            <v>ECON-4CAugust2011-2012</v>
          </cell>
        </row>
        <row r="2021">
          <cell r="B2021" t="str">
            <v>CUSTOMCI</v>
          </cell>
          <cell r="C2021" t="str">
            <v>CONS Com Customer Incentive Program</v>
          </cell>
          <cell r="D2021" t="str">
            <v>ECON-6B</v>
          </cell>
          <cell r="E2021" t="str">
            <v>Commercial</v>
          </cell>
          <cell r="F2021" t="str">
            <v>OTHER</v>
          </cell>
          <cell r="I2021" t="str">
            <v>August</v>
          </cell>
          <cell r="J2021" t="str">
            <v>2011-2012</v>
          </cell>
          <cell r="K2021">
            <v>2012</v>
          </cell>
          <cell r="M2021">
            <v>50.25</v>
          </cell>
          <cell r="O2021">
            <v>12562.5</v>
          </cell>
          <cell r="T2021">
            <v>0</v>
          </cell>
          <cell r="X2021">
            <v>130639.050525</v>
          </cell>
          <cell r="AA2021" t="str">
            <v>ECON-6BAugust2011-2012</v>
          </cell>
          <cell r="AB2021" t="str">
            <v>2012</v>
          </cell>
          <cell r="AC2021" t="str">
            <v>ECON-6B2012</v>
          </cell>
          <cell r="AD2021" t="str">
            <v>ECON-6BAugust2012</v>
          </cell>
          <cell r="AE2021" t="str">
            <v>ECON-6BAugust2011-2012</v>
          </cell>
        </row>
        <row r="2022">
          <cell r="C2022" t="str">
            <v>CONS Com Indoor Lighting Billed Solutions</v>
          </cell>
          <cell r="D2022" t="str">
            <v>ECON-8</v>
          </cell>
          <cell r="E2022" t="str">
            <v>Commercial</v>
          </cell>
          <cell r="F2022" t="str">
            <v>OTHER</v>
          </cell>
          <cell r="I2022" t="str">
            <v>August</v>
          </cell>
          <cell r="J2022" t="str">
            <v>2011-2012</v>
          </cell>
          <cell r="K2022">
            <v>2012</v>
          </cell>
          <cell r="M2022">
            <v>0.16666666666666666</v>
          </cell>
          <cell r="O2022">
            <v>41.666666666666664</v>
          </cell>
          <cell r="T2022">
            <v>0</v>
          </cell>
          <cell r="X2022">
            <v>178772.83333333331</v>
          </cell>
          <cell r="AA2022" t="str">
            <v>ECON-8August2011-2012</v>
          </cell>
          <cell r="AB2022" t="str">
            <v>2012</v>
          </cell>
          <cell r="AC2022" t="str">
            <v>ECON-82012</v>
          </cell>
          <cell r="AD2022" t="str">
            <v>ECON-8August2012</v>
          </cell>
          <cell r="AE2022" t="str">
            <v>ECON-8August2011-2012</v>
          </cell>
        </row>
        <row r="2023">
          <cell r="B2023" t="str">
            <v>DUCTAIR</v>
          </cell>
          <cell r="C2023" t="str">
            <v>CONS Com Duct Repair Rbt</v>
          </cell>
          <cell r="D2023" t="str">
            <v>ECON-5A</v>
          </cell>
          <cell r="E2023" t="str">
            <v>Commercial</v>
          </cell>
          <cell r="F2023" t="str">
            <v>OTHER</v>
          </cell>
          <cell r="I2023" t="str">
            <v>August</v>
          </cell>
          <cell r="J2023" t="str">
            <v>2011-2012</v>
          </cell>
          <cell r="K2023">
            <v>2012</v>
          </cell>
          <cell r="M2023">
            <v>2.5833333333333335</v>
          </cell>
          <cell r="O2023">
            <v>775</v>
          </cell>
          <cell r="T2023">
            <v>0</v>
          </cell>
          <cell r="W2023">
            <v>0</v>
          </cell>
          <cell r="X2023">
            <v>882.53125</v>
          </cell>
          <cell r="AA2023" t="str">
            <v>ECON-5AAugust2011-2012</v>
          </cell>
          <cell r="AB2023" t="str">
            <v>2012</v>
          </cell>
          <cell r="AC2023" t="str">
            <v>ECON-5A2012</v>
          </cell>
          <cell r="AD2023" t="str">
            <v>ECON-5AAugust2012</v>
          </cell>
          <cell r="AE2023" t="str">
            <v>ECON-5AAugust2011-2012</v>
          </cell>
        </row>
        <row r="2024">
          <cell r="D2024" t="str">
            <v>ECON-5A</v>
          </cell>
          <cell r="E2024" t="str">
            <v>Commercial</v>
          </cell>
          <cell r="F2024" t="str">
            <v>SINGLE</v>
          </cell>
          <cell r="I2024" t="str">
            <v>August</v>
          </cell>
          <cell r="J2024" t="str">
            <v>2011-2012</v>
          </cell>
          <cell r="K2024">
            <v>2012</v>
          </cell>
          <cell r="T2024">
            <v>0</v>
          </cell>
          <cell r="AA2024" t="str">
            <v>ECON-5AAugust2011-2012</v>
          </cell>
          <cell r="AB2024" t="str">
            <v>2012</v>
          </cell>
          <cell r="AC2024" t="str">
            <v>ECON-5A2012</v>
          </cell>
          <cell r="AD2024" t="str">
            <v>ECON-5AAugust2012</v>
          </cell>
          <cell r="AE2024" t="str">
            <v>ECON-5AAugust2011-2012</v>
          </cell>
        </row>
        <row r="2025">
          <cell r="D2025" t="str">
            <v>ECON-5A</v>
          </cell>
          <cell r="E2025" t="str">
            <v>Commercial</v>
          </cell>
          <cell r="F2025" t="str">
            <v>MULTI</v>
          </cell>
          <cell r="I2025" t="str">
            <v>August</v>
          </cell>
          <cell r="J2025" t="str">
            <v>2011-2012</v>
          </cell>
          <cell r="K2025">
            <v>2012</v>
          </cell>
          <cell r="T2025">
            <v>0</v>
          </cell>
          <cell r="AA2025" t="str">
            <v>ECON-5AAugust2011-2012</v>
          </cell>
          <cell r="AB2025" t="str">
            <v>2012</v>
          </cell>
          <cell r="AC2025" t="str">
            <v>ECON-5A2012</v>
          </cell>
          <cell r="AD2025" t="str">
            <v>ECON-5AAugust2012</v>
          </cell>
          <cell r="AE2025" t="str">
            <v>ECON-5AAugust2011-2012</v>
          </cell>
        </row>
        <row r="2026">
          <cell r="B2026" t="str">
            <v>DUCTCON</v>
          </cell>
          <cell r="C2026" t="str">
            <v>CONS Res Duct Repair Rbt</v>
          </cell>
          <cell r="D2026" t="str">
            <v>ECON-2A</v>
          </cell>
          <cell r="E2026" t="str">
            <v>Residential</v>
          </cell>
          <cell r="F2026" t="str">
            <v>SINGLE</v>
          </cell>
          <cell r="I2026" t="str">
            <v>August</v>
          </cell>
          <cell r="J2026" t="str">
            <v>2011-2012</v>
          </cell>
          <cell r="K2026">
            <v>2012</v>
          </cell>
          <cell r="M2026">
            <v>52.25</v>
          </cell>
          <cell r="O2026">
            <v>15675</v>
          </cell>
          <cell r="T2026">
            <v>0</v>
          </cell>
          <cell r="W2026">
            <v>0</v>
          </cell>
          <cell r="X2026">
            <v>17930.65318415525</v>
          </cell>
          <cell r="AA2026" t="str">
            <v>ECON-2AAugust2011-2012</v>
          </cell>
          <cell r="AB2026" t="str">
            <v>2012</v>
          </cell>
          <cell r="AC2026" t="str">
            <v>ECON-2A2012</v>
          </cell>
          <cell r="AD2026" t="str">
            <v>ECON-2AAugust2012</v>
          </cell>
          <cell r="AE2026" t="str">
            <v>ECON-2AAugust2011-2012</v>
          </cell>
        </row>
        <row r="2027">
          <cell r="D2027" t="str">
            <v>ECON-2A</v>
          </cell>
          <cell r="E2027" t="str">
            <v>Residential</v>
          </cell>
          <cell r="F2027" t="str">
            <v>OTHER</v>
          </cell>
          <cell r="I2027" t="str">
            <v>August</v>
          </cell>
          <cell r="J2027" t="str">
            <v>2011-2012</v>
          </cell>
          <cell r="K2027">
            <v>2012</v>
          </cell>
          <cell r="T2027">
            <v>0</v>
          </cell>
          <cell r="AA2027" t="str">
            <v>ECON-2AAugust2011-2012</v>
          </cell>
          <cell r="AB2027" t="str">
            <v>2012</v>
          </cell>
          <cell r="AC2027" t="str">
            <v>ECON-2A2012</v>
          </cell>
          <cell r="AD2027" t="str">
            <v>ECON-2AAugust2012</v>
          </cell>
          <cell r="AE2027" t="str">
            <v>ECON-2AAugust2011-2012</v>
          </cell>
        </row>
        <row r="2028">
          <cell r="D2028" t="str">
            <v>ECON-2A</v>
          </cell>
          <cell r="E2028" t="str">
            <v>Residential</v>
          </cell>
          <cell r="F2028" t="str">
            <v>MULTI</v>
          </cell>
          <cell r="I2028" t="str">
            <v>August</v>
          </cell>
          <cell r="J2028" t="str">
            <v>2011-2012</v>
          </cell>
          <cell r="K2028">
            <v>2012</v>
          </cell>
          <cell r="T2028">
            <v>0</v>
          </cell>
          <cell r="AA2028" t="str">
            <v>ECON-2AAugust2011-2012</v>
          </cell>
          <cell r="AB2028" t="str">
            <v>2012</v>
          </cell>
          <cell r="AC2028" t="str">
            <v>ECON-2A2012</v>
          </cell>
          <cell r="AD2028" t="str">
            <v>ECON-2AAugust2012</v>
          </cell>
          <cell r="AE2028" t="str">
            <v>ECON-2AAugust2011-2012</v>
          </cell>
        </row>
        <row r="2029">
          <cell r="B2029" t="str">
            <v>GOLDRING</v>
          </cell>
          <cell r="C2029" t="str">
            <v>CONS Gold Ring Rebate</v>
          </cell>
          <cell r="D2029" t="str">
            <v>ECON-6C</v>
          </cell>
          <cell r="E2029" t="str">
            <v>Commercial</v>
          </cell>
          <cell r="F2029" t="str">
            <v>OTHER</v>
          </cell>
          <cell r="I2029" t="str">
            <v>August</v>
          </cell>
          <cell r="J2029" t="str">
            <v>2011-2012</v>
          </cell>
          <cell r="K2029">
            <v>2012</v>
          </cell>
          <cell r="M2029">
            <v>0.5</v>
          </cell>
          <cell r="O2029">
            <v>350</v>
          </cell>
          <cell r="T2029">
            <v>0</v>
          </cell>
          <cell r="W2029">
            <v>0</v>
          </cell>
          <cell r="X2029">
            <v>654.16650000000004</v>
          </cell>
          <cell r="AA2029" t="str">
            <v>ECON-6CAugust2011-2012</v>
          </cell>
          <cell r="AB2029" t="str">
            <v>2012</v>
          </cell>
          <cell r="AC2029" t="str">
            <v>ECON-6C2012</v>
          </cell>
          <cell r="AD2029" t="str">
            <v>ECON-6CAugust2012</v>
          </cell>
          <cell r="AE2029" t="str">
            <v>ECON-6CAugust2011-2012</v>
          </cell>
        </row>
        <row r="2030">
          <cell r="D2030" t="str">
            <v>ECON-6C</v>
          </cell>
          <cell r="E2030" t="str">
            <v>Commercial</v>
          </cell>
          <cell r="F2030" t="str">
            <v>SINGLE</v>
          </cell>
          <cell r="I2030" t="str">
            <v>August</v>
          </cell>
          <cell r="J2030" t="str">
            <v>2011-2012</v>
          </cell>
          <cell r="K2030">
            <v>2012</v>
          </cell>
          <cell r="T2030">
            <v>0</v>
          </cell>
          <cell r="AA2030" t="str">
            <v>ECON-6CAugust2011-2012</v>
          </cell>
          <cell r="AB2030" t="str">
            <v>2012</v>
          </cell>
          <cell r="AC2030" t="str">
            <v>ECON-6C2012</v>
          </cell>
          <cell r="AD2030" t="str">
            <v>ECON-6CAugust2012</v>
          </cell>
          <cell r="AE2030" t="str">
            <v>ECON-6CAugust2011-2012</v>
          </cell>
        </row>
        <row r="2031">
          <cell r="B2031" t="str">
            <v>HEATCONS</v>
          </cell>
          <cell r="C2031" t="str">
            <v>CONS Res Heat Pump 14 Rebate</v>
          </cell>
          <cell r="D2031" t="str">
            <v>ECON-2E</v>
          </cell>
          <cell r="E2031" t="str">
            <v>Residential</v>
          </cell>
          <cell r="F2031" t="str">
            <v>SINGLE</v>
          </cell>
          <cell r="H2031" t="str">
            <v>RES14CON</v>
          </cell>
          <cell r="I2031" t="str">
            <v>August</v>
          </cell>
          <cell r="J2031" t="str">
            <v>2011-2012</v>
          </cell>
          <cell r="K2031">
            <v>2012</v>
          </cell>
          <cell r="M2031">
            <v>23.083333333333332</v>
          </cell>
          <cell r="O2031">
            <v>4616.6666666666661</v>
          </cell>
          <cell r="T2031">
            <v>0</v>
          </cell>
          <cell r="W2031">
            <v>0</v>
          </cell>
          <cell r="X2031">
            <v>9609.1299999999992</v>
          </cell>
          <cell r="Y2031" t="str">
            <v>RES14CONAugust2011-2012</v>
          </cell>
          <cell r="Z2031" t="str">
            <v>RES14CONAugust2012</v>
          </cell>
          <cell r="AA2031" t="str">
            <v>ECON-2ERES14CONAugust2011-2012</v>
          </cell>
          <cell r="AB2031" t="str">
            <v>RES14CON2012</v>
          </cell>
          <cell r="AC2031" t="str">
            <v>ECON-2E2012</v>
          </cell>
          <cell r="AD2031" t="str">
            <v>ECON-2EAugust2012</v>
          </cell>
          <cell r="AE2031" t="str">
            <v>ECON-2EAugust2011-2012</v>
          </cell>
        </row>
        <row r="2032">
          <cell r="D2032" t="str">
            <v>ECON-2E</v>
          </cell>
          <cell r="E2032" t="str">
            <v>Residential</v>
          </cell>
          <cell r="F2032" t="str">
            <v>MULTI</v>
          </cell>
          <cell r="H2032" t="str">
            <v>RES14CON</v>
          </cell>
          <cell r="I2032" t="str">
            <v>August</v>
          </cell>
          <cell r="J2032" t="str">
            <v>2011-2012</v>
          </cell>
          <cell r="K2032">
            <v>2012</v>
          </cell>
          <cell r="T2032">
            <v>0</v>
          </cell>
          <cell r="Y2032" t="str">
            <v>RES14CONAugust2011-2012</v>
          </cell>
          <cell r="Z2032" t="str">
            <v>RES14CONAugust2012</v>
          </cell>
          <cell r="AA2032" t="str">
            <v>ECON-2ERES14CONAugust2011-2012</v>
          </cell>
          <cell r="AB2032" t="str">
            <v>RES14CON2012</v>
          </cell>
          <cell r="AC2032" t="str">
            <v>ECON-2E2012</v>
          </cell>
          <cell r="AD2032" t="str">
            <v>ECON-2EAugust2012</v>
          </cell>
          <cell r="AE2032" t="str">
            <v>ECON-2EAugust2011-2012</v>
          </cell>
        </row>
        <row r="2033">
          <cell r="B2033" t="str">
            <v>HEATPUMP</v>
          </cell>
          <cell r="C2033" t="str">
            <v>CONS Com Heat Pump 14 Rebate</v>
          </cell>
          <cell r="D2033" t="str">
            <v>ECON-5C</v>
          </cell>
          <cell r="E2033" t="str">
            <v>Commercial</v>
          </cell>
          <cell r="F2033" t="str">
            <v>OTHER</v>
          </cell>
          <cell r="H2033" t="str">
            <v>CES14CON</v>
          </cell>
          <cell r="I2033" t="str">
            <v>August</v>
          </cell>
          <cell r="J2033" t="str">
            <v>2011-2012</v>
          </cell>
          <cell r="K2033">
            <v>2012</v>
          </cell>
          <cell r="M2033">
            <v>0.25</v>
          </cell>
          <cell r="O2033">
            <v>50</v>
          </cell>
          <cell r="T2033">
            <v>0</v>
          </cell>
          <cell r="W2033">
            <v>0</v>
          </cell>
          <cell r="X2033">
            <v>116.75</v>
          </cell>
          <cell r="Y2033" t="str">
            <v>CES14CONAugust2011-2012</v>
          </cell>
          <cell r="Z2033" t="str">
            <v>CES14CONAugust2012</v>
          </cell>
          <cell r="AA2033" t="str">
            <v>ECON-5CCES14CONAugust2011-2012</v>
          </cell>
          <cell r="AB2033" t="str">
            <v>CES14CON2012</v>
          </cell>
          <cell r="AC2033" t="str">
            <v>ECON-5C2012</v>
          </cell>
          <cell r="AD2033" t="str">
            <v>ECON-5CAugust2012</v>
          </cell>
          <cell r="AE2033" t="str">
            <v>ECON-5CAugust2011-2012</v>
          </cell>
        </row>
        <row r="2034">
          <cell r="D2034" t="str">
            <v>ECON-5C</v>
          </cell>
          <cell r="E2034" t="str">
            <v>Commercial</v>
          </cell>
          <cell r="F2034" t="str">
            <v>SINGLE</v>
          </cell>
          <cell r="H2034" t="str">
            <v>CES14CON</v>
          </cell>
          <cell r="I2034" t="str">
            <v>August</v>
          </cell>
          <cell r="J2034" t="str">
            <v>2011-2012</v>
          </cell>
          <cell r="K2034">
            <v>2012</v>
          </cell>
          <cell r="T2034">
            <v>0</v>
          </cell>
          <cell r="Y2034" t="str">
            <v>CES14CONAugust2011-2012</v>
          </cell>
          <cell r="Z2034" t="str">
            <v>CES14CONAugust2012</v>
          </cell>
          <cell r="AA2034" t="str">
            <v>ECON-5CCES14CONAugust2011-2012</v>
          </cell>
          <cell r="AB2034" t="str">
            <v>CES14CON2012</v>
          </cell>
          <cell r="AC2034" t="str">
            <v>ECON-5C2012</v>
          </cell>
          <cell r="AD2034" t="str">
            <v>ECON-5CAugust2012</v>
          </cell>
          <cell r="AE2034" t="str">
            <v>ECON-5CAugust2011-2012</v>
          </cell>
        </row>
        <row r="2035">
          <cell r="B2035" t="str">
            <v>POWER</v>
          </cell>
          <cell r="C2035" t="str">
            <v>Power Program</v>
          </cell>
          <cell r="D2035" t="str">
            <v>ECON-13</v>
          </cell>
          <cell r="E2035" t="str">
            <v>Residential</v>
          </cell>
          <cell r="F2035" t="str">
            <v>SINGLE</v>
          </cell>
          <cell r="I2035" t="str">
            <v>August</v>
          </cell>
          <cell r="J2035" t="str">
            <v>2011-2012</v>
          </cell>
          <cell r="K2035">
            <v>2012</v>
          </cell>
          <cell r="M2035">
            <v>3.4166666666666665</v>
          </cell>
          <cell r="O2035">
            <v>6833.333333333333</v>
          </cell>
          <cell r="T2035">
            <v>0</v>
          </cell>
          <cell r="W2035">
            <v>0</v>
          </cell>
          <cell r="X2035">
            <v>3042.8150000000001</v>
          </cell>
          <cell r="AA2035" t="str">
            <v>ECON-13August2011-2012</v>
          </cell>
          <cell r="AB2035" t="str">
            <v>2012</v>
          </cell>
          <cell r="AC2035" t="str">
            <v>ECON-132012</v>
          </cell>
          <cell r="AD2035" t="str">
            <v>ECON-13August2012</v>
          </cell>
          <cell r="AE2035" t="str">
            <v>ECON-13August2011-2012</v>
          </cell>
        </row>
        <row r="2036">
          <cell r="B2036" t="str">
            <v>RBTRFCON</v>
          </cell>
          <cell r="C2036" t="str">
            <v>CONS Res Rebate Refund</v>
          </cell>
          <cell r="D2036" t="str">
            <v>ECON-15A</v>
          </cell>
          <cell r="E2036" t="str">
            <v>Residential</v>
          </cell>
          <cell r="F2036" t="str">
            <v>SINGLE</v>
          </cell>
          <cell r="I2036" t="str">
            <v>August</v>
          </cell>
          <cell r="J2036" t="str">
            <v>2011-2012</v>
          </cell>
          <cell r="K2036">
            <v>2012</v>
          </cell>
          <cell r="O2036">
            <v>0</v>
          </cell>
          <cell r="T2036">
            <v>0</v>
          </cell>
          <cell r="W2036">
            <v>0</v>
          </cell>
          <cell r="X2036">
            <v>0</v>
          </cell>
          <cell r="AA2036" t="str">
            <v>ECON-15AAugust2011-2012</v>
          </cell>
          <cell r="AB2036" t="str">
            <v>2012</v>
          </cell>
          <cell r="AC2036" t="str">
            <v>ECON-15A2012</v>
          </cell>
          <cell r="AD2036" t="str">
            <v>ECON-15AAugust2012</v>
          </cell>
          <cell r="AE2036" t="str">
            <v>ECON-15AAugust2011-2012</v>
          </cell>
        </row>
        <row r="2037">
          <cell r="D2037" t="str">
            <v>ECON-15A</v>
          </cell>
          <cell r="E2037" t="str">
            <v>Residential</v>
          </cell>
          <cell r="F2037" t="str">
            <v>MULTI</v>
          </cell>
          <cell r="I2037" t="str">
            <v>August</v>
          </cell>
          <cell r="J2037" t="str">
            <v>2011-2012</v>
          </cell>
          <cell r="K2037">
            <v>2012</v>
          </cell>
          <cell r="T2037">
            <v>0</v>
          </cell>
          <cell r="AA2037" t="str">
            <v>ECON-15AAugust2011-2012</v>
          </cell>
          <cell r="AB2037" t="str">
            <v>2012</v>
          </cell>
          <cell r="AC2037" t="str">
            <v>ECON-15A2012</v>
          </cell>
          <cell r="AD2037" t="str">
            <v>ECON-15AAugust2012</v>
          </cell>
          <cell r="AE2037" t="str">
            <v>ECON-15AAugust2011-2012</v>
          </cell>
        </row>
        <row r="2038">
          <cell r="D2038" t="str">
            <v>ECON-15A</v>
          </cell>
          <cell r="E2038" t="str">
            <v>Residential</v>
          </cell>
          <cell r="F2038" t="str">
            <v>OTHER</v>
          </cell>
          <cell r="I2038" t="str">
            <v>August</v>
          </cell>
          <cell r="J2038" t="str">
            <v>2011-2012</v>
          </cell>
          <cell r="K2038">
            <v>2012</v>
          </cell>
          <cell r="T2038">
            <v>0</v>
          </cell>
          <cell r="AA2038" t="str">
            <v>ECON-15AAugust2011-2012</v>
          </cell>
          <cell r="AB2038" t="str">
            <v>2012</v>
          </cell>
          <cell r="AC2038" t="str">
            <v>ECON-15A2012</v>
          </cell>
          <cell r="AD2038" t="str">
            <v>ECON-15AAugust2012</v>
          </cell>
          <cell r="AE2038" t="str">
            <v>ECON-15AAugust2011-2012</v>
          </cell>
        </row>
        <row r="2039">
          <cell r="B2039" t="str">
            <v>RBTRFCON</v>
          </cell>
          <cell r="C2039" t="str">
            <v>CONS Com Rebate Refund</v>
          </cell>
          <cell r="D2039" t="str">
            <v>ECON-15B</v>
          </cell>
          <cell r="E2039" t="str">
            <v>Commercial</v>
          </cell>
          <cell r="F2039" t="str">
            <v>SINGLE</v>
          </cell>
          <cell r="I2039" t="str">
            <v>August</v>
          </cell>
          <cell r="J2039" t="str">
            <v>2011-2012</v>
          </cell>
          <cell r="K2039">
            <v>2012</v>
          </cell>
          <cell r="O2039">
            <v>0</v>
          </cell>
          <cell r="T2039">
            <v>0</v>
          </cell>
          <cell r="W2039">
            <v>0</v>
          </cell>
          <cell r="X2039">
            <v>0</v>
          </cell>
          <cell r="AA2039" t="str">
            <v>ECON-15BAugust2011-2012</v>
          </cell>
          <cell r="AB2039" t="str">
            <v>2012</v>
          </cell>
          <cell r="AC2039" t="str">
            <v>ECON-15B2012</v>
          </cell>
          <cell r="AD2039" t="str">
            <v>ECON-15BAugust2012</v>
          </cell>
          <cell r="AE2039" t="str">
            <v>ECON-15BAugust2011-2012</v>
          </cell>
        </row>
        <row r="2040">
          <cell r="D2040" t="str">
            <v>ECON-15B</v>
          </cell>
          <cell r="E2040" t="str">
            <v>Commercial</v>
          </cell>
          <cell r="F2040" t="str">
            <v>MULTI</v>
          </cell>
          <cell r="I2040" t="str">
            <v>August</v>
          </cell>
          <cell r="J2040" t="str">
            <v>2011-2012</v>
          </cell>
          <cell r="K2040">
            <v>2012</v>
          </cell>
          <cell r="T2040">
            <v>0</v>
          </cell>
          <cell r="AA2040" t="str">
            <v>ECON-15BAugust2011-2012</v>
          </cell>
          <cell r="AB2040" t="str">
            <v>2012</v>
          </cell>
          <cell r="AC2040" t="str">
            <v>ECON-15B2012</v>
          </cell>
          <cell r="AD2040" t="str">
            <v>ECON-15BAugust2012</v>
          </cell>
          <cell r="AE2040" t="str">
            <v>ECON-15BAugust2011-2012</v>
          </cell>
        </row>
        <row r="2041">
          <cell r="D2041" t="str">
            <v>ECON-15B</v>
          </cell>
          <cell r="E2041" t="str">
            <v>Commercial</v>
          </cell>
          <cell r="F2041" t="str">
            <v>OTHER</v>
          </cell>
          <cell r="I2041" t="str">
            <v>August</v>
          </cell>
          <cell r="J2041" t="str">
            <v>2011-2012</v>
          </cell>
          <cell r="K2041">
            <v>2012</v>
          </cell>
          <cell r="T2041">
            <v>0</v>
          </cell>
          <cell r="AA2041" t="str">
            <v>ECON-15BAugust2011-2012</v>
          </cell>
          <cell r="AB2041" t="str">
            <v>2012</v>
          </cell>
          <cell r="AC2041" t="str">
            <v>ECON-15B2012</v>
          </cell>
          <cell r="AD2041" t="str">
            <v>ECON-15BAugust2012</v>
          </cell>
          <cell r="AE2041" t="str">
            <v>ECON-15BAugust2011-2012</v>
          </cell>
        </row>
        <row r="2042">
          <cell r="B2042" t="str">
            <v>RCISTERN</v>
          </cell>
          <cell r="C2042" t="str">
            <v>CONS Res Cistern Rebate</v>
          </cell>
          <cell r="D2042" t="str">
            <v>WACON-1A</v>
          </cell>
          <cell r="E2042" t="str">
            <v>Residential</v>
          </cell>
          <cell r="F2042" t="str">
            <v>SINGLE</v>
          </cell>
          <cell r="I2042" t="str">
            <v>August</v>
          </cell>
          <cell r="J2042" t="str">
            <v>2011-2012</v>
          </cell>
          <cell r="K2042">
            <v>2012</v>
          </cell>
          <cell r="M2042">
            <v>0</v>
          </cell>
          <cell r="O2042">
            <v>0</v>
          </cell>
          <cell r="T2042">
            <v>0</v>
          </cell>
          <cell r="W2042">
            <v>0</v>
          </cell>
          <cell r="X2042">
            <v>0</v>
          </cell>
          <cell r="AA2042" t="str">
            <v>WACON-1AAugust2011-2012</v>
          </cell>
          <cell r="AB2042" t="str">
            <v>2012</v>
          </cell>
          <cell r="AC2042" t="str">
            <v>WACON-1A2012</v>
          </cell>
          <cell r="AD2042" t="str">
            <v>WACON-1AAugust2012</v>
          </cell>
          <cell r="AE2042" t="str">
            <v>WACON-1AAugust2011-2012</v>
          </cell>
        </row>
        <row r="2043">
          <cell r="B2043" t="str">
            <v>RES15CON</v>
          </cell>
          <cell r="C2043" t="str">
            <v>CONS Res Heat Pump 15 Rebate</v>
          </cell>
          <cell r="D2043" t="str">
            <v>ECON-2E</v>
          </cell>
          <cell r="E2043" t="str">
            <v>Residential</v>
          </cell>
          <cell r="F2043" t="str">
            <v>SINGLE</v>
          </cell>
          <cell r="H2043" t="str">
            <v>RES15CON</v>
          </cell>
          <cell r="I2043" t="str">
            <v>August</v>
          </cell>
          <cell r="J2043" t="str">
            <v>2011-2012</v>
          </cell>
          <cell r="K2043">
            <v>2012</v>
          </cell>
          <cell r="M2043">
            <v>29.333333333333332</v>
          </cell>
          <cell r="O2043">
            <v>40664.333333333328</v>
          </cell>
          <cell r="T2043">
            <v>0</v>
          </cell>
          <cell r="W2043">
            <v>0</v>
          </cell>
          <cell r="X2043">
            <v>21458.506666666664</v>
          </cell>
          <cell r="Y2043" t="str">
            <v>RES15CONAugust2011-2012</v>
          </cell>
          <cell r="Z2043" t="str">
            <v>RES15CONAugust2012</v>
          </cell>
          <cell r="AA2043" t="str">
            <v>ECON-2ERES15CONAugust2011-2012</v>
          </cell>
          <cell r="AB2043" t="str">
            <v>RES15CON2012</v>
          </cell>
          <cell r="AC2043" t="str">
            <v>ECON-2E2012</v>
          </cell>
          <cell r="AD2043" t="str">
            <v>ECON-2EAugust2012</v>
          </cell>
          <cell r="AE2043" t="str">
            <v>ECON-2EAugust2011-2012</v>
          </cell>
        </row>
        <row r="2044">
          <cell r="D2044" t="str">
            <v>ECON-2E</v>
          </cell>
          <cell r="E2044" t="str">
            <v>Residential</v>
          </cell>
          <cell r="F2044" t="str">
            <v>MULTI</v>
          </cell>
          <cell r="H2044" t="str">
            <v>RES15CON</v>
          </cell>
          <cell r="I2044" t="str">
            <v>August</v>
          </cell>
          <cell r="J2044" t="str">
            <v>2011-2012</v>
          </cell>
          <cell r="K2044">
            <v>2012</v>
          </cell>
          <cell r="T2044">
            <v>0</v>
          </cell>
          <cell r="Y2044" t="str">
            <v>RES15CONAugust2011-2012</v>
          </cell>
          <cell r="Z2044" t="str">
            <v>RES15CONAugust2012</v>
          </cell>
          <cell r="AA2044" t="str">
            <v>ECON-2ERES15CONAugust2011-2012</v>
          </cell>
          <cell r="AB2044" t="str">
            <v>RES15CON2012</v>
          </cell>
          <cell r="AC2044" t="str">
            <v>ECON-2E2012</v>
          </cell>
          <cell r="AD2044" t="str">
            <v>ECON-2EAugust2012</v>
          </cell>
          <cell r="AE2044" t="str">
            <v>ECON-2EAugust2011-2012</v>
          </cell>
        </row>
        <row r="2045">
          <cell r="B2045" t="str">
            <v>RES16CON</v>
          </cell>
          <cell r="C2045" t="str">
            <v>CONS Res Heat Pump 16 Rebate</v>
          </cell>
          <cell r="D2045" t="str">
            <v>ECON-2E</v>
          </cell>
          <cell r="E2045" t="str">
            <v>Residential</v>
          </cell>
          <cell r="F2045" t="str">
            <v>SINGLE</v>
          </cell>
          <cell r="H2045" t="str">
            <v>RES16CON</v>
          </cell>
          <cell r="I2045" t="str">
            <v>August</v>
          </cell>
          <cell r="J2045" t="str">
            <v>2011-2012</v>
          </cell>
          <cell r="K2045">
            <v>2012</v>
          </cell>
          <cell r="M2045">
            <v>21.166666666666668</v>
          </cell>
          <cell r="O2045">
            <v>23514</v>
          </cell>
          <cell r="T2045">
            <v>0</v>
          </cell>
          <cell r="W2045">
            <v>0</v>
          </cell>
          <cell r="X2045">
            <v>19775.572166666669</v>
          </cell>
          <cell r="Y2045" t="str">
            <v>RES16CONAugust2011-2012</v>
          </cell>
          <cell r="Z2045" t="str">
            <v>RES16CONAugust2012</v>
          </cell>
          <cell r="AA2045" t="str">
            <v>ECON-2ERES16CONAugust2011-2012</v>
          </cell>
          <cell r="AB2045" t="str">
            <v>RES16CON2012</v>
          </cell>
          <cell r="AC2045" t="str">
            <v>ECON-2E2012</v>
          </cell>
          <cell r="AD2045" t="str">
            <v>ECON-2EAugust2012</v>
          </cell>
          <cell r="AE2045" t="str">
            <v>ECON-2EAugust2011-2012</v>
          </cell>
        </row>
        <row r="2046">
          <cell r="D2046" t="str">
            <v>ECON-2E</v>
          </cell>
          <cell r="E2046" t="str">
            <v>Residential</v>
          </cell>
          <cell r="F2046" t="str">
            <v>MULTI</v>
          </cell>
          <cell r="H2046" t="str">
            <v>RES16CON</v>
          </cell>
          <cell r="I2046" t="str">
            <v>August</v>
          </cell>
          <cell r="J2046" t="str">
            <v>2011-2012</v>
          </cell>
          <cell r="K2046">
            <v>2012</v>
          </cell>
          <cell r="T2046">
            <v>0</v>
          </cell>
          <cell r="Y2046" t="str">
            <v>RES16CONAugust2011-2012</v>
          </cell>
          <cell r="Z2046" t="str">
            <v>RES16CONAugust2012</v>
          </cell>
          <cell r="AA2046" t="str">
            <v>ECON-2ERES16CONAugust2011-2012</v>
          </cell>
          <cell r="AB2046" t="str">
            <v>RES16CON2012</v>
          </cell>
          <cell r="AC2046" t="str">
            <v>ECON-2E2012</v>
          </cell>
          <cell r="AD2046" t="str">
            <v>ECON-2EAugust2012</v>
          </cell>
          <cell r="AE2046" t="str">
            <v>ECON-2EAugust2011-2012</v>
          </cell>
        </row>
        <row r="2047">
          <cell r="B2047" t="str">
            <v>RES17CON</v>
          </cell>
          <cell r="C2047" t="str">
            <v>CONS Res Heat Pump 17 Rebate</v>
          </cell>
          <cell r="D2047" t="str">
            <v>ECON-2E</v>
          </cell>
          <cell r="E2047" t="str">
            <v>Residential</v>
          </cell>
          <cell r="F2047" t="str">
            <v>SINGLE</v>
          </cell>
          <cell r="H2047" t="str">
            <v>RES17CON</v>
          </cell>
          <cell r="I2047" t="str">
            <v>August</v>
          </cell>
          <cell r="J2047" t="str">
            <v>2011-2012</v>
          </cell>
          <cell r="K2047">
            <v>2012</v>
          </cell>
          <cell r="M2047">
            <v>13.916666666666666</v>
          </cell>
          <cell r="O2047">
            <v>17250</v>
          </cell>
          <cell r="T2047">
            <v>0</v>
          </cell>
          <cell r="W2047">
            <v>0</v>
          </cell>
          <cell r="X2047">
            <v>16290.704570833332</v>
          </cell>
          <cell r="Y2047" t="str">
            <v>RES17CONAugust2011-2012</v>
          </cell>
          <cell r="Z2047" t="str">
            <v>RES17CONAugust2012</v>
          </cell>
          <cell r="AA2047" t="str">
            <v>ECON-2ERES17CONAugust2011-2012</v>
          </cell>
          <cell r="AB2047" t="str">
            <v>RES17CON2012</v>
          </cell>
          <cell r="AC2047" t="str">
            <v>ECON-2E2012</v>
          </cell>
          <cell r="AD2047" t="str">
            <v>ECON-2EAugust2012</v>
          </cell>
          <cell r="AE2047" t="str">
            <v>ECON-2EAugust2011-2012</v>
          </cell>
        </row>
        <row r="2048">
          <cell r="D2048" t="str">
            <v>ECON-2E</v>
          </cell>
          <cell r="E2048" t="str">
            <v>Residential</v>
          </cell>
          <cell r="F2048" t="str">
            <v>MULTI</v>
          </cell>
          <cell r="H2048" t="str">
            <v>RES17CON</v>
          </cell>
          <cell r="I2048" t="str">
            <v>August</v>
          </cell>
          <cell r="J2048" t="str">
            <v>2011-2012</v>
          </cell>
          <cell r="K2048">
            <v>2012</v>
          </cell>
          <cell r="T2048">
            <v>0</v>
          </cell>
          <cell r="Y2048" t="str">
            <v>RES17CONAugust2011-2012</v>
          </cell>
          <cell r="Z2048" t="str">
            <v>RES17CONAugust2012</v>
          </cell>
          <cell r="AA2048" t="str">
            <v>ECON-2ERES17CONAugust2011-2012</v>
          </cell>
          <cell r="AB2048" t="str">
            <v>RES17CON2012</v>
          </cell>
          <cell r="AC2048" t="str">
            <v>ECON-2E2012</v>
          </cell>
          <cell r="AD2048" t="str">
            <v>ECON-2EAugust2012</v>
          </cell>
          <cell r="AE2048" t="str">
            <v>ECON-2EAugust2011-2012</v>
          </cell>
        </row>
        <row r="2049">
          <cell r="B2049" t="str">
            <v>RES18CON</v>
          </cell>
          <cell r="C2049" t="str">
            <v>CONS Res Heat Pump 18 Rebate</v>
          </cell>
          <cell r="D2049" t="str">
            <v>ECON-2E</v>
          </cell>
          <cell r="E2049" t="str">
            <v>Residential</v>
          </cell>
          <cell r="F2049" t="str">
            <v>SINGLE</v>
          </cell>
          <cell r="H2049" t="str">
            <v>RES18CON</v>
          </cell>
          <cell r="I2049" t="str">
            <v>August</v>
          </cell>
          <cell r="J2049" t="str">
            <v>2011-2012</v>
          </cell>
          <cell r="K2049">
            <v>2012</v>
          </cell>
          <cell r="M2049">
            <v>5.833333333333333</v>
          </cell>
          <cell r="O2049">
            <v>7856</v>
          </cell>
          <cell r="T2049">
            <v>0</v>
          </cell>
          <cell r="W2049">
            <v>0</v>
          </cell>
          <cell r="X2049">
            <v>7997.0833249999996</v>
          </cell>
          <cell r="Y2049" t="str">
            <v>RES18CONAugust2011-2012</v>
          </cell>
          <cell r="Z2049" t="str">
            <v>RES18CONAugust2012</v>
          </cell>
          <cell r="AA2049" t="str">
            <v>ECON-2ERES18CONAugust2011-2012</v>
          </cell>
          <cell r="AB2049" t="str">
            <v>RES18CON2012</v>
          </cell>
          <cell r="AC2049" t="str">
            <v>ECON-2E2012</v>
          </cell>
          <cell r="AD2049" t="str">
            <v>ECON-2EAugust2012</v>
          </cell>
          <cell r="AE2049" t="str">
            <v>ECON-2EAugust2011-2012</v>
          </cell>
        </row>
        <row r="2050">
          <cell r="D2050" t="str">
            <v>ECON-2E</v>
          </cell>
          <cell r="E2050" t="str">
            <v>Residential</v>
          </cell>
          <cell r="F2050" t="str">
            <v>MULTI</v>
          </cell>
          <cell r="H2050" t="str">
            <v>RES18CON</v>
          </cell>
          <cell r="I2050" t="str">
            <v>August</v>
          </cell>
          <cell r="J2050" t="str">
            <v>2011-2012</v>
          </cell>
          <cell r="K2050">
            <v>2012</v>
          </cell>
          <cell r="T2050">
            <v>0</v>
          </cell>
          <cell r="W2050">
            <v>0</v>
          </cell>
          <cell r="Y2050" t="str">
            <v>RES18CONAugust2011-2012</v>
          </cell>
          <cell r="Z2050" t="str">
            <v>RES18CONAugust2012</v>
          </cell>
          <cell r="AA2050" t="str">
            <v>ECON-2ERES18CONAugust2011-2012</v>
          </cell>
          <cell r="AB2050" t="str">
            <v>RES18CON2012</v>
          </cell>
          <cell r="AC2050" t="str">
            <v>ECON-2E2012</v>
          </cell>
          <cell r="AD2050" t="str">
            <v>ECON-2EAugust2012</v>
          </cell>
          <cell r="AE2050" t="str">
            <v>ECON-2EAugust2011-2012</v>
          </cell>
        </row>
        <row r="2051">
          <cell r="B2051" t="str">
            <v>RESCRCON</v>
          </cell>
          <cell r="C2051" t="str">
            <v>CONS Res Cool Roof Rebate</v>
          </cell>
          <cell r="D2051" t="str">
            <v>ECON-1A</v>
          </cell>
          <cell r="E2051" t="str">
            <v>Residential</v>
          </cell>
          <cell r="F2051" t="str">
            <v>SINGLE</v>
          </cell>
          <cell r="I2051" t="str">
            <v>August</v>
          </cell>
          <cell r="J2051" t="str">
            <v>2011-2012</v>
          </cell>
          <cell r="K2051">
            <v>2012</v>
          </cell>
          <cell r="M2051">
            <v>1.4166666666666667</v>
          </cell>
          <cell r="O2051">
            <v>824.5</v>
          </cell>
          <cell r="T2051">
            <v>0</v>
          </cell>
          <cell r="W2051">
            <v>0</v>
          </cell>
          <cell r="X2051">
            <v>954.74479166666674</v>
          </cell>
          <cell r="AA2051" t="str">
            <v>ECON-1AAugust2011-2012</v>
          </cell>
          <cell r="AB2051" t="str">
            <v>2012</v>
          </cell>
          <cell r="AC2051" t="str">
            <v>ECON-1A2012</v>
          </cell>
          <cell r="AD2051" t="str">
            <v>ECON-1AAugust2012</v>
          </cell>
          <cell r="AE2051" t="str">
            <v>ECON-1AAugust2011-2012</v>
          </cell>
        </row>
        <row r="2052">
          <cell r="B2052" t="str">
            <v>RESTTCON</v>
          </cell>
          <cell r="C2052" t="str">
            <v>CONS Res Window Tint Rebate</v>
          </cell>
          <cell r="D2052" t="str">
            <v>ECON-1F</v>
          </cell>
          <cell r="E2052" t="str">
            <v>Residential</v>
          </cell>
          <cell r="F2052" t="str">
            <v>SINGLE</v>
          </cell>
          <cell r="I2052" t="str">
            <v>August</v>
          </cell>
          <cell r="J2052" t="str">
            <v>2011-2012</v>
          </cell>
          <cell r="K2052">
            <v>2012</v>
          </cell>
          <cell r="M2052">
            <v>9.8333333333333339</v>
          </cell>
          <cell r="O2052">
            <v>2619.666666666667</v>
          </cell>
          <cell r="T2052">
            <v>0</v>
          </cell>
          <cell r="W2052">
            <v>0</v>
          </cell>
          <cell r="X2052">
            <v>1048.6156533333335</v>
          </cell>
          <cell r="AA2052" t="str">
            <v>ECON-1FAugust2011-2012</v>
          </cell>
          <cell r="AB2052" t="str">
            <v>2012</v>
          </cell>
          <cell r="AC2052" t="str">
            <v>ECON-1F2012</v>
          </cell>
          <cell r="AD2052" t="str">
            <v>ECON-1FAugust2012</v>
          </cell>
          <cell r="AE2052" t="str">
            <v>ECON-1FAugust2011-2012</v>
          </cell>
        </row>
        <row r="2053">
          <cell r="D2053" t="str">
            <v>ECON-1F</v>
          </cell>
          <cell r="E2053" t="str">
            <v>Residential</v>
          </cell>
          <cell r="F2053" t="str">
            <v>MULTI</v>
          </cell>
          <cell r="I2053" t="str">
            <v>August</v>
          </cell>
          <cell r="J2053" t="str">
            <v>2011-2012</v>
          </cell>
          <cell r="K2053">
            <v>2012</v>
          </cell>
          <cell r="T2053">
            <v>0</v>
          </cell>
          <cell r="AA2053" t="str">
            <v>ECON-1FAugust2011-2012</v>
          </cell>
          <cell r="AB2053" t="str">
            <v>2012</v>
          </cell>
          <cell r="AC2053" t="str">
            <v>ECON-1F2012</v>
          </cell>
          <cell r="AD2053" t="str">
            <v>ECON-1FAugust2012</v>
          </cell>
          <cell r="AE2053" t="str">
            <v>ECON-1FAugust2011-2012</v>
          </cell>
        </row>
        <row r="2054">
          <cell r="B2054" t="str">
            <v>RESWRCON</v>
          </cell>
          <cell r="C2054" t="str">
            <v>CONS Res Window Replace Rebate</v>
          </cell>
          <cell r="D2054" t="str">
            <v>ECON-1E</v>
          </cell>
          <cell r="E2054" t="str">
            <v>Residential</v>
          </cell>
          <cell r="F2054" t="str">
            <v>SINGLE</v>
          </cell>
          <cell r="I2054" t="str">
            <v>August</v>
          </cell>
          <cell r="J2054" t="str">
            <v>2011-2012</v>
          </cell>
          <cell r="K2054">
            <v>2012</v>
          </cell>
          <cell r="M2054">
            <v>11.5</v>
          </cell>
          <cell r="O2054">
            <v>11333</v>
          </cell>
          <cell r="T2054">
            <v>0</v>
          </cell>
          <cell r="W2054">
            <v>0</v>
          </cell>
          <cell r="X2054">
            <v>8980.4650000000001</v>
          </cell>
          <cell r="AA2054" t="str">
            <v>ECON-1EAugust2011-2012</v>
          </cell>
          <cell r="AB2054" t="str">
            <v>2012</v>
          </cell>
          <cell r="AC2054" t="str">
            <v>ECON-1E2012</v>
          </cell>
          <cell r="AD2054" t="str">
            <v>ECON-1EAugust2012</v>
          </cell>
          <cell r="AE2054" t="str">
            <v>ECON-1EAugust2011-2012</v>
          </cell>
        </row>
        <row r="2055">
          <cell r="D2055" t="str">
            <v>ECON-1E</v>
          </cell>
          <cell r="E2055" t="str">
            <v>Residential</v>
          </cell>
          <cell r="F2055" t="str">
            <v>MULTI</v>
          </cell>
          <cell r="I2055" t="str">
            <v>August</v>
          </cell>
          <cell r="J2055" t="str">
            <v>2011-2012</v>
          </cell>
          <cell r="K2055">
            <v>2012</v>
          </cell>
          <cell r="T2055">
            <v>0</v>
          </cell>
          <cell r="AA2055" t="str">
            <v>ECON-1EAugust2011-2012</v>
          </cell>
          <cell r="AB2055" t="str">
            <v>2012</v>
          </cell>
          <cell r="AC2055" t="str">
            <v>ECON-1E2012</v>
          </cell>
          <cell r="AD2055" t="str">
            <v>ECON-1EAugust2012</v>
          </cell>
          <cell r="AE2055" t="str">
            <v>ECON-1EAugust2011-2012</v>
          </cell>
        </row>
        <row r="2056">
          <cell r="B2056" t="str">
            <v>RWFOAM</v>
          </cell>
          <cell r="C2056" t="str">
            <v>CONS Res Inject Wall Foam Reb</v>
          </cell>
          <cell r="D2056" t="str">
            <v>ECON-1C</v>
          </cell>
          <cell r="E2056" t="str">
            <v>Residential</v>
          </cell>
          <cell r="F2056" t="str">
            <v>SINGLE</v>
          </cell>
          <cell r="I2056" t="str">
            <v>August</v>
          </cell>
          <cell r="J2056" t="str">
            <v>2011-2012</v>
          </cell>
          <cell r="K2056">
            <v>2012</v>
          </cell>
          <cell r="M2056">
            <v>0.75</v>
          </cell>
          <cell r="O2056">
            <v>250</v>
          </cell>
          <cell r="T2056">
            <v>0</v>
          </cell>
          <cell r="W2056">
            <v>0</v>
          </cell>
          <cell r="X2056">
            <v>40.78125</v>
          </cell>
          <cell r="AA2056" t="str">
            <v>ECON-1CAugust2011-2012</v>
          </cell>
          <cell r="AB2056" t="str">
            <v>2012</v>
          </cell>
          <cell r="AC2056" t="str">
            <v>ECON-1C2012</v>
          </cell>
          <cell r="AD2056" t="str">
            <v>ECON-1CAugust2012</v>
          </cell>
          <cell r="AE2056" t="str">
            <v>ECON-1CAugust2011-2012</v>
          </cell>
        </row>
        <row r="2057">
          <cell r="D2057" t="str">
            <v>ECON-1C</v>
          </cell>
          <cell r="E2057" t="str">
            <v>Residential</v>
          </cell>
          <cell r="F2057" t="str">
            <v>MULTI</v>
          </cell>
          <cell r="I2057" t="str">
            <v>August</v>
          </cell>
          <cell r="J2057" t="str">
            <v>2011-2012</v>
          </cell>
          <cell r="K2057">
            <v>2012</v>
          </cell>
          <cell r="T2057">
            <v>0</v>
          </cell>
          <cell r="AA2057" t="str">
            <v>ECON-1CAugust2011-2012</v>
          </cell>
          <cell r="AB2057" t="str">
            <v>2012</v>
          </cell>
          <cell r="AC2057" t="str">
            <v>ECON-1C2012</v>
          </cell>
          <cell r="AD2057" t="str">
            <v>ECON-1CAugust2012</v>
          </cell>
          <cell r="AE2057" t="str">
            <v>ECON-1CAugust2011-2012</v>
          </cell>
        </row>
        <row r="2058">
          <cell r="B2058" t="str">
            <v>TOILET VCH</v>
          </cell>
          <cell r="C2058" t="str">
            <v>Toilet Voucher Redeemed</v>
          </cell>
          <cell r="D2058" t="str">
            <v>WACON-2</v>
          </cell>
          <cell r="E2058" t="str">
            <v>Residential</v>
          </cell>
          <cell r="F2058" t="str">
            <v>SINGLE</v>
          </cell>
          <cell r="I2058" t="str">
            <v>August</v>
          </cell>
          <cell r="J2058" t="str">
            <v>2011-2012</v>
          </cell>
          <cell r="K2058">
            <v>2012</v>
          </cell>
          <cell r="M2058">
            <v>0</v>
          </cell>
          <cell r="O2058">
            <v>18135</v>
          </cell>
          <cell r="T2058">
            <v>0</v>
          </cell>
          <cell r="AA2058" t="str">
            <v>WACON-2August2011-2012</v>
          </cell>
          <cell r="AB2058" t="str">
            <v>2012</v>
          </cell>
          <cell r="AC2058" t="str">
            <v>WACON-22012</v>
          </cell>
          <cell r="AD2058" t="str">
            <v>WACON-2August2012</v>
          </cell>
          <cell r="AE2058" t="str">
            <v>WACON-2August2011-2012</v>
          </cell>
        </row>
        <row r="2059">
          <cell r="B2059" t="str">
            <v>WTHERCON</v>
          </cell>
          <cell r="C2059" t="str">
            <v>CONS Res Weatherization Rebate</v>
          </cell>
          <cell r="D2059" t="str">
            <v>ECON-1D</v>
          </cell>
          <cell r="E2059" t="str">
            <v>Residential</v>
          </cell>
          <cell r="F2059" t="str">
            <v>SINGLE</v>
          </cell>
          <cell r="I2059" t="str">
            <v>August</v>
          </cell>
          <cell r="J2059" t="str">
            <v>2011-2012</v>
          </cell>
          <cell r="K2059">
            <v>2012</v>
          </cell>
          <cell r="M2059">
            <v>0</v>
          </cell>
          <cell r="O2059">
            <v>58</v>
          </cell>
          <cell r="T2059">
            <v>0</v>
          </cell>
          <cell r="W2059">
            <v>0</v>
          </cell>
          <cell r="X2059">
            <v>0</v>
          </cell>
          <cell r="AA2059" t="str">
            <v>ECON-1DAugust2011-2012</v>
          </cell>
          <cell r="AB2059" t="str">
            <v>2012</v>
          </cell>
          <cell r="AC2059" t="str">
            <v>ECON-1D2012</v>
          </cell>
          <cell r="AD2059" t="str">
            <v>ECON-1DAugust2012</v>
          </cell>
          <cell r="AE2059" t="str">
            <v>ECON-1DAugust2011-2012</v>
          </cell>
        </row>
        <row r="2060">
          <cell r="D2060" t="str">
            <v>ECON-1D</v>
          </cell>
          <cell r="E2060" t="str">
            <v>Residential</v>
          </cell>
          <cell r="F2060" t="str">
            <v>MULTI</v>
          </cell>
          <cell r="I2060" t="str">
            <v>August</v>
          </cell>
          <cell r="J2060" t="str">
            <v>2011-2012</v>
          </cell>
          <cell r="K2060">
            <v>2012</v>
          </cell>
          <cell r="T2060">
            <v>0</v>
          </cell>
          <cell r="W2060">
            <v>0</v>
          </cell>
          <cell r="AA2060" t="str">
            <v>ECON-1DAugust2011-2012</v>
          </cell>
          <cell r="AB2060" t="str">
            <v>2012</v>
          </cell>
          <cell r="AC2060" t="str">
            <v>ECON-1D2012</v>
          </cell>
          <cell r="AD2060" t="str">
            <v>ECON-1DAugust2012</v>
          </cell>
          <cell r="AE2060" t="str">
            <v>ECON-1DAugust2011-2012</v>
          </cell>
        </row>
        <row r="2061">
          <cell r="B2061" t="str">
            <v>WTR STAR</v>
          </cell>
          <cell r="C2061" t="str">
            <v>CONS Water Star Rebate</v>
          </cell>
          <cell r="D2061" t="str">
            <v>WACON-3</v>
          </cell>
          <cell r="E2061" t="str">
            <v>Commercial</v>
          </cell>
          <cell r="F2061" t="str">
            <v>SINGLE</v>
          </cell>
          <cell r="I2061" t="str">
            <v>August</v>
          </cell>
          <cell r="J2061" t="str">
            <v>2011-2012</v>
          </cell>
          <cell r="K2061">
            <v>2012</v>
          </cell>
          <cell r="M2061">
            <v>0</v>
          </cell>
          <cell r="O2061">
            <v>0</v>
          </cell>
          <cell r="T2061">
            <v>0</v>
          </cell>
          <cell r="W2061">
            <v>0</v>
          </cell>
          <cell r="X2061">
            <v>0</v>
          </cell>
          <cell r="AA2061" t="str">
            <v>WACON-3August2011-2012</v>
          </cell>
          <cell r="AB2061" t="str">
            <v>2012</v>
          </cell>
          <cell r="AC2061" t="str">
            <v>WACON-32012</v>
          </cell>
          <cell r="AD2061" t="str">
            <v>WACON-3August2012</v>
          </cell>
          <cell r="AE2061" t="str">
            <v>WACON-3August2011-2012</v>
          </cell>
        </row>
        <row r="2062">
          <cell r="B2062" t="str">
            <v>St Cloud</v>
          </cell>
          <cell r="C2062" t="str">
            <v>Conservation Program Rebates</v>
          </cell>
          <cell r="D2062" t="str">
            <v>and Loans -</v>
          </cell>
          <cell r="E2062" t="str">
            <v>Crosstab (CIS)</v>
          </cell>
          <cell r="K2062">
            <v>2012</v>
          </cell>
          <cell r="AB2062" t="str">
            <v>2012</v>
          </cell>
          <cell r="AC2062" t="str">
            <v>and Loans -2012</v>
          </cell>
          <cell r="AD2062" t="str">
            <v>and Loans -2012</v>
          </cell>
        </row>
        <row r="2063">
          <cell r="B2063" t="str">
            <v>CCRF</v>
          </cell>
          <cell r="C2063" t="str">
            <v>Cool Reflective Roof</v>
          </cell>
          <cell r="D2063" t="str">
            <v>ECON-4A</v>
          </cell>
          <cell r="E2063" t="str">
            <v>Commercial</v>
          </cell>
          <cell r="F2063" t="str">
            <v>OTHER</v>
          </cell>
          <cell r="G2063" t="str">
            <v>ST CLOUD</v>
          </cell>
          <cell r="I2063" t="str">
            <v>August</v>
          </cell>
          <cell r="J2063" t="str">
            <v>2011-2012</v>
          </cell>
          <cell r="K2063">
            <v>2012</v>
          </cell>
          <cell r="T2063">
            <v>0</v>
          </cell>
          <cell r="W2063">
            <v>0</v>
          </cell>
          <cell r="AA2063" t="str">
            <v>ECON-4AST CLOUDAugust2011-2012</v>
          </cell>
          <cell r="AB2063" t="str">
            <v>2012</v>
          </cell>
          <cell r="AC2063" t="str">
            <v>ECON-4A2012</v>
          </cell>
          <cell r="AD2063" t="str">
            <v>ECON-4AAugust2012</v>
          </cell>
          <cell r="AE2063" t="str">
            <v>ECON-4AAugust2011-2012</v>
          </cell>
        </row>
        <row r="2064">
          <cell r="B2064" t="str">
            <v>CDUR</v>
          </cell>
          <cell r="C2064" t="str">
            <v>Duct Repair/Replacement</v>
          </cell>
          <cell r="D2064" t="str">
            <v>ECON-5A</v>
          </cell>
          <cell r="E2064" t="str">
            <v>Commercial</v>
          </cell>
          <cell r="F2064" t="str">
            <v>OTHER</v>
          </cell>
          <cell r="G2064" t="str">
            <v>ST CLOUD</v>
          </cell>
          <cell r="I2064" t="str">
            <v>August</v>
          </cell>
          <cell r="J2064" t="str">
            <v>2011-2012</v>
          </cell>
          <cell r="K2064">
            <v>2012</v>
          </cell>
          <cell r="T2064">
            <v>0</v>
          </cell>
          <cell r="W2064">
            <v>0</v>
          </cell>
          <cell r="AA2064" t="str">
            <v>ECON-5AST CLOUDAugust2011-2012</v>
          </cell>
          <cell r="AB2064" t="str">
            <v>2012</v>
          </cell>
          <cell r="AC2064" t="str">
            <v>ECON-5A2012</v>
          </cell>
          <cell r="AD2064" t="str">
            <v>ECON-5AAugust2012</v>
          </cell>
          <cell r="AE2064" t="str">
            <v>ECON-5AAugust2011-2012</v>
          </cell>
        </row>
        <row r="2065">
          <cell r="B2065" t="str">
            <v>CGRP</v>
          </cell>
          <cell r="C2065" t="str">
            <v>Gold Ring Program</v>
          </cell>
          <cell r="D2065" t="str">
            <v>ECON-6C</v>
          </cell>
          <cell r="E2065" t="str">
            <v>Commercial</v>
          </cell>
          <cell r="F2065" t="str">
            <v>OTHER</v>
          </cell>
          <cell r="G2065" t="str">
            <v>ST CLOUD</v>
          </cell>
          <cell r="I2065" t="str">
            <v>August</v>
          </cell>
          <cell r="J2065" t="str">
            <v>2011-2012</v>
          </cell>
          <cell r="K2065">
            <v>2012</v>
          </cell>
          <cell r="T2065">
            <v>0</v>
          </cell>
          <cell r="W2065">
            <v>0</v>
          </cell>
          <cell r="AA2065" t="str">
            <v>ECON-6CST CLOUDAugust2011-2012</v>
          </cell>
          <cell r="AB2065" t="str">
            <v>2012</v>
          </cell>
          <cell r="AC2065" t="str">
            <v>ECON-6C2012</v>
          </cell>
          <cell r="AD2065" t="str">
            <v>ECON-6CAugust2012</v>
          </cell>
          <cell r="AE2065" t="str">
            <v>ECON-6CAugust2011-2012</v>
          </cell>
        </row>
        <row r="2066">
          <cell r="B2066" t="str">
            <v>CH14</v>
          </cell>
          <cell r="C2066" t="str">
            <v>14 Seer</v>
          </cell>
          <cell r="D2066" t="str">
            <v>ECON-5C</v>
          </cell>
          <cell r="E2066" t="str">
            <v>Commercial</v>
          </cell>
          <cell r="F2066" t="str">
            <v>OTHER</v>
          </cell>
          <cell r="G2066" t="str">
            <v>ST CLOUD</v>
          </cell>
          <cell r="H2066" t="str">
            <v>CES14CON</v>
          </cell>
          <cell r="I2066" t="str">
            <v>August</v>
          </cell>
          <cell r="J2066" t="str">
            <v>2011-2012</v>
          </cell>
          <cell r="K2066">
            <v>2012</v>
          </cell>
          <cell r="T2066">
            <v>0</v>
          </cell>
          <cell r="W2066">
            <v>0</v>
          </cell>
          <cell r="Y2066" t="str">
            <v>CES14CONAugust2011-2012</v>
          </cell>
          <cell r="Z2066" t="str">
            <v>CES14CONAugust2012</v>
          </cell>
          <cell r="AA2066" t="str">
            <v>CES14CONST CLOUDAugust2011-2012</v>
          </cell>
          <cell r="AB2066" t="str">
            <v>CES14CON2012</v>
          </cell>
          <cell r="AC2066" t="str">
            <v>ECON-5C2012</v>
          </cell>
          <cell r="AD2066" t="str">
            <v>ECON-5CAugust2012</v>
          </cell>
          <cell r="AE2066" t="str">
            <v>ECON-5CAugust2011-2012</v>
          </cell>
        </row>
        <row r="2067">
          <cell r="B2067" t="str">
            <v>CH15</v>
          </cell>
          <cell r="C2067" t="str">
            <v>15 Seer</v>
          </cell>
          <cell r="D2067" t="str">
            <v>ECON-5C</v>
          </cell>
          <cell r="E2067" t="str">
            <v>Commercial</v>
          </cell>
          <cell r="F2067" t="str">
            <v>OTHER</v>
          </cell>
          <cell r="G2067" t="str">
            <v>ST CLOUD</v>
          </cell>
          <cell r="H2067" t="str">
            <v>CES15CON</v>
          </cell>
          <cell r="I2067" t="str">
            <v>August</v>
          </cell>
          <cell r="J2067" t="str">
            <v>2011-2012</v>
          </cell>
          <cell r="K2067">
            <v>2012</v>
          </cell>
          <cell r="T2067">
            <v>0</v>
          </cell>
          <cell r="W2067">
            <v>0</v>
          </cell>
          <cell r="Y2067" t="str">
            <v>CES15CONAugust2011-2012</v>
          </cell>
          <cell r="Z2067" t="str">
            <v>CES15CONAugust2012</v>
          </cell>
          <cell r="AA2067" t="str">
            <v>CES15CONST CLOUDAugust2011-2012</v>
          </cell>
          <cell r="AB2067" t="str">
            <v>CES15CON2012</v>
          </cell>
          <cell r="AC2067" t="str">
            <v>ECON-5C2012</v>
          </cell>
          <cell r="AD2067" t="str">
            <v>ECON-5CAugust2012</v>
          </cell>
          <cell r="AE2067" t="str">
            <v>ECON-5CAugust2011-2012</v>
          </cell>
        </row>
        <row r="2068">
          <cell r="B2068" t="str">
            <v>CH16</v>
          </cell>
          <cell r="C2068" t="str">
            <v>16 Seer</v>
          </cell>
          <cell r="D2068" t="str">
            <v>ECON-5C</v>
          </cell>
          <cell r="E2068" t="str">
            <v>Commercial</v>
          </cell>
          <cell r="F2068" t="str">
            <v>OTHER</v>
          </cell>
          <cell r="G2068" t="str">
            <v>ST CLOUD</v>
          </cell>
          <cell r="H2068" t="str">
            <v>CES16CON</v>
          </cell>
          <cell r="I2068" t="str">
            <v>August</v>
          </cell>
          <cell r="J2068" t="str">
            <v>2011-2012</v>
          </cell>
          <cell r="K2068">
            <v>2012</v>
          </cell>
          <cell r="T2068">
            <v>0</v>
          </cell>
          <cell r="W2068">
            <v>0</v>
          </cell>
          <cell r="Y2068" t="str">
            <v>CES16CONAugust2011-2012</v>
          </cell>
          <cell r="Z2068" t="str">
            <v>CES16CONAugust2012</v>
          </cell>
          <cell r="AA2068" t="str">
            <v>CES16CONST CLOUDAugust2011-2012</v>
          </cell>
          <cell r="AB2068" t="str">
            <v>CES16CON2012</v>
          </cell>
          <cell r="AC2068" t="str">
            <v>ECON-5C2012</v>
          </cell>
          <cell r="AD2068" t="str">
            <v>ECON-5CAugust2012</v>
          </cell>
          <cell r="AE2068" t="str">
            <v>ECON-5CAugust2011-2012</v>
          </cell>
        </row>
        <row r="2069">
          <cell r="B2069" t="str">
            <v>CH17</v>
          </cell>
          <cell r="C2069" t="str">
            <v>17 Seer</v>
          </cell>
          <cell r="D2069" t="str">
            <v>ECON-5C</v>
          </cell>
          <cell r="E2069" t="str">
            <v>Commercial</v>
          </cell>
          <cell r="F2069" t="str">
            <v>OTHER</v>
          </cell>
          <cell r="G2069" t="str">
            <v>ST CLOUD</v>
          </cell>
          <cell r="H2069" t="str">
            <v>CES17CON</v>
          </cell>
          <cell r="I2069" t="str">
            <v>August</v>
          </cell>
          <cell r="J2069" t="str">
            <v>2011-2012</v>
          </cell>
          <cell r="K2069">
            <v>2012</v>
          </cell>
          <cell r="T2069">
            <v>0</v>
          </cell>
          <cell r="W2069">
            <v>0</v>
          </cell>
          <cell r="Y2069" t="str">
            <v>CES17CONAugust2011-2012</v>
          </cell>
          <cell r="Z2069" t="str">
            <v>CES17CONAugust2012</v>
          </cell>
          <cell r="AA2069" t="str">
            <v>CES17CONST CLOUDAugust2011-2012</v>
          </cell>
          <cell r="AB2069" t="str">
            <v>CES17CON2012</v>
          </cell>
          <cell r="AC2069" t="str">
            <v>ECON-5C2012</v>
          </cell>
          <cell r="AD2069" t="str">
            <v>ECON-5CAugust2012</v>
          </cell>
          <cell r="AE2069" t="str">
            <v>ECON-5CAugust2011-2012</v>
          </cell>
        </row>
        <row r="2070">
          <cell r="B2070" t="str">
            <v>CH18</v>
          </cell>
          <cell r="C2070" t="str">
            <v>18 Seer</v>
          </cell>
          <cell r="D2070" t="str">
            <v>ECON-5C</v>
          </cell>
          <cell r="E2070" t="str">
            <v>Commercial</v>
          </cell>
          <cell r="F2070" t="str">
            <v>OTHER</v>
          </cell>
          <cell r="G2070" t="str">
            <v>ST CLOUD</v>
          </cell>
          <cell r="H2070" t="str">
            <v>CES18CON</v>
          </cell>
          <cell r="I2070" t="str">
            <v>August</v>
          </cell>
          <cell r="J2070" t="str">
            <v>2011-2012</v>
          </cell>
          <cell r="K2070">
            <v>2012</v>
          </cell>
          <cell r="T2070">
            <v>0</v>
          </cell>
          <cell r="W2070">
            <v>0</v>
          </cell>
          <cell r="Y2070" t="str">
            <v>CES18CONAugust2011-2012</v>
          </cell>
          <cell r="Z2070" t="str">
            <v>CES18CONAugust2012</v>
          </cell>
          <cell r="AA2070" t="str">
            <v>CES18CONST CLOUDAugust2011-2012</v>
          </cell>
          <cell r="AB2070" t="str">
            <v>CES18CON2012</v>
          </cell>
          <cell r="AC2070" t="str">
            <v>ECON-5C2012</v>
          </cell>
          <cell r="AD2070" t="str">
            <v>ECON-5CAugust2012</v>
          </cell>
          <cell r="AE2070" t="str">
            <v>ECON-5CAugust2011-2012</v>
          </cell>
        </row>
        <row r="2071">
          <cell r="B2071" t="str">
            <v>CINS</v>
          </cell>
          <cell r="C2071" t="str">
            <v>Ceiling Insulation Upgrade</v>
          </cell>
          <cell r="D2071" t="str">
            <v>ECON-4B</v>
          </cell>
          <cell r="E2071" t="str">
            <v>Commercial</v>
          </cell>
          <cell r="F2071" t="str">
            <v>OTHER</v>
          </cell>
          <cell r="G2071" t="str">
            <v>ST CLOUD</v>
          </cell>
          <cell r="I2071" t="str">
            <v>August</v>
          </cell>
          <cell r="J2071" t="str">
            <v>2011-2012</v>
          </cell>
          <cell r="K2071">
            <v>2012</v>
          </cell>
          <cell r="T2071">
            <v>0</v>
          </cell>
          <cell r="W2071">
            <v>0</v>
          </cell>
          <cell r="AA2071" t="str">
            <v>ECON-4BST CLOUDAugust2011-2012</v>
          </cell>
          <cell r="AB2071" t="str">
            <v>2012</v>
          </cell>
          <cell r="AC2071" t="str">
            <v>ECON-4B2012</v>
          </cell>
          <cell r="AD2071" t="str">
            <v>ECON-4BAugust2012</v>
          </cell>
          <cell r="AE2071" t="str">
            <v>ECON-4BAugust2011-2012</v>
          </cell>
        </row>
        <row r="2072">
          <cell r="B2072" t="str">
            <v>CIR</v>
          </cell>
          <cell r="C2072" t="str">
            <v>Commercial Customer Incentive</v>
          </cell>
          <cell r="D2072" t="str">
            <v>ECON-6B</v>
          </cell>
          <cell r="E2072" t="str">
            <v>Commercial</v>
          </cell>
          <cell r="F2072" t="str">
            <v>OTHER</v>
          </cell>
          <cell r="G2072" t="str">
            <v>ST CLOUD</v>
          </cell>
          <cell r="I2072" t="str">
            <v>August</v>
          </cell>
          <cell r="J2072" t="str">
            <v>2011-2012</v>
          </cell>
          <cell r="K2072">
            <v>2012</v>
          </cell>
          <cell r="T2072">
            <v>0</v>
          </cell>
          <cell r="W2072">
            <v>0</v>
          </cell>
          <cell r="AA2072" t="str">
            <v>ECON-6BST CLOUDAugust2011-2012</v>
          </cell>
          <cell r="AB2072" t="str">
            <v>2012</v>
          </cell>
          <cell r="AC2072" t="str">
            <v>ECON-6B2012</v>
          </cell>
          <cell r="AD2072" t="str">
            <v>ECON-6BAugust2012</v>
          </cell>
          <cell r="AE2072" t="str">
            <v>ECON-6BAugust2011-2012</v>
          </cell>
        </row>
        <row r="2073">
          <cell r="C2073" t="str">
            <v>Commercial Indoor Lighting Billed Solution</v>
          </cell>
          <cell r="D2073" t="str">
            <v>ECON-8</v>
          </cell>
          <cell r="E2073" t="str">
            <v>Commercial</v>
          </cell>
          <cell r="F2073" t="str">
            <v>OTHER</v>
          </cell>
          <cell r="G2073" t="str">
            <v>ST CLOUD</v>
          </cell>
          <cell r="I2073" t="str">
            <v>August</v>
          </cell>
          <cell r="J2073" t="str">
            <v>2011-2012</v>
          </cell>
          <cell r="K2073">
            <v>2012</v>
          </cell>
          <cell r="T2073">
            <v>0</v>
          </cell>
          <cell r="W2073">
            <v>0</v>
          </cell>
          <cell r="AA2073" t="str">
            <v>ECON-8ST CLOUDAugust2011-2012</v>
          </cell>
          <cell r="AB2073" t="str">
            <v>2012</v>
          </cell>
          <cell r="AC2073" t="str">
            <v>ECON-82012</v>
          </cell>
          <cell r="AD2073" t="str">
            <v>ECON-8August2012</v>
          </cell>
          <cell r="AE2073" t="str">
            <v>ECON-8August2011-2012</v>
          </cell>
        </row>
        <row r="2074">
          <cell r="B2074" t="str">
            <v>CSBE</v>
          </cell>
          <cell r="C2074" t="str">
            <v>Small Business Efficiency</v>
          </cell>
          <cell r="D2074" t="str">
            <v>ECON-16</v>
          </cell>
          <cell r="E2074" t="str">
            <v>Commercial</v>
          </cell>
          <cell r="F2074" t="str">
            <v>OTHER</v>
          </cell>
          <cell r="G2074" t="str">
            <v>ST CLOUD</v>
          </cell>
          <cell r="I2074" t="str">
            <v>August</v>
          </cell>
          <cell r="J2074" t="str">
            <v>2011-2012</v>
          </cell>
          <cell r="K2074">
            <v>2012</v>
          </cell>
          <cell r="T2074">
            <v>0</v>
          </cell>
          <cell r="W2074">
            <v>0</v>
          </cell>
          <cell r="AA2074" t="str">
            <v>ECON-16ST CLOUDAugust2011-2012</v>
          </cell>
          <cell r="AB2074" t="str">
            <v>2012</v>
          </cell>
          <cell r="AC2074" t="str">
            <v>ECON-162012</v>
          </cell>
          <cell r="AD2074" t="str">
            <v>ECON-16August2012</v>
          </cell>
          <cell r="AE2074" t="str">
            <v>ECON-16August2011-2012</v>
          </cell>
        </row>
        <row r="2075">
          <cell r="B2075" t="str">
            <v>CWTT</v>
          </cell>
          <cell r="C2075" t="str">
            <v>Window Film or Solar Screen</v>
          </cell>
          <cell r="D2075" t="str">
            <v>ECON-4C</v>
          </cell>
          <cell r="E2075" t="str">
            <v>Commercial</v>
          </cell>
          <cell r="F2075" t="str">
            <v>OTHER</v>
          </cell>
          <cell r="G2075" t="str">
            <v>ST CLOUD</v>
          </cell>
          <cell r="I2075" t="str">
            <v>August</v>
          </cell>
          <cell r="J2075" t="str">
            <v>2011-2012</v>
          </cell>
          <cell r="K2075">
            <v>2012</v>
          </cell>
          <cell r="T2075">
            <v>0</v>
          </cell>
          <cell r="W2075">
            <v>0</v>
          </cell>
          <cell r="AA2075" t="str">
            <v>ECON-4CST CLOUDAugust2011-2012</v>
          </cell>
          <cell r="AB2075" t="str">
            <v>2012</v>
          </cell>
          <cell r="AC2075" t="str">
            <v>ECON-4C2012</v>
          </cell>
          <cell r="AD2075" t="str">
            <v>ECON-4CAugust2012</v>
          </cell>
          <cell r="AE2075" t="str">
            <v>ECON-4CAugust2011-2012</v>
          </cell>
        </row>
        <row r="2076">
          <cell r="B2076" t="str">
            <v>ACPS</v>
          </cell>
          <cell r="C2076" t="str">
            <v>A/C Proper Sizing</v>
          </cell>
          <cell r="D2076" t="str">
            <v>ECON-2D</v>
          </cell>
          <cell r="E2076" t="str">
            <v>Residential</v>
          </cell>
          <cell r="F2076" t="str">
            <v>SINGLE</v>
          </cell>
          <cell r="G2076" t="str">
            <v>ST CLOUD</v>
          </cell>
          <cell r="I2076" t="str">
            <v>August</v>
          </cell>
          <cell r="J2076" t="str">
            <v>2011-2012</v>
          </cell>
          <cell r="K2076">
            <v>2012</v>
          </cell>
          <cell r="T2076">
            <v>0</v>
          </cell>
          <cell r="W2076">
            <v>0</v>
          </cell>
          <cell r="AA2076" t="str">
            <v>ECON-2DST CLOUDAugust2011-2012</v>
          </cell>
          <cell r="AB2076" t="str">
            <v>2012</v>
          </cell>
          <cell r="AC2076" t="str">
            <v>ECON-2D2012</v>
          </cell>
          <cell r="AD2076" t="str">
            <v>ECON-2DAugust2012</v>
          </cell>
          <cell r="AE2076" t="str">
            <v>ECON-2DAugust2011-2012</v>
          </cell>
        </row>
        <row r="2077">
          <cell r="B2077" t="str">
            <v>RBDR</v>
          </cell>
          <cell r="C2077" t="str">
            <v>Duct Repair/Replacement</v>
          </cell>
          <cell r="D2077" t="str">
            <v>ECON-2A</v>
          </cell>
          <cell r="E2077" t="str">
            <v>Residential</v>
          </cell>
          <cell r="F2077" t="str">
            <v>SINGLE</v>
          </cell>
          <cell r="G2077" t="str">
            <v>ST CLOUD</v>
          </cell>
          <cell r="I2077" t="str">
            <v>August</v>
          </cell>
          <cell r="J2077" t="str">
            <v>2011-2012</v>
          </cell>
          <cell r="K2077">
            <v>2012</v>
          </cell>
          <cell r="T2077">
            <v>0</v>
          </cell>
          <cell r="W2077">
            <v>0</v>
          </cell>
          <cell r="AA2077" t="str">
            <v>ECON-2AST CLOUDAugust2011-2012</v>
          </cell>
          <cell r="AB2077" t="str">
            <v>2012</v>
          </cell>
          <cell r="AC2077" t="str">
            <v>ECON-2A2012</v>
          </cell>
          <cell r="AD2077" t="str">
            <v>ECON-2AAugust2012</v>
          </cell>
          <cell r="AE2077" t="str">
            <v>ECON-2AAugust2011-2012</v>
          </cell>
        </row>
        <row r="2078">
          <cell r="B2078" t="str">
            <v>RBIS</v>
          </cell>
          <cell r="C2078" t="str">
            <v>Ceiling Insulation Upgrade</v>
          </cell>
          <cell r="D2078" t="str">
            <v>ECON-1B</v>
          </cell>
          <cell r="E2078" t="str">
            <v>Residential</v>
          </cell>
          <cell r="F2078" t="str">
            <v>SINGLE</v>
          </cell>
          <cell r="G2078" t="str">
            <v>ST CLOUD</v>
          </cell>
          <cell r="I2078" t="str">
            <v>August</v>
          </cell>
          <cell r="J2078" t="str">
            <v>2011-2012</v>
          </cell>
          <cell r="K2078">
            <v>2012</v>
          </cell>
          <cell r="T2078">
            <v>0</v>
          </cell>
          <cell r="W2078">
            <v>0</v>
          </cell>
          <cell r="AA2078" t="str">
            <v>ECON-1BST CLOUDAugust2011-2012</v>
          </cell>
          <cell r="AB2078" t="str">
            <v>2012</v>
          </cell>
          <cell r="AC2078" t="str">
            <v>ECON-1B2012</v>
          </cell>
          <cell r="AD2078" t="str">
            <v>ECON-1BAugust2012</v>
          </cell>
          <cell r="AE2078" t="str">
            <v>ECON-1BAugust2011-2012</v>
          </cell>
        </row>
        <row r="2079">
          <cell r="B2079" t="str">
            <v>RBWW</v>
          </cell>
          <cell r="C2079" t="str">
            <v xml:space="preserve">Caulk/Weather Stripping </v>
          </cell>
          <cell r="D2079" t="str">
            <v>ECON-1D</v>
          </cell>
          <cell r="E2079" t="str">
            <v>Residential</v>
          </cell>
          <cell r="F2079" t="str">
            <v>SINGLE</v>
          </cell>
          <cell r="G2079" t="str">
            <v>ST CLOUD</v>
          </cell>
          <cell r="I2079" t="str">
            <v>August</v>
          </cell>
          <cell r="J2079" t="str">
            <v>2011-2012</v>
          </cell>
          <cell r="K2079">
            <v>2012</v>
          </cell>
          <cell r="T2079">
            <v>0</v>
          </cell>
          <cell r="W2079">
            <v>0</v>
          </cell>
          <cell r="AA2079" t="str">
            <v>ECON-1DST CLOUDAugust2011-2012</v>
          </cell>
          <cell r="AB2079" t="str">
            <v>2012</v>
          </cell>
          <cell r="AC2079" t="str">
            <v>ECON-1D2012</v>
          </cell>
          <cell r="AD2079" t="str">
            <v>ECON-1DAugust2012</v>
          </cell>
          <cell r="AE2079" t="str">
            <v>ECON-1DAugust2011-2012</v>
          </cell>
        </row>
        <row r="2080">
          <cell r="B2080" t="str">
            <v>RCRF</v>
          </cell>
          <cell r="C2080" t="str">
            <v>Cool Reflective Roof</v>
          </cell>
          <cell r="D2080" t="str">
            <v>ECON-1A</v>
          </cell>
          <cell r="E2080" t="str">
            <v>Residential</v>
          </cell>
          <cell r="F2080" t="str">
            <v>SINGLE</v>
          </cell>
          <cell r="G2080" t="str">
            <v>ST CLOUD</v>
          </cell>
          <cell r="I2080" t="str">
            <v>August</v>
          </cell>
          <cell r="J2080" t="str">
            <v>2011-2012</v>
          </cell>
          <cell r="K2080">
            <v>2012</v>
          </cell>
          <cell r="T2080">
            <v>0</v>
          </cell>
          <cell r="W2080">
            <v>0</v>
          </cell>
          <cell r="AA2080" t="str">
            <v>ECON-1AST CLOUDAugust2011-2012</v>
          </cell>
          <cell r="AB2080" t="str">
            <v>2012</v>
          </cell>
          <cell r="AC2080" t="str">
            <v>ECON-1A2012</v>
          </cell>
          <cell r="AD2080" t="str">
            <v>ECON-1AAugust2012</v>
          </cell>
          <cell r="AE2080" t="str">
            <v>ECON-1AAugust2011-2012</v>
          </cell>
        </row>
        <row r="2081">
          <cell r="B2081" t="str">
            <v>RH14</v>
          </cell>
          <cell r="C2081" t="str">
            <v>14 Seer</v>
          </cell>
          <cell r="D2081" t="str">
            <v>ECON-2E</v>
          </cell>
          <cell r="E2081" t="str">
            <v>Residential</v>
          </cell>
          <cell r="F2081" t="str">
            <v>SINGLE</v>
          </cell>
          <cell r="G2081" t="str">
            <v>ST CLOUD</v>
          </cell>
          <cell r="H2081" t="str">
            <v>RES14CON</v>
          </cell>
          <cell r="I2081" t="str">
            <v>August</v>
          </cell>
          <cell r="J2081" t="str">
            <v>2011-2012</v>
          </cell>
          <cell r="K2081">
            <v>2012</v>
          </cell>
          <cell r="T2081">
            <v>0</v>
          </cell>
          <cell r="W2081">
            <v>0</v>
          </cell>
          <cell r="Y2081" t="str">
            <v>RES14CONAugust2011-2012</v>
          </cell>
          <cell r="Z2081" t="str">
            <v>RES14CONAugust2012</v>
          </cell>
          <cell r="AA2081" t="str">
            <v>RES14CONST CLOUDAugust2011-2012</v>
          </cell>
          <cell r="AB2081" t="str">
            <v>RES14CON2012</v>
          </cell>
          <cell r="AC2081" t="str">
            <v>ECON-2E2012</v>
          </cell>
          <cell r="AD2081" t="str">
            <v>ECON-2EAugust2012</v>
          </cell>
          <cell r="AE2081" t="str">
            <v>ECON-2EAugust2011-2012</v>
          </cell>
        </row>
        <row r="2082">
          <cell r="B2082" t="str">
            <v>RH15</v>
          </cell>
          <cell r="C2082" t="str">
            <v>15 Seer</v>
          </cell>
          <cell r="D2082" t="str">
            <v>ECON-2E</v>
          </cell>
          <cell r="E2082" t="str">
            <v>Residential</v>
          </cell>
          <cell r="F2082" t="str">
            <v>SINGLE</v>
          </cell>
          <cell r="G2082" t="str">
            <v>ST CLOUD</v>
          </cell>
          <cell r="H2082" t="str">
            <v>RES15CON</v>
          </cell>
          <cell r="I2082" t="str">
            <v>August</v>
          </cell>
          <cell r="J2082" t="str">
            <v>2011-2012</v>
          </cell>
          <cell r="K2082">
            <v>2012</v>
          </cell>
          <cell r="T2082">
            <v>0</v>
          </cell>
          <cell r="W2082">
            <v>0</v>
          </cell>
          <cell r="Y2082" t="str">
            <v>RES15CONAugust2011-2012</v>
          </cell>
          <cell r="Z2082" t="str">
            <v>RES15CONAugust2012</v>
          </cell>
          <cell r="AA2082" t="str">
            <v>RES15CONST CLOUDAugust2011-2012</v>
          </cell>
          <cell r="AB2082" t="str">
            <v>RES15CON2012</v>
          </cell>
          <cell r="AC2082" t="str">
            <v>ECON-2E2012</v>
          </cell>
          <cell r="AD2082" t="str">
            <v>ECON-2EAugust2012</v>
          </cell>
          <cell r="AE2082" t="str">
            <v>ECON-2EAugust2011-2012</v>
          </cell>
        </row>
        <row r="2083">
          <cell r="B2083" t="str">
            <v>RH16</v>
          </cell>
          <cell r="C2083" t="str">
            <v>16 Seer</v>
          </cell>
          <cell r="D2083" t="str">
            <v>ECON-2E</v>
          </cell>
          <cell r="E2083" t="str">
            <v>Residential</v>
          </cell>
          <cell r="F2083" t="str">
            <v>SINGLE</v>
          </cell>
          <cell r="G2083" t="str">
            <v>ST CLOUD</v>
          </cell>
          <cell r="H2083" t="str">
            <v>RES16CON</v>
          </cell>
          <cell r="I2083" t="str">
            <v>August</v>
          </cell>
          <cell r="J2083" t="str">
            <v>2011-2012</v>
          </cell>
          <cell r="K2083">
            <v>2012</v>
          </cell>
          <cell r="T2083">
            <v>0</v>
          </cell>
          <cell r="W2083">
            <v>0</v>
          </cell>
          <cell r="Y2083" t="str">
            <v>RES16CONAugust2011-2012</v>
          </cell>
          <cell r="Z2083" t="str">
            <v>RES16CONAugust2012</v>
          </cell>
          <cell r="AA2083" t="str">
            <v>RES16CONST CLOUDAugust2011-2012</v>
          </cell>
          <cell r="AB2083" t="str">
            <v>RES16CON2012</v>
          </cell>
          <cell r="AC2083" t="str">
            <v>ECON-2E2012</v>
          </cell>
          <cell r="AD2083" t="str">
            <v>ECON-2EAugust2012</v>
          </cell>
          <cell r="AE2083" t="str">
            <v>ECON-2EAugust2011-2012</v>
          </cell>
        </row>
        <row r="2084">
          <cell r="B2084" t="str">
            <v>RH17</v>
          </cell>
          <cell r="C2084" t="str">
            <v>17 Seer</v>
          </cell>
          <cell r="D2084" t="str">
            <v>ECON-2E</v>
          </cell>
          <cell r="E2084" t="str">
            <v>Residential</v>
          </cell>
          <cell r="F2084" t="str">
            <v>SINGLE</v>
          </cell>
          <cell r="G2084" t="str">
            <v>ST CLOUD</v>
          </cell>
          <cell r="H2084" t="str">
            <v>RES17CON</v>
          </cell>
          <cell r="I2084" t="str">
            <v>August</v>
          </cell>
          <cell r="J2084" t="str">
            <v>2011-2012</v>
          </cell>
          <cell r="K2084">
            <v>2012</v>
          </cell>
          <cell r="T2084">
            <v>0</v>
          </cell>
          <cell r="W2084">
            <v>0</v>
          </cell>
          <cell r="Y2084" t="str">
            <v>RES17CONAugust2011-2012</v>
          </cell>
          <cell r="Z2084" t="str">
            <v>RES17CONAugust2012</v>
          </cell>
          <cell r="AA2084" t="str">
            <v>RES17CONST CLOUDAugust2011-2012</v>
          </cell>
          <cell r="AB2084" t="str">
            <v>RES17CON2012</v>
          </cell>
          <cell r="AC2084" t="str">
            <v>ECON-2E2012</v>
          </cell>
          <cell r="AD2084" t="str">
            <v>ECON-2EAugust2012</v>
          </cell>
          <cell r="AE2084" t="str">
            <v>ECON-2EAugust2011-2012</v>
          </cell>
        </row>
        <row r="2085">
          <cell r="B2085" t="str">
            <v>RH18</v>
          </cell>
          <cell r="C2085" t="str">
            <v>18 Seer</v>
          </cell>
          <cell r="D2085" t="str">
            <v>ECON-2E</v>
          </cell>
          <cell r="E2085" t="str">
            <v>Residential</v>
          </cell>
          <cell r="F2085" t="str">
            <v>SINGLE</v>
          </cell>
          <cell r="G2085" t="str">
            <v>ST CLOUD</v>
          </cell>
          <cell r="H2085" t="str">
            <v>RES18CON</v>
          </cell>
          <cell r="I2085" t="str">
            <v>August</v>
          </cell>
          <cell r="J2085" t="str">
            <v>2011-2012</v>
          </cell>
          <cell r="K2085">
            <v>2012</v>
          </cell>
          <cell r="T2085">
            <v>0</v>
          </cell>
          <cell r="W2085">
            <v>0</v>
          </cell>
          <cell r="Y2085" t="str">
            <v>RES18CONAugust2011-2012</v>
          </cell>
          <cell r="Z2085" t="str">
            <v>RES18CONAugust2012</v>
          </cell>
          <cell r="AA2085" t="str">
            <v>RES18CONST CLOUDAugust2011-2012</v>
          </cell>
          <cell r="AB2085" t="str">
            <v>RES18CON2012</v>
          </cell>
          <cell r="AC2085" t="str">
            <v>ECON-2E2012</v>
          </cell>
          <cell r="AD2085" t="str">
            <v>ECON-2EAugust2012</v>
          </cell>
          <cell r="AE2085" t="str">
            <v>ECON-2EAugust2011-2012</v>
          </cell>
        </row>
        <row r="2086">
          <cell r="B2086" t="str">
            <v>RIWF</v>
          </cell>
          <cell r="C2086" t="str">
            <v>Injected Wall Foam</v>
          </cell>
          <cell r="D2086" t="str">
            <v>ECON-1C</v>
          </cell>
          <cell r="E2086" t="str">
            <v>Residential</v>
          </cell>
          <cell r="F2086" t="str">
            <v>SINGLE</v>
          </cell>
          <cell r="G2086" t="str">
            <v>ST CLOUD</v>
          </cell>
          <cell r="I2086" t="str">
            <v>August</v>
          </cell>
          <cell r="J2086" t="str">
            <v>2011-2012</v>
          </cell>
          <cell r="K2086">
            <v>2012</v>
          </cell>
          <cell r="T2086">
            <v>0</v>
          </cell>
          <cell r="W2086">
            <v>0</v>
          </cell>
          <cell r="AA2086" t="str">
            <v>ECON-1CST CLOUDAugust2011-2012</v>
          </cell>
          <cell r="AB2086" t="str">
            <v>2012</v>
          </cell>
          <cell r="AC2086" t="str">
            <v>ECON-1C2012</v>
          </cell>
          <cell r="AD2086" t="str">
            <v>ECON-1CAugust2012</v>
          </cell>
          <cell r="AE2086" t="str">
            <v>ECON-1CAugust2011-2012</v>
          </cell>
        </row>
        <row r="2087">
          <cell r="B2087" t="str">
            <v>RWRP</v>
          </cell>
          <cell r="C2087" t="str">
            <v xml:space="preserve">High Performance Windows </v>
          </cell>
          <cell r="D2087" t="str">
            <v>ECON-1E</v>
          </cell>
          <cell r="E2087" t="str">
            <v>Residential</v>
          </cell>
          <cell r="F2087" t="str">
            <v>SINGLE</v>
          </cell>
          <cell r="G2087" t="str">
            <v>ST CLOUD</v>
          </cell>
          <cell r="I2087" t="str">
            <v>August</v>
          </cell>
          <cell r="J2087" t="str">
            <v>2011-2012</v>
          </cell>
          <cell r="K2087">
            <v>2012</v>
          </cell>
          <cell r="T2087">
            <v>0</v>
          </cell>
          <cell r="W2087">
            <v>0</v>
          </cell>
          <cell r="AA2087" t="str">
            <v>ECON-1EST CLOUDAugust2011-2012</v>
          </cell>
          <cell r="AB2087" t="str">
            <v>2012</v>
          </cell>
          <cell r="AC2087" t="str">
            <v>ECON-1E2012</v>
          </cell>
          <cell r="AD2087" t="str">
            <v>ECON-1EAugust2012</v>
          </cell>
          <cell r="AE2087" t="str">
            <v>ECON-1EAugust2011-2012</v>
          </cell>
        </row>
        <row r="2088">
          <cell r="B2088" t="str">
            <v>RWTT</v>
          </cell>
          <cell r="C2088" t="str">
            <v>Window Film or Solar Screen</v>
          </cell>
          <cell r="D2088" t="str">
            <v>ECON-1F</v>
          </cell>
          <cell r="E2088" t="str">
            <v>Residential</v>
          </cell>
          <cell r="F2088" t="str">
            <v>SINGLE</v>
          </cell>
          <cell r="G2088" t="str">
            <v>ST CLOUD</v>
          </cell>
          <cell r="I2088" t="str">
            <v>August</v>
          </cell>
          <cell r="J2088" t="str">
            <v>2011-2012</v>
          </cell>
          <cell r="K2088">
            <v>2012</v>
          </cell>
          <cell r="T2088">
            <v>0</v>
          </cell>
          <cell r="W2088">
            <v>0</v>
          </cell>
          <cell r="AA2088" t="str">
            <v>ECON-1FST CLOUDAugust2011-2012</v>
          </cell>
          <cell r="AB2088" t="str">
            <v>2012</v>
          </cell>
          <cell r="AC2088" t="str">
            <v>ECON-1F2012</v>
          </cell>
          <cell r="AD2088" t="str">
            <v>ECON-1FAugust2012</v>
          </cell>
          <cell r="AE2088" t="str">
            <v>ECON-1FAugust2011-2012</v>
          </cell>
        </row>
        <row r="2089">
          <cell r="B2089" t="str">
            <v>RESCON</v>
          </cell>
          <cell r="C2089" t="str">
            <v>Total Residential Conservation Summary</v>
          </cell>
          <cell r="D2089" t="str">
            <v>RESCON</v>
          </cell>
          <cell r="E2089" t="str">
            <v>Residential</v>
          </cell>
          <cell r="I2089" t="str">
            <v>August</v>
          </cell>
          <cell r="J2089" t="str">
            <v>2011-2012</v>
          </cell>
          <cell r="K2089">
            <v>2012</v>
          </cell>
          <cell r="L2089">
            <v>0</v>
          </cell>
          <cell r="M2089">
            <v>221.58333333333331</v>
          </cell>
          <cell r="N2089">
            <v>0</v>
          </cell>
          <cell r="O2089">
            <v>149421.16666666669</v>
          </cell>
          <cell r="P2089">
            <v>0</v>
          </cell>
          <cell r="S2089">
            <v>0</v>
          </cell>
          <cell r="T2089">
            <v>0</v>
          </cell>
          <cell r="U2089">
            <v>0</v>
          </cell>
          <cell r="V2089">
            <v>0</v>
          </cell>
          <cell r="W2089">
            <v>0</v>
          </cell>
          <cell r="X2089">
            <v>117350.3691083219</v>
          </cell>
          <cell r="AA2089" t="str">
            <v>RESCONAugust2011-2012</v>
          </cell>
          <cell r="AB2089" t="str">
            <v>2012</v>
          </cell>
          <cell r="AC2089" t="str">
            <v>RESCON2012</v>
          </cell>
          <cell r="AD2089" t="str">
            <v>RESCONAugust2012</v>
          </cell>
          <cell r="AE2089" t="str">
            <v>RESCONAugust2011-2012</v>
          </cell>
        </row>
        <row r="2090">
          <cell r="B2090" t="str">
            <v>COMREB</v>
          </cell>
          <cell r="C2090" t="str">
            <v>Total Commercial Rebate Summary</v>
          </cell>
          <cell r="D2090" t="str">
            <v>COMREB</v>
          </cell>
          <cell r="E2090" t="str">
            <v>Commercial</v>
          </cell>
          <cell r="I2090" t="str">
            <v>August</v>
          </cell>
          <cell r="J2090" t="str">
            <v>2011-2012</v>
          </cell>
          <cell r="K2090">
            <v>2012</v>
          </cell>
          <cell r="L2090">
            <v>0</v>
          </cell>
          <cell r="M2090">
            <v>24378.25</v>
          </cell>
          <cell r="N2090">
            <v>0</v>
          </cell>
          <cell r="O2090">
            <v>40398.441666666666</v>
          </cell>
          <cell r="P2090">
            <v>0</v>
          </cell>
          <cell r="S2090">
            <v>0</v>
          </cell>
          <cell r="T2090">
            <v>0</v>
          </cell>
          <cell r="U2090">
            <v>0</v>
          </cell>
          <cell r="V2090">
            <v>0</v>
          </cell>
          <cell r="W2090">
            <v>0</v>
          </cell>
          <cell r="X2090">
            <v>211893.24651099998</v>
          </cell>
          <cell r="AA2090" t="str">
            <v>COMREBAugust2011-2012</v>
          </cell>
          <cell r="AB2090" t="str">
            <v>2012</v>
          </cell>
          <cell r="AC2090" t="str">
            <v>COMREB2012</v>
          </cell>
          <cell r="AD2090" t="str">
            <v>COMREBAugust2012</v>
          </cell>
          <cell r="AE2090" t="str">
            <v>COMREBAugust2011-2012</v>
          </cell>
        </row>
        <row r="2091">
          <cell r="B2091" t="str">
            <v>COMCON</v>
          </cell>
          <cell r="C2091" t="str">
            <v>Total Commercial Conservation Summary</v>
          </cell>
          <cell r="D2091" t="str">
            <v>COMCON</v>
          </cell>
          <cell r="E2091" t="str">
            <v>Commercial</v>
          </cell>
          <cell r="I2091" t="str">
            <v>August</v>
          </cell>
          <cell r="J2091" t="str">
            <v>2011-2012</v>
          </cell>
          <cell r="K2091">
            <v>2012</v>
          </cell>
          <cell r="L2091">
            <v>0</v>
          </cell>
          <cell r="M2091">
            <v>24378.416666666668</v>
          </cell>
          <cell r="N2091">
            <v>0</v>
          </cell>
          <cell r="O2091">
            <v>40440.10833333333</v>
          </cell>
          <cell r="P2091">
            <v>0</v>
          </cell>
          <cell r="S2091">
            <v>0</v>
          </cell>
          <cell r="T2091">
            <v>0</v>
          </cell>
          <cell r="U2091">
            <v>0</v>
          </cell>
          <cell r="V2091">
            <v>0</v>
          </cell>
          <cell r="W2091">
            <v>0</v>
          </cell>
          <cell r="X2091">
            <v>390666.07984433329</v>
          </cell>
          <cell r="AA2091" t="str">
            <v>COMCONAugust2011-2012</v>
          </cell>
          <cell r="AB2091" t="str">
            <v>2012</v>
          </cell>
          <cell r="AC2091" t="str">
            <v>COMCON2012</v>
          </cell>
          <cell r="AD2091" t="str">
            <v>COMCONAugust2012</v>
          </cell>
          <cell r="AE2091" t="str">
            <v>COMCONAugust2011-2012</v>
          </cell>
        </row>
        <row r="2092">
          <cell r="B2092" t="str">
            <v>Orlando</v>
          </cell>
          <cell r="C2092" t="str">
            <v>Conservation Program Rebates</v>
          </cell>
          <cell r="D2092" t="str">
            <v>Participation</v>
          </cell>
          <cell r="E2092" t="str">
            <v xml:space="preserve"> - Crosstab (CIS)</v>
          </cell>
          <cell r="K2092">
            <v>2012</v>
          </cell>
          <cell r="AB2092" t="str">
            <v>2012</v>
          </cell>
          <cell r="AC2092" t="str">
            <v>Participation2012</v>
          </cell>
          <cell r="AD2092" t="str">
            <v>Participation2012</v>
          </cell>
        </row>
        <row r="2093">
          <cell r="B2093" t="str">
            <v>ACPROPSZ</v>
          </cell>
          <cell r="C2093" t="str">
            <v>CONS AC Proper Sizing</v>
          </cell>
          <cell r="D2093" t="str">
            <v>ECON-2D</v>
          </cell>
          <cell r="E2093" t="str">
            <v>Residential</v>
          </cell>
          <cell r="F2093" t="str">
            <v>SINGLE</v>
          </cell>
          <cell r="I2093" t="str">
            <v>September</v>
          </cell>
          <cell r="J2093" t="str">
            <v>2011-2012</v>
          </cell>
          <cell r="K2093">
            <v>2012</v>
          </cell>
          <cell r="M2093">
            <v>32.5</v>
          </cell>
          <cell r="O2093">
            <v>1625</v>
          </cell>
          <cell r="T2093">
            <v>0</v>
          </cell>
          <cell r="W2093">
            <v>0</v>
          </cell>
          <cell r="X2093">
            <v>3395.1125000000002</v>
          </cell>
          <cell r="AA2093" t="str">
            <v>ECON-2DSeptember2011-2012</v>
          </cell>
          <cell r="AB2093" t="str">
            <v>2012</v>
          </cell>
          <cell r="AC2093" t="str">
            <v>ECON-2D2012</v>
          </cell>
          <cell r="AD2093" t="str">
            <v>ECON-2DSeptember2012</v>
          </cell>
          <cell r="AE2093" t="str">
            <v>ECON-2DSeptember2011-2012</v>
          </cell>
        </row>
        <row r="2094">
          <cell r="D2094" t="str">
            <v>ECON-2D</v>
          </cell>
          <cell r="E2094" t="str">
            <v>Residential</v>
          </cell>
          <cell r="F2094" t="str">
            <v>MULTI</v>
          </cell>
          <cell r="I2094" t="str">
            <v>September</v>
          </cell>
          <cell r="J2094" t="str">
            <v>2011-2012</v>
          </cell>
          <cell r="K2094">
            <v>2012</v>
          </cell>
          <cell r="T2094">
            <v>0</v>
          </cell>
          <cell r="AA2094" t="str">
            <v>ECON-2DSeptember2011-2012</v>
          </cell>
          <cell r="AB2094" t="str">
            <v>2012</v>
          </cell>
          <cell r="AC2094" t="str">
            <v>ECON-2D2012</v>
          </cell>
          <cell r="AD2094" t="str">
            <v>ECON-2DSeptember2012</v>
          </cell>
          <cell r="AE2094" t="str">
            <v>ECON-2DSeptember2011-2012</v>
          </cell>
        </row>
        <row r="2095">
          <cell r="B2095" t="str">
            <v>ATTICINS</v>
          </cell>
          <cell r="C2095" t="str">
            <v>CONS Com Attic Insul Rebate</v>
          </cell>
          <cell r="D2095" t="str">
            <v>ECON-4B</v>
          </cell>
          <cell r="E2095" t="str">
            <v>Commercial</v>
          </cell>
          <cell r="F2095" t="str">
            <v>OTHER</v>
          </cell>
          <cell r="I2095" t="str">
            <v>September</v>
          </cell>
          <cell r="J2095" t="str">
            <v>2011-2012</v>
          </cell>
          <cell r="K2095">
            <v>2012</v>
          </cell>
          <cell r="M2095">
            <v>1.1666666666666667</v>
          </cell>
          <cell r="O2095">
            <v>350.00000000000006</v>
          </cell>
          <cell r="T2095">
            <v>0</v>
          </cell>
          <cell r="W2095">
            <v>0</v>
          </cell>
          <cell r="X2095">
            <v>574.08166666666671</v>
          </cell>
          <cell r="AA2095" t="str">
            <v>ECON-4BSeptember2011-2012</v>
          </cell>
          <cell r="AB2095" t="str">
            <v>2012</v>
          </cell>
          <cell r="AC2095" t="str">
            <v>ECON-4B2012</v>
          </cell>
          <cell r="AD2095" t="str">
            <v>ECON-4BSeptember2012</v>
          </cell>
          <cell r="AE2095" t="str">
            <v>ECON-4BSeptember2011-2012</v>
          </cell>
        </row>
        <row r="2096">
          <cell r="D2096" t="str">
            <v>ECON-4B</v>
          </cell>
          <cell r="E2096" t="str">
            <v>Commercial</v>
          </cell>
          <cell r="F2096" t="str">
            <v>MULTI</v>
          </cell>
          <cell r="I2096" t="str">
            <v>September</v>
          </cell>
          <cell r="J2096" t="str">
            <v>2011-2012</v>
          </cell>
          <cell r="K2096">
            <v>2012</v>
          </cell>
          <cell r="T2096">
            <v>0</v>
          </cell>
          <cell r="AA2096" t="str">
            <v>ECON-4BSeptember2011-2012</v>
          </cell>
          <cell r="AB2096" t="str">
            <v>2012</v>
          </cell>
          <cell r="AC2096" t="str">
            <v>ECON-4B2012</v>
          </cell>
          <cell r="AD2096" t="str">
            <v>ECON-4BSeptember2012</v>
          </cell>
          <cell r="AE2096" t="str">
            <v>ECON-4BSeptember2011-2012</v>
          </cell>
        </row>
        <row r="2097">
          <cell r="B2097" t="str">
            <v>ATTICONS</v>
          </cell>
          <cell r="C2097" t="str">
            <v>CONS Res Attic Insul Rebate</v>
          </cell>
          <cell r="D2097" t="str">
            <v>ECON-1B</v>
          </cell>
          <cell r="E2097" t="str">
            <v>Residential</v>
          </cell>
          <cell r="F2097" t="str">
            <v>SINGLE</v>
          </cell>
          <cell r="I2097" t="str">
            <v>September</v>
          </cell>
          <cell r="J2097" t="str">
            <v>2011-2012</v>
          </cell>
          <cell r="K2097">
            <v>2012</v>
          </cell>
          <cell r="M2097">
            <v>20</v>
          </cell>
          <cell r="O2097">
            <v>5000</v>
          </cell>
          <cell r="T2097">
            <v>0</v>
          </cell>
          <cell r="W2097">
            <v>0</v>
          </cell>
          <cell r="X2097">
            <v>9869</v>
          </cell>
          <cell r="AA2097" t="str">
            <v>ECON-1BSeptember2011-2012</v>
          </cell>
          <cell r="AB2097" t="str">
            <v>2012</v>
          </cell>
          <cell r="AC2097" t="str">
            <v>ECON-1B2012</v>
          </cell>
          <cell r="AD2097" t="str">
            <v>ECON-1BSeptember2012</v>
          </cell>
          <cell r="AE2097" t="str">
            <v>ECON-1BSeptember2011-2012</v>
          </cell>
        </row>
        <row r="2098">
          <cell r="D2098" t="str">
            <v>ECON-1B</v>
          </cell>
          <cell r="E2098" t="str">
            <v>Residential</v>
          </cell>
          <cell r="F2098" t="str">
            <v>MULTI</v>
          </cell>
          <cell r="I2098" t="str">
            <v>September</v>
          </cell>
          <cell r="J2098" t="str">
            <v>2011-2012</v>
          </cell>
          <cell r="K2098">
            <v>2012</v>
          </cell>
          <cell r="T2098">
            <v>0</v>
          </cell>
          <cell r="AA2098" t="str">
            <v>ECON-1BSeptember2011-2012</v>
          </cell>
          <cell r="AB2098" t="str">
            <v>2012</v>
          </cell>
          <cell r="AC2098" t="str">
            <v>ECON-1B2012</v>
          </cell>
          <cell r="AD2098" t="str">
            <v>ECON-1BSeptember2012</v>
          </cell>
          <cell r="AE2098" t="str">
            <v>ECON-1BSeptember2011-2012</v>
          </cell>
        </row>
        <row r="2099">
          <cell r="B2099" t="str">
            <v>CCISTERN</v>
          </cell>
          <cell r="C2099" t="str">
            <v>CONS Com Cistern Rebate</v>
          </cell>
          <cell r="D2099" t="str">
            <v>WACON-1B</v>
          </cell>
          <cell r="E2099" t="str">
            <v>Commercial</v>
          </cell>
          <cell r="F2099" t="str">
            <v>OTHER</v>
          </cell>
          <cell r="I2099" t="str">
            <v>September</v>
          </cell>
          <cell r="J2099" t="str">
            <v>2011-2012</v>
          </cell>
          <cell r="K2099">
            <v>2012</v>
          </cell>
          <cell r="M2099">
            <v>0</v>
          </cell>
          <cell r="O2099">
            <v>0</v>
          </cell>
          <cell r="T2099">
            <v>0</v>
          </cell>
          <cell r="W2099">
            <v>0</v>
          </cell>
          <cell r="X2099">
            <v>0</v>
          </cell>
          <cell r="AA2099" t="str">
            <v>WACON-1BSeptember2011-2012</v>
          </cell>
          <cell r="AB2099" t="str">
            <v>2012</v>
          </cell>
          <cell r="AC2099" t="str">
            <v>WACON-1B2012</v>
          </cell>
          <cell r="AD2099" t="str">
            <v>WACON-1BSeptember2012</v>
          </cell>
          <cell r="AE2099" t="str">
            <v>WACON-1BSeptember2011-2012</v>
          </cell>
        </row>
        <row r="2100">
          <cell r="B2100" t="str">
            <v>CES15CON</v>
          </cell>
          <cell r="C2100" t="str">
            <v>CONS Com Heat Pump 15 Rebate</v>
          </cell>
          <cell r="D2100" t="str">
            <v>ECON-5C</v>
          </cell>
          <cell r="E2100" t="str">
            <v>Commercial</v>
          </cell>
          <cell r="F2100" t="str">
            <v>OTHER</v>
          </cell>
          <cell r="H2100" t="str">
            <v>CES15CON</v>
          </cell>
          <cell r="I2100" t="str">
            <v>September</v>
          </cell>
          <cell r="J2100" t="str">
            <v>2011-2012</v>
          </cell>
          <cell r="K2100">
            <v>2012</v>
          </cell>
          <cell r="M2100">
            <v>1.0833333333333333</v>
          </cell>
          <cell r="O2100">
            <v>433.33333333333331</v>
          </cell>
          <cell r="T2100">
            <v>0</v>
          </cell>
          <cell r="W2100">
            <v>0</v>
          </cell>
          <cell r="X2100">
            <v>785.29630833333329</v>
          </cell>
          <cell r="Y2100" t="str">
            <v>CES15CONSeptember2011-2012</v>
          </cell>
          <cell r="Z2100" t="str">
            <v>CES15CONSeptember2012</v>
          </cell>
          <cell r="AA2100" t="str">
            <v>ECON-5CCES15CONSeptember2011-2012</v>
          </cell>
          <cell r="AB2100" t="str">
            <v>CES15CON2012</v>
          </cell>
          <cell r="AC2100" t="str">
            <v>ECON-5C2012</v>
          </cell>
          <cell r="AD2100" t="str">
            <v>ECON-5CSeptember2012</v>
          </cell>
          <cell r="AE2100" t="str">
            <v>ECON-5CSeptember2011-2012</v>
          </cell>
        </row>
        <row r="2101">
          <cell r="B2101" t="str">
            <v>CES16CON</v>
          </cell>
          <cell r="C2101" t="str">
            <v>CONS Com Heat Pump 16 Rebate</v>
          </cell>
          <cell r="D2101" t="str">
            <v>ECON-5C</v>
          </cell>
          <cell r="E2101" t="str">
            <v>Commercial</v>
          </cell>
          <cell r="F2101" t="str">
            <v>OTHER</v>
          </cell>
          <cell r="H2101" t="str">
            <v>CES16CON</v>
          </cell>
          <cell r="I2101" t="str">
            <v>September</v>
          </cell>
          <cell r="J2101" t="str">
            <v>2011-2012</v>
          </cell>
          <cell r="K2101">
            <v>2012</v>
          </cell>
          <cell r="M2101">
            <v>1.9166666666666667</v>
          </cell>
          <cell r="O2101">
            <v>1150</v>
          </cell>
          <cell r="T2101">
            <v>0</v>
          </cell>
          <cell r="W2101">
            <v>0</v>
          </cell>
          <cell r="X2101">
            <v>1730.5104166666667</v>
          </cell>
          <cell r="Y2101" t="str">
            <v>CES16CONSeptember2011-2012</v>
          </cell>
          <cell r="Z2101" t="str">
            <v>CES16CONSeptember2012</v>
          </cell>
          <cell r="AA2101" t="str">
            <v>ECON-5CCES16CONSeptember2011-2012</v>
          </cell>
          <cell r="AB2101" t="str">
            <v>CES16CON2012</v>
          </cell>
          <cell r="AC2101" t="str">
            <v>ECON-5C2012</v>
          </cell>
          <cell r="AD2101" t="str">
            <v>ECON-5CSeptember2012</v>
          </cell>
          <cell r="AE2101" t="str">
            <v>ECON-5CSeptember2011-2012</v>
          </cell>
        </row>
        <row r="2102">
          <cell r="B2102" t="str">
            <v>CES17CON</v>
          </cell>
          <cell r="C2102" t="str">
            <v>CONS Com Heat Pump 17 Rebate</v>
          </cell>
          <cell r="D2102" t="str">
            <v>ECON-5C</v>
          </cell>
          <cell r="E2102" t="str">
            <v>Commercial</v>
          </cell>
          <cell r="F2102" t="str">
            <v>OTHER</v>
          </cell>
          <cell r="H2102" t="str">
            <v>CES17CON</v>
          </cell>
          <cell r="I2102" t="str">
            <v>September</v>
          </cell>
          <cell r="J2102" t="str">
            <v>2011-2012</v>
          </cell>
          <cell r="K2102">
            <v>2012</v>
          </cell>
          <cell r="M2102">
            <v>1.0833333333333333</v>
          </cell>
          <cell r="O2102">
            <v>650</v>
          </cell>
          <cell r="T2102">
            <v>0</v>
          </cell>
          <cell r="W2102">
            <v>0</v>
          </cell>
          <cell r="X2102">
            <v>1254.2592833333333</v>
          </cell>
          <cell r="Y2102" t="str">
            <v>CES17CONSeptember2011-2012</v>
          </cell>
          <cell r="Z2102" t="str">
            <v>CES17CONSeptember2012</v>
          </cell>
          <cell r="AA2102" t="str">
            <v>ECON-5CCES17CONSeptember2011-2012</v>
          </cell>
          <cell r="AB2102" t="str">
            <v>CES17CON2012</v>
          </cell>
          <cell r="AC2102" t="str">
            <v>ECON-5C2012</v>
          </cell>
          <cell r="AD2102" t="str">
            <v>ECON-5CSeptember2012</v>
          </cell>
          <cell r="AE2102" t="str">
            <v>ECON-5CSeptember2011-2012</v>
          </cell>
        </row>
        <row r="2103">
          <cell r="B2103" t="str">
            <v>CES18CON</v>
          </cell>
          <cell r="C2103" t="str">
            <v>CONS Com Heat Pump 18 Rebate</v>
          </cell>
          <cell r="D2103" t="str">
            <v>ECON-5C</v>
          </cell>
          <cell r="E2103" t="str">
            <v>Commercial</v>
          </cell>
          <cell r="F2103" t="str">
            <v>OTHER</v>
          </cell>
          <cell r="H2103" t="str">
            <v>CES18CON</v>
          </cell>
          <cell r="I2103" t="str">
            <v>September</v>
          </cell>
          <cell r="J2103" t="str">
            <v>2011-2012</v>
          </cell>
          <cell r="K2103">
            <v>2012</v>
          </cell>
          <cell r="M2103">
            <v>0.83333333333333337</v>
          </cell>
          <cell r="O2103">
            <v>500</v>
          </cell>
          <cell r="T2103">
            <v>0</v>
          </cell>
          <cell r="W2103">
            <v>0</v>
          </cell>
          <cell r="X2103">
            <v>1091.7857141666668</v>
          </cell>
          <cell r="Y2103" t="str">
            <v>CES18CONSeptember2011-2012</v>
          </cell>
          <cell r="Z2103" t="str">
            <v>CES18CONSeptember2012</v>
          </cell>
          <cell r="AA2103" t="str">
            <v>ECON-5CCES18CONSeptember2011-2012</v>
          </cell>
          <cell r="AB2103" t="str">
            <v>CES18CON2012</v>
          </cell>
          <cell r="AC2103" t="str">
            <v>ECON-5C2012</v>
          </cell>
          <cell r="AD2103" t="str">
            <v>ECON-5CSeptember2012</v>
          </cell>
          <cell r="AE2103" t="str">
            <v>ECON-5CSeptember2011-2012</v>
          </cell>
        </row>
        <row r="2104">
          <cell r="B2104" t="str">
            <v>CESCRCON</v>
          </cell>
          <cell r="C2104" t="str">
            <v>CONS Com Cool Roof Rebate</v>
          </cell>
          <cell r="D2104" t="str">
            <v>ECON-4A</v>
          </cell>
          <cell r="E2104" t="str">
            <v>Commercial</v>
          </cell>
          <cell r="F2104" t="str">
            <v>OTHER</v>
          </cell>
          <cell r="I2104" t="str">
            <v>September</v>
          </cell>
          <cell r="J2104" t="str">
            <v>2011-2012</v>
          </cell>
          <cell r="K2104">
            <v>2012</v>
          </cell>
          <cell r="M2104">
            <v>24109.416666666668</v>
          </cell>
          <cell r="O2104">
            <v>2410.9416666666671</v>
          </cell>
          <cell r="T2104">
            <v>0</v>
          </cell>
          <cell r="W2104">
            <v>0</v>
          </cell>
          <cell r="X2104">
            <v>72665.564848583337</v>
          </cell>
          <cell r="AA2104" t="str">
            <v>ECON-4ASeptember2011-2012</v>
          </cell>
          <cell r="AB2104" t="str">
            <v>2012</v>
          </cell>
          <cell r="AC2104" t="str">
            <v>ECON-4A2012</v>
          </cell>
          <cell r="AD2104" t="str">
            <v>ECON-4ASeptember2012</v>
          </cell>
          <cell r="AE2104" t="str">
            <v>ECON-4ASeptember2011-2012</v>
          </cell>
        </row>
        <row r="2105">
          <cell r="B2105" t="str">
            <v>CESSBCON</v>
          </cell>
          <cell r="C2105" t="str">
            <v>CONS Small Bus Effic Prog</v>
          </cell>
          <cell r="D2105" t="str">
            <v>ECON-16</v>
          </cell>
          <cell r="E2105" t="str">
            <v>Commercial</v>
          </cell>
          <cell r="F2105" t="str">
            <v>OTHER</v>
          </cell>
          <cell r="I2105" t="str">
            <v>September</v>
          </cell>
          <cell r="J2105" t="str">
            <v>2011-2012</v>
          </cell>
          <cell r="K2105">
            <v>2012</v>
          </cell>
          <cell r="M2105">
            <v>1.6666666666666667</v>
          </cell>
          <cell r="O2105">
            <v>416.66666666666669</v>
          </cell>
          <cell r="T2105">
            <v>0</v>
          </cell>
          <cell r="W2105">
            <v>0</v>
          </cell>
          <cell r="X2105">
            <v>1412.25</v>
          </cell>
          <cell r="AA2105" t="str">
            <v>ECON-16September2011-2012</v>
          </cell>
          <cell r="AB2105" t="str">
            <v>2012</v>
          </cell>
          <cell r="AC2105" t="str">
            <v>ECON-162012</v>
          </cell>
          <cell r="AD2105" t="str">
            <v>ECON-16September2012</v>
          </cell>
          <cell r="AE2105" t="str">
            <v>ECON-16September2011-2012</v>
          </cell>
        </row>
        <row r="2106">
          <cell r="D2106" t="str">
            <v>ECON-16</v>
          </cell>
          <cell r="E2106" t="str">
            <v>Commercial</v>
          </cell>
          <cell r="F2106" t="str">
            <v>SINGLE</v>
          </cell>
          <cell r="I2106" t="str">
            <v>September</v>
          </cell>
          <cell r="J2106" t="str">
            <v>2011-2012</v>
          </cell>
          <cell r="K2106">
            <v>2012</v>
          </cell>
          <cell r="T2106">
            <v>0</v>
          </cell>
          <cell r="AA2106" t="str">
            <v>ECON-16September2011-2012</v>
          </cell>
          <cell r="AB2106" t="str">
            <v>2012</v>
          </cell>
          <cell r="AC2106" t="str">
            <v>ECON-162012</v>
          </cell>
          <cell r="AD2106" t="str">
            <v>ECON-16September2012</v>
          </cell>
          <cell r="AE2106" t="str">
            <v>ECON-16September2011-2012</v>
          </cell>
        </row>
        <row r="2107">
          <cell r="B2107" t="str">
            <v>CESTTCON</v>
          </cell>
          <cell r="C2107" t="str">
            <v>CONS Com Window Tint Rebate</v>
          </cell>
          <cell r="D2107" t="str">
            <v>ECON-4C</v>
          </cell>
          <cell r="E2107" t="str">
            <v>Commercial</v>
          </cell>
          <cell r="F2107" t="str">
            <v>OTHER</v>
          </cell>
          <cell r="I2107" t="str">
            <v>September</v>
          </cell>
          <cell r="J2107" t="str">
            <v>2011-2012</v>
          </cell>
          <cell r="K2107">
            <v>2012</v>
          </cell>
          <cell r="M2107">
            <v>207.5</v>
          </cell>
          <cell r="O2107">
            <v>20750</v>
          </cell>
          <cell r="T2107">
            <v>0</v>
          </cell>
          <cell r="W2107">
            <v>0</v>
          </cell>
          <cell r="X2107">
            <v>86.999998250000004</v>
          </cell>
          <cell r="AA2107" t="str">
            <v>ECON-4CSeptember2011-2012</v>
          </cell>
          <cell r="AB2107" t="str">
            <v>2012</v>
          </cell>
          <cell r="AC2107" t="str">
            <v>ECON-4C2012</v>
          </cell>
          <cell r="AD2107" t="str">
            <v>ECON-4CSeptember2012</v>
          </cell>
          <cell r="AE2107" t="str">
            <v>ECON-4CSeptember2011-2012</v>
          </cell>
        </row>
        <row r="2108">
          <cell r="B2108" t="str">
            <v>CUSTOMCI</v>
          </cell>
          <cell r="C2108" t="str">
            <v>CONS Com Customer Incentive Program</v>
          </cell>
          <cell r="D2108" t="str">
            <v>ECON-6B</v>
          </cell>
          <cell r="E2108" t="str">
            <v>Commercial</v>
          </cell>
          <cell r="F2108" t="str">
            <v>OTHER</v>
          </cell>
          <cell r="I2108" t="str">
            <v>September</v>
          </cell>
          <cell r="J2108" t="str">
            <v>2011-2012</v>
          </cell>
          <cell r="K2108">
            <v>2012</v>
          </cell>
          <cell r="M2108">
            <v>50.25</v>
          </cell>
          <cell r="O2108">
            <v>12562.5</v>
          </cell>
          <cell r="T2108">
            <v>0</v>
          </cell>
          <cell r="X2108">
            <v>130639.050525</v>
          </cell>
          <cell r="AA2108" t="str">
            <v>ECON-6BSeptember2011-2012</v>
          </cell>
          <cell r="AB2108" t="str">
            <v>2012</v>
          </cell>
          <cell r="AC2108" t="str">
            <v>ECON-6B2012</v>
          </cell>
          <cell r="AD2108" t="str">
            <v>ECON-6BSeptember2012</v>
          </cell>
          <cell r="AE2108" t="str">
            <v>ECON-6BSeptember2011-2012</v>
          </cell>
        </row>
        <row r="2109">
          <cell r="C2109" t="str">
            <v>CONS Com Indoor Lighting Billed Solutions</v>
          </cell>
          <cell r="D2109" t="str">
            <v>ECON-8</v>
          </cell>
          <cell r="E2109" t="str">
            <v>Commercial</v>
          </cell>
          <cell r="F2109" t="str">
            <v>OTHER</v>
          </cell>
          <cell r="I2109" t="str">
            <v>September</v>
          </cell>
          <cell r="J2109" t="str">
            <v>2011-2012</v>
          </cell>
          <cell r="K2109">
            <v>2012</v>
          </cell>
          <cell r="M2109">
            <v>0.16666666666666666</v>
          </cell>
          <cell r="O2109">
            <v>41.666666666666664</v>
          </cell>
          <cell r="T2109">
            <v>0</v>
          </cell>
          <cell r="X2109">
            <v>178772.83333333331</v>
          </cell>
          <cell r="AA2109" t="str">
            <v>ECON-8September2011-2012</v>
          </cell>
          <cell r="AB2109" t="str">
            <v>2012</v>
          </cell>
          <cell r="AC2109" t="str">
            <v>ECON-82012</v>
          </cell>
          <cell r="AD2109" t="str">
            <v>ECON-8September2012</v>
          </cell>
          <cell r="AE2109" t="str">
            <v>ECON-8September2011-2012</v>
          </cell>
        </row>
        <row r="2110">
          <cell r="B2110" t="str">
            <v>DUCTAIR</v>
          </cell>
          <cell r="C2110" t="str">
            <v>CONS Com Duct Repair Rbt</v>
          </cell>
          <cell r="D2110" t="str">
            <v>ECON-5A</v>
          </cell>
          <cell r="E2110" t="str">
            <v>Commercial</v>
          </cell>
          <cell r="F2110" t="str">
            <v>OTHER</v>
          </cell>
          <cell r="I2110" t="str">
            <v>September</v>
          </cell>
          <cell r="J2110" t="str">
            <v>2011-2012</v>
          </cell>
          <cell r="K2110">
            <v>2012</v>
          </cell>
          <cell r="M2110">
            <v>2.5833333333333335</v>
          </cell>
          <cell r="O2110">
            <v>775</v>
          </cell>
          <cell r="T2110">
            <v>0</v>
          </cell>
          <cell r="W2110">
            <v>0</v>
          </cell>
          <cell r="X2110">
            <v>882.53125</v>
          </cell>
          <cell r="AA2110" t="str">
            <v>ECON-5ASeptember2011-2012</v>
          </cell>
          <cell r="AB2110" t="str">
            <v>2012</v>
          </cell>
          <cell r="AC2110" t="str">
            <v>ECON-5A2012</v>
          </cell>
          <cell r="AD2110" t="str">
            <v>ECON-5ASeptember2012</v>
          </cell>
          <cell r="AE2110" t="str">
            <v>ECON-5ASeptember2011-2012</v>
          </cell>
        </row>
        <row r="2111">
          <cell r="D2111" t="str">
            <v>ECON-5A</v>
          </cell>
          <cell r="E2111" t="str">
            <v>Commercial</v>
          </cell>
          <cell r="F2111" t="str">
            <v>SINGLE</v>
          </cell>
          <cell r="I2111" t="str">
            <v>September</v>
          </cell>
          <cell r="J2111" t="str">
            <v>2011-2012</v>
          </cell>
          <cell r="K2111">
            <v>2012</v>
          </cell>
          <cell r="T2111">
            <v>0</v>
          </cell>
          <cell r="AA2111" t="str">
            <v>ECON-5ASeptember2011-2012</v>
          </cell>
          <cell r="AB2111" t="str">
            <v>2012</v>
          </cell>
          <cell r="AC2111" t="str">
            <v>ECON-5A2012</v>
          </cell>
          <cell r="AD2111" t="str">
            <v>ECON-5ASeptember2012</v>
          </cell>
          <cell r="AE2111" t="str">
            <v>ECON-5ASeptember2011-2012</v>
          </cell>
        </row>
        <row r="2112">
          <cell r="D2112" t="str">
            <v>ECON-5A</v>
          </cell>
          <cell r="E2112" t="str">
            <v>Commercial</v>
          </cell>
          <cell r="F2112" t="str">
            <v>MULTI</v>
          </cell>
          <cell r="I2112" t="str">
            <v>September</v>
          </cell>
          <cell r="J2112" t="str">
            <v>2011-2012</v>
          </cell>
          <cell r="K2112">
            <v>2012</v>
          </cell>
          <cell r="T2112">
            <v>0</v>
          </cell>
          <cell r="AA2112" t="str">
            <v>ECON-5ASeptember2011-2012</v>
          </cell>
          <cell r="AB2112" t="str">
            <v>2012</v>
          </cell>
          <cell r="AC2112" t="str">
            <v>ECON-5A2012</v>
          </cell>
          <cell r="AD2112" t="str">
            <v>ECON-5ASeptember2012</v>
          </cell>
          <cell r="AE2112" t="str">
            <v>ECON-5ASeptember2011-2012</v>
          </cell>
        </row>
        <row r="2113">
          <cell r="B2113" t="str">
            <v>DUCTCON</v>
          </cell>
          <cell r="C2113" t="str">
            <v>CONS Res Duct Repair Rbt</v>
          </cell>
          <cell r="D2113" t="str">
            <v>ECON-2A</v>
          </cell>
          <cell r="E2113" t="str">
            <v>Residential</v>
          </cell>
          <cell r="F2113" t="str">
            <v>SINGLE</v>
          </cell>
          <cell r="I2113" t="str">
            <v>September</v>
          </cell>
          <cell r="J2113" t="str">
            <v>2011-2012</v>
          </cell>
          <cell r="K2113">
            <v>2012</v>
          </cell>
          <cell r="M2113">
            <v>52.25</v>
          </cell>
          <cell r="O2113">
            <v>15675</v>
          </cell>
          <cell r="T2113">
            <v>0</v>
          </cell>
          <cell r="W2113">
            <v>0</v>
          </cell>
          <cell r="X2113">
            <v>17930.65318415525</v>
          </cell>
          <cell r="AA2113" t="str">
            <v>ECON-2ASeptember2011-2012</v>
          </cell>
          <cell r="AB2113" t="str">
            <v>2012</v>
          </cell>
          <cell r="AC2113" t="str">
            <v>ECON-2A2012</v>
          </cell>
          <cell r="AD2113" t="str">
            <v>ECON-2ASeptember2012</v>
          </cell>
          <cell r="AE2113" t="str">
            <v>ECON-2ASeptember2011-2012</v>
          </cell>
        </row>
        <row r="2114">
          <cell r="D2114" t="str">
            <v>ECON-2A</v>
          </cell>
          <cell r="E2114" t="str">
            <v>Residential</v>
          </cell>
          <cell r="F2114" t="str">
            <v>OTHER</v>
          </cell>
          <cell r="I2114" t="str">
            <v>September</v>
          </cell>
          <cell r="J2114" t="str">
            <v>2011-2012</v>
          </cell>
          <cell r="K2114">
            <v>2012</v>
          </cell>
          <cell r="T2114">
            <v>0</v>
          </cell>
          <cell r="AA2114" t="str">
            <v>ECON-2ASeptember2011-2012</v>
          </cell>
          <cell r="AB2114" t="str">
            <v>2012</v>
          </cell>
          <cell r="AC2114" t="str">
            <v>ECON-2A2012</v>
          </cell>
          <cell r="AD2114" t="str">
            <v>ECON-2ASeptember2012</v>
          </cell>
          <cell r="AE2114" t="str">
            <v>ECON-2ASeptember2011-2012</v>
          </cell>
        </row>
        <row r="2115">
          <cell r="D2115" t="str">
            <v>ECON-2A</v>
          </cell>
          <cell r="E2115" t="str">
            <v>Residential</v>
          </cell>
          <cell r="F2115" t="str">
            <v>MULTI</v>
          </cell>
          <cell r="I2115" t="str">
            <v>September</v>
          </cell>
          <cell r="J2115" t="str">
            <v>2011-2012</v>
          </cell>
          <cell r="K2115">
            <v>2012</v>
          </cell>
          <cell r="T2115">
            <v>0</v>
          </cell>
          <cell r="AA2115" t="str">
            <v>ECON-2ASeptember2011-2012</v>
          </cell>
          <cell r="AB2115" t="str">
            <v>2012</v>
          </cell>
          <cell r="AC2115" t="str">
            <v>ECON-2A2012</v>
          </cell>
          <cell r="AD2115" t="str">
            <v>ECON-2ASeptember2012</v>
          </cell>
          <cell r="AE2115" t="str">
            <v>ECON-2ASeptember2011-2012</v>
          </cell>
        </row>
        <row r="2116">
          <cell r="B2116" t="str">
            <v>GOLDRING</v>
          </cell>
          <cell r="C2116" t="str">
            <v>CONS Gold Ring Rebate</v>
          </cell>
          <cell r="D2116" t="str">
            <v>ECON-6C</v>
          </cell>
          <cell r="E2116" t="str">
            <v>Commercial</v>
          </cell>
          <cell r="F2116" t="str">
            <v>OTHER</v>
          </cell>
          <cell r="I2116" t="str">
            <v>September</v>
          </cell>
          <cell r="J2116" t="str">
            <v>2011-2012</v>
          </cell>
          <cell r="K2116">
            <v>2012</v>
          </cell>
          <cell r="M2116">
            <v>0.5</v>
          </cell>
          <cell r="O2116">
            <v>350</v>
          </cell>
          <cell r="T2116">
            <v>0</v>
          </cell>
          <cell r="W2116">
            <v>0</v>
          </cell>
          <cell r="X2116">
            <v>654.16650000000004</v>
          </cell>
          <cell r="AA2116" t="str">
            <v>ECON-6CSeptember2011-2012</v>
          </cell>
          <cell r="AB2116" t="str">
            <v>2012</v>
          </cell>
          <cell r="AC2116" t="str">
            <v>ECON-6C2012</v>
          </cell>
          <cell r="AD2116" t="str">
            <v>ECON-6CSeptember2012</v>
          </cell>
          <cell r="AE2116" t="str">
            <v>ECON-6CSeptember2011-2012</v>
          </cell>
        </row>
        <row r="2117">
          <cell r="D2117" t="str">
            <v>ECON-6C</v>
          </cell>
          <cell r="E2117" t="str">
            <v>Commercial</v>
          </cell>
          <cell r="F2117" t="str">
            <v>SINGLE</v>
          </cell>
          <cell r="I2117" t="str">
            <v>September</v>
          </cell>
          <cell r="J2117" t="str">
            <v>2011-2012</v>
          </cell>
          <cell r="K2117">
            <v>2012</v>
          </cell>
          <cell r="T2117">
            <v>0</v>
          </cell>
          <cell r="AA2117" t="str">
            <v>ECON-6CSeptember2011-2012</v>
          </cell>
          <cell r="AB2117" t="str">
            <v>2012</v>
          </cell>
          <cell r="AC2117" t="str">
            <v>ECON-6C2012</v>
          </cell>
          <cell r="AD2117" t="str">
            <v>ECON-6CSeptember2012</v>
          </cell>
          <cell r="AE2117" t="str">
            <v>ECON-6CSeptember2011-2012</v>
          </cell>
        </row>
        <row r="2118">
          <cell r="B2118" t="str">
            <v>HEATCONS</v>
          </cell>
          <cell r="C2118" t="str">
            <v>CONS Res Heat Pump 14 Rebate</v>
          </cell>
          <cell r="D2118" t="str">
            <v>ECON-2E</v>
          </cell>
          <cell r="E2118" t="str">
            <v>Residential</v>
          </cell>
          <cell r="F2118" t="str">
            <v>SINGLE</v>
          </cell>
          <cell r="H2118" t="str">
            <v>RES14CON</v>
          </cell>
          <cell r="I2118" t="str">
            <v>September</v>
          </cell>
          <cell r="J2118" t="str">
            <v>2011-2012</v>
          </cell>
          <cell r="K2118">
            <v>2012</v>
          </cell>
          <cell r="M2118">
            <v>23.083333333333332</v>
          </cell>
          <cell r="O2118">
            <v>4616.6666666666661</v>
          </cell>
          <cell r="T2118">
            <v>0</v>
          </cell>
          <cell r="W2118">
            <v>0</v>
          </cell>
          <cell r="X2118">
            <v>9609.1299999999992</v>
          </cell>
          <cell r="Y2118" t="str">
            <v>RES14CONSeptember2011-2012</v>
          </cell>
          <cell r="Z2118" t="str">
            <v>RES14CONSeptember2012</v>
          </cell>
          <cell r="AA2118" t="str">
            <v>ECON-2ERES14CONSeptember2011-2012</v>
          </cell>
          <cell r="AB2118" t="str">
            <v>RES14CON2012</v>
          </cell>
          <cell r="AC2118" t="str">
            <v>ECON-2E2012</v>
          </cell>
          <cell r="AD2118" t="str">
            <v>ECON-2ESeptember2012</v>
          </cell>
          <cell r="AE2118" t="str">
            <v>ECON-2ESeptember2011-2012</v>
          </cell>
        </row>
        <row r="2119">
          <cell r="D2119" t="str">
            <v>ECON-2E</v>
          </cell>
          <cell r="E2119" t="str">
            <v>Residential</v>
          </cell>
          <cell r="F2119" t="str">
            <v>MULTI</v>
          </cell>
          <cell r="H2119" t="str">
            <v>RES14CON</v>
          </cell>
          <cell r="I2119" t="str">
            <v>September</v>
          </cell>
          <cell r="J2119" t="str">
            <v>2011-2012</v>
          </cell>
          <cell r="K2119">
            <v>2012</v>
          </cell>
          <cell r="T2119">
            <v>0</v>
          </cell>
          <cell r="Y2119" t="str">
            <v>RES14CONSeptember2011-2012</v>
          </cell>
          <cell r="Z2119" t="str">
            <v>RES14CONSeptember2012</v>
          </cell>
          <cell r="AA2119" t="str">
            <v>ECON-2ERES14CONSeptember2011-2012</v>
          </cell>
          <cell r="AB2119" t="str">
            <v>RES14CON2012</v>
          </cell>
          <cell r="AC2119" t="str">
            <v>ECON-2E2012</v>
          </cell>
          <cell r="AD2119" t="str">
            <v>ECON-2ESeptember2012</v>
          </cell>
          <cell r="AE2119" t="str">
            <v>ECON-2ESeptember2011-2012</v>
          </cell>
        </row>
        <row r="2120">
          <cell r="B2120" t="str">
            <v>HEATPUMP</v>
          </cell>
          <cell r="C2120" t="str">
            <v>CONS Com Heat Pump 14 Rebate</v>
          </cell>
          <cell r="D2120" t="str">
            <v>ECON-5C</v>
          </cell>
          <cell r="E2120" t="str">
            <v>Commercial</v>
          </cell>
          <cell r="F2120" t="str">
            <v>OTHER</v>
          </cell>
          <cell r="H2120" t="str">
            <v>CES14CON</v>
          </cell>
          <cell r="I2120" t="str">
            <v>September</v>
          </cell>
          <cell r="J2120" t="str">
            <v>2011-2012</v>
          </cell>
          <cell r="K2120">
            <v>2012</v>
          </cell>
          <cell r="M2120">
            <v>0.25</v>
          </cell>
          <cell r="O2120">
            <v>50</v>
          </cell>
          <cell r="T2120">
            <v>0</v>
          </cell>
          <cell r="W2120">
            <v>0</v>
          </cell>
          <cell r="X2120">
            <v>116.75</v>
          </cell>
          <cell r="Y2120" t="str">
            <v>CES14CONSeptember2011-2012</v>
          </cell>
          <cell r="Z2120" t="str">
            <v>CES14CONSeptember2012</v>
          </cell>
          <cell r="AA2120" t="str">
            <v>ECON-5CCES14CONSeptember2011-2012</v>
          </cell>
          <cell r="AB2120" t="str">
            <v>CES14CON2012</v>
          </cell>
          <cell r="AC2120" t="str">
            <v>ECON-5C2012</v>
          </cell>
          <cell r="AD2120" t="str">
            <v>ECON-5CSeptember2012</v>
          </cell>
          <cell r="AE2120" t="str">
            <v>ECON-5CSeptember2011-2012</v>
          </cell>
        </row>
        <row r="2121">
          <cell r="D2121" t="str">
            <v>ECON-5C</v>
          </cell>
          <cell r="E2121" t="str">
            <v>Commercial</v>
          </cell>
          <cell r="F2121" t="str">
            <v>SINGLE</v>
          </cell>
          <cell r="H2121" t="str">
            <v>CES14CON</v>
          </cell>
          <cell r="I2121" t="str">
            <v>September</v>
          </cell>
          <cell r="J2121" t="str">
            <v>2011-2012</v>
          </cell>
          <cell r="K2121">
            <v>2012</v>
          </cell>
          <cell r="T2121">
            <v>0</v>
          </cell>
          <cell r="Y2121" t="str">
            <v>CES14CONSeptember2011-2012</v>
          </cell>
          <cell r="Z2121" t="str">
            <v>CES14CONSeptember2012</v>
          </cell>
          <cell r="AA2121" t="str">
            <v>ECON-5CCES14CONSeptember2011-2012</v>
          </cell>
          <cell r="AB2121" t="str">
            <v>CES14CON2012</v>
          </cell>
          <cell r="AC2121" t="str">
            <v>ECON-5C2012</v>
          </cell>
          <cell r="AD2121" t="str">
            <v>ECON-5CSeptember2012</v>
          </cell>
          <cell r="AE2121" t="str">
            <v>ECON-5CSeptember2011-2012</v>
          </cell>
        </row>
        <row r="2122">
          <cell r="B2122" t="str">
            <v>POWER</v>
          </cell>
          <cell r="C2122" t="str">
            <v>Power Program</v>
          </cell>
          <cell r="D2122" t="str">
            <v>ECON-13</v>
          </cell>
          <cell r="E2122" t="str">
            <v>Residential</v>
          </cell>
          <cell r="F2122" t="str">
            <v>SINGLE</v>
          </cell>
          <cell r="I2122" t="str">
            <v>September</v>
          </cell>
          <cell r="J2122" t="str">
            <v>2011-2012</v>
          </cell>
          <cell r="K2122">
            <v>2012</v>
          </cell>
          <cell r="M2122">
            <v>3.4166666666666665</v>
          </cell>
          <cell r="O2122">
            <v>6833.333333333333</v>
          </cell>
          <cell r="T2122">
            <v>0</v>
          </cell>
          <cell r="W2122">
            <v>0</v>
          </cell>
          <cell r="X2122">
            <v>3042.8150000000001</v>
          </cell>
          <cell r="AA2122" t="str">
            <v>ECON-13September2011-2012</v>
          </cell>
          <cell r="AB2122" t="str">
            <v>2012</v>
          </cell>
          <cell r="AC2122" t="str">
            <v>ECON-132012</v>
          </cell>
          <cell r="AD2122" t="str">
            <v>ECON-13September2012</v>
          </cell>
          <cell r="AE2122" t="str">
            <v>ECON-13September2011-2012</v>
          </cell>
        </row>
        <row r="2123">
          <cell r="B2123" t="str">
            <v>RBTRFCON</v>
          </cell>
          <cell r="C2123" t="str">
            <v>CONS Res Rebate Refund</v>
          </cell>
          <cell r="D2123" t="str">
            <v>ECON-15A</v>
          </cell>
          <cell r="E2123" t="str">
            <v>Residential</v>
          </cell>
          <cell r="F2123" t="str">
            <v>SINGLE</v>
          </cell>
          <cell r="I2123" t="str">
            <v>September</v>
          </cell>
          <cell r="J2123" t="str">
            <v>2011-2012</v>
          </cell>
          <cell r="K2123">
            <v>2012</v>
          </cell>
          <cell r="O2123">
            <v>0</v>
          </cell>
          <cell r="T2123">
            <v>0</v>
          </cell>
          <cell r="W2123">
            <v>0</v>
          </cell>
          <cell r="X2123">
            <v>0</v>
          </cell>
          <cell r="AA2123" t="str">
            <v>ECON-15ASeptember2011-2012</v>
          </cell>
          <cell r="AB2123" t="str">
            <v>2012</v>
          </cell>
          <cell r="AC2123" t="str">
            <v>ECON-15A2012</v>
          </cell>
          <cell r="AD2123" t="str">
            <v>ECON-15ASeptember2012</v>
          </cell>
          <cell r="AE2123" t="str">
            <v>ECON-15ASeptember2011-2012</v>
          </cell>
        </row>
        <row r="2124">
          <cell r="D2124" t="str">
            <v>ECON-15A</v>
          </cell>
          <cell r="E2124" t="str">
            <v>Residential</v>
          </cell>
          <cell r="F2124" t="str">
            <v>MULTI</v>
          </cell>
          <cell r="I2124" t="str">
            <v>September</v>
          </cell>
          <cell r="J2124" t="str">
            <v>2011-2012</v>
          </cell>
          <cell r="K2124">
            <v>2012</v>
          </cell>
          <cell r="T2124">
            <v>0</v>
          </cell>
          <cell r="AA2124" t="str">
            <v>ECON-15ASeptember2011-2012</v>
          </cell>
          <cell r="AB2124" t="str">
            <v>2012</v>
          </cell>
          <cell r="AC2124" t="str">
            <v>ECON-15A2012</v>
          </cell>
          <cell r="AD2124" t="str">
            <v>ECON-15ASeptember2012</v>
          </cell>
          <cell r="AE2124" t="str">
            <v>ECON-15ASeptember2011-2012</v>
          </cell>
        </row>
        <row r="2125">
          <cell r="D2125" t="str">
            <v>ECON-15A</v>
          </cell>
          <cell r="E2125" t="str">
            <v>Residential</v>
          </cell>
          <cell r="F2125" t="str">
            <v>OTHER</v>
          </cell>
          <cell r="I2125" t="str">
            <v>September</v>
          </cell>
          <cell r="J2125" t="str">
            <v>2011-2012</v>
          </cell>
          <cell r="K2125">
            <v>2012</v>
          </cell>
          <cell r="T2125">
            <v>0</v>
          </cell>
          <cell r="AA2125" t="str">
            <v>ECON-15ASeptember2011-2012</v>
          </cell>
          <cell r="AB2125" t="str">
            <v>2012</v>
          </cell>
          <cell r="AC2125" t="str">
            <v>ECON-15A2012</v>
          </cell>
          <cell r="AD2125" t="str">
            <v>ECON-15ASeptember2012</v>
          </cell>
          <cell r="AE2125" t="str">
            <v>ECON-15ASeptember2011-2012</v>
          </cell>
        </row>
        <row r="2126">
          <cell r="B2126" t="str">
            <v>RBTRFCON</v>
          </cell>
          <cell r="C2126" t="str">
            <v>CONS Com Rebate Refund</v>
          </cell>
          <cell r="D2126" t="str">
            <v>ECON-15B</v>
          </cell>
          <cell r="E2126" t="str">
            <v>Commercial</v>
          </cell>
          <cell r="F2126" t="str">
            <v>SINGLE</v>
          </cell>
          <cell r="I2126" t="str">
            <v>September</v>
          </cell>
          <cell r="J2126" t="str">
            <v>2011-2012</v>
          </cell>
          <cell r="K2126">
            <v>2012</v>
          </cell>
          <cell r="O2126">
            <v>0</v>
          </cell>
          <cell r="T2126">
            <v>0</v>
          </cell>
          <cell r="W2126">
            <v>0</v>
          </cell>
          <cell r="X2126">
            <v>0</v>
          </cell>
          <cell r="AA2126" t="str">
            <v>ECON-15BSeptember2011-2012</v>
          </cell>
          <cell r="AB2126" t="str">
            <v>2012</v>
          </cell>
          <cell r="AC2126" t="str">
            <v>ECON-15B2012</v>
          </cell>
          <cell r="AD2126" t="str">
            <v>ECON-15BSeptember2012</v>
          </cell>
          <cell r="AE2126" t="str">
            <v>ECON-15BSeptember2011-2012</v>
          </cell>
        </row>
        <row r="2127">
          <cell r="D2127" t="str">
            <v>ECON-15B</v>
          </cell>
          <cell r="E2127" t="str">
            <v>Commercial</v>
          </cell>
          <cell r="F2127" t="str">
            <v>MULTI</v>
          </cell>
          <cell r="I2127" t="str">
            <v>September</v>
          </cell>
          <cell r="J2127" t="str">
            <v>2011-2012</v>
          </cell>
          <cell r="K2127">
            <v>2012</v>
          </cell>
          <cell r="T2127">
            <v>0</v>
          </cell>
          <cell r="AA2127" t="str">
            <v>ECON-15BSeptember2011-2012</v>
          </cell>
          <cell r="AB2127" t="str">
            <v>2012</v>
          </cell>
          <cell r="AC2127" t="str">
            <v>ECON-15B2012</v>
          </cell>
          <cell r="AD2127" t="str">
            <v>ECON-15BSeptember2012</v>
          </cell>
          <cell r="AE2127" t="str">
            <v>ECON-15BSeptember2011-2012</v>
          </cell>
        </row>
        <row r="2128">
          <cell r="D2128" t="str">
            <v>ECON-15B</v>
          </cell>
          <cell r="E2128" t="str">
            <v>Commercial</v>
          </cell>
          <cell r="F2128" t="str">
            <v>OTHER</v>
          </cell>
          <cell r="I2128" t="str">
            <v>September</v>
          </cell>
          <cell r="J2128" t="str">
            <v>2011-2012</v>
          </cell>
          <cell r="K2128">
            <v>2012</v>
          </cell>
          <cell r="T2128">
            <v>0</v>
          </cell>
          <cell r="AA2128" t="str">
            <v>ECON-15BSeptember2011-2012</v>
          </cell>
          <cell r="AB2128" t="str">
            <v>2012</v>
          </cell>
          <cell r="AC2128" t="str">
            <v>ECON-15B2012</v>
          </cell>
          <cell r="AD2128" t="str">
            <v>ECON-15BSeptember2012</v>
          </cell>
          <cell r="AE2128" t="str">
            <v>ECON-15BSeptember2011-2012</v>
          </cell>
        </row>
        <row r="2129">
          <cell r="B2129" t="str">
            <v>RCISTERN</v>
          </cell>
          <cell r="C2129" t="str">
            <v>CONS Res Cistern Rebate</v>
          </cell>
          <cell r="D2129" t="str">
            <v>WACON-1A</v>
          </cell>
          <cell r="E2129" t="str">
            <v>Residential</v>
          </cell>
          <cell r="F2129" t="str">
            <v>SINGLE</v>
          </cell>
          <cell r="I2129" t="str">
            <v>September</v>
          </cell>
          <cell r="J2129" t="str">
            <v>2011-2012</v>
          </cell>
          <cell r="K2129">
            <v>2012</v>
          </cell>
          <cell r="M2129">
            <v>0</v>
          </cell>
          <cell r="O2129">
            <v>0</v>
          </cell>
          <cell r="T2129">
            <v>0</v>
          </cell>
          <cell r="W2129">
            <v>0</v>
          </cell>
          <cell r="X2129">
            <v>0</v>
          </cell>
          <cell r="AA2129" t="str">
            <v>WACON-1ASeptember2011-2012</v>
          </cell>
          <cell r="AB2129" t="str">
            <v>2012</v>
          </cell>
          <cell r="AC2129" t="str">
            <v>WACON-1A2012</v>
          </cell>
          <cell r="AD2129" t="str">
            <v>WACON-1ASeptember2012</v>
          </cell>
          <cell r="AE2129" t="str">
            <v>WACON-1ASeptember2011-2012</v>
          </cell>
        </row>
        <row r="2130">
          <cell r="B2130" t="str">
            <v>RES15CON</v>
          </cell>
          <cell r="C2130" t="str">
            <v>CONS Res Heat Pump 15 Rebate</v>
          </cell>
          <cell r="D2130" t="str">
            <v>ECON-2E</v>
          </cell>
          <cell r="E2130" t="str">
            <v>Residential</v>
          </cell>
          <cell r="F2130" t="str">
            <v>SINGLE</v>
          </cell>
          <cell r="H2130" t="str">
            <v>RES15CON</v>
          </cell>
          <cell r="I2130" t="str">
            <v>September</v>
          </cell>
          <cell r="J2130" t="str">
            <v>2011-2012</v>
          </cell>
          <cell r="K2130">
            <v>2012</v>
          </cell>
          <cell r="M2130">
            <v>29.333333333333332</v>
          </cell>
          <cell r="O2130">
            <v>40664.333333333328</v>
          </cell>
          <cell r="T2130">
            <v>0</v>
          </cell>
          <cell r="W2130">
            <v>0</v>
          </cell>
          <cell r="X2130">
            <v>21458.506666666664</v>
          </cell>
          <cell r="Y2130" t="str">
            <v>RES15CONSeptember2011-2012</v>
          </cell>
          <cell r="Z2130" t="str">
            <v>RES15CONSeptember2012</v>
          </cell>
          <cell r="AA2130" t="str">
            <v>ECON-2ERES15CONSeptember2011-2012</v>
          </cell>
          <cell r="AB2130" t="str">
            <v>RES15CON2012</v>
          </cell>
          <cell r="AC2130" t="str">
            <v>ECON-2E2012</v>
          </cell>
          <cell r="AD2130" t="str">
            <v>ECON-2ESeptember2012</v>
          </cell>
          <cell r="AE2130" t="str">
            <v>ECON-2ESeptember2011-2012</v>
          </cell>
        </row>
        <row r="2131">
          <cell r="D2131" t="str">
            <v>ECON-2E</v>
          </cell>
          <cell r="E2131" t="str">
            <v>Residential</v>
          </cell>
          <cell r="F2131" t="str">
            <v>MULTI</v>
          </cell>
          <cell r="H2131" t="str">
            <v>RES15CON</v>
          </cell>
          <cell r="I2131" t="str">
            <v>September</v>
          </cell>
          <cell r="J2131" t="str">
            <v>2011-2012</v>
          </cell>
          <cell r="K2131">
            <v>2012</v>
          </cell>
          <cell r="T2131">
            <v>0</v>
          </cell>
          <cell r="Y2131" t="str">
            <v>RES15CONSeptember2011-2012</v>
          </cell>
          <cell r="Z2131" t="str">
            <v>RES15CONSeptember2012</v>
          </cell>
          <cell r="AA2131" t="str">
            <v>ECON-2ERES15CONSeptember2011-2012</v>
          </cell>
          <cell r="AB2131" t="str">
            <v>RES15CON2012</v>
          </cell>
          <cell r="AC2131" t="str">
            <v>ECON-2E2012</v>
          </cell>
          <cell r="AD2131" t="str">
            <v>ECON-2ESeptember2012</v>
          </cell>
          <cell r="AE2131" t="str">
            <v>ECON-2ESeptember2011-2012</v>
          </cell>
        </row>
        <row r="2132">
          <cell r="B2132" t="str">
            <v>RES16CON</v>
          </cell>
          <cell r="C2132" t="str">
            <v>CONS Res Heat Pump 16 Rebate</v>
          </cell>
          <cell r="D2132" t="str">
            <v>ECON-2E</v>
          </cell>
          <cell r="E2132" t="str">
            <v>Residential</v>
          </cell>
          <cell r="F2132" t="str">
            <v>SINGLE</v>
          </cell>
          <cell r="H2132" t="str">
            <v>RES16CON</v>
          </cell>
          <cell r="I2132" t="str">
            <v>September</v>
          </cell>
          <cell r="J2132" t="str">
            <v>2011-2012</v>
          </cell>
          <cell r="K2132">
            <v>2012</v>
          </cell>
          <cell r="M2132">
            <v>21.166666666666668</v>
          </cell>
          <cell r="O2132">
            <v>23514</v>
          </cell>
          <cell r="T2132">
            <v>0</v>
          </cell>
          <cell r="W2132">
            <v>0</v>
          </cell>
          <cell r="X2132">
            <v>19775.572166666669</v>
          </cell>
          <cell r="Y2132" t="str">
            <v>RES16CONSeptember2011-2012</v>
          </cell>
          <cell r="Z2132" t="str">
            <v>RES16CONSeptember2012</v>
          </cell>
          <cell r="AA2132" t="str">
            <v>ECON-2ERES16CONSeptember2011-2012</v>
          </cell>
          <cell r="AB2132" t="str">
            <v>RES16CON2012</v>
          </cell>
          <cell r="AC2132" t="str">
            <v>ECON-2E2012</v>
          </cell>
          <cell r="AD2132" t="str">
            <v>ECON-2ESeptember2012</v>
          </cell>
          <cell r="AE2132" t="str">
            <v>ECON-2ESeptember2011-2012</v>
          </cell>
        </row>
        <row r="2133">
          <cell r="D2133" t="str">
            <v>ECON-2E</v>
          </cell>
          <cell r="E2133" t="str">
            <v>Residential</v>
          </cell>
          <cell r="F2133" t="str">
            <v>MULTI</v>
          </cell>
          <cell r="H2133" t="str">
            <v>RES16CON</v>
          </cell>
          <cell r="I2133" t="str">
            <v>September</v>
          </cell>
          <cell r="J2133" t="str">
            <v>2011-2012</v>
          </cell>
          <cell r="K2133">
            <v>2012</v>
          </cell>
          <cell r="T2133">
            <v>0</v>
          </cell>
          <cell r="Y2133" t="str">
            <v>RES16CONSeptember2011-2012</v>
          </cell>
          <cell r="Z2133" t="str">
            <v>RES16CONSeptember2012</v>
          </cell>
          <cell r="AA2133" t="str">
            <v>ECON-2ERES16CONSeptember2011-2012</v>
          </cell>
          <cell r="AB2133" t="str">
            <v>RES16CON2012</v>
          </cell>
          <cell r="AC2133" t="str">
            <v>ECON-2E2012</v>
          </cell>
          <cell r="AD2133" t="str">
            <v>ECON-2ESeptember2012</v>
          </cell>
          <cell r="AE2133" t="str">
            <v>ECON-2ESeptember2011-2012</v>
          </cell>
        </row>
        <row r="2134">
          <cell r="B2134" t="str">
            <v>RES17CON</v>
          </cell>
          <cell r="C2134" t="str">
            <v>CONS Res Heat Pump 17 Rebate</v>
          </cell>
          <cell r="D2134" t="str">
            <v>ECON-2E</v>
          </cell>
          <cell r="E2134" t="str">
            <v>Residential</v>
          </cell>
          <cell r="F2134" t="str">
            <v>SINGLE</v>
          </cell>
          <cell r="H2134" t="str">
            <v>RES17CON</v>
          </cell>
          <cell r="I2134" t="str">
            <v>September</v>
          </cell>
          <cell r="J2134" t="str">
            <v>2011-2012</v>
          </cell>
          <cell r="K2134">
            <v>2012</v>
          </cell>
          <cell r="M2134">
            <v>13.916666666666666</v>
          </cell>
          <cell r="O2134">
            <v>17250</v>
          </cell>
          <cell r="T2134">
            <v>0</v>
          </cell>
          <cell r="W2134">
            <v>0</v>
          </cell>
          <cell r="X2134">
            <v>16290.704570833332</v>
          </cell>
          <cell r="Y2134" t="str">
            <v>RES17CONSeptember2011-2012</v>
          </cell>
          <cell r="Z2134" t="str">
            <v>RES17CONSeptember2012</v>
          </cell>
          <cell r="AA2134" t="str">
            <v>ECON-2ERES17CONSeptember2011-2012</v>
          </cell>
          <cell r="AB2134" t="str">
            <v>RES17CON2012</v>
          </cell>
          <cell r="AC2134" t="str">
            <v>ECON-2E2012</v>
          </cell>
          <cell r="AD2134" t="str">
            <v>ECON-2ESeptember2012</v>
          </cell>
          <cell r="AE2134" t="str">
            <v>ECON-2ESeptember2011-2012</v>
          </cell>
        </row>
        <row r="2135">
          <cell r="D2135" t="str">
            <v>ECON-2E</v>
          </cell>
          <cell r="E2135" t="str">
            <v>Residential</v>
          </cell>
          <cell r="F2135" t="str">
            <v>MULTI</v>
          </cell>
          <cell r="H2135" t="str">
            <v>RES17CON</v>
          </cell>
          <cell r="I2135" t="str">
            <v>September</v>
          </cell>
          <cell r="J2135" t="str">
            <v>2011-2012</v>
          </cell>
          <cell r="K2135">
            <v>2012</v>
          </cell>
          <cell r="T2135">
            <v>0</v>
          </cell>
          <cell r="Y2135" t="str">
            <v>RES17CONSeptember2011-2012</v>
          </cell>
          <cell r="Z2135" t="str">
            <v>RES17CONSeptember2012</v>
          </cell>
          <cell r="AA2135" t="str">
            <v>ECON-2ERES17CONSeptember2011-2012</v>
          </cell>
          <cell r="AB2135" t="str">
            <v>RES17CON2012</v>
          </cell>
          <cell r="AC2135" t="str">
            <v>ECON-2E2012</v>
          </cell>
          <cell r="AD2135" t="str">
            <v>ECON-2ESeptember2012</v>
          </cell>
          <cell r="AE2135" t="str">
            <v>ECON-2ESeptember2011-2012</v>
          </cell>
        </row>
        <row r="2136">
          <cell r="B2136" t="str">
            <v>RES18CON</v>
          </cell>
          <cell r="C2136" t="str">
            <v>CONS Res Heat Pump 18 Rebate</v>
          </cell>
          <cell r="D2136" t="str">
            <v>ECON-2E</v>
          </cell>
          <cell r="E2136" t="str">
            <v>Residential</v>
          </cell>
          <cell r="F2136" t="str">
            <v>SINGLE</v>
          </cell>
          <cell r="H2136" t="str">
            <v>RES18CON</v>
          </cell>
          <cell r="I2136" t="str">
            <v>September</v>
          </cell>
          <cell r="J2136" t="str">
            <v>2011-2012</v>
          </cell>
          <cell r="K2136">
            <v>2012</v>
          </cell>
          <cell r="M2136">
            <v>5.833333333333333</v>
          </cell>
          <cell r="O2136">
            <v>7856</v>
          </cell>
          <cell r="T2136">
            <v>0</v>
          </cell>
          <cell r="W2136">
            <v>0</v>
          </cell>
          <cell r="X2136">
            <v>7997.0833249999996</v>
          </cell>
          <cell r="Y2136" t="str">
            <v>RES18CONSeptember2011-2012</v>
          </cell>
          <cell r="Z2136" t="str">
            <v>RES18CONSeptember2012</v>
          </cell>
          <cell r="AA2136" t="str">
            <v>ECON-2ERES18CONSeptember2011-2012</v>
          </cell>
          <cell r="AB2136" t="str">
            <v>RES18CON2012</v>
          </cell>
          <cell r="AC2136" t="str">
            <v>ECON-2E2012</v>
          </cell>
          <cell r="AD2136" t="str">
            <v>ECON-2ESeptember2012</v>
          </cell>
          <cell r="AE2136" t="str">
            <v>ECON-2ESeptember2011-2012</v>
          </cell>
        </row>
        <row r="2137">
          <cell r="C2137" t="str">
            <v>CONS Res Heat Pump 18 Rebate</v>
          </cell>
          <cell r="D2137" t="str">
            <v>ECON-2E</v>
          </cell>
          <cell r="E2137" t="str">
            <v>Residential</v>
          </cell>
          <cell r="F2137" t="str">
            <v>SINGLE</v>
          </cell>
          <cell r="H2137" t="str">
            <v>RES18CON</v>
          </cell>
          <cell r="I2137" t="str">
            <v>September</v>
          </cell>
          <cell r="J2137" t="str">
            <v>2011-2012</v>
          </cell>
          <cell r="K2137">
            <v>2012</v>
          </cell>
          <cell r="T2137">
            <v>0</v>
          </cell>
          <cell r="W2137">
            <v>0</v>
          </cell>
          <cell r="Y2137" t="str">
            <v>RES18CONSeptember2011-2012</v>
          </cell>
          <cell r="Z2137" t="str">
            <v>RES18CONSeptember2012</v>
          </cell>
          <cell r="AA2137" t="str">
            <v>ECON-2ERES18CONSeptember2011-2012</v>
          </cell>
          <cell r="AB2137" t="str">
            <v>RES18CON2012</v>
          </cell>
          <cell r="AC2137" t="str">
            <v>ECON-2E2012</v>
          </cell>
          <cell r="AD2137" t="str">
            <v>ECON-2ESeptember2012</v>
          </cell>
          <cell r="AE2137" t="str">
            <v>ECON-2ESeptember2011-2012</v>
          </cell>
        </row>
        <row r="2138">
          <cell r="B2138" t="str">
            <v>RESCRCON</v>
          </cell>
          <cell r="C2138" t="str">
            <v>CONS Res Cool Roof Rebate</v>
          </cell>
          <cell r="D2138" t="str">
            <v>ECON-1A</v>
          </cell>
          <cell r="E2138" t="str">
            <v>Residential</v>
          </cell>
          <cell r="F2138" t="str">
            <v>SINGLE</v>
          </cell>
          <cell r="I2138" t="str">
            <v>September</v>
          </cell>
          <cell r="J2138" t="str">
            <v>2011-2012</v>
          </cell>
          <cell r="K2138">
            <v>2012</v>
          </cell>
          <cell r="M2138">
            <v>1.4166666666666667</v>
          </cell>
          <cell r="O2138">
            <v>824.5</v>
          </cell>
          <cell r="T2138">
            <v>0</v>
          </cell>
          <cell r="W2138">
            <v>0</v>
          </cell>
          <cell r="X2138">
            <v>954.74479166666674</v>
          </cell>
          <cell r="AA2138" t="str">
            <v>ECON-1ASeptember2011-2012</v>
          </cell>
          <cell r="AB2138" t="str">
            <v>2012</v>
          </cell>
          <cell r="AC2138" t="str">
            <v>ECON-1A2012</v>
          </cell>
          <cell r="AD2138" t="str">
            <v>ECON-1ASeptember2012</v>
          </cell>
          <cell r="AE2138" t="str">
            <v>ECON-1ASeptember2011-2012</v>
          </cell>
        </row>
        <row r="2139">
          <cell r="B2139" t="str">
            <v>RESTTCON</v>
          </cell>
          <cell r="C2139" t="str">
            <v>CONS Res Window Tint Rebate</v>
          </cell>
          <cell r="D2139" t="str">
            <v>ECON-1F</v>
          </cell>
          <cell r="E2139" t="str">
            <v>Residential</v>
          </cell>
          <cell r="F2139" t="str">
            <v>SINGLE</v>
          </cell>
          <cell r="I2139" t="str">
            <v>September</v>
          </cell>
          <cell r="J2139" t="str">
            <v>2011-2012</v>
          </cell>
          <cell r="K2139">
            <v>2012</v>
          </cell>
          <cell r="M2139">
            <v>9.8333333333333339</v>
          </cell>
          <cell r="O2139">
            <v>2619.666666666667</v>
          </cell>
          <cell r="T2139">
            <v>0</v>
          </cell>
          <cell r="W2139">
            <v>0</v>
          </cell>
          <cell r="X2139">
            <v>1048.6156533333335</v>
          </cell>
          <cell r="AA2139" t="str">
            <v>ECON-1FSeptember2011-2012</v>
          </cell>
          <cell r="AB2139" t="str">
            <v>2012</v>
          </cell>
          <cell r="AC2139" t="str">
            <v>ECON-1F2012</v>
          </cell>
          <cell r="AD2139" t="str">
            <v>ECON-1FSeptember2012</v>
          </cell>
          <cell r="AE2139" t="str">
            <v>ECON-1FSeptember2011-2012</v>
          </cell>
        </row>
        <row r="2140">
          <cell r="D2140" t="str">
            <v>ECON-1F</v>
          </cell>
          <cell r="E2140" t="str">
            <v>Residential</v>
          </cell>
          <cell r="F2140" t="str">
            <v>MULTI</v>
          </cell>
          <cell r="I2140" t="str">
            <v>September</v>
          </cell>
          <cell r="J2140" t="str">
            <v>2011-2012</v>
          </cell>
          <cell r="K2140">
            <v>2012</v>
          </cell>
          <cell r="T2140">
            <v>0</v>
          </cell>
          <cell r="AA2140" t="str">
            <v>ECON-1FSeptember2011-2012</v>
          </cell>
          <cell r="AB2140" t="str">
            <v>2012</v>
          </cell>
          <cell r="AC2140" t="str">
            <v>ECON-1F2012</v>
          </cell>
          <cell r="AD2140" t="str">
            <v>ECON-1FSeptember2012</v>
          </cell>
          <cell r="AE2140" t="str">
            <v>ECON-1FSeptember2011-2012</v>
          </cell>
        </row>
        <row r="2141">
          <cell r="B2141" t="str">
            <v>RESWRCON</v>
          </cell>
          <cell r="C2141" t="str">
            <v>CONS Res Window Replace Rebate</v>
          </cell>
          <cell r="D2141" t="str">
            <v>ECON-1E</v>
          </cell>
          <cell r="E2141" t="str">
            <v>Residential</v>
          </cell>
          <cell r="F2141" t="str">
            <v>SINGLE</v>
          </cell>
          <cell r="I2141" t="str">
            <v>September</v>
          </cell>
          <cell r="J2141" t="str">
            <v>2011-2012</v>
          </cell>
          <cell r="K2141">
            <v>2012</v>
          </cell>
          <cell r="M2141">
            <v>11.5</v>
          </cell>
          <cell r="O2141">
            <v>11333</v>
          </cell>
          <cell r="T2141">
            <v>0</v>
          </cell>
          <cell r="W2141">
            <v>0</v>
          </cell>
          <cell r="X2141">
            <v>8980.4650000000001</v>
          </cell>
          <cell r="AA2141" t="str">
            <v>ECON-1ESeptember2011-2012</v>
          </cell>
          <cell r="AB2141" t="str">
            <v>2012</v>
          </cell>
          <cell r="AC2141" t="str">
            <v>ECON-1E2012</v>
          </cell>
          <cell r="AD2141" t="str">
            <v>ECON-1ESeptember2012</v>
          </cell>
          <cell r="AE2141" t="str">
            <v>ECON-1ESeptember2011-2012</v>
          </cell>
        </row>
        <row r="2142">
          <cell r="D2142" t="str">
            <v>ECON-1E</v>
          </cell>
          <cell r="E2142" t="str">
            <v>Residential</v>
          </cell>
          <cell r="F2142" t="str">
            <v>MULTI</v>
          </cell>
          <cell r="I2142" t="str">
            <v>September</v>
          </cell>
          <cell r="J2142" t="str">
            <v>2011-2012</v>
          </cell>
          <cell r="K2142">
            <v>2012</v>
          </cell>
          <cell r="T2142">
            <v>0</v>
          </cell>
          <cell r="AA2142" t="str">
            <v>ECON-1ESeptember2011-2012</v>
          </cell>
          <cell r="AB2142" t="str">
            <v>2012</v>
          </cell>
          <cell r="AC2142" t="str">
            <v>ECON-1E2012</v>
          </cell>
          <cell r="AD2142" t="str">
            <v>ECON-1ESeptember2012</v>
          </cell>
          <cell r="AE2142" t="str">
            <v>ECON-1ESeptember2011-2012</v>
          </cell>
        </row>
        <row r="2143">
          <cell r="B2143" t="str">
            <v>RWFOAM</v>
          </cell>
          <cell r="C2143" t="str">
            <v>CONS Res Inject Wall Foam Reb</v>
          </cell>
          <cell r="D2143" t="str">
            <v>ECON-1C</v>
          </cell>
          <cell r="E2143" t="str">
            <v>Residential</v>
          </cell>
          <cell r="F2143" t="str">
            <v>SINGLE</v>
          </cell>
          <cell r="I2143" t="str">
            <v>September</v>
          </cell>
          <cell r="J2143" t="str">
            <v>2011-2012</v>
          </cell>
          <cell r="K2143">
            <v>2012</v>
          </cell>
          <cell r="M2143">
            <v>0.75</v>
          </cell>
          <cell r="O2143">
            <v>250</v>
          </cell>
          <cell r="T2143">
            <v>0</v>
          </cell>
          <cell r="W2143">
            <v>0</v>
          </cell>
          <cell r="X2143">
            <v>40.78125</v>
          </cell>
          <cell r="AA2143" t="str">
            <v>ECON-1CSeptember2011-2012</v>
          </cell>
          <cell r="AB2143" t="str">
            <v>2012</v>
          </cell>
          <cell r="AC2143" t="str">
            <v>ECON-1C2012</v>
          </cell>
          <cell r="AD2143" t="str">
            <v>ECON-1CSeptember2012</v>
          </cell>
          <cell r="AE2143" t="str">
            <v>ECON-1CSeptember2011-2012</v>
          </cell>
        </row>
        <row r="2144">
          <cell r="D2144" t="str">
            <v>ECON-1C</v>
          </cell>
          <cell r="E2144" t="str">
            <v>Residential</v>
          </cell>
          <cell r="F2144" t="str">
            <v>MULTI</v>
          </cell>
          <cell r="I2144" t="str">
            <v>September</v>
          </cell>
          <cell r="J2144" t="str">
            <v>2011-2012</v>
          </cell>
          <cell r="K2144">
            <v>2012</v>
          </cell>
          <cell r="T2144">
            <v>0</v>
          </cell>
          <cell r="AA2144" t="str">
            <v>ECON-1CSeptember2011-2012</v>
          </cell>
          <cell r="AB2144" t="str">
            <v>2012</v>
          </cell>
          <cell r="AC2144" t="str">
            <v>ECON-1C2012</v>
          </cell>
          <cell r="AD2144" t="str">
            <v>ECON-1CSeptember2012</v>
          </cell>
          <cell r="AE2144" t="str">
            <v>ECON-1CSeptember2011-2012</v>
          </cell>
        </row>
        <row r="2145">
          <cell r="B2145" t="str">
            <v>TOILET VCH</v>
          </cell>
          <cell r="C2145" t="str">
            <v>Toilet Voucher Redeemed</v>
          </cell>
          <cell r="D2145" t="str">
            <v>WACON-2</v>
          </cell>
          <cell r="E2145" t="str">
            <v>Residential</v>
          </cell>
          <cell r="F2145" t="str">
            <v>SINGLE</v>
          </cell>
          <cell r="I2145" t="str">
            <v>September</v>
          </cell>
          <cell r="J2145" t="str">
            <v>2011-2012</v>
          </cell>
          <cell r="K2145">
            <v>2012</v>
          </cell>
          <cell r="M2145">
            <v>0</v>
          </cell>
          <cell r="O2145">
            <v>18135</v>
          </cell>
          <cell r="T2145">
            <v>0</v>
          </cell>
          <cell r="AA2145" t="str">
            <v>WACON-2September2011-2012</v>
          </cell>
          <cell r="AB2145" t="str">
            <v>2012</v>
          </cell>
          <cell r="AC2145" t="str">
            <v>WACON-22012</v>
          </cell>
          <cell r="AD2145" t="str">
            <v>WACON-2September2012</v>
          </cell>
          <cell r="AE2145" t="str">
            <v>WACON-2September2011-2012</v>
          </cell>
        </row>
        <row r="2146">
          <cell r="B2146" t="str">
            <v>WTHERCON</v>
          </cell>
          <cell r="C2146" t="str">
            <v>CONS Res Weatherization Rebate</v>
          </cell>
          <cell r="D2146" t="str">
            <v>ECON-1D</v>
          </cell>
          <cell r="E2146" t="str">
            <v>Residential</v>
          </cell>
          <cell r="F2146" t="str">
            <v>SINGLE</v>
          </cell>
          <cell r="I2146" t="str">
            <v>September</v>
          </cell>
          <cell r="J2146" t="str">
            <v>2011-2012</v>
          </cell>
          <cell r="K2146">
            <v>2012</v>
          </cell>
          <cell r="M2146">
            <v>0</v>
          </cell>
          <cell r="O2146">
            <v>58</v>
          </cell>
          <cell r="T2146">
            <v>0</v>
          </cell>
          <cell r="W2146">
            <v>0</v>
          </cell>
          <cell r="X2146">
            <v>0</v>
          </cell>
          <cell r="AA2146" t="str">
            <v>ECON-1DSeptember2011-2012</v>
          </cell>
          <cell r="AB2146" t="str">
            <v>2012</v>
          </cell>
          <cell r="AC2146" t="str">
            <v>ECON-1D2012</v>
          </cell>
          <cell r="AD2146" t="str">
            <v>ECON-1DSeptember2012</v>
          </cell>
          <cell r="AE2146" t="str">
            <v>ECON-1DSeptember2011-2012</v>
          </cell>
        </row>
        <row r="2147">
          <cell r="D2147" t="str">
            <v>ECON-1D</v>
          </cell>
          <cell r="E2147" t="str">
            <v>Residential</v>
          </cell>
          <cell r="F2147" t="str">
            <v>MULTI</v>
          </cell>
          <cell r="I2147" t="str">
            <v>September</v>
          </cell>
          <cell r="J2147" t="str">
            <v>2011-2012</v>
          </cell>
          <cell r="K2147">
            <v>2012</v>
          </cell>
          <cell r="T2147">
            <v>0</v>
          </cell>
          <cell r="W2147">
            <v>0</v>
          </cell>
          <cell r="AA2147" t="str">
            <v>ECON-1DSeptember2011-2012</v>
          </cell>
          <cell r="AB2147" t="str">
            <v>2012</v>
          </cell>
          <cell r="AC2147" t="str">
            <v>ECON-1D2012</v>
          </cell>
          <cell r="AD2147" t="str">
            <v>ECON-1DSeptember2012</v>
          </cell>
          <cell r="AE2147" t="str">
            <v>ECON-1DSeptember2011-2012</v>
          </cell>
        </row>
        <row r="2148">
          <cell r="B2148" t="str">
            <v>WTR STAR</v>
          </cell>
          <cell r="C2148" t="str">
            <v>CONS Water Star Rebate</v>
          </cell>
          <cell r="D2148" t="str">
            <v>WACON-3</v>
          </cell>
          <cell r="E2148" t="str">
            <v>Commercial</v>
          </cell>
          <cell r="F2148" t="str">
            <v>SINGLE</v>
          </cell>
          <cell r="I2148" t="str">
            <v>September</v>
          </cell>
          <cell r="J2148" t="str">
            <v>2011-2012</v>
          </cell>
          <cell r="K2148">
            <v>2012</v>
          </cell>
          <cell r="M2148">
            <v>0</v>
          </cell>
          <cell r="O2148">
            <v>0</v>
          </cell>
          <cell r="T2148">
            <v>0</v>
          </cell>
          <cell r="W2148">
            <v>0</v>
          </cell>
          <cell r="X2148">
            <v>0</v>
          </cell>
          <cell r="AA2148" t="str">
            <v>WACON-3September2011-2012</v>
          </cell>
          <cell r="AB2148" t="str">
            <v>2012</v>
          </cell>
          <cell r="AC2148" t="str">
            <v>WACON-32012</v>
          </cell>
          <cell r="AD2148" t="str">
            <v>WACON-3September2012</v>
          </cell>
          <cell r="AE2148" t="str">
            <v>WACON-3September2011-2012</v>
          </cell>
        </row>
        <row r="2149">
          <cell r="B2149" t="str">
            <v>St Cloud</v>
          </cell>
          <cell r="C2149" t="str">
            <v>Conservation Program Rebates</v>
          </cell>
          <cell r="D2149" t="str">
            <v>and Loans -</v>
          </cell>
          <cell r="E2149" t="str">
            <v>Crosstab (CIS)</v>
          </cell>
          <cell r="K2149">
            <v>2012</v>
          </cell>
          <cell r="AB2149" t="str">
            <v>2012</v>
          </cell>
          <cell r="AC2149" t="str">
            <v>and Loans -2012</v>
          </cell>
          <cell r="AD2149" t="str">
            <v>and Loans -2012</v>
          </cell>
        </row>
        <row r="2150">
          <cell r="B2150" t="str">
            <v>CCRF</v>
          </cell>
          <cell r="C2150" t="str">
            <v>Cool Reflective Roof</v>
          </cell>
          <cell r="D2150" t="str">
            <v>ECON-4A</v>
          </cell>
          <cell r="E2150" t="str">
            <v>Commercial</v>
          </cell>
          <cell r="F2150" t="str">
            <v>OTHER</v>
          </cell>
          <cell r="G2150" t="str">
            <v>ST CLOUD</v>
          </cell>
          <cell r="I2150" t="str">
            <v>September</v>
          </cell>
          <cell r="J2150" t="str">
            <v>2011-2012</v>
          </cell>
          <cell r="K2150">
            <v>2012</v>
          </cell>
          <cell r="T2150">
            <v>0</v>
          </cell>
          <cell r="W2150">
            <v>0</v>
          </cell>
          <cell r="AA2150" t="str">
            <v>ECON-4AST CLOUDSeptember2011-2012</v>
          </cell>
          <cell r="AB2150" t="str">
            <v>2012</v>
          </cell>
          <cell r="AC2150" t="str">
            <v>ECON-4A2012</v>
          </cell>
          <cell r="AD2150" t="str">
            <v>ECON-4ASeptember2012</v>
          </cell>
          <cell r="AE2150" t="str">
            <v>ECON-4ASeptember2011-2012</v>
          </cell>
        </row>
        <row r="2151">
          <cell r="B2151" t="str">
            <v>CDUR</v>
          </cell>
          <cell r="C2151" t="str">
            <v>Duct Repair/Replacement</v>
          </cell>
          <cell r="D2151" t="str">
            <v>ECON-5A</v>
          </cell>
          <cell r="E2151" t="str">
            <v>Commercial</v>
          </cell>
          <cell r="F2151" t="str">
            <v>OTHER</v>
          </cell>
          <cell r="G2151" t="str">
            <v>ST CLOUD</v>
          </cell>
          <cell r="I2151" t="str">
            <v>September</v>
          </cell>
          <cell r="J2151" t="str">
            <v>2011-2012</v>
          </cell>
          <cell r="K2151">
            <v>2012</v>
          </cell>
          <cell r="T2151">
            <v>0</v>
          </cell>
          <cell r="W2151">
            <v>0</v>
          </cell>
          <cell r="AA2151" t="str">
            <v>ECON-5AST CLOUDSeptember2011-2012</v>
          </cell>
          <cell r="AB2151" t="str">
            <v>2012</v>
          </cell>
          <cell r="AC2151" t="str">
            <v>ECON-5A2012</v>
          </cell>
          <cell r="AD2151" t="str">
            <v>ECON-5ASeptember2012</v>
          </cell>
          <cell r="AE2151" t="str">
            <v>ECON-5ASeptember2011-2012</v>
          </cell>
        </row>
        <row r="2152">
          <cell r="B2152" t="str">
            <v>CGRP</v>
          </cell>
          <cell r="C2152" t="str">
            <v>Gold Ring Program</v>
          </cell>
          <cell r="D2152" t="str">
            <v>ECON-6C</v>
          </cell>
          <cell r="E2152" t="str">
            <v>Commercial</v>
          </cell>
          <cell r="F2152" t="str">
            <v>OTHER</v>
          </cell>
          <cell r="G2152" t="str">
            <v>ST CLOUD</v>
          </cell>
          <cell r="I2152" t="str">
            <v>September</v>
          </cell>
          <cell r="J2152" t="str">
            <v>2011-2012</v>
          </cell>
          <cell r="K2152">
            <v>2012</v>
          </cell>
          <cell r="T2152">
            <v>0</v>
          </cell>
          <cell r="W2152">
            <v>0</v>
          </cell>
          <cell r="AA2152" t="str">
            <v>ECON-6CST CLOUDSeptember2011-2012</v>
          </cell>
          <cell r="AB2152" t="str">
            <v>2012</v>
          </cell>
          <cell r="AC2152" t="str">
            <v>ECON-6C2012</v>
          </cell>
          <cell r="AD2152" t="str">
            <v>ECON-6CSeptember2012</v>
          </cell>
          <cell r="AE2152" t="str">
            <v>ECON-6CSeptember2011-2012</v>
          </cell>
        </row>
        <row r="2153">
          <cell r="B2153" t="str">
            <v>CH14</v>
          </cell>
          <cell r="C2153" t="str">
            <v>14 Seer</v>
          </cell>
          <cell r="D2153" t="str">
            <v>ECON-5C</v>
          </cell>
          <cell r="E2153" t="str">
            <v>Commercial</v>
          </cell>
          <cell r="F2153" t="str">
            <v>OTHER</v>
          </cell>
          <cell r="G2153" t="str">
            <v>ST CLOUD</v>
          </cell>
          <cell r="H2153" t="str">
            <v>CES14CON</v>
          </cell>
          <cell r="I2153" t="str">
            <v>September</v>
          </cell>
          <cell r="J2153" t="str">
            <v>2011-2012</v>
          </cell>
          <cell r="K2153">
            <v>2012</v>
          </cell>
          <cell r="T2153">
            <v>0</v>
          </cell>
          <cell r="W2153">
            <v>0</v>
          </cell>
          <cell r="Y2153" t="str">
            <v>CES14CONSeptember2011-2012</v>
          </cell>
          <cell r="Z2153" t="str">
            <v>CES14CONSeptember2012</v>
          </cell>
          <cell r="AA2153" t="str">
            <v>CES14CONST CLOUDSeptember2011-2012</v>
          </cell>
          <cell r="AB2153" t="str">
            <v>CES14CON2012</v>
          </cell>
          <cell r="AC2153" t="str">
            <v>ECON-5C2012</v>
          </cell>
          <cell r="AD2153" t="str">
            <v>ECON-5CSeptember2012</v>
          </cell>
          <cell r="AE2153" t="str">
            <v>ECON-5CSeptember2011-2012</v>
          </cell>
        </row>
        <row r="2154">
          <cell r="B2154" t="str">
            <v>CH15</v>
          </cell>
          <cell r="C2154" t="str">
            <v>15 Seer</v>
          </cell>
          <cell r="D2154" t="str">
            <v>ECON-5C</v>
          </cell>
          <cell r="E2154" t="str">
            <v>Commercial</v>
          </cell>
          <cell r="F2154" t="str">
            <v>OTHER</v>
          </cell>
          <cell r="G2154" t="str">
            <v>ST CLOUD</v>
          </cell>
          <cell r="H2154" t="str">
            <v>CES15CON</v>
          </cell>
          <cell r="I2154" t="str">
            <v>September</v>
          </cell>
          <cell r="J2154" t="str">
            <v>2011-2012</v>
          </cell>
          <cell r="K2154">
            <v>2012</v>
          </cell>
          <cell r="T2154">
            <v>0</v>
          </cell>
          <cell r="W2154">
            <v>0</v>
          </cell>
          <cell r="Y2154" t="str">
            <v>CES15CONSeptember2011-2012</v>
          </cell>
          <cell r="Z2154" t="str">
            <v>CES15CONSeptember2012</v>
          </cell>
          <cell r="AA2154" t="str">
            <v>CES15CONST CLOUDSeptember2011-2012</v>
          </cell>
          <cell r="AB2154" t="str">
            <v>CES15CON2012</v>
          </cell>
          <cell r="AC2154" t="str">
            <v>ECON-5C2012</v>
          </cell>
          <cell r="AD2154" t="str">
            <v>ECON-5CSeptember2012</v>
          </cell>
          <cell r="AE2154" t="str">
            <v>ECON-5CSeptember2011-2012</v>
          </cell>
        </row>
        <row r="2155">
          <cell r="B2155" t="str">
            <v>CH16</v>
          </cell>
          <cell r="C2155" t="str">
            <v>16 Seer</v>
          </cell>
          <cell r="D2155" t="str">
            <v>ECON-5C</v>
          </cell>
          <cell r="E2155" t="str">
            <v>Commercial</v>
          </cell>
          <cell r="F2155" t="str">
            <v>OTHER</v>
          </cell>
          <cell r="G2155" t="str">
            <v>ST CLOUD</v>
          </cell>
          <cell r="H2155" t="str">
            <v>CES16CON</v>
          </cell>
          <cell r="I2155" t="str">
            <v>September</v>
          </cell>
          <cell r="J2155" t="str">
            <v>2011-2012</v>
          </cell>
          <cell r="K2155">
            <v>2012</v>
          </cell>
          <cell r="T2155">
            <v>0</v>
          </cell>
          <cell r="W2155">
            <v>0</v>
          </cell>
          <cell r="Y2155" t="str">
            <v>CES16CONSeptember2011-2012</v>
          </cell>
          <cell r="Z2155" t="str">
            <v>CES16CONSeptember2012</v>
          </cell>
          <cell r="AA2155" t="str">
            <v>CES16CONST CLOUDSeptember2011-2012</v>
          </cell>
          <cell r="AB2155" t="str">
            <v>CES16CON2012</v>
          </cell>
          <cell r="AC2155" t="str">
            <v>ECON-5C2012</v>
          </cell>
          <cell r="AD2155" t="str">
            <v>ECON-5CSeptember2012</v>
          </cell>
          <cell r="AE2155" t="str">
            <v>ECON-5CSeptember2011-2012</v>
          </cell>
        </row>
        <row r="2156">
          <cell r="B2156" t="str">
            <v>CH17</v>
          </cell>
          <cell r="C2156" t="str">
            <v>17 Seer</v>
          </cell>
          <cell r="D2156" t="str">
            <v>ECON-5C</v>
          </cell>
          <cell r="E2156" t="str">
            <v>Commercial</v>
          </cell>
          <cell r="F2156" t="str">
            <v>OTHER</v>
          </cell>
          <cell r="G2156" t="str">
            <v>ST CLOUD</v>
          </cell>
          <cell r="H2156" t="str">
            <v>CES17CON</v>
          </cell>
          <cell r="I2156" t="str">
            <v>September</v>
          </cell>
          <cell r="J2156" t="str">
            <v>2011-2012</v>
          </cell>
          <cell r="K2156">
            <v>2012</v>
          </cell>
          <cell r="T2156">
            <v>0</v>
          </cell>
          <cell r="W2156">
            <v>0</v>
          </cell>
          <cell r="Y2156" t="str">
            <v>CES17CONSeptember2011-2012</v>
          </cell>
          <cell r="Z2156" t="str">
            <v>CES17CONSeptember2012</v>
          </cell>
          <cell r="AA2156" t="str">
            <v>CES17CONST CLOUDSeptember2011-2012</v>
          </cell>
          <cell r="AB2156" t="str">
            <v>CES17CON2012</v>
          </cell>
          <cell r="AC2156" t="str">
            <v>ECON-5C2012</v>
          </cell>
          <cell r="AD2156" t="str">
            <v>ECON-5CSeptember2012</v>
          </cell>
          <cell r="AE2156" t="str">
            <v>ECON-5CSeptember2011-2012</v>
          </cell>
        </row>
        <row r="2157">
          <cell r="B2157" t="str">
            <v>CH18</v>
          </cell>
          <cell r="C2157" t="str">
            <v>18 Seer</v>
          </cell>
          <cell r="D2157" t="str">
            <v>ECON-5C</v>
          </cell>
          <cell r="E2157" t="str">
            <v>Commercial</v>
          </cell>
          <cell r="F2157" t="str">
            <v>OTHER</v>
          </cell>
          <cell r="G2157" t="str">
            <v>ST CLOUD</v>
          </cell>
          <cell r="H2157" t="str">
            <v>CES18CON</v>
          </cell>
          <cell r="I2157" t="str">
            <v>September</v>
          </cell>
          <cell r="J2157" t="str">
            <v>2011-2012</v>
          </cell>
          <cell r="K2157">
            <v>2012</v>
          </cell>
          <cell r="T2157">
            <v>0</v>
          </cell>
          <cell r="W2157">
            <v>0</v>
          </cell>
          <cell r="Y2157" t="str">
            <v>CES18CONSeptember2011-2012</v>
          </cell>
          <cell r="Z2157" t="str">
            <v>CES18CONSeptember2012</v>
          </cell>
          <cell r="AA2157" t="str">
            <v>CES18CONST CLOUDSeptember2011-2012</v>
          </cell>
          <cell r="AB2157" t="str">
            <v>CES18CON2012</v>
          </cell>
          <cell r="AC2157" t="str">
            <v>ECON-5C2012</v>
          </cell>
          <cell r="AD2157" t="str">
            <v>ECON-5CSeptember2012</v>
          </cell>
          <cell r="AE2157" t="str">
            <v>ECON-5CSeptember2011-2012</v>
          </cell>
        </row>
        <row r="2158">
          <cell r="B2158" t="str">
            <v>CINS</v>
          </cell>
          <cell r="C2158" t="str">
            <v>Ceiling Insulation Upgrade</v>
          </cell>
          <cell r="D2158" t="str">
            <v>ECON-4B</v>
          </cell>
          <cell r="E2158" t="str">
            <v>Commercial</v>
          </cell>
          <cell r="F2158" t="str">
            <v>OTHER</v>
          </cell>
          <cell r="G2158" t="str">
            <v>ST CLOUD</v>
          </cell>
          <cell r="I2158" t="str">
            <v>September</v>
          </cell>
          <cell r="J2158" t="str">
            <v>2011-2012</v>
          </cell>
          <cell r="K2158">
            <v>2012</v>
          </cell>
          <cell r="T2158">
            <v>0</v>
          </cell>
          <cell r="W2158">
            <v>0</v>
          </cell>
          <cell r="AA2158" t="str">
            <v>ECON-4BST CLOUDSeptember2011-2012</v>
          </cell>
          <cell r="AB2158" t="str">
            <v>2012</v>
          </cell>
          <cell r="AC2158" t="str">
            <v>ECON-4B2012</v>
          </cell>
          <cell r="AD2158" t="str">
            <v>ECON-4BSeptember2012</v>
          </cell>
          <cell r="AE2158" t="str">
            <v>ECON-4BSeptember2011-2012</v>
          </cell>
        </row>
        <row r="2159">
          <cell r="B2159" t="str">
            <v>CIR</v>
          </cell>
          <cell r="C2159" t="str">
            <v>Commercial Customer Incentive</v>
          </cell>
          <cell r="D2159" t="str">
            <v>ECON-6B</v>
          </cell>
          <cell r="E2159" t="str">
            <v>Commercial</v>
          </cell>
          <cell r="F2159" t="str">
            <v>OTHER</v>
          </cell>
          <cell r="G2159" t="str">
            <v>ST CLOUD</v>
          </cell>
          <cell r="I2159" t="str">
            <v>September</v>
          </cell>
          <cell r="J2159" t="str">
            <v>2011-2012</v>
          </cell>
          <cell r="K2159">
            <v>2012</v>
          </cell>
          <cell r="T2159">
            <v>0</v>
          </cell>
          <cell r="W2159">
            <v>0</v>
          </cell>
          <cell r="AA2159" t="str">
            <v>ECON-6BST CLOUDSeptember2011-2012</v>
          </cell>
          <cell r="AB2159" t="str">
            <v>2012</v>
          </cell>
          <cell r="AC2159" t="str">
            <v>ECON-6B2012</v>
          </cell>
          <cell r="AD2159" t="str">
            <v>ECON-6BSeptember2012</v>
          </cell>
          <cell r="AE2159" t="str">
            <v>ECON-6BSeptember2011-2012</v>
          </cell>
        </row>
        <row r="2160">
          <cell r="C2160" t="str">
            <v>Commercial Indoor Lighting Billed Solution</v>
          </cell>
          <cell r="D2160" t="str">
            <v>ECON-8</v>
          </cell>
          <cell r="E2160" t="str">
            <v>Commercial</v>
          </cell>
          <cell r="F2160" t="str">
            <v>OTHER</v>
          </cell>
          <cell r="G2160" t="str">
            <v>ST CLOUD</v>
          </cell>
          <cell r="I2160" t="str">
            <v>September</v>
          </cell>
          <cell r="J2160" t="str">
            <v>2011-2012</v>
          </cell>
          <cell r="K2160">
            <v>2012</v>
          </cell>
          <cell r="T2160">
            <v>0</v>
          </cell>
          <cell r="W2160">
            <v>0</v>
          </cell>
          <cell r="AA2160" t="str">
            <v>ECON-8ST CLOUDSeptember2011-2012</v>
          </cell>
          <cell r="AB2160" t="str">
            <v>2012</v>
          </cell>
          <cell r="AC2160" t="str">
            <v>ECON-82012</v>
          </cell>
          <cell r="AD2160" t="str">
            <v>ECON-8September2012</v>
          </cell>
          <cell r="AE2160" t="str">
            <v>ECON-8September2011-2012</v>
          </cell>
        </row>
        <row r="2161">
          <cell r="B2161" t="str">
            <v>CSBE</v>
          </cell>
          <cell r="C2161" t="str">
            <v>Small Business Efficiency</v>
          </cell>
          <cell r="D2161" t="str">
            <v>ECON-16</v>
          </cell>
          <cell r="E2161" t="str">
            <v>Commercial</v>
          </cell>
          <cell r="F2161" t="str">
            <v>OTHER</v>
          </cell>
          <cell r="G2161" t="str">
            <v>ST CLOUD</v>
          </cell>
          <cell r="I2161" t="str">
            <v>September</v>
          </cell>
          <cell r="J2161" t="str">
            <v>2011-2012</v>
          </cell>
          <cell r="K2161">
            <v>2012</v>
          </cell>
          <cell r="T2161">
            <v>0</v>
          </cell>
          <cell r="W2161">
            <v>0</v>
          </cell>
          <cell r="AA2161" t="str">
            <v>ECON-16ST CLOUDSeptember2011-2012</v>
          </cell>
          <cell r="AB2161" t="str">
            <v>2012</v>
          </cell>
          <cell r="AC2161" t="str">
            <v>ECON-162012</v>
          </cell>
          <cell r="AD2161" t="str">
            <v>ECON-16September2012</v>
          </cell>
          <cell r="AE2161" t="str">
            <v>ECON-16September2011-2012</v>
          </cell>
        </row>
        <row r="2162">
          <cell r="B2162" t="str">
            <v>CWTT</v>
          </cell>
          <cell r="C2162" t="str">
            <v>Window Film or Solar Screen</v>
          </cell>
          <cell r="D2162" t="str">
            <v>ECON-4C</v>
          </cell>
          <cell r="E2162" t="str">
            <v>Commercial</v>
          </cell>
          <cell r="F2162" t="str">
            <v>OTHER</v>
          </cell>
          <cell r="G2162" t="str">
            <v>ST CLOUD</v>
          </cell>
          <cell r="I2162" t="str">
            <v>September</v>
          </cell>
          <cell r="J2162" t="str">
            <v>2011-2012</v>
          </cell>
          <cell r="K2162">
            <v>2012</v>
          </cell>
          <cell r="T2162">
            <v>0</v>
          </cell>
          <cell r="W2162">
            <v>0</v>
          </cell>
          <cell r="AA2162" t="str">
            <v>ECON-4CST CLOUDSeptember2011-2012</v>
          </cell>
          <cell r="AB2162" t="str">
            <v>2012</v>
          </cell>
          <cell r="AC2162" t="str">
            <v>ECON-4C2012</v>
          </cell>
          <cell r="AD2162" t="str">
            <v>ECON-4CSeptember2012</v>
          </cell>
          <cell r="AE2162" t="str">
            <v>ECON-4CSeptember2011-2012</v>
          </cell>
        </row>
        <row r="2163">
          <cell r="B2163" t="str">
            <v>ACPS</v>
          </cell>
          <cell r="C2163" t="str">
            <v>A/C Proper Sizing</v>
          </cell>
          <cell r="D2163" t="str">
            <v>ECON-2D</v>
          </cell>
          <cell r="E2163" t="str">
            <v>Residential</v>
          </cell>
          <cell r="F2163" t="str">
            <v>SINGLE</v>
          </cell>
          <cell r="G2163" t="str">
            <v>ST CLOUD</v>
          </cell>
          <cell r="I2163" t="str">
            <v>September</v>
          </cell>
          <cell r="J2163" t="str">
            <v>2011-2012</v>
          </cell>
          <cell r="K2163">
            <v>2012</v>
          </cell>
          <cell r="T2163">
            <v>0</v>
          </cell>
          <cell r="W2163">
            <v>0</v>
          </cell>
          <cell r="AA2163" t="str">
            <v>ECON-2DST CLOUDSeptember2011-2012</v>
          </cell>
          <cell r="AB2163" t="str">
            <v>2012</v>
          </cell>
          <cell r="AC2163" t="str">
            <v>ECON-2D2012</v>
          </cell>
          <cell r="AD2163" t="str">
            <v>ECON-2DSeptember2012</v>
          </cell>
          <cell r="AE2163" t="str">
            <v>ECON-2DSeptember2011-2012</v>
          </cell>
        </row>
        <row r="2164">
          <cell r="B2164" t="str">
            <v>RBDR</v>
          </cell>
          <cell r="C2164" t="str">
            <v>Duct Repair/Replacement</v>
          </cell>
          <cell r="D2164" t="str">
            <v>ECON-2A</v>
          </cell>
          <cell r="E2164" t="str">
            <v>Residential</v>
          </cell>
          <cell r="F2164" t="str">
            <v>SINGLE</v>
          </cell>
          <cell r="G2164" t="str">
            <v>ST CLOUD</v>
          </cell>
          <cell r="I2164" t="str">
            <v>September</v>
          </cell>
          <cell r="J2164" t="str">
            <v>2011-2012</v>
          </cell>
          <cell r="K2164">
            <v>2012</v>
          </cell>
          <cell r="T2164">
            <v>0</v>
          </cell>
          <cell r="W2164">
            <v>0</v>
          </cell>
          <cell r="AA2164" t="str">
            <v>ECON-2AST CLOUDSeptember2011-2012</v>
          </cell>
          <cell r="AB2164" t="str">
            <v>2012</v>
          </cell>
          <cell r="AC2164" t="str">
            <v>ECON-2A2012</v>
          </cell>
          <cell r="AD2164" t="str">
            <v>ECON-2ASeptember2012</v>
          </cell>
          <cell r="AE2164" t="str">
            <v>ECON-2ASeptember2011-2012</v>
          </cell>
        </row>
        <row r="2165">
          <cell r="B2165" t="str">
            <v>RBIS</v>
          </cell>
          <cell r="C2165" t="str">
            <v>Ceiling Insulation Upgrade</v>
          </cell>
          <cell r="D2165" t="str">
            <v>ECON-1B</v>
          </cell>
          <cell r="E2165" t="str">
            <v>Residential</v>
          </cell>
          <cell r="F2165" t="str">
            <v>SINGLE</v>
          </cell>
          <cell r="G2165" t="str">
            <v>ST CLOUD</v>
          </cell>
          <cell r="I2165" t="str">
            <v>September</v>
          </cell>
          <cell r="J2165" t="str">
            <v>2011-2012</v>
          </cell>
          <cell r="K2165">
            <v>2012</v>
          </cell>
          <cell r="T2165">
            <v>0</v>
          </cell>
          <cell r="W2165">
            <v>0</v>
          </cell>
          <cell r="AA2165" t="str">
            <v>ECON-1BST CLOUDSeptember2011-2012</v>
          </cell>
          <cell r="AB2165" t="str">
            <v>2012</v>
          </cell>
          <cell r="AC2165" t="str">
            <v>ECON-1B2012</v>
          </cell>
          <cell r="AD2165" t="str">
            <v>ECON-1BSeptember2012</v>
          </cell>
          <cell r="AE2165" t="str">
            <v>ECON-1BSeptember2011-2012</v>
          </cell>
        </row>
        <row r="2166">
          <cell r="B2166" t="str">
            <v>RBWW</v>
          </cell>
          <cell r="C2166" t="str">
            <v xml:space="preserve">Caulk/Weather Stripping </v>
          </cell>
          <cell r="D2166" t="str">
            <v>ECON-1D</v>
          </cell>
          <cell r="E2166" t="str">
            <v>Residential</v>
          </cell>
          <cell r="F2166" t="str">
            <v>SINGLE</v>
          </cell>
          <cell r="G2166" t="str">
            <v>ST CLOUD</v>
          </cell>
          <cell r="I2166" t="str">
            <v>September</v>
          </cell>
          <cell r="J2166" t="str">
            <v>2011-2012</v>
          </cell>
          <cell r="K2166">
            <v>2012</v>
          </cell>
          <cell r="T2166">
            <v>0</v>
          </cell>
          <cell r="W2166">
            <v>0</v>
          </cell>
          <cell r="AA2166" t="str">
            <v>ECON-1DST CLOUDSeptember2011-2012</v>
          </cell>
          <cell r="AB2166" t="str">
            <v>2012</v>
          </cell>
          <cell r="AC2166" t="str">
            <v>ECON-1D2012</v>
          </cell>
          <cell r="AD2166" t="str">
            <v>ECON-1DSeptember2012</v>
          </cell>
          <cell r="AE2166" t="str">
            <v>ECON-1DSeptember2011-2012</v>
          </cell>
        </row>
        <row r="2167">
          <cell r="B2167" t="str">
            <v>RCRF</v>
          </cell>
          <cell r="C2167" t="str">
            <v>Cool Reflective Roof</v>
          </cell>
          <cell r="D2167" t="str">
            <v>ECON-1A</v>
          </cell>
          <cell r="E2167" t="str">
            <v>Residential</v>
          </cell>
          <cell r="F2167" t="str">
            <v>SINGLE</v>
          </cell>
          <cell r="G2167" t="str">
            <v>ST CLOUD</v>
          </cell>
          <cell r="I2167" t="str">
            <v>September</v>
          </cell>
          <cell r="J2167" t="str">
            <v>2011-2012</v>
          </cell>
          <cell r="K2167">
            <v>2012</v>
          </cell>
          <cell r="T2167">
            <v>0</v>
          </cell>
          <cell r="W2167">
            <v>0</v>
          </cell>
          <cell r="AA2167" t="str">
            <v>ECON-1AST CLOUDSeptember2011-2012</v>
          </cell>
          <cell r="AB2167" t="str">
            <v>2012</v>
          </cell>
          <cell r="AC2167" t="str">
            <v>ECON-1A2012</v>
          </cell>
          <cell r="AD2167" t="str">
            <v>ECON-1ASeptember2012</v>
          </cell>
          <cell r="AE2167" t="str">
            <v>ECON-1ASeptember2011-2012</v>
          </cell>
        </row>
        <row r="2168">
          <cell r="B2168" t="str">
            <v>RH14</v>
          </cell>
          <cell r="C2168" t="str">
            <v>14 Seer</v>
          </cell>
          <cell r="D2168" t="str">
            <v>ECON-2E</v>
          </cell>
          <cell r="E2168" t="str">
            <v>Residential</v>
          </cell>
          <cell r="F2168" t="str">
            <v>SINGLE</v>
          </cell>
          <cell r="G2168" t="str">
            <v>ST CLOUD</v>
          </cell>
          <cell r="H2168" t="str">
            <v>RES14CON</v>
          </cell>
          <cell r="I2168" t="str">
            <v>September</v>
          </cell>
          <cell r="J2168" t="str">
            <v>2011-2012</v>
          </cell>
          <cell r="K2168">
            <v>2012</v>
          </cell>
          <cell r="T2168">
            <v>0</v>
          </cell>
          <cell r="W2168">
            <v>0</v>
          </cell>
          <cell r="Y2168" t="str">
            <v>RES14CONSeptember2011-2012</v>
          </cell>
          <cell r="Z2168" t="str">
            <v>RES14CONSeptember2012</v>
          </cell>
          <cell r="AA2168" t="str">
            <v>RES14CONST CLOUDSeptember2011-2012</v>
          </cell>
          <cell r="AB2168" t="str">
            <v>RES14CON2012</v>
          </cell>
          <cell r="AC2168" t="str">
            <v>ECON-2E2012</v>
          </cell>
          <cell r="AD2168" t="str">
            <v>ECON-2ESeptember2012</v>
          </cell>
          <cell r="AE2168" t="str">
            <v>ECON-2ESeptember2011-2012</v>
          </cell>
        </row>
        <row r="2169">
          <cell r="B2169" t="str">
            <v>RH15</v>
          </cell>
          <cell r="C2169" t="str">
            <v>15 Seer</v>
          </cell>
          <cell r="D2169" t="str">
            <v>ECON-2E</v>
          </cell>
          <cell r="E2169" t="str">
            <v>Residential</v>
          </cell>
          <cell r="F2169" t="str">
            <v>SINGLE</v>
          </cell>
          <cell r="G2169" t="str">
            <v>ST CLOUD</v>
          </cell>
          <cell r="H2169" t="str">
            <v>RES15CON</v>
          </cell>
          <cell r="I2169" t="str">
            <v>September</v>
          </cell>
          <cell r="J2169" t="str">
            <v>2011-2012</v>
          </cell>
          <cell r="K2169">
            <v>2012</v>
          </cell>
          <cell r="T2169">
            <v>0</v>
          </cell>
          <cell r="W2169">
            <v>0</v>
          </cell>
          <cell r="Y2169" t="str">
            <v>RES15CONSeptember2011-2012</v>
          </cell>
          <cell r="Z2169" t="str">
            <v>RES15CONSeptember2012</v>
          </cell>
          <cell r="AA2169" t="str">
            <v>RES15CONST CLOUDSeptember2011-2012</v>
          </cell>
          <cell r="AB2169" t="str">
            <v>RES15CON2012</v>
          </cell>
          <cell r="AC2169" t="str">
            <v>ECON-2E2012</v>
          </cell>
          <cell r="AD2169" t="str">
            <v>ECON-2ESeptember2012</v>
          </cell>
          <cell r="AE2169" t="str">
            <v>ECON-2ESeptember2011-2012</v>
          </cell>
        </row>
        <row r="2170">
          <cell r="B2170" t="str">
            <v>RH16</v>
          </cell>
          <cell r="C2170" t="str">
            <v>16 Seer</v>
          </cell>
          <cell r="D2170" t="str">
            <v>ECON-2E</v>
          </cell>
          <cell r="E2170" t="str">
            <v>Residential</v>
          </cell>
          <cell r="F2170" t="str">
            <v>SINGLE</v>
          </cell>
          <cell r="G2170" t="str">
            <v>ST CLOUD</v>
          </cell>
          <cell r="H2170" t="str">
            <v>RES16CON</v>
          </cell>
          <cell r="I2170" t="str">
            <v>September</v>
          </cell>
          <cell r="J2170" t="str">
            <v>2011-2012</v>
          </cell>
          <cell r="K2170">
            <v>2012</v>
          </cell>
          <cell r="T2170">
            <v>0</v>
          </cell>
          <cell r="W2170">
            <v>0</v>
          </cell>
          <cell r="Y2170" t="str">
            <v>RES16CONSeptember2011-2012</v>
          </cell>
          <cell r="Z2170" t="str">
            <v>RES16CONSeptember2012</v>
          </cell>
          <cell r="AA2170" t="str">
            <v>RES16CONST CLOUDSeptember2011-2012</v>
          </cell>
          <cell r="AB2170" t="str">
            <v>RES16CON2012</v>
          </cell>
          <cell r="AC2170" t="str">
            <v>ECON-2E2012</v>
          </cell>
          <cell r="AD2170" t="str">
            <v>ECON-2ESeptember2012</v>
          </cell>
          <cell r="AE2170" t="str">
            <v>ECON-2ESeptember2011-2012</v>
          </cell>
        </row>
        <row r="2171">
          <cell r="B2171" t="str">
            <v>RH17</v>
          </cell>
          <cell r="C2171" t="str">
            <v>17 Seer</v>
          </cell>
          <cell r="D2171" t="str">
            <v>ECON-2E</v>
          </cell>
          <cell r="E2171" t="str">
            <v>Residential</v>
          </cell>
          <cell r="F2171" t="str">
            <v>SINGLE</v>
          </cell>
          <cell r="G2171" t="str">
            <v>ST CLOUD</v>
          </cell>
          <cell r="H2171" t="str">
            <v>RES17CON</v>
          </cell>
          <cell r="I2171" t="str">
            <v>September</v>
          </cell>
          <cell r="J2171" t="str">
            <v>2011-2012</v>
          </cell>
          <cell r="K2171">
            <v>2012</v>
          </cell>
          <cell r="T2171">
            <v>0</v>
          </cell>
          <cell r="W2171">
            <v>0</v>
          </cell>
          <cell r="Y2171" t="str">
            <v>RES17CONSeptember2011-2012</v>
          </cell>
          <cell r="Z2171" t="str">
            <v>RES17CONSeptember2012</v>
          </cell>
          <cell r="AA2171" t="str">
            <v>RES17CONST CLOUDSeptember2011-2012</v>
          </cell>
          <cell r="AB2171" t="str">
            <v>RES17CON2012</v>
          </cell>
          <cell r="AC2171" t="str">
            <v>ECON-2E2012</v>
          </cell>
          <cell r="AD2171" t="str">
            <v>ECON-2ESeptember2012</v>
          </cell>
          <cell r="AE2171" t="str">
            <v>ECON-2ESeptember2011-2012</v>
          </cell>
        </row>
        <row r="2172">
          <cell r="B2172" t="str">
            <v>RH18</v>
          </cell>
          <cell r="C2172" t="str">
            <v>18 Seer</v>
          </cell>
          <cell r="D2172" t="str">
            <v>ECON-2E</v>
          </cell>
          <cell r="E2172" t="str">
            <v>Residential</v>
          </cell>
          <cell r="F2172" t="str">
            <v>SINGLE</v>
          </cell>
          <cell r="G2172" t="str">
            <v>ST CLOUD</v>
          </cell>
          <cell r="H2172" t="str">
            <v>RES18CON</v>
          </cell>
          <cell r="I2172" t="str">
            <v>September</v>
          </cell>
          <cell r="J2172" t="str">
            <v>2011-2012</v>
          </cell>
          <cell r="K2172">
            <v>2012</v>
          </cell>
          <cell r="T2172">
            <v>0</v>
          </cell>
          <cell r="W2172">
            <v>0</v>
          </cell>
          <cell r="Y2172" t="str">
            <v>RES18CONSeptember2011-2012</v>
          </cell>
          <cell r="Z2172" t="str">
            <v>RES18CONSeptember2012</v>
          </cell>
          <cell r="AA2172" t="str">
            <v>RES18CONST CLOUDSeptember2011-2012</v>
          </cell>
          <cell r="AB2172" t="str">
            <v>RES18CON2012</v>
          </cell>
          <cell r="AC2172" t="str">
            <v>ECON-2E2012</v>
          </cell>
          <cell r="AD2172" t="str">
            <v>ECON-2ESeptember2012</v>
          </cell>
          <cell r="AE2172" t="str">
            <v>ECON-2ESeptember2011-2012</v>
          </cell>
        </row>
        <row r="2173">
          <cell r="B2173" t="str">
            <v>RIWF</v>
          </cell>
          <cell r="C2173" t="str">
            <v>Injected Wall Foam</v>
          </cell>
          <cell r="D2173" t="str">
            <v>ECON-1C</v>
          </cell>
          <cell r="E2173" t="str">
            <v>Residential</v>
          </cell>
          <cell r="F2173" t="str">
            <v>SINGLE</v>
          </cell>
          <cell r="G2173" t="str">
            <v>ST CLOUD</v>
          </cell>
          <cell r="I2173" t="str">
            <v>September</v>
          </cell>
          <cell r="J2173" t="str">
            <v>2011-2012</v>
          </cell>
          <cell r="K2173">
            <v>2012</v>
          </cell>
          <cell r="T2173">
            <v>0</v>
          </cell>
          <cell r="W2173">
            <v>0</v>
          </cell>
          <cell r="AA2173" t="str">
            <v>ECON-1CST CLOUDSeptember2011-2012</v>
          </cell>
          <cell r="AB2173" t="str">
            <v>2012</v>
          </cell>
          <cell r="AC2173" t="str">
            <v>ECON-1C2012</v>
          </cell>
          <cell r="AD2173" t="str">
            <v>ECON-1CSeptember2012</v>
          </cell>
          <cell r="AE2173" t="str">
            <v>ECON-1CSeptember2011-2012</v>
          </cell>
        </row>
        <row r="2174">
          <cell r="B2174" t="str">
            <v>RWRP</v>
          </cell>
          <cell r="C2174" t="str">
            <v xml:space="preserve">High Performance Windows </v>
          </cell>
          <cell r="D2174" t="str">
            <v>ECON-1E</v>
          </cell>
          <cell r="E2174" t="str">
            <v>Residential</v>
          </cell>
          <cell r="F2174" t="str">
            <v>SINGLE</v>
          </cell>
          <cell r="G2174" t="str">
            <v>ST CLOUD</v>
          </cell>
          <cell r="I2174" t="str">
            <v>September</v>
          </cell>
          <cell r="J2174" t="str">
            <v>2011-2012</v>
          </cell>
          <cell r="K2174">
            <v>2012</v>
          </cell>
          <cell r="T2174">
            <v>0</v>
          </cell>
          <cell r="W2174">
            <v>0</v>
          </cell>
          <cell r="AA2174" t="str">
            <v>ECON-1EST CLOUDSeptember2011-2012</v>
          </cell>
          <cell r="AB2174" t="str">
            <v>2012</v>
          </cell>
          <cell r="AC2174" t="str">
            <v>ECON-1E2012</v>
          </cell>
          <cell r="AD2174" t="str">
            <v>ECON-1ESeptember2012</v>
          </cell>
          <cell r="AE2174" t="str">
            <v>ECON-1ESeptember2011-2012</v>
          </cell>
        </row>
        <row r="2175">
          <cell r="B2175" t="str">
            <v>RWTT</v>
          </cell>
          <cell r="C2175" t="str">
            <v>Window Film or Solar Screen</v>
          </cell>
          <cell r="D2175" t="str">
            <v>ECON-1F</v>
          </cell>
          <cell r="E2175" t="str">
            <v>Residential</v>
          </cell>
          <cell r="F2175" t="str">
            <v>SINGLE</v>
          </cell>
          <cell r="G2175" t="str">
            <v>ST CLOUD</v>
          </cell>
          <cell r="I2175" t="str">
            <v>September</v>
          </cell>
          <cell r="J2175" t="str">
            <v>2011-2012</v>
          </cell>
          <cell r="K2175">
            <v>2012</v>
          </cell>
          <cell r="T2175">
            <v>0</v>
          </cell>
          <cell r="W2175">
            <v>0</v>
          </cell>
          <cell r="AA2175" t="str">
            <v>ECON-1FST CLOUDSeptember2011-2012</v>
          </cell>
          <cell r="AB2175" t="str">
            <v>2012</v>
          </cell>
          <cell r="AC2175" t="str">
            <v>ECON-1F2012</v>
          </cell>
          <cell r="AD2175" t="str">
            <v>ECON-1FSeptember2012</v>
          </cell>
          <cell r="AE2175" t="str">
            <v>ECON-1FSeptember2011-2012</v>
          </cell>
        </row>
        <row r="2176">
          <cell r="B2176" t="str">
            <v>RESCON</v>
          </cell>
          <cell r="C2176" t="str">
            <v>Total Residential Conservation Summary</v>
          </cell>
          <cell r="D2176" t="str">
            <v>RESCON</v>
          </cell>
          <cell r="E2176" t="str">
            <v>Residential</v>
          </cell>
          <cell r="I2176" t="str">
            <v>September</v>
          </cell>
          <cell r="J2176" t="str">
            <v>2011-2012</v>
          </cell>
          <cell r="K2176">
            <v>2012</v>
          </cell>
          <cell r="L2176">
            <v>0</v>
          </cell>
          <cell r="M2176">
            <v>221.58333333333331</v>
          </cell>
          <cell r="N2176">
            <v>0</v>
          </cell>
          <cell r="O2176">
            <v>149421.16666666669</v>
          </cell>
          <cell r="P2176">
            <v>0</v>
          </cell>
          <cell r="S2176">
            <v>0</v>
          </cell>
          <cell r="T2176">
            <v>0</v>
          </cell>
          <cell r="U2176">
            <v>0</v>
          </cell>
          <cell r="V2176">
            <v>0</v>
          </cell>
          <cell r="W2176">
            <v>0</v>
          </cell>
          <cell r="X2176">
            <v>117350.3691083219</v>
          </cell>
          <cell r="AA2176" t="str">
            <v>RESCONSeptember2011-2012</v>
          </cell>
          <cell r="AB2176" t="str">
            <v>2012</v>
          </cell>
          <cell r="AC2176" t="str">
            <v>RESCON2012</v>
          </cell>
          <cell r="AD2176" t="str">
            <v>RESCONSeptember2012</v>
          </cell>
          <cell r="AE2176" t="str">
            <v>RESCONSeptember2011-2012</v>
          </cell>
        </row>
        <row r="2177">
          <cell r="B2177" t="str">
            <v>COMREB</v>
          </cell>
          <cell r="C2177" t="str">
            <v>Total Commercial Rebate Summary</v>
          </cell>
          <cell r="D2177" t="str">
            <v>COMREB</v>
          </cell>
          <cell r="E2177" t="str">
            <v>Commercial</v>
          </cell>
          <cell r="I2177" t="str">
            <v>September</v>
          </cell>
          <cell r="J2177" t="str">
            <v>2011-2012</v>
          </cell>
          <cell r="K2177">
            <v>2012</v>
          </cell>
          <cell r="L2177">
            <v>0</v>
          </cell>
          <cell r="M2177">
            <v>24378.25</v>
          </cell>
          <cell r="N2177">
            <v>0</v>
          </cell>
          <cell r="O2177">
            <v>40398.441666666666</v>
          </cell>
          <cell r="P2177">
            <v>0</v>
          </cell>
          <cell r="S2177">
            <v>0</v>
          </cell>
          <cell r="T2177">
            <v>0</v>
          </cell>
          <cell r="U2177">
            <v>0</v>
          </cell>
          <cell r="V2177">
            <v>0</v>
          </cell>
          <cell r="W2177">
            <v>0</v>
          </cell>
          <cell r="X2177">
            <v>211893.24651099998</v>
          </cell>
          <cell r="AA2177" t="str">
            <v>COMREBSeptember2011-2012</v>
          </cell>
          <cell r="AB2177" t="str">
            <v>2012</v>
          </cell>
          <cell r="AC2177" t="str">
            <v>COMREB2012</v>
          </cell>
          <cell r="AD2177" t="str">
            <v>COMREBSeptember2012</v>
          </cell>
          <cell r="AE2177" t="str">
            <v>COMREBSeptember2011-2012</v>
          </cell>
        </row>
        <row r="2178">
          <cell r="B2178" t="str">
            <v>COMCON</v>
          </cell>
          <cell r="C2178" t="str">
            <v>Total Commercial Conservation Summary</v>
          </cell>
          <cell r="D2178" t="str">
            <v>COMCON</v>
          </cell>
          <cell r="E2178" t="str">
            <v>Commercial</v>
          </cell>
          <cell r="I2178" t="str">
            <v>September</v>
          </cell>
          <cell r="J2178" t="str">
            <v>2011-2012</v>
          </cell>
          <cell r="K2178">
            <v>2012</v>
          </cell>
          <cell r="L2178">
            <v>0</v>
          </cell>
          <cell r="M2178">
            <v>24378.416666666668</v>
          </cell>
          <cell r="N2178">
            <v>0</v>
          </cell>
          <cell r="O2178">
            <v>40440.10833333333</v>
          </cell>
          <cell r="P2178">
            <v>0</v>
          </cell>
          <cell r="S2178">
            <v>0</v>
          </cell>
          <cell r="T2178">
            <v>0</v>
          </cell>
          <cell r="U2178">
            <v>0</v>
          </cell>
          <cell r="V2178">
            <v>0</v>
          </cell>
          <cell r="W2178">
            <v>0</v>
          </cell>
          <cell r="X2178">
            <v>390666.07984433329</v>
          </cell>
          <cell r="AA2178" t="str">
            <v>COMCONSeptember2011-2012</v>
          </cell>
          <cell r="AB2178" t="str">
            <v>2012</v>
          </cell>
          <cell r="AC2178" t="str">
            <v>COMCON2012</v>
          </cell>
          <cell r="AD2178" t="str">
            <v>COMCONSeptember2012</v>
          </cell>
          <cell r="AE2178" t="str">
            <v>COMCONSeptember2011-2012</v>
          </cell>
        </row>
        <row r="2179">
          <cell r="B2179" t="str">
            <v>Orlando</v>
          </cell>
          <cell r="C2179" t="str">
            <v>Conservation Program Rebates</v>
          </cell>
          <cell r="D2179" t="str">
            <v>Participation</v>
          </cell>
          <cell r="E2179" t="str">
            <v xml:space="preserve"> - Crosstab (CIS)</v>
          </cell>
          <cell r="AB2179" t="str">
            <v/>
          </cell>
          <cell r="AC2179" t="str">
            <v>Participation</v>
          </cell>
          <cell r="AD2179" t="str">
            <v>Participation</v>
          </cell>
        </row>
        <row r="2180">
          <cell r="B2180" t="str">
            <v>ACPROPSZ</v>
          </cell>
          <cell r="C2180" t="str">
            <v>CONS AC Proper Sizing</v>
          </cell>
          <cell r="D2180" t="str">
            <v>ECON-2D</v>
          </cell>
          <cell r="E2180" t="str">
            <v>Residential</v>
          </cell>
          <cell r="F2180" t="str">
            <v>SINGLE</v>
          </cell>
          <cell r="I2180" t="str">
            <v>YTD</v>
          </cell>
          <cell r="J2180" t="str">
            <v>2011-2012</v>
          </cell>
          <cell r="L2180">
            <v>3</v>
          </cell>
          <cell r="M2180">
            <v>390</v>
          </cell>
          <cell r="N2180">
            <v>150</v>
          </cell>
          <cell r="O2180">
            <v>19500</v>
          </cell>
          <cell r="P2180">
            <v>0</v>
          </cell>
          <cell r="S2180">
            <v>0</v>
          </cell>
          <cell r="T2180">
            <v>17.774999999999999</v>
          </cell>
          <cell r="W2180">
            <v>313.39499999999998</v>
          </cell>
          <cell r="X2180">
            <v>40741.35</v>
          </cell>
          <cell r="AA2180" t="str">
            <v>ECON-2DYTD2011-2012</v>
          </cell>
          <cell r="AB2180" t="str">
            <v/>
          </cell>
          <cell r="AC2180" t="str">
            <v>ECON-2D</v>
          </cell>
          <cell r="AD2180" t="str">
            <v>ECON-2DYTD</v>
          </cell>
          <cell r="AE2180" t="str">
            <v>ECON-2DYTD2011-2012</v>
          </cell>
        </row>
        <row r="2181">
          <cell r="D2181" t="str">
            <v>ECON-2D</v>
          </cell>
          <cell r="E2181" t="str">
            <v>Residential</v>
          </cell>
          <cell r="F2181" t="str">
            <v>MULTI</v>
          </cell>
          <cell r="I2181" t="str">
            <v>YTD</v>
          </cell>
          <cell r="J2181" t="str">
            <v>2011-2012</v>
          </cell>
          <cell r="L2181">
            <v>0</v>
          </cell>
          <cell r="N2181">
            <v>0</v>
          </cell>
          <cell r="P2181">
            <v>0</v>
          </cell>
          <cell r="S2181">
            <v>0</v>
          </cell>
          <cell r="T2181">
            <v>0</v>
          </cell>
          <cell r="AA2181" t="str">
            <v>ECON-2DYTD2011-2012</v>
          </cell>
          <cell r="AB2181" t="str">
            <v/>
          </cell>
          <cell r="AC2181" t="str">
            <v>ECON-2D</v>
          </cell>
          <cell r="AD2181" t="str">
            <v>ECON-2DYTD</v>
          </cell>
          <cell r="AE2181" t="str">
            <v>ECON-2DYTD2011-2012</v>
          </cell>
        </row>
        <row r="2182">
          <cell r="B2182" t="str">
            <v>ATTICINS</v>
          </cell>
          <cell r="C2182" t="str">
            <v>CONS Com Attic Insul Rebate</v>
          </cell>
          <cell r="D2182" t="str">
            <v>ECON-4B</v>
          </cell>
          <cell r="E2182" t="str">
            <v>Commercial</v>
          </cell>
          <cell r="F2182" t="str">
            <v>OTHER</v>
          </cell>
          <cell r="I2182" t="str">
            <v>YTD</v>
          </cell>
          <cell r="J2182" t="str">
            <v>2011-2012</v>
          </cell>
          <cell r="L2182">
            <v>3</v>
          </cell>
          <cell r="M2182">
            <v>14</v>
          </cell>
          <cell r="N2182">
            <v>1285.7</v>
          </cell>
          <cell r="O2182">
            <v>4200</v>
          </cell>
          <cell r="P2182">
            <v>9857</v>
          </cell>
          <cell r="S2182">
            <v>0</v>
          </cell>
          <cell r="T2182">
            <v>86.141999999999996</v>
          </cell>
          <cell r="W2182">
            <v>1476.2130000000002</v>
          </cell>
          <cell r="X2182">
            <v>6888.98</v>
          </cell>
          <cell r="AA2182" t="str">
            <v>ECON-4BYTD2011-2012</v>
          </cell>
          <cell r="AB2182" t="str">
            <v/>
          </cell>
          <cell r="AC2182" t="str">
            <v>ECON-4B</v>
          </cell>
          <cell r="AD2182" t="str">
            <v>ECON-4BYTD</v>
          </cell>
          <cell r="AE2182" t="str">
            <v>ECON-4BYTD2011-2012</v>
          </cell>
        </row>
        <row r="2183">
          <cell r="D2183" t="str">
            <v>ECON-4B</v>
          </cell>
          <cell r="E2183" t="str">
            <v>Commercial</v>
          </cell>
          <cell r="F2183" t="str">
            <v>MULTI</v>
          </cell>
          <cell r="I2183" t="str">
            <v>YTD</v>
          </cell>
          <cell r="J2183" t="str">
            <v>2011-2012</v>
          </cell>
          <cell r="L2183">
            <v>0</v>
          </cell>
          <cell r="N2183">
            <v>0</v>
          </cell>
          <cell r="P2183">
            <v>0</v>
          </cell>
          <cell r="S2183">
            <v>0</v>
          </cell>
          <cell r="T2183">
            <v>0</v>
          </cell>
          <cell r="AA2183" t="str">
            <v>ECON-4BYTD2011-2012</v>
          </cell>
          <cell r="AB2183" t="str">
            <v/>
          </cell>
          <cell r="AC2183" t="str">
            <v>ECON-4B</v>
          </cell>
          <cell r="AD2183" t="str">
            <v>ECON-4BYTD</v>
          </cell>
          <cell r="AE2183" t="str">
            <v>ECON-4BYTD2011-2012</v>
          </cell>
        </row>
        <row r="2184">
          <cell r="B2184" t="str">
            <v>ATTICONS</v>
          </cell>
          <cell r="C2184" t="str">
            <v>CONS Res Attic Insul Rebate</v>
          </cell>
          <cell r="D2184" t="str">
            <v>ECON-1B</v>
          </cell>
          <cell r="E2184" t="str">
            <v>Residential</v>
          </cell>
          <cell r="F2184" t="str">
            <v>SINGLE</v>
          </cell>
          <cell r="I2184" t="str">
            <v>YTD</v>
          </cell>
          <cell r="J2184" t="str">
            <v>2011-2012</v>
          </cell>
          <cell r="L2184">
            <v>84</v>
          </cell>
          <cell r="M2184">
            <v>240</v>
          </cell>
          <cell r="N2184">
            <v>19753.829999999998</v>
          </cell>
          <cell r="O2184">
            <v>60000</v>
          </cell>
          <cell r="P2184">
            <v>116557.83</v>
          </cell>
          <cell r="S2184">
            <v>0</v>
          </cell>
          <cell r="T2184">
            <v>2352</v>
          </cell>
          <cell r="W2184">
            <v>127310.09999999999</v>
          </cell>
          <cell r="X2184">
            <v>118428</v>
          </cell>
          <cell r="AA2184" t="str">
            <v>ECON-1BYTD2011-2012</v>
          </cell>
          <cell r="AB2184" t="str">
            <v/>
          </cell>
          <cell r="AC2184" t="str">
            <v>ECON-1B</v>
          </cell>
          <cell r="AD2184" t="str">
            <v>ECON-1BYTD</v>
          </cell>
          <cell r="AE2184" t="str">
            <v>ECON-1BYTD2011-2012</v>
          </cell>
        </row>
        <row r="2185">
          <cell r="D2185" t="str">
            <v>ECON-1B</v>
          </cell>
          <cell r="E2185" t="str">
            <v>Residential</v>
          </cell>
          <cell r="F2185" t="str">
            <v>MULTI</v>
          </cell>
          <cell r="I2185" t="str">
            <v>YTD</v>
          </cell>
          <cell r="J2185" t="str">
            <v>2011-2012</v>
          </cell>
          <cell r="L2185">
            <v>174</v>
          </cell>
          <cell r="N2185">
            <v>15818.5</v>
          </cell>
          <cell r="P2185">
            <v>143872</v>
          </cell>
          <cell r="S2185">
            <v>0</v>
          </cell>
          <cell r="T2185">
            <v>4872</v>
          </cell>
          <cell r="AA2185" t="str">
            <v>ECON-1BYTD2011-2012</v>
          </cell>
          <cell r="AB2185" t="str">
            <v/>
          </cell>
          <cell r="AC2185" t="str">
            <v>ECON-1B</v>
          </cell>
          <cell r="AD2185" t="str">
            <v>ECON-1BYTD</v>
          </cell>
          <cell r="AE2185" t="str">
            <v>ECON-1BYTD2011-2012</v>
          </cell>
        </row>
        <row r="2186">
          <cell r="B2186" t="str">
            <v>CCISTERN</v>
          </cell>
          <cell r="C2186" t="str">
            <v>CONS Com Cistern Rebate</v>
          </cell>
          <cell r="D2186" t="str">
            <v>WACON-1B</v>
          </cell>
          <cell r="E2186" t="str">
            <v>Commercial</v>
          </cell>
          <cell r="F2186" t="str">
            <v>OTHER</v>
          </cell>
          <cell r="I2186" t="str">
            <v>YTD</v>
          </cell>
          <cell r="J2186" t="str">
            <v>2011-2012</v>
          </cell>
          <cell r="L2186">
            <v>0</v>
          </cell>
          <cell r="M2186">
            <v>0</v>
          </cell>
          <cell r="N2186">
            <v>0</v>
          </cell>
          <cell r="O2186">
            <v>0</v>
          </cell>
          <cell r="P2186">
            <v>0</v>
          </cell>
          <cell r="S2186">
            <v>0</v>
          </cell>
          <cell r="T2186">
            <v>0</v>
          </cell>
          <cell r="W2186">
            <v>0</v>
          </cell>
          <cell r="X2186">
            <v>0</v>
          </cell>
          <cell r="AA2186" t="str">
            <v>WACON-1BYTD2011-2012</v>
          </cell>
          <cell r="AB2186" t="str">
            <v/>
          </cell>
          <cell r="AC2186" t="str">
            <v>WACON-1B</v>
          </cell>
          <cell r="AD2186" t="str">
            <v>WACON-1BYTD</v>
          </cell>
          <cell r="AE2186" t="str">
            <v>WACON-1BYTD2011-2012</v>
          </cell>
        </row>
        <row r="2187">
          <cell r="B2187" t="str">
            <v>CES15CON</v>
          </cell>
          <cell r="C2187" t="str">
            <v>CONS Com Heat Pump 15 Rebate</v>
          </cell>
          <cell r="D2187" t="str">
            <v>ECON-5C</v>
          </cell>
          <cell r="E2187" t="str">
            <v>Commercial</v>
          </cell>
          <cell r="F2187" t="str">
            <v>OTHER</v>
          </cell>
          <cell r="H2187" t="str">
            <v>CES15CON</v>
          </cell>
          <cell r="I2187" t="str">
            <v>YTD</v>
          </cell>
          <cell r="J2187" t="str">
            <v>2011-2012</v>
          </cell>
          <cell r="L2187">
            <v>0</v>
          </cell>
          <cell r="M2187">
            <v>13</v>
          </cell>
          <cell r="N2187">
            <v>0</v>
          </cell>
          <cell r="O2187">
            <v>5200</v>
          </cell>
          <cell r="P2187">
            <v>0</v>
          </cell>
          <cell r="S2187">
            <v>0</v>
          </cell>
          <cell r="T2187">
            <v>0</v>
          </cell>
          <cell r="W2187">
            <v>0</v>
          </cell>
          <cell r="X2187">
            <v>9423.5557000000008</v>
          </cell>
          <cell r="Y2187" t="str">
            <v>CES15CONYTD2011-2012</v>
          </cell>
          <cell r="Z2187" t="str">
            <v>CES15CONYTD</v>
          </cell>
          <cell r="AA2187" t="str">
            <v>ECON-5CCES15CONYTD2011-2012</v>
          </cell>
          <cell r="AB2187" t="str">
            <v>CES15CON</v>
          </cell>
          <cell r="AC2187" t="str">
            <v>ECON-5C</v>
          </cell>
          <cell r="AD2187" t="str">
            <v>ECON-5CYTD</v>
          </cell>
          <cell r="AE2187" t="str">
            <v>ECON-5CYTD2011-2012</v>
          </cell>
        </row>
        <row r="2188">
          <cell r="B2188" t="str">
            <v>CES16CON</v>
          </cell>
          <cell r="C2188" t="str">
            <v>CONS Com Heat Pump 16 Rebate</v>
          </cell>
          <cell r="D2188" t="str">
            <v>ECON-5C</v>
          </cell>
          <cell r="E2188" t="str">
            <v>Commercial</v>
          </cell>
          <cell r="F2188" t="str">
            <v>OTHER</v>
          </cell>
          <cell r="H2188" t="str">
            <v>CES16CON</v>
          </cell>
          <cell r="I2188" t="str">
            <v>YTD</v>
          </cell>
          <cell r="J2188" t="str">
            <v>2011-2012</v>
          </cell>
          <cell r="L2188">
            <v>1</v>
          </cell>
          <cell r="M2188">
            <v>23</v>
          </cell>
          <cell r="N2188">
            <v>600</v>
          </cell>
          <cell r="O2188">
            <v>13800</v>
          </cell>
          <cell r="P2188">
            <v>0</v>
          </cell>
          <cell r="S2188">
            <v>0</v>
          </cell>
          <cell r="T2188">
            <v>52.6875</v>
          </cell>
          <cell r="W2188">
            <v>902.875</v>
          </cell>
          <cell r="X2188">
            <v>20766.125</v>
          </cell>
          <cell r="Y2188" t="str">
            <v>CES16CONYTD2011-2012</v>
          </cell>
          <cell r="Z2188" t="str">
            <v>CES16CONYTD</v>
          </cell>
          <cell r="AA2188" t="str">
            <v>ECON-5CCES16CONYTD2011-2012</v>
          </cell>
          <cell r="AB2188" t="str">
            <v>CES16CON</v>
          </cell>
          <cell r="AC2188" t="str">
            <v>ECON-5C</v>
          </cell>
          <cell r="AD2188" t="str">
            <v>ECON-5CYTD</v>
          </cell>
          <cell r="AE2188" t="str">
            <v>ECON-5CYTD2011-2012</v>
          </cell>
        </row>
        <row r="2189">
          <cell r="B2189" t="str">
            <v>CES17CON</v>
          </cell>
          <cell r="C2189" t="str">
            <v>CONS Com Heat Pump 17 Rebate</v>
          </cell>
          <cell r="D2189" t="str">
            <v>ECON-5C</v>
          </cell>
          <cell r="E2189" t="str">
            <v>Commercial</v>
          </cell>
          <cell r="F2189" t="str">
            <v>OTHER</v>
          </cell>
          <cell r="H2189" t="str">
            <v>CES17CON</v>
          </cell>
          <cell r="I2189" t="str">
            <v>YTD</v>
          </cell>
          <cell r="J2189" t="str">
            <v>2011-2012</v>
          </cell>
          <cell r="L2189">
            <v>0</v>
          </cell>
          <cell r="M2189">
            <v>13</v>
          </cell>
          <cell r="N2189">
            <v>0</v>
          </cell>
          <cell r="O2189">
            <v>7800</v>
          </cell>
          <cell r="P2189">
            <v>0</v>
          </cell>
          <cell r="S2189">
            <v>0</v>
          </cell>
          <cell r="T2189">
            <v>0</v>
          </cell>
          <cell r="W2189">
            <v>0</v>
          </cell>
          <cell r="X2189">
            <v>15051.111400000002</v>
          </cell>
          <cell r="Y2189" t="str">
            <v>CES17CONYTD2011-2012</v>
          </cell>
          <cell r="Z2189" t="str">
            <v>CES17CONYTD</v>
          </cell>
          <cell r="AA2189" t="str">
            <v>ECON-5CCES17CONYTD2011-2012</v>
          </cell>
          <cell r="AB2189" t="str">
            <v>CES17CON</v>
          </cell>
          <cell r="AC2189" t="str">
            <v>ECON-5C</v>
          </cell>
          <cell r="AD2189" t="str">
            <v>ECON-5CYTD</v>
          </cell>
          <cell r="AE2189" t="str">
            <v>ECON-5CYTD2011-2012</v>
          </cell>
        </row>
        <row r="2190">
          <cell r="B2190" t="str">
            <v>CES18CON</v>
          </cell>
          <cell r="C2190" t="str">
            <v>CONS Com Heat Pump 18 Rebate</v>
          </cell>
          <cell r="D2190" t="str">
            <v>ECON-5C</v>
          </cell>
          <cell r="E2190" t="str">
            <v>Commercial</v>
          </cell>
          <cell r="F2190" t="str">
            <v>OTHER</v>
          </cell>
          <cell r="H2190" t="str">
            <v>CES18CON</v>
          </cell>
          <cell r="I2190" t="str">
            <v>YTD</v>
          </cell>
          <cell r="J2190" t="str">
            <v>2011-2012</v>
          </cell>
          <cell r="L2190">
            <v>0</v>
          </cell>
          <cell r="M2190">
            <v>10</v>
          </cell>
          <cell r="N2190">
            <v>0</v>
          </cell>
          <cell r="O2190">
            <v>6000</v>
          </cell>
          <cell r="P2190">
            <v>0</v>
          </cell>
          <cell r="S2190">
            <v>0</v>
          </cell>
          <cell r="T2190">
            <v>0</v>
          </cell>
          <cell r="W2190">
            <v>0</v>
          </cell>
          <cell r="X2190">
            <v>13101.42857</v>
          </cell>
          <cell r="Y2190" t="str">
            <v>CES18CONYTD2011-2012</v>
          </cell>
          <cell r="Z2190" t="str">
            <v>CES18CONYTD</v>
          </cell>
          <cell r="AA2190" t="str">
            <v>ECON-5CCES18CONYTD2011-2012</v>
          </cell>
          <cell r="AB2190" t="str">
            <v>CES18CON</v>
          </cell>
          <cell r="AC2190" t="str">
            <v>ECON-5C</v>
          </cell>
          <cell r="AD2190" t="str">
            <v>ECON-5CYTD</v>
          </cell>
          <cell r="AE2190" t="str">
            <v>ECON-5CYTD2011-2012</v>
          </cell>
        </row>
        <row r="2191">
          <cell r="B2191" t="str">
            <v>CESCRCON</v>
          </cell>
          <cell r="C2191" t="str">
            <v>CONS Com Cool Roof Rebate</v>
          </cell>
          <cell r="D2191" t="str">
            <v>ECON-4A</v>
          </cell>
          <cell r="E2191" t="str">
            <v>Commercial</v>
          </cell>
          <cell r="F2191" t="str">
            <v>OTHER</v>
          </cell>
          <cell r="I2191" t="str">
            <v>YTD</v>
          </cell>
          <cell r="J2191" t="str">
            <v>2011-2012</v>
          </cell>
          <cell r="L2191">
            <v>2</v>
          </cell>
          <cell r="M2191">
            <v>289313</v>
          </cell>
          <cell r="N2191">
            <v>2000</v>
          </cell>
          <cell r="O2191">
            <v>28931.300000000003</v>
          </cell>
          <cell r="P2191">
            <v>20000</v>
          </cell>
          <cell r="S2191">
            <v>0</v>
          </cell>
          <cell r="T2191">
            <v>0.35187385999999998</v>
          </cell>
          <cell r="W2191">
            <v>60279.82</v>
          </cell>
          <cell r="X2191">
            <v>871986.77818299993</v>
          </cell>
          <cell r="AA2191" t="str">
            <v>ECON-4AYTD2011-2012</v>
          </cell>
          <cell r="AB2191" t="str">
            <v/>
          </cell>
          <cell r="AC2191" t="str">
            <v>ECON-4A</v>
          </cell>
          <cell r="AD2191" t="str">
            <v>ECON-4AYTD</v>
          </cell>
          <cell r="AE2191" t="str">
            <v>ECON-4AYTD2011-2012</v>
          </cell>
        </row>
        <row r="2192">
          <cell r="B2192" t="str">
            <v>CESSBCON</v>
          </cell>
          <cell r="C2192" t="str">
            <v>CONS Small Bus Effic Prog</v>
          </cell>
          <cell r="D2192" t="str">
            <v>ECON-16</v>
          </cell>
          <cell r="E2192" t="str">
            <v>Commercial</v>
          </cell>
          <cell r="F2192" t="str">
            <v>OTHER</v>
          </cell>
          <cell r="I2192" t="str">
            <v>YTD</v>
          </cell>
          <cell r="J2192" t="str">
            <v>2011-2012</v>
          </cell>
          <cell r="L2192">
            <v>11</v>
          </cell>
          <cell r="M2192">
            <v>20</v>
          </cell>
          <cell r="N2192">
            <v>2750</v>
          </cell>
          <cell r="O2192">
            <v>5000</v>
          </cell>
          <cell r="P2192">
            <v>0</v>
          </cell>
          <cell r="S2192">
            <v>0</v>
          </cell>
          <cell r="T2192">
            <v>543.95000000000005</v>
          </cell>
          <cell r="W2192">
            <v>9320.85</v>
          </cell>
          <cell r="X2192">
            <v>16947</v>
          </cell>
          <cell r="AA2192" t="str">
            <v>ECON-16YTD2011-2012</v>
          </cell>
          <cell r="AB2192" t="str">
            <v/>
          </cell>
          <cell r="AC2192" t="str">
            <v>ECON-16</v>
          </cell>
          <cell r="AD2192" t="str">
            <v>ECON-16YTD</v>
          </cell>
          <cell r="AE2192" t="str">
            <v>ECON-16YTD2011-2012</v>
          </cell>
        </row>
        <row r="2193">
          <cell r="D2193" t="str">
            <v>ECON-16</v>
          </cell>
          <cell r="E2193" t="str">
            <v>Commercial</v>
          </cell>
          <cell r="F2193" t="str">
            <v>SINGLE</v>
          </cell>
          <cell r="I2193" t="str">
            <v>YTD</v>
          </cell>
          <cell r="J2193" t="str">
            <v>2011-2012</v>
          </cell>
          <cell r="L2193">
            <v>0</v>
          </cell>
          <cell r="N2193">
            <v>0</v>
          </cell>
          <cell r="P2193">
            <v>0</v>
          </cell>
          <cell r="S2193">
            <v>0</v>
          </cell>
          <cell r="T2193">
            <v>0</v>
          </cell>
          <cell r="AA2193" t="str">
            <v>ECON-16YTD2011-2012</v>
          </cell>
          <cell r="AB2193" t="str">
            <v/>
          </cell>
          <cell r="AC2193" t="str">
            <v>ECON-16</v>
          </cell>
          <cell r="AD2193" t="str">
            <v>ECON-16YTD</v>
          </cell>
          <cell r="AE2193" t="str">
            <v>ECON-16YTD2011-2012</v>
          </cell>
        </row>
        <row r="2194">
          <cell r="B2194" t="str">
            <v>CESTTCON</v>
          </cell>
          <cell r="C2194" t="str">
            <v>CONS Com Window Tint Rebate</v>
          </cell>
          <cell r="D2194" t="str">
            <v>ECON-4C</v>
          </cell>
          <cell r="E2194" t="str">
            <v>Commercial</v>
          </cell>
          <cell r="F2194" t="str">
            <v>OTHER</v>
          </cell>
          <cell r="I2194" t="str">
            <v>YTD</v>
          </cell>
          <cell r="J2194" t="str">
            <v>2011-2012</v>
          </cell>
          <cell r="L2194">
            <v>1</v>
          </cell>
          <cell r="M2194">
            <v>2490</v>
          </cell>
          <cell r="N2194">
            <v>428.24</v>
          </cell>
          <cell r="O2194">
            <v>249000</v>
          </cell>
          <cell r="P2194">
            <v>428.24</v>
          </cell>
          <cell r="S2194">
            <v>0</v>
          </cell>
          <cell r="T2194">
            <v>2.4095999999999999E-2</v>
          </cell>
          <cell r="W2194">
            <v>179.55118247999999</v>
          </cell>
          <cell r="X2194">
            <v>1043.9999789999999</v>
          </cell>
          <cell r="AA2194" t="str">
            <v>ECON-4CYTD2011-2012</v>
          </cell>
          <cell r="AB2194" t="str">
            <v/>
          </cell>
          <cell r="AC2194" t="str">
            <v>ECON-4C</v>
          </cell>
          <cell r="AD2194" t="str">
            <v>ECON-4CYTD</v>
          </cell>
          <cell r="AE2194" t="str">
            <v>ECON-4CYTD2011-2012</v>
          </cell>
        </row>
        <row r="2195">
          <cell r="B2195" t="str">
            <v>CUSTOMCI</v>
          </cell>
          <cell r="C2195" t="str">
            <v>CONS Com Customer Incentive Program</v>
          </cell>
          <cell r="D2195" t="str">
            <v>ECON-6B</v>
          </cell>
          <cell r="E2195" t="str">
            <v>Commercial</v>
          </cell>
          <cell r="F2195" t="str">
            <v>OTHER</v>
          </cell>
          <cell r="I2195" t="str">
            <v>YTD</v>
          </cell>
          <cell r="J2195" t="str">
            <v>2011-2012</v>
          </cell>
          <cell r="L2195">
            <v>31</v>
          </cell>
          <cell r="M2195">
            <v>603</v>
          </cell>
          <cell r="N2195">
            <v>171448.45</v>
          </cell>
          <cell r="O2195">
            <v>150750</v>
          </cell>
          <cell r="P2195">
            <v>0</v>
          </cell>
          <cell r="S2195">
            <v>0</v>
          </cell>
          <cell r="T2195">
            <v>4704.9405870000001</v>
          </cell>
          <cell r="W2195">
            <v>4626684.2180000003</v>
          </cell>
          <cell r="X2195">
            <v>1567668.6062999999</v>
          </cell>
          <cell r="AA2195" t="str">
            <v>ECON-6BYTD2011-2012</v>
          </cell>
          <cell r="AB2195" t="str">
            <v/>
          </cell>
          <cell r="AC2195" t="str">
            <v>ECON-6B</v>
          </cell>
          <cell r="AD2195" t="str">
            <v>ECON-6BYTD</v>
          </cell>
          <cell r="AE2195" t="str">
            <v>ECON-6BYTD2011-2012</v>
          </cell>
        </row>
        <row r="2196">
          <cell r="C2196" t="str">
            <v>CONS Com Indoor Lighting Billed Solutions</v>
          </cell>
          <cell r="D2196" t="str">
            <v>ECON-8</v>
          </cell>
          <cell r="E2196" t="str">
            <v>Commercial</v>
          </cell>
          <cell r="F2196" t="str">
            <v>OTHER</v>
          </cell>
          <cell r="I2196" t="str">
            <v>YTD</v>
          </cell>
          <cell r="J2196" t="str">
            <v>2011-2012</v>
          </cell>
          <cell r="L2196">
            <v>0</v>
          </cell>
          <cell r="M2196">
            <v>2</v>
          </cell>
          <cell r="N2196">
            <v>0</v>
          </cell>
          <cell r="O2196">
            <v>500</v>
          </cell>
          <cell r="P2196">
            <v>0</v>
          </cell>
          <cell r="S2196">
            <v>0</v>
          </cell>
          <cell r="T2196">
            <v>0</v>
          </cell>
          <cell r="W2196">
            <v>0</v>
          </cell>
          <cell r="X2196">
            <v>2145274</v>
          </cell>
          <cell r="AA2196" t="str">
            <v>ECON-8YTD2011-2012</v>
          </cell>
          <cell r="AB2196" t="str">
            <v/>
          </cell>
          <cell r="AC2196" t="str">
            <v>ECON-8</v>
          </cell>
          <cell r="AD2196" t="str">
            <v>ECON-8YTD</v>
          </cell>
          <cell r="AE2196" t="str">
            <v>ECON-8YTD2011-2012</v>
          </cell>
        </row>
        <row r="2197">
          <cell r="B2197" t="str">
            <v>DUCTAIR</v>
          </cell>
          <cell r="C2197" t="str">
            <v>CONS Com Duct Repair Rbt</v>
          </cell>
          <cell r="D2197" t="str">
            <v>ECON-5A</v>
          </cell>
          <cell r="E2197" t="str">
            <v>Commercial</v>
          </cell>
          <cell r="F2197" t="str">
            <v>OTHER</v>
          </cell>
          <cell r="I2197" t="str">
            <v>YTD</v>
          </cell>
          <cell r="J2197" t="str">
            <v>2011-2012</v>
          </cell>
          <cell r="L2197">
            <v>0</v>
          </cell>
          <cell r="M2197">
            <v>31</v>
          </cell>
          <cell r="N2197">
            <v>0</v>
          </cell>
          <cell r="O2197">
            <v>9300</v>
          </cell>
          <cell r="P2197">
            <v>0</v>
          </cell>
          <cell r="S2197">
            <v>0</v>
          </cell>
          <cell r="T2197">
            <v>0</v>
          </cell>
          <cell r="W2197">
            <v>0</v>
          </cell>
          <cell r="X2197">
            <v>10590.375</v>
          </cell>
          <cell r="AA2197" t="str">
            <v>ECON-5AYTD2011-2012</v>
          </cell>
          <cell r="AB2197" t="str">
            <v/>
          </cell>
          <cell r="AC2197" t="str">
            <v>ECON-5A</v>
          </cell>
          <cell r="AD2197" t="str">
            <v>ECON-5AYTD</v>
          </cell>
          <cell r="AE2197" t="str">
            <v>ECON-5AYTD2011-2012</v>
          </cell>
        </row>
        <row r="2198">
          <cell r="D2198" t="str">
            <v>ECON-5A</v>
          </cell>
          <cell r="E2198" t="str">
            <v>Commercial</v>
          </cell>
          <cell r="F2198" t="str">
            <v>SINGLE</v>
          </cell>
          <cell r="I2198" t="str">
            <v>YTD</v>
          </cell>
          <cell r="J2198" t="str">
            <v>2011-2012</v>
          </cell>
          <cell r="L2198">
            <v>0</v>
          </cell>
          <cell r="N2198">
            <v>0</v>
          </cell>
          <cell r="P2198">
            <v>0</v>
          </cell>
          <cell r="S2198">
            <v>0</v>
          </cell>
          <cell r="T2198">
            <v>0</v>
          </cell>
          <cell r="AA2198" t="str">
            <v>ECON-5AYTD2011-2012</v>
          </cell>
          <cell r="AB2198" t="str">
            <v/>
          </cell>
          <cell r="AC2198" t="str">
            <v>ECON-5A</v>
          </cell>
          <cell r="AD2198" t="str">
            <v>ECON-5AYTD</v>
          </cell>
          <cell r="AE2198" t="str">
            <v>ECON-5AYTD2011-2012</v>
          </cell>
        </row>
        <row r="2199">
          <cell r="D2199" t="str">
            <v>ECON-5A</v>
          </cell>
          <cell r="E2199" t="str">
            <v>Commercial</v>
          </cell>
          <cell r="F2199" t="str">
            <v>MULTI</v>
          </cell>
          <cell r="I2199" t="str">
            <v>YTD</v>
          </cell>
          <cell r="J2199" t="str">
            <v>2011-2012</v>
          </cell>
          <cell r="L2199">
            <v>0</v>
          </cell>
          <cell r="N2199">
            <v>0</v>
          </cell>
          <cell r="P2199">
            <v>0</v>
          </cell>
          <cell r="S2199">
            <v>0</v>
          </cell>
          <cell r="T2199">
            <v>0</v>
          </cell>
          <cell r="AA2199" t="str">
            <v>ECON-5AYTD2011-2012</v>
          </cell>
          <cell r="AB2199" t="str">
            <v/>
          </cell>
          <cell r="AC2199" t="str">
            <v>ECON-5A</v>
          </cell>
          <cell r="AD2199" t="str">
            <v>ECON-5AYTD</v>
          </cell>
          <cell r="AE2199" t="str">
            <v>ECON-5AYTD2011-2012</v>
          </cell>
        </row>
        <row r="2200">
          <cell r="B2200" t="str">
            <v>DUCTCON</v>
          </cell>
          <cell r="C2200" t="str">
            <v>CONS Res Duct Repair Rbt</v>
          </cell>
          <cell r="D2200" t="str">
            <v>ECON-2A</v>
          </cell>
          <cell r="E2200" t="str">
            <v>Residential</v>
          </cell>
          <cell r="F2200" t="str">
            <v>SINGLE</v>
          </cell>
          <cell r="I2200" t="str">
            <v>YTD</v>
          </cell>
          <cell r="J2200" t="str">
            <v>2011-2012</v>
          </cell>
          <cell r="L2200">
            <v>31</v>
          </cell>
          <cell r="M2200">
            <v>627</v>
          </cell>
          <cell r="N2200">
            <v>7460.32</v>
          </cell>
          <cell r="O2200">
            <v>188100</v>
          </cell>
          <cell r="P2200">
            <v>0</v>
          </cell>
          <cell r="S2200">
            <v>0</v>
          </cell>
          <cell r="T2200">
            <v>603.61959999999999</v>
          </cell>
          <cell r="W2200">
            <v>100892.096385486</v>
          </cell>
          <cell r="X2200">
            <v>215167.838209863</v>
          </cell>
          <cell r="AA2200" t="str">
            <v>ECON-2AYTD2011-2012</v>
          </cell>
          <cell r="AB2200" t="str">
            <v/>
          </cell>
          <cell r="AC2200" t="str">
            <v>ECON-2A</v>
          </cell>
          <cell r="AD2200" t="str">
            <v>ECON-2AYTD</v>
          </cell>
          <cell r="AE2200" t="str">
            <v>ECON-2AYTD2011-2012</v>
          </cell>
        </row>
        <row r="2201">
          <cell r="D2201" t="str">
            <v>ECON-2A</v>
          </cell>
          <cell r="E2201" t="str">
            <v>Residential</v>
          </cell>
          <cell r="F2201" t="str">
            <v>OTHER</v>
          </cell>
          <cell r="I2201" t="str">
            <v>YTD</v>
          </cell>
          <cell r="J2201" t="str">
            <v>2011-2012</v>
          </cell>
          <cell r="L2201">
            <v>0</v>
          </cell>
          <cell r="N2201">
            <v>0</v>
          </cell>
          <cell r="P2201">
            <v>0</v>
          </cell>
          <cell r="S2201">
            <v>0</v>
          </cell>
          <cell r="T2201">
            <v>0</v>
          </cell>
          <cell r="AA2201" t="str">
            <v>ECON-2AYTD2011-2012</v>
          </cell>
          <cell r="AB2201" t="str">
            <v/>
          </cell>
          <cell r="AC2201" t="str">
            <v>ECON-2A</v>
          </cell>
          <cell r="AD2201" t="str">
            <v>ECON-2AYTD</v>
          </cell>
          <cell r="AE2201" t="str">
            <v>ECON-2AYTD2011-2012</v>
          </cell>
        </row>
        <row r="2202">
          <cell r="D2202" t="str">
            <v>ECON-2A</v>
          </cell>
          <cell r="E2202" t="str">
            <v>Residential</v>
          </cell>
          <cell r="F2202" t="str">
            <v>MULTI</v>
          </cell>
          <cell r="I2202" t="str">
            <v>YTD</v>
          </cell>
          <cell r="J2202" t="str">
            <v>2011-2012</v>
          </cell>
          <cell r="L2202">
            <v>263</v>
          </cell>
          <cell r="N2202">
            <v>26583.5</v>
          </cell>
          <cell r="P2202">
            <v>0</v>
          </cell>
          <cell r="S2202">
            <v>0</v>
          </cell>
          <cell r="T2202">
            <v>5121.0307999999995</v>
          </cell>
          <cell r="AA2202" t="str">
            <v>ECON-2AYTD2011-2012</v>
          </cell>
          <cell r="AB2202" t="str">
            <v/>
          </cell>
          <cell r="AC2202" t="str">
            <v>ECON-2A</v>
          </cell>
          <cell r="AD2202" t="str">
            <v>ECON-2AYTD</v>
          </cell>
          <cell r="AE2202" t="str">
            <v>ECON-2AYTD2011-2012</v>
          </cell>
        </row>
        <row r="2203">
          <cell r="B2203" t="str">
            <v>GOLDRING</v>
          </cell>
          <cell r="C2203" t="str">
            <v>CONS Gold Ring Rebate</v>
          </cell>
          <cell r="D2203" t="str">
            <v>ECON-6C</v>
          </cell>
          <cell r="E2203" t="str">
            <v>Commercial</v>
          </cell>
          <cell r="F2203" t="str">
            <v>OTHER</v>
          </cell>
          <cell r="I2203" t="str">
            <v>YTD</v>
          </cell>
          <cell r="J2203" t="str">
            <v>2011-2012</v>
          </cell>
          <cell r="L2203">
            <v>0</v>
          </cell>
          <cell r="M2203">
            <v>6</v>
          </cell>
          <cell r="N2203">
            <v>0</v>
          </cell>
          <cell r="O2203">
            <v>4200</v>
          </cell>
          <cell r="P2203">
            <v>0</v>
          </cell>
          <cell r="S2203">
            <v>0</v>
          </cell>
          <cell r="T2203">
            <v>0</v>
          </cell>
          <cell r="W2203">
            <v>17008.329000000002</v>
          </cell>
          <cell r="X2203">
            <v>7849.9980000000005</v>
          </cell>
          <cell r="AA2203" t="str">
            <v>ECON-6CYTD2011-2012</v>
          </cell>
          <cell r="AB2203" t="str">
            <v/>
          </cell>
          <cell r="AC2203" t="str">
            <v>ECON-6C</v>
          </cell>
          <cell r="AD2203" t="str">
            <v>ECON-6CYTD</v>
          </cell>
          <cell r="AE2203" t="str">
            <v>ECON-6CYTD2011-2012</v>
          </cell>
        </row>
        <row r="2204">
          <cell r="D2204" t="str">
            <v>ECON-6C</v>
          </cell>
          <cell r="E2204" t="str">
            <v>Commercial</v>
          </cell>
          <cell r="F2204" t="str">
            <v>SINGLE</v>
          </cell>
          <cell r="I2204" t="str">
            <v>YTD</v>
          </cell>
          <cell r="J2204" t="str">
            <v>2011-2012</v>
          </cell>
          <cell r="L2204">
            <v>13</v>
          </cell>
          <cell r="N2204">
            <v>9100</v>
          </cell>
          <cell r="P2204">
            <v>0</v>
          </cell>
          <cell r="S2204">
            <v>0</v>
          </cell>
          <cell r="T2204">
            <v>964.16666709999993</v>
          </cell>
          <cell r="AA2204" t="str">
            <v>ECON-6CYTD2011-2012</v>
          </cell>
          <cell r="AB2204" t="str">
            <v/>
          </cell>
          <cell r="AC2204" t="str">
            <v>ECON-6C</v>
          </cell>
          <cell r="AD2204" t="str">
            <v>ECON-6CYTD</v>
          </cell>
          <cell r="AE2204" t="str">
            <v>ECON-6CYTD2011-2012</v>
          </cell>
        </row>
        <row r="2205">
          <cell r="B2205" t="str">
            <v>HEATCONS</v>
          </cell>
          <cell r="C2205" t="str">
            <v>CONS Res Heat Pump 14 Rebate</v>
          </cell>
          <cell r="D2205" t="str">
            <v>ECON-2E</v>
          </cell>
          <cell r="E2205" t="str">
            <v>Residential</v>
          </cell>
          <cell r="F2205" t="str">
            <v>SINGLE</v>
          </cell>
          <cell r="H2205" t="str">
            <v>RES14CON</v>
          </cell>
          <cell r="I2205" t="str">
            <v>YTD</v>
          </cell>
          <cell r="J2205" t="str">
            <v>2011-2012</v>
          </cell>
          <cell r="L2205">
            <v>14</v>
          </cell>
          <cell r="M2205">
            <v>277</v>
          </cell>
          <cell r="N2205">
            <v>2800</v>
          </cell>
          <cell r="O2205">
            <v>55400</v>
          </cell>
          <cell r="P2205">
            <v>0</v>
          </cell>
          <cell r="S2205">
            <v>0</v>
          </cell>
          <cell r="T2205">
            <v>330.66367600000001</v>
          </cell>
          <cell r="W2205">
            <v>6244.2</v>
          </cell>
          <cell r="X2205">
            <v>115309.56</v>
          </cell>
          <cell r="Y2205" t="str">
            <v>RES14CONYTD2011-2012</v>
          </cell>
          <cell r="Z2205" t="str">
            <v>RES14CONYTD</v>
          </cell>
          <cell r="AA2205" t="str">
            <v>ECON-2ERES14CONYTD2011-2012</v>
          </cell>
          <cell r="AB2205" t="str">
            <v>RES14CON</v>
          </cell>
          <cell r="AC2205" t="str">
            <v>ECON-2E</v>
          </cell>
          <cell r="AD2205" t="str">
            <v>ECON-2EYTD</v>
          </cell>
          <cell r="AE2205" t="str">
            <v>ECON-2EYTD2011-2012</v>
          </cell>
        </row>
        <row r="2206">
          <cell r="D2206" t="str">
            <v>ECON-2E</v>
          </cell>
          <cell r="E2206" t="str">
            <v>Residential</v>
          </cell>
          <cell r="F2206" t="str">
            <v>MULTI</v>
          </cell>
          <cell r="H2206" t="str">
            <v>RES14CON</v>
          </cell>
          <cell r="I2206" t="str">
            <v>YTD</v>
          </cell>
          <cell r="J2206" t="str">
            <v>2011-2012</v>
          </cell>
          <cell r="L2206">
            <v>1</v>
          </cell>
          <cell r="N2206">
            <v>200</v>
          </cell>
          <cell r="P2206">
            <v>0</v>
          </cell>
          <cell r="S2206">
            <v>0</v>
          </cell>
          <cell r="T2206">
            <v>23.618834</v>
          </cell>
          <cell r="Y2206" t="str">
            <v>RES14CONYTD2011-2012</v>
          </cell>
          <cell r="Z2206" t="str">
            <v>RES14CONYTD</v>
          </cell>
          <cell r="AA2206" t="str">
            <v>ECON-2ERES14CONYTD2011-2012</v>
          </cell>
          <cell r="AB2206" t="str">
            <v>RES14CON</v>
          </cell>
          <cell r="AC2206" t="str">
            <v>ECON-2E</v>
          </cell>
          <cell r="AD2206" t="str">
            <v>ECON-2EYTD</v>
          </cell>
          <cell r="AE2206" t="str">
            <v>ECON-2EYTD2011-2012</v>
          </cell>
        </row>
        <row r="2207">
          <cell r="B2207" t="str">
            <v>HEATPUMP</v>
          </cell>
          <cell r="C2207" t="str">
            <v>CONS Com Heat Pump 14 Rebate</v>
          </cell>
          <cell r="D2207" t="str">
            <v>ECON-5C</v>
          </cell>
          <cell r="E2207" t="str">
            <v>Commercial</v>
          </cell>
          <cell r="F2207" t="str">
            <v>OTHER</v>
          </cell>
          <cell r="H2207" t="str">
            <v>CES14CON</v>
          </cell>
          <cell r="I2207" t="str">
            <v>YTD</v>
          </cell>
          <cell r="J2207" t="str">
            <v>2011-2012</v>
          </cell>
          <cell r="L2207">
            <v>1</v>
          </cell>
          <cell r="M2207">
            <v>3</v>
          </cell>
          <cell r="N2207">
            <v>200</v>
          </cell>
          <cell r="O2207">
            <v>600</v>
          </cell>
          <cell r="P2207">
            <v>0</v>
          </cell>
          <cell r="S2207">
            <v>0</v>
          </cell>
          <cell r="T2207">
            <v>27.5</v>
          </cell>
          <cell r="W2207">
            <v>467</v>
          </cell>
          <cell r="X2207">
            <v>1401</v>
          </cell>
          <cell r="Y2207" t="str">
            <v>CES14CONYTD2011-2012</v>
          </cell>
          <cell r="Z2207" t="str">
            <v>CES14CONYTD</v>
          </cell>
          <cell r="AA2207" t="str">
            <v>ECON-5CCES14CONYTD2011-2012</v>
          </cell>
          <cell r="AB2207" t="str">
            <v>CES14CON</v>
          </cell>
          <cell r="AC2207" t="str">
            <v>ECON-5C</v>
          </cell>
          <cell r="AD2207" t="str">
            <v>ECON-5CYTD</v>
          </cell>
          <cell r="AE2207" t="str">
            <v>ECON-5CYTD2011-2012</v>
          </cell>
        </row>
        <row r="2208">
          <cell r="D2208" t="str">
            <v>ECON-5C</v>
          </cell>
          <cell r="E2208" t="str">
            <v>Commercial</v>
          </cell>
          <cell r="F2208" t="str">
            <v>SINGLE</v>
          </cell>
          <cell r="H2208" t="str">
            <v>CES14CON</v>
          </cell>
          <cell r="I2208" t="str">
            <v>YTD</v>
          </cell>
          <cell r="J2208" t="str">
            <v>2011-2012</v>
          </cell>
          <cell r="L2208">
            <v>0</v>
          </cell>
          <cell r="N2208">
            <v>0</v>
          </cell>
          <cell r="P2208">
            <v>0</v>
          </cell>
          <cell r="S2208">
            <v>0</v>
          </cell>
          <cell r="T2208">
            <v>0</v>
          </cell>
          <cell r="Y2208" t="str">
            <v>CES14CONYTD2011-2012</v>
          </cell>
          <cell r="Z2208" t="str">
            <v>CES14CONYTD</v>
          </cell>
          <cell r="AA2208" t="str">
            <v>ECON-5CCES14CONYTD2011-2012</v>
          </cell>
          <cell r="AB2208" t="str">
            <v>CES14CON</v>
          </cell>
          <cell r="AC2208" t="str">
            <v>ECON-5C</v>
          </cell>
          <cell r="AD2208" t="str">
            <v>ECON-5CYTD</v>
          </cell>
          <cell r="AE2208" t="str">
            <v>ECON-5CYTD2011-2012</v>
          </cell>
        </row>
        <row r="2209">
          <cell r="B2209" t="str">
            <v>POWER</v>
          </cell>
          <cell r="C2209" t="str">
            <v>Power Program</v>
          </cell>
          <cell r="D2209" t="str">
            <v>ECON-13</v>
          </cell>
          <cell r="E2209" t="str">
            <v>Residential</v>
          </cell>
          <cell r="F2209" t="str">
            <v>SINGLE</v>
          </cell>
          <cell r="I2209" t="str">
            <v>YTD</v>
          </cell>
          <cell r="J2209" t="str">
            <v>2011-2012</v>
          </cell>
          <cell r="L2209">
            <v>24</v>
          </cell>
          <cell r="M2209">
            <v>41</v>
          </cell>
          <cell r="N2209">
            <v>48000</v>
          </cell>
          <cell r="O2209">
            <v>82000</v>
          </cell>
          <cell r="P2209">
            <v>0</v>
          </cell>
          <cell r="S2209">
            <v>0</v>
          </cell>
          <cell r="T2209">
            <v>1212.8780400000001</v>
          </cell>
          <cell r="W2209">
            <v>21373.920000000002</v>
          </cell>
          <cell r="X2209">
            <v>36513.78</v>
          </cell>
          <cell r="AA2209" t="str">
            <v>ECON-13YTD2011-2012</v>
          </cell>
          <cell r="AB2209" t="str">
            <v/>
          </cell>
          <cell r="AC2209" t="str">
            <v>ECON-13</v>
          </cell>
          <cell r="AD2209" t="str">
            <v>ECON-13YTD</v>
          </cell>
          <cell r="AE2209" t="str">
            <v>ECON-13YTD2011-2012</v>
          </cell>
        </row>
        <row r="2210">
          <cell r="B2210" t="str">
            <v>RBTRFCON</v>
          </cell>
          <cell r="C2210" t="str">
            <v>CONS Res Rebate Refund</v>
          </cell>
          <cell r="D2210" t="str">
            <v>ECON-15A</v>
          </cell>
          <cell r="E2210" t="str">
            <v>Residential</v>
          </cell>
          <cell r="F2210" t="str">
            <v>SINGLE</v>
          </cell>
          <cell r="I2210" t="str">
            <v>YTD</v>
          </cell>
          <cell r="J2210" t="str">
            <v>2011-2012</v>
          </cell>
          <cell r="L2210">
            <v>5</v>
          </cell>
          <cell r="N2210">
            <v>945</v>
          </cell>
          <cell r="O2210">
            <v>0</v>
          </cell>
          <cell r="P2210">
            <v>0</v>
          </cell>
          <cell r="S2210">
            <v>0</v>
          </cell>
          <cell r="T2210">
            <v>0</v>
          </cell>
          <cell r="W2210">
            <v>0</v>
          </cell>
          <cell r="X2210">
            <v>0</v>
          </cell>
          <cell r="AA2210" t="str">
            <v>ECON-15AYTD2011-2012</v>
          </cell>
          <cell r="AB2210" t="str">
            <v/>
          </cell>
          <cell r="AC2210" t="str">
            <v>ECON-15A</v>
          </cell>
          <cell r="AD2210" t="str">
            <v>ECON-15AYTD</v>
          </cell>
          <cell r="AE2210" t="str">
            <v>ECON-15AYTD2011-2012</v>
          </cell>
        </row>
        <row r="2211">
          <cell r="D2211" t="str">
            <v>ECON-15A</v>
          </cell>
          <cell r="E2211" t="str">
            <v>Residential</v>
          </cell>
          <cell r="F2211" t="str">
            <v>MULTI</v>
          </cell>
          <cell r="I2211" t="str">
            <v>YTD</v>
          </cell>
          <cell r="J2211" t="str">
            <v>2011-2012</v>
          </cell>
          <cell r="L2211">
            <v>0</v>
          </cell>
          <cell r="N2211">
            <v>0</v>
          </cell>
          <cell r="P2211">
            <v>0</v>
          </cell>
          <cell r="S2211">
            <v>0</v>
          </cell>
          <cell r="T2211">
            <v>0</v>
          </cell>
          <cell r="AA2211" t="str">
            <v>ECON-15AYTD2011-2012</v>
          </cell>
          <cell r="AB2211" t="str">
            <v/>
          </cell>
          <cell r="AC2211" t="str">
            <v>ECON-15A</v>
          </cell>
          <cell r="AD2211" t="str">
            <v>ECON-15AYTD</v>
          </cell>
          <cell r="AE2211" t="str">
            <v>ECON-15AYTD2011-2012</v>
          </cell>
        </row>
        <row r="2212">
          <cell r="D2212" t="str">
            <v>ECON-15A</v>
          </cell>
          <cell r="E2212" t="str">
            <v>Residential</v>
          </cell>
          <cell r="F2212" t="str">
            <v>OTHER</v>
          </cell>
          <cell r="I2212" t="str">
            <v>YTD</v>
          </cell>
          <cell r="J2212" t="str">
            <v>2011-2012</v>
          </cell>
          <cell r="L2212">
            <v>2</v>
          </cell>
          <cell r="N2212">
            <v>600</v>
          </cell>
          <cell r="P2212">
            <v>0</v>
          </cell>
          <cell r="S2212">
            <v>0</v>
          </cell>
          <cell r="T2212">
            <v>0</v>
          </cell>
          <cell r="AA2212" t="str">
            <v>ECON-15AYTD2011-2012</v>
          </cell>
          <cell r="AB2212" t="str">
            <v/>
          </cell>
          <cell r="AC2212" t="str">
            <v>ECON-15A</v>
          </cell>
          <cell r="AD2212" t="str">
            <v>ECON-15AYTD</v>
          </cell>
          <cell r="AE2212" t="str">
            <v>ECON-15AYTD2011-2012</v>
          </cell>
        </row>
        <row r="2213">
          <cell r="B2213" t="str">
            <v>RBTRFCON</v>
          </cell>
          <cell r="C2213" t="str">
            <v>CONS Com Rebate Refund</v>
          </cell>
          <cell r="D2213" t="str">
            <v>ECON-15B</v>
          </cell>
          <cell r="E2213" t="str">
            <v>Commercial</v>
          </cell>
          <cell r="F2213" t="str">
            <v>SINGLE</v>
          </cell>
          <cell r="I2213" t="str">
            <v>YTD</v>
          </cell>
          <cell r="J2213" t="str">
            <v>2011-2012</v>
          </cell>
          <cell r="L2213">
            <v>0</v>
          </cell>
          <cell r="N2213">
            <v>0</v>
          </cell>
          <cell r="O2213">
            <v>0</v>
          </cell>
          <cell r="P2213">
            <v>0</v>
          </cell>
          <cell r="S2213">
            <v>0</v>
          </cell>
          <cell r="T2213">
            <v>0</v>
          </cell>
          <cell r="W2213">
            <v>0</v>
          </cell>
          <cell r="X2213">
            <v>0</v>
          </cell>
          <cell r="AA2213" t="str">
            <v>ECON-15BYTD2011-2012</v>
          </cell>
          <cell r="AB2213" t="str">
            <v/>
          </cell>
          <cell r="AC2213" t="str">
            <v>ECON-15B</v>
          </cell>
          <cell r="AD2213" t="str">
            <v>ECON-15BYTD</v>
          </cell>
          <cell r="AE2213" t="str">
            <v>ECON-15BYTD2011-2012</v>
          </cell>
        </row>
        <row r="2214">
          <cell r="D2214" t="str">
            <v>ECON-15B</v>
          </cell>
          <cell r="E2214" t="str">
            <v>Commercial</v>
          </cell>
          <cell r="F2214" t="str">
            <v>MULTI</v>
          </cell>
          <cell r="I2214" t="str">
            <v>YTD</v>
          </cell>
          <cell r="J2214" t="str">
            <v>2011-2012</v>
          </cell>
          <cell r="L2214">
            <v>0</v>
          </cell>
          <cell r="N2214">
            <v>0</v>
          </cell>
          <cell r="P2214">
            <v>0</v>
          </cell>
          <cell r="S2214">
            <v>0</v>
          </cell>
          <cell r="T2214">
            <v>0</v>
          </cell>
          <cell r="AA2214" t="str">
            <v>ECON-15BYTD2011-2012</v>
          </cell>
          <cell r="AB2214" t="str">
            <v/>
          </cell>
          <cell r="AC2214" t="str">
            <v>ECON-15B</v>
          </cell>
          <cell r="AD2214" t="str">
            <v>ECON-15BYTD</v>
          </cell>
          <cell r="AE2214" t="str">
            <v>ECON-15BYTD2011-2012</v>
          </cell>
        </row>
        <row r="2215">
          <cell r="D2215" t="str">
            <v>ECON-15B</v>
          </cell>
          <cell r="E2215" t="str">
            <v>Commercial</v>
          </cell>
          <cell r="F2215" t="str">
            <v>OTHER</v>
          </cell>
          <cell r="I2215" t="str">
            <v>YTD</v>
          </cell>
          <cell r="J2215" t="str">
            <v>2011-2012</v>
          </cell>
          <cell r="L2215">
            <v>3</v>
          </cell>
          <cell r="N2215">
            <v>610</v>
          </cell>
          <cell r="P2215">
            <v>0</v>
          </cell>
          <cell r="S2215">
            <v>0</v>
          </cell>
          <cell r="T2215">
            <v>0</v>
          </cell>
          <cell r="AA2215" t="str">
            <v>ECON-15BYTD2011-2012</v>
          </cell>
          <cell r="AB2215" t="str">
            <v/>
          </cell>
          <cell r="AC2215" t="str">
            <v>ECON-15B</v>
          </cell>
          <cell r="AD2215" t="str">
            <v>ECON-15BYTD</v>
          </cell>
          <cell r="AE2215" t="str">
            <v>ECON-15BYTD2011-2012</v>
          </cell>
        </row>
        <row r="2216">
          <cell r="B2216" t="str">
            <v>RCISTERN</v>
          </cell>
          <cell r="C2216" t="str">
            <v>CONS Res Cistern Rebate</v>
          </cell>
          <cell r="D2216" t="str">
            <v>WACON-1A</v>
          </cell>
          <cell r="E2216" t="str">
            <v>Residential</v>
          </cell>
          <cell r="F2216" t="str">
            <v>SINGLE</v>
          </cell>
          <cell r="I2216" t="str">
            <v>YTD</v>
          </cell>
          <cell r="J2216" t="str">
            <v>2011-2012</v>
          </cell>
          <cell r="L2216">
            <v>0</v>
          </cell>
          <cell r="M2216">
            <v>0</v>
          </cell>
          <cell r="N2216">
            <v>0</v>
          </cell>
          <cell r="O2216">
            <v>0</v>
          </cell>
          <cell r="P2216">
            <v>0</v>
          </cell>
          <cell r="S2216">
            <v>0</v>
          </cell>
          <cell r="T2216">
            <v>0</v>
          </cell>
          <cell r="W2216">
            <v>0</v>
          </cell>
          <cell r="X2216">
            <v>0</v>
          </cell>
          <cell r="AA2216" t="str">
            <v>WACON-1AYTD2011-2012</v>
          </cell>
          <cell r="AB2216" t="str">
            <v/>
          </cell>
          <cell r="AC2216" t="str">
            <v>WACON-1A</v>
          </cell>
          <cell r="AD2216" t="str">
            <v>WACON-1AYTD</v>
          </cell>
          <cell r="AE2216" t="str">
            <v>WACON-1AYTD2011-2012</v>
          </cell>
        </row>
        <row r="2217">
          <cell r="B2217" t="str">
            <v>RES15CON</v>
          </cell>
          <cell r="C2217" t="str">
            <v>CONS Res Heat Pump 15 Rebate</v>
          </cell>
          <cell r="D2217" t="str">
            <v>ECON-2E</v>
          </cell>
          <cell r="E2217" t="str">
            <v>Residential</v>
          </cell>
          <cell r="F2217" t="str">
            <v>SINGLE</v>
          </cell>
          <cell r="H2217" t="str">
            <v>RES15CON</v>
          </cell>
          <cell r="I2217" t="str">
            <v>YTD</v>
          </cell>
          <cell r="J2217" t="str">
            <v>2011-2012</v>
          </cell>
          <cell r="L2217">
            <v>87</v>
          </cell>
          <cell r="M2217">
            <v>352</v>
          </cell>
          <cell r="N2217">
            <v>34800</v>
          </cell>
          <cell r="O2217">
            <v>169731</v>
          </cell>
          <cell r="P2217">
            <v>0</v>
          </cell>
          <cell r="S2217">
            <v>0</v>
          </cell>
          <cell r="T2217">
            <v>3611.1864300000002</v>
          </cell>
          <cell r="W2217">
            <v>270669.8</v>
          </cell>
          <cell r="X2217">
            <v>257502.07999999999</v>
          </cell>
          <cell r="Y2217" t="str">
            <v>RES15CONYTD2011-2012</v>
          </cell>
          <cell r="Z2217" t="str">
            <v>RES15CONYTD</v>
          </cell>
          <cell r="AA2217" t="str">
            <v>ECON-2ERES15CONYTD2011-2012</v>
          </cell>
          <cell r="AB2217" t="str">
            <v>RES15CON</v>
          </cell>
          <cell r="AC2217" t="str">
            <v>ECON-2E</v>
          </cell>
          <cell r="AD2217" t="str">
            <v>ECON-2EYTD</v>
          </cell>
          <cell r="AE2217" t="str">
            <v>ECON-2EYTD2011-2012</v>
          </cell>
        </row>
        <row r="2218">
          <cell r="D2218" t="str">
            <v>ECON-2E</v>
          </cell>
          <cell r="E2218" t="str">
            <v>Residential</v>
          </cell>
          <cell r="F2218" t="str">
            <v>MULTI</v>
          </cell>
          <cell r="H2218" t="str">
            <v>RES15CON</v>
          </cell>
          <cell r="I2218" t="str">
            <v>YTD</v>
          </cell>
          <cell r="J2218" t="str">
            <v>2011-2012</v>
          </cell>
          <cell r="L2218">
            <v>283</v>
          </cell>
          <cell r="N2218">
            <v>69000</v>
          </cell>
          <cell r="P2218">
            <v>0</v>
          </cell>
          <cell r="S2218">
            <v>0</v>
          </cell>
          <cell r="T2218">
            <v>11746.732870000002</v>
          </cell>
          <cell r="Y2218" t="str">
            <v>RES15CONYTD2011-2012</v>
          </cell>
          <cell r="Z2218" t="str">
            <v>RES15CONYTD</v>
          </cell>
          <cell r="AA2218" t="str">
            <v>ECON-2ERES15CONYTD2011-2012</v>
          </cell>
          <cell r="AB2218" t="str">
            <v>RES15CON</v>
          </cell>
          <cell r="AC2218" t="str">
            <v>ECON-2E</v>
          </cell>
          <cell r="AD2218" t="str">
            <v>ECON-2EYTD</v>
          </cell>
          <cell r="AE2218" t="str">
            <v>ECON-2EYTD2011-2012</v>
          </cell>
        </row>
        <row r="2219">
          <cell r="B2219" t="str">
            <v>RES16CON</v>
          </cell>
          <cell r="C2219" t="str">
            <v>CONS Res Heat Pump 16 Rebate</v>
          </cell>
          <cell r="D2219" t="str">
            <v>ECON-2E</v>
          </cell>
          <cell r="E2219" t="str">
            <v>Residential</v>
          </cell>
          <cell r="F2219" t="str">
            <v>SINGLE</v>
          </cell>
          <cell r="H2219" t="str">
            <v>RES16CON</v>
          </cell>
          <cell r="I2219" t="str">
            <v>YTD</v>
          </cell>
          <cell r="J2219" t="str">
            <v>2011-2012</v>
          </cell>
          <cell r="L2219">
            <v>23</v>
          </cell>
          <cell r="M2219">
            <v>254</v>
          </cell>
          <cell r="N2219">
            <v>13800</v>
          </cell>
          <cell r="O2219">
            <v>163214</v>
          </cell>
          <cell r="P2219">
            <v>0</v>
          </cell>
          <cell r="S2219">
            <v>0</v>
          </cell>
          <cell r="T2219">
            <v>1219.2254</v>
          </cell>
          <cell r="W2219">
            <v>22422.696</v>
          </cell>
          <cell r="X2219">
            <v>237306.86600000001</v>
          </cell>
          <cell r="Y2219" t="str">
            <v>RES16CONYTD2011-2012</v>
          </cell>
          <cell r="Z2219" t="str">
            <v>RES16CONYTD</v>
          </cell>
          <cell r="AA2219" t="str">
            <v>ECON-2ERES16CONYTD2011-2012</v>
          </cell>
          <cell r="AB2219" t="str">
            <v>RES16CON</v>
          </cell>
          <cell r="AC2219" t="str">
            <v>ECON-2E</v>
          </cell>
          <cell r="AD2219" t="str">
            <v>ECON-2EYTD</v>
          </cell>
          <cell r="AE2219" t="str">
            <v>ECON-2EYTD2011-2012</v>
          </cell>
        </row>
        <row r="2220">
          <cell r="D2220" t="str">
            <v>ECON-2E</v>
          </cell>
          <cell r="E2220" t="str">
            <v>Residential</v>
          </cell>
          <cell r="F2220" t="str">
            <v>MULTI</v>
          </cell>
          <cell r="H2220" t="str">
            <v>RES16CON</v>
          </cell>
          <cell r="I2220" t="str">
            <v>YTD</v>
          </cell>
          <cell r="J2220" t="str">
            <v>2011-2012</v>
          </cell>
          <cell r="L2220">
            <v>1</v>
          </cell>
          <cell r="N2220">
            <v>600</v>
          </cell>
          <cell r="P2220">
            <v>0</v>
          </cell>
          <cell r="S2220">
            <v>0</v>
          </cell>
          <cell r="T2220">
            <v>53.009799999999998</v>
          </cell>
          <cell r="Y2220" t="str">
            <v>RES16CONYTD2011-2012</v>
          </cell>
          <cell r="Z2220" t="str">
            <v>RES16CONYTD</v>
          </cell>
          <cell r="AA2220" t="str">
            <v>ECON-2ERES16CONYTD2011-2012</v>
          </cell>
          <cell r="AB2220" t="str">
            <v>RES16CON</v>
          </cell>
          <cell r="AC2220" t="str">
            <v>ECON-2E</v>
          </cell>
          <cell r="AD2220" t="str">
            <v>ECON-2EYTD</v>
          </cell>
          <cell r="AE2220" t="str">
            <v>ECON-2EYTD2011-2012</v>
          </cell>
        </row>
        <row r="2221">
          <cell r="B2221" t="str">
            <v>RES17CON</v>
          </cell>
          <cell r="C2221" t="str">
            <v>CONS Res Heat Pump 17 Rebate</v>
          </cell>
          <cell r="D2221" t="str">
            <v>ECON-2E</v>
          </cell>
          <cell r="E2221" t="str">
            <v>Residential</v>
          </cell>
          <cell r="F2221" t="str">
            <v>SINGLE</v>
          </cell>
          <cell r="H2221" t="str">
            <v>RES17CON</v>
          </cell>
          <cell r="I2221" t="str">
            <v>YTD</v>
          </cell>
          <cell r="J2221" t="str">
            <v>2011-2012</v>
          </cell>
          <cell r="L2221">
            <v>16</v>
          </cell>
          <cell r="M2221">
            <v>167</v>
          </cell>
          <cell r="N2221">
            <v>9600</v>
          </cell>
          <cell r="O2221">
            <v>109100</v>
          </cell>
          <cell r="P2221">
            <v>0</v>
          </cell>
          <cell r="S2221">
            <v>0</v>
          </cell>
          <cell r="T2221">
            <v>1062.6865600000001</v>
          </cell>
          <cell r="W2221">
            <v>19900.022349999999</v>
          </cell>
          <cell r="X2221">
            <v>195488.45484999998</v>
          </cell>
          <cell r="Y2221" t="str">
            <v>RES17CONYTD2011-2012</v>
          </cell>
          <cell r="Z2221" t="str">
            <v>RES17CONYTD</v>
          </cell>
          <cell r="AA2221" t="str">
            <v>ECON-2ERES17CONYTD2011-2012</v>
          </cell>
          <cell r="AB2221" t="str">
            <v>RES17CON</v>
          </cell>
          <cell r="AC2221" t="str">
            <v>ECON-2E</v>
          </cell>
          <cell r="AD2221" t="str">
            <v>ECON-2EYTD</v>
          </cell>
          <cell r="AE2221" t="str">
            <v>ECON-2EYTD2011-2012</v>
          </cell>
        </row>
        <row r="2222">
          <cell r="D2222" t="str">
            <v>ECON-2E</v>
          </cell>
          <cell r="E2222" t="str">
            <v>Residential</v>
          </cell>
          <cell r="F2222" t="str">
            <v>MULTI</v>
          </cell>
          <cell r="H2222" t="str">
            <v>RES17CON</v>
          </cell>
          <cell r="I2222" t="str">
            <v>YTD</v>
          </cell>
          <cell r="J2222" t="str">
            <v>2011-2012</v>
          </cell>
          <cell r="L2222">
            <v>1</v>
          </cell>
          <cell r="N2222">
            <v>600</v>
          </cell>
          <cell r="P2222">
            <v>0</v>
          </cell>
          <cell r="S2222">
            <v>0</v>
          </cell>
          <cell r="T2222">
            <v>66.417910000000006</v>
          </cell>
          <cell r="Y2222" t="str">
            <v>RES17CONYTD2011-2012</v>
          </cell>
          <cell r="Z2222" t="str">
            <v>RES17CONYTD</v>
          </cell>
          <cell r="AA2222" t="str">
            <v>ECON-2ERES17CONYTD2011-2012</v>
          </cell>
          <cell r="AB2222" t="str">
            <v>RES17CON</v>
          </cell>
          <cell r="AC2222" t="str">
            <v>ECON-2E</v>
          </cell>
          <cell r="AD2222" t="str">
            <v>ECON-2EYTD</v>
          </cell>
          <cell r="AE2222" t="str">
            <v>ECON-2EYTD2011-2012</v>
          </cell>
        </row>
        <row r="2223">
          <cell r="B2223" t="str">
            <v>RES18CON</v>
          </cell>
          <cell r="C2223" t="str">
            <v>CONS Res Heat Pump 18 Rebate</v>
          </cell>
          <cell r="D2223" t="str">
            <v>ECON-2E</v>
          </cell>
          <cell r="E2223" t="str">
            <v>Residential</v>
          </cell>
          <cell r="F2223" t="str">
            <v>SINGLE</v>
          </cell>
          <cell r="H2223" t="str">
            <v>RES18CON</v>
          </cell>
          <cell r="I2223" t="str">
            <v>YTD</v>
          </cell>
          <cell r="J2223" t="str">
            <v>2011-2012</v>
          </cell>
          <cell r="L2223">
            <v>8</v>
          </cell>
          <cell r="M2223">
            <v>70</v>
          </cell>
          <cell r="N2223">
            <v>4800</v>
          </cell>
          <cell r="O2223">
            <v>46356</v>
          </cell>
          <cell r="P2223">
            <v>0</v>
          </cell>
          <cell r="S2223">
            <v>0</v>
          </cell>
          <cell r="T2223">
            <v>622.28560000000004</v>
          </cell>
          <cell r="W2223">
            <v>10967.42856</v>
          </cell>
          <cell r="X2223">
            <v>95964.999899999995</v>
          </cell>
          <cell r="Y2223" t="str">
            <v>RES18CONYTD2011-2012</v>
          </cell>
          <cell r="Z2223" t="str">
            <v>RES18CONYTD</v>
          </cell>
          <cell r="AA2223" t="str">
            <v>ECON-2ERES18CONYTD2011-2012</v>
          </cell>
          <cell r="AB2223" t="str">
            <v>RES18CON</v>
          </cell>
          <cell r="AC2223" t="str">
            <v>ECON-2E</v>
          </cell>
          <cell r="AD2223" t="str">
            <v>ECON-2EYTD</v>
          </cell>
          <cell r="AE2223" t="str">
            <v>ECON-2EYTD2011-2012</v>
          </cell>
        </row>
        <row r="2224">
          <cell r="C2224" t="str">
            <v>CONS Res Heat Pump 18 Rebate</v>
          </cell>
          <cell r="D2224" t="str">
            <v>ECON-2E</v>
          </cell>
          <cell r="E2224" t="str">
            <v>Residential</v>
          </cell>
          <cell r="F2224" t="str">
            <v>SINGLE</v>
          </cell>
          <cell r="H2224" t="str">
            <v>RES18CON</v>
          </cell>
          <cell r="I2224" t="str">
            <v>YTD</v>
          </cell>
          <cell r="J2224" t="str">
            <v>2011-2012</v>
          </cell>
          <cell r="L2224">
            <v>0</v>
          </cell>
          <cell r="N2224">
            <v>0</v>
          </cell>
          <cell r="P2224">
            <v>0</v>
          </cell>
          <cell r="S2224">
            <v>0</v>
          </cell>
          <cell r="T2224">
            <v>0</v>
          </cell>
          <cell r="W2224">
            <v>0</v>
          </cell>
          <cell r="Y2224" t="str">
            <v>RES18CONYTD2011-2012</v>
          </cell>
          <cell r="Z2224" t="str">
            <v>RES18CONYTD</v>
          </cell>
          <cell r="AA2224" t="str">
            <v>ECON-2ERES18CONYTD2011-2012</v>
          </cell>
          <cell r="AB2224" t="str">
            <v>RES18CON</v>
          </cell>
          <cell r="AC2224" t="str">
            <v>ECON-2E</v>
          </cell>
          <cell r="AD2224" t="str">
            <v>ECON-2EYTD</v>
          </cell>
          <cell r="AE2224" t="str">
            <v>ECON-2EYTD2011-2012</v>
          </cell>
        </row>
        <row r="2225">
          <cell r="B2225" t="str">
            <v>RESCRCON</v>
          </cell>
          <cell r="C2225" t="str">
            <v>CONS Res Cool Roof Rebate</v>
          </cell>
          <cell r="D2225" t="str">
            <v>ECON-1A</v>
          </cell>
          <cell r="E2225" t="str">
            <v>Residential</v>
          </cell>
          <cell r="F2225" t="str">
            <v>SINGLE</v>
          </cell>
          <cell r="I2225" t="str">
            <v>YTD</v>
          </cell>
          <cell r="J2225" t="str">
            <v>2011-2012</v>
          </cell>
          <cell r="L2225">
            <v>0</v>
          </cell>
          <cell r="M2225">
            <v>17</v>
          </cell>
          <cell r="N2225">
            <v>0</v>
          </cell>
          <cell r="O2225">
            <v>3162</v>
          </cell>
          <cell r="P2225">
            <v>0</v>
          </cell>
          <cell r="S2225">
            <v>0</v>
          </cell>
          <cell r="T2225">
            <v>0</v>
          </cell>
          <cell r="W2225">
            <v>0</v>
          </cell>
          <cell r="X2225">
            <v>11456.9375</v>
          </cell>
          <cell r="AA2225" t="str">
            <v>ECON-1AYTD2011-2012</v>
          </cell>
          <cell r="AB2225" t="str">
            <v/>
          </cell>
          <cell r="AC2225" t="str">
            <v>ECON-1A</v>
          </cell>
          <cell r="AD2225" t="str">
            <v>ECON-1AYTD</v>
          </cell>
          <cell r="AE2225" t="str">
            <v>ECON-1AYTD2011-2012</v>
          </cell>
        </row>
        <row r="2226">
          <cell r="B2226" t="str">
            <v>RESTTCON</v>
          </cell>
          <cell r="C2226" t="str">
            <v>CONS Res Window Tint Rebate</v>
          </cell>
          <cell r="D2226" t="str">
            <v>ECON-1F</v>
          </cell>
          <cell r="E2226" t="str">
            <v>Residential</v>
          </cell>
          <cell r="F2226" t="str">
            <v>SINGLE</v>
          </cell>
          <cell r="I2226" t="str">
            <v>YTD</v>
          </cell>
          <cell r="J2226" t="str">
            <v>2011-2012</v>
          </cell>
          <cell r="L2226">
            <v>7</v>
          </cell>
          <cell r="M2226">
            <v>118</v>
          </cell>
          <cell r="N2226">
            <v>1012.16</v>
          </cell>
          <cell r="O2226">
            <v>24253</v>
          </cell>
          <cell r="P2226">
            <v>1359.16</v>
          </cell>
          <cell r="S2226">
            <v>0</v>
          </cell>
          <cell r="T2226">
            <v>42.324072000000001</v>
          </cell>
          <cell r="W2226">
            <v>4158.9163200000003</v>
          </cell>
          <cell r="X2226">
            <v>12583.387839999999</v>
          </cell>
          <cell r="AA2226" t="str">
            <v>ECON-1FYTD2011-2012</v>
          </cell>
          <cell r="AB2226" t="str">
            <v/>
          </cell>
          <cell r="AC2226" t="str">
            <v>ECON-1F</v>
          </cell>
          <cell r="AD2226" t="str">
            <v>ECON-1FYTD</v>
          </cell>
          <cell r="AE2226" t="str">
            <v>ECON-1FYTD2011-2012</v>
          </cell>
        </row>
        <row r="2227">
          <cell r="D2227" t="str">
            <v>ECON-1F</v>
          </cell>
          <cell r="E2227" t="str">
            <v>Residential</v>
          </cell>
          <cell r="F2227" t="str">
            <v>MULTI</v>
          </cell>
          <cell r="I2227" t="str">
            <v>YTD</v>
          </cell>
          <cell r="J2227" t="str">
            <v>2011-2012</v>
          </cell>
          <cell r="L2227">
            <v>32</v>
          </cell>
          <cell r="N2227">
            <v>1805.12</v>
          </cell>
          <cell r="P2227">
            <v>1805.12</v>
          </cell>
          <cell r="S2227">
            <v>0</v>
          </cell>
          <cell r="T2227">
            <v>193.481472</v>
          </cell>
          <cell r="AA2227" t="str">
            <v>ECON-1FYTD2011-2012</v>
          </cell>
          <cell r="AB2227" t="str">
            <v/>
          </cell>
          <cell r="AC2227" t="str">
            <v>ECON-1F</v>
          </cell>
          <cell r="AD2227" t="str">
            <v>ECON-1FYTD</v>
          </cell>
          <cell r="AE2227" t="str">
            <v>ECON-1FYTD2011-2012</v>
          </cell>
        </row>
        <row r="2228">
          <cell r="B2228" t="str">
            <v>RESWRCON</v>
          </cell>
          <cell r="C2228" t="str">
            <v>CONS Res Window Replace Rebate</v>
          </cell>
          <cell r="D2228" t="str">
            <v>ECON-1E</v>
          </cell>
          <cell r="E2228" t="str">
            <v>Residential</v>
          </cell>
          <cell r="F2228" t="str">
            <v>SINGLE</v>
          </cell>
          <cell r="I2228" t="str">
            <v>YTD</v>
          </cell>
          <cell r="J2228" t="str">
            <v>2011-2012</v>
          </cell>
          <cell r="L2228">
            <v>31</v>
          </cell>
          <cell r="M2228">
            <v>138</v>
          </cell>
          <cell r="N2228">
            <v>9342.2999999999993</v>
          </cell>
          <cell r="O2228">
            <v>74583</v>
          </cell>
          <cell r="P2228">
            <v>4769.0200000000004</v>
          </cell>
          <cell r="S2228">
            <v>0</v>
          </cell>
          <cell r="T2228">
            <v>1373.5944999999999</v>
          </cell>
          <cell r="W2228">
            <v>26550.94</v>
          </cell>
          <cell r="X2228">
            <v>107765.58</v>
          </cell>
          <cell r="AA2228" t="str">
            <v>ECON-1EYTD2011-2012</v>
          </cell>
          <cell r="AB2228" t="str">
            <v/>
          </cell>
          <cell r="AC2228" t="str">
            <v>ECON-1E</v>
          </cell>
          <cell r="AD2228" t="str">
            <v>ECON-1EYTD</v>
          </cell>
          <cell r="AE2228" t="str">
            <v>ECON-1EYTD2011-2012</v>
          </cell>
        </row>
        <row r="2229">
          <cell r="D2229" t="str">
            <v>ECON-1E</v>
          </cell>
          <cell r="E2229" t="str">
            <v>Residential</v>
          </cell>
          <cell r="F2229" t="str">
            <v>MULTI</v>
          </cell>
          <cell r="I2229" t="str">
            <v>YTD</v>
          </cell>
          <cell r="J2229" t="str">
            <v>2011-2012</v>
          </cell>
          <cell r="L2229">
            <v>3</v>
          </cell>
          <cell r="N2229">
            <v>480</v>
          </cell>
          <cell r="P2229">
            <v>240</v>
          </cell>
          <cell r="S2229">
            <v>0</v>
          </cell>
          <cell r="T2229">
            <v>132.92849999999999</v>
          </cell>
          <cell r="AA2229" t="str">
            <v>ECON-1EYTD2011-2012</v>
          </cell>
          <cell r="AB2229" t="str">
            <v/>
          </cell>
          <cell r="AC2229" t="str">
            <v>ECON-1E</v>
          </cell>
          <cell r="AD2229" t="str">
            <v>ECON-1EYTD</v>
          </cell>
          <cell r="AE2229" t="str">
            <v>ECON-1EYTD2011-2012</v>
          </cell>
        </row>
        <row r="2230">
          <cell r="B2230" t="str">
            <v>RWFOAM</v>
          </cell>
          <cell r="C2230" t="str">
            <v>CONS Res Inject Wall Foam Reb</v>
          </cell>
          <cell r="D2230" t="str">
            <v>ECON-1C</v>
          </cell>
          <cell r="E2230" t="str">
            <v>Residential</v>
          </cell>
          <cell r="F2230" t="str">
            <v>SINGLE</v>
          </cell>
          <cell r="I2230" t="str">
            <v>YTD</v>
          </cell>
          <cell r="J2230" t="str">
            <v>2011-2012</v>
          </cell>
          <cell r="L2230">
            <v>3</v>
          </cell>
          <cell r="M2230">
            <v>9</v>
          </cell>
          <cell r="N2230">
            <v>622.5</v>
          </cell>
          <cell r="O2230">
            <v>2725</v>
          </cell>
          <cell r="P2230">
            <v>2632</v>
          </cell>
          <cell r="S2230">
            <v>0</v>
          </cell>
          <cell r="T2230">
            <v>9.375</v>
          </cell>
          <cell r="W2230">
            <v>163.125</v>
          </cell>
          <cell r="X2230">
            <v>489.375</v>
          </cell>
          <cell r="AA2230" t="str">
            <v>ECON-1CYTD2011-2012</v>
          </cell>
          <cell r="AB2230" t="str">
            <v/>
          </cell>
          <cell r="AC2230" t="str">
            <v>ECON-1C</v>
          </cell>
          <cell r="AD2230" t="str">
            <v>ECON-1CYTD</v>
          </cell>
          <cell r="AE2230" t="str">
            <v>ECON-1CYTD2011-2012</v>
          </cell>
        </row>
        <row r="2231">
          <cell r="D2231" t="str">
            <v>ECON-1C</v>
          </cell>
          <cell r="E2231" t="str">
            <v>Residential</v>
          </cell>
          <cell r="F2231" t="str">
            <v>MULTI</v>
          </cell>
          <cell r="I2231" t="str">
            <v>YTD</v>
          </cell>
          <cell r="J2231" t="str">
            <v>2011-2012</v>
          </cell>
          <cell r="L2231">
            <v>0</v>
          </cell>
          <cell r="N2231">
            <v>0</v>
          </cell>
          <cell r="P2231">
            <v>0</v>
          </cell>
          <cell r="S2231">
            <v>0</v>
          </cell>
          <cell r="T2231">
            <v>0</v>
          </cell>
          <cell r="AA2231" t="str">
            <v>ECON-1CYTD2011-2012</v>
          </cell>
          <cell r="AB2231" t="str">
            <v/>
          </cell>
          <cell r="AC2231" t="str">
            <v>ECON-1C</v>
          </cell>
          <cell r="AD2231" t="str">
            <v>ECON-1CYTD</v>
          </cell>
          <cell r="AE2231" t="str">
            <v>ECON-1CYTD2011-2012</v>
          </cell>
        </row>
        <row r="2232">
          <cell r="B2232" t="str">
            <v>TOILET VCH</v>
          </cell>
          <cell r="C2232" t="str">
            <v>Toilet Voucher Redeemed</v>
          </cell>
          <cell r="D2232" t="str">
            <v>WACON-2</v>
          </cell>
          <cell r="E2232" t="str">
            <v>Residential</v>
          </cell>
          <cell r="F2232" t="str">
            <v>SINGLE</v>
          </cell>
          <cell r="I2232" t="str">
            <v>YTD</v>
          </cell>
          <cell r="J2232" t="str">
            <v>2011-2012</v>
          </cell>
          <cell r="L2232">
            <v>0</v>
          </cell>
          <cell r="M2232">
            <v>0</v>
          </cell>
          <cell r="N2232">
            <v>0</v>
          </cell>
          <cell r="O2232">
            <v>18135</v>
          </cell>
          <cell r="P2232">
            <v>0</v>
          </cell>
          <cell r="S2232">
            <v>0</v>
          </cell>
          <cell r="T2232">
            <v>0</v>
          </cell>
          <cell r="AA2232" t="str">
            <v>WACON-2YTD2011-2012</v>
          </cell>
          <cell r="AB2232" t="str">
            <v/>
          </cell>
          <cell r="AC2232" t="str">
            <v>WACON-2</v>
          </cell>
          <cell r="AD2232" t="str">
            <v>WACON-2YTD</v>
          </cell>
          <cell r="AE2232" t="str">
            <v>WACON-2YTD2011-2012</v>
          </cell>
        </row>
        <row r="2233">
          <cell r="B2233" t="str">
            <v>WTHERCON</v>
          </cell>
          <cell r="C2233" t="str">
            <v>CONS Res Weatherization Rebate</v>
          </cell>
          <cell r="D2233" t="str">
            <v>ECON-1D</v>
          </cell>
          <cell r="E2233" t="str">
            <v>Residential</v>
          </cell>
          <cell r="F2233" t="str">
            <v>SINGLE</v>
          </cell>
          <cell r="I2233" t="str">
            <v>YTD</v>
          </cell>
          <cell r="J2233" t="str">
            <v>2011-2012</v>
          </cell>
          <cell r="L2233">
            <v>5</v>
          </cell>
          <cell r="M2233">
            <v>0</v>
          </cell>
          <cell r="N2233">
            <v>325.77999999999997</v>
          </cell>
          <cell r="O2233">
            <v>58</v>
          </cell>
          <cell r="P2233">
            <v>0</v>
          </cell>
          <cell r="S2233">
            <v>0</v>
          </cell>
          <cell r="T2233">
            <v>7.0731699999999993</v>
          </cell>
          <cell r="W2233">
            <v>125.25</v>
          </cell>
          <cell r="X2233">
            <v>0</v>
          </cell>
          <cell r="AA2233" t="str">
            <v>ECON-1DYTD2011-2012</v>
          </cell>
          <cell r="AB2233" t="str">
            <v/>
          </cell>
          <cell r="AC2233" t="str">
            <v>ECON-1D</v>
          </cell>
          <cell r="AD2233" t="str">
            <v>ECON-1DYTD</v>
          </cell>
          <cell r="AE2233" t="str">
            <v>ECON-1DYTD2011-2012</v>
          </cell>
        </row>
        <row r="2234">
          <cell r="D2234" t="str">
            <v>ECON-1D</v>
          </cell>
          <cell r="E2234" t="str">
            <v>Residential</v>
          </cell>
          <cell r="F2234" t="str">
            <v>MULTI</v>
          </cell>
          <cell r="I2234" t="str">
            <v>YTD</v>
          </cell>
          <cell r="J2234" t="str">
            <v>2011-2012</v>
          </cell>
          <cell r="L2234">
            <v>0</v>
          </cell>
          <cell r="N2234">
            <v>0</v>
          </cell>
          <cell r="T2234">
            <v>0</v>
          </cell>
          <cell r="W2234">
            <v>0</v>
          </cell>
          <cell r="AA2234" t="str">
            <v>ECON-1DYTD2011-2012</v>
          </cell>
          <cell r="AB2234" t="str">
            <v/>
          </cell>
          <cell r="AC2234" t="str">
            <v>ECON-1D</v>
          </cell>
          <cell r="AD2234" t="str">
            <v>ECON-1DYTD</v>
          </cell>
          <cell r="AE2234" t="str">
            <v>ECON-1DYTD2011-2012</v>
          </cell>
        </row>
        <row r="2235">
          <cell r="B2235" t="str">
            <v>WTR STAR</v>
          </cell>
          <cell r="C2235" t="str">
            <v>CONS Water Star Rebate</v>
          </cell>
          <cell r="D2235" t="str">
            <v>WACON-3</v>
          </cell>
          <cell r="E2235" t="str">
            <v>Commercial</v>
          </cell>
          <cell r="F2235" t="str">
            <v>SINGLE</v>
          </cell>
          <cell r="I2235" t="str">
            <v>YTD</v>
          </cell>
          <cell r="J2235" t="str">
            <v>2011-2012</v>
          </cell>
          <cell r="L2235">
            <v>2</v>
          </cell>
          <cell r="M2235">
            <v>0</v>
          </cell>
          <cell r="N2235">
            <v>600</v>
          </cell>
          <cell r="O2235">
            <v>0</v>
          </cell>
          <cell r="P2235">
            <v>0</v>
          </cell>
          <cell r="S2235">
            <v>0</v>
          </cell>
          <cell r="T2235">
            <v>0</v>
          </cell>
          <cell r="W2235">
            <v>0</v>
          </cell>
          <cell r="X2235">
            <v>0</v>
          </cell>
          <cell r="AA2235" t="str">
            <v>WACON-3YTD2011-2012</v>
          </cell>
          <cell r="AB2235" t="str">
            <v/>
          </cell>
          <cell r="AC2235" t="str">
            <v>WACON-3</v>
          </cell>
          <cell r="AD2235" t="str">
            <v>WACON-3YTD</v>
          </cell>
          <cell r="AE2235" t="str">
            <v>WACON-3YTD2011-2012</v>
          </cell>
        </row>
        <row r="2236">
          <cell r="B2236" t="str">
            <v>St Cloud</v>
          </cell>
          <cell r="C2236" t="str">
            <v>Conservation Program Rebates</v>
          </cell>
          <cell r="D2236" t="str">
            <v>and Loans -</v>
          </cell>
          <cell r="E2236" t="str">
            <v>Crosstab (CIS)</v>
          </cell>
          <cell r="AB2236" t="str">
            <v/>
          </cell>
          <cell r="AC2236" t="str">
            <v>and Loans -</v>
          </cell>
          <cell r="AD2236" t="str">
            <v>and Loans -</v>
          </cell>
        </row>
        <row r="2237">
          <cell r="B2237" t="str">
            <v>CCRF</v>
          </cell>
          <cell r="C2237" t="str">
            <v>Cool Reflective Roof</v>
          </cell>
          <cell r="D2237" t="str">
            <v>ECON-4A</v>
          </cell>
          <cell r="E2237" t="str">
            <v>Commercial</v>
          </cell>
          <cell r="F2237" t="str">
            <v>OTHER</v>
          </cell>
          <cell r="G2237" t="str">
            <v>ST CLOUD</v>
          </cell>
          <cell r="I2237" t="str">
            <v>YTD</v>
          </cell>
          <cell r="J2237" t="str">
            <v>2011-2012</v>
          </cell>
          <cell r="L2237">
            <v>0</v>
          </cell>
          <cell r="N2237">
            <v>0</v>
          </cell>
          <cell r="P2237">
            <v>0</v>
          </cell>
          <cell r="S2237">
            <v>0</v>
          </cell>
          <cell r="T2237">
            <v>0</v>
          </cell>
          <cell r="W2237">
            <v>0</v>
          </cell>
          <cell r="AA2237" t="str">
            <v>ECON-4AST CLOUDYTD2011-2012</v>
          </cell>
          <cell r="AB2237" t="str">
            <v/>
          </cell>
          <cell r="AC2237" t="str">
            <v>ECON-4A</v>
          </cell>
          <cell r="AD2237" t="str">
            <v>ECON-4AYTD</v>
          </cell>
          <cell r="AE2237" t="str">
            <v>ECON-4AYTD2011-2012</v>
          </cell>
        </row>
        <row r="2238">
          <cell r="B2238" t="str">
            <v>CDUR</v>
          </cell>
          <cell r="C2238" t="str">
            <v>Duct Repair/Replacement</v>
          </cell>
          <cell r="D2238" t="str">
            <v>ECON-5A</v>
          </cell>
          <cell r="E2238" t="str">
            <v>Commercial</v>
          </cell>
          <cell r="F2238" t="str">
            <v>OTHER</v>
          </cell>
          <cell r="G2238" t="str">
            <v>ST CLOUD</v>
          </cell>
          <cell r="I2238" t="str">
            <v>YTD</v>
          </cell>
          <cell r="J2238" t="str">
            <v>2011-2012</v>
          </cell>
          <cell r="L2238">
            <v>0</v>
          </cell>
          <cell r="N2238">
            <v>0</v>
          </cell>
          <cell r="P2238">
            <v>0</v>
          </cell>
          <cell r="S2238">
            <v>0</v>
          </cell>
          <cell r="T2238">
            <v>0</v>
          </cell>
          <cell r="W2238">
            <v>0</v>
          </cell>
          <cell r="AA2238" t="str">
            <v>ECON-5AST CLOUDYTD2011-2012</v>
          </cell>
          <cell r="AB2238" t="str">
            <v/>
          </cell>
          <cell r="AC2238" t="str">
            <v>ECON-5A</v>
          </cell>
          <cell r="AD2238" t="str">
            <v>ECON-5AYTD</v>
          </cell>
          <cell r="AE2238" t="str">
            <v>ECON-5AYTD2011-2012</v>
          </cell>
        </row>
        <row r="2239">
          <cell r="B2239" t="str">
            <v>CGRP</v>
          </cell>
          <cell r="C2239" t="str">
            <v>Gold Ring Program</v>
          </cell>
          <cell r="D2239" t="str">
            <v>ECON-6C</v>
          </cell>
          <cell r="E2239" t="str">
            <v>Commercial</v>
          </cell>
          <cell r="F2239" t="str">
            <v>OTHER</v>
          </cell>
          <cell r="G2239" t="str">
            <v>ST CLOUD</v>
          </cell>
          <cell r="I2239" t="str">
            <v>YTD</v>
          </cell>
          <cell r="J2239" t="str">
            <v>2011-2012</v>
          </cell>
          <cell r="L2239">
            <v>0</v>
          </cell>
          <cell r="N2239">
            <v>0</v>
          </cell>
          <cell r="P2239">
            <v>0</v>
          </cell>
          <cell r="S2239">
            <v>0</v>
          </cell>
          <cell r="T2239">
            <v>0</v>
          </cell>
          <cell r="W2239">
            <v>0</v>
          </cell>
          <cell r="AA2239" t="str">
            <v>ECON-6CST CLOUDYTD2011-2012</v>
          </cell>
          <cell r="AB2239" t="str">
            <v/>
          </cell>
          <cell r="AC2239" t="str">
            <v>ECON-6C</v>
          </cell>
          <cell r="AD2239" t="str">
            <v>ECON-6CYTD</v>
          </cell>
          <cell r="AE2239" t="str">
            <v>ECON-6CYTD2011-2012</v>
          </cell>
        </row>
        <row r="2240">
          <cell r="B2240" t="str">
            <v>CH14</v>
          </cell>
          <cell r="C2240" t="str">
            <v>14 Seer</v>
          </cell>
          <cell r="D2240" t="str">
            <v>ECON-5C</v>
          </cell>
          <cell r="E2240" t="str">
            <v>Commercial</v>
          </cell>
          <cell r="F2240" t="str">
            <v>OTHER</v>
          </cell>
          <cell r="G2240" t="str">
            <v>ST CLOUD</v>
          </cell>
          <cell r="H2240" t="str">
            <v>CES14CON</v>
          </cell>
          <cell r="I2240" t="str">
            <v>YTD</v>
          </cell>
          <cell r="J2240" t="str">
            <v>2011-2012</v>
          </cell>
          <cell r="L2240">
            <v>0</v>
          </cell>
          <cell r="N2240">
            <v>0</v>
          </cell>
          <cell r="P2240">
            <v>0</v>
          </cell>
          <cell r="S2240">
            <v>0</v>
          </cell>
          <cell r="T2240">
            <v>0</v>
          </cell>
          <cell r="W2240">
            <v>0</v>
          </cell>
          <cell r="Y2240" t="str">
            <v>CES14CONYTD2011-2012</v>
          </cell>
          <cell r="Z2240" t="str">
            <v>CES14CONYTD</v>
          </cell>
          <cell r="AA2240" t="str">
            <v>CES14CONST CLOUDYTD2011-2012</v>
          </cell>
          <cell r="AB2240" t="str">
            <v>CES14CON</v>
          </cell>
          <cell r="AC2240" t="str">
            <v>ECON-5C</v>
          </cell>
          <cell r="AD2240" t="str">
            <v>ECON-5CYTD</v>
          </cell>
          <cell r="AE2240" t="str">
            <v>ECON-5CYTD2011-2012</v>
          </cell>
        </row>
        <row r="2241">
          <cell r="B2241" t="str">
            <v>CH15</v>
          </cell>
          <cell r="C2241" t="str">
            <v>15 Seer</v>
          </cell>
          <cell r="D2241" t="str">
            <v>ECON-5C</v>
          </cell>
          <cell r="E2241" t="str">
            <v>Commercial</v>
          </cell>
          <cell r="F2241" t="str">
            <v>OTHER</v>
          </cell>
          <cell r="G2241" t="str">
            <v>ST CLOUD</v>
          </cell>
          <cell r="H2241" t="str">
            <v>CES15CON</v>
          </cell>
          <cell r="I2241" t="str">
            <v>YTD</v>
          </cell>
          <cell r="J2241" t="str">
            <v>2011-2012</v>
          </cell>
          <cell r="L2241">
            <v>0</v>
          </cell>
          <cell r="N2241">
            <v>0</v>
          </cell>
          <cell r="P2241">
            <v>0</v>
          </cell>
          <cell r="S2241">
            <v>0</v>
          </cell>
          <cell r="T2241">
            <v>0</v>
          </cell>
          <cell r="W2241">
            <v>0</v>
          </cell>
          <cell r="Y2241" t="str">
            <v>CES15CONYTD2011-2012</v>
          </cell>
          <cell r="Z2241" t="str">
            <v>CES15CONYTD</v>
          </cell>
          <cell r="AA2241" t="str">
            <v>CES15CONST CLOUDYTD2011-2012</v>
          </cell>
          <cell r="AB2241" t="str">
            <v>CES15CON</v>
          </cell>
          <cell r="AC2241" t="str">
            <v>ECON-5C</v>
          </cell>
          <cell r="AD2241" t="str">
            <v>ECON-5CYTD</v>
          </cell>
          <cell r="AE2241" t="str">
            <v>ECON-5CYTD2011-2012</v>
          </cell>
        </row>
        <row r="2242">
          <cell r="B2242" t="str">
            <v>CH16</v>
          </cell>
          <cell r="C2242" t="str">
            <v>16 Seer</v>
          </cell>
          <cell r="D2242" t="str">
            <v>ECON-5C</v>
          </cell>
          <cell r="E2242" t="str">
            <v>Commercial</v>
          </cell>
          <cell r="F2242" t="str">
            <v>OTHER</v>
          </cell>
          <cell r="G2242" t="str">
            <v>ST CLOUD</v>
          </cell>
          <cell r="H2242" t="str">
            <v>CES16CON</v>
          </cell>
          <cell r="I2242" t="str">
            <v>YTD</v>
          </cell>
          <cell r="J2242" t="str">
            <v>2011-2012</v>
          </cell>
          <cell r="L2242">
            <v>0</v>
          </cell>
          <cell r="N2242">
            <v>0</v>
          </cell>
          <cell r="P2242">
            <v>0</v>
          </cell>
          <cell r="S2242">
            <v>0</v>
          </cell>
          <cell r="T2242">
            <v>0</v>
          </cell>
          <cell r="W2242">
            <v>0</v>
          </cell>
          <cell r="Y2242" t="str">
            <v>CES16CONYTD2011-2012</v>
          </cell>
          <cell r="Z2242" t="str">
            <v>CES16CONYTD</v>
          </cell>
          <cell r="AA2242" t="str">
            <v>CES16CONST CLOUDYTD2011-2012</v>
          </cell>
          <cell r="AB2242" t="str">
            <v>CES16CON</v>
          </cell>
          <cell r="AC2242" t="str">
            <v>ECON-5C</v>
          </cell>
          <cell r="AD2242" t="str">
            <v>ECON-5CYTD</v>
          </cell>
          <cell r="AE2242" t="str">
            <v>ECON-5CYTD2011-2012</v>
          </cell>
        </row>
        <row r="2243">
          <cell r="B2243" t="str">
            <v>CH17</v>
          </cell>
          <cell r="C2243" t="str">
            <v>17 Seer</v>
          </cell>
          <cell r="D2243" t="str">
            <v>ECON-5C</v>
          </cell>
          <cell r="E2243" t="str">
            <v>Commercial</v>
          </cell>
          <cell r="F2243" t="str">
            <v>OTHER</v>
          </cell>
          <cell r="G2243" t="str">
            <v>ST CLOUD</v>
          </cell>
          <cell r="H2243" t="str">
            <v>CES17CON</v>
          </cell>
          <cell r="I2243" t="str">
            <v>YTD</v>
          </cell>
          <cell r="J2243" t="str">
            <v>2011-2012</v>
          </cell>
          <cell r="L2243">
            <v>0</v>
          </cell>
          <cell r="N2243">
            <v>0</v>
          </cell>
          <cell r="P2243">
            <v>0</v>
          </cell>
          <cell r="S2243">
            <v>0</v>
          </cell>
          <cell r="T2243">
            <v>0</v>
          </cell>
          <cell r="W2243">
            <v>0</v>
          </cell>
          <cell r="Y2243" t="str">
            <v>CES17CONYTD2011-2012</v>
          </cell>
          <cell r="Z2243" t="str">
            <v>CES17CONYTD</v>
          </cell>
          <cell r="AA2243" t="str">
            <v>CES17CONST CLOUDYTD2011-2012</v>
          </cell>
          <cell r="AB2243" t="str">
            <v>CES17CON</v>
          </cell>
          <cell r="AC2243" t="str">
            <v>ECON-5C</v>
          </cell>
          <cell r="AD2243" t="str">
            <v>ECON-5CYTD</v>
          </cell>
          <cell r="AE2243" t="str">
            <v>ECON-5CYTD2011-2012</v>
          </cell>
        </row>
        <row r="2244">
          <cell r="B2244" t="str">
            <v>CH18</v>
          </cell>
          <cell r="C2244" t="str">
            <v>18 Seer</v>
          </cell>
          <cell r="D2244" t="str">
            <v>ECON-5C</v>
          </cell>
          <cell r="E2244" t="str">
            <v>Commercial</v>
          </cell>
          <cell r="F2244" t="str">
            <v>OTHER</v>
          </cell>
          <cell r="G2244" t="str">
            <v>ST CLOUD</v>
          </cell>
          <cell r="H2244" t="str">
            <v>CES18CON</v>
          </cell>
          <cell r="I2244" t="str">
            <v>YTD</v>
          </cell>
          <cell r="J2244" t="str">
            <v>2011-2012</v>
          </cell>
          <cell r="L2244">
            <v>0</v>
          </cell>
          <cell r="N2244">
            <v>0</v>
          </cell>
          <cell r="P2244">
            <v>0</v>
          </cell>
          <cell r="S2244">
            <v>0</v>
          </cell>
          <cell r="T2244">
            <v>0</v>
          </cell>
          <cell r="W2244">
            <v>0</v>
          </cell>
          <cell r="Y2244" t="str">
            <v>CES18CONYTD2011-2012</v>
          </cell>
          <cell r="Z2244" t="str">
            <v>CES18CONYTD</v>
          </cell>
          <cell r="AA2244" t="str">
            <v>CES18CONST CLOUDYTD2011-2012</v>
          </cell>
          <cell r="AB2244" t="str">
            <v>CES18CON</v>
          </cell>
          <cell r="AC2244" t="str">
            <v>ECON-5C</v>
          </cell>
          <cell r="AD2244" t="str">
            <v>ECON-5CYTD</v>
          </cell>
          <cell r="AE2244" t="str">
            <v>ECON-5CYTD2011-2012</v>
          </cell>
        </row>
        <row r="2245">
          <cell r="B2245" t="str">
            <v>CINS</v>
          </cell>
          <cell r="C2245" t="str">
            <v>Ceiling Insulation Upgrade</v>
          </cell>
          <cell r="D2245" t="str">
            <v>ECON-4B</v>
          </cell>
          <cell r="E2245" t="str">
            <v>Commercial</v>
          </cell>
          <cell r="F2245" t="str">
            <v>OTHER</v>
          </cell>
          <cell r="G2245" t="str">
            <v>ST CLOUD</v>
          </cell>
          <cell r="I2245" t="str">
            <v>YTD</v>
          </cell>
          <cell r="J2245" t="str">
            <v>2011-2012</v>
          </cell>
          <cell r="L2245">
            <v>0</v>
          </cell>
          <cell r="N2245">
            <v>0</v>
          </cell>
          <cell r="P2245">
            <v>0</v>
          </cell>
          <cell r="S2245">
            <v>0</v>
          </cell>
          <cell r="T2245">
            <v>0</v>
          </cell>
          <cell r="W2245">
            <v>0</v>
          </cell>
          <cell r="AA2245" t="str">
            <v>ECON-4BST CLOUDYTD2011-2012</v>
          </cell>
          <cell r="AB2245" t="str">
            <v/>
          </cell>
          <cell r="AC2245" t="str">
            <v>ECON-4B</v>
          </cell>
          <cell r="AD2245" t="str">
            <v>ECON-4BYTD</v>
          </cell>
          <cell r="AE2245" t="str">
            <v>ECON-4BYTD2011-2012</v>
          </cell>
        </row>
        <row r="2246">
          <cell r="B2246" t="str">
            <v>CIR</v>
          </cell>
          <cell r="C2246" t="str">
            <v>Commercial Customer Incentive</v>
          </cell>
          <cell r="D2246" t="str">
            <v>ECON-6B</v>
          </cell>
          <cell r="E2246" t="str">
            <v>Commercial</v>
          </cell>
          <cell r="F2246" t="str">
            <v>OTHER</v>
          </cell>
          <cell r="G2246" t="str">
            <v>ST CLOUD</v>
          </cell>
          <cell r="I2246" t="str">
            <v>YTD</v>
          </cell>
          <cell r="J2246" t="str">
            <v>2011-2012</v>
          </cell>
          <cell r="L2246">
            <v>2</v>
          </cell>
          <cell r="N2246">
            <v>3060</v>
          </cell>
          <cell r="P2246">
            <v>0</v>
          </cell>
          <cell r="T2246">
            <v>303.54455400000001</v>
          </cell>
          <cell r="W2246">
            <v>5199.5641999999998</v>
          </cell>
          <cell r="AA2246" t="str">
            <v>ECON-6BST CLOUDYTD2011-2012</v>
          </cell>
          <cell r="AB2246" t="str">
            <v/>
          </cell>
          <cell r="AC2246" t="str">
            <v>ECON-6B</v>
          </cell>
          <cell r="AD2246" t="str">
            <v>ECON-6BYTD</v>
          </cell>
          <cell r="AE2246" t="str">
            <v>ECON-6BYTD2011-2012</v>
          </cell>
        </row>
        <row r="2247">
          <cell r="C2247" t="str">
            <v>Commercial Indoor Lighting Billed Solution</v>
          </cell>
          <cell r="D2247" t="str">
            <v>ECON-8</v>
          </cell>
          <cell r="E2247" t="str">
            <v>Commercial</v>
          </cell>
          <cell r="F2247" t="str">
            <v>OTHER</v>
          </cell>
          <cell r="G2247" t="str">
            <v>ST CLOUD</v>
          </cell>
          <cell r="I2247" t="str">
            <v>YTD</v>
          </cell>
          <cell r="J2247" t="str">
            <v>2011-2012</v>
          </cell>
          <cell r="L2247">
            <v>0</v>
          </cell>
          <cell r="N2247">
            <v>0</v>
          </cell>
          <cell r="T2247">
            <v>0</v>
          </cell>
          <cell r="W2247">
            <v>0</v>
          </cell>
          <cell r="AA2247" t="str">
            <v>ECON-8ST CLOUDYTD2011-2012</v>
          </cell>
          <cell r="AB2247" t="str">
            <v/>
          </cell>
          <cell r="AC2247" t="str">
            <v>ECON-8</v>
          </cell>
          <cell r="AD2247" t="str">
            <v>ECON-8YTD</v>
          </cell>
          <cell r="AE2247" t="str">
            <v>ECON-8YTD2011-2012</v>
          </cell>
        </row>
        <row r="2248">
          <cell r="B2248" t="str">
            <v>CSBE</v>
          </cell>
          <cell r="C2248" t="str">
            <v>Small Business Efficiency</v>
          </cell>
          <cell r="D2248" t="str">
            <v>ECON-16</v>
          </cell>
          <cell r="E2248" t="str">
            <v>Commercial</v>
          </cell>
          <cell r="F2248" t="str">
            <v>OTHER</v>
          </cell>
          <cell r="G2248" t="str">
            <v>ST CLOUD</v>
          </cell>
          <cell r="I2248" t="str">
            <v>YTD</v>
          </cell>
          <cell r="J2248" t="str">
            <v>2011-2012</v>
          </cell>
          <cell r="L2248">
            <v>0</v>
          </cell>
          <cell r="N2248">
            <v>0</v>
          </cell>
          <cell r="P2248">
            <v>0</v>
          </cell>
          <cell r="S2248">
            <v>0</v>
          </cell>
          <cell r="T2248">
            <v>0</v>
          </cell>
          <cell r="W2248">
            <v>0</v>
          </cell>
          <cell r="AA2248" t="str">
            <v>ECON-16ST CLOUDYTD2011-2012</v>
          </cell>
          <cell r="AB2248" t="str">
            <v/>
          </cell>
          <cell r="AC2248" t="str">
            <v>ECON-16</v>
          </cell>
          <cell r="AD2248" t="str">
            <v>ECON-16YTD</v>
          </cell>
          <cell r="AE2248" t="str">
            <v>ECON-16YTD2011-2012</v>
          </cell>
        </row>
        <row r="2249">
          <cell r="B2249" t="str">
            <v>CWTT</v>
          </cell>
          <cell r="C2249" t="str">
            <v>Window Film or Solar Screen</v>
          </cell>
          <cell r="D2249" t="str">
            <v>ECON-4C</v>
          </cell>
          <cell r="E2249" t="str">
            <v>Commercial</v>
          </cell>
          <cell r="F2249" t="str">
            <v>OTHER</v>
          </cell>
          <cell r="G2249" t="str">
            <v>ST CLOUD</v>
          </cell>
          <cell r="I2249" t="str">
            <v>YTD</v>
          </cell>
          <cell r="J2249" t="str">
            <v>2011-2012</v>
          </cell>
          <cell r="L2249">
            <v>0</v>
          </cell>
          <cell r="N2249">
            <v>0</v>
          </cell>
          <cell r="P2249">
            <v>0</v>
          </cell>
          <cell r="S2249">
            <v>0</v>
          </cell>
          <cell r="T2249">
            <v>0</v>
          </cell>
          <cell r="W2249">
            <v>0</v>
          </cell>
          <cell r="AA2249" t="str">
            <v>ECON-4CST CLOUDYTD2011-2012</v>
          </cell>
          <cell r="AB2249" t="str">
            <v/>
          </cell>
          <cell r="AC2249" t="str">
            <v>ECON-4C</v>
          </cell>
          <cell r="AD2249" t="str">
            <v>ECON-4CYTD</v>
          </cell>
          <cell r="AE2249" t="str">
            <v>ECON-4CYTD2011-2012</v>
          </cell>
        </row>
        <row r="2250">
          <cell r="B2250" t="str">
            <v>ACPS</v>
          </cell>
          <cell r="C2250" t="str">
            <v>A/C Proper Sizing</v>
          </cell>
          <cell r="D2250" t="str">
            <v>ECON-2D</v>
          </cell>
          <cell r="E2250" t="str">
            <v>Residential</v>
          </cell>
          <cell r="F2250" t="str">
            <v>SINGLE</v>
          </cell>
          <cell r="G2250" t="str">
            <v>ST CLOUD</v>
          </cell>
          <cell r="I2250" t="str">
            <v>YTD</v>
          </cell>
          <cell r="J2250" t="str">
            <v>2011-2012</v>
          </cell>
          <cell r="L2250">
            <v>0</v>
          </cell>
          <cell r="N2250">
            <v>0</v>
          </cell>
          <cell r="P2250">
            <v>0</v>
          </cell>
          <cell r="S2250">
            <v>0</v>
          </cell>
          <cell r="T2250">
            <v>0</v>
          </cell>
          <cell r="W2250">
            <v>0</v>
          </cell>
          <cell r="AA2250" t="str">
            <v>ECON-2DST CLOUDYTD2011-2012</v>
          </cell>
          <cell r="AB2250" t="str">
            <v/>
          </cell>
          <cell r="AC2250" t="str">
            <v>ECON-2D</v>
          </cell>
          <cell r="AD2250" t="str">
            <v>ECON-2DYTD</v>
          </cell>
          <cell r="AE2250" t="str">
            <v>ECON-2DYTD2011-2012</v>
          </cell>
        </row>
        <row r="2251">
          <cell r="B2251" t="str">
            <v>RBDR</v>
          </cell>
          <cell r="C2251" t="str">
            <v>Duct Repair/Replacement</v>
          </cell>
          <cell r="D2251" t="str">
            <v>ECON-2A</v>
          </cell>
          <cell r="E2251" t="str">
            <v>Residential</v>
          </cell>
          <cell r="F2251" t="str">
            <v>SINGLE</v>
          </cell>
          <cell r="G2251" t="str">
            <v>ST CLOUD</v>
          </cell>
          <cell r="I2251" t="str">
            <v>YTD</v>
          </cell>
          <cell r="J2251" t="str">
            <v>2011-2012</v>
          </cell>
          <cell r="L2251">
            <v>6</v>
          </cell>
          <cell r="N2251">
            <v>1186.5</v>
          </cell>
          <cell r="P2251">
            <v>0</v>
          </cell>
          <cell r="S2251">
            <v>0</v>
          </cell>
          <cell r="T2251">
            <v>116.8296</v>
          </cell>
          <cell r="W2251">
            <v>2059.022375214</v>
          </cell>
          <cell r="AA2251" t="str">
            <v>ECON-2AST CLOUDYTD2011-2012</v>
          </cell>
          <cell r="AB2251" t="str">
            <v/>
          </cell>
          <cell r="AC2251" t="str">
            <v>ECON-2A</v>
          </cell>
          <cell r="AD2251" t="str">
            <v>ECON-2AYTD</v>
          </cell>
          <cell r="AE2251" t="str">
            <v>ECON-2AYTD2011-2012</v>
          </cell>
        </row>
        <row r="2252">
          <cell r="B2252" t="str">
            <v>RBIS</v>
          </cell>
          <cell r="C2252" t="str">
            <v>Ceiling Insulation Upgrade</v>
          </cell>
          <cell r="D2252" t="str">
            <v>ECON-1B</v>
          </cell>
          <cell r="E2252" t="str">
            <v>Residential</v>
          </cell>
          <cell r="F2252" t="str">
            <v>SINGLE</v>
          </cell>
          <cell r="G2252" t="str">
            <v>ST CLOUD</v>
          </cell>
          <cell r="I2252" t="str">
            <v>YTD</v>
          </cell>
          <cell r="J2252" t="str">
            <v>2011-2012</v>
          </cell>
          <cell r="L2252">
            <v>9</v>
          </cell>
          <cell r="N2252">
            <v>1910.18</v>
          </cell>
          <cell r="P2252">
            <v>12281.75</v>
          </cell>
          <cell r="S2252">
            <v>0</v>
          </cell>
          <cell r="T2252">
            <v>252</v>
          </cell>
          <cell r="W2252">
            <v>4441.05</v>
          </cell>
          <cell r="AA2252" t="str">
            <v>ECON-1BST CLOUDYTD2011-2012</v>
          </cell>
          <cell r="AB2252" t="str">
            <v/>
          </cell>
          <cell r="AC2252" t="str">
            <v>ECON-1B</v>
          </cell>
          <cell r="AD2252" t="str">
            <v>ECON-1BYTD</v>
          </cell>
          <cell r="AE2252" t="str">
            <v>ECON-1BYTD2011-2012</v>
          </cell>
        </row>
        <row r="2253">
          <cell r="B2253" t="str">
            <v>RBWW</v>
          </cell>
          <cell r="C2253" t="str">
            <v xml:space="preserve">Caulk/Weather Stripping </v>
          </cell>
          <cell r="D2253" t="str">
            <v>ECON-1D</v>
          </cell>
          <cell r="E2253" t="str">
            <v>Residential</v>
          </cell>
          <cell r="F2253" t="str">
            <v>SINGLE</v>
          </cell>
          <cell r="G2253" t="str">
            <v>ST CLOUD</v>
          </cell>
          <cell r="I2253" t="str">
            <v>YTD</v>
          </cell>
          <cell r="J2253" t="str">
            <v>2011-2012</v>
          </cell>
          <cell r="L2253">
            <v>1</v>
          </cell>
          <cell r="N2253">
            <v>100</v>
          </cell>
          <cell r="P2253">
            <v>0</v>
          </cell>
          <cell r="S2253">
            <v>0</v>
          </cell>
          <cell r="T2253">
            <v>1.4146339999999999</v>
          </cell>
          <cell r="W2253">
            <v>25.05</v>
          </cell>
          <cell r="AA2253" t="str">
            <v>ECON-1DST CLOUDYTD2011-2012</v>
          </cell>
          <cell r="AB2253" t="str">
            <v/>
          </cell>
          <cell r="AC2253" t="str">
            <v>ECON-1D</v>
          </cell>
          <cell r="AD2253" t="str">
            <v>ECON-1DYTD</v>
          </cell>
          <cell r="AE2253" t="str">
            <v>ECON-1DYTD2011-2012</v>
          </cell>
        </row>
        <row r="2254">
          <cell r="B2254" t="str">
            <v>RCRF</v>
          </cell>
          <cell r="C2254" t="str">
            <v>Cool Reflective Roof</v>
          </cell>
          <cell r="D2254" t="str">
            <v>ECON-1A</v>
          </cell>
          <cell r="E2254" t="str">
            <v>Residential</v>
          </cell>
          <cell r="F2254" t="str">
            <v>SINGLE</v>
          </cell>
          <cell r="G2254" t="str">
            <v>ST CLOUD</v>
          </cell>
          <cell r="I2254" t="str">
            <v>YTD</v>
          </cell>
          <cell r="J2254" t="str">
            <v>2011-2012</v>
          </cell>
          <cell r="L2254">
            <v>2</v>
          </cell>
          <cell r="N2254">
            <v>300</v>
          </cell>
          <cell r="P2254">
            <v>3733.2</v>
          </cell>
          <cell r="S2254">
            <v>0</v>
          </cell>
          <cell r="T2254">
            <v>76.5</v>
          </cell>
          <cell r="W2254">
            <v>1347.875</v>
          </cell>
          <cell r="AA2254" t="str">
            <v>ECON-1AST CLOUDYTD2011-2012</v>
          </cell>
          <cell r="AB2254" t="str">
            <v/>
          </cell>
          <cell r="AC2254" t="str">
            <v>ECON-1A</v>
          </cell>
          <cell r="AD2254" t="str">
            <v>ECON-1AYTD</v>
          </cell>
          <cell r="AE2254" t="str">
            <v>ECON-1AYTD2011-2012</v>
          </cell>
        </row>
        <row r="2255">
          <cell r="B2255" t="str">
            <v>RH14</v>
          </cell>
          <cell r="C2255" t="str">
            <v>14 Seer</v>
          </cell>
          <cell r="D2255" t="str">
            <v>ECON-2E</v>
          </cell>
          <cell r="E2255" t="str">
            <v>Residential</v>
          </cell>
          <cell r="F2255" t="str">
            <v>SINGLE</v>
          </cell>
          <cell r="G2255" t="str">
            <v>ST CLOUD</v>
          </cell>
          <cell r="H2255" t="str">
            <v>RES14CON</v>
          </cell>
          <cell r="I2255" t="str">
            <v>YTD</v>
          </cell>
          <cell r="J2255" t="str">
            <v>2011-2012</v>
          </cell>
          <cell r="L2255">
            <v>4</v>
          </cell>
          <cell r="N2255">
            <v>800</v>
          </cell>
          <cell r="P2255">
            <v>0</v>
          </cell>
          <cell r="S2255">
            <v>0</v>
          </cell>
          <cell r="T2255">
            <v>94.475335999999999</v>
          </cell>
          <cell r="W2255">
            <v>1665.12</v>
          </cell>
          <cell r="Y2255" t="str">
            <v>RES14CONYTD2011-2012</v>
          </cell>
          <cell r="Z2255" t="str">
            <v>RES14CONYTD</v>
          </cell>
          <cell r="AA2255" t="str">
            <v>RES14CONST CLOUDYTD2011-2012</v>
          </cell>
          <cell r="AB2255" t="str">
            <v>RES14CON</v>
          </cell>
          <cell r="AC2255" t="str">
            <v>ECON-2E</v>
          </cell>
          <cell r="AD2255" t="str">
            <v>ECON-2EYTD</v>
          </cell>
          <cell r="AE2255" t="str">
            <v>ECON-2EYTD2011-2012</v>
          </cell>
        </row>
        <row r="2256">
          <cell r="B2256" t="str">
            <v>RH15</v>
          </cell>
          <cell r="C2256" t="str">
            <v>15 Seer</v>
          </cell>
          <cell r="D2256" t="str">
            <v>ECON-2E</v>
          </cell>
          <cell r="E2256" t="str">
            <v>Residential</v>
          </cell>
          <cell r="F2256" t="str">
            <v>SINGLE</v>
          </cell>
          <cell r="G2256" t="str">
            <v>ST CLOUD</v>
          </cell>
          <cell r="H2256" t="str">
            <v>RES15CON</v>
          </cell>
          <cell r="I2256" t="str">
            <v>YTD</v>
          </cell>
          <cell r="J2256" t="str">
            <v>2011-2012</v>
          </cell>
          <cell r="L2256">
            <v>17</v>
          </cell>
          <cell r="N2256">
            <v>6800</v>
          </cell>
          <cell r="P2256">
            <v>0</v>
          </cell>
          <cell r="S2256">
            <v>0</v>
          </cell>
          <cell r="T2256">
            <v>705.63413000000003</v>
          </cell>
          <cell r="W2256">
            <v>12436.18</v>
          </cell>
          <cell r="Y2256" t="str">
            <v>RES15CONYTD2011-2012</v>
          </cell>
          <cell r="Z2256" t="str">
            <v>RES15CONYTD</v>
          </cell>
          <cell r="AA2256" t="str">
            <v>RES15CONST CLOUDYTD2011-2012</v>
          </cell>
          <cell r="AB2256" t="str">
            <v>RES15CON</v>
          </cell>
          <cell r="AC2256" t="str">
            <v>ECON-2E</v>
          </cell>
          <cell r="AD2256" t="str">
            <v>ECON-2EYTD</v>
          </cell>
          <cell r="AE2256" t="str">
            <v>ECON-2EYTD2011-2012</v>
          </cell>
        </row>
        <row r="2257">
          <cell r="B2257" t="str">
            <v>RH16</v>
          </cell>
          <cell r="C2257" t="str">
            <v>16 Seer</v>
          </cell>
          <cell r="D2257" t="str">
            <v>ECON-2E</v>
          </cell>
          <cell r="E2257" t="str">
            <v>Residential</v>
          </cell>
          <cell r="F2257" t="str">
            <v>SINGLE</v>
          </cell>
          <cell r="G2257" t="str">
            <v>ST CLOUD</v>
          </cell>
          <cell r="H2257" t="str">
            <v>RES16CON</v>
          </cell>
          <cell r="I2257" t="str">
            <v>YTD</v>
          </cell>
          <cell r="J2257" t="str">
            <v>2011-2012</v>
          </cell>
          <cell r="L2257">
            <v>5</v>
          </cell>
          <cell r="N2257">
            <v>3000</v>
          </cell>
          <cell r="P2257">
            <v>0</v>
          </cell>
          <cell r="S2257">
            <v>0</v>
          </cell>
          <cell r="T2257">
            <v>265.04899999999998</v>
          </cell>
          <cell r="W2257">
            <v>4671.3950000000004</v>
          </cell>
          <cell r="Y2257" t="str">
            <v>RES16CONYTD2011-2012</v>
          </cell>
          <cell r="Z2257" t="str">
            <v>RES16CONYTD</v>
          </cell>
          <cell r="AA2257" t="str">
            <v>RES16CONST CLOUDYTD2011-2012</v>
          </cell>
          <cell r="AB2257" t="str">
            <v>RES16CON</v>
          </cell>
          <cell r="AC2257" t="str">
            <v>ECON-2E</v>
          </cell>
          <cell r="AD2257" t="str">
            <v>ECON-2EYTD</v>
          </cell>
          <cell r="AE2257" t="str">
            <v>ECON-2EYTD2011-2012</v>
          </cell>
        </row>
        <row r="2258">
          <cell r="B2258" t="str">
            <v>RH17</v>
          </cell>
          <cell r="C2258" t="str">
            <v>17 Seer</v>
          </cell>
          <cell r="D2258" t="str">
            <v>ECON-2E</v>
          </cell>
          <cell r="E2258" t="str">
            <v>Residential</v>
          </cell>
          <cell r="F2258" t="str">
            <v>SINGLE</v>
          </cell>
          <cell r="G2258" t="str">
            <v>ST CLOUD</v>
          </cell>
          <cell r="H2258" t="str">
            <v>RES17CON</v>
          </cell>
          <cell r="I2258" t="str">
            <v>YTD</v>
          </cell>
          <cell r="J2258" t="str">
            <v>2011-2012</v>
          </cell>
          <cell r="L2258">
            <v>3</v>
          </cell>
          <cell r="N2258">
            <v>1800</v>
          </cell>
          <cell r="P2258">
            <v>0</v>
          </cell>
          <cell r="S2258">
            <v>0</v>
          </cell>
          <cell r="T2258">
            <v>199.25373000000002</v>
          </cell>
          <cell r="W2258">
            <v>3511.76865</v>
          </cell>
          <cell r="Y2258" t="str">
            <v>RES17CONYTD2011-2012</v>
          </cell>
          <cell r="Z2258" t="str">
            <v>RES17CONYTD</v>
          </cell>
          <cell r="AA2258" t="str">
            <v>RES17CONST CLOUDYTD2011-2012</v>
          </cell>
          <cell r="AB2258" t="str">
            <v>RES17CON</v>
          </cell>
          <cell r="AC2258" t="str">
            <v>ECON-2E</v>
          </cell>
          <cell r="AD2258" t="str">
            <v>ECON-2EYTD</v>
          </cell>
          <cell r="AE2258" t="str">
            <v>ECON-2EYTD2011-2012</v>
          </cell>
        </row>
        <row r="2259">
          <cell r="B2259" t="str">
            <v>RH18</v>
          </cell>
          <cell r="C2259" t="str">
            <v>18 Seer</v>
          </cell>
          <cell r="D2259" t="str">
            <v>ECON-2E</v>
          </cell>
          <cell r="E2259" t="str">
            <v>Residential</v>
          </cell>
          <cell r="F2259" t="str">
            <v>SINGLE</v>
          </cell>
          <cell r="G2259" t="str">
            <v>ST CLOUD</v>
          </cell>
          <cell r="H2259" t="str">
            <v>RES18CON</v>
          </cell>
          <cell r="I2259" t="str">
            <v>YTD</v>
          </cell>
          <cell r="J2259" t="str">
            <v>2011-2012</v>
          </cell>
          <cell r="L2259">
            <v>4</v>
          </cell>
          <cell r="N2259">
            <v>2400</v>
          </cell>
          <cell r="P2259">
            <v>0</v>
          </cell>
          <cell r="S2259">
            <v>0</v>
          </cell>
          <cell r="T2259">
            <v>311.14280000000002</v>
          </cell>
          <cell r="W2259">
            <v>5483.7142800000001</v>
          </cell>
          <cell r="Y2259" t="str">
            <v>RES18CONYTD2011-2012</v>
          </cell>
          <cell r="Z2259" t="str">
            <v>RES18CONYTD</v>
          </cell>
          <cell r="AA2259" t="str">
            <v>RES18CONST CLOUDYTD2011-2012</v>
          </cell>
          <cell r="AB2259" t="str">
            <v>RES18CON</v>
          </cell>
          <cell r="AC2259" t="str">
            <v>ECON-2E</v>
          </cell>
          <cell r="AD2259" t="str">
            <v>ECON-2EYTD</v>
          </cell>
          <cell r="AE2259" t="str">
            <v>ECON-2EYTD2011-2012</v>
          </cell>
        </row>
        <row r="2260">
          <cell r="B2260" t="str">
            <v>RIWF</v>
          </cell>
          <cell r="C2260" t="str">
            <v>Injected Wall Foam</v>
          </cell>
          <cell r="D2260" t="str">
            <v>ECON-1C</v>
          </cell>
          <cell r="E2260" t="str">
            <v>Residential</v>
          </cell>
          <cell r="F2260" t="str">
            <v>SINGLE</v>
          </cell>
          <cell r="G2260" t="str">
            <v>ST CLOUD</v>
          </cell>
          <cell r="I2260" t="str">
            <v>YTD</v>
          </cell>
          <cell r="J2260" t="str">
            <v>2011-2012</v>
          </cell>
          <cell r="L2260">
            <v>0</v>
          </cell>
          <cell r="N2260">
            <v>0</v>
          </cell>
          <cell r="P2260">
            <v>0</v>
          </cell>
          <cell r="S2260">
            <v>0</v>
          </cell>
          <cell r="T2260">
            <v>0</v>
          </cell>
          <cell r="W2260">
            <v>0</v>
          </cell>
          <cell r="AA2260" t="str">
            <v>ECON-1CST CLOUDYTD2011-2012</v>
          </cell>
          <cell r="AB2260" t="str">
            <v/>
          </cell>
          <cell r="AC2260" t="str">
            <v>ECON-1C</v>
          </cell>
          <cell r="AD2260" t="str">
            <v>ECON-1CYTD</v>
          </cell>
          <cell r="AE2260" t="str">
            <v>ECON-1CYTD2011-2012</v>
          </cell>
        </row>
        <row r="2261">
          <cell r="B2261" t="str">
            <v>RWRP</v>
          </cell>
          <cell r="C2261" t="str">
            <v xml:space="preserve">High Performance Windows </v>
          </cell>
          <cell r="D2261" t="str">
            <v>ECON-1E</v>
          </cell>
          <cell r="E2261" t="str">
            <v>Residential</v>
          </cell>
          <cell r="F2261" t="str">
            <v>SINGLE</v>
          </cell>
          <cell r="G2261" t="str">
            <v>ST CLOUD</v>
          </cell>
          <cell r="I2261" t="str">
            <v>YTD</v>
          </cell>
          <cell r="J2261" t="str">
            <v>2011-2012</v>
          </cell>
          <cell r="L2261">
            <v>8</v>
          </cell>
          <cell r="N2261">
            <v>2117.8000000000002</v>
          </cell>
          <cell r="P2261">
            <v>1058.9000000000001</v>
          </cell>
          <cell r="S2261">
            <v>0</v>
          </cell>
          <cell r="T2261">
            <v>354.476</v>
          </cell>
          <cell r="W2261">
            <v>6247.28</v>
          </cell>
          <cell r="AA2261" t="str">
            <v>ECON-1EST CLOUDYTD2011-2012</v>
          </cell>
          <cell r="AB2261" t="str">
            <v/>
          </cell>
          <cell r="AC2261" t="str">
            <v>ECON-1E</v>
          </cell>
          <cell r="AD2261" t="str">
            <v>ECON-1EYTD</v>
          </cell>
          <cell r="AE2261" t="str">
            <v>ECON-1EYTD2011-2012</v>
          </cell>
        </row>
        <row r="2262">
          <cell r="B2262" t="str">
            <v>RWTT</v>
          </cell>
          <cell r="C2262" t="str">
            <v>Window Film or Solar Screen</v>
          </cell>
          <cell r="D2262" t="str">
            <v>ECON-1F</v>
          </cell>
          <cell r="E2262" t="str">
            <v>Residential</v>
          </cell>
          <cell r="F2262" t="str">
            <v>SINGLE</v>
          </cell>
          <cell r="G2262" t="str">
            <v>ST CLOUD</v>
          </cell>
          <cell r="I2262" t="str">
            <v>YTD</v>
          </cell>
          <cell r="J2262" t="str">
            <v>2011-2012</v>
          </cell>
          <cell r="L2262">
            <v>4</v>
          </cell>
          <cell r="N2262">
            <v>814</v>
          </cell>
          <cell r="P2262">
            <v>1211.489</v>
          </cell>
          <cell r="S2262">
            <v>0</v>
          </cell>
          <cell r="T2262">
            <v>24.185184</v>
          </cell>
          <cell r="W2262">
            <v>426.55552</v>
          </cell>
          <cell r="AA2262" t="str">
            <v>ECON-1FST CLOUDYTD2011-2012</v>
          </cell>
          <cell r="AB2262" t="str">
            <v/>
          </cell>
          <cell r="AC2262" t="str">
            <v>ECON-1F</v>
          </cell>
          <cell r="AD2262" t="str">
            <v>ECON-1FYTD</v>
          </cell>
          <cell r="AE2262" t="str">
            <v>ECON-1FYTD2011-2012</v>
          </cell>
        </row>
        <row r="2263">
          <cell r="B2263" t="str">
            <v>RESCON</v>
          </cell>
          <cell r="C2263" t="str">
            <v>Total Residential Conservation Summary</v>
          </cell>
          <cell r="D2263" t="str">
            <v>RESCON</v>
          </cell>
          <cell r="E2263" t="str">
            <v>Residential</v>
          </cell>
          <cell r="I2263" t="str">
            <v>YTD</v>
          </cell>
          <cell r="J2263" t="str">
            <v>2011-2012</v>
          </cell>
          <cell r="L2263">
            <v>1133</v>
          </cell>
          <cell r="M2263">
            <v>2659</v>
          </cell>
          <cell r="N2263">
            <v>240782.48999999996</v>
          </cell>
          <cell r="O2263">
            <v>934317</v>
          </cell>
          <cell r="P2263">
            <v>289520.4690000001</v>
          </cell>
          <cell r="S2263">
            <v>0</v>
          </cell>
          <cell r="T2263">
            <v>35861.989608000011</v>
          </cell>
          <cell r="U2263">
            <v>0</v>
          </cell>
          <cell r="V2263">
            <v>0</v>
          </cell>
          <cell r="W2263">
            <v>632032.98044070019</v>
          </cell>
          <cell r="X2263">
            <v>1408204.4292998631</v>
          </cell>
          <cell r="AA2263" t="str">
            <v>RESCONYTD2011-2012</v>
          </cell>
          <cell r="AB2263" t="str">
            <v/>
          </cell>
          <cell r="AC2263" t="str">
            <v>RESCON</v>
          </cell>
          <cell r="AD2263" t="str">
            <v>RESCONYTD</v>
          </cell>
          <cell r="AE2263" t="str">
            <v>RESCONYTD2011-2012</v>
          </cell>
        </row>
        <row r="2264">
          <cell r="B2264" t="str">
            <v>COMREB</v>
          </cell>
          <cell r="C2264" t="str">
            <v>Total Commercial Rebate Summary</v>
          </cell>
          <cell r="D2264" t="str">
            <v>COMREB</v>
          </cell>
          <cell r="E2264" t="str">
            <v>Commercial</v>
          </cell>
          <cell r="I2264" t="str">
            <v>YTD</v>
          </cell>
          <cell r="J2264" t="str">
            <v>2011-2012</v>
          </cell>
          <cell r="L2264">
            <v>67</v>
          </cell>
          <cell r="M2264">
            <v>292539</v>
          </cell>
          <cell r="N2264">
            <v>191472.39</v>
          </cell>
          <cell r="O2264">
            <v>484781.3</v>
          </cell>
          <cell r="P2264">
            <v>30285.24</v>
          </cell>
          <cell r="S2264">
            <v>0</v>
          </cell>
          <cell r="T2264">
            <v>6683.3072779600006</v>
          </cell>
          <cell r="U2264">
            <v>0</v>
          </cell>
          <cell r="V2264">
            <v>0</v>
          </cell>
          <cell r="W2264">
            <v>4721518.4203824801</v>
          </cell>
          <cell r="X2264">
            <v>2542718.9581320002</v>
          </cell>
          <cell r="AA2264" t="str">
            <v>COMREBYTD2011-2012</v>
          </cell>
          <cell r="AB2264" t="str">
            <v/>
          </cell>
          <cell r="AC2264" t="str">
            <v>COMREB</v>
          </cell>
          <cell r="AD2264" t="str">
            <v>COMREBYTD</v>
          </cell>
          <cell r="AE2264" t="str">
            <v>COMREBYTD2011-2012</v>
          </cell>
        </row>
        <row r="2265">
          <cell r="B2265" t="str">
            <v>COMCON</v>
          </cell>
          <cell r="C2265" t="str">
            <v>Total Commercial Conservation Summary</v>
          </cell>
          <cell r="D2265" t="str">
            <v>COMCON</v>
          </cell>
          <cell r="E2265" t="str">
            <v>Commercial</v>
          </cell>
          <cell r="I2265" t="str">
            <v>YTD</v>
          </cell>
          <cell r="J2265" t="str">
            <v>2011-2012</v>
          </cell>
          <cell r="L2265">
            <v>67</v>
          </cell>
          <cell r="M2265">
            <v>292541</v>
          </cell>
          <cell r="N2265">
            <v>191472.39</v>
          </cell>
          <cell r="O2265">
            <v>485281.3</v>
          </cell>
          <cell r="P2265">
            <v>30285.24</v>
          </cell>
          <cell r="S2265">
            <v>0</v>
          </cell>
          <cell r="T2265">
            <v>6683.3072779600006</v>
          </cell>
          <cell r="U2265">
            <v>0</v>
          </cell>
          <cell r="V2265">
            <v>0</v>
          </cell>
          <cell r="W2265">
            <v>4721518.4203824801</v>
          </cell>
          <cell r="X2265">
            <v>4687992.9581319997</v>
          </cell>
          <cell r="AA2265" t="str">
            <v>COMCONYTD2011-2012</v>
          </cell>
          <cell r="AB2265" t="str">
            <v/>
          </cell>
          <cell r="AC2265" t="str">
            <v>COMCON</v>
          </cell>
          <cell r="AD2265" t="str">
            <v>COMCONYTD</v>
          </cell>
          <cell r="AE2265" t="str">
            <v>COMCONYTD2011-2012</v>
          </cell>
        </row>
      </sheetData>
      <sheetData sheetId="5"/>
      <sheetData sheetId="6"/>
      <sheetData sheetId="7"/>
      <sheetData sheetId="8">
        <row r="2">
          <cell r="B2" t="str">
            <v>Field Activity Type Code</v>
          </cell>
          <cell r="C2" t="str">
            <v>Field Activity Type Description</v>
          </cell>
          <cell r="D2" t="str">
            <v>Worked By</v>
          </cell>
          <cell r="E2" t="str">
            <v>Code</v>
          </cell>
          <cell r="F2" t="str">
            <v>Class Code</v>
          </cell>
          <cell r="G2" t="str">
            <v>Premise Type</v>
          </cell>
          <cell r="H2" t="str">
            <v>Addntl Codes</v>
          </cell>
          <cell r="I2" t="str">
            <v>ST CLOUD</v>
          </cell>
          <cell r="J2" t="str">
            <v>Month</v>
          </cell>
          <cell r="K2" t="str">
            <v>Fiscal Year</v>
          </cell>
          <cell r="L2" t="str">
            <v>Calendar Year</v>
          </cell>
          <cell r="M2" t="str">
            <v>Count</v>
          </cell>
          <cell r="N2" t="str">
            <v>Goal Count</v>
          </cell>
          <cell r="O2" t="str">
            <v>Amount</v>
          </cell>
          <cell r="P2" t="str">
            <v>Amount Goal</v>
          </cell>
          <cell r="Q2" t="str">
            <v>Total Sq Ft</v>
          </cell>
          <cell r="R2" t="str">
            <v>Existing R-Val</v>
          </cell>
          <cell r="S2" t="str">
            <v>Final R-Value</v>
          </cell>
          <cell r="T2" t="str">
            <v>Duration</v>
          </cell>
          <cell r="U2" t="str">
            <v>Hrs Worked</v>
          </cell>
          <cell r="V2" t="str">
            <v>Hrs Vacation</v>
          </cell>
          <cell r="W2" t="str">
            <v>Hrs Sick</v>
          </cell>
          <cell r="X2" t="str">
            <v>Wrking Hrs in Mth</v>
          </cell>
          <cell r="Y2" t="str">
            <v>Cost</v>
          </cell>
          <cell r="Z2" t="str">
            <v>Cost Budgeted</v>
          </cell>
          <cell r="AA2" t="str">
            <v>KWH Savings</v>
          </cell>
          <cell r="AB2" t="str">
            <v>KWH Goal</v>
          </cell>
          <cell r="AC2" t="str">
            <v>WCMY</v>
          </cell>
          <cell r="AD2" t="str">
            <v>WCCY</v>
          </cell>
          <cell r="AE2" t="str">
            <v>WCMCY</v>
          </cell>
          <cell r="AF2" t="str">
            <v>WCAMY</v>
          </cell>
          <cell r="AG2" t="str">
            <v>STC</v>
          </cell>
          <cell r="AH2" t="str">
            <v>WMY</v>
          </cell>
        </row>
        <row r="3">
          <cell r="B3" t="str">
            <v>Orlando Completed Home Energy Activities Detail</v>
          </cell>
          <cell r="AD3" t="str">
            <v/>
          </cell>
          <cell r="AE3" t="str">
            <v/>
          </cell>
        </row>
        <row r="4">
          <cell r="B4" t="str">
            <v>M-ACRG</v>
          </cell>
          <cell r="C4" t="str">
            <v>Survey - Acreage Meas for Wtr</v>
          </cell>
          <cell r="D4" t="str">
            <v>MIL</v>
          </cell>
          <cell r="E4" t="str">
            <v>WACON-5C</v>
          </cell>
          <cell r="F4" t="str">
            <v>Commercial</v>
          </cell>
          <cell r="G4" t="str">
            <v>MULTI</v>
          </cell>
          <cell r="H4" t="str">
            <v>ACRE MEASMNT</v>
          </cell>
          <cell r="J4" t="str">
            <v>October</v>
          </cell>
          <cell r="K4" t="str">
            <v>2010-2011</v>
          </cell>
          <cell r="L4">
            <v>2010</v>
          </cell>
          <cell r="M4">
            <v>0</v>
          </cell>
          <cell r="N4">
            <v>0</v>
          </cell>
          <cell r="Y4">
            <v>0</v>
          </cell>
          <cell r="Z4">
            <v>0</v>
          </cell>
          <cell r="AA4">
            <v>0</v>
          </cell>
          <cell r="AB4">
            <v>0</v>
          </cell>
          <cell r="AC4" t="str">
            <v>MILWACON-5COctober2010-2011</v>
          </cell>
          <cell r="AD4" t="str">
            <v>MILWACON-5C2010</v>
          </cell>
          <cell r="AE4" t="str">
            <v>MILWACON-5COctober2010</v>
          </cell>
          <cell r="AF4" t="str">
            <v>MILWACON-5CACRE MEASMNTOctober2010-2011</v>
          </cell>
          <cell r="AH4" t="str">
            <v>MILOctober2010-2011</v>
          </cell>
        </row>
        <row r="5">
          <cell r="D5" t="str">
            <v>MIL</v>
          </cell>
          <cell r="E5" t="str">
            <v>WACON-5C</v>
          </cell>
          <cell r="F5" t="str">
            <v>Commercial</v>
          </cell>
          <cell r="G5" t="str">
            <v>OTHER</v>
          </cell>
          <cell r="H5" t="str">
            <v>ACRE MEASMNT</v>
          </cell>
          <cell r="J5" t="str">
            <v>October</v>
          </cell>
          <cell r="K5" t="str">
            <v>2010-2011</v>
          </cell>
          <cell r="L5">
            <v>2010</v>
          </cell>
          <cell r="M5">
            <v>4</v>
          </cell>
          <cell r="Y5">
            <v>645.41983119999998</v>
          </cell>
          <cell r="Z5">
            <v>0</v>
          </cell>
          <cell r="AC5" t="str">
            <v>MILWACON-5COctober2010-2011</v>
          </cell>
          <cell r="AD5" t="str">
            <v>MILWACON-5C2010</v>
          </cell>
          <cell r="AE5" t="str">
            <v>MILWACON-5COctober2010</v>
          </cell>
          <cell r="AF5" t="str">
            <v>MILWACON-5CACRE MEASMNTOctober2010-2011</v>
          </cell>
          <cell r="AH5" t="str">
            <v>MILOctober2010-2011</v>
          </cell>
        </row>
        <row r="6">
          <cell r="D6" t="str">
            <v>SKIPPER</v>
          </cell>
          <cell r="E6" t="str">
            <v>WACON-5C</v>
          </cell>
          <cell r="F6" t="str">
            <v>Commercial</v>
          </cell>
          <cell r="G6" t="str">
            <v>MULTI</v>
          </cell>
          <cell r="H6" t="str">
            <v>ACRE MEASMNT</v>
          </cell>
          <cell r="J6" t="str">
            <v>October</v>
          </cell>
          <cell r="K6" t="str">
            <v>2010-2011</v>
          </cell>
          <cell r="L6">
            <v>2010</v>
          </cell>
          <cell r="M6">
            <v>0</v>
          </cell>
          <cell r="N6">
            <v>3</v>
          </cell>
          <cell r="Y6">
            <v>0</v>
          </cell>
          <cell r="Z6">
            <v>484.06487340000001</v>
          </cell>
          <cell r="AC6" t="str">
            <v>SKIPPERWACON-5COctober2010-2011</v>
          </cell>
          <cell r="AD6" t="str">
            <v>SKIPPERWACON-5C2010</v>
          </cell>
          <cell r="AE6" t="str">
            <v>SKIPPERWACON-5COctober2010</v>
          </cell>
          <cell r="AF6" t="str">
            <v>SKIPPERWACON-5CACRE MEASMNTOctober2010-2011</v>
          </cell>
          <cell r="AH6" t="str">
            <v>SKIPPEROctober2010-2011</v>
          </cell>
        </row>
        <row r="7">
          <cell r="D7" t="str">
            <v>SKIPPER</v>
          </cell>
          <cell r="E7" t="str">
            <v>WACON-5C</v>
          </cell>
          <cell r="F7" t="str">
            <v>Commercial</v>
          </cell>
          <cell r="G7" t="str">
            <v>OTHER</v>
          </cell>
          <cell r="H7" t="str">
            <v>ACRE MEASMNT</v>
          </cell>
          <cell r="J7" t="str">
            <v>October</v>
          </cell>
          <cell r="K7" t="str">
            <v>2010-2011</v>
          </cell>
          <cell r="L7">
            <v>2010</v>
          </cell>
          <cell r="M7">
            <v>0</v>
          </cell>
          <cell r="Y7">
            <v>0</v>
          </cell>
          <cell r="Z7">
            <v>0</v>
          </cell>
          <cell r="AA7">
            <v>0</v>
          </cell>
          <cell r="AB7">
            <v>0</v>
          </cell>
          <cell r="AC7" t="str">
            <v>SKIPPERWACON-5COctober2010-2011</v>
          </cell>
          <cell r="AD7" t="str">
            <v>SKIPPERWACON-5C2010</v>
          </cell>
          <cell r="AE7" t="str">
            <v>SKIPPERWACON-5COctober2010</v>
          </cell>
          <cell r="AF7" t="str">
            <v>SKIPPERWACON-5CACRE MEASMNTOctober2010-2011</v>
          </cell>
          <cell r="AG7" t="str">
            <v>SKIPPERWACON-5COctober2010-2011</v>
          </cell>
          <cell r="AH7" t="str">
            <v>SKIPPEROctober2010-2011</v>
          </cell>
        </row>
        <row r="8">
          <cell r="C8" t="str">
            <v>Total Acreage Meas For Wtr</v>
          </cell>
          <cell r="D8" t="str">
            <v>CONEW</v>
          </cell>
          <cell r="E8" t="str">
            <v>WACON-5C</v>
          </cell>
          <cell r="F8" t="str">
            <v>Commercial</v>
          </cell>
          <cell r="G8" t="str">
            <v>MULTI</v>
          </cell>
          <cell r="H8" t="str">
            <v>ACRE MEASMNT</v>
          </cell>
          <cell r="J8" t="str">
            <v>October</v>
          </cell>
          <cell r="K8" t="str">
            <v>2010-2011</v>
          </cell>
          <cell r="L8">
            <v>2010</v>
          </cell>
          <cell r="M8">
            <v>0</v>
          </cell>
          <cell r="N8">
            <v>3</v>
          </cell>
          <cell r="Y8">
            <v>0</v>
          </cell>
          <cell r="Z8">
            <v>484.06487340000001</v>
          </cell>
          <cell r="AA8">
            <v>0</v>
          </cell>
          <cell r="AB8">
            <v>0</v>
          </cell>
          <cell r="AC8" t="str">
            <v>CONEWWACON-5COctober2010-2011</v>
          </cell>
          <cell r="AD8" t="str">
            <v>CONEWWACON-5C2010</v>
          </cell>
          <cell r="AE8" t="str">
            <v>CONEWWACON-5COctober2010</v>
          </cell>
          <cell r="AF8" t="str">
            <v>CONEWWACON-5CACRE MEASMNTOctober2010-2011</v>
          </cell>
          <cell r="AG8" t="str">
            <v>CONEWWACON-5COctober2010-2011</v>
          </cell>
          <cell r="AH8" t="str">
            <v>CONEWOctober2010-2011</v>
          </cell>
        </row>
        <row r="9">
          <cell r="C9" t="str">
            <v>Total Acreage Meas For Wtr</v>
          </cell>
          <cell r="D9" t="str">
            <v>CONEW</v>
          </cell>
          <cell r="E9" t="str">
            <v>WACON-5C</v>
          </cell>
          <cell r="F9" t="str">
            <v>Commercial</v>
          </cell>
          <cell r="G9" t="str">
            <v>OTHER</v>
          </cell>
          <cell r="H9" t="str">
            <v>ACRE MEASMNT</v>
          </cell>
          <cell r="J9" t="str">
            <v>October</v>
          </cell>
          <cell r="K9" t="str">
            <v>2010-2011</v>
          </cell>
          <cell r="L9">
            <v>2010</v>
          </cell>
          <cell r="M9">
            <v>4</v>
          </cell>
          <cell r="N9">
            <v>0</v>
          </cell>
          <cell r="Y9">
            <v>645.41983119999998</v>
          </cell>
          <cell r="AA9">
            <v>0</v>
          </cell>
          <cell r="AB9">
            <v>0</v>
          </cell>
          <cell r="AC9" t="str">
            <v>CONEWWACON-5COctober2010-2011</v>
          </cell>
          <cell r="AD9" t="str">
            <v>CONEWWACON-5C2010</v>
          </cell>
          <cell r="AE9" t="str">
            <v>CONEWWACON-5COctober2010</v>
          </cell>
          <cell r="AF9" t="str">
            <v>CONEWWACON-5CACRE MEASMNTOctober2010-2011</v>
          </cell>
          <cell r="AG9" t="str">
            <v>CONEWWACON-5COctober2010-2011</v>
          </cell>
          <cell r="AH9" t="str">
            <v>CONEWOctober2010-2011</v>
          </cell>
        </row>
        <row r="10">
          <cell r="B10" t="str">
            <v>M-CES</v>
          </cell>
          <cell r="C10" t="str">
            <v>Survey - Commercial Energy</v>
          </cell>
          <cell r="D10" t="str">
            <v>SKIPPER</v>
          </cell>
          <cell r="E10" t="str">
            <v>ECON-3A</v>
          </cell>
          <cell r="F10" t="str">
            <v>Commercial</v>
          </cell>
          <cell r="G10" t="str">
            <v>OTHER</v>
          </cell>
          <cell r="J10" t="str">
            <v>October</v>
          </cell>
          <cell r="K10" t="str">
            <v>2010-2011</v>
          </cell>
          <cell r="L10">
            <v>2010</v>
          </cell>
          <cell r="M10">
            <v>29</v>
          </cell>
          <cell r="N10">
            <v>18.166666666666668</v>
          </cell>
          <cell r="X10">
            <v>21</v>
          </cell>
          <cell r="Y10">
            <v>17045.127</v>
          </cell>
          <cell r="Z10">
            <v>10677.694500000001</v>
          </cell>
          <cell r="AA10">
            <v>24643.144400000001</v>
          </cell>
          <cell r="AB10">
            <v>15437.372066666667</v>
          </cell>
          <cell r="AC10" t="str">
            <v>SKIPPERECON-3AOctober2010-2011</v>
          </cell>
          <cell r="AD10" t="str">
            <v>SKIPPERECON-3A2010</v>
          </cell>
          <cell r="AE10" t="str">
            <v>SKIPPERECON-3AOctober2010</v>
          </cell>
          <cell r="AF10" t="str">
            <v>SKIPPERECON-3AOctober2010-2011</v>
          </cell>
          <cell r="AG10" t="str">
            <v>SKIPPERECON-3AOctober2010-2011</v>
          </cell>
          <cell r="AH10" t="str">
            <v>SKIPPEROctober2010-2011</v>
          </cell>
        </row>
        <row r="11">
          <cell r="C11" t="str">
            <v xml:space="preserve">Total Commercial Energy  </v>
          </cell>
          <cell r="D11" t="str">
            <v>CONEW</v>
          </cell>
          <cell r="E11" t="str">
            <v>ECON-3A</v>
          </cell>
          <cell r="F11" t="str">
            <v>Commercial</v>
          </cell>
          <cell r="G11" t="str">
            <v>OTHER</v>
          </cell>
          <cell r="J11" t="str">
            <v>October</v>
          </cell>
          <cell r="K11" t="str">
            <v>2010-2011</v>
          </cell>
          <cell r="L11">
            <v>2010</v>
          </cell>
          <cell r="M11">
            <v>29</v>
          </cell>
          <cell r="N11">
            <v>18.166666666666668</v>
          </cell>
          <cell r="Y11">
            <v>17045.127</v>
          </cell>
          <cell r="Z11">
            <v>10677.694500000001</v>
          </cell>
          <cell r="AA11">
            <v>24643.144400000001</v>
          </cell>
          <cell r="AB11">
            <v>15437.372066666667</v>
          </cell>
          <cell r="AC11" t="str">
            <v>CONEWECON-3AOctober2010-2011</v>
          </cell>
          <cell r="AD11" t="str">
            <v>CONEWECON-3A2010</v>
          </cell>
          <cell r="AE11" t="str">
            <v>CONEWECON-3AOctober2010</v>
          </cell>
          <cell r="AF11" t="str">
            <v>CONEWECON-3AOctober2010-2011</v>
          </cell>
          <cell r="AG11" t="str">
            <v>CONEWECON-3AOctober2010-2011</v>
          </cell>
          <cell r="AH11" t="str">
            <v>CONEWOctober2010-2011</v>
          </cell>
        </row>
        <row r="12">
          <cell r="B12" t="str">
            <v>M-HH2O</v>
          </cell>
          <cell r="C12" t="str">
            <v>Survey - High Wtr CC Contact</v>
          </cell>
          <cell r="D12" t="str">
            <v>SKIPPER</v>
          </cell>
          <cell r="E12" t="str">
            <v>WACON-5D</v>
          </cell>
          <cell r="F12" t="str">
            <v>Commercial</v>
          </cell>
          <cell r="G12" t="str">
            <v>OTHER</v>
          </cell>
          <cell r="H12" t="str">
            <v>HIGH WTR CC</v>
          </cell>
          <cell r="J12" t="str">
            <v>October</v>
          </cell>
          <cell r="K12" t="str">
            <v>2010-2011</v>
          </cell>
          <cell r="L12">
            <v>2010</v>
          </cell>
          <cell r="M12">
            <v>0</v>
          </cell>
          <cell r="N12">
            <v>0.83333333333333337</v>
          </cell>
          <cell r="Y12">
            <v>0</v>
          </cell>
          <cell r="Z12">
            <v>489.80250000000007</v>
          </cell>
          <cell r="AA12">
            <v>0</v>
          </cell>
          <cell r="AB12">
            <v>0</v>
          </cell>
          <cell r="AC12" t="str">
            <v>SKIPPERWACON-5DOctober2010-2011</v>
          </cell>
          <cell r="AD12" t="str">
            <v>SKIPPERWACON-5D2010</v>
          </cell>
          <cell r="AE12" t="str">
            <v>SKIPPERWACON-5DOctober2010</v>
          </cell>
          <cell r="AF12" t="str">
            <v>SKIPPERWACON-5DHIGH WTR CCOctober2010-2011</v>
          </cell>
          <cell r="AG12" t="str">
            <v>SKIPPERWACON-5DOctober2010-2011</v>
          </cell>
          <cell r="AH12" t="str">
            <v>SKIPPEROctober2010-2011</v>
          </cell>
        </row>
        <row r="13">
          <cell r="C13" t="str">
            <v xml:space="preserve">Total High Wtr CC Contact  </v>
          </cell>
          <cell r="D13" t="str">
            <v>CONEW</v>
          </cell>
          <cell r="E13" t="str">
            <v>WACON-5D</v>
          </cell>
          <cell r="F13" t="str">
            <v>Commercial</v>
          </cell>
          <cell r="G13" t="str">
            <v>OTHER</v>
          </cell>
          <cell r="H13" t="str">
            <v>HIGH WTR CC</v>
          </cell>
          <cell r="J13" t="str">
            <v>October</v>
          </cell>
          <cell r="K13" t="str">
            <v>2010-2011</v>
          </cell>
          <cell r="L13">
            <v>2010</v>
          </cell>
          <cell r="M13">
            <v>0</v>
          </cell>
          <cell r="N13">
            <v>0.83333333333333337</v>
          </cell>
          <cell r="Y13">
            <v>0</v>
          </cell>
          <cell r="Z13">
            <v>489.80250000000007</v>
          </cell>
          <cell r="AA13">
            <v>0</v>
          </cell>
          <cell r="AB13">
            <v>0</v>
          </cell>
          <cell r="AC13" t="str">
            <v>CONEWWACON-5DOctober2010-2011</v>
          </cell>
          <cell r="AD13" t="str">
            <v>CONEWWACON-5D2010</v>
          </cell>
          <cell r="AE13" t="str">
            <v>CONEWWACON-5DOctober2010</v>
          </cell>
          <cell r="AF13" t="str">
            <v>CONEWWACON-5DHIGH WTR CCOctober2010-2011</v>
          </cell>
          <cell r="AG13" t="str">
            <v>CONEWWACON-5DOctober2010-2011</v>
          </cell>
          <cell r="AH13" t="str">
            <v>CONEWOctober2010-2011</v>
          </cell>
        </row>
        <row r="14">
          <cell r="B14" t="str">
            <v>M-RES</v>
          </cell>
          <cell r="C14" t="str">
            <v>Survey - Residential Energy</v>
          </cell>
          <cell r="D14" t="str">
            <v>BURNS</v>
          </cell>
          <cell r="E14" t="str">
            <v>ECON-3B</v>
          </cell>
          <cell r="F14" t="str">
            <v>Residential</v>
          </cell>
          <cell r="G14" t="str">
            <v>SINGLE</v>
          </cell>
          <cell r="J14" t="str">
            <v>October</v>
          </cell>
          <cell r="K14" t="str">
            <v>2010-2011</v>
          </cell>
          <cell r="L14">
            <v>2010</v>
          </cell>
          <cell r="M14">
            <v>0</v>
          </cell>
          <cell r="N14">
            <v>0</v>
          </cell>
          <cell r="X14">
            <v>21</v>
          </cell>
          <cell r="Y14">
            <v>0</v>
          </cell>
          <cell r="Z14">
            <v>0</v>
          </cell>
          <cell r="AA14">
            <v>0</v>
          </cell>
          <cell r="AB14">
            <v>0</v>
          </cell>
          <cell r="AC14" t="str">
            <v>BURNSECON-3BOctober2010-2011</v>
          </cell>
          <cell r="AD14" t="str">
            <v>BURNSECON-3B2010</v>
          </cell>
          <cell r="AE14" t="str">
            <v>BURNSECON-3BOctober2010</v>
          </cell>
          <cell r="AF14" t="str">
            <v>BURNSECON-3BOctober2010-2011</v>
          </cell>
          <cell r="AG14" t="str">
            <v>BURNSECON-3BOctober2010-2011</v>
          </cell>
          <cell r="AH14" t="str">
            <v>BURNSOctober2010-2011</v>
          </cell>
        </row>
        <row r="15">
          <cell r="D15" t="str">
            <v>BURNS</v>
          </cell>
          <cell r="E15" t="str">
            <v>ECON-3B</v>
          </cell>
          <cell r="F15" t="str">
            <v>Residential</v>
          </cell>
          <cell r="G15" t="str">
            <v>MULTI</v>
          </cell>
          <cell r="J15" t="str">
            <v>October</v>
          </cell>
          <cell r="K15" t="str">
            <v>2010-2011</v>
          </cell>
          <cell r="L15">
            <v>2010</v>
          </cell>
          <cell r="M15">
            <v>0</v>
          </cell>
          <cell r="Y15">
            <v>0</v>
          </cell>
          <cell r="AA15">
            <v>0</v>
          </cell>
          <cell r="AC15" t="str">
            <v>BURNSECON-3BOctober2010-2011</v>
          </cell>
          <cell r="AD15" t="str">
            <v>BURNSECON-3B2010</v>
          </cell>
          <cell r="AE15" t="str">
            <v>BURNSECON-3BOctober2010</v>
          </cell>
          <cell r="AF15" t="str">
            <v>BURNSECON-3BOctober2010-2011</v>
          </cell>
          <cell r="AG15" t="str">
            <v>BURNSECON-3BOctober2010-2011</v>
          </cell>
          <cell r="AH15" t="str">
            <v>BURNSOctober2010-2011</v>
          </cell>
        </row>
        <row r="16">
          <cell r="D16" t="str">
            <v>GRAHAM</v>
          </cell>
          <cell r="E16" t="str">
            <v>ECON-3B</v>
          </cell>
          <cell r="F16" t="str">
            <v>Residential</v>
          </cell>
          <cell r="G16" t="str">
            <v>SINGLE</v>
          </cell>
          <cell r="J16" t="str">
            <v>October</v>
          </cell>
          <cell r="K16" t="str">
            <v>2010-2011</v>
          </cell>
          <cell r="L16">
            <v>2010</v>
          </cell>
          <cell r="M16">
            <v>48</v>
          </cell>
          <cell r="N16">
            <v>62.5</v>
          </cell>
          <cell r="X16">
            <v>21</v>
          </cell>
          <cell r="Y16">
            <v>7745.0379744000002</v>
          </cell>
          <cell r="Z16">
            <v>10084.6848625</v>
          </cell>
          <cell r="AA16">
            <v>11690.232</v>
          </cell>
          <cell r="AB16">
            <v>15221.65625</v>
          </cell>
          <cell r="AC16" t="str">
            <v>GRAHAMECON-3BOctober2010-2011</v>
          </cell>
          <cell r="AD16" t="str">
            <v>GRAHAMECON-3B2010</v>
          </cell>
          <cell r="AE16" t="str">
            <v>GRAHAMECON-3BOctober2010</v>
          </cell>
          <cell r="AF16" t="str">
            <v>GRAHAMECON-3BOctober2010-2011</v>
          </cell>
          <cell r="AG16" t="str">
            <v>GRAHAMECON-3BOctober2010-2011</v>
          </cell>
          <cell r="AH16" t="str">
            <v>GRAHAMOctober2010-2011</v>
          </cell>
        </row>
        <row r="17">
          <cell r="D17" t="str">
            <v>GRAHAM</v>
          </cell>
          <cell r="E17" t="str">
            <v>ECON-3B</v>
          </cell>
          <cell r="F17" t="str">
            <v>Residential</v>
          </cell>
          <cell r="G17" t="str">
            <v>MULTI</v>
          </cell>
          <cell r="J17" t="str">
            <v>October</v>
          </cell>
          <cell r="K17" t="str">
            <v>2010-2011</v>
          </cell>
          <cell r="L17">
            <v>2010</v>
          </cell>
          <cell r="M17">
            <v>11</v>
          </cell>
          <cell r="Y17">
            <v>1774.9045357999998</v>
          </cell>
          <cell r="AA17">
            <v>2679.0115000000001</v>
          </cell>
          <cell r="AC17" t="str">
            <v>GRAHAMECON-3BOctober2010-2011</v>
          </cell>
          <cell r="AD17" t="str">
            <v>GRAHAMECON-3B2010</v>
          </cell>
          <cell r="AE17" t="str">
            <v>GRAHAMECON-3BOctober2010</v>
          </cell>
          <cell r="AF17" t="str">
            <v>GRAHAMECON-3BOctober2010-2011</v>
          </cell>
          <cell r="AG17" t="str">
            <v>GRAHAMECON-3BOctober2010-2011</v>
          </cell>
          <cell r="AH17" t="str">
            <v>GRAHAMOctober2010-2011</v>
          </cell>
        </row>
        <row r="18">
          <cell r="D18" t="str">
            <v>GURNETT</v>
          </cell>
          <cell r="E18" t="str">
            <v>ECON-3B</v>
          </cell>
          <cell r="F18" t="str">
            <v>Residential</v>
          </cell>
          <cell r="G18" t="str">
            <v>SINGLE</v>
          </cell>
          <cell r="J18" t="str">
            <v>October</v>
          </cell>
          <cell r="K18" t="str">
            <v>2010-2011</v>
          </cell>
          <cell r="L18">
            <v>2010</v>
          </cell>
          <cell r="M18">
            <v>0</v>
          </cell>
          <cell r="N18">
            <v>62.5</v>
          </cell>
          <cell r="X18">
            <v>8</v>
          </cell>
          <cell r="Y18">
            <v>0</v>
          </cell>
          <cell r="Z18">
            <v>10084.6848625</v>
          </cell>
          <cell r="AA18">
            <v>0</v>
          </cell>
          <cell r="AB18">
            <v>15221.65625</v>
          </cell>
          <cell r="AC18" t="str">
            <v>GURNETTECON-3BOctober2010-2011</v>
          </cell>
          <cell r="AD18" t="str">
            <v>GURNETTECON-3B2010</v>
          </cell>
          <cell r="AE18" t="str">
            <v>GURNETTECON-3BOctober2010</v>
          </cell>
          <cell r="AF18" t="str">
            <v>GURNETTECON-3BOctober2010-2011</v>
          </cell>
          <cell r="AG18" t="str">
            <v>GURNETTECON-3BOctober2010-2011</v>
          </cell>
          <cell r="AH18" t="str">
            <v>GURNETTOctober2010-2011</v>
          </cell>
        </row>
        <row r="19">
          <cell r="D19" t="str">
            <v>GURNETT</v>
          </cell>
          <cell r="E19" t="str">
            <v>ECON-3B</v>
          </cell>
          <cell r="F19" t="str">
            <v>Residential</v>
          </cell>
          <cell r="G19" t="str">
            <v>MULTI</v>
          </cell>
          <cell r="J19" t="str">
            <v>October</v>
          </cell>
          <cell r="K19" t="str">
            <v>2010-2011</v>
          </cell>
          <cell r="L19">
            <v>2010</v>
          </cell>
          <cell r="M19">
            <v>0</v>
          </cell>
          <cell r="Y19">
            <v>0</v>
          </cell>
          <cell r="AA19">
            <v>0</v>
          </cell>
          <cell r="AC19" t="str">
            <v>GURNETTECON-3BOctober2010-2011</v>
          </cell>
          <cell r="AD19" t="str">
            <v>GURNETTECON-3B2010</v>
          </cell>
          <cell r="AE19" t="str">
            <v>GURNETTECON-3BOctober2010</v>
          </cell>
          <cell r="AF19" t="str">
            <v>GURNETTECON-3BOctober2010-2011</v>
          </cell>
          <cell r="AG19" t="str">
            <v>GURNETTECON-3BOctober2010-2011</v>
          </cell>
          <cell r="AH19" t="str">
            <v>GURNETTOctober2010-2011</v>
          </cell>
        </row>
        <row r="20">
          <cell r="D20" t="str">
            <v>SAMPSON</v>
          </cell>
          <cell r="E20" t="str">
            <v>ECON-3B</v>
          </cell>
          <cell r="F20" t="str">
            <v>Residential</v>
          </cell>
          <cell r="G20" t="str">
            <v>SINGLE</v>
          </cell>
          <cell r="J20" t="str">
            <v>October</v>
          </cell>
          <cell r="K20" t="str">
            <v>2010-2011</v>
          </cell>
          <cell r="L20">
            <v>2010</v>
          </cell>
          <cell r="M20">
            <v>18</v>
          </cell>
          <cell r="N20">
            <v>62.5</v>
          </cell>
          <cell r="X20">
            <v>21</v>
          </cell>
          <cell r="Y20">
            <v>2904.3892403999998</v>
          </cell>
          <cell r="Z20">
            <v>10084.6848625</v>
          </cell>
          <cell r="AA20">
            <v>4383.8370000000004</v>
          </cell>
          <cell r="AB20">
            <v>15221.65625</v>
          </cell>
          <cell r="AC20" t="str">
            <v>SAMPSONECON-3BOctober2010-2011</v>
          </cell>
          <cell r="AD20" t="str">
            <v>SAMPSONECON-3B2010</v>
          </cell>
          <cell r="AE20" t="str">
            <v>SAMPSONECON-3BOctober2010</v>
          </cell>
          <cell r="AF20" t="str">
            <v>SAMPSONECON-3BOctober2010-2011</v>
          </cell>
          <cell r="AG20" t="str">
            <v>SAMPSONECON-3BOctober2010-2011</v>
          </cell>
          <cell r="AH20" t="str">
            <v>SAMPSONOctober2010-2011</v>
          </cell>
        </row>
        <row r="21">
          <cell r="D21" t="str">
            <v>SAMPSON</v>
          </cell>
          <cell r="E21" t="str">
            <v>ECON-3B</v>
          </cell>
          <cell r="F21" t="str">
            <v>Residential</v>
          </cell>
          <cell r="G21" t="str">
            <v>MULTI</v>
          </cell>
          <cell r="J21" t="str">
            <v>October</v>
          </cell>
          <cell r="K21" t="str">
            <v>2010-2011</v>
          </cell>
          <cell r="L21">
            <v>2010</v>
          </cell>
          <cell r="M21">
            <v>19</v>
          </cell>
          <cell r="Y21">
            <v>3065.7441982</v>
          </cell>
          <cell r="AA21">
            <v>4627.3834999999999</v>
          </cell>
          <cell r="AC21" t="str">
            <v>SAMPSONECON-3BOctober2010-2011</v>
          </cell>
          <cell r="AD21" t="str">
            <v>SAMPSONECON-3B2010</v>
          </cell>
          <cell r="AE21" t="str">
            <v>SAMPSONECON-3BOctober2010</v>
          </cell>
          <cell r="AF21" t="str">
            <v>SAMPSONECON-3BOctober2010-2011</v>
          </cell>
          <cell r="AG21" t="str">
            <v>SAMPSONECON-3BOctober2010-2011</v>
          </cell>
          <cell r="AH21" t="str">
            <v>SAMPSONOctober2010-2011</v>
          </cell>
        </row>
        <row r="22">
          <cell r="D22" t="str">
            <v>SKIPPER</v>
          </cell>
          <cell r="E22" t="str">
            <v>ECON-3B</v>
          </cell>
          <cell r="F22" t="str">
            <v>Residential</v>
          </cell>
          <cell r="G22" t="str">
            <v>SINGLE</v>
          </cell>
          <cell r="J22" t="str">
            <v>October</v>
          </cell>
          <cell r="K22" t="str">
            <v>2010-2011</v>
          </cell>
          <cell r="L22">
            <v>2010</v>
          </cell>
          <cell r="M22">
            <v>1</v>
          </cell>
          <cell r="N22">
            <v>0</v>
          </cell>
          <cell r="Y22">
            <v>161.35495779999999</v>
          </cell>
          <cell r="Z22">
            <v>0</v>
          </cell>
          <cell r="AA22">
            <v>243.54650000000001</v>
          </cell>
          <cell r="AB22">
            <v>0</v>
          </cell>
          <cell r="AC22" t="str">
            <v>SKIPPERECON-3BOctober2010-2011</v>
          </cell>
          <cell r="AD22" t="str">
            <v>SKIPPERECON-3B2010</v>
          </cell>
          <cell r="AE22" t="str">
            <v>SKIPPERECON-3BOctober2010</v>
          </cell>
          <cell r="AF22" t="str">
            <v>SKIPPERECON-3BOctober2010-2011</v>
          </cell>
          <cell r="AG22" t="str">
            <v>SKIPPERECON-3BOctober2010-2011</v>
          </cell>
          <cell r="AH22" t="str">
            <v>SKIPPEROctober2010-2011</v>
          </cell>
        </row>
        <row r="23">
          <cell r="D23" t="str">
            <v>SKIPPER</v>
          </cell>
          <cell r="E23" t="str">
            <v>ECON-3B</v>
          </cell>
          <cell r="F23" t="str">
            <v>Residential</v>
          </cell>
          <cell r="G23" t="str">
            <v>MULTI</v>
          </cell>
          <cell r="J23" t="str">
            <v>October</v>
          </cell>
          <cell r="K23" t="str">
            <v>2010-2011</v>
          </cell>
          <cell r="L23">
            <v>2010</v>
          </cell>
          <cell r="M23">
            <v>1</v>
          </cell>
          <cell r="Y23">
            <v>161.35495779999999</v>
          </cell>
          <cell r="AA23">
            <v>243.54650000000001</v>
          </cell>
          <cell r="AC23" t="str">
            <v>SKIPPERECON-3BOctober2010-2011</v>
          </cell>
          <cell r="AD23" t="str">
            <v>SKIPPERECON-3B2010</v>
          </cell>
          <cell r="AE23" t="str">
            <v>SKIPPERECON-3BOctober2010</v>
          </cell>
          <cell r="AF23" t="str">
            <v>SKIPPERECON-3BOctober2010-2011</v>
          </cell>
          <cell r="AG23" t="str">
            <v>SKIPPERECON-3BOctober2010-2011</v>
          </cell>
          <cell r="AH23" t="str">
            <v>SKIPPEROctober2010-2011</v>
          </cell>
        </row>
        <row r="24">
          <cell r="D24" t="str">
            <v>SPRIGGS</v>
          </cell>
          <cell r="E24" t="str">
            <v>ECON-3B</v>
          </cell>
          <cell r="F24" t="str">
            <v>Residential</v>
          </cell>
          <cell r="G24" t="str">
            <v>SINGLE</v>
          </cell>
          <cell r="J24" t="str">
            <v>October</v>
          </cell>
          <cell r="K24" t="str">
            <v>2010-2011</v>
          </cell>
          <cell r="L24">
            <v>2010</v>
          </cell>
          <cell r="M24">
            <v>46</v>
          </cell>
          <cell r="N24">
            <v>62.5</v>
          </cell>
          <cell r="X24">
            <v>21</v>
          </cell>
          <cell r="Y24">
            <v>7422.3280587999998</v>
          </cell>
          <cell r="Z24">
            <v>10084.6848625</v>
          </cell>
          <cell r="AA24">
            <v>11203.139000000001</v>
          </cell>
          <cell r="AB24">
            <v>15221.65625</v>
          </cell>
          <cell r="AC24" t="str">
            <v>SPRIGGSECON-3BOctober2010-2011</v>
          </cell>
          <cell r="AD24" t="str">
            <v>SPRIGGSECON-3B2010</v>
          </cell>
          <cell r="AE24" t="str">
            <v>SPRIGGSECON-3BOctober2010</v>
          </cell>
          <cell r="AF24" t="str">
            <v>SPRIGGSECON-3BOctober2010-2011</v>
          </cell>
          <cell r="AG24" t="str">
            <v>SPRIGGSECON-3BOctober2010-2011</v>
          </cell>
          <cell r="AH24" t="str">
            <v>SPRIGGSOctober2010-2011</v>
          </cell>
        </row>
        <row r="25">
          <cell r="D25" t="str">
            <v>SPRIGGS</v>
          </cell>
          <cell r="E25" t="str">
            <v>ECON-3B</v>
          </cell>
          <cell r="F25" t="str">
            <v>Residential</v>
          </cell>
          <cell r="G25" t="str">
            <v>MULTI</v>
          </cell>
          <cell r="J25" t="str">
            <v>October</v>
          </cell>
          <cell r="K25" t="str">
            <v>2010-2011</v>
          </cell>
          <cell r="L25">
            <v>2010</v>
          </cell>
          <cell r="M25">
            <v>23</v>
          </cell>
          <cell r="Y25">
            <v>3711.1640293999999</v>
          </cell>
          <cell r="AA25">
            <v>5601.5695000000005</v>
          </cell>
          <cell r="AC25" t="str">
            <v>SPRIGGSECON-3BOctober2010-2011</v>
          </cell>
          <cell r="AD25" t="str">
            <v>SPRIGGSECON-3B2010</v>
          </cell>
          <cell r="AE25" t="str">
            <v>SPRIGGSECON-3BOctober2010</v>
          </cell>
          <cell r="AF25" t="str">
            <v>SPRIGGSECON-3BOctober2010-2011</v>
          </cell>
          <cell r="AG25" t="str">
            <v>SPRIGGSECON-3BOctober2010-2011</v>
          </cell>
          <cell r="AH25" t="str">
            <v>SPRIGGSOctober2010-2011</v>
          </cell>
        </row>
        <row r="26">
          <cell r="D26" t="str">
            <v>WELCH</v>
          </cell>
          <cell r="E26" t="str">
            <v>ECON-3B</v>
          </cell>
          <cell r="F26" t="str">
            <v>Residential</v>
          </cell>
          <cell r="G26" t="str">
            <v>SINGLE</v>
          </cell>
          <cell r="J26" t="str">
            <v>October</v>
          </cell>
          <cell r="K26" t="str">
            <v>2010-2011</v>
          </cell>
          <cell r="L26">
            <v>2010</v>
          </cell>
          <cell r="M26">
            <v>52</v>
          </cell>
          <cell r="X26">
            <v>21</v>
          </cell>
          <cell r="Y26">
            <v>8390.4578055999991</v>
          </cell>
          <cell r="Z26">
            <v>0</v>
          </cell>
          <cell r="AA26">
            <v>12664.418</v>
          </cell>
          <cell r="AB26">
            <v>0</v>
          </cell>
          <cell r="AC26" t="str">
            <v>WELCHECON-3BOctober2010-2011</v>
          </cell>
          <cell r="AD26" t="str">
            <v>WELCHECON-3B2010</v>
          </cell>
          <cell r="AE26" t="str">
            <v>WELCHECON-3BOctober2010</v>
          </cell>
          <cell r="AF26" t="str">
            <v>WELCHECON-3BOctober2010-2011</v>
          </cell>
          <cell r="AG26" t="str">
            <v>WELCHECON-3BOctober2010-2011</v>
          </cell>
          <cell r="AH26" t="str">
            <v>WELCHOctober2010-2011</v>
          </cell>
        </row>
        <row r="27">
          <cell r="D27" t="str">
            <v>WELCH</v>
          </cell>
          <cell r="E27" t="str">
            <v>ECON-3B</v>
          </cell>
          <cell r="F27" t="str">
            <v>Residential</v>
          </cell>
          <cell r="G27" t="str">
            <v>MULTI</v>
          </cell>
          <cell r="J27" t="str">
            <v>October</v>
          </cell>
          <cell r="K27" t="str">
            <v>2010-2011</v>
          </cell>
          <cell r="L27">
            <v>2010</v>
          </cell>
          <cell r="M27">
            <v>30</v>
          </cell>
          <cell r="Y27">
            <v>4840.6487339999994</v>
          </cell>
          <cell r="AA27">
            <v>7306.3950000000004</v>
          </cell>
          <cell r="AC27" t="str">
            <v>WELCHECON-3BOctober2010-2011</v>
          </cell>
          <cell r="AD27" t="str">
            <v>WELCHECON-3B2010</v>
          </cell>
          <cell r="AE27" t="str">
            <v>WELCHECON-3BOctober2010</v>
          </cell>
          <cell r="AF27" t="str">
            <v>WELCHECON-3BOctober2010-2011</v>
          </cell>
          <cell r="AG27" t="str">
            <v>WELCHECON-3BOctober2010-2011</v>
          </cell>
          <cell r="AH27" t="str">
            <v>WELCHOctober2010-2011</v>
          </cell>
        </row>
        <row r="28">
          <cell r="C28" t="str">
            <v xml:space="preserve">Total Res Home Energy Surveys  </v>
          </cell>
          <cell r="D28" t="str">
            <v>CONEW</v>
          </cell>
          <cell r="E28" t="str">
            <v>ECON-3B</v>
          </cell>
          <cell r="F28" t="str">
            <v>Residential</v>
          </cell>
          <cell r="G28" t="str">
            <v>SINGLE</v>
          </cell>
          <cell r="J28" t="str">
            <v>October</v>
          </cell>
          <cell r="K28" t="str">
            <v>2010-2011</v>
          </cell>
          <cell r="L28">
            <v>2010</v>
          </cell>
          <cell r="M28">
            <v>165</v>
          </cell>
          <cell r="N28">
            <v>250</v>
          </cell>
          <cell r="U28">
            <v>0</v>
          </cell>
          <cell r="X28">
            <v>134</v>
          </cell>
          <cell r="Y28">
            <v>26623.568037000001</v>
          </cell>
          <cell r="Z28">
            <v>40338.739450000001</v>
          </cell>
          <cell r="AA28">
            <v>40185.172500000001</v>
          </cell>
          <cell r="AB28">
            <v>60886.625</v>
          </cell>
          <cell r="AC28" t="str">
            <v>CONEWECON-3BOctober2010-2011</v>
          </cell>
          <cell r="AD28" t="str">
            <v>CONEWECON-3B2010</v>
          </cell>
          <cell r="AE28" t="str">
            <v>CONEWECON-3BOctober2010</v>
          </cell>
          <cell r="AF28" t="str">
            <v>CONEWECON-3BOctober2010-2011</v>
          </cell>
          <cell r="AG28" t="str">
            <v>CONEWECON-3BOctober2010-2011</v>
          </cell>
          <cell r="AH28" t="str">
            <v>CONEWOctober2010-2011</v>
          </cell>
        </row>
        <row r="29">
          <cell r="C29" t="str">
            <v xml:space="preserve">Total Res Home Energy Surveys  </v>
          </cell>
          <cell r="D29" t="str">
            <v>CONEW</v>
          </cell>
          <cell r="E29" t="str">
            <v>ECON-3B</v>
          </cell>
          <cell r="F29" t="str">
            <v>Residential</v>
          </cell>
          <cell r="G29" t="str">
            <v>MULTI</v>
          </cell>
          <cell r="J29" t="str">
            <v>October</v>
          </cell>
          <cell r="K29" t="str">
            <v>2010-2011</v>
          </cell>
          <cell r="L29">
            <v>2010</v>
          </cell>
          <cell r="M29">
            <v>84</v>
          </cell>
          <cell r="Y29">
            <v>13553.816455199998</v>
          </cell>
          <cell r="AA29">
            <v>20457.906000000003</v>
          </cell>
          <cell r="AC29" t="str">
            <v>CONEWECON-3BOctober2010-2011</v>
          </cell>
          <cell r="AD29" t="str">
            <v>CONEWECON-3B2010</v>
          </cell>
          <cell r="AE29" t="str">
            <v>CONEWECON-3BOctober2010</v>
          </cell>
          <cell r="AF29" t="str">
            <v>CONEWECON-3BOctober2010-2011</v>
          </cell>
          <cell r="AG29" t="str">
            <v>CONEWECON-3BOctober2010-2011</v>
          </cell>
          <cell r="AH29" t="str">
            <v>CONEWOctober2010-2011</v>
          </cell>
        </row>
        <row r="30">
          <cell r="B30" t="str">
            <v>M-IRES??</v>
          </cell>
          <cell r="C30" t="str">
            <v>Survey - Phone Residential Energy</v>
          </cell>
          <cell r="D30" t="str">
            <v>BURNS</v>
          </cell>
          <cell r="E30" t="str">
            <v>ECON-3E</v>
          </cell>
          <cell r="F30" t="str">
            <v>Residential</v>
          </cell>
          <cell r="G30" t="str">
            <v>SINGLE</v>
          </cell>
          <cell r="J30" t="str">
            <v>October</v>
          </cell>
          <cell r="K30" t="str">
            <v>2010-2011</v>
          </cell>
          <cell r="L30">
            <v>2010</v>
          </cell>
          <cell r="M30">
            <v>0</v>
          </cell>
          <cell r="N30">
            <v>37.75</v>
          </cell>
          <cell r="Y30">
            <v>0</v>
          </cell>
          <cell r="Z30">
            <v>178.00000800000001</v>
          </cell>
          <cell r="AA30">
            <v>0</v>
          </cell>
          <cell r="AB30">
            <v>3139.3749375000002</v>
          </cell>
          <cell r="AC30" t="str">
            <v>BURNSECON-3EOctober2010-2011</v>
          </cell>
          <cell r="AD30" t="str">
            <v>BURNSECON-3E2010</v>
          </cell>
          <cell r="AE30" t="str">
            <v>BURNSECON-3EOctober2010</v>
          </cell>
          <cell r="AF30" t="str">
            <v>BURNSECON-3EOctober2010-2011</v>
          </cell>
          <cell r="AG30" t="str">
            <v>BURNSECON-3EOctober2010-2011</v>
          </cell>
          <cell r="AH30" t="str">
            <v>BURNSOctober2010-2011</v>
          </cell>
        </row>
        <row r="31">
          <cell r="C31" t="str">
            <v>Survey - Phone Residential Energy</v>
          </cell>
          <cell r="D31" t="str">
            <v>BURNS</v>
          </cell>
          <cell r="E31" t="str">
            <v>ECON-3E</v>
          </cell>
          <cell r="F31" t="str">
            <v>Residential</v>
          </cell>
          <cell r="G31" t="str">
            <v>MULTI</v>
          </cell>
          <cell r="J31" t="str">
            <v>October</v>
          </cell>
          <cell r="K31" t="str">
            <v>2010-2011</v>
          </cell>
          <cell r="L31">
            <v>2010</v>
          </cell>
          <cell r="M31">
            <v>0</v>
          </cell>
          <cell r="Y31">
            <v>0</v>
          </cell>
          <cell r="AA31">
            <v>0</v>
          </cell>
          <cell r="AC31" t="str">
            <v>BURNSECON-3EOctober2010-2011</v>
          </cell>
          <cell r="AD31" t="str">
            <v>BURNSECON-3E2010</v>
          </cell>
          <cell r="AE31" t="str">
            <v>BURNSECON-3EOctober2010</v>
          </cell>
          <cell r="AF31" t="str">
            <v>BURNSECON-3EOctober2010-2011</v>
          </cell>
          <cell r="AG31" t="str">
            <v>BURNSECON-3EOctober2010-2011</v>
          </cell>
          <cell r="AH31" t="str">
            <v>BURNSOctober2010-2011</v>
          </cell>
        </row>
        <row r="32">
          <cell r="C32" t="str">
            <v xml:space="preserve">Total Phone Residential Energy  </v>
          </cell>
          <cell r="D32" t="str">
            <v>CONEW</v>
          </cell>
          <cell r="E32" t="str">
            <v>ECON-3E</v>
          </cell>
          <cell r="F32" t="str">
            <v>Residential</v>
          </cell>
          <cell r="G32" t="str">
            <v>SINGLE</v>
          </cell>
          <cell r="J32" t="str">
            <v>October</v>
          </cell>
          <cell r="K32" t="str">
            <v>2010-2011</v>
          </cell>
          <cell r="L32">
            <v>2010</v>
          </cell>
          <cell r="M32">
            <v>0</v>
          </cell>
          <cell r="N32">
            <v>37.75</v>
          </cell>
          <cell r="Y32">
            <v>0</v>
          </cell>
          <cell r="Z32">
            <v>178.00000800000001</v>
          </cell>
          <cell r="AA32">
            <v>0</v>
          </cell>
          <cell r="AB32">
            <v>3139.3749375000002</v>
          </cell>
          <cell r="AC32" t="str">
            <v>CONEWECON-3EOctober2010-2011</v>
          </cell>
          <cell r="AD32" t="str">
            <v>CONEWECON-3E2010</v>
          </cell>
          <cell r="AE32" t="str">
            <v>CONEWECON-3EOctober2010</v>
          </cell>
          <cell r="AF32" t="str">
            <v>CONEWECON-3EOctober2010-2011</v>
          </cell>
          <cell r="AG32" t="str">
            <v>CONEWECON-3EOctober2010-2011</v>
          </cell>
          <cell r="AH32" t="str">
            <v>CONEWOctober2010-2011</v>
          </cell>
        </row>
        <row r="33">
          <cell r="C33" t="str">
            <v xml:space="preserve">Total Phone Residential Energy  </v>
          </cell>
          <cell r="D33" t="str">
            <v>CONEW</v>
          </cell>
          <cell r="E33" t="str">
            <v>ECON-3E</v>
          </cell>
          <cell r="F33" t="str">
            <v>Residential</v>
          </cell>
          <cell r="G33" t="str">
            <v>MULTI</v>
          </cell>
          <cell r="J33" t="str">
            <v>October</v>
          </cell>
          <cell r="K33" t="str">
            <v>2010-2011</v>
          </cell>
          <cell r="L33">
            <v>2010</v>
          </cell>
          <cell r="M33">
            <v>0</v>
          </cell>
          <cell r="Y33">
            <v>0</v>
          </cell>
          <cell r="AA33">
            <v>0</v>
          </cell>
          <cell r="AC33" t="str">
            <v>CONEWECON-3EOctober2010-2011</v>
          </cell>
          <cell r="AD33" t="str">
            <v>CONEWECON-3E2010</v>
          </cell>
          <cell r="AE33" t="str">
            <v>CONEWECON-3EOctober2010</v>
          </cell>
          <cell r="AF33" t="str">
            <v>CONEWECON-3EOctober2010-2011</v>
          </cell>
          <cell r="AG33" t="str">
            <v>CONEWECON-3EOctober2010-2011</v>
          </cell>
          <cell r="AH33" t="str">
            <v>CONEWOctober2010-2011</v>
          </cell>
        </row>
        <row r="34">
          <cell r="B34" t="str">
            <v>M-CRES</v>
          </cell>
          <cell r="C34" t="str">
            <v>Survey - DVD Res Eng English</v>
          </cell>
          <cell r="D34" t="str">
            <v>BURNS</v>
          </cell>
          <cell r="E34" t="str">
            <v>ECON-3D</v>
          </cell>
          <cell r="F34" t="str">
            <v>Residential</v>
          </cell>
          <cell r="G34" t="str">
            <v>SINGLE</v>
          </cell>
          <cell r="J34" t="str">
            <v>October</v>
          </cell>
          <cell r="K34" t="str">
            <v>2010-2011</v>
          </cell>
          <cell r="L34">
            <v>2010</v>
          </cell>
          <cell r="M34">
            <v>0</v>
          </cell>
          <cell r="Y34">
            <v>0</v>
          </cell>
          <cell r="Z34">
            <v>0</v>
          </cell>
          <cell r="AA34">
            <v>0</v>
          </cell>
          <cell r="AB34">
            <v>0</v>
          </cell>
          <cell r="AC34" t="str">
            <v>BURNSECON-3DOctober2010-2011</v>
          </cell>
          <cell r="AD34" t="str">
            <v>BURNSECON-3D2010</v>
          </cell>
          <cell r="AE34" t="str">
            <v>BURNSECON-3DOctober2010</v>
          </cell>
          <cell r="AF34" t="str">
            <v>BURNSECON-3DOctober2010-2011</v>
          </cell>
          <cell r="AG34" t="str">
            <v>BURNSECON-3DOctober2010-2011</v>
          </cell>
          <cell r="AH34" t="str">
            <v>BURNSOctober2010-2011</v>
          </cell>
        </row>
        <row r="35">
          <cell r="D35" t="str">
            <v>BURNS</v>
          </cell>
          <cell r="E35" t="str">
            <v>ECON-3D</v>
          </cell>
          <cell r="F35" t="str">
            <v>Residential</v>
          </cell>
          <cell r="G35" t="str">
            <v>MULTI</v>
          </cell>
          <cell r="J35" t="str">
            <v>October</v>
          </cell>
          <cell r="K35" t="str">
            <v>2010-2011</v>
          </cell>
          <cell r="L35">
            <v>2010</v>
          </cell>
          <cell r="M35">
            <v>0</v>
          </cell>
          <cell r="Y35">
            <v>0</v>
          </cell>
          <cell r="Z35">
            <v>0</v>
          </cell>
          <cell r="AA35">
            <v>0</v>
          </cell>
          <cell r="AB35">
            <v>0</v>
          </cell>
          <cell r="AC35" t="str">
            <v>BURNSECON-3DOctober2010-2011</v>
          </cell>
          <cell r="AD35" t="str">
            <v>BURNSECON-3D2010</v>
          </cell>
          <cell r="AE35" t="str">
            <v>BURNSECON-3DOctober2010</v>
          </cell>
          <cell r="AF35" t="str">
            <v>BURNSECON-3DOctober2010-2011</v>
          </cell>
          <cell r="AG35" t="str">
            <v>BURNSECON-3DOctober2010-2011</v>
          </cell>
          <cell r="AH35" t="str">
            <v>BURNSOctober2010-2011</v>
          </cell>
        </row>
        <row r="36">
          <cell r="D36" t="str">
            <v>RIVERA</v>
          </cell>
          <cell r="E36" t="str">
            <v>ECON-3D</v>
          </cell>
          <cell r="F36" t="str">
            <v>Residential</v>
          </cell>
          <cell r="G36" t="str">
            <v>SINGLE</v>
          </cell>
          <cell r="J36" t="str">
            <v>October</v>
          </cell>
          <cell r="K36" t="str">
            <v>2010-2011</v>
          </cell>
          <cell r="L36">
            <v>2010</v>
          </cell>
          <cell r="M36">
            <v>63</v>
          </cell>
          <cell r="Y36">
            <v>596.79804869999998</v>
          </cell>
          <cell r="Z36">
            <v>0</v>
          </cell>
          <cell r="AA36">
            <v>7686.7496999999994</v>
          </cell>
          <cell r="AB36">
            <v>0</v>
          </cell>
          <cell r="AC36" t="str">
            <v>RIVERAECON-3DOctober2010-2011</v>
          </cell>
          <cell r="AD36" t="str">
            <v>RIVERAECON-3D2010</v>
          </cell>
          <cell r="AE36" t="str">
            <v>RIVERAECON-3DOctober2010</v>
          </cell>
          <cell r="AF36" t="str">
            <v>RIVERAECON-3DOctober2010-2011</v>
          </cell>
          <cell r="AG36" t="str">
            <v>RIVERAECON-3DOctober2010-2011</v>
          </cell>
          <cell r="AH36" t="str">
            <v>RIVERAOctober2010-2011</v>
          </cell>
        </row>
        <row r="37">
          <cell r="D37" t="str">
            <v>RIVERA</v>
          </cell>
          <cell r="E37" t="str">
            <v>ECON-3D</v>
          </cell>
          <cell r="F37" t="str">
            <v>Residential</v>
          </cell>
          <cell r="G37" t="str">
            <v>MULTI</v>
          </cell>
          <cell r="J37" t="str">
            <v>October</v>
          </cell>
          <cell r="K37" t="str">
            <v>2010-2011</v>
          </cell>
          <cell r="L37">
            <v>2010</v>
          </cell>
          <cell r="M37">
            <v>39</v>
          </cell>
          <cell r="Y37">
            <v>369.44641109999998</v>
          </cell>
          <cell r="Z37">
            <v>0</v>
          </cell>
          <cell r="AA37">
            <v>4758.4641000000001</v>
          </cell>
          <cell r="AB37">
            <v>0</v>
          </cell>
          <cell r="AC37" t="str">
            <v>RIVERAECON-3DOctober2010-2011</v>
          </cell>
          <cell r="AD37" t="str">
            <v>RIVERAECON-3D2010</v>
          </cell>
          <cell r="AE37" t="str">
            <v>RIVERAECON-3DOctober2010</v>
          </cell>
          <cell r="AF37" t="str">
            <v>RIVERAECON-3DOctober2010-2011</v>
          </cell>
          <cell r="AG37" t="str">
            <v>RIVERAECON-3DOctober2010-2011</v>
          </cell>
          <cell r="AH37" t="str">
            <v>RIVERAOctober2010-2011</v>
          </cell>
        </row>
        <row r="38">
          <cell r="D38" t="str">
            <v>SAMPSON</v>
          </cell>
          <cell r="E38" t="str">
            <v>ECON-3D</v>
          </cell>
          <cell r="F38" t="str">
            <v>Residential</v>
          </cell>
          <cell r="G38" t="str">
            <v>SINGLE</v>
          </cell>
          <cell r="J38" t="str">
            <v>October</v>
          </cell>
          <cell r="K38" t="str">
            <v>2010-2011</v>
          </cell>
          <cell r="L38">
            <v>2010</v>
          </cell>
          <cell r="M38">
            <v>0</v>
          </cell>
          <cell r="Y38">
            <v>0</v>
          </cell>
          <cell r="Z38">
            <v>0</v>
          </cell>
          <cell r="AA38">
            <v>0</v>
          </cell>
          <cell r="AB38">
            <v>0</v>
          </cell>
          <cell r="AC38" t="str">
            <v>SAMPSONECON-3DOctober2010-2011</v>
          </cell>
          <cell r="AD38" t="str">
            <v>SAMPSONECON-3D2010</v>
          </cell>
          <cell r="AE38" t="str">
            <v>SAMPSONECON-3DOctober2010</v>
          </cell>
          <cell r="AF38" t="str">
            <v>SAMPSONECON-3DOctober2010-2011</v>
          </cell>
          <cell r="AG38" t="str">
            <v>SAMPSONECON-3DOctober2010-2011</v>
          </cell>
          <cell r="AH38" t="str">
            <v>SAMPSONOctober2010-2011</v>
          </cell>
        </row>
        <row r="39">
          <cell r="D39" t="str">
            <v>SAMPSON</v>
          </cell>
          <cell r="E39" t="str">
            <v>ECON-3D</v>
          </cell>
          <cell r="F39" t="str">
            <v>Residential</v>
          </cell>
          <cell r="G39" t="str">
            <v>MULTI</v>
          </cell>
          <cell r="J39" t="str">
            <v>October</v>
          </cell>
          <cell r="K39" t="str">
            <v>2010-2011</v>
          </cell>
          <cell r="L39">
            <v>2010</v>
          </cell>
          <cell r="M39">
            <v>0</v>
          </cell>
          <cell r="Y39">
            <v>0</v>
          </cell>
          <cell r="Z39">
            <v>0</v>
          </cell>
          <cell r="AA39">
            <v>0</v>
          </cell>
          <cell r="AB39">
            <v>0</v>
          </cell>
          <cell r="AC39" t="str">
            <v>SAMPSONECON-3DOctober2010-2011</v>
          </cell>
          <cell r="AD39" t="str">
            <v>SAMPSONECON-3D2010</v>
          </cell>
          <cell r="AE39" t="str">
            <v>SAMPSONECON-3DOctober2010</v>
          </cell>
          <cell r="AF39" t="str">
            <v>SAMPSONECON-3DOctober2010-2011</v>
          </cell>
          <cell r="AG39" t="str">
            <v>SAMPSONECON-3DOctober2010-2011</v>
          </cell>
          <cell r="AH39" t="str">
            <v>SAMPSONOctober2010-2011</v>
          </cell>
        </row>
        <row r="40">
          <cell r="B40" t="str">
            <v>M-CRSS</v>
          </cell>
          <cell r="C40" t="str">
            <v>Survey - DVD Res Eng Spanish</v>
          </cell>
          <cell r="D40" t="str">
            <v>BURNS</v>
          </cell>
          <cell r="E40" t="str">
            <v>ECON-3D</v>
          </cell>
          <cell r="F40" t="str">
            <v>Residential</v>
          </cell>
          <cell r="G40" t="str">
            <v>SINGLE</v>
          </cell>
          <cell r="J40" t="str">
            <v>October</v>
          </cell>
          <cell r="K40" t="str">
            <v>2010-2011</v>
          </cell>
          <cell r="L40">
            <v>2010</v>
          </cell>
          <cell r="M40">
            <v>0</v>
          </cell>
          <cell r="Y40">
            <v>0</v>
          </cell>
          <cell r="Z40">
            <v>0</v>
          </cell>
          <cell r="AA40">
            <v>0</v>
          </cell>
          <cell r="AB40">
            <v>0</v>
          </cell>
          <cell r="AC40" t="str">
            <v>BURNSECON-3DOctober2010-2011</v>
          </cell>
          <cell r="AD40" t="str">
            <v>BURNSECON-3D2010</v>
          </cell>
          <cell r="AE40" t="str">
            <v>BURNSECON-3DOctober2010</v>
          </cell>
          <cell r="AF40" t="str">
            <v>BURNSECON-3DOctober2010-2011</v>
          </cell>
          <cell r="AG40" t="str">
            <v>BURNSECON-3DOctober2010-2011</v>
          </cell>
          <cell r="AH40" t="str">
            <v>BURNSOctober2010-2011</v>
          </cell>
        </row>
        <row r="41">
          <cell r="D41" t="str">
            <v>BURNS</v>
          </cell>
          <cell r="E41" t="str">
            <v>ECON-3D</v>
          </cell>
          <cell r="F41" t="str">
            <v>Residential</v>
          </cell>
          <cell r="G41" t="str">
            <v>MULTI</v>
          </cell>
          <cell r="J41" t="str">
            <v>October</v>
          </cell>
          <cell r="K41" t="str">
            <v>2010-2011</v>
          </cell>
          <cell r="L41">
            <v>2010</v>
          </cell>
          <cell r="M41">
            <v>0</v>
          </cell>
          <cell r="Y41">
            <v>0</v>
          </cell>
          <cell r="Z41">
            <v>0</v>
          </cell>
          <cell r="AA41">
            <v>0</v>
          </cell>
          <cell r="AB41">
            <v>0</v>
          </cell>
          <cell r="AC41" t="str">
            <v>BURNSECON-3DOctober2010-2011</v>
          </cell>
          <cell r="AD41" t="str">
            <v>BURNSECON-3D2010</v>
          </cell>
          <cell r="AE41" t="str">
            <v>BURNSECON-3DOctober2010</v>
          </cell>
          <cell r="AF41" t="str">
            <v>BURNSECON-3DOctober2010-2011</v>
          </cell>
          <cell r="AG41" t="str">
            <v>BURNSECON-3DOctober2010-2011</v>
          </cell>
          <cell r="AH41" t="str">
            <v>BURNSOctober2010-2011</v>
          </cell>
        </row>
        <row r="42">
          <cell r="D42" t="str">
            <v>RIVERA</v>
          </cell>
          <cell r="E42" t="str">
            <v>ECON-3D</v>
          </cell>
          <cell r="F42" t="str">
            <v>Residential</v>
          </cell>
          <cell r="G42" t="str">
            <v>SINGLE</v>
          </cell>
          <cell r="J42" t="str">
            <v>October</v>
          </cell>
          <cell r="K42" t="str">
            <v>2010-2011</v>
          </cell>
          <cell r="L42">
            <v>2010</v>
          </cell>
          <cell r="M42">
            <v>3</v>
          </cell>
          <cell r="Y42">
            <v>28.4189547</v>
          </cell>
          <cell r="Z42">
            <v>0</v>
          </cell>
          <cell r="AA42">
            <v>366.03570000000002</v>
          </cell>
          <cell r="AB42">
            <v>0</v>
          </cell>
          <cell r="AC42" t="str">
            <v>RIVERAECON-3DOctober2010-2011</v>
          </cell>
          <cell r="AD42" t="str">
            <v>RIVERAECON-3D2010</v>
          </cell>
          <cell r="AE42" t="str">
            <v>RIVERAECON-3DOctober2010</v>
          </cell>
          <cell r="AF42" t="str">
            <v>RIVERAECON-3DOctober2010-2011</v>
          </cell>
          <cell r="AG42" t="str">
            <v>RIVERAECON-3DOctober2010-2011</v>
          </cell>
          <cell r="AH42" t="str">
            <v>RIVERAOctober2010-2011</v>
          </cell>
        </row>
        <row r="43">
          <cell r="D43" t="str">
            <v>RIVERA</v>
          </cell>
          <cell r="E43" t="str">
            <v>ECON-3D</v>
          </cell>
          <cell r="F43" t="str">
            <v>Residential</v>
          </cell>
          <cell r="G43" t="str">
            <v>MULTI</v>
          </cell>
          <cell r="J43" t="str">
            <v>October</v>
          </cell>
          <cell r="K43" t="str">
            <v>2010-2011</v>
          </cell>
          <cell r="L43">
            <v>2010</v>
          </cell>
          <cell r="M43">
            <v>9</v>
          </cell>
          <cell r="Y43">
            <v>85.256864100000001</v>
          </cell>
          <cell r="Z43">
            <v>0</v>
          </cell>
          <cell r="AA43">
            <v>1098.1070999999999</v>
          </cell>
          <cell r="AB43">
            <v>0</v>
          </cell>
          <cell r="AC43" t="str">
            <v>RIVERAECON-3DOctober2010-2011</v>
          </cell>
          <cell r="AD43" t="str">
            <v>RIVERAECON-3D2010</v>
          </cell>
          <cell r="AE43" t="str">
            <v>RIVERAECON-3DOctober2010</v>
          </cell>
          <cell r="AF43" t="str">
            <v>RIVERAECON-3DOctober2010-2011</v>
          </cell>
          <cell r="AG43" t="str">
            <v>RIVERAECON-3DOctober2010-2011</v>
          </cell>
          <cell r="AH43" t="str">
            <v>RIVERAOctober2010-2011</v>
          </cell>
        </row>
        <row r="44">
          <cell r="B44" t="str">
            <v>M-VRES</v>
          </cell>
          <cell r="C44" t="str">
            <v>Survey - Res Eng VIDEO English</v>
          </cell>
          <cell r="D44" t="str">
            <v>BURNS</v>
          </cell>
          <cell r="E44" t="str">
            <v>ECON-3D</v>
          </cell>
          <cell r="F44" t="str">
            <v>Residential</v>
          </cell>
          <cell r="G44" t="str">
            <v>SINGLE</v>
          </cell>
          <cell r="J44" t="str">
            <v>October</v>
          </cell>
          <cell r="K44" t="str">
            <v>2010-2011</v>
          </cell>
          <cell r="L44">
            <v>2010</v>
          </cell>
          <cell r="M44">
            <v>0</v>
          </cell>
          <cell r="Y44">
            <v>0</v>
          </cell>
          <cell r="Z44">
            <v>0</v>
          </cell>
          <cell r="AA44">
            <v>0</v>
          </cell>
          <cell r="AB44">
            <v>0</v>
          </cell>
          <cell r="AC44" t="str">
            <v>BURNSECON-3DOctober2010-2011</v>
          </cell>
          <cell r="AD44" t="str">
            <v>BURNSECON-3D2010</v>
          </cell>
          <cell r="AE44" t="str">
            <v>BURNSECON-3DOctober2010</v>
          </cell>
          <cell r="AF44" t="str">
            <v>BURNSECON-3DOctober2010-2011</v>
          </cell>
          <cell r="AG44" t="str">
            <v>BURNSECON-3DOctober2010-2011</v>
          </cell>
          <cell r="AH44" t="str">
            <v>BURNSOctober2010-2011</v>
          </cell>
        </row>
        <row r="45">
          <cell r="D45" t="str">
            <v>BURNS</v>
          </cell>
          <cell r="E45" t="str">
            <v>ECON-3D</v>
          </cell>
          <cell r="F45" t="str">
            <v>Residential</v>
          </cell>
          <cell r="G45" t="str">
            <v>MULTI</v>
          </cell>
          <cell r="J45" t="str">
            <v>October</v>
          </cell>
          <cell r="K45" t="str">
            <v>2010-2011</v>
          </cell>
          <cell r="L45">
            <v>2010</v>
          </cell>
          <cell r="M45">
            <v>0</v>
          </cell>
          <cell r="Y45">
            <v>0</v>
          </cell>
          <cell r="Z45">
            <v>0</v>
          </cell>
          <cell r="AA45">
            <v>0</v>
          </cell>
          <cell r="AB45">
            <v>0</v>
          </cell>
          <cell r="AC45" t="str">
            <v>BURNSECON-3DOctober2010-2011</v>
          </cell>
          <cell r="AD45" t="str">
            <v>BURNSECON-3D2010</v>
          </cell>
          <cell r="AE45" t="str">
            <v>BURNSECON-3DOctober2010</v>
          </cell>
          <cell r="AF45" t="str">
            <v>BURNSECON-3DOctober2010-2011</v>
          </cell>
          <cell r="AG45" t="str">
            <v>BURNSECON-3DOctober2010-2011</v>
          </cell>
          <cell r="AH45" t="str">
            <v>BURNSOctober2010-2011</v>
          </cell>
        </row>
        <row r="46">
          <cell r="D46" t="str">
            <v>RIVERA</v>
          </cell>
          <cell r="E46" t="str">
            <v>ECON-3D</v>
          </cell>
          <cell r="F46" t="str">
            <v>Residential</v>
          </cell>
          <cell r="G46" t="str">
            <v>SINGLE</v>
          </cell>
          <cell r="J46" t="str">
            <v>October</v>
          </cell>
          <cell r="K46" t="str">
            <v>2010-2011</v>
          </cell>
          <cell r="L46">
            <v>2010</v>
          </cell>
          <cell r="M46">
            <v>0</v>
          </cell>
          <cell r="Y46">
            <v>0</v>
          </cell>
          <cell r="Z46">
            <v>0</v>
          </cell>
          <cell r="AA46">
            <v>0</v>
          </cell>
          <cell r="AB46">
            <v>0</v>
          </cell>
          <cell r="AC46" t="str">
            <v>RIVERAECON-3DOctober2010-2011</v>
          </cell>
          <cell r="AD46" t="str">
            <v>RIVERAECON-3D2010</v>
          </cell>
          <cell r="AE46" t="str">
            <v>RIVERAECON-3DOctober2010</v>
          </cell>
          <cell r="AF46" t="str">
            <v>RIVERAECON-3DOctober2010-2011</v>
          </cell>
          <cell r="AG46" t="str">
            <v>RIVERAECON-3DOctober2010-2011</v>
          </cell>
          <cell r="AH46" t="str">
            <v>RIVERAOctober2010-2011</v>
          </cell>
        </row>
        <row r="47">
          <cell r="D47" t="str">
            <v>RIVERA</v>
          </cell>
          <cell r="E47" t="str">
            <v>ECON-3D</v>
          </cell>
          <cell r="F47" t="str">
            <v>Residential</v>
          </cell>
          <cell r="G47" t="str">
            <v>MULTI</v>
          </cell>
          <cell r="J47" t="str">
            <v>October</v>
          </cell>
          <cell r="K47" t="str">
            <v>2010-2011</v>
          </cell>
          <cell r="L47">
            <v>2010</v>
          </cell>
          <cell r="M47">
            <v>0</v>
          </cell>
          <cell r="Y47">
            <v>0</v>
          </cell>
          <cell r="Z47">
            <v>0</v>
          </cell>
          <cell r="AA47">
            <v>0</v>
          </cell>
          <cell r="AB47">
            <v>0</v>
          </cell>
          <cell r="AC47" t="str">
            <v>RIVERAECON-3DOctober2010-2011</v>
          </cell>
          <cell r="AD47" t="str">
            <v>RIVERAECON-3D2010</v>
          </cell>
          <cell r="AE47" t="str">
            <v>RIVERAECON-3DOctober2010</v>
          </cell>
          <cell r="AF47" t="str">
            <v>RIVERAECON-3DOctober2010-2011</v>
          </cell>
          <cell r="AG47" t="str">
            <v>RIVERAECON-3DOctober2010-2011</v>
          </cell>
          <cell r="AH47" t="str">
            <v>RIVERAOctober2010-2011</v>
          </cell>
        </row>
        <row r="48">
          <cell r="B48" t="str">
            <v>M-VRSS</v>
          </cell>
          <cell r="C48" t="str">
            <v>Survey - Res Eng VIDEO Spanish</v>
          </cell>
          <cell r="D48" t="str">
            <v>BURNS</v>
          </cell>
          <cell r="E48" t="str">
            <v>ECON-3D</v>
          </cell>
          <cell r="F48" t="str">
            <v>Residential</v>
          </cell>
          <cell r="G48" t="str">
            <v>SINGLE</v>
          </cell>
          <cell r="J48" t="str">
            <v>October</v>
          </cell>
          <cell r="K48" t="str">
            <v>2010-2011</v>
          </cell>
          <cell r="L48">
            <v>2010</v>
          </cell>
          <cell r="M48">
            <v>0</v>
          </cell>
          <cell r="Y48">
            <v>0</v>
          </cell>
          <cell r="Z48">
            <v>0</v>
          </cell>
          <cell r="AA48">
            <v>0</v>
          </cell>
          <cell r="AB48">
            <v>0</v>
          </cell>
          <cell r="AC48" t="str">
            <v>BURNSECON-3DOctober2010-2011</v>
          </cell>
          <cell r="AD48" t="str">
            <v>BURNSECON-3D2010</v>
          </cell>
          <cell r="AE48" t="str">
            <v>BURNSECON-3DOctober2010</v>
          </cell>
          <cell r="AF48" t="str">
            <v>BURNSECON-3DOctober2010-2011</v>
          </cell>
          <cell r="AG48" t="str">
            <v>BURNSECON-3DOctober2010-2011</v>
          </cell>
          <cell r="AH48" t="str">
            <v>BURNSOctober2010-2011</v>
          </cell>
        </row>
        <row r="49">
          <cell r="D49" t="str">
            <v>BURNS</v>
          </cell>
          <cell r="E49" t="str">
            <v>ECON-3D</v>
          </cell>
          <cell r="F49" t="str">
            <v>Residential</v>
          </cell>
          <cell r="G49" t="str">
            <v>MULTI</v>
          </cell>
          <cell r="J49" t="str">
            <v>October</v>
          </cell>
          <cell r="K49" t="str">
            <v>2010-2011</v>
          </cell>
          <cell r="L49">
            <v>2010</v>
          </cell>
          <cell r="M49">
            <v>0</v>
          </cell>
          <cell r="Y49">
            <v>0</v>
          </cell>
          <cell r="Z49">
            <v>0</v>
          </cell>
          <cell r="AA49">
            <v>0</v>
          </cell>
          <cell r="AB49">
            <v>0</v>
          </cell>
          <cell r="AC49" t="str">
            <v>BURNSECON-3DOctober2010-2011</v>
          </cell>
          <cell r="AD49" t="str">
            <v>BURNSECON-3D2010</v>
          </cell>
          <cell r="AE49" t="str">
            <v>BURNSECON-3DOctober2010</v>
          </cell>
          <cell r="AF49" t="str">
            <v>BURNSECON-3DOctober2010-2011</v>
          </cell>
          <cell r="AG49" t="str">
            <v>BURNSECON-3DOctober2010-2011</v>
          </cell>
          <cell r="AH49" t="str">
            <v>BURNSOctober2010-2011</v>
          </cell>
        </row>
        <row r="50">
          <cell r="D50" t="str">
            <v>RIVERA</v>
          </cell>
          <cell r="E50" t="str">
            <v>ECON-3D</v>
          </cell>
          <cell r="F50" t="str">
            <v>Residential</v>
          </cell>
          <cell r="G50" t="str">
            <v>SINGLE</v>
          </cell>
          <cell r="J50" t="str">
            <v>October</v>
          </cell>
          <cell r="K50" t="str">
            <v>2010-2011</v>
          </cell>
          <cell r="L50">
            <v>2010</v>
          </cell>
          <cell r="M50">
            <v>0</v>
          </cell>
          <cell r="Y50">
            <v>0</v>
          </cell>
          <cell r="Z50">
            <v>0</v>
          </cell>
          <cell r="AA50">
            <v>0</v>
          </cell>
          <cell r="AB50">
            <v>0</v>
          </cell>
          <cell r="AC50" t="str">
            <v>RIVERAECON-3DOctober2010-2011</v>
          </cell>
          <cell r="AD50" t="str">
            <v>RIVERAECON-3D2010</v>
          </cell>
          <cell r="AE50" t="str">
            <v>RIVERAECON-3DOctober2010</v>
          </cell>
          <cell r="AF50" t="str">
            <v>RIVERAECON-3DOctober2010-2011</v>
          </cell>
          <cell r="AG50" t="str">
            <v>RIVERAECON-3DOctober2010-2011</v>
          </cell>
          <cell r="AH50" t="str">
            <v>RIVERAOctober2010-2011</v>
          </cell>
        </row>
        <row r="51">
          <cell r="D51" t="str">
            <v>RIVERA</v>
          </cell>
          <cell r="E51" t="str">
            <v>ECON-3D</v>
          </cell>
          <cell r="F51" t="str">
            <v>Residential</v>
          </cell>
          <cell r="G51" t="str">
            <v>MULTI</v>
          </cell>
          <cell r="J51" t="str">
            <v>October</v>
          </cell>
          <cell r="K51" t="str">
            <v>2010-2011</v>
          </cell>
          <cell r="L51">
            <v>2010</v>
          </cell>
          <cell r="M51">
            <v>0</v>
          </cell>
          <cell r="Y51">
            <v>0</v>
          </cell>
          <cell r="Z51">
            <v>0</v>
          </cell>
          <cell r="AA51">
            <v>0</v>
          </cell>
          <cell r="AB51">
            <v>0</v>
          </cell>
          <cell r="AC51" t="str">
            <v>RIVERAECON-3DOctober2010-2011</v>
          </cell>
          <cell r="AD51" t="str">
            <v>RIVERAECON-3D2010</v>
          </cell>
          <cell r="AE51" t="str">
            <v>RIVERAECON-3DOctober2010</v>
          </cell>
          <cell r="AF51" t="str">
            <v>RIVERAECON-3DOctober2010-2011</v>
          </cell>
          <cell r="AG51" t="str">
            <v>RIVERAECON-3DOctober2010-2011</v>
          </cell>
          <cell r="AH51" t="str">
            <v>RIVERAOctober2010-2011</v>
          </cell>
        </row>
        <row r="52">
          <cell r="B52" t="str">
            <v>TOTAL DVD/VIDEO</v>
          </cell>
          <cell r="C52" t="str">
            <v xml:space="preserve">Total DVD &amp; VIDEO  </v>
          </cell>
          <cell r="D52" t="str">
            <v>DVD</v>
          </cell>
          <cell r="E52" t="str">
            <v>ECON-3D</v>
          </cell>
          <cell r="F52" t="str">
            <v>Residential</v>
          </cell>
          <cell r="G52" t="str">
            <v>SINGLE</v>
          </cell>
          <cell r="J52" t="str">
            <v>October</v>
          </cell>
          <cell r="K52" t="str">
            <v>2010-2011</v>
          </cell>
          <cell r="L52">
            <v>2010</v>
          </cell>
          <cell r="M52">
            <v>66</v>
          </cell>
          <cell r="N52">
            <v>283.33333333333331</v>
          </cell>
          <cell r="Y52">
            <v>625.21700340000007</v>
          </cell>
          <cell r="Z52">
            <v>2684.0123883333331</v>
          </cell>
          <cell r="AA52">
            <v>8052.7853999999998</v>
          </cell>
          <cell r="AB52">
            <v>34570.03833333333</v>
          </cell>
          <cell r="AC52" t="str">
            <v>DVDECON-3DOctober2010-2011</v>
          </cell>
          <cell r="AD52" t="str">
            <v>DVDECON-3D2010</v>
          </cell>
          <cell r="AE52" t="str">
            <v>DVDECON-3DOctober2010</v>
          </cell>
          <cell r="AF52" t="str">
            <v>DVDECON-3DOctober2010-2011</v>
          </cell>
          <cell r="AG52" t="str">
            <v>DVDECON-3DOctober2010-2011</v>
          </cell>
          <cell r="AH52" t="str">
            <v>DVDOctober2010-2011</v>
          </cell>
        </row>
        <row r="53">
          <cell r="C53" t="str">
            <v xml:space="preserve">Total DVD &amp; VIDEO  </v>
          </cell>
          <cell r="D53" t="str">
            <v>DVD</v>
          </cell>
          <cell r="E53" t="str">
            <v>ECON-3D</v>
          </cell>
          <cell r="F53" t="str">
            <v>Residential</v>
          </cell>
          <cell r="G53" t="str">
            <v>MULTI</v>
          </cell>
          <cell r="J53" t="str">
            <v>October</v>
          </cell>
          <cell r="K53" t="str">
            <v>2010-2011</v>
          </cell>
          <cell r="L53">
            <v>2010</v>
          </cell>
          <cell r="M53">
            <v>48</v>
          </cell>
          <cell r="Y53">
            <v>454.70327520000001</v>
          </cell>
          <cell r="AA53">
            <v>5856.5712000000003</v>
          </cell>
          <cell r="AC53" t="str">
            <v>DVDECON-3DOctober2010-2011</v>
          </cell>
          <cell r="AD53" t="str">
            <v>DVDECON-3D2010</v>
          </cell>
          <cell r="AE53" t="str">
            <v>DVDECON-3DOctober2010</v>
          </cell>
          <cell r="AF53" t="str">
            <v>DVDECON-3DOctober2010-2011</v>
          </cell>
          <cell r="AG53" t="str">
            <v>DVDECON-3DOctober2010-2011</v>
          </cell>
          <cell r="AH53" t="str">
            <v>DVDOctober2010-2011</v>
          </cell>
        </row>
        <row r="54">
          <cell r="C54" t="str">
            <v xml:space="preserve">Total CONEW DVD &amp; VIDEO  </v>
          </cell>
          <cell r="D54" t="str">
            <v>CONEW</v>
          </cell>
          <cell r="E54" t="str">
            <v>ECON-3D</v>
          </cell>
          <cell r="F54" t="str">
            <v>Residential</v>
          </cell>
          <cell r="G54" t="str">
            <v>SINGLE</v>
          </cell>
          <cell r="J54" t="str">
            <v>October</v>
          </cell>
          <cell r="K54" t="str">
            <v>2010-2011</v>
          </cell>
          <cell r="L54">
            <v>2010</v>
          </cell>
          <cell r="M54">
            <v>66</v>
          </cell>
          <cell r="N54">
            <v>283.33333333333331</v>
          </cell>
          <cell r="Y54">
            <v>625.21700340000007</v>
          </cell>
          <cell r="Z54">
            <v>2684.0123883333331</v>
          </cell>
          <cell r="AA54">
            <v>8052.7853999999998</v>
          </cell>
          <cell r="AB54">
            <v>34570.03833333333</v>
          </cell>
          <cell r="AC54" t="str">
            <v>CONEWECON-3DOctober2010-2011</v>
          </cell>
          <cell r="AD54" t="str">
            <v>CONEWECON-3D2010</v>
          </cell>
          <cell r="AE54" t="str">
            <v>CONEWECON-3DOctober2010</v>
          </cell>
          <cell r="AF54" t="str">
            <v>CONEWECON-3DOctober2010-2011</v>
          </cell>
          <cell r="AG54" t="str">
            <v>CONEWECON-3DOctober2010-2011</v>
          </cell>
          <cell r="AH54" t="str">
            <v>CONEWOctober2010-2011</v>
          </cell>
        </row>
        <row r="55">
          <cell r="C55" t="str">
            <v xml:space="preserve">Total CONEW DVD &amp; VIDEO  </v>
          </cell>
          <cell r="D55" t="str">
            <v>CONEW</v>
          </cell>
          <cell r="E55" t="str">
            <v>ECON-3D</v>
          </cell>
          <cell r="F55" t="str">
            <v>Residential</v>
          </cell>
          <cell r="G55" t="str">
            <v>MULTI</v>
          </cell>
          <cell r="J55" t="str">
            <v>October</v>
          </cell>
          <cell r="K55" t="str">
            <v>2010-2011</v>
          </cell>
          <cell r="L55">
            <v>2010</v>
          </cell>
          <cell r="M55">
            <v>48</v>
          </cell>
          <cell r="Y55">
            <v>454.70327520000001</v>
          </cell>
          <cell r="AA55">
            <v>5856.5712000000003</v>
          </cell>
          <cell r="AC55" t="str">
            <v>CONEWECON-3DOctober2010-2011</v>
          </cell>
          <cell r="AD55" t="str">
            <v>CONEWECON-3D2010</v>
          </cell>
          <cell r="AE55" t="str">
            <v>CONEWECON-3DOctober2010</v>
          </cell>
          <cell r="AF55" t="str">
            <v>CONEWECON-3DOctober2010-2011</v>
          </cell>
          <cell r="AG55" t="str">
            <v>CONEWECON-3DOctober2010-2011</v>
          </cell>
          <cell r="AH55" t="str">
            <v>CONEWOctober2010-2011</v>
          </cell>
        </row>
        <row r="56">
          <cell r="B56" t="str">
            <v>M-ONLINE</v>
          </cell>
          <cell r="C56" t="str">
            <v>Survey - Residential Online Energy</v>
          </cell>
          <cell r="D56" t="str">
            <v>ONLINE</v>
          </cell>
          <cell r="E56" t="str">
            <v>ECON-3C</v>
          </cell>
          <cell r="F56" t="str">
            <v>Residential</v>
          </cell>
          <cell r="G56" t="str">
            <v>SINGLE</v>
          </cell>
          <cell r="J56" t="str">
            <v>October</v>
          </cell>
          <cell r="K56" t="str">
            <v>2010-2011</v>
          </cell>
          <cell r="L56">
            <v>2010</v>
          </cell>
          <cell r="M56">
            <v>141</v>
          </cell>
          <cell r="N56">
            <v>149.91666666666666</v>
          </cell>
          <cell r="Y56">
            <v>3287.8380000000002</v>
          </cell>
          <cell r="Z56">
            <v>3495.7568333333334</v>
          </cell>
          <cell r="AA56">
            <v>17141.031177000001</v>
          </cell>
          <cell r="AB56">
            <v>18225.008916916668</v>
          </cell>
          <cell r="AC56" t="str">
            <v>ONLINEECON-3COctober2010-2011</v>
          </cell>
          <cell r="AD56" t="str">
            <v>ONLINEECON-3C2010</v>
          </cell>
          <cell r="AE56" t="str">
            <v>ONLINEECON-3COctober2010</v>
          </cell>
          <cell r="AF56" t="str">
            <v>ONLINEECON-3COctober2010-2011</v>
          </cell>
          <cell r="AG56" t="str">
            <v>ONLINEECON-3COctober2010-2011</v>
          </cell>
          <cell r="AH56" t="str">
            <v>ONLINEOctober2010-2011</v>
          </cell>
        </row>
        <row r="57">
          <cell r="C57" t="str">
            <v>Energy Calculator</v>
          </cell>
          <cell r="D57" t="str">
            <v>CALC</v>
          </cell>
          <cell r="E57" t="str">
            <v>ECON-17</v>
          </cell>
          <cell r="F57" t="str">
            <v>Residential</v>
          </cell>
          <cell r="G57" t="str">
            <v>SINGLE</v>
          </cell>
          <cell r="J57" t="str">
            <v>October</v>
          </cell>
          <cell r="K57" t="str">
            <v>2010-2011</v>
          </cell>
          <cell r="L57">
            <v>2010</v>
          </cell>
          <cell r="M57">
            <v>0</v>
          </cell>
          <cell r="Y57">
            <v>0</v>
          </cell>
          <cell r="Z57">
            <v>0</v>
          </cell>
          <cell r="AA57">
            <v>0</v>
          </cell>
          <cell r="AB57">
            <v>0</v>
          </cell>
          <cell r="AC57" t="str">
            <v>CALCECON-17October2010-2011</v>
          </cell>
          <cell r="AD57" t="str">
            <v>CALCECON-172010</v>
          </cell>
          <cell r="AE57" t="str">
            <v>CALCECON-17October2010</v>
          </cell>
          <cell r="AF57" t="str">
            <v>CALCECON-17October2010-2011</v>
          </cell>
          <cell r="AG57" t="str">
            <v>CALCECON-17October2010-2011</v>
          </cell>
          <cell r="AH57" t="str">
            <v>CALCOctober2010-2011</v>
          </cell>
        </row>
        <row r="58">
          <cell r="C58" t="str">
            <v xml:space="preserve">Total Online Energy Surveys  </v>
          </cell>
          <cell r="D58" t="str">
            <v>CONEW</v>
          </cell>
          <cell r="E58" t="str">
            <v>ECON-EDU</v>
          </cell>
          <cell r="F58" t="str">
            <v>Residential</v>
          </cell>
          <cell r="G58" t="str">
            <v>SINGLE</v>
          </cell>
          <cell r="H58" t="str">
            <v>ONLINE SURVEY</v>
          </cell>
          <cell r="J58" t="str">
            <v>October</v>
          </cell>
          <cell r="K58" t="str">
            <v>2010-2011</v>
          </cell>
          <cell r="L58">
            <v>2010</v>
          </cell>
          <cell r="M58">
            <v>141</v>
          </cell>
          <cell r="N58">
            <v>149.91666666666666</v>
          </cell>
          <cell r="O58">
            <v>0</v>
          </cell>
          <cell r="P58">
            <v>0</v>
          </cell>
          <cell r="Q58">
            <v>0</v>
          </cell>
          <cell r="R58">
            <v>0</v>
          </cell>
          <cell r="S58">
            <v>0</v>
          </cell>
          <cell r="U58">
            <v>0</v>
          </cell>
          <cell r="V58">
            <v>0</v>
          </cell>
          <cell r="W58">
            <v>0</v>
          </cell>
          <cell r="X58">
            <v>0</v>
          </cell>
          <cell r="Y58">
            <v>3287.8380000000002</v>
          </cell>
          <cell r="Z58">
            <v>3495.7568333333334</v>
          </cell>
          <cell r="AA58">
            <v>17141.031177000001</v>
          </cell>
          <cell r="AB58">
            <v>18225.008916916668</v>
          </cell>
          <cell r="AC58" t="str">
            <v>CONEWECON-EDUOctober2010-2011</v>
          </cell>
          <cell r="AD58" t="str">
            <v>CONEWECON-EDU2010</v>
          </cell>
          <cell r="AE58" t="str">
            <v>CONEWECON-EDUOctober2010</v>
          </cell>
          <cell r="AF58" t="str">
            <v>CONEWECON-EDUONLINE SURVEYOctober2010-2011</v>
          </cell>
          <cell r="AG58" t="str">
            <v>CONEWECON-EDUOctober2010-2011</v>
          </cell>
          <cell r="AH58" t="str">
            <v>CONEWOctober2010-2011</v>
          </cell>
        </row>
        <row r="59">
          <cell r="B59" t="str">
            <v>M-WAUD</v>
          </cell>
          <cell r="C59" t="str">
            <v>Survey - Water Audit</v>
          </cell>
          <cell r="D59" t="str">
            <v>BURNS</v>
          </cell>
          <cell r="E59" t="str">
            <v>WACON-5A</v>
          </cell>
          <cell r="F59" t="str">
            <v>Residential</v>
          </cell>
          <cell r="G59" t="str">
            <v>SINGLE</v>
          </cell>
          <cell r="J59" t="str">
            <v>October</v>
          </cell>
          <cell r="K59" t="str">
            <v>2010-2011</v>
          </cell>
          <cell r="L59">
            <v>2010</v>
          </cell>
          <cell r="M59">
            <v>0</v>
          </cell>
          <cell r="N59">
            <v>0</v>
          </cell>
          <cell r="Y59">
            <v>0</v>
          </cell>
          <cell r="Z59">
            <v>0</v>
          </cell>
          <cell r="AA59">
            <v>0</v>
          </cell>
          <cell r="AB59">
            <v>0</v>
          </cell>
          <cell r="AC59" t="str">
            <v>BURNSWACON-5AOctober2010-2011</v>
          </cell>
          <cell r="AD59" t="str">
            <v>BURNSWACON-5A2010</v>
          </cell>
          <cell r="AE59" t="str">
            <v>BURNSWACON-5AOctober2010</v>
          </cell>
          <cell r="AF59" t="str">
            <v>BURNSWACON-5AOctober2010-2011</v>
          </cell>
          <cell r="AG59" t="str">
            <v>BURNSWACON-5AOctober2010-2011</v>
          </cell>
          <cell r="AH59" t="str">
            <v>BURNSOctober2010-2011</v>
          </cell>
        </row>
        <row r="60">
          <cell r="D60" t="str">
            <v>BURNS</v>
          </cell>
          <cell r="E60" t="str">
            <v>WACON-5A</v>
          </cell>
          <cell r="F60" t="str">
            <v>Residential</v>
          </cell>
          <cell r="G60" t="str">
            <v>MULTI</v>
          </cell>
          <cell r="J60" t="str">
            <v>October</v>
          </cell>
          <cell r="K60" t="str">
            <v>2010-2011</v>
          </cell>
          <cell r="L60">
            <v>2010</v>
          </cell>
          <cell r="M60">
            <v>0</v>
          </cell>
          <cell r="Y60">
            <v>0</v>
          </cell>
          <cell r="AA60">
            <v>0</v>
          </cell>
          <cell r="AC60" t="str">
            <v>BURNSWACON-5AOctober2010-2011</v>
          </cell>
          <cell r="AD60" t="str">
            <v>BURNSWACON-5A2010</v>
          </cell>
          <cell r="AE60" t="str">
            <v>BURNSWACON-5AOctober2010</v>
          </cell>
          <cell r="AF60" t="str">
            <v>BURNSWACON-5AOctober2010-2011</v>
          </cell>
          <cell r="AG60" t="str">
            <v>BURNSWACON-5AOctober2010-2011</v>
          </cell>
          <cell r="AH60" t="str">
            <v>BURNSOctober2010-2011</v>
          </cell>
        </row>
        <row r="61">
          <cell r="D61" t="str">
            <v>GRAHAM</v>
          </cell>
          <cell r="E61" t="str">
            <v>WACON-5A</v>
          </cell>
          <cell r="F61" t="str">
            <v>Residential</v>
          </cell>
          <cell r="G61" t="str">
            <v>SINGLE</v>
          </cell>
          <cell r="J61" t="str">
            <v>October</v>
          </cell>
          <cell r="K61" t="str">
            <v>2010-2011</v>
          </cell>
          <cell r="L61">
            <v>2010</v>
          </cell>
          <cell r="M61">
            <v>3</v>
          </cell>
          <cell r="N61">
            <v>0</v>
          </cell>
          <cell r="Y61">
            <v>484.06487340000001</v>
          </cell>
          <cell r="Z61">
            <v>0</v>
          </cell>
          <cell r="AA61">
            <v>0</v>
          </cell>
          <cell r="AB61">
            <v>0</v>
          </cell>
          <cell r="AC61" t="str">
            <v>GRAHAMWACON-5AOctober2010-2011</v>
          </cell>
          <cell r="AD61" t="str">
            <v>GRAHAMWACON-5A2010</v>
          </cell>
          <cell r="AE61" t="str">
            <v>GRAHAMWACON-5AOctober2010</v>
          </cell>
          <cell r="AF61" t="str">
            <v>GRAHAMWACON-5AOctober2010-2011</v>
          </cell>
          <cell r="AG61" t="str">
            <v>GRAHAMWACON-5AOctober2010-2011</v>
          </cell>
          <cell r="AH61" t="str">
            <v>GRAHAMOctober2010-2011</v>
          </cell>
        </row>
        <row r="62">
          <cell r="D62" t="str">
            <v>GRAHAM</v>
          </cell>
          <cell r="E62" t="str">
            <v>WACON-5A</v>
          </cell>
          <cell r="F62" t="str">
            <v>Residential</v>
          </cell>
          <cell r="G62" t="str">
            <v>MULTI</v>
          </cell>
          <cell r="J62" t="str">
            <v>October</v>
          </cell>
          <cell r="K62" t="str">
            <v>2010-2011</v>
          </cell>
          <cell r="L62">
            <v>2010</v>
          </cell>
          <cell r="M62">
            <v>0</v>
          </cell>
          <cell r="Y62">
            <v>0</v>
          </cell>
          <cell r="AA62">
            <v>0</v>
          </cell>
          <cell r="AC62" t="str">
            <v>GRAHAMWACON-5AOctober2010-2011</v>
          </cell>
          <cell r="AD62" t="str">
            <v>GRAHAMWACON-5A2010</v>
          </cell>
          <cell r="AE62" t="str">
            <v>GRAHAMWACON-5AOctober2010</v>
          </cell>
          <cell r="AF62" t="str">
            <v>GRAHAMWACON-5AOctober2010-2011</v>
          </cell>
          <cell r="AG62" t="str">
            <v>GRAHAMWACON-5AOctober2010-2011</v>
          </cell>
          <cell r="AH62" t="str">
            <v>GRAHAMOctober2010-2011</v>
          </cell>
        </row>
        <row r="63">
          <cell r="D63" t="str">
            <v>GURNETT</v>
          </cell>
          <cell r="E63" t="str">
            <v>WACON-5A</v>
          </cell>
          <cell r="F63" t="str">
            <v>Residential</v>
          </cell>
          <cell r="G63" t="str">
            <v>SINGLE</v>
          </cell>
          <cell r="J63" t="str">
            <v>October</v>
          </cell>
          <cell r="K63" t="str">
            <v>2010-2011</v>
          </cell>
          <cell r="L63">
            <v>2010</v>
          </cell>
          <cell r="M63">
            <v>0</v>
          </cell>
          <cell r="N63">
            <v>0</v>
          </cell>
          <cell r="Y63">
            <v>0</v>
          </cell>
          <cell r="Z63">
            <v>0</v>
          </cell>
          <cell r="AA63">
            <v>0</v>
          </cell>
          <cell r="AB63">
            <v>0</v>
          </cell>
          <cell r="AC63" t="str">
            <v>GURNETTWACON-5AOctober2010-2011</v>
          </cell>
          <cell r="AD63" t="str">
            <v>GURNETTWACON-5A2010</v>
          </cell>
          <cell r="AE63" t="str">
            <v>GURNETTWACON-5AOctober2010</v>
          </cell>
          <cell r="AF63" t="str">
            <v>GURNETTWACON-5AOctober2010-2011</v>
          </cell>
          <cell r="AG63" t="str">
            <v>GURNETTWACON-5AOctober2010-2011</v>
          </cell>
          <cell r="AH63" t="str">
            <v>GURNETTOctober2010-2011</v>
          </cell>
        </row>
        <row r="64">
          <cell r="D64" t="str">
            <v>GURNETT</v>
          </cell>
          <cell r="E64" t="str">
            <v>WACON-5A</v>
          </cell>
          <cell r="F64" t="str">
            <v>Residential</v>
          </cell>
          <cell r="G64" t="str">
            <v>MULTI</v>
          </cell>
          <cell r="J64" t="str">
            <v>October</v>
          </cell>
          <cell r="K64" t="str">
            <v>2010-2011</v>
          </cell>
          <cell r="L64">
            <v>2010</v>
          </cell>
          <cell r="M64">
            <v>0</v>
          </cell>
          <cell r="Y64">
            <v>0</v>
          </cell>
          <cell r="AA64">
            <v>0</v>
          </cell>
          <cell r="AC64" t="str">
            <v>GURNETTWACON-5AOctober2010-2011</v>
          </cell>
          <cell r="AD64" t="str">
            <v>GURNETTWACON-5A2010</v>
          </cell>
          <cell r="AE64" t="str">
            <v>GURNETTWACON-5AOctober2010</v>
          </cell>
          <cell r="AF64" t="str">
            <v>GURNETTWACON-5AOctober2010-2011</v>
          </cell>
          <cell r="AG64" t="str">
            <v>GURNETTWACON-5AOctober2010-2011</v>
          </cell>
          <cell r="AH64" t="str">
            <v>GURNETTOctober2010-2011</v>
          </cell>
        </row>
        <row r="65">
          <cell r="D65" t="str">
            <v>MIL</v>
          </cell>
          <cell r="E65" t="str">
            <v>WACON-5B</v>
          </cell>
          <cell r="F65" t="str">
            <v>Commercial</v>
          </cell>
          <cell r="G65" t="str">
            <v>MULTI</v>
          </cell>
          <cell r="J65" t="str">
            <v>October</v>
          </cell>
          <cell r="K65" t="str">
            <v>2010-2011</v>
          </cell>
          <cell r="L65">
            <v>2010</v>
          </cell>
          <cell r="M65">
            <v>0</v>
          </cell>
          <cell r="N65">
            <v>0</v>
          </cell>
          <cell r="Y65">
            <v>0</v>
          </cell>
          <cell r="Z65">
            <v>0</v>
          </cell>
          <cell r="AA65">
            <v>0</v>
          </cell>
          <cell r="AB65">
            <v>0</v>
          </cell>
          <cell r="AC65" t="str">
            <v>MILWACON-5BOctober2010-2011</v>
          </cell>
          <cell r="AD65" t="str">
            <v>MILWACON-5B2010</v>
          </cell>
          <cell r="AE65" t="str">
            <v>MILWACON-5BOctober2010</v>
          </cell>
          <cell r="AF65" t="str">
            <v>MILWACON-5BOctober2010-2011</v>
          </cell>
          <cell r="AG65" t="str">
            <v>MILWACON-5BOctober2010-2011</v>
          </cell>
          <cell r="AH65" t="str">
            <v>MILOctober2010-2011</v>
          </cell>
        </row>
        <row r="66">
          <cell r="D66" t="str">
            <v>MIL</v>
          </cell>
          <cell r="E66" t="str">
            <v>WACON-5B</v>
          </cell>
          <cell r="F66" t="str">
            <v>Commercial</v>
          </cell>
          <cell r="G66" t="str">
            <v>OTHER</v>
          </cell>
          <cell r="J66" t="str">
            <v>October</v>
          </cell>
          <cell r="K66" t="str">
            <v>2010-2011</v>
          </cell>
          <cell r="L66">
            <v>2010</v>
          </cell>
          <cell r="M66">
            <v>4</v>
          </cell>
          <cell r="Y66">
            <v>645.41983119999998</v>
          </cell>
          <cell r="AC66" t="str">
            <v>MILWACON-5BOctober2010-2011</v>
          </cell>
          <cell r="AD66" t="str">
            <v>MILWACON-5B2010</v>
          </cell>
          <cell r="AE66" t="str">
            <v>MILWACON-5BOctober2010</v>
          </cell>
          <cell r="AF66" t="str">
            <v>MILWACON-5BOctober2010-2011</v>
          </cell>
          <cell r="AG66" t="str">
            <v>MILWACON-5BOctober2010-2011</v>
          </cell>
          <cell r="AH66" t="str">
            <v>MILOctober2010-2011</v>
          </cell>
        </row>
        <row r="67">
          <cell r="D67" t="str">
            <v>SAMPSON</v>
          </cell>
          <cell r="E67" t="str">
            <v>WACON-5A</v>
          </cell>
          <cell r="F67" t="str">
            <v>Residential</v>
          </cell>
          <cell r="G67" t="str">
            <v>SINGLE</v>
          </cell>
          <cell r="J67" t="str">
            <v>October</v>
          </cell>
          <cell r="K67" t="str">
            <v>2010-2011</v>
          </cell>
          <cell r="L67">
            <v>2010</v>
          </cell>
          <cell r="M67">
            <v>0</v>
          </cell>
          <cell r="N67">
            <v>0</v>
          </cell>
          <cell r="Y67">
            <v>0</v>
          </cell>
          <cell r="Z67">
            <v>0</v>
          </cell>
          <cell r="AA67">
            <v>0</v>
          </cell>
          <cell r="AB67">
            <v>0</v>
          </cell>
          <cell r="AC67" t="str">
            <v>SAMPSONWACON-5AOctober2010-2011</v>
          </cell>
          <cell r="AD67" t="str">
            <v>SAMPSONWACON-5A2010</v>
          </cell>
          <cell r="AE67" t="str">
            <v>SAMPSONWACON-5AOctober2010</v>
          </cell>
          <cell r="AF67" t="str">
            <v>SAMPSONWACON-5AOctober2010-2011</v>
          </cell>
          <cell r="AG67" t="str">
            <v>SAMPSONWACON-5AOctober2010-2011</v>
          </cell>
          <cell r="AH67" t="str">
            <v>SAMPSONOctober2010-2011</v>
          </cell>
        </row>
        <row r="68">
          <cell r="D68" t="str">
            <v>SAMPSON</v>
          </cell>
          <cell r="E68" t="str">
            <v>WACON-5A</v>
          </cell>
          <cell r="F68" t="str">
            <v>Residential</v>
          </cell>
          <cell r="G68" t="str">
            <v>MULTI</v>
          </cell>
          <cell r="J68" t="str">
            <v>October</v>
          </cell>
          <cell r="K68" t="str">
            <v>2010-2011</v>
          </cell>
          <cell r="L68">
            <v>2010</v>
          </cell>
          <cell r="M68">
            <v>0</v>
          </cell>
          <cell r="Y68">
            <v>0</v>
          </cell>
          <cell r="AA68">
            <v>0</v>
          </cell>
          <cell r="AC68" t="str">
            <v>SAMPSONWACON-5AOctober2010-2011</v>
          </cell>
          <cell r="AD68" t="str">
            <v>SAMPSONWACON-5A2010</v>
          </cell>
          <cell r="AE68" t="str">
            <v>SAMPSONWACON-5AOctober2010</v>
          </cell>
          <cell r="AF68" t="str">
            <v>SAMPSONWACON-5AOctober2010-2011</v>
          </cell>
          <cell r="AG68" t="str">
            <v>SAMPSONWACON-5AOctober2010-2011</v>
          </cell>
          <cell r="AH68" t="str">
            <v>SAMPSONOctober2010-2011</v>
          </cell>
        </row>
        <row r="69">
          <cell r="D69" t="str">
            <v>SKIPPER</v>
          </cell>
          <cell r="E69" t="str">
            <v>WACON-5A</v>
          </cell>
          <cell r="F69" t="str">
            <v>Residential</v>
          </cell>
          <cell r="G69" t="str">
            <v>SINGLE</v>
          </cell>
          <cell r="J69" t="str">
            <v>October</v>
          </cell>
          <cell r="K69" t="str">
            <v>2010-2011</v>
          </cell>
          <cell r="L69">
            <v>2010</v>
          </cell>
          <cell r="M69">
            <v>2</v>
          </cell>
          <cell r="N69">
            <v>0</v>
          </cell>
          <cell r="Y69">
            <v>322.70991559999999</v>
          </cell>
          <cell r="AC69" t="str">
            <v>SKIPPERWACON-5AOctober2010-2011</v>
          </cell>
          <cell r="AD69" t="str">
            <v>SKIPPERWACON-5A2010</v>
          </cell>
          <cell r="AE69" t="str">
            <v>SKIPPERWACON-5AOctober2010</v>
          </cell>
          <cell r="AF69" t="str">
            <v>SKIPPERWACON-5AOctober2010-2011</v>
          </cell>
          <cell r="AG69" t="str">
            <v>SKIPPERWACON-5AOctober2010-2011</v>
          </cell>
          <cell r="AH69" t="str">
            <v>SKIPPEROctober2010-2011</v>
          </cell>
        </row>
        <row r="70">
          <cell r="D70" t="str">
            <v>SKIPPER</v>
          </cell>
          <cell r="E70" t="str">
            <v>WACON-5A</v>
          </cell>
          <cell r="F70" t="str">
            <v>Residential</v>
          </cell>
          <cell r="G70" t="str">
            <v>MULTI</v>
          </cell>
          <cell r="J70" t="str">
            <v>October</v>
          </cell>
          <cell r="K70" t="str">
            <v>2010-2011</v>
          </cell>
          <cell r="L70">
            <v>2010</v>
          </cell>
          <cell r="M70">
            <v>2</v>
          </cell>
          <cell r="Y70">
            <v>322.70991559999999</v>
          </cell>
          <cell r="AC70" t="str">
            <v>SKIPPERWACON-5AOctober2010-2011</v>
          </cell>
          <cell r="AD70" t="str">
            <v>SKIPPERWACON-5A2010</v>
          </cell>
          <cell r="AE70" t="str">
            <v>SKIPPERWACON-5AOctober2010</v>
          </cell>
          <cell r="AF70" t="str">
            <v>SKIPPERWACON-5AOctober2010-2011</v>
          </cell>
          <cell r="AG70" t="str">
            <v>SKIPPERWACON-5AOctober2010-2011</v>
          </cell>
          <cell r="AH70" t="str">
            <v>SKIPPEROctober2010-2011</v>
          </cell>
        </row>
        <row r="71">
          <cell r="D71" t="str">
            <v>SKIPPER</v>
          </cell>
          <cell r="E71" t="str">
            <v>WACON-5B</v>
          </cell>
          <cell r="F71" t="str">
            <v>Commercial</v>
          </cell>
          <cell r="G71" t="str">
            <v>OTHER</v>
          </cell>
          <cell r="J71" t="str">
            <v>October</v>
          </cell>
          <cell r="K71" t="str">
            <v>2010-2011</v>
          </cell>
          <cell r="L71">
            <v>2010</v>
          </cell>
          <cell r="M71">
            <v>3</v>
          </cell>
          <cell r="N71">
            <v>5.833333333333333</v>
          </cell>
          <cell r="Y71">
            <v>484.06487340000001</v>
          </cell>
          <cell r="Z71">
            <v>941.23725383333328</v>
          </cell>
          <cell r="AA71">
            <v>0</v>
          </cell>
          <cell r="AB71">
            <v>0</v>
          </cell>
          <cell r="AC71" t="str">
            <v>SKIPPERWACON-5BOctober2010-2011</v>
          </cell>
          <cell r="AD71" t="str">
            <v>SKIPPERWACON-5B2010</v>
          </cell>
          <cell r="AE71" t="str">
            <v>SKIPPERWACON-5BOctober2010</v>
          </cell>
          <cell r="AF71" t="str">
            <v>SKIPPERWACON-5BOctober2010-2011</v>
          </cell>
          <cell r="AG71" t="str">
            <v>SKIPPERWACON-5BOctober2010-2011</v>
          </cell>
          <cell r="AH71" t="str">
            <v>SKIPPEROctober2010-2011</v>
          </cell>
        </row>
        <row r="72">
          <cell r="D72" t="str">
            <v>SPRIGGS</v>
          </cell>
          <cell r="E72" t="str">
            <v>WACON-5A</v>
          </cell>
          <cell r="F72" t="str">
            <v>Residential</v>
          </cell>
          <cell r="G72" t="str">
            <v>SINGLE</v>
          </cell>
          <cell r="J72" t="str">
            <v>October</v>
          </cell>
          <cell r="K72" t="str">
            <v>2010-2011</v>
          </cell>
          <cell r="L72">
            <v>2010</v>
          </cell>
          <cell r="M72">
            <v>9</v>
          </cell>
          <cell r="N72">
            <v>0</v>
          </cell>
          <cell r="Y72">
            <v>1452.1946201999999</v>
          </cell>
          <cell r="Z72">
            <v>0</v>
          </cell>
          <cell r="AA72">
            <v>0</v>
          </cell>
          <cell r="AB72">
            <v>0</v>
          </cell>
          <cell r="AC72" t="str">
            <v>SPRIGGSWACON-5AOctober2010-2011</v>
          </cell>
          <cell r="AD72" t="str">
            <v>SPRIGGSWACON-5A2010</v>
          </cell>
          <cell r="AE72" t="str">
            <v>SPRIGGSWACON-5AOctober2010</v>
          </cell>
          <cell r="AF72" t="str">
            <v>SPRIGGSWACON-5AOctober2010-2011</v>
          </cell>
          <cell r="AG72" t="str">
            <v>SPRIGGSWACON-5AOctober2010-2011</v>
          </cell>
          <cell r="AH72" t="str">
            <v>SPRIGGSOctober2010-2011</v>
          </cell>
        </row>
        <row r="73">
          <cell r="D73" t="str">
            <v>SPRIGGS</v>
          </cell>
          <cell r="E73" t="str">
            <v>WACON-5A</v>
          </cell>
          <cell r="F73" t="str">
            <v>Residential</v>
          </cell>
          <cell r="G73" t="str">
            <v>MULTI</v>
          </cell>
          <cell r="J73" t="str">
            <v>October</v>
          </cell>
          <cell r="K73" t="str">
            <v>2010-2011</v>
          </cell>
          <cell r="L73">
            <v>2010</v>
          </cell>
          <cell r="M73">
            <v>1</v>
          </cell>
          <cell r="Y73">
            <v>161.35495779999999</v>
          </cell>
          <cell r="AA73">
            <v>0</v>
          </cell>
          <cell r="AC73" t="str">
            <v>SPRIGGSWACON-5AOctober2010-2011</v>
          </cell>
          <cell r="AD73" t="str">
            <v>SPRIGGSWACON-5A2010</v>
          </cell>
          <cell r="AE73" t="str">
            <v>SPRIGGSWACON-5AOctober2010</v>
          </cell>
          <cell r="AF73" t="str">
            <v>SPRIGGSWACON-5AOctober2010-2011</v>
          </cell>
          <cell r="AG73" t="str">
            <v>SPRIGGSWACON-5AOctober2010-2011</v>
          </cell>
          <cell r="AH73" t="str">
            <v>SPRIGGSOctober2010-2011</v>
          </cell>
        </row>
        <row r="74">
          <cell r="D74" t="str">
            <v>WELCH</v>
          </cell>
          <cell r="E74" t="str">
            <v>WACON-5A</v>
          </cell>
          <cell r="F74" t="str">
            <v>Residential</v>
          </cell>
          <cell r="G74" t="str">
            <v>SINGLE</v>
          </cell>
          <cell r="J74" t="str">
            <v>October</v>
          </cell>
          <cell r="K74" t="str">
            <v>2010-2011</v>
          </cell>
          <cell r="L74">
            <v>2010</v>
          </cell>
          <cell r="M74">
            <v>0</v>
          </cell>
          <cell r="Y74">
            <v>0</v>
          </cell>
          <cell r="Z74">
            <v>0</v>
          </cell>
          <cell r="AA74">
            <v>0</v>
          </cell>
          <cell r="AB74">
            <v>0</v>
          </cell>
          <cell r="AC74" t="str">
            <v>WELCHWACON-5AOctober2010-2011</v>
          </cell>
          <cell r="AD74" t="str">
            <v>WELCHWACON-5A2010</v>
          </cell>
          <cell r="AE74" t="str">
            <v>WELCHWACON-5AOctober2010</v>
          </cell>
          <cell r="AF74" t="str">
            <v>WELCHWACON-5AOctober2010-2011</v>
          </cell>
          <cell r="AG74" t="str">
            <v>WELCHWACON-5AOctober2010-2011</v>
          </cell>
          <cell r="AH74" t="str">
            <v>WELCHOctober2010-2011</v>
          </cell>
        </row>
        <row r="75">
          <cell r="D75" t="str">
            <v>WELCH</v>
          </cell>
          <cell r="E75" t="str">
            <v>WACON-5A</v>
          </cell>
          <cell r="F75" t="str">
            <v>Residential</v>
          </cell>
          <cell r="G75" t="str">
            <v>MULTI</v>
          </cell>
          <cell r="J75" t="str">
            <v>October</v>
          </cell>
          <cell r="K75" t="str">
            <v>2010-2011</v>
          </cell>
          <cell r="L75">
            <v>2010</v>
          </cell>
          <cell r="M75">
            <v>0</v>
          </cell>
          <cell r="Y75">
            <v>0</v>
          </cell>
          <cell r="AA75">
            <v>0</v>
          </cell>
          <cell r="AC75" t="str">
            <v>WELCHWACON-5AOctober2010-2011</v>
          </cell>
          <cell r="AD75" t="str">
            <v>WELCHWACON-5A2010</v>
          </cell>
          <cell r="AE75" t="str">
            <v>WELCHWACON-5AOctober2010</v>
          </cell>
          <cell r="AF75" t="str">
            <v>WELCHWACON-5AOctober2010-2011</v>
          </cell>
          <cell r="AG75" t="str">
            <v>WELCHWACON-5AOctober2010-2011</v>
          </cell>
          <cell r="AH75" t="str">
            <v>WELCHOctober2010-2011</v>
          </cell>
        </row>
        <row r="76">
          <cell r="C76" t="str">
            <v xml:space="preserve">Total Water Audits  </v>
          </cell>
          <cell r="D76" t="str">
            <v>CONEW</v>
          </cell>
          <cell r="E76" t="str">
            <v>WACON-5A</v>
          </cell>
          <cell r="F76" t="str">
            <v>Residential</v>
          </cell>
          <cell r="G76" t="str">
            <v>SINGLE</v>
          </cell>
          <cell r="J76" t="str">
            <v>October</v>
          </cell>
          <cell r="K76" t="str">
            <v>2010-2011</v>
          </cell>
          <cell r="L76">
            <v>2010</v>
          </cell>
          <cell r="M76">
            <v>14</v>
          </cell>
          <cell r="N76">
            <v>0</v>
          </cell>
          <cell r="Y76">
            <v>2258.9694092</v>
          </cell>
          <cell r="Z76">
            <v>0</v>
          </cell>
          <cell r="AA76">
            <v>0</v>
          </cell>
          <cell r="AB76">
            <v>0</v>
          </cell>
          <cell r="AC76" t="str">
            <v>CONEWWACON-5AOctober2010-2011</v>
          </cell>
          <cell r="AD76" t="str">
            <v>CONEWWACON-5A2010</v>
          </cell>
          <cell r="AE76" t="str">
            <v>CONEWWACON-5AOctober2010</v>
          </cell>
          <cell r="AF76" t="str">
            <v>CONEWWACON-5AOctober2010-2011</v>
          </cell>
          <cell r="AG76" t="str">
            <v>CONEWWACON-5AOctober2010-2011</v>
          </cell>
          <cell r="AH76" t="str">
            <v>CONEWOctober2010-2011</v>
          </cell>
        </row>
        <row r="77">
          <cell r="C77" t="str">
            <v xml:space="preserve">Total Water Audits  </v>
          </cell>
          <cell r="D77" t="str">
            <v>CONEW</v>
          </cell>
          <cell r="E77" t="str">
            <v>WACON-5A</v>
          </cell>
          <cell r="F77" t="str">
            <v>Residential</v>
          </cell>
          <cell r="G77" t="str">
            <v>MULTI</v>
          </cell>
          <cell r="J77" t="str">
            <v>October</v>
          </cell>
          <cell r="K77" t="str">
            <v>2010-2011</v>
          </cell>
          <cell r="L77">
            <v>2010</v>
          </cell>
          <cell r="M77">
            <v>3</v>
          </cell>
          <cell r="Y77">
            <v>484.06487340000001</v>
          </cell>
          <cell r="Z77">
            <v>0</v>
          </cell>
          <cell r="AC77" t="str">
            <v>CONEWWACON-5AOctober2010-2011</v>
          </cell>
          <cell r="AD77" t="str">
            <v>CONEWWACON-5A2010</v>
          </cell>
          <cell r="AE77" t="str">
            <v>CONEWWACON-5AOctober2010</v>
          </cell>
          <cell r="AF77" t="str">
            <v>CONEWWACON-5AOctober2010-2011</v>
          </cell>
          <cell r="AG77" t="str">
            <v>CONEWWACON-5AOctober2010-2011</v>
          </cell>
          <cell r="AH77" t="str">
            <v>CONEWOctober2010-2011</v>
          </cell>
        </row>
        <row r="78">
          <cell r="C78" t="str">
            <v xml:space="preserve">Total Water Audits  </v>
          </cell>
          <cell r="D78" t="str">
            <v>CONEW</v>
          </cell>
          <cell r="E78" t="str">
            <v>WACON-5B</v>
          </cell>
          <cell r="F78" t="str">
            <v>Commercial</v>
          </cell>
          <cell r="G78" t="str">
            <v>OTHER</v>
          </cell>
          <cell r="J78" t="str">
            <v>October</v>
          </cell>
          <cell r="K78" t="str">
            <v>2010-2011</v>
          </cell>
          <cell r="L78">
            <v>2010</v>
          </cell>
          <cell r="M78">
            <v>7</v>
          </cell>
          <cell r="N78">
            <v>5.833333333333333</v>
          </cell>
          <cell r="Y78">
            <v>1129.4847046</v>
          </cell>
          <cell r="Z78">
            <v>941.23725383333328</v>
          </cell>
          <cell r="AC78" t="str">
            <v>CONEWWACON-5BOctober2010-2011</v>
          </cell>
          <cell r="AD78" t="str">
            <v>CONEWWACON-5B2010</v>
          </cell>
          <cell r="AE78" t="str">
            <v>CONEWWACON-5BOctober2010</v>
          </cell>
          <cell r="AF78" t="str">
            <v>CONEWWACON-5BOctober2010-2011</v>
          </cell>
          <cell r="AG78" t="str">
            <v>CONEWWACON-5BOctober2010-2011</v>
          </cell>
          <cell r="AH78" t="str">
            <v>CONEWOctober2010-2011</v>
          </cell>
        </row>
        <row r="79">
          <cell r="B79" t="str">
            <v>LOANHFIX</v>
          </cell>
          <cell r="C79" t="str">
            <v>Home Fix-up</v>
          </cell>
          <cell r="D79" t="str">
            <v>BURNS</v>
          </cell>
          <cell r="E79" t="str">
            <v>ECON-12A</v>
          </cell>
          <cell r="F79" t="str">
            <v>Residential</v>
          </cell>
          <cell r="G79" t="str">
            <v>SINGLE</v>
          </cell>
          <cell r="J79" t="str">
            <v>October</v>
          </cell>
          <cell r="K79" t="str">
            <v>2010-2011</v>
          </cell>
          <cell r="L79">
            <v>2010</v>
          </cell>
          <cell r="M79">
            <v>0</v>
          </cell>
          <cell r="N79">
            <v>0</v>
          </cell>
          <cell r="P79">
            <v>0</v>
          </cell>
          <cell r="Y79">
            <v>0</v>
          </cell>
          <cell r="Z79">
            <v>0</v>
          </cell>
          <cell r="AA79">
            <v>0</v>
          </cell>
          <cell r="AB79">
            <v>0</v>
          </cell>
          <cell r="AC79" t="str">
            <v>BURNSECON-12AOctober2010-2011</v>
          </cell>
          <cell r="AD79" t="str">
            <v>BURNSECON-12A2010</v>
          </cell>
          <cell r="AE79" t="str">
            <v>BURNSECON-12AOctober2010</v>
          </cell>
          <cell r="AF79" t="str">
            <v>BURNSECON-12AOctober2010-2011</v>
          </cell>
          <cell r="AG79" t="str">
            <v>BURNSECON-12AOctober2010-2011</v>
          </cell>
          <cell r="AH79" t="str">
            <v>BURNSOctober2010-2011</v>
          </cell>
        </row>
        <row r="80">
          <cell r="D80" t="str">
            <v>GRAHAM</v>
          </cell>
          <cell r="E80" t="str">
            <v>ECON-12A</v>
          </cell>
          <cell r="F80" t="str">
            <v>Residential</v>
          </cell>
          <cell r="G80" t="str">
            <v>SINGLE</v>
          </cell>
          <cell r="J80" t="str">
            <v>October</v>
          </cell>
          <cell r="K80" t="str">
            <v>2010-2011</v>
          </cell>
          <cell r="L80">
            <v>2010</v>
          </cell>
          <cell r="M80">
            <v>5</v>
          </cell>
          <cell r="N80">
            <v>10.083333333333334</v>
          </cell>
          <cell r="O80">
            <v>3673.91</v>
          </cell>
          <cell r="P80">
            <v>20166.666666666668</v>
          </cell>
          <cell r="Y80">
            <v>70.738250000000008</v>
          </cell>
          <cell r="Z80">
            <v>5041.666666666667</v>
          </cell>
          <cell r="AA80">
            <v>1246.8499999999999</v>
          </cell>
          <cell r="AB80">
            <v>2514.4808333333335</v>
          </cell>
          <cell r="AC80" t="str">
            <v>GRAHAMECON-12AOctober2010-2011</v>
          </cell>
          <cell r="AD80" t="str">
            <v>GRAHAMECON-12A2010</v>
          </cell>
          <cell r="AE80" t="str">
            <v>GRAHAMECON-12AOctober2010</v>
          </cell>
          <cell r="AF80" t="str">
            <v>GRAHAMECON-12AOctober2010-2011</v>
          </cell>
          <cell r="AG80" t="str">
            <v>GRAHAMECON-12AOctober2010-2011</v>
          </cell>
          <cell r="AH80" t="str">
            <v>GRAHAMOctober2010-2011</v>
          </cell>
        </row>
        <row r="81">
          <cell r="D81" t="str">
            <v>GURNETT</v>
          </cell>
          <cell r="E81" t="str">
            <v>ECON-12A</v>
          </cell>
          <cell r="F81" t="str">
            <v>Residential</v>
          </cell>
          <cell r="G81" t="str">
            <v>SINGLE</v>
          </cell>
          <cell r="J81" t="str">
            <v>October</v>
          </cell>
          <cell r="K81" t="str">
            <v>2010-2011</v>
          </cell>
          <cell r="L81">
            <v>2010</v>
          </cell>
          <cell r="M81">
            <v>0</v>
          </cell>
          <cell r="N81">
            <v>10.083333333333334</v>
          </cell>
          <cell r="P81">
            <v>20166.666666666668</v>
          </cell>
          <cell r="Y81">
            <v>0</v>
          </cell>
          <cell r="Z81">
            <v>5041.666666666667</v>
          </cell>
          <cell r="AA81">
            <v>0</v>
          </cell>
          <cell r="AB81">
            <v>2514.4808333333335</v>
          </cell>
          <cell r="AC81" t="str">
            <v>GURNETTECON-12AOctober2010-2011</v>
          </cell>
          <cell r="AD81" t="str">
            <v>GURNETTECON-12A2010</v>
          </cell>
          <cell r="AE81" t="str">
            <v>GURNETTECON-12AOctober2010</v>
          </cell>
          <cell r="AF81" t="str">
            <v>GURNETTECON-12AOctober2010-2011</v>
          </cell>
          <cell r="AG81" t="str">
            <v>GURNETTECON-12AOctober2010-2011</v>
          </cell>
          <cell r="AH81" t="str">
            <v>GURNETTOctober2010-2011</v>
          </cell>
        </row>
        <row r="82">
          <cell r="D82" t="str">
            <v>SAMPSON</v>
          </cell>
          <cell r="E82" t="str">
            <v>ECON-12A</v>
          </cell>
          <cell r="F82" t="str">
            <v>Residential</v>
          </cell>
          <cell r="G82" t="str">
            <v>SINGLE</v>
          </cell>
          <cell r="J82" t="str">
            <v>October</v>
          </cell>
          <cell r="K82" t="str">
            <v>2010-2011</v>
          </cell>
          <cell r="L82">
            <v>2010</v>
          </cell>
          <cell r="M82">
            <v>0</v>
          </cell>
          <cell r="N82">
            <v>10.083333333333334</v>
          </cell>
          <cell r="P82">
            <v>20166.666666666668</v>
          </cell>
          <cell r="Y82">
            <v>0</v>
          </cell>
          <cell r="Z82">
            <v>5041.666666666667</v>
          </cell>
          <cell r="AA82">
            <v>0</v>
          </cell>
          <cell r="AB82">
            <v>2514.4808333333335</v>
          </cell>
          <cell r="AC82" t="str">
            <v>SAMPSONECON-12AOctober2010-2011</v>
          </cell>
          <cell r="AD82" t="str">
            <v>SAMPSONECON-12A2010</v>
          </cell>
          <cell r="AE82" t="str">
            <v>SAMPSONECON-12AOctober2010</v>
          </cell>
          <cell r="AF82" t="str">
            <v>SAMPSONECON-12AOctober2010-2011</v>
          </cell>
          <cell r="AG82" t="str">
            <v>SAMPSONECON-12AOctober2010-2011</v>
          </cell>
          <cell r="AH82" t="str">
            <v>SAMPSONOctober2010-2011</v>
          </cell>
        </row>
        <row r="83">
          <cell r="D83" t="str">
            <v>SKIPPER</v>
          </cell>
          <cell r="E83" t="str">
            <v>ECON-12A</v>
          </cell>
          <cell r="F83" t="str">
            <v>Residential</v>
          </cell>
          <cell r="G83" t="str">
            <v>SINGLE</v>
          </cell>
          <cell r="J83" t="str">
            <v>October</v>
          </cell>
          <cell r="K83" t="str">
            <v>2010-2011</v>
          </cell>
          <cell r="L83">
            <v>2010</v>
          </cell>
          <cell r="M83">
            <v>0</v>
          </cell>
          <cell r="N83">
            <v>0</v>
          </cell>
          <cell r="P83">
            <v>0</v>
          </cell>
          <cell r="Y83">
            <v>0</v>
          </cell>
          <cell r="Z83">
            <v>0</v>
          </cell>
          <cell r="AA83">
            <v>0</v>
          </cell>
          <cell r="AB83">
            <v>0</v>
          </cell>
          <cell r="AC83" t="str">
            <v>SKIPPERECON-12AOctober2010-2011</v>
          </cell>
          <cell r="AD83" t="str">
            <v>SKIPPERECON-12A2010</v>
          </cell>
          <cell r="AE83" t="str">
            <v>SKIPPERECON-12AOctober2010</v>
          </cell>
          <cell r="AF83" t="str">
            <v>SKIPPERECON-12AOctober2010-2011</v>
          </cell>
          <cell r="AG83" t="str">
            <v>SKIPPERECON-12AOctober2010-2011</v>
          </cell>
          <cell r="AH83" t="str">
            <v>SKIPPEROctober2010-2011</v>
          </cell>
        </row>
        <row r="84">
          <cell r="D84" t="str">
            <v>SPRIGGS</v>
          </cell>
          <cell r="E84" t="str">
            <v>ECON-12A</v>
          </cell>
          <cell r="F84" t="str">
            <v>Residential</v>
          </cell>
          <cell r="G84" t="str">
            <v>SINGLE</v>
          </cell>
          <cell r="J84" t="str">
            <v>October</v>
          </cell>
          <cell r="K84" t="str">
            <v>2010-2011</v>
          </cell>
          <cell r="L84">
            <v>2010</v>
          </cell>
          <cell r="M84">
            <v>0</v>
          </cell>
          <cell r="N84">
            <v>10.083333333333334</v>
          </cell>
          <cell r="P84">
            <v>20166.666666666668</v>
          </cell>
          <cell r="Y84">
            <v>0</v>
          </cell>
          <cell r="Z84">
            <v>5041.666666666667</v>
          </cell>
          <cell r="AA84">
            <v>0</v>
          </cell>
          <cell r="AB84">
            <v>2514.4808333333335</v>
          </cell>
          <cell r="AC84" t="str">
            <v>SPRIGGSECON-12AOctober2010-2011</v>
          </cell>
          <cell r="AD84" t="str">
            <v>SPRIGGSECON-12A2010</v>
          </cell>
          <cell r="AE84" t="str">
            <v>SPRIGGSECON-12AOctober2010</v>
          </cell>
          <cell r="AF84" t="str">
            <v>SPRIGGSECON-12AOctober2010-2011</v>
          </cell>
          <cell r="AG84" t="str">
            <v>SPRIGGSECON-12AOctober2010-2011</v>
          </cell>
          <cell r="AH84" t="str">
            <v>SPRIGGSOctober2010-2011</v>
          </cell>
        </row>
        <row r="85">
          <cell r="D85" t="str">
            <v>WELCH</v>
          </cell>
          <cell r="E85" t="str">
            <v>ECON-12A</v>
          </cell>
          <cell r="F85" t="str">
            <v>Residential</v>
          </cell>
          <cell r="G85" t="str">
            <v>SINGLE</v>
          </cell>
          <cell r="J85" t="str">
            <v>October</v>
          </cell>
          <cell r="K85" t="str">
            <v>2010-2011</v>
          </cell>
          <cell r="L85">
            <v>2010</v>
          </cell>
          <cell r="M85">
            <v>9</v>
          </cell>
          <cell r="O85">
            <v>9032.0300000000007</v>
          </cell>
          <cell r="P85">
            <v>0</v>
          </cell>
          <cell r="Y85">
            <v>127.32885</v>
          </cell>
          <cell r="Z85">
            <v>0</v>
          </cell>
          <cell r="AA85">
            <v>2244.33</v>
          </cell>
          <cell r="AB85">
            <v>0</v>
          </cell>
          <cell r="AC85" t="str">
            <v>WELCHECON-12AOctober2010-2011</v>
          </cell>
          <cell r="AD85" t="str">
            <v>WELCHECON-12A2010</v>
          </cell>
          <cell r="AE85" t="str">
            <v>WELCHECON-12AOctober2010</v>
          </cell>
          <cell r="AF85" t="str">
            <v>WELCHECON-12AOctober2010-2011</v>
          </cell>
          <cell r="AG85" t="str">
            <v>WELCHECON-12AOctober2010-2011</v>
          </cell>
          <cell r="AH85" t="str">
            <v>WELCHOctober2010-2011</v>
          </cell>
        </row>
        <row r="86">
          <cell r="C86" t="str">
            <v>Total Home Fix-up Single</v>
          </cell>
          <cell r="D86" t="str">
            <v>CONEW</v>
          </cell>
          <cell r="E86" t="str">
            <v>ECON-12A</v>
          </cell>
          <cell r="F86" t="str">
            <v>Residential</v>
          </cell>
          <cell r="G86" t="str">
            <v>SINGLE</v>
          </cell>
          <cell r="J86" t="str">
            <v>October</v>
          </cell>
          <cell r="K86" t="str">
            <v>2010-2011</v>
          </cell>
          <cell r="L86">
            <v>2010</v>
          </cell>
          <cell r="M86">
            <v>14</v>
          </cell>
          <cell r="N86">
            <v>40.333333333333336</v>
          </cell>
          <cell r="O86">
            <v>12705.94</v>
          </cell>
          <cell r="P86">
            <v>80666.666666666672</v>
          </cell>
          <cell r="Y86">
            <v>198.06710000000001</v>
          </cell>
          <cell r="Z86">
            <v>20166.666666666668</v>
          </cell>
          <cell r="AA86">
            <v>3491.1800000000003</v>
          </cell>
          <cell r="AB86">
            <v>10057.923333333334</v>
          </cell>
          <cell r="AC86" t="str">
            <v>CONEWECON-12AOctober2010-2011</v>
          </cell>
          <cell r="AD86" t="str">
            <v>CONEWECON-12A2010</v>
          </cell>
          <cell r="AE86" t="str">
            <v>CONEWECON-12AOctober2010</v>
          </cell>
          <cell r="AF86" t="str">
            <v>CONEWECON-12AOctober2010-2011</v>
          </cell>
          <cell r="AG86" t="str">
            <v>CONEWECON-12AOctober2010-2011</v>
          </cell>
          <cell r="AH86" t="str">
            <v>CONEWOctober2010-2011</v>
          </cell>
        </row>
        <row r="87">
          <cell r="B87" t="str">
            <v>LOANHISL</v>
          </cell>
          <cell r="C87" t="str">
            <v>Home Financial Insulation Loan</v>
          </cell>
          <cell r="D87" t="str">
            <v>BURNS</v>
          </cell>
          <cell r="E87" t="str">
            <v>ECON-12B</v>
          </cell>
          <cell r="F87" t="str">
            <v>Residential</v>
          </cell>
          <cell r="G87" t="str">
            <v>SINGLE</v>
          </cell>
          <cell r="J87" t="str">
            <v>October</v>
          </cell>
          <cell r="K87" t="str">
            <v>2010-2011</v>
          </cell>
          <cell r="L87">
            <v>2010</v>
          </cell>
          <cell r="M87">
            <v>0</v>
          </cell>
          <cell r="O87">
            <v>0</v>
          </cell>
          <cell r="P87">
            <v>0</v>
          </cell>
          <cell r="Y87">
            <v>0</v>
          </cell>
          <cell r="Z87">
            <v>0</v>
          </cell>
          <cell r="AA87">
            <v>0</v>
          </cell>
          <cell r="AB87">
            <v>0</v>
          </cell>
          <cell r="AC87" t="str">
            <v>BURNSECON-12BOctober2010-2011</v>
          </cell>
          <cell r="AD87" t="str">
            <v>BURNSECON-12B2010</v>
          </cell>
          <cell r="AE87" t="str">
            <v>BURNSECON-12BOctober2010</v>
          </cell>
          <cell r="AF87" t="str">
            <v>BURNSECON-12BOctober2010-2011</v>
          </cell>
          <cell r="AG87" t="str">
            <v>BURNSECON-12BOctober2010-2011</v>
          </cell>
          <cell r="AH87" t="str">
            <v>BURNSOctober2010-2011</v>
          </cell>
        </row>
        <row r="88">
          <cell r="D88" t="str">
            <v>GRAHAM</v>
          </cell>
          <cell r="E88" t="str">
            <v>ECON-12B</v>
          </cell>
          <cell r="F88" t="str">
            <v>Residential</v>
          </cell>
          <cell r="G88" t="str">
            <v>SINGLE</v>
          </cell>
          <cell r="J88" t="str">
            <v>October</v>
          </cell>
          <cell r="K88" t="str">
            <v>2010-2011</v>
          </cell>
          <cell r="L88">
            <v>2010</v>
          </cell>
          <cell r="M88">
            <v>1</v>
          </cell>
          <cell r="O88">
            <v>100</v>
          </cell>
          <cell r="P88">
            <v>0</v>
          </cell>
          <cell r="Y88">
            <v>100</v>
          </cell>
          <cell r="Z88">
            <v>0</v>
          </cell>
          <cell r="AA88">
            <v>492.52629999999999</v>
          </cell>
          <cell r="AB88">
            <v>0</v>
          </cell>
          <cell r="AC88" t="str">
            <v>GRAHAMECON-12BOctober2010-2011</v>
          </cell>
          <cell r="AD88" t="str">
            <v>GRAHAMECON-12B2010</v>
          </cell>
          <cell r="AE88" t="str">
            <v>GRAHAMECON-12BOctober2010</v>
          </cell>
          <cell r="AF88" t="str">
            <v>GRAHAMECON-12BOctober2010-2011</v>
          </cell>
          <cell r="AG88" t="str">
            <v>GRAHAMECON-12BOctober2010-2011</v>
          </cell>
          <cell r="AH88" t="str">
            <v>GRAHAMOctober2010-2011</v>
          </cell>
        </row>
        <row r="89">
          <cell r="D89" t="str">
            <v>GURNETT</v>
          </cell>
          <cell r="E89" t="str">
            <v>ECON-12B</v>
          </cell>
          <cell r="F89" t="str">
            <v>Residential</v>
          </cell>
          <cell r="G89" t="str">
            <v>SINGLE</v>
          </cell>
          <cell r="J89" t="str">
            <v>October</v>
          </cell>
          <cell r="K89" t="str">
            <v>2010-2011</v>
          </cell>
          <cell r="L89">
            <v>2010</v>
          </cell>
          <cell r="M89">
            <v>0</v>
          </cell>
          <cell r="O89">
            <v>0</v>
          </cell>
          <cell r="P89">
            <v>0</v>
          </cell>
          <cell r="Y89">
            <v>0</v>
          </cell>
          <cell r="Z89">
            <v>0</v>
          </cell>
          <cell r="AA89">
            <v>0</v>
          </cell>
          <cell r="AB89">
            <v>0</v>
          </cell>
          <cell r="AC89" t="str">
            <v>GURNETTECON-12BOctober2010-2011</v>
          </cell>
          <cell r="AD89" t="str">
            <v>GURNETTECON-12B2010</v>
          </cell>
          <cell r="AE89" t="str">
            <v>GURNETTECON-12BOctober2010</v>
          </cell>
          <cell r="AF89" t="str">
            <v>GURNETTECON-12BOctober2010-2011</v>
          </cell>
          <cell r="AG89" t="str">
            <v>GURNETTECON-12BOctober2010-2011</v>
          </cell>
          <cell r="AH89" t="str">
            <v>GURNETTOctober2010-2011</v>
          </cell>
        </row>
        <row r="90">
          <cell r="D90" t="str">
            <v>SAMPSON</v>
          </cell>
          <cell r="E90" t="str">
            <v>ECON-12B</v>
          </cell>
          <cell r="F90" t="str">
            <v>Residential</v>
          </cell>
          <cell r="G90" t="str">
            <v>SINGLE</v>
          </cell>
          <cell r="J90" t="str">
            <v>October</v>
          </cell>
          <cell r="K90" t="str">
            <v>2010-2011</v>
          </cell>
          <cell r="L90">
            <v>2010</v>
          </cell>
          <cell r="M90">
            <v>0</v>
          </cell>
          <cell r="O90">
            <v>0</v>
          </cell>
          <cell r="P90">
            <v>0</v>
          </cell>
          <cell r="Y90">
            <v>0</v>
          </cell>
          <cell r="Z90">
            <v>0</v>
          </cell>
          <cell r="AA90">
            <v>0</v>
          </cell>
          <cell r="AB90">
            <v>0</v>
          </cell>
          <cell r="AC90" t="str">
            <v>SAMPSONECON-12BOctober2010-2011</v>
          </cell>
          <cell r="AD90" t="str">
            <v>SAMPSONECON-12B2010</v>
          </cell>
          <cell r="AE90" t="str">
            <v>SAMPSONECON-12BOctober2010</v>
          </cell>
          <cell r="AF90" t="str">
            <v>SAMPSONECON-12BOctober2010-2011</v>
          </cell>
          <cell r="AG90" t="str">
            <v>SAMPSONECON-12BOctober2010-2011</v>
          </cell>
          <cell r="AH90" t="str">
            <v>SAMPSONOctober2010-2011</v>
          </cell>
        </row>
        <row r="91">
          <cell r="D91" t="str">
            <v>SKIPPER</v>
          </cell>
          <cell r="E91" t="str">
            <v>ECON-12B</v>
          </cell>
          <cell r="F91" t="str">
            <v>Residential</v>
          </cell>
          <cell r="G91" t="str">
            <v>SINGLE</v>
          </cell>
          <cell r="J91" t="str">
            <v>October</v>
          </cell>
          <cell r="K91" t="str">
            <v>2010-2011</v>
          </cell>
          <cell r="L91">
            <v>2010</v>
          </cell>
          <cell r="M91">
            <v>0</v>
          </cell>
          <cell r="O91">
            <v>0</v>
          </cell>
          <cell r="P91">
            <v>0</v>
          </cell>
          <cell r="Y91">
            <v>0</v>
          </cell>
          <cell r="Z91">
            <v>0</v>
          </cell>
          <cell r="AA91">
            <v>0</v>
          </cell>
          <cell r="AB91">
            <v>0</v>
          </cell>
          <cell r="AC91" t="str">
            <v>SKIPPERECON-12BOctober2010-2011</v>
          </cell>
          <cell r="AD91" t="str">
            <v>SKIPPERECON-12B2010</v>
          </cell>
          <cell r="AE91" t="str">
            <v>SKIPPERECON-12BOctober2010</v>
          </cell>
          <cell r="AF91" t="str">
            <v>SKIPPERECON-12BOctober2010-2011</v>
          </cell>
          <cell r="AG91" t="str">
            <v>SKIPPERECON-12BOctober2010-2011</v>
          </cell>
          <cell r="AH91" t="str">
            <v>SKIPPEROctober2010-2011</v>
          </cell>
        </row>
        <row r="92">
          <cell r="D92" t="str">
            <v>SPRIGGS</v>
          </cell>
          <cell r="E92" t="str">
            <v>ECON-12B</v>
          </cell>
          <cell r="F92" t="str">
            <v>Residential</v>
          </cell>
          <cell r="G92" t="str">
            <v>SINGLE</v>
          </cell>
          <cell r="J92" t="str">
            <v>October</v>
          </cell>
          <cell r="K92" t="str">
            <v>2010-2011</v>
          </cell>
          <cell r="L92">
            <v>2010</v>
          </cell>
          <cell r="M92">
            <v>0</v>
          </cell>
          <cell r="O92">
            <v>0</v>
          </cell>
          <cell r="P92">
            <v>0</v>
          </cell>
          <cell r="Y92">
            <v>0</v>
          </cell>
          <cell r="Z92">
            <v>0</v>
          </cell>
          <cell r="AA92">
            <v>0</v>
          </cell>
          <cell r="AB92">
            <v>0</v>
          </cell>
          <cell r="AC92" t="str">
            <v>SPRIGGSECON-12BOctober2010-2011</v>
          </cell>
          <cell r="AD92" t="str">
            <v>SPRIGGSECON-12B2010</v>
          </cell>
          <cell r="AE92" t="str">
            <v>SPRIGGSECON-12BOctober2010</v>
          </cell>
          <cell r="AF92" t="str">
            <v>SPRIGGSECON-12BOctober2010-2011</v>
          </cell>
          <cell r="AG92" t="str">
            <v>SPRIGGSECON-12BOctober2010-2011</v>
          </cell>
          <cell r="AH92" t="str">
            <v>SPRIGGSOctober2010-2011</v>
          </cell>
        </row>
        <row r="93">
          <cell r="D93" t="str">
            <v>WELCH</v>
          </cell>
          <cell r="E93" t="str">
            <v>ECON-12B</v>
          </cell>
          <cell r="F93" t="str">
            <v>Residential</v>
          </cell>
          <cell r="G93" t="str">
            <v>SINGLE</v>
          </cell>
          <cell r="J93" t="str">
            <v>October</v>
          </cell>
          <cell r="K93" t="str">
            <v>2010-2011</v>
          </cell>
          <cell r="L93">
            <v>2010</v>
          </cell>
          <cell r="M93">
            <v>1</v>
          </cell>
          <cell r="O93">
            <v>100</v>
          </cell>
          <cell r="P93">
            <v>0</v>
          </cell>
          <cell r="Y93">
            <v>100</v>
          </cell>
          <cell r="Z93">
            <v>0</v>
          </cell>
          <cell r="AA93">
            <v>492.52629999999999</v>
          </cell>
          <cell r="AB93">
            <v>0</v>
          </cell>
          <cell r="AC93" t="str">
            <v>WELCHECON-12BOctober2010-2011</v>
          </cell>
          <cell r="AD93" t="str">
            <v>WELCHECON-12B2010</v>
          </cell>
          <cell r="AE93" t="str">
            <v>WELCHECON-12BOctober2010</v>
          </cell>
          <cell r="AF93" t="str">
            <v>WELCHECON-12BOctober2010-2011</v>
          </cell>
          <cell r="AG93" t="str">
            <v>WELCHECON-12BOctober2010-2011</v>
          </cell>
          <cell r="AH93" t="str">
            <v>WELCHOctober2010-2011</v>
          </cell>
        </row>
        <row r="94">
          <cell r="C94" t="str">
            <v>Total Financed Insulation Single</v>
          </cell>
          <cell r="D94" t="str">
            <v>CONEW</v>
          </cell>
          <cell r="E94" t="str">
            <v>ECON-12B</v>
          </cell>
          <cell r="F94" t="str">
            <v>Residential</v>
          </cell>
          <cell r="G94" t="str">
            <v>SINGLE</v>
          </cell>
          <cell r="J94" t="str">
            <v>October</v>
          </cell>
          <cell r="K94" t="str">
            <v>2010-2011</v>
          </cell>
          <cell r="L94">
            <v>2010</v>
          </cell>
          <cell r="M94">
            <v>2</v>
          </cell>
          <cell r="O94">
            <v>200</v>
          </cell>
          <cell r="P94">
            <v>0</v>
          </cell>
          <cell r="Y94">
            <v>200</v>
          </cell>
          <cell r="Z94">
            <v>0</v>
          </cell>
          <cell r="AA94">
            <v>985.05259999999998</v>
          </cell>
          <cell r="AB94">
            <v>0</v>
          </cell>
          <cell r="AC94" t="str">
            <v>CONEWECON-12BOctober2010-2011</v>
          </cell>
          <cell r="AD94" t="str">
            <v>CONEWECON-12B2010</v>
          </cell>
          <cell r="AE94" t="str">
            <v>CONEWECON-12BOctober2010</v>
          </cell>
          <cell r="AF94" t="str">
            <v>CONEWECON-12BOctober2010-2011</v>
          </cell>
          <cell r="AG94" t="str">
            <v>CONEWECON-12BOctober2010-2011</v>
          </cell>
          <cell r="AH94" t="str">
            <v>CONEWOctober2010-2011</v>
          </cell>
        </row>
        <row r="95">
          <cell r="C95" t="str">
            <v>Community Events</v>
          </cell>
          <cell r="D95" t="str">
            <v>BURNS</v>
          </cell>
          <cell r="E95" t="str">
            <v>ECONGEN</v>
          </cell>
          <cell r="F95" t="str">
            <v>Residential</v>
          </cell>
          <cell r="H95" t="str">
            <v>COMM EVENT</v>
          </cell>
          <cell r="J95" t="str">
            <v>October</v>
          </cell>
          <cell r="K95" t="str">
            <v>2010-2011</v>
          </cell>
          <cell r="L95">
            <v>2010</v>
          </cell>
          <cell r="M95">
            <v>0</v>
          </cell>
          <cell r="N95">
            <v>0.27777777777777779</v>
          </cell>
          <cell r="Y95">
            <v>0</v>
          </cell>
          <cell r="Z95">
            <v>1.7538055555555556</v>
          </cell>
          <cell r="AC95" t="str">
            <v>BURNSECONGENOctober2010-2011</v>
          </cell>
          <cell r="AD95" t="str">
            <v>BURNSECONGEN2010</v>
          </cell>
          <cell r="AE95" t="str">
            <v>BURNSECONGENOctober2010</v>
          </cell>
          <cell r="AF95" t="str">
            <v>BURNSECONGENCOMM EVENTOctober2010-2011</v>
          </cell>
          <cell r="AG95" t="str">
            <v>BURNSECONGENOctober2010-2011</v>
          </cell>
          <cell r="AH95" t="str">
            <v>BURNSOctober2010-2011</v>
          </cell>
        </row>
        <row r="96">
          <cell r="D96" t="str">
            <v>GRAHAM</v>
          </cell>
          <cell r="E96" t="str">
            <v>ECONGEN</v>
          </cell>
          <cell r="F96" t="str">
            <v>Residential</v>
          </cell>
          <cell r="H96" t="str">
            <v>COMM EVENT</v>
          </cell>
          <cell r="J96" t="str">
            <v>October</v>
          </cell>
          <cell r="K96" t="str">
            <v>2010-2011</v>
          </cell>
          <cell r="L96">
            <v>2010</v>
          </cell>
          <cell r="M96">
            <v>1</v>
          </cell>
          <cell r="N96">
            <v>0.27777777777777779</v>
          </cell>
          <cell r="U96">
            <v>8</v>
          </cell>
          <cell r="Y96">
            <v>6.3136999999999999</v>
          </cell>
          <cell r="Z96">
            <v>1.7538055555555556</v>
          </cell>
          <cell r="AC96" t="str">
            <v>GRAHAMECONGENOctober2010-2011</v>
          </cell>
          <cell r="AD96" t="str">
            <v>GRAHAMECONGEN2010</v>
          </cell>
          <cell r="AE96" t="str">
            <v>GRAHAMECONGENOctober2010</v>
          </cell>
          <cell r="AF96" t="str">
            <v>GRAHAMECONGENCOMM EVENTOctober2010-2011</v>
          </cell>
          <cell r="AG96" t="str">
            <v>GRAHAMECONGENOctober2010-2011</v>
          </cell>
          <cell r="AH96" t="str">
            <v>GRAHAMOctober2010-2011</v>
          </cell>
        </row>
        <row r="97">
          <cell r="D97" t="str">
            <v>GURNETT</v>
          </cell>
          <cell r="E97" t="str">
            <v>ECONGEN</v>
          </cell>
          <cell r="F97" t="str">
            <v>Residential</v>
          </cell>
          <cell r="H97" t="str">
            <v>COMM EVENT</v>
          </cell>
          <cell r="J97" t="str">
            <v>October</v>
          </cell>
          <cell r="K97" t="str">
            <v>2010-2011</v>
          </cell>
          <cell r="L97">
            <v>2010</v>
          </cell>
          <cell r="M97">
            <v>0</v>
          </cell>
          <cell r="N97">
            <v>0</v>
          </cell>
          <cell r="Y97">
            <v>0</v>
          </cell>
          <cell r="Z97">
            <v>0</v>
          </cell>
          <cell r="AC97" t="str">
            <v>GURNETTECONGENOctober2010-2011</v>
          </cell>
          <cell r="AD97" t="str">
            <v>GURNETTECONGEN2010</v>
          </cell>
          <cell r="AE97" t="str">
            <v>GURNETTECONGENOctober2010</v>
          </cell>
          <cell r="AF97" t="str">
            <v>GURNETTECONGENCOMM EVENTOctober2010-2011</v>
          </cell>
          <cell r="AG97" t="str">
            <v>GURNETTECONGENOctober2010-2011</v>
          </cell>
          <cell r="AH97" t="str">
            <v>GURNETTOctober2010-2011</v>
          </cell>
        </row>
        <row r="98">
          <cell r="D98" t="str">
            <v>RIVERA</v>
          </cell>
          <cell r="E98" t="str">
            <v>ECONGEN</v>
          </cell>
          <cell r="F98" t="str">
            <v>Residential</v>
          </cell>
          <cell r="H98" t="str">
            <v>COMM EVENT</v>
          </cell>
          <cell r="J98" t="str">
            <v>October</v>
          </cell>
          <cell r="K98" t="str">
            <v>2010-2011</v>
          </cell>
          <cell r="L98">
            <v>2010</v>
          </cell>
          <cell r="M98">
            <v>0</v>
          </cell>
          <cell r="N98">
            <v>0</v>
          </cell>
          <cell r="Y98">
            <v>0</v>
          </cell>
          <cell r="Z98">
            <v>0</v>
          </cell>
          <cell r="AC98" t="str">
            <v>RIVERAECONGENOctober2010-2011</v>
          </cell>
          <cell r="AD98" t="str">
            <v>RIVERAECONGEN2010</v>
          </cell>
          <cell r="AE98" t="str">
            <v>RIVERAECONGENOctober2010</v>
          </cell>
          <cell r="AF98" t="str">
            <v>RIVERAECONGENCOMM EVENTOctober2010-2011</v>
          </cell>
          <cell r="AG98" t="str">
            <v>RIVERAECONGENOctober2010-2011</v>
          </cell>
          <cell r="AH98" t="str">
            <v>RIVERAOctober2010-2011</v>
          </cell>
        </row>
        <row r="99">
          <cell r="D99" t="str">
            <v>SAMPSON</v>
          </cell>
          <cell r="E99" t="str">
            <v>ECONGEN</v>
          </cell>
          <cell r="F99" t="str">
            <v>Residential</v>
          </cell>
          <cell r="H99" t="str">
            <v>COMM EVENT</v>
          </cell>
          <cell r="J99" t="str">
            <v>October</v>
          </cell>
          <cell r="K99" t="str">
            <v>2010-2011</v>
          </cell>
          <cell r="L99">
            <v>2010</v>
          </cell>
          <cell r="M99">
            <v>2</v>
          </cell>
          <cell r="N99">
            <v>0.27777777777777779</v>
          </cell>
          <cell r="U99">
            <v>9</v>
          </cell>
          <cell r="Y99">
            <v>12.6274</v>
          </cell>
          <cell r="Z99">
            <v>1.7538055555555556</v>
          </cell>
          <cell r="AC99" t="str">
            <v>SAMPSONECONGENOctober2010-2011</v>
          </cell>
          <cell r="AD99" t="str">
            <v>SAMPSONECONGEN2010</v>
          </cell>
          <cell r="AE99" t="str">
            <v>SAMPSONECONGENOctober2010</v>
          </cell>
          <cell r="AF99" t="str">
            <v>SAMPSONECONGENCOMM EVENTOctober2010-2011</v>
          </cell>
          <cell r="AG99" t="str">
            <v>SAMPSONECONGENOctober2010-2011</v>
          </cell>
          <cell r="AH99" t="str">
            <v>SAMPSONOctober2010-2011</v>
          </cell>
        </row>
        <row r="100">
          <cell r="D100" t="str">
            <v>SKIPPER</v>
          </cell>
          <cell r="E100" t="str">
            <v>ECONGEN</v>
          </cell>
          <cell r="F100" t="str">
            <v>Residential</v>
          </cell>
          <cell r="H100" t="str">
            <v>COMM EVENT</v>
          </cell>
          <cell r="J100" t="str">
            <v>October</v>
          </cell>
          <cell r="K100" t="str">
            <v>2010-2011</v>
          </cell>
          <cell r="L100">
            <v>2010</v>
          </cell>
          <cell r="M100">
            <v>0</v>
          </cell>
          <cell r="N100">
            <v>0.27777777777777779</v>
          </cell>
          <cell r="Y100">
            <v>0</v>
          </cell>
          <cell r="Z100">
            <v>1.7538055555555556</v>
          </cell>
          <cell r="AC100" t="str">
            <v>SKIPPERECONGENOctober2010-2011</v>
          </cell>
          <cell r="AD100" t="str">
            <v>SKIPPERECONGEN2010</v>
          </cell>
          <cell r="AE100" t="str">
            <v>SKIPPERECONGENOctober2010</v>
          </cell>
          <cell r="AF100" t="str">
            <v>SKIPPERECONGENCOMM EVENTOctober2010-2011</v>
          </cell>
          <cell r="AG100" t="str">
            <v>SKIPPERECONGENOctober2010-2011</v>
          </cell>
          <cell r="AH100" t="str">
            <v>SKIPPEROctober2010-2011</v>
          </cell>
        </row>
        <row r="101">
          <cell r="D101" t="str">
            <v>SPRIGGS</v>
          </cell>
          <cell r="E101" t="str">
            <v>ECONGEN</v>
          </cell>
          <cell r="F101" t="str">
            <v>Residential</v>
          </cell>
          <cell r="H101" t="str">
            <v>COMM EVENT</v>
          </cell>
          <cell r="J101" t="str">
            <v>October</v>
          </cell>
          <cell r="K101" t="str">
            <v>2010-2011</v>
          </cell>
          <cell r="L101">
            <v>2010</v>
          </cell>
          <cell r="M101">
            <v>0</v>
          </cell>
          <cell r="N101">
            <v>0.27777777777777779</v>
          </cell>
          <cell r="Y101">
            <v>0</v>
          </cell>
          <cell r="Z101">
            <v>1.7538055555555556</v>
          </cell>
          <cell r="AC101" t="str">
            <v>SPRIGGSECONGENOctober2010-2011</v>
          </cell>
          <cell r="AD101" t="str">
            <v>SPRIGGSECONGEN2010</v>
          </cell>
          <cell r="AE101" t="str">
            <v>SPRIGGSECONGENOctober2010</v>
          </cell>
          <cell r="AF101" t="str">
            <v>SPRIGGSECONGENCOMM EVENTOctober2010-2011</v>
          </cell>
          <cell r="AG101" t="str">
            <v>SPRIGGSECONGENOctober2010-2011</v>
          </cell>
          <cell r="AH101" t="str">
            <v>SPRIGGSOctober2010-2011</v>
          </cell>
        </row>
        <row r="102">
          <cell r="D102" t="str">
            <v>WELCH</v>
          </cell>
          <cell r="E102" t="str">
            <v>ECONGEN</v>
          </cell>
          <cell r="F102" t="str">
            <v>Residential</v>
          </cell>
          <cell r="H102" t="str">
            <v>COMM EVENT</v>
          </cell>
          <cell r="J102" t="str">
            <v>October</v>
          </cell>
          <cell r="K102" t="str">
            <v>2010-2011</v>
          </cell>
          <cell r="L102">
            <v>2010</v>
          </cell>
          <cell r="M102">
            <v>0</v>
          </cell>
          <cell r="N102">
            <v>0.27777777777777779</v>
          </cell>
          <cell r="Y102">
            <v>0</v>
          </cell>
          <cell r="Z102">
            <v>1.7538055555555556</v>
          </cell>
          <cell r="AC102" t="str">
            <v>WELCHECONGENOctober2010-2011</v>
          </cell>
          <cell r="AD102" t="str">
            <v>WELCHECONGEN2010</v>
          </cell>
          <cell r="AE102" t="str">
            <v>WELCHECONGENOctober2010</v>
          </cell>
          <cell r="AF102" t="str">
            <v>WELCHECONGENCOMM EVENTOctober2010-2011</v>
          </cell>
          <cell r="AG102" t="str">
            <v>WELCHECONGENOctober2010-2011</v>
          </cell>
          <cell r="AH102" t="str">
            <v>WELCHOctober2010-2011</v>
          </cell>
        </row>
        <row r="103">
          <cell r="C103" t="str">
            <v xml:space="preserve">Total Community Events  </v>
          </cell>
          <cell r="D103" t="str">
            <v>CONEW</v>
          </cell>
          <cell r="E103" t="str">
            <v>ECONGEN</v>
          </cell>
          <cell r="F103" t="str">
            <v>Residential</v>
          </cell>
          <cell r="H103" t="str">
            <v>COMM EVENT</v>
          </cell>
          <cell r="J103" t="str">
            <v>October</v>
          </cell>
          <cell r="K103" t="str">
            <v>2010-2011</v>
          </cell>
          <cell r="L103">
            <v>2010</v>
          </cell>
          <cell r="M103">
            <v>3</v>
          </cell>
          <cell r="N103">
            <v>1.6666666666666665</v>
          </cell>
          <cell r="O103">
            <v>0</v>
          </cell>
          <cell r="P103">
            <v>0</v>
          </cell>
          <cell r="U103">
            <v>17</v>
          </cell>
          <cell r="X103">
            <v>0</v>
          </cell>
          <cell r="Y103">
            <v>484.06487340000001</v>
          </cell>
          <cell r="Z103">
            <v>268.92492966666663</v>
          </cell>
          <cell r="AC103" t="str">
            <v>CONEWECONGENOctober2010-2011</v>
          </cell>
          <cell r="AD103" t="str">
            <v>CONEWECONGEN2010</v>
          </cell>
          <cell r="AE103" t="str">
            <v>CONEWECONGENOctober2010</v>
          </cell>
          <cell r="AF103" t="str">
            <v>CONEWECONGENCOMM EVENTOctober2010-2011</v>
          </cell>
          <cell r="AG103" t="str">
            <v>CONEWECONGENOctober2010-2011</v>
          </cell>
          <cell r="AH103" t="str">
            <v>CONEWOctober2010-2011</v>
          </cell>
        </row>
        <row r="104">
          <cell r="C104" t="str">
            <v>CFL Community Events</v>
          </cell>
          <cell r="D104" t="str">
            <v>COMM EVENT</v>
          </cell>
          <cell r="E104" t="str">
            <v>ECON-11</v>
          </cell>
          <cell r="F104" t="str">
            <v>Residential</v>
          </cell>
          <cell r="J104" t="str">
            <v>October</v>
          </cell>
          <cell r="K104" t="str">
            <v>2010-2011</v>
          </cell>
          <cell r="L104">
            <v>2010</v>
          </cell>
          <cell r="M104">
            <v>400</v>
          </cell>
          <cell r="N104">
            <v>71.083333333333329</v>
          </cell>
          <cell r="O104">
            <v>872.00000000000011</v>
          </cell>
          <cell r="AA104">
            <v>24528</v>
          </cell>
          <cell r="AB104">
            <v>4358.83</v>
          </cell>
          <cell r="AC104" t="str">
            <v>COMM EVENTECON-11October2010-2011</v>
          </cell>
          <cell r="AD104" t="str">
            <v>COMM EVENTECON-112010</v>
          </cell>
          <cell r="AE104" t="str">
            <v>COMM EVENTECON-11October2010</v>
          </cell>
          <cell r="AF104" t="str">
            <v>COMM EVENTECON-11October2010-2011</v>
          </cell>
          <cell r="AG104" t="str">
            <v>COMM EVENTECON-11October2010-2011</v>
          </cell>
          <cell r="AH104" t="str">
            <v>COMM EVENTOctober2010-2011</v>
          </cell>
        </row>
        <row r="105">
          <cell r="C105" t="str">
            <v>CFL Mailed</v>
          </cell>
          <cell r="D105" t="str">
            <v>MAILED</v>
          </cell>
          <cell r="E105" t="str">
            <v>ECON-11</v>
          </cell>
          <cell r="F105" t="str">
            <v>Residential</v>
          </cell>
          <cell r="J105" t="str">
            <v>October</v>
          </cell>
          <cell r="K105" t="str">
            <v>2010-2011</v>
          </cell>
          <cell r="L105">
            <v>2010</v>
          </cell>
          <cell r="M105">
            <v>92</v>
          </cell>
          <cell r="N105">
            <v>71.083333333333329</v>
          </cell>
          <cell r="O105">
            <v>200.56</v>
          </cell>
          <cell r="AA105">
            <v>5641.44</v>
          </cell>
          <cell r="AB105">
            <v>4358.83</v>
          </cell>
          <cell r="AC105" t="str">
            <v>MAILEDECON-11October2010-2011</v>
          </cell>
          <cell r="AD105" t="str">
            <v>MAILEDECON-112010</v>
          </cell>
          <cell r="AE105" t="str">
            <v>MAILEDECON-11October2010</v>
          </cell>
          <cell r="AF105" t="str">
            <v>MAILEDECON-11October2010-2011</v>
          </cell>
          <cell r="AG105" t="str">
            <v>MAILEDECON-11October2010-2011</v>
          </cell>
          <cell r="AH105" t="str">
            <v>MAILEDOctober2010-2011</v>
          </cell>
        </row>
        <row r="106">
          <cell r="C106" t="str">
            <v>CFL Delivered</v>
          </cell>
          <cell r="D106" t="str">
            <v>DELIVERED</v>
          </cell>
          <cell r="E106" t="str">
            <v>ECON-11</v>
          </cell>
          <cell r="F106" t="str">
            <v>Residential</v>
          </cell>
          <cell r="J106" t="str">
            <v>October</v>
          </cell>
          <cell r="K106" t="str">
            <v>2010-2011</v>
          </cell>
          <cell r="L106">
            <v>2010</v>
          </cell>
          <cell r="M106">
            <v>0</v>
          </cell>
          <cell r="N106">
            <v>71.083333333333329</v>
          </cell>
          <cell r="O106">
            <v>0</v>
          </cell>
          <cell r="AA106">
            <v>0</v>
          </cell>
          <cell r="AB106">
            <v>4358.83</v>
          </cell>
          <cell r="AC106" t="str">
            <v>DELIVEREDECON-11October2010-2011</v>
          </cell>
          <cell r="AD106" t="str">
            <v>DELIVEREDECON-112010</v>
          </cell>
          <cell r="AE106" t="str">
            <v>DELIVEREDECON-11October2010</v>
          </cell>
          <cell r="AF106" t="str">
            <v>DELIVEREDECON-11October2010-2011</v>
          </cell>
          <cell r="AG106" t="str">
            <v>DELIVEREDECON-11October2010-2011</v>
          </cell>
          <cell r="AH106" t="str">
            <v>DELIVEREDOctober2010-2011</v>
          </cell>
        </row>
        <row r="107">
          <cell r="C107" t="str">
            <v>Total CFL</v>
          </cell>
          <cell r="D107" t="str">
            <v>TOTAL CFL</v>
          </cell>
          <cell r="E107" t="str">
            <v>ECON-11</v>
          </cell>
          <cell r="F107" t="str">
            <v>Residential</v>
          </cell>
          <cell r="J107" t="str">
            <v>October</v>
          </cell>
          <cell r="K107" t="str">
            <v>2010-2011</v>
          </cell>
          <cell r="L107">
            <v>2010</v>
          </cell>
          <cell r="M107">
            <v>492</v>
          </cell>
          <cell r="N107">
            <v>213.25</v>
          </cell>
          <cell r="O107">
            <v>1072.5600000000002</v>
          </cell>
          <cell r="P107">
            <v>0</v>
          </cell>
          <cell r="Q107">
            <v>0</v>
          </cell>
          <cell r="R107">
            <v>0</v>
          </cell>
          <cell r="S107">
            <v>0</v>
          </cell>
          <cell r="U107">
            <v>0</v>
          </cell>
          <cell r="V107">
            <v>0</v>
          </cell>
          <cell r="W107">
            <v>0</v>
          </cell>
          <cell r="X107">
            <v>0</v>
          </cell>
          <cell r="Y107">
            <v>0</v>
          </cell>
          <cell r="Z107">
            <v>0</v>
          </cell>
          <cell r="AA107">
            <v>30169.439999999999</v>
          </cell>
          <cell r="AB107">
            <v>13076.49</v>
          </cell>
          <cell r="AC107" t="str">
            <v>Total CFLECON-11October2010-2011</v>
          </cell>
          <cell r="AD107" t="str">
            <v>TOTAL CFLECON-112010</v>
          </cell>
          <cell r="AE107" t="str">
            <v>TOTAL CFLECON-11October2010</v>
          </cell>
          <cell r="AF107" t="str">
            <v>TOTAL CFLECON-11October2010-2011</v>
          </cell>
          <cell r="AG107" t="str">
            <v>TOTAL CFLECON-11October2010-2011</v>
          </cell>
          <cell r="AH107" t="str">
            <v>Total CFLOctober2010-2011</v>
          </cell>
        </row>
        <row r="108">
          <cell r="C108" t="str">
            <v>Kit Community Events</v>
          </cell>
          <cell r="D108" t="str">
            <v>KITS COM EVT</v>
          </cell>
          <cell r="E108" t="str">
            <v>WACON-4A</v>
          </cell>
          <cell r="F108" t="str">
            <v>Residential</v>
          </cell>
          <cell r="J108" t="str">
            <v>October</v>
          </cell>
          <cell r="K108" t="str">
            <v>2010-2011</v>
          </cell>
          <cell r="L108">
            <v>2010</v>
          </cell>
          <cell r="M108">
            <v>0</v>
          </cell>
          <cell r="N108">
            <v>76.166666666666671</v>
          </cell>
          <cell r="O108">
            <v>0</v>
          </cell>
          <cell r="AA108">
            <v>0</v>
          </cell>
          <cell r="AB108">
            <v>17823</v>
          </cell>
          <cell r="AC108" t="str">
            <v>KITS COM EVTWACON-4AOctober2010-2011</v>
          </cell>
          <cell r="AD108" t="str">
            <v>KITS COM EVTWACON-4A2010</v>
          </cell>
          <cell r="AE108" t="str">
            <v>KITS COM EVTWACON-4AOctober2010</v>
          </cell>
          <cell r="AF108" t="str">
            <v>KITS COM EVTWACON-4AOctober2010-2011</v>
          </cell>
          <cell r="AG108" t="str">
            <v>KITS COM EVTWACON-4AOctober2010-2011</v>
          </cell>
          <cell r="AH108" t="str">
            <v>KITS COM EVTOctober2010-2011</v>
          </cell>
        </row>
        <row r="109">
          <cell r="C109" t="str">
            <v>Kit Delivered</v>
          </cell>
          <cell r="D109" t="str">
            <v>KITS DLVD</v>
          </cell>
          <cell r="E109" t="str">
            <v>WACON-4A</v>
          </cell>
          <cell r="F109" t="str">
            <v>Residential</v>
          </cell>
          <cell r="J109" t="str">
            <v>October</v>
          </cell>
          <cell r="K109" t="str">
            <v>2010-2011</v>
          </cell>
          <cell r="L109">
            <v>2010</v>
          </cell>
          <cell r="M109">
            <v>310</v>
          </cell>
          <cell r="N109">
            <v>76.166666666666671</v>
          </cell>
          <cell r="O109">
            <v>5127.3999999999996</v>
          </cell>
          <cell r="AA109">
            <v>72540</v>
          </cell>
          <cell r="AB109">
            <v>17823</v>
          </cell>
          <cell r="AC109" t="str">
            <v>KITS DLVDWACON-4AOctober2010-2011</v>
          </cell>
          <cell r="AD109" t="str">
            <v>KITS DLVDWACON-4A2010</v>
          </cell>
          <cell r="AE109" t="str">
            <v>KITS DLVDWACON-4AOctober2010</v>
          </cell>
          <cell r="AF109" t="str">
            <v>KITS DLVDWACON-4AOctober2010-2011</v>
          </cell>
          <cell r="AG109" t="str">
            <v>KITS DLVDWACON-4AOctober2010-2011</v>
          </cell>
          <cell r="AH109" t="str">
            <v>KITS DLVDOctober2010-2011</v>
          </cell>
        </row>
        <row r="110">
          <cell r="C110" t="str">
            <v>Kit Special Delivered</v>
          </cell>
          <cell r="D110" t="str">
            <v>SPEC DLVD</v>
          </cell>
          <cell r="E110" t="str">
            <v>WACON-4A</v>
          </cell>
          <cell r="F110" t="str">
            <v>Residential</v>
          </cell>
          <cell r="J110" t="str">
            <v>October</v>
          </cell>
          <cell r="K110" t="str">
            <v>2010-2011</v>
          </cell>
          <cell r="L110">
            <v>2010</v>
          </cell>
          <cell r="M110">
            <v>0</v>
          </cell>
          <cell r="N110">
            <v>76.166666666666671</v>
          </cell>
          <cell r="O110">
            <v>0</v>
          </cell>
          <cell r="AA110">
            <v>0</v>
          </cell>
          <cell r="AB110">
            <v>17823</v>
          </cell>
          <cell r="AC110" t="str">
            <v>SPEC DLVDWACON-4AOctober2010-2011</v>
          </cell>
          <cell r="AD110" t="str">
            <v>SPEC DLVDWACON-4A2010</v>
          </cell>
          <cell r="AE110" t="str">
            <v>SPEC DLVDWACON-4AOctober2010</v>
          </cell>
          <cell r="AF110" t="str">
            <v>SPEC DLVDWACON-4AOctober2010-2011</v>
          </cell>
          <cell r="AG110" t="str">
            <v>SPEC DLVDWACON-4AOctober2010-2011</v>
          </cell>
          <cell r="AH110" t="str">
            <v>SPEC DLVDOctober2010-2011</v>
          </cell>
        </row>
        <row r="111">
          <cell r="C111" t="str">
            <v>Total Kits</v>
          </cell>
          <cell r="D111" t="str">
            <v>TOTAL KITS</v>
          </cell>
          <cell r="E111" t="str">
            <v>WACON-4A</v>
          </cell>
          <cell r="F111" t="str">
            <v>Residential</v>
          </cell>
          <cell r="J111" t="str">
            <v>October</v>
          </cell>
          <cell r="K111" t="str">
            <v>2010-2011</v>
          </cell>
          <cell r="L111">
            <v>2010</v>
          </cell>
          <cell r="M111">
            <v>310</v>
          </cell>
          <cell r="N111">
            <v>228.5</v>
          </cell>
          <cell r="O111">
            <v>5127.3999999999996</v>
          </cell>
          <cell r="P111">
            <v>0</v>
          </cell>
          <cell r="Q111">
            <v>0</v>
          </cell>
          <cell r="R111">
            <v>0</v>
          </cell>
          <cell r="S111">
            <v>0</v>
          </cell>
          <cell r="U111">
            <v>0</v>
          </cell>
          <cell r="V111">
            <v>0</v>
          </cell>
          <cell r="W111">
            <v>0</v>
          </cell>
          <cell r="X111">
            <v>0</v>
          </cell>
          <cell r="Y111">
            <v>0</v>
          </cell>
          <cell r="Z111">
            <v>0</v>
          </cell>
          <cell r="AA111">
            <v>72540</v>
          </cell>
          <cell r="AB111">
            <v>53469</v>
          </cell>
          <cell r="AC111" t="str">
            <v>Total KitsWACON-4AOctober2010-2011</v>
          </cell>
          <cell r="AD111" t="str">
            <v>TOTAL KITSWACON-4A2010</v>
          </cell>
          <cell r="AE111" t="str">
            <v>TOTAL KITSWACON-4AOctober2010</v>
          </cell>
          <cell r="AF111" t="str">
            <v>TOTAL KITSWACON-4AOctober2010-2011</v>
          </cell>
          <cell r="AG111" t="str">
            <v>TOTAL KITSWACON-4AOctober2010-2011</v>
          </cell>
          <cell r="AH111" t="str">
            <v>Total KitsOctober2010-2011</v>
          </cell>
        </row>
        <row r="112">
          <cell r="C112" t="str">
            <v xml:space="preserve">Total CFL's &amp; Kits  </v>
          </cell>
          <cell r="D112" t="str">
            <v>CONEW</v>
          </cell>
          <cell r="E112" t="str">
            <v>ECON-11</v>
          </cell>
          <cell r="F112" t="str">
            <v>Residential</v>
          </cell>
          <cell r="J112" t="str">
            <v>October</v>
          </cell>
          <cell r="K112" t="str">
            <v>2010-2011</v>
          </cell>
          <cell r="L112">
            <v>2010</v>
          </cell>
          <cell r="M112">
            <v>802</v>
          </cell>
          <cell r="N112">
            <v>441.75</v>
          </cell>
          <cell r="O112">
            <v>6199.96</v>
          </cell>
          <cell r="P112">
            <v>0</v>
          </cell>
          <cell r="Q112">
            <v>0</v>
          </cell>
          <cell r="R112">
            <v>0</v>
          </cell>
          <cell r="S112">
            <v>0</v>
          </cell>
          <cell r="U112">
            <v>0</v>
          </cell>
          <cell r="V112">
            <v>0</v>
          </cell>
          <cell r="W112">
            <v>0</v>
          </cell>
          <cell r="X112">
            <v>0</v>
          </cell>
          <cell r="Y112">
            <v>0</v>
          </cell>
          <cell r="Z112">
            <v>0</v>
          </cell>
          <cell r="AA112">
            <v>102709.44</v>
          </cell>
          <cell r="AB112">
            <v>66545.490000000005</v>
          </cell>
          <cell r="AC112" t="str">
            <v>CONEWECON-11October2010-2011</v>
          </cell>
          <cell r="AD112" t="str">
            <v>CONEWECON-112010</v>
          </cell>
          <cell r="AE112" t="str">
            <v>CONEWECON-11October2010</v>
          </cell>
          <cell r="AF112" t="str">
            <v>CONEWECON-11October2010-2011</v>
          </cell>
          <cell r="AG112" t="str">
            <v>CONEWECON-11October2010-2011</v>
          </cell>
          <cell r="AH112" t="str">
            <v>CONEWOctober2010-2011</v>
          </cell>
        </row>
        <row r="113">
          <cell r="C113" t="str">
            <v>O-POWER</v>
          </cell>
          <cell r="D113" t="str">
            <v>O-POWER</v>
          </cell>
          <cell r="E113" t="str">
            <v>ECON-9</v>
          </cell>
          <cell r="F113" t="str">
            <v>Residential</v>
          </cell>
          <cell r="G113" t="str">
            <v>SINGLE</v>
          </cell>
          <cell r="J113" t="str">
            <v>October</v>
          </cell>
          <cell r="K113" t="str">
            <v>2010-2011</v>
          </cell>
          <cell r="L113">
            <v>2010</v>
          </cell>
          <cell r="M113">
            <v>0</v>
          </cell>
          <cell r="N113">
            <v>8333.3333333333339</v>
          </cell>
          <cell r="AA113">
            <v>0</v>
          </cell>
          <cell r="AB113">
            <v>541743.33333333349</v>
          </cell>
          <cell r="AC113" t="str">
            <v>O-POWERECON-9October2010-2011</v>
          </cell>
          <cell r="AD113" t="str">
            <v>O-POWERECON-92010</v>
          </cell>
          <cell r="AE113" t="str">
            <v>O-POWERECON-9October2010</v>
          </cell>
          <cell r="AF113" t="str">
            <v>O-POWERECON-9October2010-2011</v>
          </cell>
          <cell r="AG113" t="str">
            <v>O-POWERECON-9October2010-2011</v>
          </cell>
          <cell r="AH113" t="str">
            <v>O-POWEROctober2010-2011</v>
          </cell>
        </row>
        <row r="114">
          <cell r="D114" t="str">
            <v>O-POWER</v>
          </cell>
          <cell r="E114" t="str">
            <v>ECON-9</v>
          </cell>
          <cell r="F114" t="str">
            <v>Residential</v>
          </cell>
          <cell r="G114" t="str">
            <v>MULTI</v>
          </cell>
          <cell r="J114" t="str">
            <v>October</v>
          </cell>
          <cell r="K114" t="str">
            <v>2010-2011</v>
          </cell>
          <cell r="L114">
            <v>2010</v>
          </cell>
          <cell r="M114">
            <v>0</v>
          </cell>
          <cell r="AC114" t="str">
            <v>O-POWERECON-9October2010-2011</v>
          </cell>
          <cell r="AD114" t="str">
            <v>O-POWERECON-92010</v>
          </cell>
          <cell r="AE114" t="str">
            <v>O-POWERECON-9October2010</v>
          </cell>
          <cell r="AF114" t="str">
            <v>O-POWERECON-9October2010-2011</v>
          </cell>
          <cell r="AG114" t="str">
            <v>O-POWERECON-9October2010-2011</v>
          </cell>
          <cell r="AH114" t="str">
            <v>O-POWEROctober2010-2011</v>
          </cell>
        </row>
        <row r="115">
          <cell r="C115" t="str">
            <v xml:space="preserve">Total O-POWER  </v>
          </cell>
          <cell r="D115" t="str">
            <v>CONEW</v>
          </cell>
          <cell r="E115" t="str">
            <v>ECON-9</v>
          </cell>
          <cell r="F115" t="str">
            <v>Residential</v>
          </cell>
          <cell r="G115" t="str">
            <v>SINGLE</v>
          </cell>
          <cell r="J115" t="str">
            <v>October</v>
          </cell>
          <cell r="K115" t="str">
            <v>2010-2011</v>
          </cell>
          <cell r="L115">
            <v>2010</v>
          </cell>
          <cell r="M115">
            <v>0</v>
          </cell>
          <cell r="N115">
            <v>8333.3333333333339</v>
          </cell>
          <cell r="AC115" t="str">
            <v>CONEWECON-9October2010-2011</v>
          </cell>
          <cell r="AD115" t="str">
            <v>CONEWECON-92010</v>
          </cell>
          <cell r="AE115" t="str">
            <v>CONEWECON-9October2010</v>
          </cell>
          <cell r="AF115" t="str">
            <v>CONEWECON-9October2010-2011</v>
          </cell>
          <cell r="AG115" t="str">
            <v>CONEWECON-9October2010-2011</v>
          </cell>
          <cell r="AH115" t="str">
            <v>CONEWOctober2010-2011</v>
          </cell>
        </row>
        <row r="116">
          <cell r="C116" t="str">
            <v xml:space="preserve">Total O-POWER  </v>
          </cell>
          <cell r="D116" t="str">
            <v>CONEW</v>
          </cell>
          <cell r="E116" t="str">
            <v>ECON-9</v>
          </cell>
          <cell r="F116" t="str">
            <v>Residential</v>
          </cell>
          <cell r="G116" t="str">
            <v>MULTI</v>
          </cell>
          <cell r="J116" t="str">
            <v>October</v>
          </cell>
          <cell r="K116" t="str">
            <v>2010-2011</v>
          </cell>
          <cell r="L116">
            <v>2010</v>
          </cell>
          <cell r="M116">
            <v>0</v>
          </cell>
          <cell r="Y116">
            <v>0</v>
          </cell>
          <cell r="Z116">
            <v>0</v>
          </cell>
          <cell r="AA116">
            <v>0</v>
          </cell>
          <cell r="AB116">
            <v>541743.33333333349</v>
          </cell>
          <cell r="AC116" t="str">
            <v>CONEWECON-9October2010-2011</v>
          </cell>
          <cell r="AD116" t="str">
            <v>CONEWECON-92010</v>
          </cell>
          <cell r="AE116" t="str">
            <v>CONEWECON-9October2010</v>
          </cell>
          <cell r="AF116" t="str">
            <v>CONEWECON-9October2010-2011</v>
          </cell>
          <cell r="AG116" t="str">
            <v>CONEWECON-9October2010-2011</v>
          </cell>
          <cell r="AH116" t="str">
            <v>CONEWOctober2010-2011</v>
          </cell>
        </row>
        <row r="117">
          <cell r="C117" t="str">
            <v>GREEN NEIGHBOORHOOD</v>
          </cell>
          <cell r="D117" t="str">
            <v>GRNNEIGH</v>
          </cell>
          <cell r="E117" t="str">
            <v>ECON-14</v>
          </cell>
          <cell r="F117" t="str">
            <v>Residential</v>
          </cell>
          <cell r="G117" t="str">
            <v>SINGLE</v>
          </cell>
          <cell r="J117" t="str">
            <v>October</v>
          </cell>
          <cell r="K117" t="str">
            <v>2010-2011</v>
          </cell>
          <cell r="L117">
            <v>2010</v>
          </cell>
          <cell r="M117">
            <v>150</v>
          </cell>
          <cell r="N117">
            <v>0</v>
          </cell>
          <cell r="O117">
            <v>121289.18</v>
          </cell>
          <cell r="AA117">
            <v>310650</v>
          </cell>
          <cell r="AB117">
            <v>0</v>
          </cell>
          <cell r="AC117" t="str">
            <v>GRNNEIGHECON-14October2010-2011</v>
          </cell>
          <cell r="AD117" t="str">
            <v>GRNNEIGHECON-142010</v>
          </cell>
          <cell r="AE117" t="str">
            <v>GRNNEIGHECON-14October2010</v>
          </cell>
          <cell r="AF117" t="str">
            <v>GRNNEIGHECON-14October2010-2011</v>
          </cell>
          <cell r="AG117" t="str">
            <v>GRNNEIGHECON-14October2010-2011</v>
          </cell>
          <cell r="AH117" t="str">
            <v>GRNNEIGHOctober2010-2011</v>
          </cell>
        </row>
        <row r="118">
          <cell r="C118" t="str">
            <v>GREEN NEIGHBOORHOOD</v>
          </cell>
          <cell r="D118" t="str">
            <v>GRNNEIGH</v>
          </cell>
          <cell r="E118" t="str">
            <v>ECON-14</v>
          </cell>
          <cell r="F118" t="str">
            <v>Residential</v>
          </cell>
          <cell r="G118" t="str">
            <v>MULTI</v>
          </cell>
          <cell r="J118" t="str">
            <v>October</v>
          </cell>
          <cell r="K118" t="str">
            <v>2010-2011</v>
          </cell>
          <cell r="L118">
            <v>2010</v>
          </cell>
          <cell r="M118">
            <v>0</v>
          </cell>
          <cell r="AA118">
            <v>0</v>
          </cell>
          <cell r="AC118" t="str">
            <v>GRNNEIGHECON-14October2010-2011</v>
          </cell>
          <cell r="AD118" t="str">
            <v>GRNNEIGHECON-142010</v>
          </cell>
          <cell r="AE118" t="str">
            <v>GRNNEIGHECON-14October2010</v>
          </cell>
          <cell r="AF118" t="str">
            <v>GRNNEIGHECON-14October2010-2011</v>
          </cell>
          <cell r="AG118" t="str">
            <v>GRNNEIGHECON-14October2010-2011</v>
          </cell>
          <cell r="AH118" t="str">
            <v>GRNNEIGHOctober2010-2011</v>
          </cell>
        </row>
        <row r="119">
          <cell r="C119" t="str">
            <v xml:space="preserve">Total Green Neighborhood  </v>
          </cell>
          <cell r="D119" t="str">
            <v>CONEW</v>
          </cell>
          <cell r="E119" t="str">
            <v>ECON-14</v>
          </cell>
          <cell r="F119" t="str">
            <v>Residential</v>
          </cell>
          <cell r="G119" t="str">
            <v>SINGLE</v>
          </cell>
          <cell r="J119" t="str">
            <v>October</v>
          </cell>
          <cell r="K119" t="str">
            <v>2010-2011</v>
          </cell>
          <cell r="L119">
            <v>2010</v>
          </cell>
          <cell r="M119">
            <v>150</v>
          </cell>
          <cell r="N119">
            <v>0</v>
          </cell>
          <cell r="O119">
            <v>121289.18</v>
          </cell>
          <cell r="Y119">
            <v>0</v>
          </cell>
          <cell r="Z119">
            <v>0</v>
          </cell>
          <cell r="AA119">
            <v>310650</v>
          </cell>
          <cell r="AB119">
            <v>0</v>
          </cell>
          <cell r="AC119" t="str">
            <v>CONEWECON-14October2010-2011</v>
          </cell>
          <cell r="AD119" t="str">
            <v>CONEWECON-142010</v>
          </cell>
          <cell r="AE119" t="str">
            <v>CONEWECON-14October2010</v>
          </cell>
          <cell r="AF119" t="str">
            <v>CONEWECON-14October2010-2011</v>
          </cell>
          <cell r="AG119" t="str">
            <v>CONEWECON-14October2010-2011</v>
          </cell>
          <cell r="AH119" t="str">
            <v>CONEWOctober2010-2011</v>
          </cell>
        </row>
        <row r="120">
          <cell r="C120" t="str">
            <v xml:space="preserve">Total Green Neighborhood  </v>
          </cell>
          <cell r="D120" t="str">
            <v>CONEW</v>
          </cell>
          <cell r="E120" t="str">
            <v>ECON-14</v>
          </cell>
          <cell r="F120" t="str">
            <v>Residential</v>
          </cell>
          <cell r="G120" t="str">
            <v>MULTI</v>
          </cell>
          <cell r="J120" t="str">
            <v>October</v>
          </cell>
          <cell r="K120" t="str">
            <v>2010-2011</v>
          </cell>
          <cell r="L120">
            <v>2010</v>
          </cell>
          <cell r="M120">
            <v>0</v>
          </cell>
          <cell r="Y120">
            <v>0</v>
          </cell>
          <cell r="Z120">
            <v>0</v>
          </cell>
          <cell r="AA120">
            <v>0</v>
          </cell>
          <cell r="AB120">
            <v>0</v>
          </cell>
          <cell r="AC120" t="str">
            <v>CONEWECON-14October2010-2011</v>
          </cell>
          <cell r="AD120" t="str">
            <v>CONEWECON-142010</v>
          </cell>
          <cell r="AE120" t="str">
            <v>CONEWECON-14October2010</v>
          </cell>
          <cell r="AF120" t="str">
            <v>CONEWECON-14October2010-2011</v>
          </cell>
          <cell r="AG120" t="str">
            <v>CONEWECON-14October2010-2011</v>
          </cell>
          <cell r="AH120" t="str">
            <v>CONEWOctober2010-2011</v>
          </cell>
        </row>
        <row r="121">
          <cell r="C121" t="str">
            <v>MULIT-FAMILY Rehabilitation Program Invoiced</v>
          </cell>
          <cell r="D121" t="str">
            <v>MULIT REHAB</v>
          </cell>
          <cell r="E121" t="str">
            <v>ECON-7</v>
          </cell>
          <cell r="F121" t="str">
            <v>Residential</v>
          </cell>
          <cell r="G121" t="str">
            <v>MULTI</v>
          </cell>
          <cell r="J121" t="str">
            <v>October</v>
          </cell>
          <cell r="K121" t="str">
            <v>2010-2011</v>
          </cell>
          <cell r="L121">
            <v>2010</v>
          </cell>
          <cell r="M121">
            <v>0</v>
          </cell>
          <cell r="N121">
            <v>16.75</v>
          </cell>
          <cell r="O121">
            <v>0</v>
          </cell>
          <cell r="P121">
            <v>400</v>
          </cell>
          <cell r="Q121">
            <v>0</v>
          </cell>
          <cell r="Y121">
            <v>0</v>
          </cell>
          <cell r="Z121">
            <v>1390.25</v>
          </cell>
          <cell r="AA121">
            <v>0</v>
          </cell>
          <cell r="AB121">
            <v>23868.75</v>
          </cell>
          <cell r="AC121" t="str">
            <v>MULIT REHABECON-7October2010-2011</v>
          </cell>
          <cell r="AD121" t="str">
            <v>MULIT REHABECON-72010</v>
          </cell>
          <cell r="AE121" t="str">
            <v>MULIT REHABECON-7October2010</v>
          </cell>
          <cell r="AF121" t="str">
            <v>MULIT REHABECON-7October2010-2011</v>
          </cell>
          <cell r="AG121" t="str">
            <v>MULIT REHABECON-7October2010-2011</v>
          </cell>
          <cell r="AH121" t="str">
            <v>MULIT REHABOctober2010-2011</v>
          </cell>
        </row>
        <row r="122">
          <cell r="C122" t="str">
            <v>Total Multi-Fam Rehab</v>
          </cell>
          <cell r="D122" t="str">
            <v>CONEW</v>
          </cell>
          <cell r="E122" t="str">
            <v>ECON-7</v>
          </cell>
          <cell r="F122" t="str">
            <v>Residential</v>
          </cell>
          <cell r="G122" t="str">
            <v>MULTI</v>
          </cell>
          <cell r="J122" t="str">
            <v>October</v>
          </cell>
          <cell r="K122" t="str">
            <v>2010-2011</v>
          </cell>
          <cell r="L122">
            <v>2010</v>
          </cell>
          <cell r="M122">
            <v>0</v>
          </cell>
          <cell r="N122">
            <v>16.75</v>
          </cell>
          <cell r="O122">
            <v>0</v>
          </cell>
          <cell r="P122">
            <v>400</v>
          </cell>
          <cell r="Q122">
            <v>0</v>
          </cell>
          <cell r="R122">
            <v>0</v>
          </cell>
          <cell r="S122">
            <v>0</v>
          </cell>
          <cell r="U122">
            <v>0</v>
          </cell>
          <cell r="V122">
            <v>0</v>
          </cell>
          <cell r="W122">
            <v>0</v>
          </cell>
          <cell r="X122">
            <v>0</v>
          </cell>
          <cell r="Y122">
            <v>0</v>
          </cell>
          <cell r="Z122">
            <v>1390.25</v>
          </cell>
          <cell r="AA122">
            <v>0</v>
          </cell>
          <cell r="AB122">
            <v>23868.75</v>
          </cell>
          <cell r="AC122" t="str">
            <v>CONEWECON-7October2010-2011</v>
          </cell>
          <cell r="AD122" t="str">
            <v>CONEWECON-72010</v>
          </cell>
          <cell r="AE122" t="str">
            <v>CONEWECON-7October2010</v>
          </cell>
          <cell r="AF122" t="str">
            <v>CONEWECON-7October2010-2011</v>
          </cell>
          <cell r="AG122" t="str">
            <v>CONEWECON-7October2010-2011</v>
          </cell>
          <cell r="AH122" t="str">
            <v>CONEWOctober2010-2011</v>
          </cell>
        </row>
        <row r="123">
          <cell r="C123" t="str">
            <v>Total City</v>
          </cell>
          <cell r="E123" t="str">
            <v>TOTAL CITY</v>
          </cell>
          <cell r="J123" t="str">
            <v>October</v>
          </cell>
          <cell r="K123" t="str">
            <v>2010-2011</v>
          </cell>
          <cell r="L123">
            <v>2010</v>
          </cell>
          <cell r="M123">
            <v>150</v>
          </cell>
          <cell r="N123">
            <v>16.75</v>
          </cell>
          <cell r="O123">
            <v>121289.18</v>
          </cell>
          <cell r="P123">
            <v>400</v>
          </cell>
          <cell r="Q123">
            <v>0</v>
          </cell>
          <cell r="R123">
            <v>0</v>
          </cell>
          <cell r="S123">
            <v>0</v>
          </cell>
          <cell r="U123">
            <v>0</v>
          </cell>
          <cell r="V123">
            <v>0</v>
          </cell>
          <cell r="W123">
            <v>0</v>
          </cell>
          <cell r="X123">
            <v>0</v>
          </cell>
          <cell r="Y123">
            <v>0</v>
          </cell>
          <cell r="Z123">
            <v>1390.25</v>
          </cell>
          <cell r="AA123">
            <v>310650</v>
          </cell>
          <cell r="AB123">
            <v>23868.75</v>
          </cell>
          <cell r="AC123" t="str">
            <v>TOTAL CITYOctober2010-2011</v>
          </cell>
          <cell r="AD123" t="str">
            <v>TOTAL CITY2010</v>
          </cell>
          <cell r="AE123" t="str">
            <v>TOTAL CITYOctober2010</v>
          </cell>
          <cell r="AF123" t="str">
            <v>TOTAL CITYOctober2010-2011</v>
          </cell>
          <cell r="AG123" t="str">
            <v>TOTAL CITYOctober2010-2011</v>
          </cell>
          <cell r="AH123" t="str">
            <v>Total CityOctober2010-2011</v>
          </cell>
        </row>
        <row r="124">
          <cell r="B124" t="str">
            <v>ST Cloud Completed Audits Report</v>
          </cell>
          <cell r="L124">
            <v>2010</v>
          </cell>
          <cell r="AC124" t="str">
            <v/>
          </cell>
          <cell r="AD124" t="str">
            <v>2010</v>
          </cell>
          <cell r="AE124" t="str">
            <v>2010</v>
          </cell>
          <cell r="AF124" t="str">
            <v/>
          </cell>
          <cell r="AG124" t="str">
            <v/>
          </cell>
          <cell r="AH124" t="str">
            <v/>
          </cell>
        </row>
        <row r="125">
          <cell r="B125" t="str">
            <v>AUD4</v>
          </cell>
          <cell r="C125" t="str">
            <v>Survey - Residential Energy</v>
          </cell>
          <cell r="D125" t="str">
            <v>GRAHAM</v>
          </cell>
          <cell r="E125" t="str">
            <v>ECON-3B</v>
          </cell>
          <cell r="F125" t="str">
            <v>Residential</v>
          </cell>
          <cell r="G125" t="str">
            <v>SINGLE</v>
          </cell>
          <cell r="I125" t="str">
            <v>ST CLOUD</v>
          </cell>
          <cell r="J125" t="str">
            <v>October</v>
          </cell>
          <cell r="K125" t="str">
            <v>2010-2011</v>
          </cell>
          <cell r="L125">
            <v>2010</v>
          </cell>
          <cell r="M125">
            <v>7</v>
          </cell>
          <cell r="Y125">
            <v>1129.4847046</v>
          </cell>
          <cell r="Z125">
            <v>0</v>
          </cell>
          <cell r="AA125">
            <v>1704.8255000000001</v>
          </cell>
          <cell r="AB125">
            <v>0</v>
          </cell>
          <cell r="AC125" t="str">
            <v>GRAHAMECON-3BOctober2010-2011</v>
          </cell>
          <cell r="AD125" t="str">
            <v>GRAHAMECON-3B2010</v>
          </cell>
          <cell r="AE125" t="str">
            <v>GRAHAMECON-3BOctober2010</v>
          </cell>
          <cell r="AF125" t="str">
            <v>GRAHAMECON-3BOctober2010-2011</v>
          </cell>
          <cell r="AG125" t="str">
            <v>GRAHAMECON-3BST CLOUDOctober2010-2011</v>
          </cell>
          <cell r="AH125" t="str">
            <v>GRAHAMOctober2010-2011</v>
          </cell>
        </row>
        <row r="126">
          <cell r="B126" t="str">
            <v>AUD6</v>
          </cell>
          <cell r="C126" t="str">
            <v>Survey - Residential Energy</v>
          </cell>
          <cell r="D126" t="str">
            <v>SKIPPER</v>
          </cell>
          <cell r="E126" t="str">
            <v>ECON-3B</v>
          </cell>
          <cell r="F126" t="str">
            <v>Residential</v>
          </cell>
          <cell r="G126" t="str">
            <v>SINGLE</v>
          </cell>
          <cell r="I126" t="str">
            <v>ST CLOUD</v>
          </cell>
          <cell r="J126" t="str">
            <v>October</v>
          </cell>
          <cell r="K126" t="str">
            <v>2010-2011</v>
          </cell>
          <cell r="L126">
            <v>2010</v>
          </cell>
          <cell r="M126">
            <v>0</v>
          </cell>
          <cell r="Y126">
            <v>0</v>
          </cell>
          <cell r="Z126">
            <v>0</v>
          </cell>
          <cell r="AA126">
            <v>0</v>
          </cell>
          <cell r="AB126">
            <v>0</v>
          </cell>
          <cell r="AC126" t="str">
            <v>SKIPPERECON-3BOctober2010-2011</v>
          </cell>
          <cell r="AD126" t="str">
            <v>SKIPPERECON-3B2010</v>
          </cell>
          <cell r="AE126" t="str">
            <v>SKIPPERECON-3BOctober2010</v>
          </cell>
          <cell r="AF126" t="str">
            <v>SKIPPERECON-3BOctober2010-2011</v>
          </cell>
          <cell r="AG126" t="str">
            <v>SKIPPERECON-3BST CLOUDOctober2010-2011</v>
          </cell>
          <cell r="AH126" t="str">
            <v>SKIPPEROctober2010-2011</v>
          </cell>
        </row>
        <row r="127">
          <cell r="B127" t="str">
            <v>AUD7</v>
          </cell>
          <cell r="C127" t="str">
            <v>Survey - Residential Energy</v>
          </cell>
          <cell r="D127" t="str">
            <v>SAMPSON</v>
          </cell>
          <cell r="E127" t="str">
            <v>ECON-3B</v>
          </cell>
          <cell r="F127" t="str">
            <v>Residential</v>
          </cell>
          <cell r="G127" t="str">
            <v>SINGLE</v>
          </cell>
          <cell r="I127" t="str">
            <v>ST CLOUD</v>
          </cell>
          <cell r="J127" t="str">
            <v>October</v>
          </cell>
          <cell r="K127" t="str">
            <v>2010-2011</v>
          </cell>
          <cell r="L127">
            <v>2010</v>
          </cell>
          <cell r="M127">
            <v>37</v>
          </cell>
          <cell r="Y127">
            <v>5970.1334385999999</v>
          </cell>
          <cell r="Z127">
            <v>0</v>
          </cell>
          <cell r="AA127">
            <v>9011.2204999999994</v>
          </cell>
          <cell r="AB127">
            <v>0</v>
          </cell>
          <cell r="AC127" t="str">
            <v>SAMPSONECON-3BOctober2010-2011</v>
          </cell>
          <cell r="AD127" t="str">
            <v>SAMPSONECON-3B2010</v>
          </cell>
          <cell r="AE127" t="str">
            <v>SAMPSONECON-3BOctober2010</v>
          </cell>
          <cell r="AF127" t="str">
            <v>SAMPSONECON-3BOctober2010-2011</v>
          </cell>
          <cell r="AG127" t="str">
            <v>SAMPSONECON-3BST CLOUDOctober2010-2011</v>
          </cell>
          <cell r="AH127" t="str">
            <v>SAMPSONOctober2010-2011</v>
          </cell>
        </row>
        <row r="128">
          <cell r="C128" t="str">
            <v xml:space="preserve">Total Res Energy Surveys  </v>
          </cell>
          <cell r="D128" t="str">
            <v>CONEW</v>
          </cell>
          <cell r="E128" t="str">
            <v>ECON-3B</v>
          </cell>
          <cell r="F128" t="str">
            <v>Residential</v>
          </cell>
          <cell r="I128" t="str">
            <v>ST CLOUD</v>
          </cell>
          <cell r="J128" t="str">
            <v>October</v>
          </cell>
          <cell r="K128" t="str">
            <v>2010-2011</v>
          </cell>
          <cell r="L128">
            <v>2010</v>
          </cell>
          <cell r="M128">
            <v>44</v>
          </cell>
          <cell r="Y128">
            <v>7099.6181431999994</v>
          </cell>
          <cell r="Z128">
            <v>0</v>
          </cell>
          <cell r="AA128">
            <v>10716.046</v>
          </cell>
          <cell r="AB128">
            <v>0</v>
          </cell>
          <cell r="AC128" t="str">
            <v>CONEWECON-3BOctober2010-2011</v>
          </cell>
          <cell r="AD128" t="str">
            <v>CONEWECON-3B2010</v>
          </cell>
          <cell r="AE128" t="str">
            <v>CONEWECON-3BOctober2010</v>
          </cell>
          <cell r="AF128" t="str">
            <v>CONEWECON-3BOctober2010-2011</v>
          </cell>
          <cell r="AG128" t="str">
            <v>CONEWECON-3BST CLOUDOctober2010-2011</v>
          </cell>
          <cell r="AH128" t="str">
            <v>CONEWOctober2010-2011</v>
          </cell>
        </row>
        <row r="129">
          <cell r="B129" t="str">
            <v>FHS</v>
          </cell>
          <cell r="C129" t="str">
            <v>Survey - Residential Energy DVD</v>
          </cell>
          <cell r="D129" t="str">
            <v>BURNS</v>
          </cell>
          <cell r="E129" t="str">
            <v>ECON-3D</v>
          </cell>
          <cell r="F129" t="str">
            <v>Residential</v>
          </cell>
          <cell r="I129" t="str">
            <v>ST CLOUD</v>
          </cell>
          <cell r="J129" t="str">
            <v>October</v>
          </cell>
          <cell r="K129" t="str">
            <v>2010-2011</v>
          </cell>
          <cell r="L129">
            <v>2010</v>
          </cell>
          <cell r="M129">
            <v>0</v>
          </cell>
          <cell r="Y129">
            <v>0</v>
          </cell>
          <cell r="Z129">
            <v>0</v>
          </cell>
          <cell r="AA129">
            <v>0</v>
          </cell>
          <cell r="AB129">
            <v>0</v>
          </cell>
          <cell r="AC129" t="str">
            <v>BURNSECON-3DOctober2010-2011</v>
          </cell>
          <cell r="AD129" t="str">
            <v>BURNSECON-3D2010</v>
          </cell>
          <cell r="AE129" t="str">
            <v>BURNSECON-3DOctober2010</v>
          </cell>
          <cell r="AF129" t="str">
            <v>BURNSECON-3DOctober2010-2011</v>
          </cell>
          <cell r="AG129" t="str">
            <v>BURNSECON-3DST CLOUDOctober2010-2011</v>
          </cell>
          <cell r="AH129" t="str">
            <v>BURNSOctober2010-2011</v>
          </cell>
        </row>
        <row r="130">
          <cell r="C130" t="str">
            <v>Survey - Residential Energy DVD</v>
          </cell>
          <cell r="D130" t="str">
            <v>RIVERA</v>
          </cell>
          <cell r="E130" t="str">
            <v>ECON-3D</v>
          </cell>
          <cell r="F130" t="str">
            <v>Residential</v>
          </cell>
          <cell r="I130" t="str">
            <v>ST CLOUD</v>
          </cell>
          <cell r="J130" t="str">
            <v>October</v>
          </cell>
          <cell r="K130" t="str">
            <v>2010-2011</v>
          </cell>
          <cell r="L130">
            <v>2010</v>
          </cell>
          <cell r="M130">
            <v>10</v>
          </cell>
          <cell r="Y130">
            <v>94.729849000000002</v>
          </cell>
          <cell r="Z130">
            <v>0</v>
          </cell>
          <cell r="AA130">
            <v>1220.1189999999999</v>
          </cell>
          <cell r="AB130">
            <v>0</v>
          </cell>
          <cell r="AC130" t="str">
            <v>RIVERAECON-3DOctober2010-2011</v>
          </cell>
          <cell r="AD130" t="str">
            <v>RIVERAECON-3D2010</v>
          </cell>
          <cell r="AE130" t="str">
            <v>RIVERAECON-3DOctober2010</v>
          </cell>
          <cell r="AF130" t="str">
            <v>RIVERAECON-3DOctober2010-2011</v>
          </cell>
          <cell r="AG130" t="str">
            <v>RIVERAECON-3DST CLOUDOctober2010-2011</v>
          </cell>
          <cell r="AH130" t="str">
            <v>RIVERAOctober2010-2011</v>
          </cell>
        </row>
        <row r="131">
          <cell r="C131" t="str">
            <v xml:space="preserve">Total DVD &amp; VIDEO  </v>
          </cell>
          <cell r="D131" t="str">
            <v>DVD</v>
          </cell>
          <cell r="E131" t="str">
            <v>ECON-3D</v>
          </cell>
          <cell r="F131" t="str">
            <v>Residential</v>
          </cell>
          <cell r="I131" t="str">
            <v>ST CLOUD</v>
          </cell>
          <cell r="J131" t="str">
            <v>October</v>
          </cell>
          <cell r="K131" t="str">
            <v>2010-2011</v>
          </cell>
          <cell r="L131">
            <v>2010</v>
          </cell>
          <cell r="M131">
            <v>10</v>
          </cell>
          <cell r="Y131">
            <v>94.729849000000002</v>
          </cell>
          <cell r="AA131">
            <v>1220.1189999999999</v>
          </cell>
          <cell r="AC131" t="str">
            <v>DVDECON-3DOctober2010-2011</v>
          </cell>
          <cell r="AD131" t="str">
            <v>DVDECON-3D2010</v>
          </cell>
          <cell r="AE131" t="str">
            <v>DVDECON-3DOctober2010</v>
          </cell>
          <cell r="AF131" t="str">
            <v>DVDECON-3DOctober2010-2011</v>
          </cell>
          <cell r="AG131" t="str">
            <v>DVDECON-3DST CLOUDOctober2010-2011</v>
          </cell>
          <cell r="AH131" t="str">
            <v>DVDOctober2010-2011</v>
          </cell>
        </row>
        <row r="132">
          <cell r="C132" t="str">
            <v xml:space="preserve">Total Residential Energy DVD  </v>
          </cell>
          <cell r="D132" t="str">
            <v>CONEW</v>
          </cell>
          <cell r="E132" t="str">
            <v>ECON-3D</v>
          </cell>
          <cell r="F132" t="str">
            <v>Residential</v>
          </cell>
          <cell r="I132" t="str">
            <v>ST CLOUD</v>
          </cell>
          <cell r="J132" t="str">
            <v>October</v>
          </cell>
          <cell r="K132" t="str">
            <v>2010-2011</v>
          </cell>
          <cell r="L132">
            <v>2010</v>
          </cell>
          <cell r="M132">
            <v>10</v>
          </cell>
          <cell r="Y132">
            <v>94.729849000000002</v>
          </cell>
          <cell r="Z132">
            <v>0</v>
          </cell>
          <cell r="AA132">
            <v>1220.1189999999999</v>
          </cell>
          <cell r="AB132">
            <v>0</v>
          </cell>
          <cell r="AC132" t="str">
            <v>CONEWECON-3DOctober2010-2011</v>
          </cell>
          <cell r="AD132" t="str">
            <v>CONEWECON-3D2010</v>
          </cell>
          <cell r="AE132" t="str">
            <v>CONEWECON-3DOctober2010</v>
          </cell>
          <cell r="AF132" t="str">
            <v>CONEWECON-3DOctober2010-2011</v>
          </cell>
          <cell r="AG132" t="str">
            <v>CONEWECON-3DST CLOUDOctober2010-2011</v>
          </cell>
          <cell r="AH132" t="str">
            <v>CONEWOctober2010-2011</v>
          </cell>
        </row>
        <row r="133">
          <cell r="B133" t="str">
            <v>IBHE</v>
          </cell>
          <cell r="C133" t="str">
            <v>Home Fix-up</v>
          </cell>
          <cell r="D133" t="str">
            <v>SAMPSON</v>
          </cell>
          <cell r="E133" t="str">
            <v>ECON-12A</v>
          </cell>
          <cell r="F133" t="str">
            <v>Residential</v>
          </cell>
          <cell r="G133" t="str">
            <v>SINGLE</v>
          </cell>
          <cell r="I133" t="str">
            <v>ST CLOUD</v>
          </cell>
          <cell r="J133" t="str">
            <v>October</v>
          </cell>
          <cell r="K133" t="str">
            <v>2010-2011</v>
          </cell>
          <cell r="L133">
            <v>2010</v>
          </cell>
          <cell r="M133">
            <v>0</v>
          </cell>
          <cell r="Y133">
            <v>0</v>
          </cell>
          <cell r="Z133">
            <v>0</v>
          </cell>
          <cell r="AA133">
            <v>0</v>
          </cell>
          <cell r="AB133">
            <v>0</v>
          </cell>
          <cell r="AC133" t="str">
            <v>SAMPSONECON-12AOctober2010-2011</v>
          </cell>
          <cell r="AD133" t="str">
            <v>SAMPSONECON-12A2010</v>
          </cell>
          <cell r="AE133" t="str">
            <v>SAMPSONECON-12AOctober2010</v>
          </cell>
          <cell r="AF133" t="str">
            <v>SAMPSONECON-12AOctober2010-2011</v>
          </cell>
          <cell r="AG133" t="str">
            <v>SAMPSONECON-12AST CLOUDOctober2010-2011</v>
          </cell>
          <cell r="AH133" t="str">
            <v>SAMPSONOctober2010-2011</v>
          </cell>
        </row>
        <row r="134">
          <cell r="C134" t="str">
            <v>Total Home Fix-up Single</v>
          </cell>
          <cell r="D134" t="str">
            <v>CONEW</v>
          </cell>
          <cell r="E134" t="str">
            <v>ECON-12A</v>
          </cell>
          <cell r="F134" t="str">
            <v>Residential</v>
          </cell>
          <cell r="G134" t="str">
            <v>SINGLE</v>
          </cell>
          <cell r="I134" t="str">
            <v>ST CLOUD</v>
          </cell>
          <cell r="J134" t="str">
            <v>October</v>
          </cell>
          <cell r="K134" t="str">
            <v>2010-2011</v>
          </cell>
          <cell r="L134">
            <v>2010</v>
          </cell>
          <cell r="M134">
            <v>0</v>
          </cell>
          <cell r="O134">
            <v>0</v>
          </cell>
          <cell r="Q134">
            <v>0</v>
          </cell>
          <cell r="R134">
            <v>0</v>
          </cell>
          <cell r="S134">
            <v>0</v>
          </cell>
          <cell r="U134">
            <v>0</v>
          </cell>
          <cell r="V134">
            <v>0</v>
          </cell>
          <cell r="W134">
            <v>0</v>
          </cell>
          <cell r="X134">
            <v>0</v>
          </cell>
          <cell r="Y134">
            <v>0</v>
          </cell>
          <cell r="Z134">
            <v>0</v>
          </cell>
          <cell r="AA134">
            <v>0</v>
          </cell>
          <cell r="AB134">
            <v>0</v>
          </cell>
          <cell r="AC134" t="str">
            <v>CONEWECON-12AOctober2010-2011</v>
          </cell>
          <cell r="AD134" t="str">
            <v>CONEWECON-12A2010</v>
          </cell>
          <cell r="AE134" t="str">
            <v>CONEWECON-12AOctober2010</v>
          </cell>
          <cell r="AF134" t="str">
            <v>CONEWECON-12AOctober2010-2011</v>
          </cell>
          <cell r="AG134" t="str">
            <v>CONEWECON-12AST CLOUDOctober2010-2011</v>
          </cell>
          <cell r="AH134" t="str">
            <v>CONEWOctober2010-2011</v>
          </cell>
        </row>
        <row r="135">
          <cell r="B135" t="str">
            <v>IBHI</v>
          </cell>
          <cell r="C135" t="str">
            <v>Home Financial Insulation Loan</v>
          </cell>
          <cell r="D135" t="str">
            <v>SAMPSON</v>
          </cell>
          <cell r="E135" t="str">
            <v>ECON-12B</v>
          </cell>
          <cell r="F135" t="str">
            <v>Residential</v>
          </cell>
          <cell r="G135" t="str">
            <v>SINGLE</v>
          </cell>
          <cell r="I135" t="str">
            <v>ST CLOUD</v>
          </cell>
          <cell r="J135" t="str">
            <v>October</v>
          </cell>
          <cell r="K135" t="str">
            <v>2010-2011</v>
          </cell>
          <cell r="L135">
            <v>2010</v>
          </cell>
          <cell r="M135">
            <v>1</v>
          </cell>
          <cell r="O135">
            <v>100</v>
          </cell>
          <cell r="Y135">
            <v>100</v>
          </cell>
          <cell r="Z135">
            <v>0</v>
          </cell>
          <cell r="AA135">
            <v>492.52629999999999</v>
          </cell>
          <cell r="AB135">
            <v>0</v>
          </cell>
          <cell r="AC135" t="str">
            <v>SAMPSONECON-12BOctober2010-2011</v>
          </cell>
          <cell r="AD135" t="str">
            <v>SAMPSONECON-12B2010</v>
          </cell>
          <cell r="AE135" t="str">
            <v>SAMPSONECON-12BOctober2010</v>
          </cell>
          <cell r="AF135" t="str">
            <v>SAMPSONECON-12BOctober2010-2011</v>
          </cell>
          <cell r="AG135" t="str">
            <v>SAMPSONECON-12BST CLOUDOctober2010-2011</v>
          </cell>
          <cell r="AH135" t="str">
            <v>SAMPSONOctober2010-2011</v>
          </cell>
        </row>
        <row r="136">
          <cell r="C136" t="str">
            <v>Total Financed Insulation Single</v>
          </cell>
          <cell r="D136" t="str">
            <v>CONEW</v>
          </cell>
          <cell r="E136" t="str">
            <v>ECON-12B</v>
          </cell>
          <cell r="F136" t="str">
            <v>Residential</v>
          </cell>
          <cell r="G136" t="str">
            <v>SINGLE</v>
          </cell>
          <cell r="I136" t="str">
            <v>ST CLOUD</v>
          </cell>
          <cell r="J136" t="str">
            <v>October</v>
          </cell>
          <cell r="K136" t="str">
            <v>2010-2011</v>
          </cell>
          <cell r="L136">
            <v>2010</v>
          </cell>
          <cell r="M136">
            <v>1</v>
          </cell>
          <cell r="O136">
            <v>100</v>
          </cell>
          <cell r="Q136">
            <v>0</v>
          </cell>
          <cell r="R136">
            <v>0</v>
          </cell>
          <cell r="S136">
            <v>0</v>
          </cell>
          <cell r="U136">
            <v>0</v>
          </cell>
          <cell r="V136">
            <v>0</v>
          </cell>
          <cell r="W136">
            <v>0</v>
          </cell>
          <cell r="X136">
            <v>0</v>
          </cell>
          <cell r="Y136">
            <v>100</v>
          </cell>
          <cell r="Z136">
            <v>0</v>
          </cell>
          <cell r="AA136">
            <v>492.52629999999999</v>
          </cell>
          <cell r="AB136">
            <v>0</v>
          </cell>
          <cell r="AC136" t="str">
            <v>CONEWECON-12BOctober2010-2011</v>
          </cell>
          <cell r="AD136" t="str">
            <v>CONEWECON-12B2010</v>
          </cell>
          <cell r="AE136" t="str">
            <v>CONEWECON-12BOctober2010</v>
          </cell>
          <cell r="AF136" t="str">
            <v>CONEWECON-12BOctober2010-2011</v>
          </cell>
          <cell r="AG136" t="str">
            <v>CONEWECON-12BST CLOUDOctober2010-2011</v>
          </cell>
          <cell r="AH136" t="str">
            <v>CONEWOctober2010-2011</v>
          </cell>
        </row>
        <row r="137">
          <cell r="C137" t="str">
            <v>Total Residential Audit Summary</v>
          </cell>
          <cell r="D137" t="str">
            <v>CONEW</v>
          </cell>
          <cell r="E137" t="str">
            <v>RESCON</v>
          </cell>
          <cell r="F137" t="str">
            <v>Residential</v>
          </cell>
          <cell r="J137" t="str">
            <v>October</v>
          </cell>
          <cell r="K137" t="str">
            <v>2010-2011</v>
          </cell>
          <cell r="L137">
            <v>2010</v>
          </cell>
          <cell r="M137">
            <v>574</v>
          </cell>
          <cell r="N137">
            <v>9094.6666666666679</v>
          </cell>
          <cell r="O137">
            <v>12905.94</v>
          </cell>
          <cell r="P137">
            <v>80666.666666666672</v>
          </cell>
          <cell r="Q137">
            <v>0</v>
          </cell>
          <cell r="R137">
            <v>0</v>
          </cell>
          <cell r="S137">
            <v>0</v>
          </cell>
          <cell r="U137">
            <v>0</v>
          </cell>
          <cell r="V137">
            <v>0</v>
          </cell>
          <cell r="W137">
            <v>0</v>
          </cell>
          <cell r="X137">
            <v>134</v>
          </cell>
          <cell r="Y137">
            <v>52137.557863000009</v>
          </cell>
          <cell r="Z137">
            <v>66863.175346333344</v>
          </cell>
          <cell r="AA137">
            <v>108105.863877</v>
          </cell>
          <cell r="AB137">
            <v>668622.30385441682</v>
          </cell>
          <cell r="AC137" t="str">
            <v>CONEWRESCONOctober2010-2011</v>
          </cell>
          <cell r="AD137" t="str">
            <v>CONEWRESCON2010</v>
          </cell>
          <cell r="AE137" t="str">
            <v>CONEWRESCONOctober2010</v>
          </cell>
          <cell r="AF137" t="str">
            <v>CONEWRESCONOctober2010-2011</v>
          </cell>
          <cell r="AG137" t="str">
            <v>CONEWRESCONOctober2010-2011</v>
          </cell>
          <cell r="AH137" t="str">
            <v>RESCONOctober2010-2011</v>
          </cell>
        </row>
        <row r="138">
          <cell r="C138" t="str">
            <v>Total Commercial Audit Summary</v>
          </cell>
          <cell r="D138" t="str">
            <v>CONEW</v>
          </cell>
          <cell r="E138" t="str">
            <v>COMCON</v>
          </cell>
          <cell r="F138" t="str">
            <v>Commercial</v>
          </cell>
          <cell r="J138" t="str">
            <v>October</v>
          </cell>
          <cell r="K138" t="str">
            <v>2010-2011</v>
          </cell>
          <cell r="L138">
            <v>2010</v>
          </cell>
          <cell r="M138">
            <v>40</v>
          </cell>
          <cell r="N138">
            <v>27.833333333333332</v>
          </cell>
          <cell r="O138">
            <v>0</v>
          </cell>
          <cell r="P138">
            <v>0</v>
          </cell>
          <cell r="Q138">
            <v>0</v>
          </cell>
          <cell r="R138">
            <v>0</v>
          </cell>
          <cell r="S138">
            <v>0</v>
          </cell>
          <cell r="U138">
            <v>0</v>
          </cell>
          <cell r="V138">
            <v>0</v>
          </cell>
          <cell r="W138">
            <v>0</v>
          </cell>
          <cell r="X138">
            <v>0</v>
          </cell>
          <cell r="Y138">
            <v>18820.031535800001</v>
          </cell>
          <cell r="Z138">
            <v>12592.799127233335</v>
          </cell>
          <cell r="AA138">
            <v>24643.144400000001</v>
          </cell>
          <cell r="AB138">
            <v>15437.372066666667</v>
          </cell>
          <cell r="AC138" t="str">
            <v>CONEWCOMCONOctober2010-2011</v>
          </cell>
          <cell r="AD138" t="str">
            <v>CONEWCOMCON2010</v>
          </cell>
          <cell r="AE138" t="str">
            <v>CONEWCOMCONOctober2010</v>
          </cell>
          <cell r="AF138" t="str">
            <v>CONEWCOMCONOctober2010-2011</v>
          </cell>
          <cell r="AG138" t="str">
            <v>CONEWCOMCONOctober2010-2011</v>
          </cell>
          <cell r="AH138" t="str">
            <v>COMCONOctober2010-2011</v>
          </cell>
        </row>
        <row r="139">
          <cell r="B139" t="str">
            <v>M-ACRG</v>
          </cell>
          <cell r="C139" t="str">
            <v>Survey - Acreage Meas for Wtr</v>
          </cell>
          <cell r="D139" t="str">
            <v>MIL</v>
          </cell>
          <cell r="E139" t="str">
            <v>WACON-5C</v>
          </cell>
          <cell r="F139" t="str">
            <v>Commercial</v>
          </cell>
          <cell r="G139" t="str">
            <v>MULTI</v>
          </cell>
          <cell r="H139" t="str">
            <v>ACRE MEASMNT</v>
          </cell>
          <cell r="J139" t="str">
            <v>November</v>
          </cell>
          <cell r="K139" t="str">
            <v>2010-2011</v>
          </cell>
          <cell r="L139">
            <v>2010</v>
          </cell>
          <cell r="M139">
            <v>1</v>
          </cell>
          <cell r="N139">
            <v>0</v>
          </cell>
          <cell r="Y139">
            <v>161.35495779999999</v>
          </cell>
          <cell r="Z139">
            <v>0</v>
          </cell>
          <cell r="AA139">
            <v>0</v>
          </cell>
          <cell r="AB139">
            <v>0</v>
          </cell>
          <cell r="AC139" t="str">
            <v>MILWACON-5CNovember2010-2011</v>
          </cell>
          <cell r="AD139" t="str">
            <v>MILWACON-5C2010</v>
          </cell>
          <cell r="AE139" t="str">
            <v>MILWACON-5CNovember2010</v>
          </cell>
          <cell r="AF139" t="str">
            <v>MILWACON-5CACRE MEASMNTNovember2010-2011</v>
          </cell>
          <cell r="AG139" t="str">
            <v>MILWACON-5CNovember2010-2011</v>
          </cell>
          <cell r="AH139" t="str">
            <v>MILNovember2010-2011</v>
          </cell>
        </row>
        <row r="140">
          <cell r="D140" t="str">
            <v>MIL</v>
          </cell>
          <cell r="E140" t="str">
            <v>WACON-5C</v>
          </cell>
          <cell r="F140" t="str">
            <v>Commercial</v>
          </cell>
          <cell r="G140" t="str">
            <v>OTHER</v>
          </cell>
          <cell r="H140" t="str">
            <v>ACRE MEASMNT</v>
          </cell>
          <cell r="J140" t="str">
            <v>November</v>
          </cell>
          <cell r="K140" t="str">
            <v>2010-2011</v>
          </cell>
          <cell r="L140">
            <v>2010</v>
          </cell>
          <cell r="M140">
            <v>2</v>
          </cell>
          <cell r="Y140">
            <v>322.70991559999999</v>
          </cell>
          <cell r="Z140">
            <v>0</v>
          </cell>
          <cell r="AC140" t="str">
            <v>MILWACON-5CNovember2010-2011</v>
          </cell>
          <cell r="AD140" t="str">
            <v>MILWACON-5C2010</v>
          </cell>
          <cell r="AE140" t="str">
            <v>MILWACON-5CNovember2010</v>
          </cell>
          <cell r="AF140" t="str">
            <v>MILWACON-5CACRE MEASMNTNovember2010-2011</v>
          </cell>
          <cell r="AG140" t="str">
            <v>MILWACON-5CNovember2010-2011</v>
          </cell>
          <cell r="AH140" t="str">
            <v>MILNovember2010-2011</v>
          </cell>
        </row>
        <row r="141">
          <cell r="D141" t="str">
            <v>SKIPPER</v>
          </cell>
          <cell r="E141" t="str">
            <v>WACON-5C</v>
          </cell>
          <cell r="F141" t="str">
            <v>Commercial</v>
          </cell>
          <cell r="G141" t="str">
            <v>MULTI</v>
          </cell>
          <cell r="H141" t="str">
            <v>ACRE MEASMNT</v>
          </cell>
          <cell r="J141" t="str">
            <v>November</v>
          </cell>
          <cell r="K141" t="str">
            <v>2010-2011</v>
          </cell>
          <cell r="L141">
            <v>2010</v>
          </cell>
          <cell r="M141">
            <v>0</v>
          </cell>
          <cell r="N141">
            <v>3</v>
          </cell>
          <cell r="Y141">
            <v>0</v>
          </cell>
          <cell r="Z141">
            <v>484.06487340000001</v>
          </cell>
          <cell r="AC141" t="str">
            <v>SKIPPERWACON-5CNovember2010-2011</v>
          </cell>
          <cell r="AD141" t="str">
            <v>SKIPPERWACON-5C2010</v>
          </cell>
          <cell r="AE141" t="str">
            <v>SKIPPERWACON-5CNovember2010</v>
          </cell>
          <cell r="AF141" t="str">
            <v>SKIPPERWACON-5CACRE MEASMNTNovember2010-2011</v>
          </cell>
          <cell r="AG141" t="str">
            <v>SKIPPERWACON-5CNovember2010-2011</v>
          </cell>
          <cell r="AH141" t="str">
            <v>SKIPPERNovember2010-2011</v>
          </cell>
        </row>
        <row r="142">
          <cell r="D142" t="str">
            <v>SKIPPER</v>
          </cell>
          <cell r="E142" t="str">
            <v>WACON-5C</v>
          </cell>
          <cell r="F142" t="str">
            <v>Commercial</v>
          </cell>
          <cell r="G142" t="str">
            <v>OTHER</v>
          </cell>
          <cell r="H142" t="str">
            <v>ACRE MEASMNT</v>
          </cell>
          <cell r="J142" t="str">
            <v>November</v>
          </cell>
          <cell r="K142" t="str">
            <v>2010-2011</v>
          </cell>
          <cell r="L142">
            <v>2010</v>
          </cell>
          <cell r="M142">
            <v>1</v>
          </cell>
          <cell r="Y142">
            <v>161.35495779999999</v>
          </cell>
          <cell r="Z142">
            <v>0</v>
          </cell>
          <cell r="AA142">
            <v>0</v>
          </cell>
          <cell r="AB142">
            <v>0</v>
          </cell>
          <cell r="AC142" t="str">
            <v>SKIPPERWACON-5CNovember2010-2011</v>
          </cell>
          <cell r="AD142" t="str">
            <v>SKIPPERWACON-5C2010</v>
          </cell>
          <cell r="AE142" t="str">
            <v>SKIPPERWACON-5CNovember2010</v>
          </cell>
          <cell r="AF142" t="str">
            <v>SKIPPERWACON-5CACRE MEASMNTNovember2010-2011</v>
          </cell>
          <cell r="AG142" t="str">
            <v>SKIPPERWACON-5CNovember2010-2011</v>
          </cell>
          <cell r="AH142" t="str">
            <v>SKIPPERNovember2010-2011</v>
          </cell>
        </row>
        <row r="143">
          <cell r="C143" t="str">
            <v>Total Acreage Meas For Wtr</v>
          </cell>
          <cell r="D143" t="str">
            <v>CONEW</v>
          </cell>
          <cell r="E143" t="str">
            <v>WACON-5C</v>
          </cell>
          <cell r="F143" t="str">
            <v>Commercial</v>
          </cell>
          <cell r="G143" t="str">
            <v>MULTI</v>
          </cell>
          <cell r="H143" t="str">
            <v>ACRE MEASMNT</v>
          </cell>
          <cell r="J143" t="str">
            <v>November</v>
          </cell>
          <cell r="K143" t="str">
            <v>2010-2011</v>
          </cell>
          <cell r="L143">
            <v>2010</v>
          </cell>
          <cell r="M143">
            <v>1</v>
          </cell>
          <cell r="N143">
            <v>3</v>
          </cell>
          <cell r="Y143">
            <v>161.35495779999999</v>
          </cell>
          <cell r="Z143">
            <v>484.06487340000001</v>
          </cell>
          <cell r="AA143">
            <v>0</v>
          </cell>
          <cell r="AB143">
            <v>0</v>
          </cell>
          <cell r="AC143" t="str">
            <v>CONEWWACON-5CNovember2010-2011</v>
          </cell>
          <cell r="AD143" t="str">
            <v>CONEWWACON-5C2010</v>
          </cell>
          <cell r="AE143" t="str">
            <v>CONEWWACON-5CNovember2010</v>
          </cell>
          <cell r="AF143" t="str">
            <v>CONEWWACON-5CACRE MEASMNTNovember2010-2011</v>
          </cell>
          <cell r="AG143" t="str">
            <v>CONEWWACON-5CNovember2010-2011</v>
          </cell>
          <cell r="AH143" t="str">
            <v>CONEWNovember2010-2011</v>
          </cell>
        </row>
        <row r="144">
          <cell r="C144" t="str">
            <v>Total Acreage Meas For Wtr</v>
          </cell>
          <cell r="D144" t="str">
            <v>CONEW</v>
          </cell>
          <cell r="E144" t="str">
            <v>WACON-5C</v>
          </cell>
          <cell r="F144" t="str">
            <v>Commercial</v>
          </cell>
          <cell r="G144" t="str">
            <v>OTHER</v>
          </cell>
          <cell r="H144" t="str">
            <v>ACRE MEASMNT</v>
          </cell>
          <cell r="J144" t="str">
            <v>November</v>
          </cell>
          <cell r="K144" t="str">
            <v>2010-2011</v>
          </cell>
          <cell r="L144">
            <v>2010</v>
          </cell>
          <cell r="M144">
            <v>3</v>
          </cell>
          <cell r="N144">
            <v>0</v>
          </cell>
          <cell r="Y144">
            <v>484.06487340000001</v>
          </cell>
          <cell r="AA144">
            <v>0</v>
          </cell>
          <cell r="AB144">
            <v>0</v>
          </cell>
          <cell r="AC144" t="str">
            <v>CONEWWACON-5CNovember2010-2011</v>
          </cell>
          <cell r="AD144" t="str">
            <v>CONEWWACON-5C2010</v>
          </cell>
          <cell r="AE144" t="str">
            <v>CONEWWACON-5CNovember2010</v>
          </cell>
          <cell r="AF144" t="str">
            <v>CONEWWACON-5CACRE MEASMNTNovember2010-2011</v>
          </cell>
          <cell r="AG144" t="str">
            <v>CONEWWACON-5CNovember2010-2011</v>
          </cell>
          <cell r="AH144" t="str">
            <v>CONEWNovember2010-2011</v>
          </cell>
        </row>
        <row r="145">
          <cell r="B145" t="str">
            <v>M-CES</v>
          </cell>
          <cell r="C145" t="str">
            <v>Survey - Commercial Energy</v>
          </cell>
          <cell r="D145" t="str">
            <v>SKIPPER</v>
          </cell>
          <cell r="E145" t="str">
            <v>ECON-3A</v>
          </cell>
          <cell r="F145" t="str">
            <v>Commercial</v>
          </cell>
          <cell r="G145" t="str">
            <v>OTHER</v>
          </cell>
          <cell r="J145" t="str">
            <v>November</v>
          </cell>
          <cell r="K145" t="str">
            <v>2010-2011</v>
          </cell>
          <cell r="L145">
            <v>2010</v>
          </cell>
          <cell r="M145">
            <v>11</v>
          </cell>
          <cell r="N145">
            <v>18.166666666666668</v>
          </cell>
          <cell r="X145">
            <v>21</v>
          </cell>
          <cell r="Y145">
            <v>6465.393</v>
          </cell>
          <cell r="Z145">
            <v>10677.694500000001</v>
          </cell>
          <cell r="AA145">
            <v>9347.3996000000006</v>
          </cell>
          <cell r="AB145">
            <v>15437.372066666667</v>
          </cell>
          <cell r="AC145" t="str">
            <v>SKIPPERECON-3ANovember2010-2011</v>
          </cell>
          <cell r="AD145" t="str">
            <v>SKIPPERECON-3A2010</v>
          </cell>
          <cell r="AE145" t="str">
            <v>SKIPPERECON-3ANovember2010</v>
          </cell>
          <cell r="AF145" t="str">
            <v>SKIPPERECON-3ANovember2010-2011</v>
          </cell>
          <cell r="AG145" t="str">
            <v>SKIPPERECON-3ANovember2010-2011</v>
          </cell>
          <cell r="AH145" t="str">
            <v>SKIPPERNovember2010-2011</v>
          </cell>
        </row>
        <row r="146">
          <cell r="C146" t="str">
            <v xml:space="preserve">Total Commercial Energy  </v>
          </cell>
          <cell r="D146" t="str">
            <v>CONEW</v>
          </cell>
          <cell r="E146" t="str">
            <v>ECON-3A</v>
          </cell>
          <cell r="F146" t="str">
            <v>Commercial</v>
          </cell>
          <cell r="G146" t="str">
            <v>OTHER</v>
          </cell>
          <cell r="J146" t="str">
            <v>November</v>
          </cell>
          <cell r="K146" t="str">
            <v>2010-2011</v>
          </cell>
          <cell r="L146">
            <v>2010</v>
          </cell>
          <cell r="M146">
            <v>11</v>
          </cell>
          <cell r="N146">
            <v>18.166666666666668</v>
          </cell>
          <cell r="Y146">
            <v>6465.393</v>
          </cell>
          <cell r="Z146">
            <v>10677.694500000001</v>
          </cell>
          <cell r="AA146">
            <v>9347.3996000000006</v>
          </cell>
          <cell r="AB146">
            <v>15437.372066666667</v>
          </cell>
          <cell r="AC146" t="str">
            <v>CONEWECON-3ANovember2010-2011</v>
          </cell>
          <cell r="AD146" t="str">
            <v>CONEWECON-3A2010</v>
          </cell>
          <cell r="AE146" t="str">
            <v>CONEWECON-3ANovember2010</v>
          </cell>
          <cell r="AF146" t="str">
            <v>CONEWECON-3ANovember2010-2011</v>
          </cell>
          <cell r="AG146" t="str">
            <v>CONEWECON-3ANovember2010-2011</v>
          </cell>
          <cell r="AH146" t="str">
            <v>CONEWNovember2010-2011</v>
          </cell>
        </row>
        <row r="147">
          <cell r="B147" t="str">
            <v>M-HH2O</v>
          </cell>
          <cell r="C147" t="str">
            <v>Survey - High Wtr CC Contact</v>
          </cell>
          <cell r="D147" t="str">
            <v>SKIPPER</v>
          </cell>
          <cell r="E147" t="str">
            <v>WACON-5D</v>
          </cell>
          <cell r="F147" t="str">
            <v>Commercial</v>
          </cell>
          <cell r="G147" t="str">
            <v>OTHER</v>
          </cell>
          <cell r="H147" t="str">
            <v>HIGH WTR CC</v>
          </cell>
          <cell r="J147" t="str">
            <v>November</v>
          </cell>
          <cell r="K147" t="str">
            <v>2010-2011</v>
          </cell>
          <cell r="L147">
            <v>2010</v>
          </cell>
          <cell r="M147">
            <v>3</v>
          </cell>
          <cell r="N147">
            <v>0.83333333333333337</v>
          </cell>
          <cell r="Y147">
            <v>1763.2890000000002</v>
          </cell>
          <cell r="Z147">
            <v>489.80250000000007</v>
          </cell>
          <cell r="AA147">
            <v>0</v>
          </cell>
          <cell r="AB147">
            <v>0</v>
          </cell>
          <cell r="AC147" t="str">
            <v>SKIPPERWACON-5DNovember2010-2011</v>
          </cell>
          <cell r="AD147" t="str">
            <v>SKIPPERWACON-5D2010</v>
          </cell>
          <cell r="AE147" t="str">
            <v>SKIPPERWACON-5DNovember2010</v>
          </cell>
          <cell r="AF147" t="str">
            <v>SKIPPERWACON-5DHIGH WTR CCNovember2010-2011</v>
          </cell>
          <cell r="AG147" t="str">
            <v>SKIPPERWACON-5DNovember2010-2011</v>
          </cell>
          <cell r="AH147" t="str">
            <v>SKIPPERNovember2010-2011</v>
          </cell>
        </row>
        <row r="148">
          <cell r="C148" t="str">
            <v xml:space="preserve">Total High Wtr CC Contact  </v>
          </cell>
          <cell r="D148" t="str">
            <v>CONEW</v>
          </cell>
          <cell r="E148" t="str">
            <v>WACON-5D</v>
          </cell>
          <cell r="F148" t="str">
            <v>Commercial</v>
          </cell>
          <cell r="G148" t="str">
            <v>OTHER</v>
          </cell>
          <cell r="H148" t="str">
            <v>HIGH WTR CC</v>
          </cell>
          <cell r="J148" t="str">
            <v>November</v>
          </cell>
          <cell r="K148" t="str">
            <v>2010-2011</v>
          </cell>
          <cell r="L148">
            <v>2010</v>
          </cell>
          <cell r="M148">
            <v>3</v>
          </cell>
          <cell r="N148">
            <v>0.83333333333333337</v>
          </cell>
          <cell r="Y148">
            <v>1763.2890000000002</v>
          </cell>
          <cell r="Z148">
            <v>489.80250000000007</v>
          </cell>
          <cell r="AA148">
            <v>0</v>
          </cell>
          <cell r="AB148">
            <v>0</v>
          </cell>
          <cell r="AC148" t="str">
            <v>CONEWWACON-5DNovember2010-2011</v>
          </cell>
          <cell r="AD148" t="str">
            <v>CONEWWACON-5D2010</v>
          </cell>
          <cell r="AE148" t="str">
            <v>CONEWWACON-5DNovember2010</v>
          </cell>
          <cell r="AF148" t="str">
            <v>CONEWWACON-5DHIGH WTR CCNovember2010-2011</v>
          </cell>
          <cell r="AG148" t="str">
            <v>CONEWWACON-5DNovember2010-2011</v>
          </cell>
          <cell r="AH148" t="str">
            <v>CONEWNovember2010-2011</v>
          </cell>
        </row>
        <row r="149">
          <cell r="B149" t="str">
            <v>M-RES</v>
          </cell>
          <cell r="C149" t="str">
            <v>Survey - Residential Energy</v>
          </cell>
          <cell r="D149" t="str">
            <v>BURNS</v>
          </cell>
          <cell r="E149" t="str">
            <v>ECON-3B</v>
          </cell>
          <cell r="F149" t="str">
            <v>Residential</v>
          </cell>
          <cell r="G149" t="str">
            <v>SINGLE</v>
          </cell>
          <cell r="J149" t="str">
            <v>November</v>
          </cell>
          <cell r="K149" t="str">
            <v>2010-2011</v>
          </cell>
          <cell r="L149">
            <v>2010</v>
          </cell>
          <cell r="M149">
            <v>0</v>
          </cell>
          <cell r="N149">
            <v>0</v>
          </cell>
          <cell r="X149">
            <v>21</v>
          </cell>
          <cell r="Y149">
            <v>0</v>
          </cell>
          <cell r="Z149">
            <v>0</v>
          </cell>
          <cell r="AA149">
            <v>0</v>
          </cell>
          <cell r="AB149">
            <v>0</v>
          </cell>
          <cell r="AC149" t="str">
            <v>BURNSECON-3BNovember2010-2011</v>
          </cell>
          <cell r="AD149" t="str">
            <v>BURNSECON-3B2010</v>
          </cell>
          <cell r="AE149" t="str">
            <v>BURNSECON-3BNovember2010</v>
          </cell>
          <cell r="AF149" t="str">
            <v>BURNSECON-3BNovember2010-2011</v>
          </cell>
          <cell r="AG149" t="str">
            <v>BURNSECON-3BNovember2010-2011</v>
          </cell>
          <cell r="AH149" t="str">
            <v>BURNSNovember2010-2011</v>
          </cell>
        </row>
        <row r="150">
          <cell r="D150" t="str">
            <v>BURNS</v>
          </cell>
          <cell r="E150" t="str">
            <v>ECON-3B</v>
          </cell>
          <cell r="F150" t="str">
            <v>Residential</v>
          </cell>
          <cell r="G150" t="str">
            <v>MULTI</v>
          </cell>
          <cell r="J150" t="str">
            <v>November</v>
          </cell>
          <cell r="K150" t="str">
            <v>2010-2011</v>
          </cell>
          <cell r="L150">
            <v>2010</v>
          </cell>
          <cell r="M150">
            <v>0</v>
          </cell>
          <cell r="Y150">
            <v>0</v>
          </cell>
          <cell r="AA150">
            <v>0</v>
          </cell>
          <cell r="AC150" t="str">
            <v>BURNSECON-3BNovember2010-2011</v>
          </cell>
          <cell r="AD150" t="str">
            <v>BURNSECON-3B2010</v>
          </cell>
          <cell r="AE150" t="str">
            <v>BURNSECON-3BNovember2010</v>
          </cell>
          <cell r="AF150" t="str">
            <v>BURNSECON-3BNovember2010-2011</v>
          </cell>
          <cell r="AG150" t="str">
            <v>BURNSECON-3BNovember2010-2011</v>
          </cell>
          <cell r="AH150" t="str">
            <v>BURNSNovember2010-2011</v>
          </cell>
        </row>
        <row r="151">
          <cell r="D151" t="str">
            <v>GRAHAM</v>
          </cell>
          <cell r="E151" t="str">
            <v>ECON-3B</v>
          </cell>
          <cell r="F151" t="str">
            <v>Residential</v>
          </cell>
          <cell r="G151" t="str">
            <v>SINGLE</v>
          </cell>
          <cell r="J151" t="str">
            <v>November</v>
          </cell>
          <cell r="K151" t="str">
            <v>2010-2011</v>
          </cell>
          <cell r="L151">
            <v>2010</v>
          </cell>
          <cell r="M151">
            <v>47</v>
          </cell>
          <cell r="N151">
            <v>62.5</v>
          </cell>
          <cell r="X151">
            <v>21</v>
          </cell>
          <cell r="Y151">
            <v>7583.6830166</v>
          </cell>
          <cell r="Z151">
            <v>10084.6848625</v>
          </cell>
          <cell r="AA151">
            <v>11446.6855</v>
          </cell>
          <cell r="AB151">
            <v>15221.65625</v>
          </cell>
          <cell r="AC151" t="str">
            <v>GRAHAMECON-3BNovember2010-2011</v>
          </cell>
          <cell r="AD151" t="str">
            <v>GRAHAMECON-3B2010</v>
          </cell>
          <cell r="AE151" t="str">
            <v>GRAHAMECON-3BNovember2010</v>
          </cell>
          <cell r="AF151" t="str">
            <v>GRAHAMECON-3BNovember2010-2011</v>
          </cell>
          <cell r="AG151" t="str">
            <v>GRAHAMECON-3BNovember2010-2011</v>
          </cell>
          <cell r="AH151" t="str">
            <v>GRAHAMNovember2010-2011</v>
          </cell>
        </row>
        <row r="152">
          <cell r="D152" t="str">
            <v>GRAHAM</v>
          </cell>
          <cell r="E152" t="str">
            <v>ECON-3B</v>
          </cell>
          <cell r="F152" t="str">
            <v>Residential</v>
          </cell>
          <cell r="G152" t="str">
            <v>MULTI</v>
          </cell>
          <cell r="J152" t="str">
            <v>November</v>
          </cell>
          <cell r="K152" t="str">
            <v>2010-2011</v>
          </cell>
          <cell r="L152">
            <v>2010</v>
          </cell>
          <cell r="M152">
            <v>5</v>
          </cell>
          <cell r="Y152">
            <v>806.77478899999994</v>
          </cell>
          <cell r="AA152">
            <v>1217.7325000000001</v>
          </cell>
          <cell r="AC152" t="str">
            <v>GRAHAMECON-3BNovember2010-2011</v>
          </cell>
          <cell r="AD152" t="str">
            <v>GRAHAMECON-3B2010</v>
          </cell>
          <cell r="AE152" t="str">
            <v>GRAHAMECON-3BNovember2010</v>
          </cell>
          <cell r="AF152" t="str">
            <v>GRAHAMECON-3BNovember2010-2011</v>
          </cell>
          <cell r="AG152" t="str">
            <v>GRAHAMECON-3BNovember2010-2011</v>
          </cell>
          <cell r="AH152" t="str">
            <v>GRAHAMNovember2010-2011</v>
          </cell>
        </row>
        <row r="153">
          <cell r="D153" t="str">
            <v>GURNETT</v>
          </cell>
          <cell r="E153" t="str">
            <v>ECON-3B</v>
          </cell>
          <cell r="F153" t="str">
            <v>Residential</v>
          </cell>
          <cell r="G153" t="str">
            <v>SINGLE</v>
          </cell>
          <cell r="J153" t="str">
            <v>November</v>
          </cell>
          <cell r="K153" t="str">
            <v>2010-2011</v>
          </cell>
          <cell r="L153">
            <v>2010</v>
          </cell>
          <cell r="M153">
            <v>0</v>
          </cell>
          <cell r="N153">
            <v>62.5</v>
          </cell>
          <cell r="X153">
            <v>8</v>
          </cell>
          <cell r="Y153">
            <v>0</v>
          </cell>
          <cell r="Z153">
            <v>10084.6848625</v>
          </cell>
          <cell r="AA153">
            <v>0</v>
          </cell>
          <cell r="AB153">
            <v>15221.65625</v>
          </cell>
          <cell r="AC153" t="str">
            <v>GURNETTECON-3BNovember2010-2011</v>
          </cell>
          <cell r="AD153" t="str">
            <v>GURNETTECON-3B2010</v>
          </cell>
          <cell r="AE153" t="str">
            <v>GURNETTECON-3BNovember2010</v>
          </cell>
          <cell r="AF153" t="str">
            <v>GURNETTECON-3BNovember2010-2011</v>
          </cell>
          <cell r="AG153" t="str">
            <v>GURNETTECON-3BNovember2010-2011</v>
          </cell>
          <cell r="AH153" t="str">
            <v>GURNETTNovember2010-2011</v>
          </cell>
        </row>
        <row r="154">
          <cell r="D154" t="str">
            <v>GURNETT</v>
          </cell>
          <cell r="E154" t="str">
            <v>ECON-3B</v>
          </cell>
          <cell r="F154" t="str">
            <v>Residential</v>
          </cell>
          <cell r="G154" t="str">
            <v>MULTI</v>
          </cell>
          <cell r="J154" t="str">
            <v>November</v>
          </cell>
          <cell r="K154" t="str">
            <v>2010-2011</v>
          </cell>
          <cell r="L154">
            <v>2010</v>
          </cell>
          <cell r="M154">
            <v>0</v>
          </cell>
          <cell r="Y154">
            <v>0</v>
          </cell>
          <cell r="AA154">
            <v>0</v>
          </cell>
          <cell r="AC154" t="str">
            <v>GURNETTECON-3BNovember2010-2011</v>
          </cell>
          <cell r="AD154" t="str">
            <v>GURNETTECON-3B2010</v>
          </cell>
          <cell r="AE154" t="str">
            <v>GURNETTECON-3BNovember2010</v>
          </cell>
          <cell r="AF154" t="str">
            <v>GURNETTECON-3BNovember2010-2011</v>
          </cell>
          <cell r="AG154" t="str">
            <v>GURNETTECON-3BNovember2010-2011</v>
          </cell>
          <cell r="AH154" t="str">
            <v>GURNETTNovember2010-2011</v>
          </cell>
        </row>
        <row r="155">
          <cell r="D155" t="str">
            <v>SAMPSON</v>
          </cell>
          <cell r="E155" t="str">
            <v>ECON-3B</v>
          </cell>
          <cell r="F155" t="str">
            <v>Residential</v>
          </cell>
          <cell r="G155" t="str">
            <v>SINGLE</v>
          </cell>
          <cell r="J155" t="str">
            <v>November</v>
          </cell>
          <cell r="K155" t="str">
            <v>2010-2011</v>
          </cell>
          <cell r="L155">
            <v>2010</v>
          </cell>
          <cell r="M155">
            <v>17</v>
          </cell>
          <cell r="N155">
            <v>62.5</v>
          </cell>
          <cell r="X155">
            <v>21</v>
          </cell>
          <cell r="Y155">
            <v>2743.0342826000001</v>
          </cell>
          <cell r="Z155">
            <v>10084.6848625</v>
          </cell>
          <cell r="AA155">
            <v>4140.2905000000001</v>
          </cell>
          <cell r="AB155">
            <v>15221.65625</v>
          </cell>
          <cell r="AC155" t="str">
            <v>SAMPSONECON-3BNovember2010-2011</v>
          </cell>
          <cell r="AD155" t="str">
            <v>SAMPSONECON-3B2010</v>
          </cell>
          <cell r="AE155" t="str">
            <v>SAMPSONECON-3BNovember2010</v>
          </cell>
          <cell r="AF155" t="str">
            <v>SAMPSONECON-3BNovember2010-2011</v>
          </cell>
          <cell r="AG155" t="str">
            <v>SAMPSONECON-3BNovember2010-2011</v>
          </cell>
          <cell r="AH155" t="str">
            <v>SAMPSONNovember2010-2011</v>
          </cell>
        </row>
        <row r="156">
          <cell r="D156" t="str">
            <v>SAMPSON</v>
          </cell>
          <cell r="E156" t="str">
            <v>ECON-3B</v>
          </cell>
          <cell r="F156" t="str">
            <v>Residential</v>
          </cell>
          <cell r="G156" t="str">
            <v>MULTI</v>
          </cell>
          <cell r="J156" t="str">
            <v>November</v>
          </cell>
          <cell r="K156" t="str">
            <v>2010-2011</v>
          </cell>
          <cell r="L156">
            <v>2010</v>
          </cell>
          <cell r="M156">
            <v>11</v>
          </cell>
          <cell r="Y156">
            <v>1774.9045357999998</v>
          </cell>
          <cell r="AA156">
            <v>2679.0115000000001</v>
          </cell>
          <cell r="AC156" t="str">
            <v>SAMPSONECON-3BNovember2010-2011</v>
          </cell>
          <cell r="AD156" t="str">
            <v>SAMPSONECON-3B2010</v>
          </cell>
          <cell r="AE156" t="str">
            <v>SAMPSONECON-3BNovember2010</v>
          </cell>
          <cell r="AF156" t="str">
            <v>SAMPSONECON-3BNovember2010-2011</v>
          </cell>
          <cell r="AG156" t="str">
            <v>SAMPSONECON-3BNovember2010-2011</v>
          </cell>
          <cell r="AH156" t="str">
            <v>SAMPSONNovember2010-2011</v>
          </cell>
        </row>
        <row r="157">
          <cell r="D157" t="str">
            <v>SKIPPER</v>
          </cell>
          <cell r="E157" t="str">
            <v>ECON-3B</v>
          </cell>
          <cell r="F157" t="str">
            <v>Residential</v>
          </cell>
          <cell r="G157" t="str">
            <v>SINGLE</v>
          </cell>
          <cell r="J157" t="str">
            <v>November</v>
          </cell>
          <cell r="K157" t="str">
            <v>2010-2011</v>
          </cell>
          <cell r="L157">
            <v>2010</v>
          </cell>
          <cell r="M157">
            <v>7</v>
          </cell>
          <cell r="N157">
            <v>0</v>
          </cell>
          <cell r="Y157">
            <v>1129.4847046</v>
          </cell>
          <cell r="Z157">
            <v>0</v>
          </cell>
          <cell r="AA157">
            <v>1704.8255000000001</v>
          </cell>
          <cell r="AB157">
            <v>0</v>
          </cell>
          <cell r="AC157" t="str">
            <v>SKIPPERECON-3BNovember2010-2011</v>
          </cell>
          <cell r="AD157" t="str">
            <v>SKIPPERECON-3B2010</v>
          </cell>
          <cell r="AE157" t="str">
            <v>SKIPPERECON-3BNovember2010</v>
          </cell>
          <cell r="AF157" t="str">
            <v>SKIPPERECON-3BNovember2010-2011</v>
          </cell>
          <cell r="AG157" t="str">
            <v>SKIPPERECON-3BNovember2010-2011</v>
          </cell>
          <cell r="AH157" t="str">
            <v>SKIPPERNovember2010-2011</v>
          </cell>
        </row>
        <row r="158">
          <cell r="D158" t="str">
            <v>SKIPPER</v>
          </cell>
          <cell r="E158" t="str">
            <v>ECON-3B</v>
          </cell>
          <cell r="F158" t="str">
            <v>Residential</v>
          </cell>
          <cell r="G158" t="str">
            <v>MULTI</v>
          </cell>
          <cell r="J158" t="str">
            <v>November</v>
          </cell>
          <cell r="K158" t="str">
            <v>2010-2011</v>
          </cell>
          <cell r="L158">
            <v>2010</v>
          </cell>
          <cell r="M158">
            <v>9</v>
          </cell>
          <cell r="Y158">
            <v>1452.1946201999999</v>
          </cell>
          <cell r="AA158">
            <v>2191.9185000000002</v>
          </cell>
          <cell r="AC158" t="str">
            <v>SKIPPERECON-3BNovember2010-2011</v>
          </cell>
          <cell r="AD158" t="str">
            <v>SKIPPERECON-3B2010</v>
          </cell>
          <cell r="AE158" t="str">
            <v>SKIPPERECON-3BNovember2010</v>
          </cell>
          <cell r="AF158" t="str">
            <v>SKIPPERECON-3BNovember2010-2011</v>
          </cell>
          <cell r="AG158" t="str">
            <v>SKIPPERECON-3BNovember2010-2011</v>
          </cell>
          <cell r="AH158" t="str">
            <v>SKIPPERNovember2010-2011</v>
          </cell>
        </row>
        <row r="159">
          <cell r="D159" t="str">
            <v>SPRIGGS</v>
          </cell>
          <cell r="E159" t="str">
            <v>ECON-3B</v>
          </cell>
          <cell r="F159" t="str">
            <v>Residential</v>
          </cell>
          <cell r="G159" t="str">
            <v>SINGLE</v>
          </cell>
          <cell r="J159" t="str">
            <v>November</v>
          </cell>
          <cell r="K159" t="str">
            <v>2010-2011</v>
          </cell>
          <cell r="L159">
            <v>2010</v>
          </cell>
          <cell r="M159">
            <v>47</v>
          </cell>
          <cell r="N159">
            <v>62.5</v>
          </cell>
          <cell r="X159">
            <v>21</v>
          </cell>
          <cell r="Y159">
            <v>7583.6830166</v>
          </cell>
          <cell r="Z159">
            <v>10084.6848625</v>
          </cell>
          <cell r="AA159">
            <v>11446.6855</v>
          </cell>
          <cell r="AB159">
            <v>15221.65625</v>
          </cell>
          <cell r="AC159" t="str">
            <v>SPRIGGSECON-3BNovember2010-2011</v>
          </cell>
          <cell r="AD159" t="str">
            <v>SPRIGGSECON-3B2010</v>
          </cell>
          <cell r="AE159" t="str">
            <v>SPRIGGSECON-3BNovember2010</v>
          </cell>
          <cell r="AF159" t="str">
            <v>SPRIGGSECON-3BNovember2010-2011</v>
          </cell>
          <cell r="AG159" t="str">
            <v>SPRIGGSECON-3BNovember2010-2011</v>
          </cell>
          <cell r="AH159" t="str">
            <v>SPRIGGSNovember2010-2011</v>
          </cell>
        </row>
        <row r="160">
          <cell r="D160" t="str">
            <v>SPRIGGS</v>
          </cell>
          <cell r="E160" t="str">
            <v>ECON-3B</v>
          </cell>
          <cell r="F160" t="str">
            <v>Residential</v>
          </cell>
          <cell r="G160" t="str">
            <v>MULTI</v>
          </cell>
          <cell r="J160" t="str">
            <v>November</v>
          </cell>
          <cell r="K160" t="str">
            <v>2010-2011</v>
          </cell>
          <cell r="L160">
            <v>2010</v>
          </cell>
          <cell r="M160">
            <v>32</v>
          </cell>
          <cell r="Y160">
            <v>5163.3586495999998</v>
          </cell>
          <cell r="AA160">
            <v>7793.4880000000003</v>
          </cell>
          <cell r="AC160" t="str">
            <v>SPRIGGSECON-3BNovember2010-2011</v>
          </cell>
          <cell r="AD160" t="str">
            <v>SPRIGGSECON-3B2010</v>
          </cell>
          <cell r="AE160" t="str">
            <v>SPRIGGSECON-3BNovember2010</v>
          </cell>
          <cell r="AF160" t="str">
            <v>SPRIGGSECON-3BNovember2010-2011</v>
          </cell>
          <cell r="AG160" t="str">
            <v>SPRIGGSECON-3BNovember2010-2011</v>
          </cell>
          <cell r="AH160" t="str">
            <v>SPRIGGSNovember2010-2011</v>
          </cell>
        </row>
        <row r="161">
          <cell r="D161" t="str">
            <v>WELCH</v>
          </cell>
          <cell r="E161" t="str">
            <v>ECON-3B</v>
          </cell>
          <cell r="F161" t="str">
            <v>Residential</v>
          </cell>
          <cell r="G161" t="str">
            <v>SINGLE</v>
          </cell>
          <cell r="J161" t="str">
            <v>November</v>
          </cell>
          <cell r="K161" t="str">
            <v>2010-2011</v>
          </cell>
          <cell r="L161">
            <v>2010</v>
          </cell>
          <cell r="M161">
            <v>37</v>
          </cell>
          <cell r="X161">
            <v>21</v>
          </cell>
          <cell r="Y161">
            <v>5970.1334385999999</v>
          </cell>
          <cell r="Z161">
            <v>0</v>
          </cell>
          <cell r="AA161">
            <v>9011.2204999999994</v>
          </cell>
          <cell r="AB161">
            <v>0</v>
          </cell>
          <cell r="AC161" t="str">
            <v>WELCHECON-3BNovember2010-2011</v>
          </cell>
          <cell r="AD161" t="str">
            <v>WELCHECON-3B2010</v>
          </cell>
          <cell r="AE161" t="str">
            <v>WELCHECON-3BNovember2010</v>
          </cell>
          <cell r="AF161" t="str">
            <v>WELCHECON-3BNovember2010-2011</v>
          </cell>
          <cell r="AG161" t="str">
            <v>WELCHECON-3BNovember2010-2011</v>
          </cell>
          <cell r="AH161" t="str">
            <v>WELCHNovember2010-2011</v>
          </cell>
        </row>
        <row r="162">
          <cell r="D162" t="str">
            <v>WELCH</v>
          </cell>
          <cell r="E162" t="str">
            <v>ECON-3B</v>
          </cell>
          <cell r="F162" t="str">
            <v>Residential</v>
          </cell>
          <cell r="G162" t="str">
            <v>MULTI</v>
          </cell>
          <cell r="J162" t="str">
            <v>November</v>
          </cell>
          <cell r="K162" t="str">
            <v>2010-2011</v>
          </cell>
          <cell r="L162">
            <v>2010</v>
          </cell>
          <cell r="M162">
            <v>25</v>
          </cell>
          <cell r="Y162">
            <v>4033.8739449999998</v>
          </cell>
          <cell r="AA162">
            <v>6088.6625000000004</v>
          </cell>
          <cell r="AC162" t="str">
            <v>WELCHECON-3BNovember2010-2011</v>
          </cell>
          <cell r="AD162" t="str">
            <v>WELCHECON-3B2010</v>
          </cell>
          <cell r="AE162" t="str">
            <v>WELCHECON-3BNovember2010</v>
          </cell>
          <cell r="AF162" t="str">
            <v>WELCHECON-3BNovember2010-2011</v>
          </cell>
          <cell r="AG162" t="str">
            <v>WELCHECON-3BNovember2010-2011</v>
          </cell>
          <cell r="AH162" t="str">
            <v>WELCHNovember2010-2011</v>
          </cell>
        </row>
        <row r="163">
          <cell r="C163" t="str">
            <v xml:space="preserve">Total Res Home Energy Surveys  </v>
          </cell>
          <cell r="D163" t="str">
            <v>CONEW</v>
          </cell>
          <cell r="E163" t="str">
            <v>ECON-3B</v>
          </cell>
          <cell r="F163" t="str">
            <v>Residential</v>
          </cell>
          <cell r="G163" t="str">
            <v>SINGLE</v>
          </cell>
          <cell r="J163" t="str">
            <v>November</v>
          </cell>
          <cell r="K163" t="str">
            <v>2010-2011</v>
          </cell>
          <cell r="L163">
            <v>2010</v>
          </cell>
          <cell r="M163">
            <v>155</v>
          </cell>
          <cell r="N163">
            <v>250</v>
          </cell>
          <cell r="U163">
            <v>0</v>
          </cell>
          <cell r="X163">
            <v>134</v>
          </cell>
          <cell r="Y163">
            <v>25010.018458999999</v>
          </cell>
          <cell r="Z163">
            <v>40338.739450000001</v>
          </cell>
          <cell r="AA163">
            <v>37749.707499999997</v>
          </cell>
          <cell r="AB163">
            <v>60886.625</v>
          </cell>
          <cell r="AC163" t="str">
            <v>CONEWECON-3BNovember2010-2011</v>
          </cell>
          <cell r="AD163" t="str">
            <v>CONEWECON-3B2010</v>
          </cell>
          <cell r="AE163" t="str">
            <v>CONEWECON-3BNovember2010</v>
          </cell>
          <cell r="AF163" t="str">
            <v>CONEWECON-3BNovember2010-2011</v>
          </cell>
          <cell r="AG163" t="str">
            <v>CONEWECON-3BNovember2010-2011</v>
          </cell>
          <cell r="AH163" t="str">
            <v>CONEWNovember2010-2011</v>
          </cell>
        </row>
        <row r="164">
          <cell r="C164" t="str">
            <v xml:space="preserve">Total Res Home Energy Surveys  </v>
          </cell>
          <cell r="D164" t="str">
            <v>CONEW</v>
          </cell>
          <cell r="E164" t="str">
            <v>ECON-3B</v>
          </cell>
          <cell r="F164" t="str">
            <v>Residential</v>
          </cell>
          <cell r="G164" t="str">
            <v>MULTI</v>
          </cell>
          <cell r="J164" t="str">
            <v>November</v>
          </cell>
          <cell r="K164" t="str">
            <v>2010-2011</v>
          </cell>
          <cell r="L164">
            <v>2010</v>
          </cell>
          <cell r="M164">
            <v>82</v>
          </cell>
          <cell r="Y164">
            <v>13231.106539599999</v>
          </cell>
          <cell r="AA164">
            <v>19970.813000000002</v>
          </cell>
          <cell r="AC164" t="str">
            <v>CONEWECON-3BNovember2010-2011</v>
          </cell>
          <cell r="AD164" t="str">
            <v>CONEWECON-3B2010</v>
          </cell>
          <cell r="AE164" t="str">
            <v>CONEWECON-3BNovember2010</v>
          </cell>
          <cell r="AF164" t="str">
            <v>CONEWECON-3BNovember2010-2011</v>
          </cell>
          <cell r="AG164" t="str">
            <v>CONEWECON-3BNovember2010-2011</v>
          </cell>
          <cell r="AH164" t="str">
            <v>CONEWNovember2010-2011</v>
          </cell>
        </row>
        <row r="165">
          <cell r="B165" t="str">
            <v>M-IRES??</v>
          </cell>
          <cell r="C165" t="str">
            <v>Survey - Phone Residential Energy</v>
          </cell>
          <cell r="D165" t="str">
            <v>BURNS</v>
          </cell>
          <cell r="E165" t="str">
            <v>ECON-3E</v>
          </cell>
          <cell r="F165" t="str">
            <v>Residential</v>
          </cell>
          <cell r="G165" t="str">
            <v>SINGLE</v>
          </cell>
          <cell r="J165" t="str">
            <v>November</v>
          </cell>
          <cell r="K165" t="str">
            <v>2010-2011</v>
          </cell>
          <cell r="L165">
            <v>2010</v>
          </cell>
          <cell r="M165">
            <v>0</v>
          </cell>
          <cell r="N165">
            <v>37.75</v>
          </cell>
          <cell r="Y165">
            <v>0</v>
          </cell>
          <cell r="Z165">
            <v>178.00000800000001</v>
          </cell>
          <cell r="AA165">
            <v>0</v>
          </cell>
          <cell r="AB165">
            <v>3139.3749375000002</v>
          </cell>
          <cell r="AC165" t="str">
            <v>BURNSECON-3ENovember2010-2011</v>
          </cell>
          <cell r="AD165" t="str">
            <v>BURNSECON-3E2010</v>
          </cell>
          <cell r="AE165" t="str">
            <v>BURNSECON-3ENovember2010</v>
          </cell>
          <cell r="AF165" t="str">
            <v>BURNSECON-3ENovember2010-2011</v>
          </cell>
          <cell r="AG165" t="str">
            <v>BURNSECON-3ENovember2010-2011</v>
          </cell>
          <cell r="AH165" t="str">
            <v>BURNSNovember2010-2011</v>
          </cell>
        </row>
        <row r="166">
          <cell r="C166" t="str">
            <v>Survey - Phone Residential Energy</v>
          </cell>
          <cell r="D166" t="str">
            <v>BURNS</v>
          </cell>
          <cell r="E166" t="str">
            <v>ECON-3E</v>
          </cell>
          <cell r="F166" t="str">
            <v>Residential</v>
          </cell>
          <cell r="G166" t="str">
            <v>MULTI</v>
          </cell>
          <cell r="J166" t="str">
            <v>November</v>
          </cell>
          <cell r="K166" t="str">
            <v>2010-2011</v>
          </cell>
          <cell r="L166">
            <v>2010</v>
          </cell>
          <cell r="M166">
            <v>0</v>
          </cell>
          <cell r="Y166">
            <v>0</v>
          </cell>
          <cell r="AA166">
            <v>0</v>
          </cell>
          <cell r="AC166" t="str">
            <v>BURNSECON-3ENovember2010-2011</v>
          </cell>
          <cell r="AD166" t="str">
            <v>BURNSECON-3E2010</v>
          </cell>
          <cell r="AE166" t="str">
            <v>BURNSECON-3ENovember2010</v>
          </cell>
          <cell r="AF166" t="str">
            <v>BURNSECON-3ENovember2010-2011</v>
          </cell>
          <cell r="AG166" t="str">
            <v>BURNSECON-3ENovember2010-2011</v>
          </cell>
          <cell r="AH166" t="str">
            <v>BURNSNovember2010-2011</v>
          </cell>
        </row>
        <row r="167">
          <cell r="C167" t="str">
            <v xml:space="preserve">Total Phone Residential Energy  </v>
          </cell>
          <cell r="D167" t="str">
            <v>CONEW</v>
          </cell>
          <cell r="E167" t="str">
            <v>ECON-3E</v>
          </cell>
          <cell r="F167" t="str">
            <v>Residential</v>
          </cell>
          <cell r="G167" t="str">
            <v>SINGLE</v>
          </cell>
          <cell r="J167" t="str">
            <v>November</v>
          </cell>
          <cell r="K167" t="str">
            <v>2010-2011</v>
          </cell>
          <cell r="L167">
            <v>2010</v>
          </cell>
          <cell r="M167">
            <v>0</v>
          </cell>
          <cell r="N167">
            <v>37.75</v>
          </cell>
          <cell r="Y167">
            <v>0</v>
          </cell>
          <cell r="Z167">
            <v>178.00000800000001</v>
          </cell>
          <cell r="AA167">
            <v>0</v>
          </cell>
          <cell r="AB167">
            <v>3139.3749375000002</v>
          </cell>
          <cell r="AC167" t="str">
            <v>CONEWECON-3ENovember2010-2011</v>
          </cell>
          <cell r="AD167" t="str">
            <v>CONEWECON-3E2010</v>
          </cell>
          <cell r="AE167" t="str">
            <v>CONEWECON-3ENovember2010</v>
          </cell>
          <cell r="AF167" t="str">
            <v>CONEWECON-3ENovember2010-2011</v>
          </cell>
          <cell r="AG167" t="str">
            <v>CONEWECON-3ENovember2010-2011</v>
          </cell>
          <cell r="AH167" t="str">
            <v>CONEWNovember2010-2011</v>
          </cell>
        </row>
        <row r="168">
          <cell r="C168" t="str">
            <v xml:space="preserve">Total Phone Residential Energy  </v>
          </cell>
          <cell r="D168" t="str">
            <v>CONEW</v>
          </cell>
          <cell r="E168" t="str">
            <v>ECON-3E</v>
          </cell>
          <cell r="F168" t="str">
            <v>Residential</v>
          </cell>
          <cell r="G168" t="str">
            <v>MULTI</v>
          </cell>
          <cell r="J168" t="str">
            <v>November</v>
          </cell>
          <cell r="K168" t="str">
            <v>2010-2011</v>
          </cell>
          <cell r="L168">
            <v>2010</v>
          </cell>
          <cell r="M168">
            <v>0</v>
          </cell>
          <cell r="Y168">
            <v>0</v>
          </cell>
          <cell r="AA168">
            <v>0</v>
          </cell>
          <cell r="AC168" t="str">
            <v>CONEWECON-3ENovember2010-2011</v>
          </cell>
          <cell r="AD168" t="str">
            <v>CONEWECON-3E2010</v>
          </cell>
          <cell r="AE168" t="str">
            <v>CONEWECON-3ENovember2010</v>
          </cell>
          <cell r="AF168" t="str">
            <v>CONEWECON-3ENovember2010-2011</v>
          </cell>
          <cell r="AG168" t="str">
            <v>CONEWECON-3ENovember2010-2011</v>
          </cell>
          <cell r="AH168" t="str">
            <v>CONEWNovember2010-2011</v>
          </cell>
        </row>
        <row r="169">
          <cell r="B169" t="str">
            <v>M-CRES</v>
          </cell>
          <cell r="C169" t="str">
            <v>Survey - DVD Res Eng English</v>
          </cell>
          <cell r="D169" t="str">
            <v>BURNS</v>
          </cell>
          <cell r="E169" t="str">
            <v>ECON-3D</v>
          </cell>
          <cell r="F169" t="str">
            <v>Residential</v>
          </cell>
          <cell r="G169" t="str">
            <v>SINGLE</v>
          </cell>
          <cell r="J169" t="str">
            <v>November</v>
          </cell>
          <cell r="K169" t="str">
            <v>2010-2011</v>
          </cell>
          <cell r="L169">
            <v>2010</v>
          </cell>
          <cell r="M169">
            <v>0</v>
          </cell>
          <cell r="Y169">
            <v>0</v>
          </cell>
          <cell r="Z169">
            <v>0</v>
          </cell>
          <cell r="AA169">
            <v>0</v>
          </cell>
          <cell r="AB169">
            <v>0</v>
          </cell>
          <cell r="AC169" t="str">
            <v>BURNSECON-3DNovember2010-2011</v>
          </cell>
          <cell r="AD169" t="str">
            <v>BURNSECON-3D2010</v>
          </cell>
          <cell r="AE169" t="str">
            <v>BURNSECON-3DNovember2010</v>
          </cell>
          <cell r="AF169" t="str">
            <v>BURNSECON-3DNovember2010-2011</v>
          </cell>
          <cell r="AG169" t="str">
            <v>BURNSECON-3DNovember2010-2011</v>
          </cell>
          <cell r="AH169" t="str">
            <v>BURNSNovember2010-2011</v>
          </cell>
        </row>
        <row r="170">
          <cell r="D170" t="str">
            <v>BURNS</v>
          </cell>
          <cell r="E170" t="str">
            <v>ECON-3D</v>
          </cell>
          <cell r="F170" t="str">
            <v>Residential</v>
          </cell>
          <cell r="G170" t="str">
            <v>MULTI</v>
          </cell>
          <cell r="J170" t="str">
            <v>November</v>
          </cell>
          <cell r="K170" t="str">
            <v>2010-2011</v>
          </cell>
          <cell r="L170">
            <v>2010</v>
          </cell>
          <cell r="M170">
            <v>0</v>
          </cell>
          <cell r="Y170">
            <v>0</v>
          </cell>
          <cell r="Z170">
            <v>0</v>
          </cell>
          <cell r="AA170">
            <v>0</v>
          </cell>
          <cell r="AB170">
            <v>0</v>
          </cell>
          <cell r="AC170" t="str">
            <v>BURNSECON-3DNovember2010-2011</v>
          </cell>
          <cell r="AD170" t="str">
            <v>BURNSECON-3D2010</v>
          </cell>
          <cell r="AE170" t="str">
            <v>BURNSECON-3DNovember2010</v>
          </cell>
          <cell r="AF170" t="str">
            <v>BURNSECON-3DNovember2010-2011</v>
          </cell>
          <cell r="AG170" t="str">
            <v>BURNSECON-3DNovember2010-2011</v>
          </cell>
          <cell r="AH170" t="str">
            <v>BURNSNovember2010-2011</v>
          </cell>
        </row>
        <row r="171">
          <cell r="D171" t="str">
            <v>RIVERA</v>
          </cell>
          <cell r="E171" t="str">
            <v>ECON-3D</v>
          </cell>
          <cell r="F171" t="str">
            <v>Residential</v>
          </cell>
          <cell r="G171" t="str">
            <v>SINGLE</v>
          </cell>
          <cell r="J171" t="str">
            <v>November</v>
          </cell>
          <cell r="K171" t="str">
            <v>2010-2011</v>
          </cell>
          <cell r="L171">
            <v>2010</v>
          </cell>
          <cell r="M171">
            <v>22</v>
          </cell>
          <cell r="Y171">
            <v>208.4056678</v>
          </cell>
          <cell r="Z171">
            <v>0</v>
          </cell>
          <cell r="AA171">
            <v>2684.2617999999998</v>
          </cell>
          <cell r="AB171">
            <v>0</v>
          </cell>
          <cell r="AC171" t="str">
            <v>RIVERAECON-3DNovember2010-2011</v>
          </cell>
          <cell r="AD171" t="str">
            <v>RIVERAECON-3D2010</v>
          </cell>
          <cell r="AE171" t="str">
            <v>RIVERAECON-3DNovember2010</v>
          </cell>
          <cell r="AF171" t="str">
            <v>RIVERAECON-3DNovember2010-2011</v>
          </cell>
          <cell r="AG171" t="str">
            <v>RIVERAECON-3DNovember2010-2011</v>
          </cell>
          <cell r="AH171" t="str">
            <v>RIVERANovember2010-2011</v>
          </cell>
        </row>
        <row r="172">
          <cell r="D172" t="str">
            <v>RIVERA</v>
          </cell>
          <cell r="E172" t="str">
            <v>ECON-3D</v>
          </cell>
          <cell r="F172" t="str">
            <v>Residential</v>
          </cell>
          <cell r="G172" t="str">
            <v>MULTI</v>
          </cell>
          <cell r="J172" t="str">
            <v>November</v>
          </cell>
          <cell r="K172" t="str">
            <v>2010-2011</v>
          </cell>
          <cell r="L172">
            <v>2010</v>
          </cell>
          <cell r="M172">
            <v>13</v>
          </cell>
          <cell r="Y172">
            <v>123.1488037</v>
          </cell>
          <cell r="Z172">
            <v>0</v>
          </cell>
          <cell r="AA172">
            <v>1586.1547</v>
          </cell>
          <cell r="AB172">
            <v>0</v>
          </cell>
          <cell r="AC172" t="str">
            <v>RIVERAECON-3DNovember2010-2011</v>
          </cell>
          <cell r="AD172" t="str">
            <v>RIVERAECON-3D2010</v>
          </cell>
          <cell r="AE172" t="str">
            <v>RIVERAECON-3DNovember2010</v>
          </cell>
          <cell r="AF172" t="str">
            <v>RIVERAECON-3DNovember2010-2011</v>
          </cell>
          <cell r="AG172" t="str">
            <v>RIVERAECON-3DNovember2010-2011</v>
          </cell>
          <cell r="AH172" t="str">
            <v>RIVERANovember2010-2011</v>
          </cell>
        </row>
        <row r="173">
          <cell r="D173" t="str">
            <v>SAMPSON</v>
          </cell>
          <cell r="E173" t="str">
            <v>ECON-3D</v>
          </cell>
          <cell r="F173" t="str">
            <v>Residential</v>
          </cell>
          <cell r="G173" t="str">
            <v>SINGLE</v>
          </cell>
          <cell r="J173" t="str">
            <v>November</v>
          </cell>
          <cell r="K173" t="str">
            <v>2010-2011</v>
          </cell>
          <cell r="L173">
            <v>2010</v>
          </cell>
          <cell r="M173">
            <v>0</v>
          </cell>
          <cell r="Y173">
            <v>0</v>
          </cell>
          <cell r="Z173">
            <v>0</v>
          </cell>
          <cell r="AA173">
            <v>0</v>
          </cell>
          <cell r="AB173">
            <v>0</v>
          </cell>
          <cell r="AC173" t="str">
            <v>SAMPSONECON-3DNovember2010-2011</v>
          </cell>
          <cell r="AD173" t="str">
            <v>SAMPSONECON-3D2010</v>
          </cell>
          <cell r="AE173" t="str">
            <v>SAMPSONECON-3DNovember2010</v>
          </cell>
          <cell r="AF173" t="str">
            <v>SAMPSONECON-3DNovember2010-2011</v>
          </cell>
          <cell r="AG173" t="str">
            <v>SAMPSONECON-3DNovember2010-2011</v>
          </cell>
          <cell r="AH173" t="str">
            <v>SAMPSONNovember2010-2011</v>
          </cell>
        </row>
        <row r="174">
          <cell r="D174" t="str">
            <v>SAMPSON</v>
          </cell>
          <cell r="E174" t="str">
            <v>ECON-3D</v>
          </cell>
          <cell r="F174" t="str">
            <v>Residential</v>
          </cell>
          <cell r="G174" t="str">
            <v>MULTI</v>
          </cell>
          <cell r="J174" t="str">
            <v>November</v>
          </cell>
          <cell r="K174" t="str">
            <v>2010-2011</v>
          </cell>
          <cell r="L174">
            <v>2010</v>
          </cell>
          <cell r="M174">
            <v>0</v>
          </cell>
          <cell r="Y174">
            <v>0</v>
          </cell>
          <cell r="Z174">
            <v>0</v>
          </cell>
          <cell r="AA174">
            <v>0</v>
          </cell>
          <cell r="AB174">
            <v>0</v>
          </cell>
          <cell r="AC174" t="str">
            <v>SAMPSONECON-3DNovember2010-2011</v>
          </cell>
          <cell r="AD174" t="str">
            <v>SAMPSONECON-3D2010</v>
          </cell>
          <cell r="AE174" t="str">
            <v>SAMPSONECON-3DNovember2010</v>
          </cell>
          <cell r="AF174" t="str">
            <v>SAMPSONECON-3DNovember2010-2011</v>
          </cell>
          <cell r="AG174" t="str">
            <v>SAMPSONECON-3DNovember2010-2011</v>
          </cell>
          <cell r="AH174" t="str">
            <v>SAMPSONNovember2010-2011</v>
          </cell>
        </row>
        <row r="175">
          <cell r="B175" t="str">
            <v>M-CRSS</v>
          </cell>
          <cell r="C175" t="str">
            <v>Survey - DVD Res Eng Spanish</v>
          </cell>
          <cell r="D175" t="str">
            <v>BURNS</v>
          </cell>
          <cell r="E175" t="str">
            <v>ECON-3D</v>
          </cell>
          <cell r="F175" t="str">
            <v>Residential</v>
          </cell>
          <cell r="G175" t="str">
            <v>SINGLE</v>
          </cell>
          <cell r="J175" t="str">
            <v>November</v>
          </cell>
          <cell r="K175" t="str">
            <v>2010-2011</v>
          </cell>
          <cell r="L175">
            <v>2010</v>
          </cell>
          <cell r="M175">
            <v>0</v>
          </cell>
          <cell r="Y175">
            <v>0</v>
          </cell>
          <cell r="Z175">
            <v>0</v>
          </cell>
          <cell r="AA175">
            <v>0</v>
          </cell>
          <cell r="AB175">
            <v>0</v>
          </cell>
          <cell r="AC175" t="str">
            <v>BURNSECON-3DNovember2010-2011</v>
          </cell>
          <cell r="AD175" t="str">
            <v>BURNSECON-3D2010</v>
          </cell>
          <cell r="AE175" t="str">
            <v>BURNSECON-3DNovember2010</v>
          </cell>
          <cell r="AF175" t="str">
            <v>BURNSECON-3DNovember2010-2011</v>
          </cell>
          <cell r="AG175" t="str">
            <v>BURNSECON-3DNovember2010-2011</v>
          </cell>
          <cell r="AH175" t="str">
            <v>BURNSNovember2010-2011</v>
          </cell>
        </row>
        <row r="176">
          <cell r="D176" t="str">
            <v>BURNS</v>
          </cell>
          <cell r="E176" t="str">
            <v>ECON-3D</v>
          </cell>
          <cell r="F176" t="str">
            <v>Residential</v>
          </cell>
          <cell r="G176" t="str">
            <v>MULTI</v>
          </cell>
          <cell r="J176" t="str">
            <v>November</v>
          </cell>
          <cell r="K176" t="str">
            <v>2010-2011</v>
          </cell>
          <cell r="L176">
            <v>2010</v>
          </cell>
          <cell r="M176">
            <v>0</v>
          </cell>
          <cell r="Y176">
            <v>0</v>
          </cell>
          <cell r="Z176">
            <v>0</v>
          </cell>
          <cell r="AA176">
            <v>0</v>
          </cell>
          <cell r="AB176">
            <v>0</v>
          </cell>
          <cell r="AC176" t="str">
            <v>BURNSECON-3DNovember2010-2011</v>
          </cell>
          <cell r="AD176" t="str">
            <v>BURNSECON-3D2010</v>
          </cell>
          <cell r="AE176" t="str">
            <v>BURNSECON-3DNovember2010</v>
          </cell>
          <cell r="AF176" t="str">
            <v>BURNSECON-3DNovember2010-2011</v>
          </cell>
          <cell r="AG176" t="str">
            <v>BURNSECON-3DNovember2010-2011</v>
          </cell>
          <cell r="AH176" t="str">
            <v>BURNSNovember2010-2011</v>
          </cell>
        </row>
        <row r="177">
          <cell r="D177" t="str">
            <v>RIVERA</v>
          </cell>
          <cell r="E177" t="str">
            <v>ECON-3D</v>
          </cell>
          <cell r="F177" t="str">
            <v>Residential</v>
          </cell>
          <cell r="G177" t="str">
            <v>SINGLE</v>
          </cell>
          <cell r="J177" t="str">
            <v>November</v>
          </cell>
          <cell r="K177" t="str">
            <v>2010-2011</v>
          </cell>
          <cell r="L177">
            <v>2010</v>
          </cell>
          <cell r="M177">
            <v>1</v>
          </cell>
          <cell r="Y177">
            <v>9.4729849000000002</v>
          </cell>
          <cell r="Z177">
            <v>0</v>
          </cell>
          <cell r="AA177">
            <v>122.0119</v>
          </cell>
          <cell r="AB177">
            <v>0</v>
          </cell>
          <cell r="AC177" t="str">
            <v>RIVERAECON-3DNovember2010-2011</v>
          </cell>
          <cell r="AD177" t="str">
            <v>RIVERAECON-3D2010</v>
          </cell>
          <cell r="AE177" t="str">
            <v>RIVERAECON-3DNovember2010</v>
          </cell>
          <cell r="AF177" t="str">
            <v>RIVERAECON-3DNovember2010-2011</v>
          </cell>
          <cell r="AG177" t="str">
            <v>RIVERAECON-3DNovember2010-2011</v>
          </cell>
          <cell r="AH177" t="str">
            <v>RIVERANovember2010-2011</v>
          </cell>
        </row>
        <row r="178">
          <cell r="D178" t="str">
            <v>RIVERA</v>
          </cell>
          <cell r="E178" t="str">
            <v>ECON-3D</v>
          </cell>
          <cell r="F178" t="str">
            <v>Residential</v>
          </cell>
          <cell r="G178" t="str">
            <v>MULTI</v>
          </cell>
          <cell r="J178" t="str">
            <v>November</v>
          </cell>
          <cell r="K178" t="str">
            <v>2010-2011</v>
          </cell>
          <cell r="L178">
            <v>2010</v>
          </cell>
          <cell r="M178">
            <v>1</v>
          </cell>
          <cell r="Y178">
            <v>9.4729849000000002</v>
          </cell>
          <cell r="Z178">
            <v>0</v>
          </cell>
          <cell r="AA178">
            <v>122.0119</v>
          </cell>
          <cell r="AB178">
            <v>0</v>
          </cell>
          <cell r="AC178" t="str">
            <v>RIVERAECON-3DNovember2010-2011</v>
          </cell>
          <cell r="AD178" t="str">
            <v>RIVERAECON-3D2010</v>
          </cell>
          <cell r="AE178" t="str">
            <v>RIVERAECON-3DNovember2010</v>
          </cell>
          <cell r="AF178" t="str">
            <v>RIVERAECON-3DNovember2010-2011</v>
          </cell>
          <cell r="AG178" t="str">
            <v>RIVERAECON-3DNovember2010-2011</v>
          </cell>
          <cell r="AH178" t="str">
            <v>RIVERANovember2010-2011</v>
          </cell>
        </row>
        <row r="179">
          <cell r="B179" t="str">
            <v>M-VRES</v>
          </cell>
          <cell r="C179" t="str">
            <v>Survey - Res Eng VIDEO English</v>
          </cell>
          <cell r="D179" t="str">
            <v>BURNS</v>
          </cell>
          <cell r="E179" t="str">
            <v>ECON-3D</v>
          </cell>
          <cell r="F179" t="str">
            <v>Residential</v>
          </cell>
          <cell r="G179" t="str">
            <v>SINGLE</v>
          </cell>
          <cell r="J179" t="str">
            <v>November</v>
          </cell>
          <cell r="K179" t="str">
            <v>2010-2011</v>
          </cell>
          <cell r="L179">
            <v>2010</v>
          </cell>
          <cell r="M179">
            <v>0</v>
          </cell>
          <cell r="Y179">
            <v>0</v>
          </cell>
          <cell r="Z179">
            <v>0</v>
          </cell>
          <cell r="AA179">
            <v>0</v>
          </cell>
          <cell r="AB179">
            <v>0</v>
          </cell>
          <cell r="AC179" t="str">
            <v>BURNSECON-3DNovember2010-2011</v>
          </cell>
          <cell r="AD179" t="str">
            <v>BURNSECON-3D2010</v>
          </cell>
          <cell r="AE179" t="str">
            <v>BURNSECON-3DNovember2010</v>
          </cell>
          <cell r="AF179" t="str">
            <v>BURNSECON-3DNovember2010-2011</v>
          </cell>
          <cell r="AG179" t="str">
            <v>BURNSECON-3DNovember2010-2011</v>
          </cell>
          <cell r="AH179" t="str">
            <v>BURNSNovember2010-2011</v>
          </cell>
        </row>
        <row r="180">
          <cell r="D180" t="str">
            <v>BURNS</v>
          </cell>
          <cell r="E180" t="str">
            <v>ECON-3D</v>
          </cell>
          <cell r="F180" t="str">
            <v>Residential</v>
          </cell>
          <cell r="G180" t="str">
            <v>MULTI</v>
          </cell>
          <cell r="J180" t="str">
            <v>November</v>
          </cell>
          <cell r="K180" t="str">
            <v>2010-2011</v>
          </cell>
          <cell r="L180">
            <v>2010</v>
          </cell>
          <cell r="M180">
            <v>0</v>
          </cell>
          <cell r="Y180">
            <v>0</v>
          </cell>
          <cell r="Z180">
            <v>0</v>
          </cell>
          <cell r="AA180">
            <v>0</v>
          </cell>
          <cell r="AB180">
            <v>0</v>
          </cell>
          <cell r="AC180" t="str">
            <v>BURNSECON-3DNovember2010-2011</v>
          </cell>
          <cell r="AD180" t="str">
            <v>BURNSECON-3D2010</v>
          </cell>
          <cell r="AE180" t="str">
            <v>BURNSECON-3DNovember2010</v>
          </cell>
          <cell r="AF180" t="str">
            <v>BURNSECON-3DNovember2010-2011</v>
          </cell>
          <cell r="AG180" t="str">
            <v>BURNSECON-3DNovember2010-2011</v>
          </cell>
          <cell r="AH180" t="str">
            <v>BURNSNovember2010-2011</v>
          </cell>
        </row>
        <row r="181">
          <cell r="D181" t="str">
            <v>RIVERA</v>
          </cell>
          <cell r="E181" t="str">
            <v>ECON-3D</v>
          </cell>
          <cell r="F181" t="str">
            <v>Residential</v>
          </cell>
          <cell r="G181" t="str">
            <v>SINGLE</v>
          </cell>
          <cell r="J181" t="str">
            <v>November</v>
          </cell>
          <cell r="K181" t="str">
            <v>2010-2011</v>
          </cell>
          <cell r="L181">
            <v>2010</v>
          </cell>
          <cell r="M181">
            <v>0</v>
          </cell>
          <cell r="Y181">
            <v>0</v>
          </cell>
          <cell r="Z181">
            <v>0</v>
          </cell>
          <cell r="AA181">
            <v>0</v>
          </cell>
          <cell r="AB181">
            <v>0</v>
          </cell>
          <cell r="AC181" t="str">
            <v>RIVERAECON-3DNovember2010-2011</v>
          </cell>
          <cell r="AD181" t="str">
            <v>RIVERAECON-3D2010</v>
          </cell>
          <cell r="AE181" t="str">
            <v>RIVERAECON-3DNovember2010</v>
          </cell>
          <cell r="AF181" t="str">
            <v>RIVERAECON-3DNovember2010-2011</v>
          </cell>
          <cell r="AG181" t="str">
            <v>RIVERAECON-3DNovember2010-2011</v>
          </cell>
          <cell r="AH181" t="str">
            <v>RIVERANovember2010-2011</v>
          </cell>
        </row>
        <row r="182">
          <cell r="D182" t="str">
            <v>RIVERA</v>
          </cell>
          <cell r="E182" t="str">
            <v>ECON-3D</v>
          </cell>
          <cell r="F182" t="str">
            <v>Residential</v>
          </cell>
          <cell r="G182" t="str">
            <v>MULTI</v>
          </cell>
          <cell r="J182" t="str">
            <v>November</v>
          </cell>
          <cell r="K182" t="str">
            <v>2010-2011</v>
          </cell>
          <cell r="L182">
            <v>2010</v>
          </cell>
          <cell r="M182">
            <v>0</v>
          </cell>
          <cell r="Y182">
            <v>0</v>
          </cell>
          <cell r="Z182">
            <v>0</v>
          </cell>
          <cell r="AA182">
            <v>0</v>
          </cell>
          <cell r="AB182">
            <v>0</v>
          </cell>
          <cell r="AC182" t="str">
            <v>RIVERAECON-3DNovember2010-2011</v>
          </cell>
          <cell r="AD182" t="str">
            <v>RIVERAECON-3D2010</v>
          </cell>
          <cell r="AE182" t="str">
            <v>RIVERAECON-3DNovember2010</v>
          </cell>
          <cell r="AF182" t="str">
            <v>RIVERAECON-3DNovember2010-2011</v>
          </cell>
          <cell r="AG182" t="str">
            <v>RIVERAECON-3DNovember2010-2011</v>
          </cell>
          <cell r="AH182" t="str">
            <v>RIVERANovember2010-2011</v>
          </cell>
        </row>
        <row r="183">
          <cell r="B183" t="str">
            <v>M-VRSS</v>
          </cell>
          <cell r="C183" t="str">
            <v>Survey - Res Eng VIDEO Spanish</v>
          </cell>
          <cell r="D183" t="str">
            <v>BURNS</v>
          </cell>
          <cell r="E183" t="str">
            <v>ECON-3D</v>
          </cell>
          <cell r="F183" t="str">
            <v>Residential</v>
          </cell>
          <cell r="G183" t="str">
            <v>SINGLE</v>
          </cell>
          <cell r="J183" t="str">
            <v>November</v>
          </cell>
          <cell r="K183" t="str">
            <v>2010-2011</v>
          </cell>
          <cell r="L183">
            <v>2010</v>
          </cell>
          <cell r="M183">
            <v>0</v>
          </cell>
          <cell r="Y183">
            <v>0</v>
          </cell>
          <cell r="Z183">
            <v>0</v>
          </cell>
          <cell r="AA183">
            <v>0</v>
          </cell>
          <cell r="AB183">
            <v>0</v>
          </cell>
          <cell r="AC183" t="str">
            <v>BURNSECON-3DNovember2010-2011</v>
          </cell>
          <cell r="AD183" t="str">
            <v>BURNSECON-3D2010</v>
          </cell>
          <cell r="AE183" t="str">
            <v>BURNSECON-3DNovember2010</v>
          </cell>
          <cell r="AF183" t="str">
            <v>BURNSECON-3DNovember2010-2011</v>
          </cell>
          <cell r="AG183" t="str">
            <v>BURNSECON-3DNovember2010-2011</v>
          </cell>
          <cell r="AH183" t="str">
            <v>BURNSNovember2010-2011</v>
          </cell>
        </row>
        <row r="184">
          <cell r="D184" t="str">
            <v>BURNS</v>
          </cell>
          <cell r="E184" t="str">
            <v>ECON-3D</v>
          </cell>
          <cell r="F184" t="str">
            <v>Residential</v>
          </cell>
          <cell r="G184" t="str">
            <v>MULTI</v>
          </cell>
          <cell r="J184" t="str">
            <v>November</v>
          </cell>
          <cell r="K184" t="str">
            <v>2010-2011</v>
          </cell>
          <cell r="L184">
            <v>2010</v>
          </cell>
          <cell r="M184">
            <v>0</v>
          </cell>
          <cell r="Y184">
            <v>0</v>
          </cell>
          <cell r="Z184">
            <v>0</v>
          </cell>
          <cell r="AA184">
            <v>0</v>
          </cell>
          <cell r="AB184">
            <v>0</v>
          </cell>
          <cell r="AC184" t="str">
            <v>BURNSECON-3DNovember2010-2011</v>
          </cell>
          <cell r="AD184" t="str">
            <v>BURNSECON-3D2010</v>
          </cell>
          <cell r="AE184" t="str">
            <v>BURNSECON-3DNovember2010</v>
          </cell>
          <cell r="AF184" t="str">
            <v>BURNSECON-3DNovember2010-2011</v>
          </cell>
          <cell r="AG184" t="str">
            <v>BURNSECON-3DNovember2010-2011</v>
          </cell>
          <cell r="AH184" t="str">
            <v>BURNSNovember2010-2011</v>
          </cell>
        </row>
        <row r="185">
          <cell r="D185" t="str">
            <v>RIVERA</v>
          </cell>
          <cell r="E185" t="str">
            <v>ECON-3D</v>
          </cell>
          <cell r="F185" t="str">
            <v>Residential</v>
          </cell>
          <cell r="G185" t="str">
            <v>SINGLE</v>
          </cell>
          <cell r="J185" t="str">
            <v>November</v>
          </cell>
          <cell r="K185" t="str">
            <v>2010-2011</v>
          </cell>
          <cell r="L185">
            <v>2010</v>
          </cell>
          <cell r="M185">
            <v>0</v>
          </cell>
          <cell r="Y185">
            <v>0</v>
          </cell>
          <cell r="Z185">
            <v>0</v>
          </cell>
          <cell r="AA185">
            <v>0</v>
          </cell>
          <cell r="AB185">
            <v>0</v>
          </cell>
          <cell r="AC185" t="str">
            <v>RIVERAECON-3DNovember2010-2011</v>
          </cell>
          <cell r="AD185" t="str">
            <v>RIVERAECON-3D2010</v>
          </cell>
          <cell r="AE185" t="str">
            <v>RIVERAECON-3DNovember2010</v>
          </cell>
          <cell r="AF185" t="str">
            <v>RIVERAECON-3DNovember2010-2011</v>
          </cell>
          <cell r="AG185" t="str">
            <v>RIVERAECON-3DNovember2010-2011</v>
          </cell>
          <cell r="AH185" t="str">
            <v>RIVERANovember2010-2011</v>
          </cell>
        </row>
        <row r="186">
          <cell r="D186" t="str">
            <v>RIVERA</v>
          </cell>
          <cell r="E186" t="str">
            <v>ECON-3D</v>
          </cell>
          <cell r="F186" t="str">
            <v>Residential</v>
          </cell>
          <cell r="G186" t="str">
            <v>MULTI</v>
          </cell>
          <cell r="J186" t="str">
            <v>November</v>
          </cell>
          <cell r="K186" t="str">
            <v>2010-2011</v>
          </cell>
          <cell r="L186">
            <v>2010</v>
          </cell>
          <cell r="M186">
            <v>0</v>
          </cell>
          <cell r="Y186">
            <v>0</v>
          </cell>
          <cell r="Z186">
            <v>0</v>
          </cell>
          <cell r="AA186">
            <v>0</v>
          </cell>
          <cell r="AB186">
            <v>0</v>
          </cell>
          <cell r="AC186" t="str">
            <v>RIVERAECON-3DNovember2010-2011</v>
          </cell>
          <cell r="AD186" t="str">
            <v>RIVERAECON-3D2010</v>
          </cell>
          <cell r="AE186" t="str">
            <v>RIVERAECON-3DNovember2010</v>
          </cell>
          <cell r="AF186" t="str">
            <v>RIVERAECON-3DNovember2010-2011</v>
          </cell>
          <cell r="AG186" t="str">
            <v>RIVERAECON-3DNovember2010-2011</v>
          </cell>
          <cell r="AH186" t="str">
            <v>RIVERANovember2010-2011</v>
          </cell>
        </row>
        <row r="187">
          <cell r="B187" t="str">
            <v>TOTAL DVD/VIDEO</v>
          </cell>
          <cell r="C187" t="str">
            <v xml:space="preserve">Total DVD &amp; VIDEO  </v>
          </cell>
          <cell r="D187" t="str">
            <v>DVD</v>
          </cell>
          <cell r="E187" t="str">
            <v>ECON-3D</v>
          </cell>
          <cell r="F187" t="str">
            <v>Residential</v>
          </cell>
          <cell r="G187" t="str">
            <v>SINGLE</v>
          </cell>
          <cell r="J187" t="str">
            <v>November</v>
          </cell>
          <cell r="K187" t="str">
            <v>2010-2011</v>
          </cell>
          <cell r="L187">
            <v>2010</v>
          </cell>
          <cell r="M187">
            <v>23</v>
          </cell>
          <cell r="N187">
            <v>283.33333333333331</v>
          </cell>
          <cell r="Y187">
            <v>217.8786527</v>
          </cell>
          <cell r="Z187">
            <v>2684.0123883333331</v>
          </cell>
          <cell r="AA187">
            <v>2806.2736999999997</v>
          </cell>
          <cell r="AB187">
            <v>34570.03833333333</v>
          </cell>
          <cell r="AC187" t="str">
            <v>DVDECON-3DNovember2010-2011</v>
          </cell>
          <cell r="AD187" t="str">
            <v>DVDECON-3D2010</v>
          </cell>
          <cell r="AE187" t="str">
            <v>DVDECON-3DNovember2010</v>
          </cell>
          <cell r="AF187" t="str">
            <v>DVDECON-3DNovember2010-2011</v>
          </cell>
          <cell r="AG187" t="str">
            <v>DVDECON-3DNovember2010-2011</v>
          </cell>
          <cell r="AH187" t="str">
            <v>DVDNovember2010-2011</v>
          </cell>
        </row>
        <row r="188">
          <cell r="C188" t="str">
            <v xml:space="preserve">Total DVD &amp; VIDEO  </v>
          </cell>
          <cell r="D188" t="str">
            <v>DVD</v>
          </cell>
          <cell r="E188" t="str">
            <v>ECON-3D</v>
          </cell>
          <cell r="F188" t="str">
            <v>Residential</v>
          </cell>
          <cell r="G188" t="str">
            <v>MULTI</v>
          </cell>
          <cell r="J188" t="str">
            <v>November</v>
          </cell>
          <cell r="K188" t="str">
            <v>2010-2011</v>
          </cell>
          <cell r="L188">
            <v>2010</v>
          </cell>
          <cell r="M188">
            <v>14</v>
          </cell>
          <cell r="Y188">
            <v>132.6217886</v>
          </cell>
          <cell r="AA188">
            <v>1708.1666</v>
          </cell>
          <cell r="AC188" t="str">
            <v>DVDECON-3DNovember2010-2011</v>
          </cell>
          <cell r="AD188" t="str">
            <v>DVDECON-3D2010</v>
          </cell>
          <cell r="AE188" t="str">
            <v>DVDECON-3DNovember2010</v>
          </cell>
          <cell r="AF188" t="str">
            <v>DVDECON-3DNovember2010-2011</v>
          </cell>
          <cell r="AG188" t="str">
            <v>DVDECON-3DNovember2010-2011</v>
          </cell>
          <cell r="AH188" t="str">
            <v>DVDNovember2010-2011</v>
          </cell>
        </row>
        <row r="189">
          <cell r="C189" t="str">
            <v xml:space="preserve">Total CONEW DVD &amp; VIDEO  </v>
          </cell>
          <cell r="D189" t="str">
            <v>CONEW</v>
          </cell>
          <cell r="E189" t="str">
            <v>ECON-3D</v>
          </cell>
          <cell r="F189" t="str">
            <v>Residential</v>
          </cell>
          <cell r="G189" t="str">
            <v>SINGLE</v>
          </cell>
          <cell r="J189" t="str">
            <v>November</v>
          </cell>
          <cell r="K189" t="str">
            <v>2010-2011</v>
          </cell>
          <cell r="L189">
            <v>2010</v>
          </cell>
          <cell r="M189">
            <v>23</v>
          </cell>
          <cell r="N189">
            <v>283.33333333333331</v>
          </cell>
          <cell r="Y189">
            <v>217.8786527</v>
          </cell>
          <cell r="Z189">
            <v>2684.0123883333331</v>
          </cell>
          <cell r="AA189">
            <v>2806.2736999999997</v>
          </cell>
          <cell r="AB189">
            <v>34570.03833333333</v>
          </cell>
          <cell r="AC189" t="str">
            <v>CONEWECON-3DNovember2010-2011</v>
          </cell>
          <cell r="AD189" t="str">
            <v>CONEWECON-3D2010</v>
          </cell>
          <cell r="AE189" t="str">
            <v>CONEWECON-3DNovember2010</v>
          </cell>
          <cell r="AF189" t="str">
            <v>CONEWECON-3DNovember2010-2011</v>
          </cell>
          <cell r="AG189" t="str">
            <v>CONEWECON-3DNovember2010-2011</v>
          </cell>
          <cell r="AH189" t="str">
            <v>CONEWNovember2010-2011</v>
          </cell>
        </row>
        <row r="190">
          <cell r="C190" t="str">
            <v xml:space="preserve">Total CONEW DVD &amp; VIDEO  </v>
          </cell>
          <cell r="D190" t="str">
            <v>CONEW</v>
          </cell>
          <cell r="E190" t="str">
            <v>ECON-3D</v>
          </cell>
          <cell r="F190" t="str">
            <v>Residential</v>
          </cell>
          <cell r="G190" t="str">
            <v>MULTI</v>
          </cell>
          <cell r="J190" t="str">
            <v>November</v>
          </cell>
          <cell r="K190" t="str">
            <v>2010-2011</v>
          </cell>
          <cell r="L190">
            <v>2010</v>
          </cell>
          <cell r="M190">
            <v>14</v>
          </cell>
          <cell r="Y190">
            <v>132.6217886</v>
          </cell>
          <cell r="AA190">
            <v>1708.1666</v>
          </cell>
          <cell r="AC190" t="str">
            <v>CONEWECON-3DNovember2010-2011</v>
          </cell>
          <cell r="AD190" t="str">
            <v>CONEWECON-3D2010</v>
          </cell>
          <cell r="AE190" t="str">
            <v>CONEWECON-3DNovember2010</v>
          </cell>
          <cell r="AF190" t="str">
            <v>CONEWECON-3DNovember2010-2011</v>
          </cell>
          <cell r="AG190" t="str">
            <v>CONEWECON-3DNovember2010-2011</v>
          </cell>
          <cell r="AH190" t="str">
            <v>CONEWNovember2010-2011</v>
          </cell>
        </row>
        <row r="191">
          <cell r="B191" t="str">
            <v>M-ONLINE</v>
          </cell>
          <cell r="C191" t="str">
            <v>Survey - Residential Online Energy</v>
          </cell>
          <cell r="D191" t="str">
            <v>ONLINE</v>
          </cell>
          <cell r="E191" t="str">
            <v>ECON-3C</v>
          </cell>
          <cell r="F191" t="str">
            <v>Residential</v>
          </cell>
          <cell r="G191" t="str">
            <v>SINGLE</v>
          </cell>
          <cell r="J191" t="str">
            <v>November</v>
          </cell>
          <cell r="K191" t="str">
            <v>2010-2011</v>
          </cell>
          <cell r="L191">
            <v>2010</v>
          </cell>
          <cell r="M191">
            <v>101</v>
          </cell>
          <cell r="N191">
            <v>149.91666666666666</v>
          </cell>
          <cell r="Y191">
            <v>2355.1179999999999</v>
          </cell>
          <cell r="Z191">
            <v>3495.7568333333334</v>
          </cell>
          <cell r="AA191">
            <v>12278.327297</v>
          </cell>
          <cell r="AB191">
            <v>18225.008916916668</v>
          </cell>
          <cell r="AC191" t="str">
            <v>ONLINEECON-3CNovember2010-2011</v>
          </cell>
          <cell r="AD191" t="str">
            <v>ONLINEECON-3C2010</v>
          </cell>
          <cell r="AE191" t="str">
            <v>ONLINEECON-3CNovember2010</v>
          </cell>
          <cell r="AF191" t="str">
            <v>ONLINEECON-3CNovember2010-2011</v>
          </cell>
          <cell r="AG191" t="str">
            <v>ONLINEECON-3CNovember2010-2011</v>
          </cell>
          <cell r="AH191" t="str">
            <v>ONLINENovember2010-2011</v>
          </cell>
        </row>
        <row r="192">
          <cell r="C192" t="str">
            <v>Energy Calculator</v>
          </cell>
          <cell r="D192" t="str">
            <v>CALC</v>
          </cell>
          <cell r="E192" t="str">
            <v>ECON-17</v>
          </cell>
          <cell r="F192" t="str">
            <v>Residential</v>
          </cell>
          <cell r="G192" t="str">
            <v>SINGLE</v>
          </cell>
          <cell r="J192" t="str">
            <v>November</v>
          </cell>
          <cell r="K192" t="str">
            <v>2010-2011</v>
          </cell>
          <cell r="L192">
            <v>2010</v>
          </cell>
          <cell r="M192">
            <v>0</v>
          </cell>
          <cell r="Y192">
            <v>0</v>
          </cell>
          <cell r="Z192">
            <v>0</v>
          </cell>
          <cell r="AA192">
            <v>0</v>
          </cell>
          <cell r="AB192">
            <v>0</v>
          </cell>
          <cell r="AC192" t="str">
            <v>CALCECON-17November2010-2011</v>
          </cell>
          <cell r="AD192" t="str">
            <v>CALCECON-172010</v>
          </cell>
          <cell r="AE192" t="str">
            <v>CALCECON-17November2010</v>
          </cell>
          <cell r="AF192" t="str">
            <v>CALCECON-17November2010-2011</v>
          </cell>
          <cell r="AG192" t="str">
            <v>CALCECON-17November2010-2011</v>
          </cell>
          <cell r="AH192" t="str">
            <v>CALCNovember2010-2011</v>
          </cell>
        </row>
        <row r="193">
          <cell r="C193" t="str">
            <v xml:space="preserve">Total Online Energy Surveys  </v>
          </cell>
          <cell r="D193" t="str">
            <v>CONEW</v>
          </cell>
          <cell r="E193" t="str">
            <v>ECON-EDU</v>
          </cell>
          <cell r="F193" t="str">
            <v>Residential</v>
          </cell>
          <cell r="G193" t="str">
            <v>SINGLE</v>
          </cell>
          <cell r="H193" t="str">
            <v>ONLINE SURVEY</v>
          </cell>
          <cell r="J193" t="str">
            <v>November</v>
          </cell>
          <cell r="K193" t="str">
            <v>2010-2011</v>
          </cell>
          <cell r="L193">
            <v>2010</v>
          </cell>
          <cell r="M193">
            <v>101</v>
          </cell>
          <cell r="N193">
            <v>149.91666666666666</v>
          </cell>
          <cell r="O193">
            <v>0</v>
          </cell>
          <cell r="P193">
            <v>0</v>
          </cell>
          <cell r="Q193">
            <v>0</v>
          </cell>
          <cell r="R193">
            <v>0</v>
          </cell>
          <cell r="S193">
            <v>0</v>
          </cell>
          <cell r="U193">
            <v>0</v>
          </cell>
          <cell r="V193">
            <v>0</v>
          </cell>
          <cell r="W193">
            <v>0</v>
          </cell>
          <cell r="X193">
            <v>0</v>
          </cell>
          <cell r="Y193">
            <v>2355.1179999999999</v>
          </cell>
          <cell r="Z193">
            <v>3495.7568333333334</v>
          </cell>
          <cell r="AA193">
            <v>12278.327297</v>
          </cell>
          <cell r="AB193">
            <v>18225.008916916668</v>
          </cell>
          <cell r="AC193" t="str">
            <v>CONEWECON-EDUNovember2010-2011</v>
          </cell>
          <cell r="AD193" t="str">
            <v>CONEWECON-EDU2010</v>
          </cell>
          <cell r="AE193" t="str">
            <v>CONEWECON-EDUNovember2010</v>
          </cell>
          <cell r="AF193" t="str">
            <v>CONEWECON-EDUONLINE SURVEYNovember2010-2011</v>
          </cell>
          <cell r="AG193" t="str">
            <v>CONEWECON-EDUNovember2010-2011</v>
          </cell>
          <cell r="AH193" t="str">
            <v>CONEWNovember2010-2011</v>
          </cell>
        </row>
        <row r="194">
          <cell r="B194" t="str">
            <v>M-WAUD</v>
          </cell>
          <cell r="C194" t="str">
            <v>Survey - Water Audit</v>
          </cell>
          <cell r="D194" t="str">
            <v>BURNS</v>
          </cell>
          <cell r="E194" t="str">
            <v>WACON-5A</v>
          </cell>
          <cell r="F194" t="str">
            <v>Residential</v>
          </cell>
          <cell r="G194" t="str">
            <v>SINGLE</v>
          </cell>
          <cell r="J194" t="str">
            <v>November</v>
          </cell>
          <cell r="K194" t="str">
            <v>2010-2011</v>
          </cell>
          <cell r="L194">
            <v>2010</v>
          </cell>
          <cell r="M194">
            <v>0</v>
          </cell>
          <cell r="N194">
            <v>0</v>
          </cell>
          <cell r="Y194">
            <v>0</v>
          </cell>
          <cell r="Z194">
            <v>0</v>
          </cell>
          <cell r="AA194">
            <v>0</v>
          </cell>
          <cell r="AB194">
            <v>0</v>
          </cell>
          <cell r="AC194" t="str">
            <v>BURNSWACON-5ANovember2010-2011</v>
          </cell>
          <cell r="AD194" t="str">
            <v>BURNSWACON-5A2010</v>
          </cell>
          <cell r="AE194" t="str">
            <v>BURNSWACON-5ANovember2010</v>
          </cell>
          <cell r="AF194" t="str">
            <v>BURNSWACON-5ANovember2010-2011</v>
          </cell>
          <cell r="AG194" t="str">
            <v>BURNSWACON-5ANovember2010-2011</v>
          </cell>
          <cell r="AH194" t="str">
            <v>BURNSNovember2010-2011</v>
          </cell>
        </row>
        <row r="195">
          <cell r="D195" t="str">
            <v>BURNS</v>
          </cell>
          <cell r="E195" t="str">
            <v>WACON-5A</v>
          </cell>
          <cell r="F195" t="str">
            <v>Residential</v>
          </cell>
          <cell r="G195" t="str">
            <v>MULTI</v>
          </cell>
          <cell r="J195" t="str">
            <v>November</v>
          </cell>
          <cell r="K195" t="str">
            <v>2010-2011</v>
          </cell>
          <cell r="L195">
            <v>2010</v>
          </cell>
          <cell r="M195">
            <v>0</v>
          </cell>
          <cell r="Y195">
            <v>0</v>
          </cell>
          <cell r="AA195">
            <v>0</v>
          </cell>
          <cell r="AC195" t="str">
            <v>BURNSWACON-5ANovember2010-2011</v>
          </cell>
          <cell r="AD195" t="str">
            <v>BURNSWACON-5A2010</v>
          </cell>
          <cell r="AE195" t="str">
            <v>BURNSWACON-5ANovember2010</v>
          </cell>
          <cell r="AF195" t="str">
            <v>BURNSWACON-5ANovember2010-2011</v>
          </cell>
          <cell r="AG195" t="str">
            <v>BURNSWACON-5ANovember2010-2011</v>
          </cell>
          <cell r="AH195" t="str">
            <v>BURNSNovember2010-2011</v>
          </cell>
        </row>
        <row r="196">
          <cell r="D196" t="str">
            <v>GRAHAM</v>
          </cell>
          <cell r="E196" t="str">
            <v>WACON-5A</v>
          </cell>
          <cell r="F196" t="str">
            <v>Residential</v>
          </cell>
          <cell r="G196" t="str">
            <v>SINGLE</v>
          </cell>
          <cell r="J196" t="str">
            <v>November</v>
          </cell>
          <cell r="K196" t="str">
            <v>2010-2011</v>
          </cell>
          <cell r="L196">
            <v>2010</v>
          </cell>
          <cell r="M196">
            <v>4</v>
          </cell>
          <cell r="N196">
            <v>0</v>
          </cell>
          <cell r="Y196">
            <v>645.41983119999998</v>
          </cell>
          <cell r="Z196">
            <v>0</v>
          </cell>
          <cell r="AA196">
            <v>0</v>
          </cell>
          <cell r="AB196">
            <v>0</v>
          </cell>
          <cell r="AC196" t="str">
            <v>GRAHAMWACON-5ANovember2010-2011</v>
          </cell>
          <cell r="AD196" t="str">
            <v>GRAHAMWACON-5A2010</v>
          </cell>
          <cell r="AE196" t="str">
            <v>GRAHAMWACON-5ANovember2010</v>
          </cell>
          <cell r="AF196" t="str">
            <v>GRAHAMWACON-5ANovember2010-2011</v>
          </cell>
          <cell r="AG196" t="str">
            <v>GRAHAMWACON-5ANovember2010-2011</v>
          </cell>
          <cell r="AH196" t="str">
            <v>GRAHAMNovember2010-2011</v>
          </cell>
        </row>
        <row r="197">
          <cell r="D197" t="str">
            <v>GRAHAM</v>
          </cell>
          <cell r="E197" t="str">
            <v>WACON-5A</v>
          </cell>
          <cell r="F197" t="str">
            <v>Residential</v>
          </cell>
          <cell r="G197" t="str">
            <v>MULTI</v>
          </cell>
          <cell r="J197" t="str">
            <v>November</v>
          </cell>
          <cell r="K197" t="str">
            <v>2010-2011</v>
          </cell>
          <cell r="L197">
            <v>2010</v>
          </cell>
          <cell r="M197">
            <v>0</v>
          </cell>
          <cell r="Y197">
            <v>0</v>
          </cell>
          <cell r="AA197">
            <v>0</v>
          </cell>
          <cell r="AC197" t="str">
            <v>GRAHAMWACON-5ANovember2010-2011</v>
          </cell>
          <cell r="AD197" t="str">
            <v>GRAHAMWACON-5A2010</v>
          </cell>
          <cell r="AE197" t="str">
            <v>GRAHAMWACON-5ANovember2010</v>
          </cell>
          <cell r="AF197" t="str">
            <v>GRAHAMWACON-5ANovember2010-2011</v>
          </cell>
          <cell r="AG197" t="str">
            <v>GRAHAMWACON-5ANovember2010-2011</v>
          </cell>
          <cell r="AH197" t="str">
            <v>GRAHAMNovember2010-2011</v>
          </cell>
        </row>
        <row r="198">
          <cell r="D198" t="str">
            <v>GURNETT</v>
          </cell>
          <cell r="E198" t="str">
            <v>WACON-5A</v>
          </cell>
          <cell r="F198" t="str">
            <v>Residential</v>
          </cell>
          <cell r="G198" t="str">
            <v>SINGLE</v>
          </cell>
          <cell r="J198" t="str">
            <v>November</v>
          </cell>
          <cell r="K198" t="str">
            <v>2010-2011</v>
          </cell>
          <cell r="L198">
            <v>2010</v>
          </cell>
          <cell r="M198">
            <v>0</v>
          </cell>
          <cell r="N198">
            <v>0</v>
          </cell>
          <cell r="Y198">
            <v>0</v>
          </cell>
          <cell r="Z198">
            <v>0</v>
          </cell>
          <cell r="AA198">
            <v>0</v>
          </cell>
          <cell r="AB198">
            <v>0</v>
          </cell>
          <cell r="AC198" t="str">
            <v>GURNETTWACON-5ANovember2010-2011</v>
          </cell>
          <cell r="AD198" t="str">
            <v>GURNETTWACON-5A2010</v>
          </cell>
          <cell r="AE198" t="str">
            <v>GURNETTWACON-5ANovember2010</v>
          </cell>
          <cell r="AF198" t="str">
            <v>GURNETTWACON-5ANovember2010-2011</v>
          </cell>
          <cell r="AG198" t="str">
            <v>GURNETTWACON-5ANovember2010-2011</v>
          </cell>
          <cell r="AH198" t="str">
            <v>GURNETTNovember2010-2011</v>
          </cell>
        </row>
        <row r="199">
          <cell r="D199" t="str">
            <v>GURNETT</v>
          </cell>
          <cell r="E199" t="str">
            <v>WACON-5A</v>
          </cell>
          <cell r="F199" t="str">
            <v>Residential</v>
          </cell>
          <cell r="G199" t="str">
            <v>MULTI</v>
          </cell>
          <cell r="J199" t="str">
            <v>November</v>
          </cell>
          <cell r="K199" t="str">
            <v>2010-2011</v>
          </cell>
          <cell r="L199">
            <v>2010</v>
          </cell>
          <cell r="M199">
            <v>0</v>
          </cell>
          <cell r="Y199">
            <v>0</v>
          </cell>
          <cell r="AA199">
            <v>0</v>
          </cell>
          <cell r="AC199" t="str">
            <v>GURNETTWACON-5ANovember2010-2011</v>
          </cell>
          <cell r="AD199" t="str">
            <v>GURNETTWACON-5A2010</v>
          </cell>
          <cell r="AE199" t="str">
            <v>GURNETTWACON-5ANovember2010</v>
          </cell>
          <cell r="AF199" t="str">
            <v>GURNETTWACON-5ANovember2010-2011</v>
          </cell>
          <cell r="AG199" t="str">
            <v>GURNETTWACON-5ANovember2010-2011</v>
          </cell>
          <cell r="AH199" t="str">
            <v>GURNETTNovember2010-2011</v>
          </cell>
        </row>
        <row r="200">
          <cell r="D200" t="str">
            <v>MIL</v>
          </cell>
          <cell r="E200" t="str">
            <v>WACON-5B</v>
          </cell>
          <cell r="F200" t="str">
            <v>Commercial</v>
          </cell>
          <cell r="G200" t="str">
            <v>MULTI</v>
          </cell>
          <cell r="J200" t="str">
            <v>November</v>
          </cell>
          <cell r="K200" t="str">
            <v>2010-2011</v>
          </cell>
          <cell r="L200">
            <v>2010</v>
          </cell>
          <cell r="M200">
            <v>1</v>
          </cell>
          <cell r="N200">
            <v>0</v>
          </cell>
          <cell r="Y200">
            <v>161.35495779999999</v>
          </cell>
          <cell r="Z200">
            <v>0</v>
          </cell>
          <cell r="AA200">
            <v>0</v>
          </cell>
          <cell r="AB200">
            <v>0</v>
          </cell>
          <cell r="AC200" t="str">
            <v>MILWACON-5BNovember2010-2011</v>
          </cell>
          <cell r="AD200" t="str">
            <v>MILWACON-5B2010</v>
          </cell>
          <cell r="AE200" t="str">
            <v>MILWACON-5BNovember2010</v>
          </cell>
          <cell r="AF200" t="str">
            <v>MILWACON-5BNovember2010-2011</v>
          </cell>
          <cell r="AG200" t="str">
            <v>MILWACON-5BNovember2010-2011</v>
          </cell>
          <cell r="AH200" t="str">
            <v>MILNovember2010-2011</v>
          </cell>
        </row>
        <row r="201">
          <cell r="D201" t="str">
            <v>MIL</v>
          </cell>
          <cell r="E201" t="str">
            <v>WACON-5B</v>
          </cell>
          <cell r="F201" t="str">
            <v>Commercial</v>
          </cell>
          <cell r="G201" t="str">
            <v>OTHER</v>
          </cell>
          <cell r="J201" t="str">
            <v>November</v>
          </cell>
          <cell r="K201" t="str">
            <v>2010-2011</v>
          </cell>
          <cell r="L201">
            <v>2010</v>
          </cell>
          <cell r="M201">
            <v>2</v>
          </cell>
          <cell r="Y201">
            <v>322.70991559999999</v>
          </cell>
          <cell r="AC201" t="str">
            <v>MILWACON-5BNovember2010-2011</v>
          </cell>
          <cell r="AD201" t="str">
            <v>MILWACON-5B2010</v>
          </cell>
          <cell r="AE201" t="str">
            <v>MILWACON-5BNovember2010</v>
          </cell>
          <cell r="AF201" t="str">
            <v>MILWACON-5BNovember2010-2011</v>
          </cell>
          <cell r="AG201" t="str">
            <v>MILWACON-5BNovember2010-2011</v>
          </cell>
          <cell r="AH201" t="str">
            <v>MILNovember2010-2011</v>
          </cell>
        </row>
        <row r="202">
          <cell r="D202" t="str">
            <v>SAMPSON</v>
          </cell>
          <cell r="E202" t="str">
            <v>WACON-5A</v>
          </cell>
          <cell r="F202" t="str">
            <v>Residential</v>
          </cell>
          <cell r="G202" t="str">
            <v>SINGLE</v>
          </cell>
          <cell r="J202" t="str">
            <v>November</v>
          </cell>
          <cell r="K202" t="str">
            <v>2010-2011</v>
          </cell>
          <cell r="L202">
            <v>2010</v>
          </cell>
          <cell r="M202">
            <v>0</v>
          </cell>
          <cell r="N202">
            <v>0</v>
          </cell>
          <cell r="Y202">
            <v>0</v>
          </cell>
          <cell r="Z202">
            <v>0</v>
          </cell>
          <cell r="AA202">
            <v>0</v>
          </cell>
          <cell r="AB202">
            <v>0</v>
          </cell>
          <cell r="AC202" t="str">
            <v>SAMPSONWACON-5ANovember2010-2011</v>
          </cell>
          <cell r="AD202" t="str">
            <v>SAMPSONWACON-5A2010</v>
          </cell>
          <cell r="AE202" t="str">
            <v>SAMPSONWACON-5ANovember2010</v>
          </cell>
          <cell r="AF202" t="str">
            <v>SAMPSONWACON-5ANovember2010-2011</v>
          </cell>
          <cell r="AG202" t="str">
            <v>SAMPSONWACON-5ANovember2010-2011</v>
          </cell>
          <cell r="AH202" t="str">
            <v>SAMPSONNovember2010-2011</v>
          </cell>
        </row>
        <row r="203">
          <cell r="D203" t="str">
            <v>SAMPSON</v>
          </cell>
          <cell r="E203" t="str">
            <v>WACON-5A</v>
          </cell>
          <cell r="F203" t="str">
            <v>Residential</v>
          </cell>
          <cell r="G203" t="str">
            <v>MULTI</v>
          </cell>
          <cell r="J203" t="str">
            <v>November</v>
          </cell>
          <cell r="K203" t="str">
            <v>2010-2011</v>
          </cell>
          <cell r="L203">
            <v>2010</v>
          </cell>
          <cell r="M203">
            <v>0</v>
          </cell>
          <cell r="Y203">
            <v>0</v>
          </cell>
          <cell r="AA203">
            <v>0</v>
          </cell>
          <cell r="AC203" t="str">
            <v>SAMPSONWACON-5ANovember2010-2011</v>
          </cell>
          <cell r="AD203" t="str">
            <v>SAMPSONWACON-5A2010</v>
          </cell>
          <cell r="AE203" t="str">
            <v>SAMPSONWACON-5ANovember2010</v>
          </cell>
          <cell r="AF203" t="str">
            <v>SAMPSONWACON-5ANovember2010-2011</v>
          </cell>
          <cell r="AG203" t="str">
            <v>SAMPSONWACON-5ANovember2010-2011</v>
          </cell>
          <cell r="AH203" t="str">
            <v>SAMPSONNovember2010-2011</v>
          </cell>
        </row>
        <row r="204">
          <cell r="D204" t="str">
            <v>SKIPPER</v>
          </cell>
          <cell r="E204" t="str">
            <v>WACON-5A</v>
          </cell>
          <cell r="F204" t="str">
            <v>Residential</v>
          </cell>
          <cell r="G204" t="str">
            <v>SINGLE</v>
          </cell>
          <cell r="J204" t="str">
            <v>November</v>
          </cell>
          <cell r="K204" t="str">
            <v>2010-2011</v>
          </cell>
          <cell r="L204">
            <v>2010</v>
          </cell>
          <cell r="M204">
            <v>0</v>
          </cell>
          <cell r="N204">
            <v>0</v>
          </cell>
          <cell r="Y204">
            <v>0</v>
          </cell>
          <cell r="AC204" t="str">
            <v>SKIPPERWACON-5ANovember2010-2011</v>
          </cell>
          <cell r="AD204" t="str">
            <v>SKIPPERWACON-5A2010</v>
          </cell>
          <cell r="AE204" t="str">
            <v>SKIPPERWACON-5ANovember2010</v>
          </cell>
          <cell r="AF204" t="str">
            <v>SKIPPERWACON-5ANovember2010-2011</v>
          </cell>
          <cell r="AG204" t="str">
            <v>SKIPPERWACON-5ANovember2010-2011</v>
          </cell>
          <cell r="AH204" t="str">
            <v>SKIPPERNovember2010-2011</v>
          </cell>
        </row>
        <row r="205">
          <cell r="D205" t="str">
            <v>SKIPPER</v>
          </cell>
          <cell r="E205" t="str">
            <v>WACON-5A</v>
          </cell>
          <cell r="F205" t="str">
            <v>Residential</v>
          </cell>
          <cell r="G205" t="str">
            <v>MULTI</v>
          </cell>
          <cell r="J205" t="str">
            <v>November</v>
          </cell>
          <cell r="K205" t="str">
            <v>2010-2011</v>
          </cell>
          <cell r="L205">
            <v>2010</v>
          </cell>
          <cell r="M205">
            <v>2</v>
          </cell>
          <cell r="Y205">
            <v>322.70991559999999</v>
          </cell>
          <cell r="AC205" t="str">
            <v>SKIPPERWACON-5ANovember2010-2011</v>
          </cell>
          <cell r="AD205" t="str">
            <v>SKIPPERWACON-5A2010</v>
          </cell>
          <cell r="AE205" t="str">
            <v>SKIPPERWACON-5ANovember2010</v>
          </cell>
          <cell r="AF205" t="str">
            <v>SKIPPERWACON-5ANovember2010-2011</v>
          </cell>
          <cell r="AG205" t="str">
            <v>SKIPPERWACON-5ANovember2010-2011</v>
          </cell>
          <cell r="AH205" t="str">
            <v>SKIPPERNovember2010-2011</v>
          </cell>
        </row>
        <row r="206">
          <cell r="D206" t="str">
            <v>SKIPPER</v>
          </cell>
          <cell r="E206" t="str">
            <v>WACON-5B</v>
          </cell>
          <cell r="F206" t="str">
            <v>Commercial</v>
          </cell>
          <cell r="G206" t="str">
            <v>OTHER</v>
          </cell>
          <cell r="J206" t="str">
            <v>November</v>
          </cell>
          <cell r="K206" t="str">
            <v>2010-2011</v>
          </cell>
          <cell r="L206">
            <v>2010</v>
          </cell>
          <cell r="M206">
            <v>2</v>
          </cell>
          <cell r="N206">
            <v>5.833333333333333</v>
          </cell>
          <cell r="Y206">
            <v>322.70991559999999</v>
          </cell>
          <cell r="Z206">
            <v>941.23725383333328</v>
          </cell>
          <cell r="AA206">
            <v>0</v>
          </cell>
          <cell r="AB206">
            <v>0</v>
          </cell>
          <cell r="AC206" t="str">
            <v>SKIPPERWACON-5BNovember2010-2011</v>
          </cell>
          <cell r="AD206" t="str">
            <v>SKIPPERWACON-5B2010</v>
          </cell>
          <cell r="AE206" t="str">
            <v>SKIPPERWACON-5BNovember2010</v>
          </cell>
          <cell r="AF206" t="str">
            <v>SKIPPERWACON-5BNovember2010-2011</v>
          </cell>
          <cell r="AG206" t="str">
            <v>SKIPPERWACON-5BNovember2010-2011</v>
          </cell>
          <cell r="AH206" t="str">
            <v>SKIPPERNovember2010-2011</v>
          </cell>
        </row>
        <row r="207">
          <cell r="D207" t="str">
            <v>SPRIGGS</v>
          </cell>
          <cell r="E207" t="str">
            <v>WACON-5A</v>
          </cell>
          <cell r="F207" t="str">
            <v>Residential</v>
          </cell>
          <cell r="G207" t="str">
            <v>SINGLE</v>
          </cell>
          <cell r="J207" t="str">
            <v>November</v>
          </cell>
          <cell r="K207" t="str">
            <v>2010-2011</v>
          </cell>
          <cell r="L207">
            <v>2010</v>
          </cell>
          <cell r="M207">
            <v>6</v>
          </cell>
          <cell r="N207">
            <v>0</v>
          </cell>
          <cell r="Y207">
            <v>968.12974680000002</v>
          </cell>
          <cell r="Z207">
            <v>0</v>
          </cell>
          <cell r="AA207">
            <v>0</v>
          </cell>
          <cell r="AB207">
            <v>0</v>
          </cell>
          <cell r="AC207" t="str">
            <v>SPRIGGSWACON-5ANovember2010-2011</v>
          </cell>
          <cell r="AD207" t="str">
            <v>SPRIGGSWACON-5A2010</v>
          </cell>
          <cell r="AE207" t="str">
            <v>SPRIGGSWACON-5ANovember2010</v>
          </cell>
          <cell r="AF207" t="str">
            <v>SPRIGGSWACON-5ANovember2010-2011</v>
          </cell>
          <cell r="AG207" t="str">
            <v>SPRIGGSWACON-5ANovember2010-2011</v>
          </cell>
          <cell r="AH207" t="str">
            <v>SPRIGGSNovember2010-2011</v>
          </cell>
        </row>
        <row r="208">
          <cell r="D208" t="str">
            <v>SPRIGGS</v>
          </cell>
          <cell r="E208" t="str">
            <v>WACON-5A</v>
          </cell>
          <cell r="F208" t="str">
            <v>Residential</v>
          </cell>
          <cell r="G208" t="str">
            <v>MULTI</v>
          </cell>
          <cell r="J208" t="str">
            <v>November</v>
          </cell>
          <cell r="K208" t="str">
            <v>2010-2011</v>
          </cell>
          <cell r="L208">
            <v>2010</v>
          </cell>
          <cell r="M208">
            <v>0</v>
          </cell>
          <cell r="Y208">
            <v>0</v>
          </cell>
          <cell r="AA208">
            <v>0</v>
          </cell>
          <cell r="AC208" t="str">
            <v>SPRIGGSWACON-5ANovember2010-2011</v>
          </cell>
          <cell r="AD208" t="str">
            <v>SPRIGGSWACON-5A2010</v>
          </cell>
          <cell r="AE208" t="str">
            <v>SPRIGGSWACON-5ANovember2010</v>
          </cell>
          <cell r="AF208" t="str">
            <v>SPRIGGSWACON-5ANovember2010-2011</v>
          </cell>
          <cell r="AG208" t="str">
            <v>SPRIGGSWACON-5ANovember2010-2011</v>
          </cell>
          <cell r="AH208" t="str">
            <v>SPRIGGSNovember2010-2011</v>
          </cell>
        </row>
        <row r="209">
          <cell r="D209" t="str">
            <v>WELCH</v>
          </cell>
          <cell r="E209" t="str">
            <v>WACON-5A</v>
          </cell>
          <cell r="F209" t="str">
            <v>Residential</v>
          </cell>
          <cell r="G209" t="str">
            <v>SINGLE</v>
          </cell>
          <cell r="J209" t="str">
            <v>November</v>
          </cell>
          <cell r="K209" t="str">
            <v>2010-2011</v>
          </cell>
          <cell r="L209">
            <v>2010</v>
          </cell>
          <cell r="M209">
            <v>3</v>
          </cell>
          <cell r="Y209">
            <v>484.06487340000001</v>
          </cell>
          <cell r="Z209">
            <v>0</v>
          </cell>
          <cell r="AA209">
            <v>0</v>
          </cell>
          <cell r="AB209">
            <v>0</v>
          </cell>
          <cell r="AC209" t="str">
            <v>WELCHWACON-5ANovember2010-2011</v>
          </cell>
          <cell r="AD209" t="str">
            <v>WELCHWACON-5A2010</v>
          </cell>
          <cell r="AE209" t="str">
            <v>WELCHWACON-5ANovember2010</v>
          </cell>
          <cell r="AF209" t="str">
            <v>WELCHWACON-5ANovember2010-2011</v>
          </cell>
          <cell r="AG209" t="str">
            <v>WELCHWACON-5ANovember2010-2011</v>
          </cell>
          <cell r="AH209" t="str">
            <v>WELCHNovember2010-2011</v>
          </cell>
        </row>
        <row r="210">
          <cell r="D210" t="str">
            <v>WELCH</v>
          </cell>
          <cell r="E210" t="str">
            <v>WACON-5A</v>
          </cell>
          <cell r="F210" t="str">
            <v>Residential</v>
          </cell>
          <cell r="G210" t="str">
            <v>MULTI</v>
          </cell>
          <cell r="J210" t="str">
            <v>November</v>
          </cell>
          <cell r="K210" t="str">
            <v>2010-2011</v>
          </cell>
          <cell r="L210">
            <v>2010</v>
          </cell>
          <cell r="M210">
            <v>0</v>
          </cell>
          <cell r="Y210">
            <v>0</v>
          </cell>
          <cell r="AA210">
            <v>0</v>
          </cell>
          <cell r="AC210" t="str">
            <v>WELCHWACON-5ANovember2010-2011</v>
          </cell>
          <cell r="AD210" t="str">
            <v>WELCHWACON-5A2010</v>
          </cell>
          <cell r="AE210" t="str">
            <v>WELCHWACON-5ANovember2010</v>
          </cell>
          <cell r="AF210" t="str">
            <v>WELCHWACON-5ANovember2010-2011</v>
          </cell>
          <cell r="AG210" t="str">
            <v>WELCHWACON-5ANovember2010-2011</v>
          </cell>
          <cell r="AH210" t="str">
            <v>WELCHNovember2010-2011</v>
          </cell>
        </row>
        <row r="211">
          <cell r="C211" t="str">
            <v xml:space="preserve">Total Water Audits  </v>
          </cell>
          <cell r="D211" t="str">
            <v>CONEW</v>
          </cell>
          <cell r="E211" t="str">
            <v>WACON-5A</v>
          </cell>
          <cell r="F211" t="str">
            <v>Residential</v>
          </cell>
          <cell r="G211" t="str">
            <v>SINGLE</v>
          </cell>
          <cell r="J211" t="str">
            <v>November</v>
          </cell>
          <cell r="K211" t="str">
            <v>2010-2011</v>
          </cell>
          <cell r="L211">
            <v>2010</v>
          </cell>
          <cell r="M211">
            <v>13</v>
          </cell>
          <cell r="N211">
            <v>0</v>
          </cell>
          <cell r="Y211">
            <v>2097.6144513999998</v>
          </cell>
          <cell r="Z211">
            <v>0</v>
          </cell>
          <cell r="AA211">
            <v>0</v>
          </cell>
          <cell r="AB211">
            <v>0</v>
          </cell>
          <cell r="AC211" t="str">
            <v>CONEWWACON-5ANovember2010-2011</v>
          </cell>
          <cell r="AD211" t="str">
            <v>CONEWWACON-5A2010</v>
          </cell>
          <cell r="AE211" t="str">
            <v>CONEWWACON-5ANovember2010</v>
          </cell>
          <cell r="AF211" t="str">
            <v>CONEWWACON-5ANovember2010-2011</v>
          </cell>
          <cell r="AG211" t="str">
            <v>CONEWWACON-5ANovember2010-2011</v>
          </cell>
          <cell r="AH211" t="str">
            <v>CONEWNovember2010-2011</v>
          </cell>
        </row>
        <row r="212">
          <cell r="C212" t="str">
            <v xml:space="preserve">Total Water Audits  </v>
          </cell>
          <cell r="D212" t="str">
            <v>CONEW</v>
          </cell>
          <cell r="E212" t="str">
            <v>WACON-5A</v>
          </cell>
          <cell r="F212" t="str">
            <v>Residential</v>
          </cell>
          <cell r="G212" t="str">
            <v>MULTI</v>
          </cell>
          <cell r="J212" t="str">
            <v>November</v>
          </cell>
          <cell r="K212" t="str">
            <v>2010-2011</v>
          </cell>
          <cell r="L212">
            <v>2010</v>
          </cell>
          <cell r="M212">
            <v>2</v>
          </cell>
          <cell r="Y212">
            <v>322.70991559999999</v>
          </cell>
          <cell r="Z212">
            <v>0</v>
          </cell>
          <cell r="AC212" t="str">
            <v>CONEWWACON-5ANovember2010-2011</v>
          </cell>
          <cell r="AD212" t="str">
            <v>CONEWWACON-5A2010</v>
          </cell>
          <cell r="AE212" t="str">
            <v>CONEWWACON-5ANovember2010</v>
          </cell>
          <cell r="AF212" t="str">
            <v>CONEWWACON-5ANovember2010-2011</v>
          </cell>
          <cell r="AG212" t="str">
            <v>CONEWWACON-5ANovember2010-2011</v>
          </cell>
          <cell r="AH212" t="str">
            <v>CONEWNovember2010-2011</v>
          </cell>
        </row>
        <row r="213">
          <cell r="C213" t="str">
            <v xml:space="preserve">Total Water Audits  </v>
          </cell>
          <cell r="D213" t="str">
            <v>CONEW</v>
          </cell>
          <cell r="E213" t="str">
            <v>WACON-5B</v>
          </cell>
          <cell r="F213" t="str">
            <v>Commercial</v>
          </cell>
          <cell r="G213" t="str">
            <v>OTHER</v>
          </cell>
          <cell r="J213" t="str">
            <v>November</v>
          </cell>
          <cell r="K213" t="str">
            <v>2010-2011</v>
          </cell>
          <cell r="L213">
            <v>2010</v>
          </cell>
          <cell r="M213">
            <v>5</v>
          </cell>
          <cell r="N213">
            <v>5.833333333333333</v>
          </cell>
          <cell r="Y213">
            <v>806.77478899999994</v>
          </cell>
          <cell r="Z213">
            <v>941.23725383333328</v>
          </cell>
          <cell r="AC213" t="str">
            <v>CONEWWACON-5BNovember2010-2011</v>
          </cell>
          <cell r="AD213" t="str">
            <v>CONEWWACON-5B2010</v>
          </cell>
          <cell r="AE213" t="str">
            <v>CONEWWACON-5BNovember2010</v>
          </cell>
          <cell r="AF213" t="str">
            <v>CONEWWACON-5BNovember2010-2011</v>
          </cell>
          <cell r="AG213" t="str">
            <v>CONEWWACON-5BNovember2010-2011</v>
          </cell>
          <cell r="AH213" t="str">
            <v>CONEWNovember2010-2011</v>
          </cell>
        </row>
        <row r="214">
          <cell r="B214" t="str">
            <v>LOANHFIX</v>
          </cell>
          <cell r="C214" t="str">
            <v>Home Fix-up</v>
          </cell>
          <cell r="D214" t="str">
            <v>BURNS</v>
          </cell>
          <cell r="E214" t="str">
            <v>ECON-12A</v>
          </cell>
          <cell r="F214" t="str">
            <v>Residential</v>
          </cell>
          <cell r="G214" t="str">
            <v>SINGLE</v>
          </cell>
          <cell r="J214" t="str">
            <v>November</v>
          </cell>
          <cell r="K214" t="str">
            <v>2010-2011</v>
          </cell>
          <cell r="L214">
            <v>2010</v>
          </cell>
          <cell r="M214">
            <v>0</v>
          </cell>
          <cell r="N214">
            <v>0</v>
          </cell>
          <cell r="O214">
            <v>0</v>
          </cell>
          <cell r="P214">
            <v>0</v>
          </cell>
          <cell r="Y214">
            <v>0</v>
          </cell>
          <cell r="Z214">
            <v>0</v>
          </cell>
          <cell r="AA214">
            <v>0</v>
          </cell>
          <cell r="AB214">
            <v>0</v>
          </cell>
          <cell r="AC214" t="str">
            <v>BURNSECON-12ANovember2010-2011</v>
          </cell>
          <cell r="AD214" t="str">
            <v>BURNSECON-12A2010</v>
          </cell>
          <cell r="AE214" t="str">
            <v>BURNSECON-12ANovember2010</v>
          </cell>
          <cell r="AF214" t="str">
            <v>BURNSECON-12ANovember2010-2011</v>
          </cell>
          <cell r="AG214" t="str">
            <v>BURNSECON-12ANovember2010-2011</v>
          </cell>
          <cell r="AH214" t="str">
            <v>BURNSNovember2010-2011</v>
          </cell>
        </row>
        <row r="215">
          <cell r="D215" t="str">
            <v>GRAHAM</v>
          </cell>
          <cell r="E215" t="str">
            <v>ECON-12A</v>
          </cell>
          <cell r="F215" t="str">
            <v>Residential</v>
          </cell>
          <cell r="G215" t="str">
            <v>SINGLE</v>
          </cell>
          <cell r="J215" t="str">
            <v>November</v>
          </cell>
          <cell r="K215" t="str">
            <v>2010-2011</v>
          </cell>
          <cell r="L215">
            <v>2010</v>
          </cell>
          <cell r="M215">
            <v>2</v>
          </cell>
          <cell r="N215">
            <v>10.083333333333334</v>
          </cell>
          <cell r="O215">
            <v>1320.07</v>
          </cell>
          <cell r="P215">
            <v>20166.666666666668</v>
          </cell>
          <cell r="Y215">
            <v>28.295300000000001</v>
          </cell>
          <cell r="Z215">
            <v>5041.666666666667</v>
          </cell>
          <cell r="AA215">
            <v>498.74</v>
          </cell>
          <cell r="AB215">
            <v>2514.4808333333335</v>
          </cell>
          <cell r="AC215" t="str">
            <v>GRAHAMECON-12ANovember2010-2011</v>
          </cell>
          <cell r="AD215" t="str">
            <v>GRAHAMECON-12A2010</v>
          </cell>
          <cell r="AE215" t="str">
            <v>GRAHAMECON-12ANovember2010</v>
          </cell>
          <cell r="AF215" t="str">
            <v>GRAHAMECON-12ANovember2010-2011</v>
          </cell>
          <cell r="AG215" t="str">
            <v>GRAHAMECON-12ANovember2010-2011</v>
          </cell>
          <cell r="AH215" t="str">
            <v>GRAHAMNovember2010-2011</v>
          </cell>
        </row>
        <row r="216">
          <cell r="D216" t="str">
            <v>GURNETT</v>
          </cell>
          <cell r="E216" t="str">
            <v>ECON-12A</v>
          </cell>
          <cell r="F216" t="str">
            <v>Residential</v>
          </cell>
          <cell r="G216" t="str">
            <v>SINGLE</v>
          </cell>
          <cell r="J216" t="str">
            <v>November</v>
          </cell>
          <cell r="K216" t="str">
            <v>2010-2011</v>
          </cell>
          <cell r="L216">
            <v>2010</v>
          </cell>
          <cell r="M216">
            <v>0</v>
          </cell>
          <cell r="N216">
            <v>10.083333333333334</v>
          </cell>
          <cell r="O216">
            <v>0</v>
          </cell>
          <cell r="P216">
            <v>20166.666666666668</v>
          </cell>
          <cell r="Y216">
            <v>0</v>
          </cell>
          <cell r="Z216">
            <v>5041.666666666667</v>
          </cell>
          <cell r="AA216">
            <v>0</v>
          </cell>
          <cell r="AB216">
            <v>2514.4808333333335</v>
          </cell>
          <cell r="AC216" t="str">
            <v>GURNETTECON-12ANovember2010-2011</v>
          </cell>
          <cell r="AD216" t="str">
            <v>GURNETTECON-12A2010</v>
          </cell>
          <cell r="AE216" t="str">
            <v>GURNETTECON-12ANovember2010</v>
          </cell>
          <cell r="AF216" t="str">
            <v>GURNETTECON-12ANovember2010-2011</v>
          </cell>
          <cell r="AG216" t="str">
            <v>GURNETTECON-12ANovember2010-2011</v>
          </cell>
          <cell r="AH216" t="str">
            <v>GURNETTNovember2010-2011</v>
          </cell>
        </row>
        <row r="217">
          <cell r="D217" t="str">
            <v>SAMPSON</v>
          </cell>
          <cell r="E217" t="str">
            <v>ECON-12A</v>
          </cell>
          <cell r="F217" t="str">
            <v>Residential</v>
          </cell>
          <cell r="G217" t="str">
            <v>SINGLE</v>
          </cell>
          <cell r="J217" t="str">
            <v>November</v>
          </cell>
          <cell r="K217" t="str">
            <v>2010-2011</v>
          </cell>
          <cell r="L217">
            <v>2010</v>
          </cell>
          <cell r="M217">
            <v>0</v>
          </cell>
          <cell r="N217">
            <v>10.083333333333334</v>
          </cell>
          <cell r="O217">
            <v>0</v>
          </cell>
          <cell r="P217">
            <v>20166.666666666668</v>
          </cell>
          <cell r="Y217">
            <v>0</v>
          </cell>
          <cell r="Z217">
            <v>5041.666666666667</v>
          </cell>
          <cell r="AA217">
            <v>0</v>
          </cell>
          <cell r="AB217">
            <v>2514.4808333333335</v>
          </cell>
          <cell r="AC217" t="str">
            <v>SAMPSONECON-12ANovember2010-2011</v>
          </cell>
          <cell r="AD217" t="str">
            <v>SAMPSONECON-12A2010</v>
          </cell>
          <cell r="AE217" t="str">
            <v>SAMPSONECON-12ANovember2010</v>
          </cell>
          <cell r="AF217" t="str">
            <v>SAMPSONECON-12ANovember2010-2011</v>
          </cell>
          <cell r="AG217" t="str">
            <v>SAMPSONECON-12ANovember2010-2011</v>
          </cell>
          <cell r="AH217" t="str">
            <v>SAMPSONNovember2010-2011</v>
          </cell>
        </row>
        <row r="218">
          <cell r="D218" t="str">
            <v>SKIPPER</v>
          </cell>
          <cell r="E218" t="str">
            <v>ECON-12A</v>
          </cell>
          <cell r="F218" t="str">
            <v>Residential</v>
          </cell>
          <cell r="G218" t="str">
            <v>SINGLE</v>
          </cell>
          <cell r="J218" t="str">
            <v>November</v>
          </cell>
          <cell r="K218" t="str">
            <v>2010-2011</v>
          </cell>
          <cell r="L218">
            <v>2010</v>
          </cell>
          <cell r="M218">
            <v>0</v>
          </cell>
          <cell r="N218">
            <v>0</v>
          </cell>
          <cell r="O218">
            <v>0</v>
          </cell>
          <cell r="P218">
            <v>0</v>
          </cell>
          <cell r="Y218">
            <v>0</v>
          </cell>
          <cell r="Z218">
            <v>0</v>
          </cell>
          <cell r="AA218">
            <v>0</v>
          </cell>
          <cell r="AB218">
            <v>0</v>
          </cell>
          <cell r="AC218" t="str">
            <v>SKIPPERECON-12ANovember2010-2011</v>
          </cell>
          <cell r="AD218" t="str">
            <v>SKIPPERECON-12A2010</v>
          </cell>
          <cell r="AE218" t="str">
            <v>SKIPPERECON-12ANovember2010</v>
          </cell>
          <cell r="AF218" t="str">
            <v>SKIPPERECON-12ANovember2010-2011</v>
          </cell>
          <cell r="AG218" t="str">
            <v>SKIPPERECON-12ANovember2010-2011</v>
          </cell>
          <cell r="AH218" t="str">
            <v>SKIPPERNovember2010-2011</v>
          </cell>
        </row>
        <row r="219">
          <cell r="D219" t="str">
            <v>SPRIGGS</v>
          </cell>
          <cell r="E219" t="str">
            <v>ECON-12A</v>
          </cell>
          <cell r="F219" t="str">
            <v>Residential</v>
          </cell>
          <cell r="G219" t="str">
            <v>SINGLE</v>
          </cell>
          <cell r="J219" t="str">
            <v>November</v>
          </cell>
          <cell r="K219" t="str">
            <v>2010-2011</v>
          </cell>
          <cell r="L219">
            <v>2010</v>
          </cell>
          <cell r="M219">
            <v>1</v>
          </cell>
          <cell r="N219">
            <v>10.083333333333334</v>
          </cell>
          <cell r="O219">
            <v>930.76</v>
          </cell>
          <cell r="P219">
            <v>20166.666666666668</v>
          </cell>
          <cell r="Y219">
            <v>14.147650000000001</v>
          </cell>
          <cell r="Z219">
            <v>5041.666666666667</v>
          </cell>
          <cell r="AA219">
            <v>249.37</v>
          </cell>
          <cell r="AB219">
            <v>2514.4808333333335</v>
          </cell>
          <cell r="AC219" t="str">
            <v>SPRIGGSECON-12ANovember2010-2011</v>
          </cell>
          <cell r="AD219" t="str">
            <v>SPRIGGSECON-12A2010</v>
          </cell>
          <cell r="AE219" t="str">
            <v>SPRIGGSECON-12ANovember2010</v>
          </cell>
          <cell r="AF219" t="str">
            <v>SPRIGGSECON-12ANovember2010-2011</v>
          </cell>
          <cell r="AG219" t="str">
            <v>SPRIGGSECON-12ANovember2010-2011</v>
          </cell>
          <cell r="AH219" t="str">
            <v>SPRIGGSNovember2010-2011</v>
          </cell>
        </row>
        <row r="220">
          <cell r="D220" t="str">
            <v>WELCH</v>
          </cell>
          <cell r="E220" t="str">
            <v>ECON-12A</v>
          </cell>
          <cell r="F220" t="str">
            <v>Residential</v>
          </cell>
          <cell r="G220" t="str">
            <v>SINGLE</v>
          </cell>
          <cell r="J220" t="str">
            <v>November</v>
          </cell>
          <cell r="K220" t="str">
            <v>2010-2011</v>
          </cell>
          <cell r="L220">
            <v>2010</v>
          </cell>
          <cell r="M220">
            <v>2</v>
          </cell>
          <cell r="O220">
            <v>1798.8</v>
          </cell>
          <cell r="P220">
            <v>0</v>
          </cell>
          <cell r="Y220">
            <v>28.295300000000001</v>
          </cell>
          <cell r="Z220">
            <v>0</v>
          </cell>
          <cell r="AA220">
            <v>498.74</v>
          </cell>
          <cell r="AB220">
            <v>0</v>
          </cell>
          <cell r="AC220" t="str">
            <v>WELCHECON-12ANovember2010-2011</v>
          </cell>
          <cell r="AD220" t="str">
            <v>WELCHECON-12A2010</v>
          </cell>
          <cell r="AE220" t="str">
            <v>WELCHECON-12ANovember2010</v>
          </cell>
          <cell r="AF220" t="str">
            <v>WELCHECON-12ANovember2010-2011</v>
          </cell>
          <cell r="AG220" t="str">
            <v>WELCHECON-12ANovember2010-2011</v>
          </cell>
          <cell r="AH220" t="str">
            <v>WELCHNovember2010-2011</v>
          </cell>
        </row>
        <row r="221">
          <cell r="C221" t="str">
            <v>Total Home Fix-up Single</v>
          </cell>
          <cell r="D221" t="str">
            <v>CONEW</v>
          </cell>
          <cell r="E221" t="str">
            <v>ECON-12A</v>
          </cell>
          <cell r="F221" t="str">
            <v>Residential</v>
          </cell>
          <cell r="G221" t="str">
            <v>SINGLE</v>
          </cell>
          <cell r="J221" t="str">
            <v>November</v>
          </cell>
          <cell r="K221" t="str">
            <v>2010-2011</v>
          </cell>
          <cell r="L221">
            <v>2010</v>
          </cell>
          <cell r="M221">
            <v>5</v>
          </cell>
          <cell r="N221">
            <v>40.333333333333336</v>
          </cell>
          <cell r="O221">
            <v>4049.63</v>
          </cell>
          <cell r="P221">
            <v>80666.666666666672</v>
          </cell>
          <cell r="Y221">
            <v>70.738250000000008</v>
          </cell>
          <cell r="Z221">
            <v>20166.666666666668</v>
          </cell>
          <cell r="AA221">
            <v>1246.8499999999999</v>
          </cell>
          <cell r="AB221">
            <v>10057.923333333334</v>
          </cell>
          <cell r="AC221" t="str">
            <v>CONEWECON-12ANovember2010-2011</v>
          </cell>
          <cell r="AD221" t="str">
            <v>CONEWECON-12A2010</v>
          </cell>
          <cell r="AE221" t="str">
            <v>CONEWECON-12ANovember2010</v>
          </cell>
          <cell r="AF221" t="str">
            <v>CONEWECON-12ANovember2010-2011</v>
          </cell>
          <cell r="AG221" t="str">
            <v>CONEWECON-12ANovember2010-2011</v>
          </cell>
          <cell r="AH221" t="str">
            <v>CONEWNovember2010-2011</v>
          </cell>
        </row>
        <row r="222">
          <cell r="B222" t="str">
            <v>LOANHISL</v>
          </cell>
          <cell r="C222" t="str">
            <v>Home Financial Insulation Loan</v>
          </cell>
          <cell r="D222" t="str">
            <v>BURNS</v>
          </cell>
          <cell r="E222" t="str">
            <v>ECON-12B</v>
          </cell>
          <cell r="F222" t="str">
            <v>Residential</v>
          </cell>
          <cell r="G222" t="str">
            <v>SINGLE</v>
          </cell>
          <cell r="J222" t="str">
            <v>November</v>
          </cell>
          <cell r="K222" t="str">
            <v>2010-2011</v>
          </cell>
          <cell r="L222">
            <v>2010</v>
          </cell>
          <cell r="M222">
            <v>0</v>
          </cell>
          <cell r="O222">
            <v>0</v>
          </cell>
          <cell r="P222">
            <v>0</v>
          </cell>
          <cell r="Y222">
            <v>0</v>
          </cell>
          <cell r="Z222">
            <v>0</v>
          </cell>
          <cell r="AA222">
            <v>0</v>
          </cell>
          <cell r="AB222">
            <v>0</v>
          </cell>
          <cell r="AC222" t="str">
            <v>BURNSECON-12BNovember2010-2011</v>
          </cell>
          <cell r="AD222" t="str">
            <v>BURNSECON-12B2010</v>
          </cell>
          <cell r="AE222" t="str">
            <v>BURNSECON-12BNovember2010</v>
          </cell>
          <cell r="AF222" t="str">
            <v>BURNSECON-12BNovember2010-2011</v>
          </cell>
          <cell r="AG222" t="str">
            <v>BURNSECON-12BNovember2010-2011</v>
          </cell>
          <cell r="AH222" t="str">
            <v>BURNSNovember2010-2011</v>
          </cell>
        </row>
        <row r="223">
          <cell r="D223" t="str">
            <v>GRAHAM</v>
          </cell>
          <cell r="E223" t="str">
            <v>ECON-12B</v>
          </cell>
          <cell r="F223" t="str">
            <v>Residential</v>
          </cell>
          <cell r="G223" t="str">
            <v>SINGLE</v>
          </cell>
          <cell r="J223" t="str">
            <v>November</v>
          </cell>
          <cell r="K223" t="str">
            <v>2010-2011</v>
          </cell>
          <cell r="L223">
            <v>2010</v>
          </cell>
          <cell r="M223">
            <v>2</v>
          </cell>
          <cell r="O223">
            <v>200</v>
          </cell>
          <cell r="P223">
            <v>0</v>
          </cell>
          <cell r="Y223">
            <v>200</v>
          </cell>
          <cell r="Z223">
            <v>0</v>
          </cell>
          <cell r="AA223">
            <v>985.05259999999998</v>
          </cell>
          <cell r="AB223">
            <v>0</v>
          </cell>
          <cell r="AC223" t="str">
            <v>GRAHAMECON-12BNovember2010-2011</v>
          </cell>
          <cell r="AD223" t="str">
            <v>GRAHAMECON-12B2010</v>
          </cell>
          <cell r="AE223" t="str">
            <v>GRAHAMECON-12BNovember2010</v>
          </cell>
          <cell r="AF223" t="str">
            <v>GRAHAMECON-12BNovember2010-2011</v>
          </cell>
          <cell r="AG223" t="str">
            <v>GRAHAMECON-12BNovember2010-2011</v>
          </cell>
          <cell r="AH223" t="str">
            <v>GRAHAMNovember2010-2011</v>
          </cell>
        </row>
        <row r="224">
          <cell r="D224" t="str">
            <v>GURNETT</v>
          </cell>
          <cell r="E224" t="str">
            <v>ECON-12B</v>
          </cell>
          <cell r="F224" t="str">
            <v>Residential</v>
          </cell>
          <cell r="G224" t="str">
            <v>SINGLE</v>
          </cell>
          <cell r="J224" t="str">
            <v>November</v>
          </cell>
          <cell r="K224" t="str">
            <v>2010-2011</v>
          </cell>
          <cell r="L224">
            <v>2010</v>
          </cell>
          <cell r="M224">
            <v>0</v>
          </cell>
          <cell r="O224">
            <v>0</v>
          </cell>
          <cell r="P224">
            <v>0</v>
          </cell>
          <cell r="Y224">
            <v>0</v>
          </cell>
          <cell r="Z224">
            <v>0</v>
          </cell>
          <cell r="AA224">
            <v>0</v>
          </cell>
          <cell r="AB224">
            <v>0</v>
          </cell>
          <cell r="AC224" t="str">
            <v>GURNETTECON-12BNovember2010-2011</v>
          </cell>
          <cell r="AD224" t="str">
            <v>GURNETTECON-12B2010</v>
          </cell>
          <cell r="AE224" t="str">
            <v>GURNETTECON-12BNovember2010</v>
          </cell>
          <cell r="AF224" t="str">
            <v>GURNETTECON-12BNovember2010-2011</v>
          </cell>
          <cell r="AG224" t="str">
            <v>GURNETTECON-12BNovember2010-2011</v>
          </cell>
          <cell r="AH224" t="str">
            <v>GURNETTNovember2010-2011</v>
          </cell>
        </row>
        <row r="225">
          <cell r="D225" t="str">
            <v>SAMPSON</v>
          </cell>
          <cell r="E225" t="str">
            <v>ECON-12B</v>
          </cell>
          <cell r="F225" t="str">
            <v>Residential</v>
          </cell>
          <cell r="G225" t="str">
            <v>SINGLE</v>
          </cell>
          <cell r="J225" t="str">
            <v>November</v>
          </cell>
          <cell r="K225" t="str">
            <v>2010-2011</v>
          </cell>
          <cell r="L225">
            <v>2010</v>
          </cell>
          <cell r="M225">
            <v>0</v>
          </cell>
          <cell r="O225">
            <v>0</v>
          </cell>
          <cell r="P225">
            <v>0</v>
          </cell>
          <cell r="Y225">
            <v>0</v>
          </cell>
          <cell r="Z225">
            <v>0</v>
          </cell>
          <cell r="AA225">
            <v>0</v>
          </cell>
          <cell r="AB225">
            <v>0</v>
          </cell>
          <cell r="AC225" t="str">
            <v>SAMPSONECON-12BNovember2010-2011</v>
          </cell>
          <cell r="AD225" t="str">
            <v>SAMPSONECON-12B2010</v>
          </cell>
          <cell r="AE225" t="str">
            <v>SAMPSONECON-12BNovember2010</v>
          </cell>
          <cell r="AF225" t="str">
            <v>SAMPSONECON-12BNovember2010-2011</v>
          </cell>
          <cell r="AG225" t="str">
            <v>SAMPSONECON-12BNovember2010-2011</v>
          </cell>
          <cell r="AH225" t="str">
            <v>SAMPSONNovember2010-2011</v>
          </cell>
        </row>
        <row r="226">
          <cell r="D226" t="str">
            <v>SKIPPER</v>
          </cell>
          <cell r="E226" t="str">
            <v>ECON-12B</v>
          </cell>
          <cell r="F226" t="str">
            <v>Residential</v>
          </cell>
          <cell r="G226" t="str">
            <v>SINGLE</v>
          </cell>
          <cell r="J226" t="str">
            <v>November</v>
          </cell>
          <cell r="K226" t="str">
            <v>2010-2011</v>
          </cell>
          <cell r="L226">
            <v>2010</v>
          </cell>
          <cell r="M226">
            <v>0</v>
          </cell>
          <cell r="O226">
            <v>0</v>
          </cell>
          <cell r="P226">
            <v>0</v>
          </cell>
          <cell r="Y226">
            <v>0</v>
          </cell>
          <cell r="Z226">
            <v>0</v>
          </cell>
          <cell r="AA226">
            <v>0</v>
          </cell>
          <cell r="AB226">
            <v>0</v>
          </cell>
          <cell r="AC226" t="str">
            <v>SKIPPERECON-12BNovember2010-2011</v>
          </cell>
          <cell r="AD226" t="str">
            <v>SKIPPERECON-12B2010</v>
          </cell>
          <cell r="AE226" t="str">
            <v>SKIPPERECON-12BNovember2010</v>
          </cell>
          <cell r="AF226" t="str">
            <v>SKIPPERECON-12BNovember2010-2011</v>
          </cell>
          <cell r="AG226" t="str">
            <v>SKIPPERECON-12BNovember2010-2011</v>
          </cell>
          <cell r="AH226" t="str">
            <v>SKIPPERNovember2010-2011</v>
          </cell>
        </row>
        <row r="227">
          <cell r="D227" t="str">
            <v>SPRIGGS</v>
          </cell>
          <cell r="E227" t="str">
            <v>ECON-12B</v>
          </cell>
          <cell r="F227" t="str">
            <v>Residential</v>
          </cell>
          <cell r="G227" t="str">
            <v>SINGLE</v>
          </cell>
          <cell r="J227" t="str">
            <v>November</v>
          </cell>
          <cell r="K227" t="str">
            <v>2010-2011</v>
          </cell>
          <cell r="L227">
            <v>2010</v>
          </cell>
          <cell r="M227">
            <v>0</v>
          </cell>
          <cell r="O227">
            <v>0</v>
          </cell>
          <cell r="P227">
            <v>0</v>
          </cell>
          <cell r="Y227">
            <v>0</v>
          </cell>
          <cell r="Z227">
            <v>0</v>
          </cell>
          <cell r="AA227">
            <v>0</v>
          </cell>
          <cell r="AB227">
            <v>0</v>
          </cell>
          <cell r="AC227" t="str">
            <v>SPRIGGSECON-12BNovember2010-2011</v>
          </cell>
          <cell r="AD227" t="str">
            <v>SPRIGGSECON-12B2010</v>
          </cell>
          <cell r="AE227" t="str">
            <v>SPRIGGSECON-12BNovember2010</v>
          </cell>
          <cell r="AF227" t="str">
            <v>SPRIGGSECON-12BNovember2010-2011</v>
          </cell>
          <cell r="AG227" t="str">
            <v>SPRIGGSECON-12BNovember2010-2011</v>
          </cell>
          <cell r="AH227" t="str">
            <v>SPRIGGSNovember2010-2011</v>
          </cell>
        </row>
        <row r="228">
          <cell r="D228" t="str">
            <v>WELCH</v>
          </cell>
          <cell r="E228" t="str">
            <v>ECON-12B</v>
          </cell>
          <cell r="F228" t="str">
            <v>Residential</v>
          </cell>
          <cell r="G228" t="str">
            <v>SINGLE</v>
          </cell>
          <cell r="J228" t="str">
            <v>November</v>
          </cell>
          <cell r="K228" t="str">
            <v>2010-2011</v>
          </cell>
          <cell r="L228">
            <v>2010</v>
          </cell>
          <cell r="M228">
            <v>1</v>
          </cell>
          <cell r="O228">
            <v>100</v>
          </cell>
          <cell r="P228">
            <v>0</v>
          </cell>
          <cell r="Y228">
            <v>100</v>
          </cell>
          <cell r="Z228">
            <v>0</v>
          </cell>
          <cell r="AA228">
            <v>492.52629999999999</v>
          </cell>
          <cell r="AB228">
            <v>0</v>
          </cell>
          <cell r="AC228" t="str">
            <v>WELCHECON-12BNovember2010-2011</v>
          </cell>
          <cell r="AD228" t="str">
            <v>WELCHECON-12B2010</v>
          </cell>
          <cell r="AE228" t="str">
            <v>WELCHECON-12BNovember2010</v>
          </cell>
          <cell r="AF228" t="str">
            <v>WELCHECON-12BNovember2010-2011</v>
          </cell>
          <cell r="AG228" t="str">
            <v>WELCHECON-12BNovember2010-2011</v>
          </cell>
          <cell r="AH228" t="str">
            <v>WELCHNovember2010-2011</v>
          </cell>
        </row>
        <row r="229">
          <cell r="C229" t="str">
            <v>Total Financed Insulation Single</v>
          </cell>
          <cell r="D229" t="str">
            <v>CONEW</v>
          </cell>
          <cell r="E229" t="str">
            <v>ECON-12B</v>
          </cell>
          <cell r="F229" t="str">
            <v>Residential</v>
          </cell>
          <cell r="G229" t="str">
            <v>SINGLE</v>
          </cell>
          <cell r="J229" t="str">
            <v>November</v>
          </cell>
          <cell r="K229" t="str">
            <v>2010-2011</v>
          </cell>
          <cell r="L229">
            <v>2010</v>
          </cell>
          <cell r="M229">
            <v>3</v>
          </cell>
          <cell r="O229">
            <v>300</v>
          </cell>
          <cell r="P229">
            <v>0</v>
          </cell>
          <cell r="Y229">
            <v>300</v>
          </cell>
          <cell r="Z229">
            <v>0</v>
          </cell>
          <cell r="AA229">
            <v>1477.5789</v>
          </cell>
          <cell r="AB229">
            <v>0</v>
          </cell>
          <cell r="AC229" t="str">
            <v>CONEWECON-12BNovember2010-2011</v>
          </cell>
          <cell r="AD229" t="str">
            <v>CONEWECON-12B2010</v>
          </cell>
          <cell r="AE229" t="str">
            <v>CONEWECON-12BNovember2010</v>
          </cell>
          <cell r="AF229" t="str">
            <v>CONEWECON-12BNovember2010-2011</v>
          </cell>
          <cell r="AG229" t="str">
            <v>CONEWECON-12BNovember2010-2011</v>
          </cell>
          <cell r="AH229" t="str">
            <v>CONEWNovember2010-2011</v>
          </cell>
        </row>
        <row r="230">
          <cell r="C230" t="str">
            <v>Community Events</v>
          </cell>
          <cell r="D230" t="str">
            <v>BURNS</v>
          </cell>
          <cell r="E230" t="str">
            <v>ECONGEN</v>
          </cell>
          <cell r="F230" t="str">
            <v>Residential</v>
          </cell>
          <cell r="H230" t="str">
            <v>COMM EVENT</v>
          </cell>
          <cell r="J230" t="str">
            <v>November</v>
          </cell>
          <cell r="K230" t="str">
            <v>2010-2011</v>
          </cell>
          <cell r="L230">
            <v>2010</v>
          </cell>
          <cell r="M230">
            <v>0</v>
          </cell>
          <cell r="N230">
            <v>0.27777777777777779</v>
          </cell>
          <cell r="Y230">
            <v>0</v>
          </cell>
          <cell r="Z230">
            <v>1.7538055555555556</v>
          </cell>
          <cell r="AA230">
            <v>0</v>
          </cell>
          <cell r="AB230">
            <v>16.222361111111113</v>
          </cell>
          <cell r="AC230" t="str">
            <v>BURNSECONGENNovember2010-2011</v>
          </cell>
          <cell r="AD230" t="str">
            <v>BURNSECONGEN2010</v>
          </cell>
          <cell r="AE230" t="str">
            <v>BURNSECONGENNovember2010</v>
          </cell>
          <cell r="AF230" t="str">
            <v>BURNSECONGENCOMM EVENTNovember2010-2011</v>
          </cell>
          <cell r="AG230" t="str">
            <v>BURNSECONGENNovember2010-2011</v>
          </cell>
          <cell r="AH230" t="str">
            <v>BURNSNovember2010-2011</v>
          </cell>
        </row>
        <row r="231">
          <cell r="D231" t="str">
            <v>GRAHAM</v>
          </cell>
          <cell r="E231" t="str">
            <v>ECONGEN</v>
          </cell>
          <cell r="F231" t="str">
            <v>Residential</v>
          </cell>
          <cell r="H231" t="str">
            <v>COMM EVENT</v>
          </cell>
          <cell r="J231" t="str">
            <v>November</v>
          </cell>
          <cell r="K231" t="str">
            <v>2010-2011</v>
          </cell>
          <cell r="L231">
            <v>2010</v>
          </cell>
          <cell r="M231">
            <v>1</v>
          </cell>
          <cell r="N231">
            <v>0.27777777777777779</v>
          </cell>
          <cell r="U231">
            <v>6</v>
          </cell>
          <cell r="Y231">
            <v>6.3136999999999999</v>
          </cell>
          <cell r="Z231">
            <v>1.7538055555555556</v>
          </cell>
          <cell r="AA231">
            <v>58.400500000000001</v>
          </cell>
          <cell r="AB231">
            <v>16.222361111111113</v>
          </cell>
          <cell r="AC231" t="str">
            <v>GRAHAMECONGENNovember2010-2011</v>
          </cell>
          <cell r="AD231" t="str">
            <v>GRAHAMECONGEN2010</v>
          </cell>
          <cell r="AE231" t="str">
            <v>GRAHAMECONGENNovember2010</v>
          </cell>
          <cell r="AF231" t="str">
            <v>GRAHAMECONGENCOMM EVENTNovember2010-2011</v>
          </cell>
          <cell r="AG231" t="str">
            <v>GRAHAMECONGENNovember2010-2011</v>
          </cell>
          <cell r="AH231" t="str">
            <v>GRAHAMNovember2010-2011</v>
          </cell>
        </row>
        <row r="232">
          <cell r="D232" t="str">
            <v>GURNETT</v>
          </cell>
          <cell r="E232" t="str">
            <v>ECONGEN</v>
          </cell>
          <cell r="F232" t="str">
            <v>Residential</v>
          </cell>
          <cell r="H232" t="str">
            <v>COMM EVENT</v>
          </cell>
          <cell r="J232" t="str">
            <v>November</v>
          </cell>
          <cell r="K232" t="str">
            <v>2010-2011</v>
          </cell>
          <cell r="L232">
            <v>2010</v>
          </cell>
          <cell r="M232">
            <v>0</v>
          </cell>
          <cell r="N232">
            <v>0</v>
          </cell>
          <cell r="Y232">
            <v>0</v>
          </cell>
          <cell r="Z232">
            <v>0</v>
          </cell>
          <cell r="AA232">
            <v>0</v>
          </cell>
          <cell r="AB232">
            <v>0</v>
          </cell>
          <cell r="AC232" t="str">
            <v>GURNETTECONGENNovember2010-2011</v>
          </cell>
          <cell r="AD232" t="str">
            <v>GURNETTECONGEN2010</v>
          </cell>
          <cell r="AE232" t="str">
            <v>GURNETTECONGENNovember2010</v>
          </cell>
          <cell r="AF232" t="str">
            <v>GURNETTECONGENCOMM EVENTNovember2010-2011</v>
          </cell>
          <cell r="AG232" t="str">
            <v>GURNETTECONGENNovember2010-2011</v>
          </cell>
          <cell r="AH232" t="str">
            <v>GURNETTNovember2010-2011</v>
          </cell>
        </row>
        <row r="233">
          <cell r="D233" t="str">
            <v>RIVERA</v>
          </cell>
          <cell r="E233" t="str">
            <v>ECONGEN</v>
          </cell>
          <cell r="F233" t="str">
            <v>Residential</v>
          </cell>
          <cell r="H233" t="str">
            <v>COMM EVENT</v>
          </cell>
          <cell r="J233" t="str">
            <v>November</v>
          </cell>
          <cell r="K233" t="str">
            <v>2010-2011</v>
          </cell>
          <cell r="L233">
            <v>2010</v>
          </cell>
          <cell r="M233">
            <v>0</v>
          </cell>
          <cell r="N233">
            <v>0</v>
          </cell>
          <cell r="Y233">
            <v>0</v>
          </cell>
          <cell r="Z233">
            <v>0</v>
          </cell>
          <cell r="AA233">
            <v>0</v>
          </cell>
          <cell r="AB233">
            <v>0</v>
          </cell>
          <cell r="AC233" t="str">
            <v>RIVERAECONGENNovember2010-2011</v>
          </cell>
          <cell r="AD233" t="str">
            <v>RIVERAECONGEN2010</v>
          </cell>
          <cell r="AE233" t="str">
            <v>RIVERAECONGENNovember2010</v>
          </cell>
          <cell r="AF233" t="str">
            <v>RIVERAECONGENCOMM EVENTNovember2010-2011</v>
          </cell>
          <cell r="AG233" t="str">
            <v>RIVERAECONGENNovember2010-2011</v>
          </cell>
          <cell r="AH233" t="str">
            <v>RIVERANovember2010-2011</v>
          </cell>
        </row>
        <row r="234">
          <cell r="D234" t="str">
            <v>SAMPSON</v>
          </cell>
          <cell r="E234" t="str">
            <v>ECONGEN</v>
          </cell>
          <cell r="F234" t="str">
            <v>Residential</v>
          </cell>
          <cell r="H234" t="str">
            <v>COMM EVENT</v>
          </cell>
          <cell r="J234" t="str">
            <v>November</v>
          </cell>
          <cell r="K234" t="str">
            <v>2010-2011</v>
          </cell>
          <cell r="L234">
            <v>2010</v>
          </cell>
          <cell r="M234">
            <v>1</v>
          </cell>
          <cell r="N234">
            <v>0.27777777777777779</v>
          </cell>
          <cell r="U234">
            <v>10.5</v>
          </cell>
          <cell r="Y234">
            <v>6.3136999999999999</v>
          </cell>
          <cell r="Z234">
            <v>1.7538055555555556</v>
          </cell>
          <cell r="AA234">
            <v>58.400500000000001</v>
          </cell>
          <cell r="AB234">
            <v>16.222361111111113</v>
          </cell>
          <cell r="AC234" t="str">
            <v>SAMPSONECONGENNovember2010-2011</v>
          </cell>
          <cell r="AD234" t="str">
            <v>SAMPSONECONGEN2010</v>
          </cell>
          <cell r="AE234" t="str">
            <v>SAMPSONECONGENNovember2010</v>
          </cell>
          <cell r="AF234" t="str">
            <v>SAMPSONECONGENCOMM EVENTNovember2010-2011</v>
          </cell>
          <cell r="AG234" t="str">
            <v>SAMPSONECONGENNovember2010-2011</v>
          </cell>
          <cell r="AH234" t="str">
            <v>SAMPSONNovember2010-2011</v>
          </cell>
        </row>
        <row r="235">
          <cell r="D235" t="str">
            <v>SKIPPER</v>
          </cell>
          <cell r="E235" t="str">
            <v>ECONGEN</v>
          </cell>
          <cell r="F235" t="str">
            <v>Residential</v>
          </cell>
          <cell r="H235" t="str">
            <v>COMM EVENT</v>
          </cell>
          <cell r="J235" t="str">
            <v>November</v>
          </cell>
          <cell r="K235" t="str">
            <v>2010-2011</v>
          </cell>
          <cell r="L235">
            <v>2010</v>
          </cell>
          <cell r="M235">
            <v>0</v>
          </cell>
          <cell r="N235">
            <v>0.27777777777777779</v>
          </cell>
          <cell r="Y235">
            <v>0</v>
          </cell>
          <cell r="Z235">
            <v>1.7538055555555556</v>
          </cell>
          <cell r="AA235">
            <v>0</v>
          </cell>
          <cell r="AB235">
            <v>16.222361111111113</v>
          </cell>
          <cell r="AC235" t="str">
            <v>SKIPPERECONGENNovember2010-2011</v>
          </cell>
          <cell r="AD235" t="str">
            <v>SKIPPERECONGEN2010</v>
          </cell>
          <cell r="AE235" t="str">
            <v>SKIPPERECONGENNovember2010</v>
          </cell>
          <cell r="AF235" t="str">
            <v>SKIPPERECONGENCOMM EVENTNovember2010-2011</v>
          </cell>
          <cell r="AG235" t="str">
            <v>SKIPPERECONGENNovember2010-2011</v>
          </cell>
          <cell r="AH235" t="str">
            <v>SKIPPERNovember2010-2011</v>
          </cell>
        </row>
        <row r="236">
          <cell r="D236" t="str">
            <v>SPRIGGS</v>
          </cell>
          <cell r="E236" t="str">
            <v>ECONGEN</v>
          </cell>
          <cell r="F236" t="str">
            <v>Residential</v>
          </cell>
          <cell r="H236" t="str">
            <v>COMM EVENT</v>
          </cell>
          <cell r="J236" t="str">
            <v>November</v>
          </cell>
          <cell r="K236" t="str">
            <v>2010-2011</v>
          </cell>
          <cell r="L236">
            <v>2010</v>
          </cell>
          <cell r="M236">
            <v>0</v>
          </cell>
          <cell r="N236">
            <v>0.27777777777777779</v>
          </cell>
          <cell r="Y236">
            <v>0</v>
          </cell>
          <cell r="Z236">
            <v>1.7538055555555556</v>
          </cell>
          <cell r="AA236">
            <v>0</v>
          </cell>
          <cell r="AB236">
            <v>16.222361111111113</v>
          </cell>
          <cell r="AC236" t="str">
            <v>SPRIGGSECONGENNovember2010-2011</v>
          </cell>
          <cell r="AD236" t="str">
            <v>SPRIGGSECONGEN2010</v>
          </cell>
          <cell r="AE236" t="str">
            <v>SPRIGGSECONGENNovember2010</v>
          </cell>
          <cell r="AF236" t="str">
            <v>SPRIGGSECONGENCOMM EVENTNovember2010-2011</v>
          </cell>
          <cell r="AG236" t="str">
            <v>SPRIGGSECONGENNovember2010-2011</v>
          </cell>
          <cell r="AH236" t="str">
            <v>SPRIGGSNovember2010-2011</v>
          </cell>
        </row>
        <row r="237">
          <cell r="D237" t="str">
            <v>WELCH</v>
          </cell>
          <cell r="E237" t="str">
            <v>ECONGEN</v>
          </cell>
          <cell r="F237" t="str">
            <v>Residential</v>
          </cell>
          <cell r="H237" t="str">
            <v>COMM EVENT</v>
          </cell>
          <cell r="J237" t="str">
            <v>November</v>
          </cell>
          <cell r="K237" t="str">
            <v>2010-2011</v>
          </cell>
          <cell r="L237">
            <v>2010</v>
          </cell>
          <cell r="M237">
            <v>0</v>
          </cell>
          <cell r="N237">
            <v>0.27777777777777779</v>
          </cell>
          <cell r="Y237">
            <v>0</v>
          </cell>
          <cell r="Z237">
            <v>1.7538055555555556</v>
          </cell>
          <cell r="AA237">
            <v>0</v>
          </cell>
          <cell r="AB237">
            <v>16.222361111111113</v>
          </cell>
          <cell r="AC237" t="str">
            <v>WELCHECONGENNovember2010-2011</v>
          </cell>
          <cell r="AD237" t="str">
            <v>WELCHECONGEN2010</v>
          </cell>
          <cell r="AE237" t="str">
            <v>WELCHECONGENNovember2010</v>
          </cell>
          <cell r="AF237" t="str">
            <v>WELCHECONGENCOMM EVENTNovember2010-2011</v>
          </cell>
          <cell r="AG237" t="str">
            <v>WELCHECONGENNovember2010-2011</v>
          </cell>
          <cell r="AH237" t="str">
            <v>WELCHNovember2010-2011</v>
          </cell>
        </row>
        <row r="238">
          <cell r="C238" t="str">
            <v xml:space="preserve">Total Community Events  </v>
          </cell>
          <cell r="D238" t="str">
            <v>CONEW</v>
          </cell>
          <cell r="E238" t="str">
            <v>ECONGEN</v>
          </cell>
          <cell r="F238" t="str">
            <v>Residential</v>
          </cell>
          <cell r="H238" t="str">
            <v>COMM EVENT</v>
          </cell>
          <cell r="J238" t="str">
            <v>November</v>
          </cell>
          <cell r="K238" t="str">
            <v>2010-2011</v>
          </cell>
          <cell r="L238">
            <v>2010</v>
          </cell>
          <cell r="M238">
            <v>2</v>
          </cell>
          <cell r="N238">
            <v>1.6666666666666665</v>
          </cell>
          <cell r="O238">
            <v>0</v>
          </cell>
          <cell r="P238">
            <v>0</v>
          </cell>
          <cell r="U238">
            <v>16.5</v>
          </cell>
          <cell r="X238">
            <v>0</v>
          </cell>
          <cell r="Y238">
            <v>322.70991559999999</v>
          </cell>
          <cell r="Z238">
            <v>268.92492966666663</v>
          </cell>
          <cell r="AC238" t="str">
            <v>CONEWECONGENNovember2010-2011</v>
          </cell>
          <cell r="AD238" t="str">
            <v>CONEWECONGEN2010</v>
          </cell>
          <cell r="AE238" t="str">
            <v>CONEWECONGENNovember2010</v>
          </cell>
          <cell r="AF238" t="str">
            <v>CONEWECONGENCOMM EVENTNovember2010-2011</v>
          </cell>
          <cell r="AG238" t="str">
            <v>CONEWECONGENNovember2010-2011</v>
          </cell>
          <cell r="AH238" t="str">
            <v>CONEWNovember2010-2011</v>
          </cell>
        </row>
        <row r="239">
          <cell r="C239" t="str">
            <v>CFL Community Events</v>
          </cell>
          <cell r="D239" t="str">
            <v>COMM EVENT</v>
          </cell>
          <cell r="E239" t="str">
            <v>ECON-11</v>
          </cell>
          <cell r="F239" t="str">
            <v>Residential</v>
          </cell>
          <cell r="J239" t="str">
            <v>November</v>
          </cell>
          <cell r="K239" t="str">
            <v>2010-2011</v>
          </cell>
          <cell r="L239">
            <v>2010</v>
          </cell>
          <cell r="M239">
            <v>0</v>
          </cell>
          <cell r="N239">
            <v>71.083333333333329</v>
          </cell>
          <cell r="O239">
            <v>0</v>
          </cell>
          <cell r="AA239">
            <v>0</v>
          </cell>
          <cell r="AB239">
            <v>4358.83</v>
          </cell>
          <cell r="AC239" t="str">
            <v>COMM EVENTECON-11November2010-2011</v>
          </cell>
          <cell r="AD239" t="str">
            <v>COMM EVENTECON-112010</v>
          </cell>
          <cell r="AE239" t="str">
            <v>COMM EVENTECON-11November2010</v>
          </cell>
          <cell r="AF239" t="str">
            <v>COMM EVENTECON-11November2010-2011</v>
          </cell>
          <cell r="AG239" t="str">
            <v>COMM EVENTECON-11November2010-2011</v>
          </cell>
          <cell r="AH239" t="str">
            <v>COMM EVENTNovember2010-2011</v>
          </cell>
        </row>
        <row r="240">
          <cell r="C240" t="str">
            <v>CFL Mailed</v>
          </cell>
          <cell r="D240" t="str">
            <v>MAILED</v>
          </cell>
          <cell r="E240" t="str">
            <v>ECON-11</v>
          </cell>
          <cell r="F240" t="str">
            <v>Residential</v>
          </cell>
          <cell r="J240" t="str">
            <v>November</v>
          </cell>
          <cell r="K240" t="str">
            <v>2010-2011</v>
          </cell>
          <cell r="L240">
            <v>2010</v>
          </cell>
          <cell r="M240">
            <v>160</v>
          </cell>
          <cell r="N240">
            <v>71.083333333333329</v>
          </cell>
          <cell r="O240">
            <v>348.8</v>
          </cell>
          <cell r="AA240">
            <v>9811.2000000000007</v>
          </cell>
          <cell r="AB240">
            <v>4358.83</v>
          </cell>
          <cell r="AC240" t="str">
            <v>MAILEDECON-11November2010-2011</v>
          </cell>
          <cell r="AD240" t="str">
            <v>MAILEDECON-112010</v>
          </cell>
          <cell r="AE240" t="str">
            <v>MAILEDECON-11November2010</v>
          </cell>
          <cell r="AF240" t="str">
            <v>MAILEDECON-11November2010-2011</v>
          </cell>
          <cell r="AG240" t="str">
            <v>MAILEDECON-11November2010-2011</v>
          </cell>
          <cell r="AH240" t="str">
            <v>MAILEDNovember2010-2011</v>
          </cell>
        </row>
        <row r="241">
          <cell r="C241" t="str">
            <v>CFL Delivered</v>
          </cell>
          <cell r="D241" t="str">
            <v>DELIVERED</v>
          </cell>
          <cell r="E241" t="str">
            <v>ECON-11</v>
          </cell>
          <cell r="F241" t="str">
            <v>Residential</v>
          </cell>
          <cell r="J241" t="str">
            <v>November</v>
          </cell>
          <cell r="K241" t="str">
            <v>2010-2011</v>
          </cell>
          <cell r="L241">
            <v>2010</v>
          </cell>
          <cell r="M241">
            <v>0</v>
          </cell>
          <cell r="N241">
            <v>71.083333333333329</v>
          </cell>
          <cell r="O241">
            <v>0</v>
          </cell>
          <cell r="AA241">
            <v>0</v>
          </cell>
          <cell r="AB241">
            <v>4358.83</v>
          </cell>
          <cell r="AC241" t="str">
            <v>DELIVEREDECON-11November2010-2011</v>
          </cell>
          <cell r="AD241" t="str">
            <v>DELIVEREDECON-112010</v>
          </cell>
          <cell r="AE241" t="str">
            <v>DELIVEREDECON-11November2010</v>
          </cell>
          <cell r="AF241" t="str">
            <v>DELIVEREDECON-11November2010-2011</v>
          </cell>
          <cell r="AG241" t="str">
            <v>DELIVEREDECON-11November2010-2011</v>
          </cell>
          <cell r="AH241" t="str">
            <v>DELIVEREDNovember2010-2011</v>
          </cell>
        </row>
        <row r="242">
          <cell r="C242" t="str">
            <v>Total CFL</v>
          </cell>
          <cell r="D242" t="str">
            <v>TOTAL CFL</v>
          </cell>
          <cell r="E242" t="str">
            <v>ECON-11</v>
          </cell>
          <cell r="F242" t="str">
            <v>Residential</v>
          </cell>
          <cell r="J242" t="str">
            <v>November</v>
          </cell>
          <cell r="K242" t="str">
            <v>2010-2011</v>
          </cell>
          <cell r="L242">
            <v>2010</v>
          </cell>
          <cell r="M242">
            <v>160</v>
          </cell>
          <cell r="N242">
            <v>213.25</v>
          </cell>
          <cell r="O242">
            <v>348.8</v>
          </cell>
          <cell r="P242">
            <v>0</v>
          </cell>
          <cell r="Q242">
            <v>0</v>
          </cell>
          <cell r="R242">
            <v>0</v>
          </cell>
          <cell r="S242">
            <v>0</v>
          </cell>
          <cell r="U242">
            <v>0</v>
          </cell>
          <cell r="V242">
            <v>0</v>
          </cell>
          <cell r="W242">
            <v>0</v>
          </cell>
          <cell r="X242">
            <v>0</v>
          </cell>
          <cell r="Y242">
            <v>0</v>
          </cell>
          <cell r="Z242">
            <v>0</v>
          </cell>
          <cell r="AA242">
            <v>9811.2000000000007</v>
          </cell>
          <cell r="AB242">
            <v>13076.49</v>
          </cell>
          <cell r="AC242" t="str">
            <v>Total CFLECON-11November2010-2011</v>
          </cell>
          <cell r="AD242" t="str">
            <v>TOTAL CFLECON-112010</v>
          </cell>
          <cell r="AE242" t="str">
            <v>TOTAL CFLECON-11November2010</v>
          </cell>
          <cell r="AF242" t="str">
            <v>TOTAL CFLECON-11November2010-2011</v>
          </cell>
          <cell r="AG242" t="str">
            <v>TOTAL CFLECON-11November2010-2011</v>
          </cell>
          <cell r="AH242" t="str">
            <v>Total CFLNovember2010-2011</v>
          </cell>
        </row>
        <row r="243">
          <cell r="C243" t="str">
            <v>Kit Community Events</v>
          </cell>
          <cell r="D243" t="str">
            <v>KITS COM EVT</v>
          </cell>
          <cell r="E243" t="str">
            <v>WACON-4A</v>
          </cell>
          <cell r="F243" t="str">
            <v>Residential</v>
          </cell>
          <cell r="J243" t="str">
            <v>November</v>
          </cell>
          <cell r="K243" t="str">
            <v>2010-2011</v>
          </cell>
          <cell r="L243">
            <v>2010</v>
          </cell>
          <cell r="M243">
            <v>0</v>
          </cell>
          <cell r="N243">
            <v>76.166666666666671</v>
          </cell>
          <cell r="O243">
            <v>0</v>
          </cell>
          <cell r="AA243">
            <v>0</v>
          </cell>
          <cell r="AB243">
            <v>17823</v>
          </cell>
          <cell r="AC243" t="str">
            <v>KITS COM EVTWACON-4ANovember2010-2011</v>
          </cell>
          <cell r="AD243" t="str">
            <v>KITS COM EVTWACON-4A2010</v>
          </cell>
          <cell r="AE243" t="str">
            <v>KITS COM EVTWACON-4ANovember2010</v>
          </cell>
          <cell r="AF243" t="str">
            <v>KITS COM EVTWACON-4ANovember2010-2011</v>
          </cell>
          <cell r="AG243" t="str">
            <v>KITS COM EVTWACON-4ANovember2010-2011</v>
          </cell>
          <cell r="AH243" t="str">
            <v>KITS COM EVTNovember2010-2011</v>
          </cell>
        </row>
        <row r="244">
          <cell r="C244" t="str">
            <v>Kit Delivered</v>
          </cell>
          <cell r="D244" t="str">
            <v>KITS DLVD</v>
          </cell>
          <cell r="E244" t="str">
            <v>WACON-4A</v>
          </cell>
          <cell r="F244" t="str">
            <v>Residential</v>
          </cell>
          <cell r="J244" t="str">
            <v>November</v>
          </cell>
          <cell r="K244" t="str">
            <v>2010-2011</v>
          </cell>
          <cell r="L244">
            <v>2010</v>
          </cell>
          <cell r="M244">
            <v>303</v>
          </cell>
          <cell r="N244">
            <v>76.166666666666671</v>
          </cell>
          <cell r="O244">
            <v>5011.62</v>
          </cell>
          <cell r="AA244">
            <v>70902</v>
          </cell>
          <cell r="AB244">
            <v>17823</v>
          </cell>
          <cell r="AC244" t="str">
            <v>KITS DLVDWACON-4ANovember2010-2011</v>
          </cell>
          <cell r="AD244" t="str">
            <v>KITS DLVDWACON-4A2010</v>
          </cell>
          <cell r="AE244" t="str">
            <v>KITS DLVDWACON-4ANovember2010</v>
          </cell>
          <cell r="AF244" t="str">
            <v>KITS DLVDWACON-4ANovember2010-2011</v>
          </cell>
          <cell r="AG244" t="str">
            <v>KITS DLVDWACON-4ANovember2010-2011</v>
          </cell>
          <cell r="AH244" t="str">
            <v>KITS DLVDNovember2010-2011</v>
          </cell>
        </row>
        <row r="245">
          <cell r="C245" t="str">
            <v>Kit Special Delivered</v>
          </cell>
          <cell r="D245" t="str">
            <v>SPEC DLVD</v>
          </cell>
          <cell r="E245" t="str">
            <v>WACON-4A</v>
          </cell>
          <cell r="F245" t="str">
            <v>Residential</v>
          </cell>
          <cell r="J245" t="str">
            <v>November</v>
          </cell>
          <cell r="K245" t="str">
            <v>2010-2011</v>
          </cell>
          <cell r="L245">
            <v>2010</v>
          </cell>
          <cell r="M245">
            <v>0</v>
          </cell>
          <cell r="N245">
            <v>76.166666666666671</v>
          </cell>
          <cell r="O245">
            <v>0</v>
          </cell>
          <cell r="AA245">
            <v>0</v>
          </cell>
          <cell r="AB245">
            <v>17823</v>
          </cell>
          <cell r="AC245" t="str">
            <v>SPEC DLVDWACON-4ANovember2010-2011</v>
          </cell>
          <cell r="AD245" t="str">
            <v>SPEC DLVDWACON-4A2010</v>
          </cell>
          <cell r="AE245" t="str">
            <v>SPEC DLVDWACON-4ANovember2010</v>
          </cell>
          <cell r="AF245" t="str">
            <v>SPEC DLVDWACON-4ANovember2010-2011</v>
          </cell>
          <cell r="AG245" t="str">
            <v>SPEC DLVDWACON-4ANovember2010-2011</v>
          </cell>
          <cell r="AH245" t="str">
            <v>SPEC DLVDNovember2010-2011</v>
          </cell>
        </row>
        <row r="246">
          <cell r="C246" t="str">
            <v>Total Kits</v>
          </cell>
          <cell r="D246" t="str">
            <v>TOTAL KITS</v>
          </cell>
          <cell r="E246" t="str">
            <v>WACON-4A</v>
          </cell>
          <cell r="F246" t="str">
            <v>Residential</v>
          </cell>
          <cell r="J246" t="str">
            <v>November</v>
          </cell>
          <cell r="K246" t="str">
            <v>2010-2011</v>
          </cell>
          <cell r="L246">
            <v>2010</v>
          </cell>
          <cell r="M246">
            <v>303</v>
          </cell>
          <cell r="N246">
            <v>228.5</v>
          </cell>
          <cell r="O246">
            <v>5011.62</v>
          </cell>
          <cell r="P246">
            <v>0</v>
          </cell>
          <cell r="Q246">
            <v>0</v>
          </cell>
          <cell r="R246">
            <v>0</v>
          </cell>
          <cell r="S246">
            <v>0</v>
          </cell>
          <cell r="U246">
            <v>0</v>
          </cell>
          <cell r="V246">
            <v>0</v>
          </cell>
          <cell r="W246">
            <v>0</v>
          </cell>
          <cell r="X246">
            <v>0</v>
          </cell>
          <cell r="Y246">
            <v>0</v>
          </cell>
          <cell r="Z246">
            <v>0</v>
          </cell>
          <cell r="AA246">
            <v>70902</v>
          </cell>
          <cell r="AB246">
            <v>53469</v>
          </cell>
          <cell r="AC246" t="str">
            <v>Total KitsWACON-4ANovember2010-2011</v>
          </cell>
          <cell r="AD246" t="str">
            <v>TOTAL KITSWACON-4A2010</v>
          </cell>
          <cell r="AE246" t="str">
            <v>TOTAL KITSWACON-4ANovember2010</v>
          </cell>
          <cell r="AF246" t="str">
            <v>TOTAL KITSWACON-4ANovember2010-2011</v>
          </cell>
          <cell r="AG246" t="str">
            <v>TOTAL KITSWACON-4ANovember2010-2011</v>
          </cell>
          <cell r="AH246" t="str">
            <v>Total KitsNovember2010-2011</v>
          </cell>
        </row>
        <row r="247">
          <cell r="C247" t="str">
            <v xml:space="preserve">Total CFL's &amp; Kits  </v>
          </cell>
          <cell r="D247" t="str">
            <v>CONEW</v>
          </cell>
          <cell r="E247" t="str">
            <v>ECON-11</v>
          </cell>
          <cell r="F247" t="str">
            <v>Residential</v>
          </cell>
          <cell r="J247" t="str">
            <v>November</v>
          </cell>
          <cell r="K247" t="str">
            <v>2010-2011</v>
          </cell>
          <cell r="L247">
            <v>2010</v>
          </cell>
          <cell r="M247">
            <v>623</v>
          </cell>
          <cell r="N247">
            <v>395.58333333333331</v>
          </cell>
          <cell r="O247">
            <v>5709.22</v>
          </cell>
          <cell r="Y247">
            <v>0</v>
          </cell>
          <cell r="Z247">
            <v>0</v>
          </cell>
          <cell r="AA247">
            <v>90524.4</v>
          </cell>
          <cell r="AB247">
            <v>79621.98</v>
          </cell>
          <cell r="AC247" t="str">
            <v>CONEWECON-11November2010-2011</v>
          </cell>
          <cell r="AD247" t="str">
            <v>CONEWECON-112010</v>
          </cell>
          <cell r="AE247" t="str">
            <v>CONEWECON-11November2010</v>
          </cell>
          <cell r="AF247" t="str">
            <v>CONEWECON-11November2010-2011</v>
          </cell>
          <cell r="AG247" t="str">
            <v>CONEWECON-11November2010-2011</v>
          </cell>
          <cell r="AH247" t="str">
            <v>CONEWNovember2010-2011</v>
          </cell>
        </row>
        <row r="248">
          <cell r="C248" t="str">
            <v>O-POWER</v>
          </cell>
          <cell r="D248" t="str">
            <v>O-POWER</v>
          </cell>
          <cell r="E248" t="str">
            <v>ECON-9</v>
          </cell>
          <cell r="F248" t="str">
            <v>Residential</v>
          </cell>
          <cell r="G248" t="str">
            <v>SINGLE</v>
          </cell>
          <cell r="J248" t="str">
            <v>November</v>
          </cell>
          <cell r="K248" t="str">
            <v>2010-2011</v>
          </cell>
          <cell r="L248">
            <v>2010</v>
          </cell>
          <cell r="N248">
            <v>8333.3333333333339</v>
          </cell>
          <cell r="AA248">
            <v>0</v>
          </cell>
          <cell r="AB248">
            <v>541743.33333333349</v>
          </cell>
          <cell r="AC248" t="str">
            <v>O-POWERECON-9November2010-2011</v>
          </cell>
          <cell r="AD248" t="str">
            <v>O-POWERECON-92010</v>
          </cell>
          <cell r="AE248" t="str">
            <v>O-POWERECON-9November2010</v>
          </cell>
          <cell r="AF248" t="str">
            <v>O-POWERECON-9November2010-2011</v>
          </cell>
          <cell r="AG248" t="str">
            <v>O-POWERECON-9November2010-2011</v>
          </cell>
          <cell r="AH248" t="str">
            <v>O-POWERNovember2010-2011</v>
          </cell>
        </row>
        <row r="249">
          <cell r="D249" t="str">
            <v>O-POWER</v>
          </cell>
          <cell r="E249" t="str">
            <v>ECON-9</v>
          </cell>
          <cell r="F249" t="str">
            <v>Residential</v>
          </cell>
          <cell r="G249" t="str">
            <v>MULTI</v>
          </cell>
          <cell r="J249" t="str">
            <v>November</v>
          </cell>
          <cell r="K249" t="str">
            <v>2010-2011</v>
          </cell>
          <cell r="L249">
            <v>2010</v>
          </cell>
          <cell r="AC249" t="str">
            <v>O-POWERECON-9November2010-2011</v>
          </cell>
          <cell r="AD249" t="str">
            <v>O-POWERECON-92010</v>
          </cell>
          <cell r="AE249" t="str">
            <v>O-POWERECON-9November2010</v>
          </cell>
          <cell r="AF249" t="str">
            <v>O-POWERECON-9November2010-2011</v>
          </cell>
          <cell r="AG249" t="str">
            <v>O-POWERECON-9November2010-2011</v>
          </cell>
          <cell r="AH249" t="str">
            <v>O-POWERNovember2010-2011</v>
          </cell>
        </row>
        <row r="250">
          <cell r="C250" t="str">
            <v xml:space="preserve">Total O-POWER  </v>
          </cell>
          <cell r="D250" t="str">
            <v>CONEW</v>
          </cell>
          <cell r="E250" t="str">
            <v>ECON-9</v>
          </cell>
          <cell r="F250" t="str">
            <v>Residential</v>
          </cell>
          <cell r="G250" t="str">
            <v>SINGLE</v>
          </cell>
          <cell r="J250" t="str">
            <v>November</v>
          </cell>
          <cell r="K250" t="str">
            <v>2010-2011</v>
          </cell>
          <cell r="L250">
            <v>2010</v>
          </cell>
          <cell r="M250">
            <v>0</v>
          </cell>
          <cell r="N250">
            <v>8333.3333333333339</v>
          </cell>
          <cell r="AC250" t="str">
            <v>CONEWECON-9November2010-2011</v>
          </cell>
          <cell r="AD250" t="str">
            <v>CONEWECON-92010</v>
          </cell>
          <cell r="AE250" t="str">
            <v>CONEWECON-9November2010</v>
          </cell>
          <cell r="AF250" t="str">
            <v>CONEWECON-9November2010-2011</v>
          </cell>
          <cell r="AG250" t="str">
            <v>CONEWECON-9November2010-2011</v>
          </cell>
          <cell r="AH250" t="str">
            <v>CONEWNovember2010-2011</v>
          </cell>
        </row>
        <row r="251">
          <cell r="C251" t="str">
            <v xml:space="preserve">Total O-POWER  </v>
          </cell>
          <cell r="D251" t="str">
            <v>CONEW</v>
          </cell>
          <cell r="E251" t="str">
            <v>ECON-9</v>
          </cell>
          <cell r="F251" t="str">
            <v>Residential</v>
          </cell>
          <cell r="G251" t="str">
            <v>MULTI</v>
          </cell>
          <cell r="J251" t="str">
            <v>November</v>
          </cell>
          <cell r="K251" t="str">
            <v>2010-2011</v>
          </cell>
          <cell r="L251">
            <v>2010</v>
          </cell>
          <cell r="M251">
            <v>0</v>
          </cell>
          <cell r="Y251">
            <v>0</v>
          </cell>
          <cell r="Z251">
            <v>0</v>
          </cell>
          <cell r="AA251">
            <v>0</v>
          </cell>
          <cell r="AB251">
            <v>541743.33333333349</v>
          </cell>
          <cell r="AC251" t="str">
            <v>CONEWECON-9November2010-2011</v>
          </cell>
          <cell r="AD251" t="str">
            <v>CONEWECON-92010</v>
          </cell>
          <cell r="AE251" t="str">
            <v>CONEWECON-9November2010</v>
          </cell>
          <cell r="AF251" t="str">
            <v>CONEWECON-9November2010-2011</v>
          </cell>
          <cell r="AG251" t="str">
            <v>CONEWECON-9November2010-2011</v>
          </cell>
          <cell r="AH251" t="str">
            <v>CONEWNovember2010-2011</v>
          </cell>
        </row>
        <row r="252">
          <cell r="C252" t="str">
            <v>GREEN NEIGHBOORHOOD</v>
          </cell>
          <cell r="D252" t="str">
            <v>GRNNEIGH</v>
          </cell>
          <cell r="E252" t="str">
            <v>ECON-14</v>
          </cell>
          <cell r="F252" t="str">
            <v>Residential</v>
          </cell>
          <cell r="G252" t="str">
            <v>SINGLE</v>
          </cell>
          <cell r="J252" t="str">
            <v>November</v>
          </cell>
          <cell r="K252" t="str">
            <v>2010-2011</v>
          </cell>
          <cell r="L252">
            <v>2010</v>
          </cell>
          <cell r="M252">
            <v>118</v>
          </cell>
          <cell r="N252">
            <v>0</v>
          </cell>
          <cell r="O252">
            <v>81444.899999999994</v>
          </cell>
          <cell r="AA252">
            <v>244378</v>
          </cell>
          <cell r="AB252">
            <v>0</v>
          </cell>
          <cell r="AC252" t="str">
            <v>GRNNEIGHECON-14November2010-2011</v>
          </cell>
          <cell r="AD252" t="str">
            <v>GRNNEIGHECON-142010</v>
          </cell>
          <cell r="AE252" t="str">
            <v>GRNNEIGHECON-14November2010</v>
          </cell>
          <cell r="AF252" t="str">
            <v>GRNNEIGHECON-14November2010-2011</v>
          </cell>
          <cell r="AG252" t="str">
            <v>GRNNEIGHECON-14November2010-2011</v>
          </cell>
          <cell r="AH252" t="str">
            <v>GRNNEIGHNovember2010-2011</v>
          </cell>
        </row>
        <row r="253">
          <cell r="C253" t="str">
            <v>GREEN NEIGHBOORHOOD</v>
          </cell>
          <cell r="D253" t="str">
            <v>GRNNEIGH</v>
          </cell>
          <cell r="E253" t="str">
            <v>ECON-14</v>
          </cell>
          <cell r="F253" t="str">
            <v>Residential</v>
          </cell>
          <cell r="G253" t="str">
            <v>MULTI</v>
          </cell>
          <cell r="J253" t="str">
            <v>November</v>
          </cell>
          <cell r="K253" t="str">
            <v>2010-2011</v>
          </cell>
          <cell r="L253">
            <v>2010</v>
          </cell>
          <cell r="M253">
            <v>0</v>
          </cell>
          <cell r="AC253" t="str">
            <v>GRNNEIGHECON-14November2010-2011</v>
          </cell>
          <cell r="AD253" t="str">
            <v>GRNNEIGHECON-142010</v>
          </cell>
          <cell r="AE253" t="str">
            <v>GRNNEIGHECON-14November2010</v>
          </cell>
          <cell r="AF253" t="str">
            <v>GRNNEIGHECON-14November2010-2011</v>
          </cell>
          <cell r="AG253" t="str">
            <v>GRNNEIGHECON-14November2010-2011</v>
          </cell>
          <cell r="AH253" t="str">
            <v>GRNNEIGHNovember2010-2011</v>
          </cell>
        </row>
        <row r="254">
          <cell r="C254" t="str">
            <v xml:space="preserve">Total Green Neighborhood  </v>
          </cell>
          <cell r="D254" t="str">
            <v>CONEW</v>
          </cell>
          <cell r="E254" t="str">
            <v>ECON-14</v>
          </cell>
          <cell r="F254" t="str">
            <v>Residential</v>
          </cell>
          <cell r="G254" t="str">
            <v>SINGLE</v>
          </cell>
          <cell r="J254" t="str">
            <v>November</v>
          </cell>
          <cell r="K254" t="str">
            <v>2010-2011</v>
          </cell>
          <cell r="L254">
            <v>2010</v>
          </cell>
          <cell r="M254">
            <v>118</v>
          </cell>
          <cell r="N254">
            <v>0</v>
          </cell>
          <cell r="O254">
            <v>81444.899999999994</v>
          </cell>
          <cell r="Y254">
            <v>0</v>
          </cell>
          <cell r="Z254">
            <v>0</v>
          </cell>
          <cell r="AA254">
            <v>244378</v>
          </cell>
          <cell r="AB254">
            <v>0</v>
          </cell>
          <cell r="AC254" t="str">
            <v>CONEWECON-14November2010-2011</v>
          </cell>
          <cell r="AD254" t="str">
            <v>CONEWECON-142010</v>
          </cell>
          <cell r="AE254" t="str">
            <v>CONEWECON-14November2010</v>
          </cell>
          <cell r="AF254" t="str">
            <v>CONEWECON-14November2010-2011</v>
          </cell>
          <cell r="AG254" t="str">
            <v>CONEWECON-14November2010-2011</v>
          </cell>
          <cell r="AH254" t="str">
            <v>CONEWNovember2010-2011</v>
          </cell>
        </row>
        <row r="255">
          <cell r="C255" t="str">
            <v xml:space="preserve">Total Green Neighborhood  </v>
          </cell>
          <cell r="D255" t="str">
            <v>CONEW</v>
          </cell>
          <cell r="E255" t="str">
            <v>ECON-14</v>
          </cell>
          <cell r="F255" t="str">
            <v>Residential</v>
          </cell>
          <cell r="G255" t="str">
            <v>MULTI</v>
          </cell>
          <cell r="J255" t="str">
            <v>November</v>
          </cell>
          <cell r="K255" t="str">
            <v>2010-2011</v>
          </cell>
          <cell r="L255">
            <v>2010</v>
          </cell>
          <cell r="M255">
            <v>0</v>
          </cell>
          <cell r="Y255">
            <v>0</v>
          </cell>
          <cell r="Z255">
            <v>0</v>
          </cell>
          <cell r="AA255">
            <v>0</v>
          </cell>
          <cell r="AB255">
            <v>0</v>
          </cell>
          <cell r="AC255" t="str">
            <v>CONEWECON-14November2010-2011</v>
          </cell>
          <cell r="AD255" t="str">
            <v>CONEWECON-142010</v>
          </cell>
          <cell r="AE255" t="str">
            <v>CONEWECON-14November2010</v>
          </cell>
          <cell r="AF255" t="str">
            <v>CONEWECON-14November2010-2011</v>
          </cell>
          <cell r="AG255" t="str">
            <v>CONEWECON-14November2010-2011</v>
          </cell>
          <cell r="AH255" t="str">
            <v>CONEWNovember2010-2011</v>
          </cell>
        </row>
        <row r="256">
          <cell r="C256" t="str">
            <v>MULIT-FAMILY Rehabilitation Program</v>
          </cell>
          <cell r="D256" t="str">
            <v>MULIT REHAB</v>
          </cell>
          <cell r="E256" t="str">
            <v>ECON-7</v>
          </cell>
          <cell r="F256" t="str">
            <v>Residential</v>
          </cell>
          <cell r="G256" t="str">
            <v>MULTI</v>
          </cell>
          <cell r="J256" t="str">
            <v>November</v>
          </cell>
          <cell r="K256" t="str">
            <v>2010-2011</v>
          </cell>
          <cell r="L256">
            <v>2010</v>
          </cell>
          <cell r="M256">
            <v>0</v>
          </cell>
          <cell r="N256">
            <v>16.75</v>
          </cell>
          <cell r="O256">
            <v>0</v>
          </cell>
          <cell r="P256">
            <v>400</v>
          </cell>
          <cell r="Q256">
            <v>0</v>
          </cell>
          <cell r="Y256">
            <v>0</v>
          </cell>
          <cell r="Z256">
            <v>1390.25</v>
          </cell>
          <cell r="AA256">
            <v>0</v>
          </cell>
          <cell r="AB256">
            <v>23868.75</v>
          </cell>
          <cell r="AC256" t="str">
            <v>MULIT REHABECON-7November2010-2011</v>
          </cell>
          <cell r="AD256" t="str">
            <v>MULIT REHABECON-72010</v>
          </cell>
          <cell r="AE256" t="str">
            <v>MULIT REHABECON-7November2010</v>
          </cell>
          <cell r="AF256" t="str">
            <v>MULIT REHABECON-7November2010-2011</v>
          </cell>
          <cell r="AG256" t="str">
            <v>MULIT REHABECON-7November2010-2011</v>
          </cell>
          <cell r="AH256" t="str">
            <v>MULIT REHABNovember2010-2011</v>
          </cell>
        </row>
        <row r="257">
          <cell r="C257" t="str">
            <v>Total Multi-Fam Rehab</v>
          </cell>
          <cell r="D257" t="str">
            <v>CONEW</v>
          </cell>
          <cell r="E257" t="str">
            <v>ECON-7</v>
          </cell>
          <cell r="F257" t="str">
            <v>Residential</v>
          </cell>
          <cell r="G257" t="str">
            <v>MULTI</v>
          </cell>
          <cell r="J257" t="str">
            <v>November</v>
          </cell>
          <cell r="K257" t="str">
            <v>2010-2011</v>
          </cell>
          <cell r="L257">
            <v>2010</v>
          </cell>
          <cell r="M257">
            <v>0</v>
          </cell>
          <cell r="N257">
            <v>16.75</v>
          </cell>
          <cell r="O257">
            <v>0</v>
          </cell>
          <cell r="P257">
            <v>400</v>
          </cell>
          <cell r="Q257">
            <v>0</v>
          </cell>
          <cell r="R257">
            <v>0</v>
          </cell>
          <cell r="S257">
            <v>0</v>
          </cell>
          <cell r="U257">
            <v>0</v>
          </cell>
          <cell r="V257">
            <v>0</v>
          </cell>
          <cell r="W257">
            <v>0</v>
          </cell>
          <cell r="X257">
            <v>0</v>
          </cell>
          <cell r="Y257">
            <v>0</v>
          </cell>
          <cell r="Z257">
            <v>1390.25</v>
          </cell>
          <cell r="AA257">
            <v>0</v>
          </cell>
          <cell r="AB257">
            <v>23868.75</v>
          </cell>
          <cell r="AC257" t="str">
            <v>CONEWECON-7November2010-2011</v>
          </cell>
          <cell r="AD257" t="str">
            <v>CONEWECON-72010</v>
          </cell>
          <cell r="AE257" t="str">
            <v>CONEWECON-7November2010</v>
          </cell>
          <cell r="AF257" t="str">
            <v>CONEWECON-7November2010-2011</v>
          </cell>
          <cell r="AG257" t="str">
            <v>CONEWECON-7November2010-2011</v>
          </cell>
          <cell r="AH257" t="str">
            <v>CONEWNovember2010-2011</v>
          </cell>
        </row>
        <row r="258">
          <cell r="C258" t="str">
            <v>Total City</v>
          </cell>
          <cell r="E258" t="str">
            <v>TOTAL CITY</v>
          </cell>
          <cell r="J258" t="str">
            <v>November</v>
          </cell>
          <cell r="K258" t="str">
            <v>2010-2011</v>
          </cell>
          <cell r="L258">
            <v>2010</v>
          </cell>
          <cell r="M258">
            <v>118</v>
          </cell>
          <cell r="N258">
            <v>16.75</v>
          </cell>
          <cell r="O258">
            <v>81444.899999999994</v>
          </cell>
          <cell r="P258">
            <v>400</v>
          </cell>
          <cell r="Q258">
            <v>0</v>
          </cell>
          <cell r="R258">
            <v>0</v>
          </cell>
          <cell r="S258">
            <v>0</v>
          </cell>
          <cell r="U258">
            <v>0</v>
          </cell>
          <cell r="V258">
            <v>0</v>
          </cell>
          <cell r="W258">
            <v>0</v>
          </cell>
          <cell r="X258">
            <v>0</v>
          </cell>
          <cell r="Y258">
            <v>0</v>
          </cell>
          <cell r="Z258">
            <v>1390.25</v>
          </cell>
          <cell r="AA258">
            <v>244378</v>
          </cell>
          <cell r="AB258">
            <v>23868.75</v>
          </cell>
          <cell r="AC258" t="str">
            <v>TOTAL CITYNovember2010-2011</v>
          </cell>
          <cell r="AD258" t="str">
            <v>TOTAL CITY2010</v>
          </cell>
          <cell r="AE258" t="str">
            <v>TOTAL CITYNovember2010</v>
          </cell>
          <cell r="AF258" t="str">
            <v>TOTAL CITYNovember2010-2011</v>
          </cell>
          <cell r="AG258" t="str">
            <v>TOTAL CITYNovember2010-2011</v>
          </cell>
          <cell r="AH258" t="str">
            <v>Total CityNovember2010-2011</v>
          </cell>
        </row>
        <row r="259">
          <cell r="B259" t="str">
            <v>ST Cloud Completed Audits Report</v>
          </cell>
          <cell r="L259">
            <v>2010</v>
          </cell>
          <cell r="AC259" t="str">
            <v/>
          </cell>
          <cell r="AD259" t="str">
            <v>2010</v>
          </cell>
          <cell r="AE259" t="str">
            <v>2010</v>
          </cell>
          <cell r="AF259" t="str">
            <v/>
          </cell>
          <cell r="AG259" t="str">
            <v/>
          </cell>
          <cell r="AH259" t="str">
            <v/>
          </cell>
        </row>
        <row r="260">
          <cell r="B260" t="str">
            <v>AUD4</v>
          </cell>
          <cell r="C260" t="str">
            <v>Survey - Residential Energy</v>
          </cell>
          <cell r="D260" t="str">
            <v>GRAHAM</v>
          </cell>
          <cell r="E260" t="str">
            <v>ECON-3B</v>
          </cell>
          <cell r="F260" t="str">
            <v>Residential</v>
          </cell>
          <cell r="I260" t="str">
            <v>ST CLOUD</v>
          </cell>
          <cell r="J260" t="str">
            <v>November</v>
          </cell>
          <cell r="K260" t="str">
            <v>2010-2011</v>
          </cell>
          <cell r="L260">
            <v>2010</v>
          </cell>
          <cell r="M260">
            <v>2</v>
          </cell>
          <cell r="Y260">
            <v>322.70991559999999</v>
          </cell>
          <cell r="Z260">
            <v>0</v>
          </cell>
          <cell r="AA260">
            <v>487.09300000000002</v>
          </cell>
          <cell r="AB260">
            <v>0</v>
          </cell>
          <cell r="AC260" t="str">
            <v>GRAHAMECON-3BNovember2010-2011</v>
          </cell>
          <cell r="AD260" t="str">
            <v>GRAHAMECON-3B2010</v>
          </cell>
          <cell r="AE260" t="str">
            <v>GRAHAMECON-3BNovember2010</v>
          </cell>
          <cell r="AF260" t="str">
            <v>GRAHAMECON-3BNovember2010-2011</v>
          </cell>
          <cell r="AG260" t="str">
            <v>GRAHAMECON-3BST CLOUDNovember2010-2011</v>
          </cell>
          <cell r="AH260" t="str">
            <v>GRAHAMNovember2010-2011</v>
          </cell>
        </row>
        <row r="261">
          <cell r="B261" t="str">
            <v>AUD6</v>
          </cell>
          <cell r="C261" t="str">
            <v>Survey - Residential Energy</v>
          </cell>
          <cell r="D261" t="str">
            <v>SKIPPER</v>
          </cell>
          <cell r="E261" t="str">
            <v>ECON-3B</v>
          </cell>
          <cell r="F261" t="str">
            <v>Residential</v>
          </cell>
          <cell r="I261" t="str">
            <v>ST CLOUD</v>
          </cell>
          <cell r="J261" t="str">
            <v>November</v>
          </cell>
          <cell r="K261" t="str">
            <v>2010-2011</v>
          </cell>
          <cell r="L261">
            <v>2010</v>
          </cell>
          <cell r="M261">
            <v>0</v>
          </cell>
          <cell r="Y261">
            <v>0</v>
          </cell>
          <cell r="Z261">
            <v>0</v>
          </cell>
          <cell r="AA261">
            <v>0</v>
          </cell>
          <cell r="AB261">
            <v>0</v>
          </cell>
          <cell r="AC261" t="str">
            <v>SKIPPERECON-3BNovember2010-2011</v>
          </cell>
          <cell r="AD261" t="str">
            <v>SKIPPERECON-3B2010</v>
          </cell>
          <cell r="AE261" t="str">
            <v>SKIPPERECON-3BNovember2010</v>
          </cell>
          <cell r="AF261" t="str">
            <v>SKIPPERECON-3BNovember2010-2011</v>
          </cell>
          <cell r="AG261" t="str">
            <v>SKIPPERECON-3BST CLOUDNovember2010-2011</v>
          </cell>
          <cell r="AH261" t="str">
            <v>SKIPPERNovember2010-2011</v>
          </cell>
        </row>
        <row r="262">
          <cell r="B262" t="str">
            <v>AUD7</v>
          </cell>
          <cell r="C262" t="str">
            <v>Survey - Residential Energy</v>
          </cell>
          <cell r="D262" t="str">
            <v>SAMPSON</v>
          </cell>
          <cell r="E262" t="str">
            <v>ECON-3B</v>
          </cell>
          <cell r="F262" t="str">
            <v>Residential</v>
          </cell>
          <cell r="I262" t="str">
            <v>ST CLOUD</v>
          </cell>
          <cell r="J262" t="str">
            <v>November</v>
          </cell>
          <cell r="K262" t="str">
            <v>2010-2011</v>
          </cell>
          <cell r="L262">
            <v>2010</v>
          </cell>
          <cell r="M262">
            <v>49</v>
          </cell>
          <cell r="Y262">
            <v>7906.3929321999994</v>
          </cell>
          <cell r="Z262">
            <v>0</v>
          </cell>
          <cell r="AA262">
            <v>11933.7785</v>
          </cell>
          <cell r="AB262">
            <v>0</v>
          </cell>
          <cell r="AC262" t="str">
            <v>SAMPSONECON-3BNovember2010-2011</v>
          </cell>
          <cell r="AD262" t="str">
            <v>SAMPSONECON-3B2010</v>
          </cell>
          <cell r="AE262" t="str">
            <v>SAMPSONECON-3BNovember2010</v>
          </cell>
          <cell r="AF262" t="str">
            <v>SAMPSONECON-3BNovember2010-2011</v>
          </cell>
          <cell r="AG262" t="str">
            <v>SAMPSONECON-3BST CLOUDNovember2010-2011</v>
          </cell>
          <cell r="AH262" t="str">
            <v>SAMPSONNovember2010-2011</v>
          </cell>
        </row>
        <row r="263">
          <cell r="C263" t="str">
            <v xml:space="preserve">Total Res Energy Surveys  </v>
          </cell>
          <cell r="D263" t="str">
            <v>CONEW</v>
          </cell>
          <cell r="E263" t="str">
            <v>ECON-3B</v>
          </cell>
          <cell r="F263" t="str">
            <v>Residential</v>
          </cell>
          <cell r="I263" t="str">
            <v>ST CLOUD</v>
          </cell>
          <cell r="J263" t="str">
            <v>November</v>
          </cell>
          <cell r="K263" t="str">
            <v>2010-2011</v>
          </cell>
          <cell r="L263">
            <v>2010</v>
          </cell>
          <cell r="M263">
            <v>51</v>
          </cell>
          <cell r="Y263">
            <v>8229.1028477999989</v>
          </cell>
          <cell r="Z263">
            <v>0</v>
          </cell>
          <cell r="AA263">
            <v>12420.871500000001</v>
          </cell>
          <cell r="AB263">
            <v>0</v>
          </cell>
          <cell r="AC263" t="str">
            <v>CONEWECON-3BNovember2010-2011</v>
          </cell>
          <cell r="AD263" t="str">
            <v>CONEWECON-3B2010</v>
          </cell>
          <cell r="AE263" t="str">
            <v>CONEWECON-3BNovember2010</v>
          </cell>
          <cell r="AF263" t="str">
            <v>CONEWECON-3BNovember2010-2011</v>
          </cell>
          <cell r="AG263" t="str">
            <v>CONEWECON-3BST CLOUDNovember2010-2011</v>
          </cell>
          <cell r="AH263" t="str">
            <v>CONEWNovember2010-2011</v>
          </cell>
        </row>
        <row r="264">
          <cell r="B264" t="str">
            <v>FHS</v>
          </cell>
          <cell r="C264" t="str">
            <v>Survey - Residential Energy DVD</v>
          </cell>
          <cell r="D264" t="str">
            <v>BURNS</v>
          </cell>
          <cell r="E264" t="str">
            <v>ECON-3D</v>
          </cell>
          <cell r="F264" t="str">
            <v>Residential</v>
          </cell>
          <cell r="I264" t="str">
            <v>ST CLOUD</v>
          </cell>
          <cell r="J264" t="str">
            <v>November</v>
          </cell>
          <cell r="K264" t="str">
            <v>2010-2011</v>
          </cell>
          <cell r="L264">
            <v>2010</v>
          </cell>
          <cell r="M264">
            <v>0</v>
          </cell>
          <cell r="Y264">
            <v>0</v>
          </cell>
          <cell r="Z264">
            <v>0</v>
          </cell>
          <cell r="AA264">
            <v>0</v>
          </cell>
          <cell r="AB264">
            <v>0</v>
          </cell>
          <cell r="AC264" t="str">
            <v>BURNSECON-3DNovember2010-2011</v>
          </cell>
          <cell r="AD264" t="str">
            <v>BURNSECON-3D2010</v>
          </cell>
          <cell r="AE264" t="str">
            <v>BURNSECON-3DNovember2010</v>
          </cell>
          <cell r="AF264" t="str">
            <v>BURNSECON-3DNovember2010-2011</v>
          </cell>
          <cell r="AG264" t="str">
            <v>BURNSECON-3DST CLOUDNovember2010-2011</v>
          </cell>
          <cell r="AH264" t="str">
            <v>BURNSNovember2010-2011</v>
          </cell>
        </row>
        <row r="265">
          <cell r="C265" t="str">
            <v>Survey - Residential Energy DVD</v>
          </cell>
          <cell r="D265" t="str">
            <v>RIVERA</v>
          </cell>
          <cell r="E265" t="str">
            <v>ECON-3D</v>
          </cell>
          <cell r="F265" t="str">
            <v>Residential</v>
          </cell>
          <cell r="I265" t="str">
            <v>ST CLOUD</v>
          </cell>
          <cell r="J265" t="str">
            <v>November</v>
          </cell>
          <cell r="K265" t="str">
            <v>2010-2011</v>
          </cell>
          <cell r="L265">
            <v>2010</v>
          </cell>
          <cell r="M265">
            <v>3</v>
          </cell>
          <cell r="Y265">
            <v>28.4189547</v>
          </cell>
          <cell r="Z265">
            <v>0</v>
          </cell>
          <cell r="AA265">
            <v>366.03570000000002</v>
          </cell>
          <cell r="AB265">
            <v>0</v>
          </cell>
          <cell r="AC265" t="str">
            <v>RIVERAECON-3DNovember2010-2011</v>
          </cell>
          <cell r="AD265" t="str">
            <v>RIVERAECON-3D2010</v>
          </cell>
          <cell r="AE265" t="str">
            <v>RIVERAECON-3DNovember2010</v>
          </cell>
          <cell r="AF265" t="str">
            <v>RIVERAECON-3DNovember2010-2011</v>
          </cell>
          <cell r="AG265" t="str">
            <v>RIVERAECON-3DST CLOUDNovember2010-2011</v>
          </cell>
          <cell r="AH265" t="str">
            <v>RIVERANovember2010-2011</v>
          </cell>
        </row>
        <row r="266">
          <cell r="C266" t="str">
            <v xml:space="preserve">Total DVD &amp; VIDEO  </v>
          </cell>
          <cell r="D266" t="str">
            <v>DVD</v>
          </cell>
          <cell r="E266" t="str">
            <v>ECON-3D</v>
          </cell>
          <cell r="F266" t="str">
            <v>Residential</v>
          </cell>
          <cell r="I266" t="str">
            <v>ST CLOUD</v>
          </cell>
          <cell r="J266" t="str">
            <v>November</v>
          </cell>
          <cell r="K266" t="str">
            <v>2010-2011</v>
          </cell>
          <cell r="L266">
            <v>2010</v>
          </cell>
          <cell r="M266">
            <v>3</v>
          </cell>
          <cell r="Y266">
            <v>28.4189547</v>
          </cell>
          <cell r="Z266">
            <v>0</v>
          </cell>
          <cell r="AA266">
            <v>366.03570000000002</v>
          </cell>
          <cell r="AB266">
            <v>0</v>
          </cell>
          <cell r="AC266" t="str">
            <v>DVDECON-3DNovember2010-2011</v>
          </cell>
          <cell r="AD266" t="str">
            <v>DVDECON-3D2010</v>
          </cell>
          <cell r="AE266" t="str">
            <v>DVDECON-3DNovember2010</v>
          </cell>
          <cell r="AF266" t="str">
            <v>DVDECON-3DNovember2010-2011</v>
          </cell>
          <cell r="AG266" t="str">
            <v>DVDECON-3DST CLOUDNovember2010-2011</v>
          </cell>
          <cell r="AH266" t="str">
            <v>DVDNovember2010-2011</v>
          </cell>
        </row>
        <row r="267">
          <cell r="C267" t="str">
            <v xml:space="preserve">Total Residential Energy DVD  </v>
          </cell>
          <cell r="D267" t="str">
            <v>CONEW</v>
          </cell>
          <cell r="E267" t="str">
            <v>ECON-3D</v>
          </cell>
          <cell r="F267" t="str">
            <v>Residential</v>
          </cell>
          <cell r="I267" t="str">
            <v>ST CLOUD</v>
          </cell>
          <cell r="J267" t="str">
            <v>November</v>
          </cell>
          <cell r="K267" t="str">
            <v>2010-2011</v>
          </cell>
          <cell r="L267">
            <v>2010</v>
          </cell>
          <cell r="M267">
            <v>3</v>
          </cell>
          <cell r="Y267">
            <v>28.4189547</v>
          </cell>
          <cell r="Z267">
            <v>0</v>
          </cell>
          <cell r="AA267">
            <v>366.03570000000002</v>
          </cell>
          <cell r="AB267">
            <v>0</v>
          </cell>
          <cell r="AC267" t="str">
            <v>CONEWECON-3DNovember2010-2011</v>
          </cell>
          <cell r="AD267" t="str">
            <v>CONEWECON-3D2010</v>
          </cell>
          <cell r="AE267" t="str">
            <v>CONEWECON-3DNovember2010</v>
          </cell>
          <cell r="AF267" t="str">
            <v>CONEWECON-3DNovember2010-2011</v>
          </cell>
          <cell r="AG267" t="str">
            <v>CONEWECON-3DST CLOUDNovember2010-2011</v>
          </cell>
          <cell r="AH267" t="str">
            <v>CONEWNovember2010-2011</v>
          </cell>
        </row>
        <row r="268">
          <cell r="B268" t="str">
            <v>IBHE</v>
          </cell>
          <cell r="C268" t="str">
            <v>Home Fix-up</v>
          </cell>
          <cell r="D268" t="str">
            <v>SAMPSON</v>
          </cell>
          <cell r="E268" t="str">
            <v>ECON-12A</v>
          </cell>
          <cell r="F268" t="str">
            <v>Residential</v>
          </cell>
          <cell r="G268" t="str">
            <v>SINGLE</v>
          </cell>
          <cell r="I268" t="str">
            <v>ST CLOUD</v>
          </cell>
          <cell r="J268" t="str">
            <v>November</v>
          </cell>
          <cell r="K268" t="str">
            <v>2010-2011</v>
          </cell>
          <cell r="L268">
            <v>2010</v>
          </cell>
          <cell r="M268">
            <v>0</v>
          </cell>
          <cell r="Y268">
            <v>0</v>
          </cell>
          <cell r="Z268">
            <v>0</v>
          </cell>
          <cell r="AA268">
            <v>0</v>
          </cell>
          <cell r="AB268">
            <v>0</v>
          </cell>
          <cell r="AC268" t="str">
            <v>SAMPSONECON-12ANovember2010-2011</v>
          </cell>
          <cell r="AD268" t="str">
            <v>SAMPSONECON-12A2010</v>
          </cell>
          <cell r="AE268" t="str">
            <v>SAMPSONECON-12ANovember2010</v>
          </cell>
          <cell r="AF268" t="str">
            <v>SAMPSONECON-12ANovember2010-2011</v>
          </cell>
          <cell r="AG268" t="str">
            <v>SAMPSONECON-12AST CLOUDNovember2010-2011</v>
          </cell>
          <cell r="AH268" t="str">
            <v>SAMPSONNovember2010-2011</v>
          </cell>
        </row>
        <row r="269">
          <cell r="C269" t="str">
            <v>Total Home Fix-up Single</v>
          </cell>
          <cell r="D269" t="str">
            <v>CONEW</v>
          </cell>
          <cell r="E269" t="str">
            <v>ECON-12A</v>
          </cell>
          <cell r="F269" t="str">
            <v>Residential</v>
          </cell>
          <cell r="G269" t="str">
            <v>SINGLE</v>
          </cell>
          <cell r="I269" t="str">
            <v>ST CLOUD</v>
          </cell>
          <cell r="J269" t="str">
            <v>November</v>
          </cell>
          <cell r="K269" t="str">
            <v>2010-2011</v>
          </cell>
          <cell r="L269">
            <v>2010</v>
          </cell>
          <cell r="M269">
            <v>0</v>
          </cell>
          <cell r="O269">
            <v>0</v>
          </cell>
          <cell r="Q269">
            <v>0</v>
          </cell>
          <cell r="R269">
            <v>0</v>
          </cell>
          <cell r="S269">
            <v>0</v>
          </cell>
          <cell r="U269">
            <v>0</v>
          </cell>
          <cell r="V269">
            <v>0</v>
          </cell>
          <cell r="W269">
            <v>0</v>
          </cell>
          <cell r="X269">
            <v>0</v>
          </cell>
          <cell r="Y269">
            <v>0</v>
          </cell>
          <cell r="Z269">
            <v>0</v>
          </cell>
          <cell r="AA269">
            <v>0</v>
          </cell>
          <cell r="AB269">
            <v>0</v>
          </cell>
          <cell r="AC269" t="str">
            <v>CONEWECON-12ANovember2010-2011</v>
          </cell>
          <cell r="AD269" t="str">
            <v>CONEWECON-12A2010</v>
          </cell>
          <cell r="AE269" t="str">
            <v>CONEWECON-12ANovember2010</v>
          </cell>
          <cell r="AF269" t="str">
            <v>CONEWECON-12ANovember2010-2011</v>
          </cell>
          <cell r="AG269" t="str">
            <v>CONEWECON-12AST CLOUDNovember2010-2011</v>
          </cell>
          <cell r="AH269" t="str">
            <v>CONEWNovember2010-2011</v>
          </cell>
        </row>
        <row r="270">
          <cell r="B270" t="str">
            <v>IBHI</v>
          </cell>
          <cell r="C270" t="str">
            <v>Home Financial Insulation Loan</v>
          </cell>
          <cell r="D270" t="str">
            <v>SAMPSON</v>
          </cell>
          <cell r="E270" t="str">
            <v>ECON-12B</v>
          </cell>
          <cell r="F270" t="str">
            <v>Residential</v>
          </cell>
          <cell r="G270" t="str">
            <v>SINGLE</v>
          </cell>
          <cell r="I270" t="str">
            <v>ST CLOUD</v>
          </cell>
          <cell r="J270" t="str">
            <v>November</v>
          </cell>
          <cell r="K270" t="str">
            <v>2010-2011</v>
          </cell>
          <cell r="L270">
            <v>2010</v>
          </cell>
          <cell r="M270">
            <v>0</v>
          </cell>
          <cell r="O270">
            <v>0</v>
          </cell>
          <cell r="Y270">
            <v>0</v>
          </cell>
          <cell r="Z270">
            <v>0</v>
          </cell>
          <cell r="AA270">
            <v>0</v>
          </cell>
          <cell r="AB270">
            <v>0</v>
          </cell>
          <cell r="AC270" t="str">
            <v>SAMPSONECON-12BNovember2010-2011</v>
          </cell>
          <cell r="AD270" t="str">
            <v>SAMPSONECON-12B2010</v>
          </cell>
          <cell r="AE270" t="str">
            <v>SAMPSONECON-12BNovember2010</v>
          </cell>
          <cell r="AF270" t="str">
            <v>SAMPSONECON-12BNovember2010-2011</v>
          </cell>
          <cell r="AG270" t="str">
            <v>SAMPSONECON-12BST CLOUDNovember2010-2011</v>
          </cell>
          <cell r="AH270" t="str">
            <v>SAMPSONNovember2010-2011</v>
          </cell>
        </row>
        <row r="271">
          <cell r="C271" t="str">
            <v>Total Financed Insulation Single</v>
          </cell>
          <cell r="D271" t="str">
            <v>CONEW</v>
          </cell>
          <cell r="E271" t="str">
            <v>ECON-12B</v>
          </cell>
          <cell r="F271" t="str">
            <v>Residential</v>
          </cell>
          <cell r="G271" t="str">
            <v>SINGLE</v>
          </cell>
          <cell r="I271" t="str">
            <v>ST CLOUD</v>
          </cell>
          <cell r="J271" t="str">
            <v>November</v>
          </cell>
          <cell r="K271" t="str">
            <v>2010-2011</v>
          </cell>
          <cell r="L271">
            <v>2010</v>
          </cell>
          <cell r="M271">
            <v>0</v>
          </cell>
          <cell r="O271">
            <v>0</v>
          </cell>
          <cell r="Q271">
            <v>0</v>
          </cell>
          <cell r="R271">
            <v>0</v>
          </cell>
          <cell r="S271">
            <v>0</v>
          </cell>
          <cell r="U271">
            <v>0</v>
          </cell>
          <cell r="V271">
            <v>0</v>
          </cell>
          <cell r="W271">
            <v>0</v>
          </cell>
          <cell r="X271">
            <v>0</v>
          </cell>
          <cell r="Y271">
            <v>0</v>
          </cell>
          <cell r="Z271">
            <v>0</v>
          </cell>
          <cell r="AA271">
            <v>0</v>
          </cell>
          <cell r="AB271">
            <v>0</v>
          </cell>
          <cell r="AC271" t="str">
            <v>CONEWECON-12BNovember2010-2011</v>
          </cell>
          <cell r="AD271" t="str">
            <v>CONEWECON-12B2010</v>
          </cell>
          <cell r="AE271" t="str">
            <v>CONEWECON-12BNovember2010</v>
          </cell>
          <cell r="AF271" t="str">
            <v>CONEWECON-12BNovember2010-2011</v>
          </cell>
          <cell r="AG271" t="str">
            <v>CONEWECON-12BST CLOUDNovember2010-2011</v>
          </cell>
          <cell r="AH271" t="str">
            <v>CONEWNovember2010-2011</v>
          </cell>
        </row>
        <row r="272">
          <cell r="C272" t="str">
            <v>Total Residential Audit Summary</v>
          </cell>
          <cell r="D272" t="str">
            <v>CONEW</v>
          </cell>
          <cell r="E272" t="str">
            <v>RESCON</v>
          </cell>
          <cell r="F272" t="str">
            <v>Residential</v>
          </cell>
          <cell r="J272" t="str">
            <v>November</v>
          </cell>
          <cell r="K272" t="str">
            <v>2010-2011</v>
          </cell>
          <cell r="L272">
            <v>2010</v>
          </cell>
          <cell r="M272">
            <v>437</v>
          </cell>
          <cell r="N272">
            <v>9094.6666666666679</v>
          </cell>
          <cell r="O272">
            <v>4349.63</v>
          </cell>
          <cell r="P272">
            <v>80666.666666666672</v>
          </cell>
          <cell r="Q272">
            <v>0</v>
          </cell>
          <cell r="R272">
            <v>0</v>
          </cell>
          <cell r="S272">
            <v>0</v>
          </cell>
          <cell r="U272">
            <v>0</v>
          </cell>
          <cell r="V272">
            <v>0</v>
          </cell>
          <cell r="W272">
            <v>0</v>
          </cell>
          <cell r="X272">
            <v>134</v>
          </cell>
          <cell r="Y272">
            <v>49575.003492399999</v>
          </cell>
          <cell r="Z272">
            <v>66863.175346333344</v>
          </cell>
          <cell r="AA272">
            <v>90024.624196999983</v>
          </cell>
          <cell r="AB272">
            <v>668622.30385441682</v>
          </cell>
          <cell r="AC272" t="str">
            <v>CONEWRESCONNovember2010-2011</v>
          </cell>
          <cell r="AD272" t="str">
            <v>CONEWRESCON2010</v>
          </cell>
          <cell r="AE272" t="str">
            <v>CONEWRESCONNovember2010</v>
          </cell>
          <cell r="AF272" t="str">
            <v>CONEWRESCONNovember2010-2011</v>
          </cell>
          <cell r="AG272" t="str">
            <v>CONEWRESCONNovember2010-2011</v>
          </cell>
          <cell r="AH272" t="str">
            <v>RESCONNovember2010-2011</v>
          </cell>
        </row>
        <row r="273">
          <cell r="C273" t="str">
            <v>Total Commercial Audit Summary</v>
          </cell>
          <cell r="D273" t="str">
            <v>CONEW</v>
          </cell>
          <cell r="E273" t="str">
            <v>COMCON</v>
          </cell>
          <cell r="F273" t="str">
            <v>Commercial</v>
          </cell>
          <cell r="J273" t="str">
            <v>November</v>
          </cell>
          <cell r="K273" t="str">
            <v>2010-2011</v>
          </cell>
          <cell r="L273">
            <v>2010</v>
          </cell>
          <cell r="M273">
            <v>23</v>
          </cell>
          <cell r="N273">
            <v>27.833333333333332</v>
          </cell>
          <cell r="O273">
            <v>0</v>
          </cell>
          <cell r="P273">
            <v>0</v>
          </cell>
          <cell r="Q273">
            <v>0</v>
          </cell>
          <cell r="R273">
            <v>0</v>
          </cell>
          <cell r="S273">
            <v>0</v>
          </cell>
          <cell r="U273">
            <v>0</v>
          </cell>
          <cell r="V273">
            <v>0</v>
          </cell>
          <cell r="W273">
            <v>0</v>
          </cell>
          <cell r="X273">
            <v>0</v>
          </cell>
          <cell r="Y273">
            <v>7110.8128311999999</v>
          </cell>
          <cell r="Z273">
            <v>11161.759373400002</v>
          </cell>
          <cell r="AA273">
            <v>9347.3996000000006</v>
          </cell>
          <cell r="AB273">
            <v>15437.372066666667</v>
          </cell>
          <cell r="AC273" t="str">
            <v>CONEWCOMCONNovember2010-2011</v>
          </cell>
          <cell r="AD273" t="str">
            <v>CONEWCOMCON2010</v>
          </cell>
          <cell r="AE273" t="str">
            <v>CONEWCOMCONNovember2010</v>
          </cell>
          <cell r="AF273" t="str">
            <v>CONEWCOMCONNovember2010-2011</v>
          </cell>
          <cell r="AG273" t="str">
            <v>CONEWCOMCONNovember2010-2011</v>
          </cell>
          <cell r="AH273" t="str">
            <v>COMCONNovember2010-2011</v>
          </cell>
        </row>
        <row r="274">
          <cell r="B274" t="str">
            <v>M-ACRG</v>
          </cell>
          <cell r="C274" t="str">
            <v>Survey - Acreage Meas for Wtr</v>
          </cell>
          <cell r="D274" t="str">
            <v>MIL</v>
          </cell>
          <cell r="E274" t="str">
            <v>WACON-5C</v>
          </cell>
          <cell r="F274" t="str">
            <v>Commercial</v>
          </cell>
          <cell r="G274" t="str">
            <v>MULTI</v>
          </cell>
          <cell r="H274" t="str">
            <v>ACRE MEASMNT</v>
          </cell>
          <cell r="J274" t="str">
            <v>December</v>
          </cell>
          <cell r="K274" t="str">
            <v>2010-2011</v>
          </cell>
          <cell r="L274">
            <v>2010</v>
          </cell>
          <cell r="M274">
            <v>0</v>
          </cell>
          <cell r="N274">
            <v>0</v>
          </cell>
          <cell r="Y274">
            <v>0</v>
          </cell>
          <cell r="Z274">
            <v>0</v>
          </cell>
          <cell r="AA274">
            <v>0</v>
          </cell>
          <cell r="AB274">
            <v>0</v>
          </cell>
          <cell r="AC274" t="str">
            <v>MILWACON-5CDecember2010-2011</v>
          </cell>
          <cell r="AD274" t="str">
            <v>MILWACON-5C2010</v>
          </cell>
          <cell r="AE274" t="str">
            <v>MILWACON-5CDecember2010</v>
          </cell>
          <cell r="AF274" t="str">
            <v>MILWACON-5CACRE MEASMNTDecember2010-2011</v>
          </cell>
          <cell r="AG274" t="str">
            <v>MILWACON-5CDecember2010-2011</v>
          </cell>
          <cell r="AH274" t="str">
            <v>MILDecember2010-2011</v>
          </cell>
        </row>
        <row r="275">
          <cell r="D275" t="str">
            <v>MIL</v>
          </cell>
          <cell r="E275" t="str">
            <v>WACON-5C</v>
          </cell>
          <cell r="F275" t="str">
            <v>Commercial</v>
          </cell>
          <cell r="G275" t="str">
            <v>OTHER</v>
          </cell>
          <cell r="H275" t="str">
            <v>ACRE MEASMNT</v>
          </cell>
          <cell r="J275" t="str">
            <v>December</v>
          </cell>
          <cell r="K275" t="str">
            <v>2010-2011</v>
          </cell>
          <cell r="L275">
            <v>2010</v>
          </cell>
          <cell r="M275">
            <v>5</v>
          </cell>
          <cell r="Y275">
            <v>806.77478899999994</v>
          </cell>
          <cell r="Z275">
            <v>0</v>
          </cell>
          <cell r="AC275" t="str">
            <v>MILWACON-5CDecember2010-2011</v>
          </cell>
          <cell r="AD275" t="str">
            <v>MILWACON-5C2010</v>
          </cell>
          <cell r="AE275" t="str">
            <v>MILWACON-5CDecember2010</v>
          </cell>
          <cell r="AF275" t="str">
            <v>MILWACON-5CACRE MEASMNTDecember2010-2011</v>
          </cell>
          <cell r="AG275" t="str">
            <v>MILWACON-5CDecember2010-2011</v>
          </cell>
          <cell r="AH275" t="str">
            <v>MILDecember2010-2011</v>
          </cell>
        </row>
        <row r="276">
          <cell r="D276" t="str">
            <v>SKIPPER</v>
          </cell>
          <cell r="E276" t="str">
            <v>WACON-5C</v>
          </cell>
          <cell r="F276" t="str">
            <v>Commercial</v>
          </cell>
          <cell r="G276" t="str">
            <v>MULTI</v>
          </cell>
          <cell r="H276" t="str">
            <v>ACRE MEASMNT</v>
          </cell>
          <cell r="J276" t="str">
            <v>December</v>
          </cell>
          <cell r="K276" t="str">
            <v>2010-2011</v>
          </cell>
          <cell r="L276">
            <v>2010</v>
          </cell>
          <cell r="M276">
            <v>0</v>
          </cell>
          <cell r="N276">
            <v>3</v>
          </cell>
          <cell r="Y276">
            <v>0</v>
          </cell>
          <cell r="Z276">
            <v>484.06487340000001</v>
          </cell>
          <cell r="AC276" t="str">
            <v>SKIPPERWACON-5CDecember2010-2011</v>
          </cell>
          <cell r="AD276" t="str">
            <v>SKIPPERWACON-5C2010</v>
          </cell>
          <cell r="AE276" t="str">
            <v>SKIPPERWACON-5CDecember2010</v>
          </cell>
          <cell r="AF276" t="str">
            <v>SKIPPERWACON-5CACRE MEASMNTDecember2010-2011</v>
          </cell>
          <cell r="AG276" t="str">
            <v>SKIPPERWACON-5CDecember2010-2011</v>
          </cell>
          <cell r="AH276" t="str">
            <v>SKIPPERDecember2010-2011</v>
          </cell>
        </row>
        <row r="277">
          <cell r="D277" t="str">
            <v>SKIPPER</v>
          </cell>
          <cell r="E277" t="str">
            <v>WACON-5C</v>
          </cell>
          <cell r="F277" t="str">
            <v>Commercial</v>
          </cell>
          <cell r="G277" t="str">
            <v>OTHER</v>
          </cell>
          <cell r="H277" t="str">
            <v>ACRE MEASMNT</v>
          </cell>
          <cell r="J277" t="str">
            <v>December</v>
          </cell>
          <cell r="K277" t="str">
            <v>2010-2011</v>
          </cell>
          <cell r="L277">
            <v>2010</v>
          </cell>
          <cell r="M277">
            <v>0</v>
          </cell>
          <cell r="Y277">
            <v>0</v>
          </cell>
          <cell r="Z277">
            <v>0</v>
          </cell>
          <cell r="AA277">
            <v>0</v>
          </cell>
          <cell r="AB277">
            <v>0</v>
          </cell>
          <cell r="AC277" t="str">
            <v>SKIPPERWACON-5CDecember2010-2011</v>
          </cell>
          <cell r="AD277" t="str">
            <v>SKIPPERWACON-5C2010</v>
          </cell>
          <cell r="AE277" t="str">
            <v>SKIPPERWACON-5CDecember2010</v>
          </cell>
          <cell r="AF277" t="str">
            <v>SKIPPERWACON-5CACRE MEASMNTDecember2010-2011</v>
          </cell>
          <cell r="AG277" t="str">
            <v>SKIPPERWACON-5CDecember2010-2011</v>
          </cell>
          <cell r="AH277" t="str">
            <v>SKIPPERDecember2010-2011</v>
          </cell>
        </row>
        <row r="278">
          <cell r="C278" t="str">
            <v>Total Acreage Meas For Wtr</v>
          </cell>
          <cell r="D278" t="str">
            <v>CONEW</v>
          </cell>
          <cell r="E278" t="str">
            <v>WACON-5C</v>
          </cell>
          <cell r="F278" t="str">
            <v>Commercial</v>
          </cell>
          <cell r="G278" t="str">
            <v>MULTI</v>
          </cell>
          <cell r="H278" t="str">
            <v>ACRE MEASMNT</v>
          </cell>
          <cell r="J278" t="str">
            <v>December</v>
          </cell>
          <cell r="K278" t="str">
            <v>2010-2011</v>
          </cell>
          <cell r="L278">
            <v>2010</v>
          </cell>
          <cell r="M278">
            <v>0</v>
          </cell>
          <cell r="N278">
            <v>3</v>
          </cell>
          <cell r="Y278">
            <v>0</v>
          </cell>
          <cell r="Z278">
            <v>484.06487340000001</v>
          </cell>
          <cell r="AA278">
            <v>0</v>
          </cell>
          <cell r="AB278">
            <v>0</v>
          </cell>
          <cell r="AC278" t="str">
            <v>CONEWWACON-5CDecember2010-2011</v>
          </cell>
          <cell r="AD278" t="str">
            <v>CONEWWACON-5C2010</v>
          </cell>
          <cell r="AE278" t="str">
            <v>CONEWWACON-5CDecember2010</v>
          </cell>
          <cell r="AF278" t="str">
            <v>CONEWWACON-5CACRE MEASMNTDecember2010-2011</v>
          </cell>
          <cell r="AG278" t="str">
            <v>CONEWWACON-5CDecember2010-2011</v>
          </cell>
          <cell r="AH278" t="str">
            <v>CONEWDecember2010-2011</v>
          </cell>
        </row>
        <row r="279">
          <cell r="C279" t="str">
            <v>Total Acreage Meas For Wtr</v>
          </cell>
          <cell r="D279" t="str">
            <v>CONEW</v>
          </cell>
          <cell r="E279" t="str">
            <v>WACON-5C</v>
          </cell>
          <cell r="F279" t="str">
            <v>Commercial</v>
          </cell>
          <cell r="G279" t="str">
            <v>OTHER</v>
          </cell>
          <cell r="H279" t="str">
            <v>ACRE MEASMNT</v>
          </cell>
          <cell r="J279" t="str">
            <v>December</v>
          </cell>
          <cell r="K279" t="str">
            <v>2010-2011</v>
          </cell>
          <cell r="L279">
            <v>2010</v>
          </cell>
          <cell r="M279">
            <v>5</v>
          </cell>
          <cell r="N279">
            <v>0</v>
          </cell>
          <cell r="Y279">
            <v>806.77478899999994</v>
          </cell>
          <cell r="AA279">
            <v>0</v>
          </cell>
          <cell r="AB279">
            <v>0</v>
          </cell>
          <cell r="AC279" t="str">
            <v>CONEWWACON-5CDecember2010-2011</v>
          </cell>
          <cell r="AD279" t="str">
            <v>CONEWWACON-5C2010</v>
          </cell>
          <cell r="AE279" t="str">
            <v>CONEWWACON-5CDecember2010</v>
          </cell>
          <cell r="AF279" t="str">
            <v>CONEWWACON-5CACRE MEASMNTDecember2010-2011</v>
          </cell>
          <cell r="AG279" t="str">
            <v>CONEWWACON-5CDecember2010-2011</v>
          </cell>
          <cell r="AH279" t="str">
            <v>CONEWDecember2010-2011</v>
          </cell>
        </row>
        <row r="280">
          <cell r="B280" t="str">
            <v>M-CES</v>
          </cell>
          <cell r="C280" t="str">
            <v>Survey - Commercial Energy</v>
          </cell>
          <cell r="D280" t="str">
            <v>SKIPPER</v>
          </cell>
          <cell r="E280" t="str">
            <v>ECON-3A</v>
          </cell>
          <cell r="F280" t="str">
            <v>Commercial</v>
          </cell>
          <cell r="G280" t="str">
            <v>OTHER</v>
          </cell>
          <cell r="J280" t="str">
            <v>December</v>
          </cell>
          <cell r="K280" t="str">
            <v>2010-2011</v>
          </cell>
          <cell r="L280">
            <v>2010</v>
          </cell>
          <cell r="M280">
            <v>12</v>
          </cell>
          <cell r="N280">
            <v>18.166666666666668</v>
          </cell>
          <cell r="X280">
            <v>21</v>
          </cell>
          <cell r="Y280">
            <v>7053.1560000000009</v>
          </cell>
          <cell r="Z280">
            <v>10677.694500000001</v>
          </cell>
          <cell r="AA280">
            <v>10197.163199999999</v>
          </cell>
          <cell r="AB280">
            <v>15437.372066666667</v>
          </cell>
          <cell r="AC280" t="str">
            <v>SKIPPERECON-3ADecember2010-2011</v>
          </cell>
          <cell r="AD280" t="str">
            <v>SKIPPERECON-3A2010</v>
          </cell>
          <cell r="AE280" t="str">
            <v>SKIPPERECON-3ADecember2010</v>
          </cell>
          <cell r="AF280" t="str">
            <v>SKIPPERECON-3ADecember2010-2011</v>
          </cell>
          <cell r="AG280" t="str">
            <v>SKIPPERECON-3ADecember2010-2011</v>
          </cell>
          <cell r="AH280" t="str">
            <v>SKIPPERDecember2010-2011</v>
          </cell>
        </row>
        <row r="281">
          <cell r="C281" t="str">
            <v xml:space="preserve">Total Commercial Energy  </v>
          </cell>
          <cell r="D281" t="str">
            <v>CONEW</v>
          </cell>
          <cell r="E281" t="str">
            <v>ECON-3A</v>
          </cell>
          <cell r="F281" t="str">
            <v>Commercial</v>
          </cell>
          <cell r="G281" t="str">
            <v>OTHER</v>
          </cell>
          <cell r="J281" t="str">
            <v>December</v>
          </cell>
          <cell r="K281" t="str">
            <v>2010-2011</v>
          </cell>
          <cell r="L281">
            <v>2010</v>
          </cell>
          <cell r="M281">
            <v>12</v>
          </cell>
          <cell r="N281">
            <v>18.166666666666668</v>
          </cell>
          <cell r="Y281">
            <v>7053.1560000000009</v>
          </cell>
          <cell r="Z281">
            <v>10677.694500000001</v>
          </cell>
          <cell r="AA281">
            <v>10197.163199999999</v>
          </cell>
          <cell r="AB281">
            <v>15437.372066666667</v>
          </cell>
          <cell r="AC281" t="str">
            <v>CONEWECON-3ADecember2010-2011</v>
          </cell>
          <cell r="AD281" t="str">
            <v>CONEWECON-3A2010</v>
          </cell>
          <cell r="AE281" t="str">
            <v>CONEWECON-3ADecember2010</v>
          </cell>
          <cell r="AF281" t="str">
            <v>CONEWECON-3ADecember2010-2011</v>
          </cell>
          <cell r="AG281" t="str">
            <v>CONEWECON-3ADecember2010-2011</v>
          </cell>
          <cell r="AH281" t="str">
            <v>CONEWDecember2010-2011</v>
          </cell>
        </row>
        <row r="282">
          <cell r="B282" t="str">
            <v>M-HH2O</v>
          </cell>
          <cell r="C282" t="str">
            <v>Survey - High Wtr CC Contact</v>
          </cell>
          <cell r="D282" t="str">
            <v>SKIPPER</v>
          </cell>
          <cell r="E282" t="str">
            <v>WACON-5D</v>
          </cell>
          <cell r="F282" t="str">
            <v>Commercial</v>
          </cell>
          <cell r="G282" t="str">
            <v>OTHER</v>
          </cell>
          <cell r="H282" t="str">
            <v>HIGH WTR CC</v>
          </cell>
          <cell r="J282" t="str">
            <v>December</v>
          </cell>
          <cell r="K282" t="str">
            <v>2010-2011</v>
          </cell>
          <cell r="L282">
            <v>2010</v>
          </cell>
          <cell r="M282">
            <v>2</v>
          </cell>
          <cell r="N282">
            <v>0.83333333333333337</v>
          </cell>
          <cell r="Y282">
            <v>1175.5260000000001</v>
          </cell>
          <cell r="Z282">
            <v>489.80250000000007</v>
          </cell>
          <cell r="AA282">
            <v>0</v>
          </cell>
          <cell r="AB282">
            <v>0</v>
          </cell>
          <cell r="AC282" t="str">
            <v>SKIPPERWACON-5DDecember2010-2011</v>
          </cell>
          <cell r="AD282" t="str">
            <v>SKIPPERWACON-5D2010</v>
          </cell>
          <cell r="AE282" t="str">
            <v>SKIPPERWACON-5DDecember2010</v>
          </cell>
          <cell r="AF282" t="str">
            <v>SKIPPERWACON-5DHIGH WTR CCDecember2010-2011</v>
          </cell>
          <cell r="AG282" t="str">
            <v>SKIPPERWACON-5DDecember2010-2011</v>
          </cell>
          <cell r="AH282" t="str">
            <v>SKIPPERDecember2010-2011</v>
          </cell>
        </row>
        <row r="283">
          <cell r="C283" t="str">
            <v xml:space="preserve">Total High Wtr CC Contact  </v>
          </cell>
          <cell r="D283" t="str">
            <v>CONEW</v>
          </cell>
          <cell r="E283" t="str">
            <v>WACON-5D</v>
          </cell>
          <cell r="F283" t="str">
            <v>Commercial</v>
          </cell>
          <cell r="G283" t="str">
            <v>OTHER</v>
          </cell>
          <cell r="H283" t="str">
            <v>HIGH WTR CC</v>
          </cell>
          <cell r="J283" t="str">
            <v>December</v>
          </cell>
          <cell r="K283" t="str">
            <v>2010-2011</v>
          </cell>
          <cell r="L283">
            <v>2010</v>
          </cell>
          <cell r="M283">
            <v>2</v>
          </cell>
          <cell r="N283">
            <v>0.83333333333333337</v>
          </cell>
          <cell r="Y283">
            <v>1175.5260000000001</v>
          </cell>
          <cell r="Z283">
            <v>489.80250000000007</v>
          </cell>
          <cell r="AA283">
            <v>0</v>
          </cell>
          <cell r="AB283">
            <v>0</v>
          </cell>
          <cell r="AC283" t="str">
            <v>CONEWWACON-5DDecember2010-2011</v>
          </cell>
          <cell r="AD283" t="str">
            <v>CONEWWACON-5D2010</v>
          </cell>
          <cell r="AE283" t="str">
            <v>CONEWWACON-5DDecember2010</v>
          </cell>
          <cell r="AF283" t="str">
            <v>CONEWWACON-5DHIGH WTR CCDecember2010-2011</v>
          </cell>
          <cell r="AG283" t="str">
            <v>CONEWWACON-5DDecember2010-2011</v>
          </cell>
          <cell r="AH283" t="str">
            <v>CONEWDecember2010-2011</v>
          </cell>
        </row>
        <row r="284">
          <cell r="B284" t="str">
            <v>M-RES</v>
          </cell>
          <cell r="C284" t="str">
            <v>Survey - Residential Energy</v>
          </cell>
          <cell r="D284" t="str">
            <v>BURNS</v>
          </cell>
          <cell r="E284" t="str">
            <v>ECON-3B</v>
          </cell>
          <cell r="F284" t="str">
            <v>Residential</v>
          </cell>
          <cell r="G284" t="str">
            <v>SINGLE</v>
          </cell>
          <cell r="J284" t="str">
            <v>December</v>
          </cell>
          <cell r="K284" t="str">
            <v>2010-2011</v>
          </cell>
          <cell r="L284">
            <v>2010</v>
          </cell>
          <cell r="M284">
            <v>0</v>
          </cell>
          <cell r="N284">
            <v>0</v>
          </cell>
          <cell r="X284">
            <v>21</v>
          </cell>
          <cell r="Y284">
            <v>0</v>
          </cell>
          <cell r="Z284">
            <v>0</v>
          </cell>
          <cell r="AA284">
            <v>0</v>
          </cell>
          <cell r="AB284">
            <v>0</v>
          </cell>
          <cell r="AC284" t="str">
            <v>BURNSECON-3BDecember2010-2011</v>
          </cell>
          <cell r="AD284" t="str">
            <v>BURNSECON-3B2010</v>
          </cell>
          <cell r="AE284" t="str">
            <v>BURNSECON-3BDecember2010</v>
          </cell>
          <cell r="AF284" t="str">
            <v>BURNSECON-3BDecember2010-2011</v>
          </cell>
          <cell r="AG284" t="str">
            <v>BURNSECON-3BDecember2010-2011</v>
          </cell>
          <cell r="AH284" t="str">
            <v>BURNSDecember2010-2011</v>
          </cell>
        </row>
        <row r="285">
          <cell r="D285" t="str">
            <v>BURNS</v>
          </cell>
          <cell r="E285" t="str">
            <v>ECON-3B</v>
          </cell>
          <cell r="F285" t="str">
            <v>Residential</v>
          </cell>
          <cell r="G285" t="str">
            <v>MULTI</v>
          </cell>
          <cell r="J285" t="str">
            <v>December</v>
          </cell>
          <cell r="K285" t="str">
            <v>2010-2011</v>
          </cell>
          <cell r="L285">
            <v>2010</v>
          </cell>
          <cell r="M285">
            <v>0</v>
          </cell>
          <cell r="Y285">
            <v>0</v>
          </cell>
          <cell r="AA285">
            <v>0</v>
          </cell>
          <cell r="AC285" t="str">
            <v>BURNSECON-3BDecember2010-2011</v>
          </cell>
          <cell r="AD285" t="str">
            <v>BURNSECON-3B2010</v>
          </cell>
          <cell r="AE285" t="str">
            <v>BURNSECON-3BDecember2010</v>
          </cell>
          <cell r="AF285" t="str">
            <v>BURNSECON-3BDecember2010-2011</v>
          </cell>
          <cell r="AG285" t="str">
            <v>BURNSECON-3BDecember2010-2011</v>
          </cell>
          <cell r="AH285" t="str">
            <v>BURNSDecember2010-2011</v>
          </cell>
        </row>
        <row r="286">
          <cell r="D286" t="str">
            <v>GRAHAM</v>
          </cell>
          <cell r="E286" t="str">
            <v>ECON-3B</v>
          </cell>
          <cell r="F286" t="str">
            <v>Residential</v>
          </cell>
          <cell r="G286" t="str">
            <v>SINGLE</v>
          </cell>
          <cell r="J286" t="str">
            <v>December</v>
          </cell>
          <cell r="K286" t="str">
            <v>2010-2011</v>
          </cell>
          <cell r="L286">
            <v>2010</v>
          </cell>
          <cell r="M286">
            <v>34</v>
          </cell>
          <cell r="N286">
            <v>62.5</v>
          </cell>
          <cell r="X286">
            <v>21</v>
          </cell>
          <cell r="Y286">
            <v>5486.0685652000002</v>
          </cell>
          <cell r="Z286">
            <v>10084.6848625</v>
          </cell>
          <cell r="AA286">
            <v>8280.5810000000001</v>
          </cell>
          <cell r="AB286">
            <v>15221.65625</v>
          </cell>
          <cell r="AC286" t="str">
            <v>GRAHAMECON-3BDecember2010-2011</v>
          </cell>
          <cell r="AD286" t="str">
            <v>GRAHAMECON-3B2010</v>
          </cell>
          <cell r="AE286" t="str">
            <v>GRAHAMECON-3BDecember2010</v>
          </cell>
          <cell r="AF286" t="str">
            <v>GRAHAMECON-3BDecember2010-2011</v>
          </cell>
          <cell r="AG286" t="str">
            <v>GRAHAMECON-3BDecember2010-2011</v>
          </cell>
          <cell r="AH286" t="str">
            <v>GRAHAMDecember2010-2011</v>
          </cell>
        </row>
        <row r="287">
          <cell r="D287" t="str">
            <v>GRAHAM</v>
          </cell>
          <cell r="E287" t="str">
            <v>ECON-3B</v>
          </cell>
          <cell r="F287" t="str">
            <v>Residential</v>
          </cell>
          <cell r="G287" t="str">
            <v>MULTI</v>
          </cell>
          <cell r="J287" t="str">
            <v>December</v>
          </cell>
          <cell r="K287" t="str">
            <v>2010-2011</v>
          </cell>
          <cell r="L287">
            <v>2010</v>
          </cell>
          <cell r="M287">
            <v>7</v>
          </cell>
          <cell r="Y287">
            <v>1129.4847046</v>
          </cell>
          <cell r="AA287">
            <v>1704.8255000000001</v>
          </cell>
          <cell r="AC287" t="str">
            <v>GRAHAMECON-3BDecember2010-2011</v>
          </cell>
          <cell r="AD287" t="str">
            <v>GRAHAMECON-3B2010</v>
          </cell>
          <cell r="AE287" t="str">
            <v>GRAHAMECON-3BDecember2010</v>
          </cell>
          <cell r="AF287" t="str">
            <v>GRAHAMECON-3BDecember2010-2011</v>
          </cell>
          <cell r="AG287" t="str">
            <v>GRAHAMECON-3BDecember2010-2011</v>
          </cell>
          <cell r="AH287" t="str">
            <v>GRAHAMDecember2010-2011</v>
          </cell>
        </row>
        <row r="288">
          <cell r="D288" t="str">
            <v>GURNETT</v>
          </cell>
          <cell r="E288" t="str">
            <v>ECON-3B</v>
          </cell>
          <cell r="F288" t="str">
            <v>Residential</v>
          </cell>
          <cell r="G288" t="str">
            <v>SINGLE</v>
          </cell>
          <cell r="J288" t="str">
            <v>December</v>
          </cell>
          <cell r="K288" t="str">
            <v>2010-2011</v>
          </cell>
          <cell r="L288">
            <v>2010</v>
          </cell>
          <cell r="M288">
            <v>0</v>
          </cell>
          <cell r="N288">
            <v>62.5</v>
          </cell>
          <cell r="X288">
            <v>8</v>
          </cell>
          <cell r="Y288">
            <v>0</v>
          </cell>
          <cell r="Z288">
            <v>10084.6848625</v>
          </cell>
          <cell r="AA288">
            <v>0</v>
          </cell>
          <cell r="AB288">
            <v>15221.65625</v>
          </cell>
          <cell r="AC288" t="str">
            <v>GURNETTECON-3BDecember2010-2011</v>
          </cell>
          <cell r="AD288" t="str">
            <v>GURNETTECON-3B2010</v>
          </cell>
          <cell r="AE288" t="str">
            <v>GURNETTECON-3BDecember2010</v>
          </cell>
          <cell r="AF288" t="str">
            <v>GURNETTECON-3BDecember2010-2011</v>
          </cell>
          <cell r="AG288" t="str">
            <v>GURNETTECON-3BDecember2010-2011</v>
          </cell>
          <cell r="AH288" t="str">
            <v>GURNETTDecember2010-2011</v>
          </cell>
        </row>
        <row r="289">
          <cell r="D289" t="str">
            <v>GURNETT</v>
          </cell>
          <cell r="E289" t="str">
            <v>ECON-3B</v>
          </cell>
          <cell r="F289" t="str">
            <v>Residential</v>
          </cell>
          <cell r="G289" t="str">
            <v>MULTI</v>
          </cell>
          <cell r="J289" t="str">
            <v>December</v>
          </cell>
          <cell r="K289" t="str">
            <v>2010-2011</v>
          </cell>
          <cell r="L289">
            <v>2010</v>
          </cell>
          <cell r="M289">
            <v>0</v>
          </cell>
          <cell r="Y289">
            <v>0</v>
          </cell>
          <cell r="AA289">
            <v>0</v>
          </cell>
          <cell r="AC289" t="str">
            <v>GURNETTECON-3BDecember2010-2011</v>
          </cell>
          <cell r="AD289" t="str">
            <v>GURNETTECON-3B2010</v>
          </cell>
          <cell r="AE289" t="str">
            <v>GURNETTECON-3BDecember2010</v>
          </cell>
          <cell r="AF289" t="str">
            <v>GURNETTECON-3BDecember2010-2011</v>
          </cell>
          <cell r="AG289" t="str">
            <v>GURNETTECON-3BDecember2010-2011</v>
          </cell>
          <cell r="AH289" t="str">
            <v>GURNETTDecember2010-2011</v>
          </cell>
        </row>
        <row r="290">
          <cell r="D290" t="str">
            <v>SAMPSON</v>
          </cell>
          <cell r="E290" t="str">
            <v>ECON-3B</v>
          </cell>
          <cell r="F290" t="str">
            <v>Residential</v>
          </cell>
          <cell r="G290" t="str">
            <v>SINGLE</v>
          </cell>
          <cell r="J290" t="str">
            <v>December</v>
          </cell>
          <cell r="K290" t="str">
            <v>2010-2011</v>
          </cell>
          <cell r="L290">
            <v>2010</v>
          </cell>
          <cell r="M290">
            <v>14</v>
          </cell>
          <cell r="N290">
            <v>62.5</v>
          </cell>
          <cell r="X290">
            <v>21</v>
          </cell>
          <cell r="Y290">
            <v>2258.9694092</v>
          </cell>
          <cell r="Z290">
            <v>10084.6848625</v>
          </cell>
          <cell r="AA290">
            <v>3409.6510000000003</v>
          </cell>
          <cell r="AB290">
            <v>15221.65625</v>
          </cell>
          <cell r="AC290" t="str">
            <v>SAMPSONECON-3BDecember2010-2011</v>
          </cell>
          <cell r="AD290" t="str">
            <v>SAMPSONECON-3B2010</v>
          </cell>
          <cell r="AE290" t="str">
            <v>SAMPSONECON-3BDecember2010</v>
          </cell>
          <cell r="AF290" t="str">
            <v>SAMPSONECON-3BDecember2010-2011</v>
          </cell>
          <cell r="AG290" t="str">
            <v>SAMPSONECON-3BDecember2010-2011</v>
          </cell>
          <cell r="AH290" t="str">
            <v>SAMPSONDecember2010-2011</v>
          </cell>
        </row>
        <row r="291">
          <cell r="D291" t="str">
            <v>SAMPSON</v>
          </cell>
          <cell r="E291" t="str">
            <v>ECON-3B</v>
          </cell>
          <cell r="F291" t="str">
            <v>Residential</v>
          </cell>
          <cell r="G291" t="str">
            <v>MULTI</v>
          </cell>
          <cell r="J291" t="str">
            <v>December</v>
          </cell>
          <cell r="K291" t="str">
            <v>2010-2011</v>
          </cell>
          <cell r="L291">
            <v>2010</v>
          </cell>
          <cell r="M291">
            <v>10</v>
          </cell>
          <cell r="Y291">
            <v>1613.5495779999999</v>
          </cell>
          <cell r="AA291">
            <v>2435.4650000000001</v>
          </cell>
          <cell r="AC291" t="str">
            <v>SAMPSONECON-3BDecember2010-2011</v>
          </cell>
          <cell r="AD291" t="str">
            <v>SAMPSONECON-3B2010</v>
          </cell>
          <cell r="AE291" t="str">
            <v>SAMPSONECON-3BDecember2010</v>
          </cell>
          <cell r="AF291" t="str">
            <v>SAMPSONECON-3BDecember2010-2011</v>
          </cell>
          <cell r="AG291" t="str">
            <v>SAMPSONECON-3BDecember2010-2011</v>
          </cell>
          <cell r="AH291" t="str">
            <v>SAMPSONDecember2010-2011</v>
          </cell>
        </row>
        <row r="292">
          <cell r="D292" t="str">
            <v>SKIPPER</v>
          </cell>
          <cell r="E292" t="str">
            <v>ECON-3B</v>
          </cell>
          <cell r="F292" t="str">
            <v>Residential</v>
          </cell>
          <cell r="G292" t="str">
            <v>SINGLE</v>
          </cell>
          <cell r="J292" t="str">
            <v>December</v>
          </cell>
          <cell r="K292" t="str">
            <v>2010-2011</v>
          </cell>
          <cell r="L292">
            <v>2010</v>
          </cell>
          <cell r="M292">
            <v>12</v>
          </cell>
          <cell r="N292">
            <v>0</v>
          </cell>
          <cell r="Y292">
            <v>1936.2594936</v>
          </cell>
          <cell r="Z292">
            <v>0</v>
          </cell>
          <cell r="AA292">
            <v>2922.558</v>
          </cell>
          <cell r="AB292">
            <v>0</v>
          </cell>
          <cell r="AC292" t="str">
            <v>SKIPPERECON-3BDecember2010-2011</v>
          </cell>
          <cell r="AD292" t="str">
            <v>SKIPPERECON-3B2010</v>
          </cell>
          <cell r="AE292" t="str">
            <v>SKIPPERECON-3BDecember2010</v>
          </cell>
          <cell r="AF292" t="str">
            <v>SKIPPERECON-3BDecember2010-2011</v>
          </cell>
          <cell r="AG292" t="str">
            <v>SKIPPERECON-3BDecember2010-2011</v>
          </cell>
          <cell r="AH292" t="str">
            <v>SKIPPERDecember2010-2011</v>
          </cell>
        </row>
        <row r="293">
          <cell r="D293" t="str">
            <v>SKIPPER</v>
          </cell>
          <cell r="E293" t="str">
            <v>ECON-3B</v>
          </cell>
          <cell r="F293" t="str">
            <v>Residential</v>
          </cell>
          <cell r="G293" t="str">
            <v>MULTI</v>
          </cell>
          <cell r="J293" t="str">
            <v>December</v>
          </cell>
          <cell r="K293" t="str">
            <v>2010-2011</v>
          </cell>
          <cell r="L293">
            <v>2010</v>
          </cell>
          <cell r="M293">
            <v>2</v>
          </cell>
          <cell r="Y293">
            <v>322.70991559999999</v>
          </cell>
          <cell r="AA293">
            <v>487.09300000000002</v>
          </cell>
          <cell r="AC293" t="str">
            <v>SKIPPERECON-3BDecember2010-2011</v>
          </cell>
          <cell r="AD293" t="str">
            <v>SKIPPERECON-3B2010</v>
          </cell>
          <cell r="AE293" t="str">
            <v>SKIPPERECON-3BDecember2010</v>
          </cell>
          <cell r="AF293" t="str">
            <v>SKIPPERECON-3BDecember2010-2011</v>
          </cell>
          <cell r="AG293" t="str">
            <v>SKIPPERECON-3BDecember2010-2011</v>
          </cell>
          <cell r="AH293" t="str">
            <v>SKIPPERDecember2010-2011</v>
          </cell>
        </row>
        <row r="294">
          <cell r="D294" t="str">
            <v>SPRIGGS</v>
          </cell>
          <cell r="E294" t="str">
            <v>ECON-3B</v>
          </cell>
          <cell r="F294" t="str">
            <v>Residential</v>
          </cell>
          <cell r="G294" t="str">
            <v>SINGLE</v>
          </cell>
          <cell r="J294" t="str">
            <v>December</v>
          </cell>
          <cell r="K294" t="str">
            <v>2010-2011</v>
          </cell>
          <cell r="L294">
            <v>2010</v>
          </cell>
          <cell r="M294">
            <v>35</v>
          </cell>
          <cell r="N294">
            <v>62.5</v>
          </cell>
          <cell r="X294">
            <v>21</v>
          </cell>
          <cell r="Y294">
            <v>5647.4235229999995</v>
          </cell>
          <cell r="Z294">
            <v>10084.6848625</v>
          </cell>
          <cell r="AA294">
            <v>8524.1275000000005</v>
          </cell>
          <cell r="AB294">
            <v>15221.65625</v>
          </cell>
          <cell r="AC294" t="str">
            <v>SPRIGGSECON-3BDecember2010-2011</v>
          </cell>
          <cell r="AD294" t="str">
            <v>SPRIGGSECON-3B2010</v>
          </cell>
          <cell r="AE294" t="str">
            <v>SPRIGGSECON-3BDecember2010</v>
          </cell>
          <cell r="AF294" t="str">
            <v>SPRIGGSECON-3BDecember2010-2011</v>
          </cell>
          <cell r="AG294" t="str">
            <v>SPRIGGSECON-3BDecember2010-2011</v>
          </cell>
          <cell r="AH294" t="str">
            <v>SPRIGGSDecember2010-2011</v>
          </cell>
        </row>
        <row r="295">
          <cell r="D295" t="str">
            <v>SPRIGGS</v>
          </cell>
          <cell r="E295" t="str">
            <v>ECON-3B</v>
          </cell>
          <cell r="F295" t="str">
            <v>Residential</v>
          </cell>
          <cell r="G295" t="str">
            <v>MULTI</v>
          </cell>
          <cell r="J295" t="str">
            <v>December</v>
          </cell>
          <cell r="K295" t="str">
            <v>2010-2011</v>
          </cell>
          <cell r="L295">
            <v>2010</v>
          </cell>
          <cell r="M295">
            <v>15</v>
          </cell>
          <cell r="Y295">
            <v>2420.3243669999997</v>
          </cell>
          <cell r="AA295">
            <v>3653.1975000000002</v>
          </cell>
          <cell r="AC295" t="str">
            <v>SPRIGGSECON-3BDecember2010-2011</v>
          </cell>
          <cell r="AD295" t="str">
            <v>SPRIGGSECON-3B2010</v>
          </cell>
          <cell r="AE295" t="str">
            <v>SPRIGGSECON-3BDecember2010</v>
          </cell>
          <cell r="AF295" t="str">
            <v>SPRIGGSECON-3BDecember2010-2011</v>
          </cell>
          <cell r="AG295" t="str">
            <v>SPRIGGSECON-3BDecember2010-2011</v>
          </cell>
          <cell r="AH295" t="str">
            <v>SPRIGGSDecember2010-2011</v>
          </cell>
        </row>
        <row r="296">
          <cell r="D296" t="str">
            <v>WELCH</v>
          </cell>
          <cell r="E296" t="str">
            <v>ECON-3B</v>
          </cell>
          <cell r="F296" t="str">
            <v>Residential</v>
          </cell>
          <cell r="G296" t="str">
            <v>SINGLE</v>
          </cell>
          <cell r="J296" t="str">
            <v>December</v>
          </cell>
          <cell r="K296" t="str">
            <v>2010-2011</v>
          </cell>
          <cell r="L296">
            <v>2010</v>
          </cell>
          <cell r="M296">
            <v>35</v>
          </cell>
          <cell r="X296">
            <v>21</v>
          </cell>
          <cell r="Y296">
            <v>5647.4235229999995</v>
          </cell>
          <cell r="Z296">
            <v>0</v>
          </cell>
          <cell r="AA296">
            <v>8524.1275000000005</v>
          </cell>
          <cell r="AB296">
            <v>0</v>
          </cell>
          <cell r="AC296" t="str">
            <v>WELCHECON-3BDecember2010-2011</v>
          </cell>
          <cell r="AD296" t="str">
            <v>WELCHECON-3B2010</v>
          </cell>
          <cell r="AE296" t="str">
            <v>WELCHECON-3BDecember2010</v>
          </cell>
          <cell r="AF296" t="str">
            <v>WELCHECON-3BDecember2010-2011</v>
          </cell>
          <cell r="AG296" t="str">
            <v>WELCHECON-3BDecember2010-2011</v>
          </cell>
          <cell r="AH296" t="str">
            <v>WELCHDecember2010-2011</v>
          </cell>
        </row>
        <row r="297">
          <cell r="D297" t="str">
            <v>WELCH</v>
          </cell>
          <cell r="E297" t="str">
            <v>ECON-3B</v>
          </cell>
          <cell r="F297" t="str">
            <v>Residential</v>
          </cell>
          <cell r="G297" t="str">
            <v>MULTI</v>
          </cell>
          <cell r="J297" t="str">
            <v>December</v>
          </cell>
          <cell r="K297" t="str">
            <v>2010-2011</v>
          </cell>
          <cell r="L297">
            <v>2010</v>
          </cell>
          <cell r="M297">
            <v>7</v>
          </cell>
          <cell r="Y297">
            <v>1129.4847046</v>
          </cell>
          <cell r="AA297">
            <v>1704.8255000000001</v>
          </cell>
          <cell r="AC297" t="str">
            <v>WELCHECON-3BDecember2010-2011</v>
          </cell>
          <cell r="AD297" t="str">
            <v>WELCHECON-3B2010</v>
          </cell>
          <cell r="AE297" t="str">
            <v>WELCHECON-3BDecember2010</v>
          </cell>
          <cell r="AF297" t="str">
            <v>WELCHECON-3BDecember2010-2011</v>
          </cell>
          <cell r="AG297" t="str">
            <v>WELCHECON-3BDecember2010-2011</v>
          </cell>
          <cell r="AH297" t="str">
            <v>WELCHDecember2010-2011</v>
          </cell>
        </row>
        <row r="298">
          <cell r="C298" t="str">
            <v xml:space="preserve">Total Res Home Energy Surveys  </v>
          </cell>
          <cell r="D298" t="str">
            <v>CONEW</v>
          </cell>
          <cell r="E298" t="str">
            <v>ECON-3B</v>
          </cell>
          <cell r="F298" t="str">
            <v>Residential</v>
          </cell>
          <cell r="G298" t="str">
            <v>SINGLE</v>
          </cell>
          <cell r="J298" t="str">
            <v>December</v>
          </cell>
          <cell r="K298" t="str">
            <v>2010-2011</v>
          </cell>
          <cell r="L298">
            <v>2010</v>
          </cell>
          <cell r="M298">
            <v>130</v>
          </cell>
          <cell r="N298">
            <v>250</v>
          </cell>
          <cell r="U298">
            <v>0</v>
          </cell>
          <cell r="X298">
            <v>134</v>
          </cell>
          <cell r="Y298">
            <v>20976.144514</v>
          </cell>
          <cell r="Z298">
            <v>40338.739450000001</v>
          </cell>
          <cell r="AA298">
            <v>31661.045000000006</v>
          </cell>
          <cell r="AB298">
            <v>60886.625</v>
          </cell>
          <cell r="AC298" t="str">
            <v>CONEWECON-3BDecember2010-2011</v>
          </cell>
          <cell r="AD298" t="str">
            <v>CONEWECON-3B2010</v>
          </cell>
          <cell r="AE298" t="str">
            <v>CONEWECON-3BDecember2010</v>
          </cell>
          <cell r="AF298" t="str">
            <v>CONEWECON-3BDecember2010-2011</v>
          </cell>
          <cell r="AG298" t="str">
            <v>CONEWECON-3BDecember2010-2011</v>
          </cell>
          <cell r="AH298" t="str">
            <v>CONEWDecember2010-2011</v>
          </cell>
        </row>
        <row r="299">
          <cell r="C299" t="str">
            <v xml:space="preserve">Total Res Home Energy Surveys  </v>
          </cell>
          <cell r="D299" t="str">
            <v>CONEW</v>
          </cell>
          <cell r="E299" t="str">
            <v>ECON-3B</v>
          </cell>
          <cell r="F299" t="str">
            <v>Residential</v>
          </cell>
          <cell r="G299" t="str">
            <v>MULTI</v>
          </cell>
          <cell r="J299" t="str">
            <v>December</v>
          </cell>
          <cell r="K299" t="str">
            <v>2010-2011</v>
          </cell>
          <cell r="L299">
            <v>2010</v>
          </cell>
          <cell r="M299">
            <v>41</v>
          </cell>
          <cell r="Y299">
            <v>6615.5532697999988</v>
          </cell>
          <cell r="AA299">
            <v>9985.406500000001</v>
          </cell>
          <cell r="AC299" t="str">
            <v>CONEWECON-3BDecember2010-2011</v>
          </cell>
          <cell r="AD299" t="str">
            <v>CONEWECON-3B2010</v>
          </cell>
          <cell r="AE299" t="str">
            <v>CONEWECON-3BDecember2010</v>
          </cell>
          <cell r="AF299" t="str">
            <v>CONEWECON-3BDecember2010-2011</v>
          </cell>
          <cell r="AG299" t="str">
            <v>CONEWECON-3BDecember2010-2011</v>
          </cell>
          <cell r="AH299" t="str">
            <v>CONEWDecember2010-2011</v>
          </cell>
        </row>
        <row r="300">
          <cell r="B300" t="str">
            <v>M-IRES??</v>
          </cell>
          <cell r="C300" t="str">
            <v>Survey - Phone Residential Energy</v>
          </cell>
          <cell r="D300" t="str">
            <v>BURNS</v>
          </cell>
          <cell r="E300" t="str">
            <v>ECON-3E</v>
          </cell>
          <cell r="F300" t="str">
            <v>Residential</v>
          </cell>
          <cell r="G300" t="str">
            <v>SINGLE</v>
          </cell>
          <cell r="J300" t="str">
            <v>December</v>
          </cell>
          <cell r="K300" t="str">
            <v>2010-2011</v>
          </cell>
          <cell r="L300">
            <v>2010</v>
          </cell>
          <cell r="M300">
            <v>0</v>
          </cell>
          <cell r="N300">
            <v>37.75</v>
          </cell>
          <cell r="Y300">
            <v>0</v>
          </cell>
          <cell r="Z300">
            <v>178.00000800000001</v>
          </cell>
          <cell r="AA300">
            <v>0</v>
          </cell>
          <cell r="AB300">
            <v>3139.3749375000002</v>
          </cell>
          <cell r="AC300" t="str">
            <v>BURNSECON-3EDecember2010-2011</v>
          </cell>
          <cell r="AD300" t="str">
            <v>BURNSECON-3E2010</v>
          </cell>
          <cell r="AE300" t="str">
            <v>BURNSECON-3EDecember2010</v>
          </cell>
          <cell r="AF300" t="str">
            <v>BURNSECON-3EDecember2010-2011</v>
          </cell>
          <cell r="AG300" t="str">
            <v>BURNSECON-3EDecember2010-2011</v>
          </cell>
          <cell r="AH300" t="str">
            <v>BURNSDecember2010-2011</v>
          </cell>
        </row>
        <row r="301">
          <cell r="C301" t="str">
            <v>Survey - Phone Residential Energy</v>
          </cell>
          <cell r="D301" t="str">
            <v>BURNS</v>
          </cell>
          <cell r="E301" t="str">
            <v>ECON-3E</v>
          </cell>
          <cell r="F301" t="str">
            <v>Residential</v>
          </cell>
          <cell r="G301" t="str">
            <v>MULTI</v>
          </cell>
          <cell r="J301" t="str">
            <v>December</v>
          </cell>
          <cell r="K301" t="str">
            <v>2010-2011</v>
          </cell>
          <cell r="L301">
            <v>2010</v>
          </cell>
          <cell r="M301">
            <v>0</v>
          </cell>
          <cell r="Y301">
            <v>0</v>
          </cell>
          <cell r="AA301">
            <v>0</v>
          </cell>
          <cell r="AC301" t="str">
            <v>BURNSECON-3EDecember2010-2011</v>
          </cell>
          <cell r="AD301" t="str">
            <v>BURNSECON-3E2010</v>
          </cell>
          <cell r="AE301" t="str">
            <v>BURNSECON-3EDecember2010</v>
          </cell>
          <cell r="AF301" t="str">
            <v>BURNSECON-3EDecember2010-2011</v>
          </cell>
          <cell r="AG301" t="str">
            <v>BURNSECON-3EDecember2010-2011</v>
          </cell>
          <cell r="AH301" t="str">
            <v>BURNSDecember2010-2011</v>
          </cell>
        </row>
        <row r="302">
          <cell r="C302" t="str">
            <v xml:space="preserve">Total Phone Residential Energy  </v>
          </cell>
          <cell r="D302" t="str">
            <v>CONEW</v>
          </cell>
          <cell r="E302" t="str">
            <v>ECON-3E</v>
          </cell>
          <cell r="F302" t="str">
            <v>Residential</v>
          </cell>
          <cell r="G302" t="str">
            <v>SINGLE</v>
          </cell>
          <cell r="J302" t="str">
            <v>December</v>
          </cell>
          <cell r="K302" t="str">
            <v>2010-2011</v>
          </cell>
          <cell r="L302">
            <v>2010</v>
          </cell>
          <cell r="M302">
            <v>0</v>
          </cell>
          <cell r="N302">
            <v>37.75</v>
          </cell>
          <cell r="Y302">
            <v>0</v>
          </cell>
          <cell r="Z302">
            <v>178.00000800000001</v>
          </cell>
          <cell r="AA302">
            <v>0</v>
          </cell>
          <cell r="AB302">
            <v>3139.3749375000002</v>
          </cell>
          <cell r="AC302" t="str">
            <v>CONEWECON-3EDecember2010-2011</v>
          </cell>
          <cell r="AD302" t="str">
            <v>CONEWECON-3E2010</v>
          </cell>
          <cell r="AE302" t="str">
            <v>CONEWECON-3EDecember2010</v>
          </cell>
          <cell r="AF302" t="str">
            <v>CONEWECON-3EDecember2010-2011</v>
          </cell>
          <cell r="AG302" t="str">
            <v>CONEWECON-3EDecember2010-2011</v>
          </cell>
          <cell r="AH302" t="str">
            <v>CONEWDecember2010-2011</v>
          </cell>
        </row>
        <row r="303">
          <cell r="C303" t="str">
            <v xml:space="preserve">Total Phone Residential Energy  </v>
          </cell>
          <cell r="D303" t="str">
            <v>CONEW</v>
          </cell>
          <cell r="E303" t="str">
            <v>ECON-3E</v>
          </cell>
          <cell r="F303" t="str">
            <v>Residential</v>
          </cell>
          <cell r="G303" t="str">
            <v>MULTI</v>
          </cell>
          <cell r="J303" t="str">
            <v>December</v>
          </cell>
          <cell r="K303" t="str">
            <v>2010-2011</v>
          </cell>
          <cell r="L303">
            <v>2010</v>
          </cell>
          <cell r="M303">
            <v>0</v>
          </cell>
          <cell r="Y303">
            <v>0</v>
          </cell>
          <cell r="AA303">
            <v>0</v>
          </cell>
          <cell r="AC303" t="str">
            <v>CONEWECON-3EDecember2010-2011</v>
          </cell>
          <cell r="AD303" t="str">
            <v>CONEWECON-3E2010</v>
          </cell>
          <cell r="AE303" t="str">
            <v>CONEWECON-3EDecember2010</v>
          </cell>
          <cell r="AF303" t="str">
            <v>CONEWECON-3EDecember2010-2011</v>
          </cell>
          <cell r="AG303" t="str">
            <v>CONEWECON-3EDecember2010-2011</v>
          </cell>
          <cell r="AH303" t="str">
            <v>CONEWDecember2010-2011</v>
          </cell>
        </row>
        <row r="304">
          <cell r="B304" t="str">
            <v>M-CRES</v>
          </cell>
          <cell r="C304" t="str">
            <v>Survey - DVD Res Eng English</v>
          </cell>
          <cell r="D304" t="str">
            <v>BURNS</v>
          </cell>
          <cell r="E304" t="str">
            <v>ECON-3D</v>
          </cell>
          <cell r="F304" t="str">
            <v>Residential</v>
          </cell>
          <cell r="G304" t="str">
            <v>SINGLE</v>
          </cell>
          <cell r="J304" t="str">
            <v>December</v>
          </cell>
          <cell r="K304" t="str">
            <v>2010-2011</v>
          </cell>
          <cell r="L304">
            <v>2010</v>
          </cell>
          <cell r="M304">
            <v>0</v>
          </cell>
          <cell r="Y304">
            <v>0</v>
          </cell>
          <cell r="Z304">
            <v>0</v>
          </cell>
          <cell r="AA304">
            <v>0</v>
          </cell>
          <cell r="AB304">
            <v>0</v>
          </cell>
          <cell r="AC304" t="str">
            <v>BURNSECON-3DDecember2010-2011</v>
          </cell>
          <cell r="AD304" t="str">
            <v>BURNSECON-3D2010</v>
          </cell>
          <cell r="AE304" t="str">
            <v>BURNSECON-3DDecember2010</v>
          </cell>
          <cell r="AF304" t="str">
            <v>BURNSECON-3DDecember2010-2011</v>
          </cell>
          <cell r="AG304" t="str">
            <v>BURNSECON-3DDecember2010-2011</v>
          </cell>
          <cell r="AH304" t="str">
            <v>BURNSDecember2010-2011</v>
          </cell>
        </row>
        <row r="305">
          <cell r="D305" t="str">
            <v>BURNS</v>
          </cell>
          <cell r="E305" t="str">
            <v>ECON-3D</v>
          </cell>
          <cell r="F305" t="str">
            <v>Residential</v>
          </cell>
          <cell r="G305" t="str">
            <v>MULTI</v>
          </cell>
          <cell r="J305" t="str">
            <v>December</v>
          </cell>
          <cell r="K305" t="str">
            <v>2010-2011</v>
          </cell>
          <cell r="L305">
            <v>2010</v>
          </cell>
          <cell r="M305">
            <v>0</v>
          </cell>
          <cell r="Y305">
            <v>0</v>
          </cell>
          <cell r="Z305">
            <v>0</v>
          </cell>
          <cell r="AA305">
            <v>0</v>
          </cell>
          <cell r="AB305">
            <v>0</v>
          </cell>
          <cell r="AC305" t="str">
            <v>BURNSECON-3DDecember2010-2011</v>
          </cell>
          <cell r="AD305" t="str">
            <v>BURNSECON-3D2010</v>
          </cell>
          <cell r="AE305" t="str">
            <v>BURNSECON-3DDecember2010</v>
          </cell>
          <cell r="AF305" t="str">
            <v>BURNSECON-3DDecember2010-2011</v>
          </cell>
          <cell r="AG305" t="str">
            <v>BURNSECON-3DDecember2010-2011</v>
          </cell>
          <cell r="AH305" t="str">
            <v>BURNSDecember2010-2011</v>
          </cell>
        </row>
        <row r="306">
          <cell r="D306" t="str">
            <v>RIVERA</v>
          </cell>
          <cell r="E306" t="str">
            <v>ECON-3D</v>
          </cell>
          <cell r="F306" t="str">
            <v>Residential</v>
          </cell>
          <cell r="G306" t="str">
            <v>SINGLE</v>
          </cell>
          <cell r="J306" t="str">
            <v>December</v>
          </cell>
          <cell r="K306" t="str">
            <v>2010-2011</v>
          </cell>
          <cell r="L306">
            <v>2010</v>
          </cell>
          <cell r="M306">
            <v>10</v>
          </cell>
          <cell r="Y306">
            <v>94.729849000000002</v>
          </cell>
          <cell r="Z306">
            <v>0</v>
          </cell>
          <cell r="AA306">
            <v>1220.1189999999999</v>
          </cell>
          <cell r="AB306">
            <v>0</v>
          </cell>
          <cell r="AC306" t="str">
            <v>RIVERAECON-3DDecember2010-2011</v>
          </cell>
          <cell r="AD306" t="str">
            <v>RIVERAECON-3D2010</v>
          </cell>
          <cell r="AE306" t="str">
            <v>RIVERAECON-3DDecember2010</v>
          </cell>
          <cell r="AF306" t="str">
            <v>RIVERAECON-3DDecember2010-2011</v>
          </cell>
          <cell r="AG306" t="str">
            <v>RIVERAECON-3DDecember2010-2011</v>
          </cell>
          <cell r="AH306" t="str">
            <v>RIVERADecember2010-2011</v>
          </cell>
        </row>
        <row r="307">
          <cell r="D307" t="str">
            <v>RIVERA</v>
          </cell>
          <cell r="E307" t="str">
            <v>ECON-3D</v>
          </cell>
          <cell r="F307" t="str">
            <v>Residential</v>
          </cell>
          <cell r="G307" t="str">
            <v>MULTI</v>
          </cell>
          <cell r="J307" t="str">
            <v>December</v>
          </cell>
          <cell r="K307" t="str">
            <v>2010-2011</v>
          </cell>
          <cell r="L307">
            <v>2010</v>
          </cell>
          <cell r="M307">
            <v>14</v>
          </cell>
          <cell r="Y307">
            <v>132.6217886</v>
          </cell>
          <cell r="Z307">
            <v>0</v>
          </cell>
          <cell r="AA307">
            <v>1708.1666</v>
          </cell>
          <cell r="AB307">
            <v>0</v>
          </cell>
          <cell r="AC307" t="str">
            <v>RIVERAECON-3DDecember2010-2011</v>
          </cell>
          <cell r="AD307" t="str">
            <v>RIVERAECON-3D2010</v>
          </cell>
          <cell r="AE307" t="str">
            <v>RIVERAECON-3DDecember2010</v>
          </cell>
          <cell r="AF307" t="str">
            <v>RIVERAECON-3DDecember2010-2011</v>
          </cell>
          <cell r="AG307" t="str">
            <v>RIVERAECON-3DDecember2010-2011</v>
          </cell>
          <cell r="AH307" t="str">
            <v>RIVERADecember2010-2011</v>
          </cell>
        </row>
        <row r="308">
          <cell r="D308" t="str">
            <v>SAMPSON</v>
          </cell>
          <cell r="E308" t="str">
            <v>ECON-3D</v>
          </cell>
          <cell r="F308" t="str">
            <v>Residential</v>
          </cell>
          <cell r="G308" t="str">
            <v>SINGLE</v>
          </cell>
          <cell r="J308" t="str">
            <v>December</v>
          </cell>
          <cell r="K308" t="str">
            <v>2010-2011</v>
          </cell>
          <cell r="L308">
            <v>2010</v>
          </cell>
          <cell r="M308">
            <v>0</v>
          </cell>
          <cell r="Y308">
            <v>0</v>
          </cell>
          <cell r="Z308">
            <v>0</v>
          </cell>
          <cell r="AA308">
            <v>0</v>
          </cell>
          <cell r="AB308">
            <v>0</v>
          </cell>
          <cell r="AC308" t="str">
            <v>SAMPSONECON-3DDecember2010-2011</v>
          </cell>
          <cell r="AD308" t="str">
            <v>SAMPSONECON-3D2010</v>
          </cell>
          <cell r="AE308" t="str">
            <v>SAMPSONECON-3DDecember2010</v>
          </cell>
          <cell r="AF308" t="str">
            <v>SAMPSONECON-3DDecember2010-2011</v>
          </cell>
          <cell r="AG308" t="str">
            <v>SAMPSONECON-3DDecember2010-2011</v>
          </cell>
          <cell r="AH308" t="str">
            <v>SAMPSONDecember2010-2011</v>
          </cell>
        </row>
        <row r="309">
          <cell r="D309" t="str">
            <v>SAMPSON</v>
          </cell>
          <cell r="E309" t="str">
            <v>ECON-3D</v>
          </cell>
          <cell r="F309" t="str">
            <v>Residential</v>
          </cell>
          <cell r="G309" t="str">
            <v>MULTI</v>
          </cell>
          <cell r="J309" t="str">
            <v>December</v>
          </cell>
          <cell r="K309" t="str">
            <v>2010-2011</v>
          </cell>
          <cell r="L309">
            <v>2010</v>
          </cell>
          <cell r="M309">
            <v>0</v>
          </cell>
          <cell r="Y309">
            <v>0</v>
          </cell>
          <cell r="Z309">
            <v>0</v>
          </cell>
          <cell r="AA309">
            <v>0</v>
          </cell>
          <cell r="AB309">
            <v>0</v>
          </cell>
          <cell r="AC309" t="str">
            <v>SAMPSONECON-3DDecember2010-2011</v>
          </cell>
          <cell r="AD309" t="str">
            <v>SAMPSONECON-3D2010</v>
          </cell>
          <cell r="AE309" t="str">
            <v>SAMPSONECON-3DDecember2010</v>
          </cell>
          <cell r="AF309" t="str">
            <v>SAMPSONECON-3DDecember2010-2011</v>
          </cell>
          <cell r="AG309" t="str">
            <v>SAMPSONECON-3DDecember2010-2011</v>
          </cell>
          <cell r="AH309" t="str">
            <v>SAMPSONDecember2010-2011</v>
          </cell>
        </row>
        <row r="310">
          <cell r="B310" t="str">
            <v>M-CRSS</v>
          </cell>
          <cell r="C310" t="str">
            <v>Survey - DVD Res Eng Spanish</v>
          </cell>
          <cell r="D310" t="str">
            <v>BURNS</v>
          </cell>
          <cell r="E310" t="str">
            <v>ECON-3D</v>
          </cell>
          <cell r="F310" t="str">
            <v>Residential</v>
          </cell>
          <cell r="G310" t="str">
            <v>SINGLE</v>
          </cell>
          <cell r="J310" t="str">
            <v>December</v>
          </cell>
          <cell r="K310" t="str">
            <v>2010-2011</v>
          </cell>
          <cell r="L310">
            <v>2010</v>
          </cell>
          <cell r="M310">
            <v>0</v>
          </cell>
          <cell r="Y310">
            <v>0</v>
          </cell>
          <cell r="Z310">
            <v>0</v>
          </cell>
          <cell r="AA310">
            <v>0</v>
          </cell>
          <cell r="AB310">
            <v>0</v>
          </cell>
          <cell r="AC310" t="str">
            <v>BURNSECON-3DDecember2010-2011</v>
          </cell>
          <cell r="AD310" t="str">
            <v>BURNSECON-3D2010</v>
          </cell>
          <cell r="AE310" t="str">
            <v>BURNSECON-3DDecember2010</v>
          </cell>
          <cell r="AF310" t="str">
            <v>BURNSECON-3DDecember2010-2011</v>
          </cell>
          <cell r="AG310" t="str">
            <v>BURNSECON-3DDecember2010-2011</v>
          </cell>
          <cell r="AH310" t="str">
            <v>BURNSDecember2010-2011</v>
          </cell>
        </row>
        <row r="311">
          <cell r="D311" t="str">
            <v>BURNS</v>
          </cell>
          <cell r="E311" t="str">
            <v>ECON-3D</v>
          </cell>
          <cell r="F311" t="str">
            <v>Residential</v>
          </cell>
          <cell r="G311" t="str">
            <v>MULTI</v>
          </cell>
          <cell r="J311" t="str">
            <v>December</v>
          </cell>
          <cell r="K311" t="str">
            <v>2010-2011</v>
          </cell>
          <cell r="L311">
            <v>2010</v>
          </cell>
          <cell r="M311">
            <v>0</v>
          </cell>
          <cell r="Y311">
            <v>0</v>
          </cell>
          <cell r="Z311">
            <v>0</v>
          </cell>
          <cell r="AA311">
            <v>0</v>
          </cell>
          <cell r="AB311">
            <v>0</v>
          </cell>
          <cell r="AC311" t="str">
            <v>BURNSECON-3DDecember2010-2011</v>
          </cell>
          <cell r="AD311" t="str">
            <v>BURNSECON-3D2010</v>
          </cell>
          <cell r="AE311" t="str">
            <v>BURNSECON-3DDecember2010</v>
          </cell>
          <cell r="AF311" t="str">
            <v>BURNSECON-3DDecember2010-2011</v>
          </cell>
          <cell r="AG311" t="str">
            <v>BURNSECON-3DDecember2010-2011</v>
          </cell>
          <cell r="AH311" t="str">
            <v>BURNSDecember2010-2011</v>
          </cell>
        </row>
        <row r="312">
          <cell r="D312" t="str">
            <v>RIVERA</v>
          </cell>
          <cell r="E312" t="str">
            <v>ECON-3D</v>
          </cell>
          <cell r="F312" t="str">
            <v>Residential</v>
          </cell>
          <cell r="G312" t="str">
            <v>SINGLE</v>
          </cell>
          <cell r="J312" t="str">
            <v>December</v>
          </cell>
          <cell r="K312" t="str">
            <v>2010-2011</v>
          </cell>
          <cell r="L312">
            <v>2010</v>
          </cell>
          <cell r="M312">
            <v>0</v>
          </cell>
          <cell r="Y312">
            <v>0</v>
          </cell>
          <cell r="Z312">
            <v>0</v>
          </cell>
          <cell r="AA312">
            <v>0</v>
          </cell>
          <cell r="AB312">
            <v>0</v>
          </cell>
          <cell r="AC312" t="str">
            <v>RIVERAECON-3DDecember2010-2011</v>
          </cell>
          <cell r="AD312" t="str">
            <v>RIVERAECON-3D2010</v>
          </cell>
          <cell r="AE312" t="str">
            <v>RIVERAECON-3DDecember2010</v>
          </cell>
          <cell r="AF312" t="str">
            <v>RIVERAECON-3DDecember2010-2011</v>
          </cell>
          <cell r="AG312" t="str">
            <v>RIVERAECON-3DDecember2010-2011</v>
          </cell>
          <cell r="AH312" t="str">
            <v>RIVERADecember2010-2011</v>
          </cell>
        </row>
        <row r="313">
          <cell r="D313" t="str">
            <v>RIVERA</v>
          </cell>
          <cell r="E313" t="str">
            <v>ECON-3D</v>
          </cell>
          <cell r="F313" t="str">
            <v>Residential</v>
          </cell>
          <cell r="G313" t="str">
            <v>MULTI</v>
          </cell>
          <cell r="J313" t="str">
            <v>December</v>
          </cell>
          <cell r="K313" t="str">
            <v>2010-2011</v>
          </cell>
          <cell r="L313">
            <v>2010</v>
          </cell>
          <cell r="M313">
            <v>1</v>
          </cell>
          <cell r="Y313">
            <v>9.4729849000000002</v>
          </cell>
          <cell r="Z313">
            <v>0</v>
          </cell>
          <cell r="AA313">
            <v>122.0119</v>
          </cell>
          <cell r="AB313">
            <v>0</v>
          </cell>
          <cell r="AC313" t="str">
            <v>RIVERAECON-3DDecember2010-2011</v>
          </cell>
          <cell r="AD313" t="str">
            <v>RIVERAECON-3D2010</v>
          </cell>
          <cell r="AE313" t="str">
            <v>RIVERAECON-3DDecember2010</v>
          </cell>
          <cell r="AF313" t="str">
            <v>RIVERAECON-3DDecember2010-2011</v>
          </cell>
          <cell r="AG313" t="str">
            <v>RIVERAECON-3DDecember2010-2011</v>
          </cell>
          <cell r="AH313" t="str">
            <v>RIVERADecember2010-2011</v>
          </cell>
        </row>
        <row r="314">
          <cell r="B314" t="str">
            <v>M-VRES</v>
          </cell>
          <cell r="C314" t="str">
            <v>Survey - Res Eng VIDEO English</v>
          </cell>
          <cell r="D314" t="str">
            <v>BURNS</v>
          </cell>
          <cell r="E314" t="str">
            <v>ECON-3D</v>
          </cell>
          <cell r="F314" t="str">
            <v>Residential</v>
          </cell>
          <cell r="G314" t="str">
            <v>SINGLE</v>
          </cell>
          <cell r="J314" t="str">
            <v>December</v>
          </cell>
          <cell r="K314" t="str">
            <v>2010-2011</v>
          </cell>
          <cell r="L314">
            <v>2010</v>
          </cell>
          <cell r="M314">
            <v>0</v>
          </cell>
          <cell r="Y314">
            <v>0</v>
          </cell>
          <cell r="Z314">
            <v>0</v>
          </cell>
          <cell r="AA314">
            <v>0</v>
          </cell>
          <cell r="AB314">
            <v>0</v>
          </cell>
          <cell r="AC314" t="str">
            <v>BURNSECON-3DDecember2010-2011</v>
          </cell>
          <cell r="AD314" t="str">
            <v>BURNSECON-3D2010</v>
          </cell>
          <cell r="AE314" t="str">
            <v>BURNSECON-3DDecember2010</v>
          </cell>
          <cell r="AF314" t="str">
            <v>BURNSECON-3DDecember2010-2011</v>
          </cell>
          <cell r="AG314" t="str">
            <v>BURNSECON-3DDecember2010-2011</v>
          </cell>
          <cell r="AH314" t="str">
            <v>BURNSDecember2010-2011</v>
          </cell>
        </row>
        <row r="315">
          <cell r="D315" t="str">
            <v>BURNS</v>
          </cell>
          <cell r="E315" t="str">
            <v>ECON-3D</v>
          </cell>
          <cell r="F315" t="str">
            <v>Residential</v>
          </cell>
          <cell r="G315" t="str">
            <v>MULTI</v>
          </cell>
          <cell r="J315" t="str">
            <v>December</v>
          </cell>
          <cell r="K315" t="str">
            <v>2010-2011</v>
          </cell>
          <cell r="L315">
            <v>2010</v>
          </cell>
          <cell r="M315">
            <v>0</v>
          </cell>
          <cell r="Y315">
            <v>0</v>
          </cell>
          <cell r="Z315">
            <v>0</v>
          </cell>
          <cell r="AA315">
            <v>0</v>
          </cell>
          <cell r="AB315">
            <v>0</v>
          </cell>
          <cell r="AC315" t="str">
            <v>BURNSECON-3DDecember2010-2011</v>
          </cell>
          <cell r="AD315" t="str">
            <v>BURNSECON-3D2010</v>
          </cell>
          <cell r="AE315" t="str">
            <v>BURNSECON-3DDecember2010</v>
          </cell>
          <cell r="AF315" t="str">
            <v>BURNSECON-3DDecember2010-2011</v>
          </cell>
          <cell r="AG315" t="str">
            <v>BURNSECON-3DDecember2010-2011</v>
          </cell>
          <cell r="AH315" t="str">
            <v>BURNSDecember2010-2011</v>
          </cell>
        </row>
        <row r="316">
          <cell r="D316" t="str">
            <v>RIVERA</v>
          </cell>
          <cell r="E316" t="str">
            <v>ECON-3D</v>
          </cell>
          <cell r="F316" t="str">
            <v>Residential</v>
          </cell>
          <cell r="G316" t="str">
            <v>SINGLE</v>
          </cell>
          <cell r="J316" t="str">
            <v>December</v>
          </cell>
          <cell r="K316" t="str">
            <v>2010-2011</v>
          </cell>
          <cell r="L316">
            <v>2010</v>
          </cell>
          <cell r="M316">
            <v>0</v>
          </cell>
          <cell r="Y316">
            <v>0</v>
          </cell>
          <cell r="Z316">
            <v>0</v>
          </cell>
          <cell r="AA316">
            <v>0</v>
          </cell>
          <cell r="AB316">
            <v>0</v>
          </cell>
          <cell r="AC316" t="str">
            <v>RIVERAECON-3DDecember2010-2011</v>
          </cell>
          <cell r="AD316" t="str">
            <v>RIVERAECON-3D2010</v>
          </cell>
          <cell r="AE316" t="str">
            <v>RIVERAECON-3DDecember2010</v>
          </cell>
          <cell r="AF316" t="str">
            <v>RIVERAECON-3DDecember2010-2011</v>
          </cell>
          <cell r="AG316" t="str">
            <v>RIVERAECON-3DDecember2010-2011</v>
          </cell>
          <cell r="AH316" t="str">
            <v>RIVERADecember2010-2011</v>
          </cell>
        </row>
        <row r="317">
          <cell r="D317" t="str">
            <v>RIVERA</v>
          </cell>
          <cell r="E317" t="str">
            <v>ECON-3D</v>
          </cell>
          <cell r="F317" t="str">
            <v>Residential</v>
          </cell>
          <cell r="G317" t="str">
            <v>MULTI</v>
          </cell>
          <cell r="J317" t="str">
            <v>December</v>
          </cell>
          <cell r="K317" t="str">
            <v>2010-2011</v>
          </cell>
          <cell r="L317">
            <v>2010</v>
          </cell>
          <cell r="M317">
            <v>0</v>
          </cell>
          <cell r="Y317">
            <v>0</v>
          </cell>
          <cell r="Z317">
            <v>0</v>
          </cell>
          <cell r="AA317">
            <v>0</v>
          </cell>
          <cell r="AB317">
            <v>0</v>
          </cell>
          <cell r="AC317" t="str">
            <v>RIVERAECON-3DDecember2010-2011</v>
          </cell>
          <cell r="AD317" t="str">
            <v>RIVERAECON-3D2010</v>
          </cell>
          <cell r="AE317" t="str">
            <v>RIVERAECON-3DDecember2010</v>
          </cell>
          <cell r="AF317" t="str">
            <v>RIVERAECON-3DDecember2010-2011</v>
          </cell>
          <cell r="AG317" t="str">
            <v>RIVERAECON-3DDecember2010-2011</v>
          </cell>
          <cell r="AH317" t="str">
            <v>RIVERADecember2010-2011</v>
          </cell>
        </row>
        <row r="318">
          <cell r="B318" t="str">
            <v>M-VRSS</v>
          </cell>
          <cell r="C318" t="str">
            <v>Survey - Res Eng VIDEO Spanish</v>
          </cell>
          <cell r="D318" t="str">
            <v>BURNS</v>
          </cell>
          <cell r="E318" t="str">
            <v>ECON-3D</v>
          </cell>
          <cell r="F318" t="str">
            <v>Residential</v>
          </cell>
          <cell r="G318" t="str">
            <v>SINGLE</v>
          </cell>
          <cell r="J318" t="str">
            <v>December</v>
          </cell>
          <cell r="K318" t="str">
            <v>2010-2011</v>
          </cell>
          <cell r="L318">
            <v>2010</v>
          </cell>
          <cell r="M318">
            <v>0</v>
          </cell>
          <cell r="Y318">
            <v>0</v>
          </cell>
          <cell r="Z318">
            <v>0</v>
          </cell>
          <cell r="AA318">
            <v>0</v>
          </cell>
          <cell r="AB318">
            <v>0</v>
          </cell>
          <cell r="AC318" t="str">
            <v>BURNSECON-3DDecember2010-2011</v>
          </cell>
          <cell r="AD318" t="str">
            <v>BURNSECON-3D2010</v>
          </cell>
          <cell r="AE318" t="str">
            <v>BURNSECON-3DDecember2010</v>
          </cell>
          <cell r="AF318" t="str">
            <v>BURNSECON-3DDecember2010-2011</v>
          </cell>
          <cell r="AG318" t="str">
            <v>BURNSECON-3DDecember2010-2011</v>
          </cell>
          <cell r="AH318" t="str">
            <v>BURNSDecember2010-2011</v>
          </cell>
        </row>
        <row r="319">
          <cell r="D319" t="str">
            <v>BURNS</v>
          </cell>
          <cell r="E319" t="str">
            <v>ECON-3D</v>
          </cell>
          <cell r="F319" t="str">
            <v>Residential</v>
          </cell>
          <cell r="G319" t="str">
            <v>MULTI</v>
          </cell>
          <cell r="J319" t="str">
            <v>December</v>
          </cell>
          <cell r="K319" t="str">
            <v>2010-2011</v>
          </cell>
          <cell r="L319">
            <v>2010</v>
          </cell>
          <cell r="M319">
            <v>0</v>
          </cell>
          <cell r="Y319">
            <v>0</v>
          </cell>
          <cell r="Z319">
            <v>0</v>
          </cell>
          <cell r="AA319">
            <v>0</v>
          </cell>
          <cell r="AB319">
            <v>0</v>
          </cell>
          <cell r="AC319" t="str">
            <v>BURNSECON-3DDecember2010-2011</v>
          </cell>
          <cell r="AD319" t="str">
            <v>BURNSECON-3D2010</v>
          </cell>
          <cell r="AE319" t="str">
            <v>BURNSECON-3DDecember2010</v>
          </cell>
          <cell r="AF319" t="str">
            <v>BURNSECON-3DDecember2010-2011</v>
          </cell>
          <cell r="AG319" t="str">
            <v>BURNSECON-3DDecember2010-2011</v>
          </cell>
          <cell r="AH319" t="str">
            <v>BURNSDecember2010-2011</v>
          </cell>
        </row>
        <row r="320">
          <cell r="D320" t="str">
            <v>RIVERA</v>
          </cell>
          <cell r="E320" t="str">
            <v>ECON-3D</v>
          </cell>
          <cell r="F320" t="str">
            <v>Residential</v>
          </cell>
          <cell r="G320" t="str">
            <v>SINGLE</v>
          </cell>
          <cell r="J320" t="str">
            <v>December</v>
          </cell>
          <cell r="K320" t="str">
            <v>2010-2011</v>
          </cell>
          <cell r="L320">
            <v>2010</v>
          </cell>
          <cell r="M320">
            <v>0</v>
          </cell>
          <cell r="Y320">
            <v>0</v>
          </cell>
          <cell r="Z320">
            <v>0</v>
          </cell>
          <cell r="AA320">
            <v>0</v>
          </cell>
          <cell r="AB320">
            <v>0</v>
          </cell>
          <cell r="AC320" t="str">
            <v>RIVERAECON-3DDecember2010-2011</v>
          </cell>
          <cell r="AD320" t="str">
            <v>RIVERAECON-3D2010</v>
          </cell>
          <cell r="AE320" t="str">
            <v>RIVERAECON-3DDecember2010</v>
          </cell>
          <cell r="AF320" t="str">
            <v>RIVERAECON-3DDecember2010-2011</v>
          </cell>
          <cell r="AG320" t="str">
            <v>RIVERAECON-3DDecember2010-2011</v>
          </cell>
          <cell r="AH320" t="str">
            <v>RIVERADecember2010-2011</v>
          </cell>
        </row>
        <row r="321">
          <cell r="D321" t="str">
            <v>RIVERA</v>
          </cell>
          <cell r="E321" t="str">
            <v>ECON-3D</v>
          </cell>
          <cell r="F321" t="str">
            <v>Residential</v>
          </cell>
          <cell r="G321" t="str">
            <v>MULTI</v>
          </cell>
          <cell r="J321" t="str">
            <v>December</v>
          </cell>
          <cell r="K321" t="str">
            <v>2010-2011</v>
          </cell>
          <cell r="L321">
            <v>2010</v>
          </cell>
          <cell r="M321">
            <v>0</v>
          </cell>
          <cell r="Y321">
            <v>0</v>
          </cell>
          <cell r="Z321">
            <v>0</v>
          </cell>
          <cell r="AA321">
            <v>0</v>
          </cell>
          <cell r="AB321">
            <v>0</v>
          </cell>
          <cell r="AC321" t="str">
            <v>RIVERAECON-3DDecember2010-2011</v>
          </cell>
          <cell r="AD321" t="str">
            <v>RIVERAECON-3D2010</v>
          </cell>
          <cell r="AE321" t="str">
            <v>RIVERAECON-3DDecember2010</v>
          </cell>
          <cell r="AF321" t="str">
            <v>RIVERAECON-3DDecember2010-2011</v>
          </cell>
          <cell r="AG321" t="str">
            <v>RIVERAECON-3DDecember2010-2011</v>
          </cell>
          <cell r="AH321" t="str">
            <v>RIVERADecember2010-2011</v>
          </cell>
        </row>
        <row r="322">
          <cell r="B322" t="str">
            <v>TOTAL DVD/VIDEO</v>
          </cell>
          <cell r="C322" t="str">
            <v xml:space="preserve">Total DVD &amp; VIDEO  </v>
          </cell>
          <cell r="D322" t="str">
            <v>DVD</v>
          </cell>
          <cell r="E322" t="str">
            <v>ECON-3D</v>
          </cell>
          <cell r="F322" t="str">
            <v>Residential</v>
          </cell>
          <cell r="G322" t="str">
            <v>SINGLE</v>
          </cell>
          <cell r="J322" t="str">
            <v>December</v>
          </cell>
          <cell r="K322" t="str">
            <v>2010-2011</v>
          </cell>
          <cell r="L322">
            <v>2010</v>
          </cell>
          <cell r="M322">
            <v>10</v>
          </cell>
          <cell r="N322">
            <v>283.33333333333331</v>
          </cell>
          <cell r="Y322">
            <v>94.729849000000002</v>
          </cell>
          <cell r="Z322">
            <v>2684.0123883333331</v>
          </cell>
          <cell r="AA322">
            <v>1220.1189999999999</v>
          </cell>
          <cell r="AB322">
            <v>34570.03833333333</v>
          </cell>
          <cell r="AC322" t="str">
            <v>DVDECON-3DDecember2010-2011</v>
          </cell>
          <cell r="AD322" t="str">
            <v>DVDECON-3D2010</v>
          </cell>
          <cell r="AE322" t="str">
            <v>DVDECON-3DDecember2010</v>
          </cell>
          <cell r="AF322" t="str">
            <v>DVDECON-3DDecember2010-2011</v>
          </cell>
          <cell r="AG322" t="str">
            <v>DVDECON-3DDecember2010-2011</v>
          </cell>
          <cell r="AH322" t="str">
            <v>DVDDecember2010-2011</v>
          </cell>
        </row>
        <row r="323">
          <cell r="C323" t="str">
            <v xml:space="preserve">Total DVD &amp; VIDEO  </v>
          </cell>
          <cell r="D323" t="str">
            <v>DVD</v>
          </cell>
          <cell r="E323" t="str">
            <v>ECON-3D</v>
          </cell>
          <cell r="F323" t="str">
            <v>Residential</v>
          </cell>
          <cell r="G323" t="str">
            <v>MULTI</v>
          </cell>
          <cell r="J323" t="str">
            <v>December</v>
          </cell>
          <cell r="K323" t="str">
            <v>2010-2011</v>
          </cell>
          <cell r="L323">
            <v>2010</v>
          </cell>
          <cell r="M323">
            <v>15</v>
          </cell>
          <cell r="Y323">
            <v>142.0947735</v>
          </cell>
          <cell r="AA323">
            <v>1830.1785</v>
          </cell>
          <cell r="AC323" t="str">
            <v>DVDECON-3DDecember2010-2011</v>
          </cell>
          <cell r="AD323" t="str">
            <v>DVDECON-3D2010</v>
          </cell>
          <cell r="AE323" t="str">
            <v>DVDECON-3DDecember2010</v>
          </cell>
          <cell r="AF323" t="str">
            <v>DVDECON-3DDecember2010-2011</v>
          </cell>
          <cell r="AG323" t="str">
            <v>DVDECON-3DDecember2010-2011</v>
          </cell>
          <cell r="AH323" t="str">
            <v>DVDDecember2010-2011</v>
          </cell>
        </row>
        <row r="324">
          <cell r="C324" t="str">
            <v xml:space="preserve">Total CONEW DVD &amp; VIDEO  </v>
          </cell>
          <cell r="D324" t="str">
            <v>CONEW</v>
          </cell>
          <cell r="E324" t="str">
            <v>ECON-3D</v>
          </cell>
          <cell r="F324" t="str">
            <v>Residential</v>
          </cell>
          <cell r="G324" t="str">
            <v>SINGLE</v>
          </cell>
          <cell r="J324" t="str">
            <v>December</v>
          </cell>
          <cell r="K324" t="str">
            <v>2010-2011</v>
          </cell>
          <cell r="L324">
            <v>2010</v>
          </cell>
          <cell r="M324">
            <v>10</v>
          </cell>
          <cell r="N324">
            <v>283.33333333333331</v>
          </cell>
          <cell r="Y324">
            <v>94.729849000000002</v>
          </cell>
          <cell r="Z324">
            <v>2684.0123883333331</v>
          </cell>
          <cell r="AA324">
            <v>1220.1189999999999</v>
          </cell>
          <cell r="AB324">
            <v>34570.03833333333</v>
          </cell>
          <cell r="AC324" t="str">
            <v>CONEWECON-3DDecember2010-2011</v>
          </cell>
          <cell r="AD324" t="str">
            <v>CONEWECON-3D2010</v>
          </cell>
          <cell r="AE324" t="str">
            <v>CONEWECON-3DDecember2010</v>
          </cell>
          <cell r="AF324" t="str">
            <v>CONEWECON-3DDecember2010-2011</v>
          </cell>
          <cell r="AG324" t="str">
            <v>CONEWECON-3DDecember2010-2011</v>
          </cell>
          <cell r="AH324" t="str">
            <v>CONEWDecember2010-2011</v>
          </cell>
        </row>
        <row r="325">
          <cell r="C325" t="str">
            <v xml:space="preserve">Total CONEW DVD &amp; VIDEO  </v>
          </cell>
          <cell r="D325" t="str">
            <v>CONEW</v>
          </cell>
          <cell r="E325" t="str">
            <v>ECON-3D</v>
          </cell>
          <cell r="F325" t="str">
            <v>Residential</v>
          </cell>
          <cell r="G325" t="str">
            <v>MULTI</v>
          </cell>
          <cell r="J325" t="str">
            <v>December</v>
          </cell>
          <cell r="K325" t="str">
            <v>2010-2011</v>
          </cell>
          <cell r="L325">
            <v>2010</v>
          </cell>
          <cell r="M325">
            <v>15</v>
          </cell>
          <cell r="Y325">
            <v>142.0947735</v>
          </cell>
          <cell r="AA325">
            <v>1830.1785</v>
          </cell>
          <cell r="AC325" t="str">
            <v>CONEWECON-3DDecember2010-2011</v>
          </cell>
          <cell r="AD325" t="str">
            <v>CONEWECON-3D2010</v>
          </cell>
          <cell r="AE325" t="str">
            <v>CONEWECON-3DDecember2010</v>
          </cell>
          <cell r="AF325" t="str">
            <v>CONEWECON-3DDecember2010-2011</v>
          </cell>
          <cell r="AG325" t="str">
            <v>CONEWECON-3DDecember2010-2011</v>
          </cell>
          <cell r="AH325" t="str">
            <v>CONEWDecember2010-2011</v>
          </cell>
        </row>
        <row r="326">
          <cell r="B326" t="str">
            <v>M-ONLINE</v>
          </cell>
          <cell r="C326" t="str">
            <v>Survey - Residential Online Energy</v>
          </cell>
          <cell r="D326" t="str">
            <v>ONLINE</v>
          </cell>
          <cell r="E326" t="str">
            <v>ECON-3C</v>
          </cell>
          <cell r="F326" t="str">
            <v>Residential</v>
          </cell>
          <cell r="G326" t="str">
            <v>SINGLE</v>
          </cell>
          <cell r="J326" t="str">
            <v>December</v>
          </cell>
          <cell r="K326" t="str">
            <v>2010-2011</v>
          </cell>
          <cell r="L326">
            <v>2010</v>
          </cell>
          <cell r="M326">
            <v>67</v>
          </cell>
          <cell r="N326">
            <v>149.91666666666666</v>
          </cell>
          <cell r="Y326">
            <v>1562.306</v>
          </cell>
          <cell r="Z326">
            <v>3495.7568333333334</v>
          </cell>
          <cell r="AA326">
            <v>8145.0289990000001</v>
          </cell>
          <cell r="AB326">
            <v>18225.008916916668</v>
          </cell>
          <cell r="AC326" t="str">
            <v>ONLINEECON-3CDecember2010-2011</v>
          </cell>
          <cell r="AD326" t="str">
            <v>ONLINEECON-3C2010</v>
          </cell>
          <cell r="AE326" t="str">
            <v>ONLINEECON-3CDecember2010</v>
          </cell>
          <cell r="AF326" t="str">
            <v>ONLINEECON-3CDecember2010-2011</v>
          </cell>
          <cell r="AG326" t="str">
            <v>ONLINEECON-3CDecember2010-2011</v>
          </cell>
          <cell r="AH326" t="str">
            <v>ONLINEDecember2010-2011</v>
          </cell>
        </row>
        <row r="327">
          <cell r="C327" t="str">
            <v>Energy Calculator</v>
          </cell>
          <cell r="D327" t="str">
            <v>CALC</v>
          </cell>
          <cell r="E327" t="str">
            <v>ECON-17</v>
          </cell>
          <cell r="F327" t="str">
            <v>Residential</v>
          </cell>
          <cell r="G327" t="str">
            <v>SINGLE</v>
          </cell>
          <cell r="J327" t="str">
            <v>December</v>
          </cell>
          <cell r="K327" t="str">
            <v>2010-2011</v>
          </cell>
          <cell r="L327">
            <v>2010</v>
          </cell>
          <cell r="M327">
            <v>0</v>
          </cell>
          <cell r="Y327">
            <v>0</v>
          </cell>
          <cell r="Z327">
            <v>0</v>
          </cell>
          <cell r="AA327">
            <v>0</v>
          </cell>
          <cell r="AB327">
            <v>0</v>
          </cell>
          <cell r="AC327" t="str">
            <v>CALCECON-17December2010-2011</v>
          </cell>
          <cell r="AD327" t="str">
            <v>CALCECON-172010</v>
          </cell>
          <cell r="AE327" t="str">
            <v>CALCECON-17December2010</v>
          </cell>
          <cell r="AF327" t="str">
            <v>CALCECON-17December2010-2011</v>
          </cell>
          <cell r="AG327" t="str">
            <v>CALCECON-17December2010-2011</v>
          </cell>
          <cell r="AH327" t="str">
            <v>CALCDecember2010-2011</v>
          </cell>
        </row>
        <row r="328">
          <cell r="C328" t="str">
            <v xml:space="preserve">Total Online Energy Surveys  </v>
          </cell>
          <cell r="D328" t="str">
            <v>CONEW</v>
          </cell>
          <cell r="E328" t="str">
            <v>ECON-EDU</v>
          </cell>
          <cell r="F328" t="str">
            <v>Residential</v>
          </cell>
          <cell r="G328" t="str">
            <v>SINGLE</v>
          </cell>
          <cell r="H328" t="str">
            <v>ONLINE SURVEY</v>
          </cell>
          <cell r="J328" t="str">
            <v>December</v>
          </cell>
          <cell r="K328" t="str">
            <v>2010-2011</v>
          </cell>
          <cell r="L328">
            <v>2010</v>
          </cell>
          <cell r="M328">
            <v>67</v>
          </cell>
          <cell r="N328">
            <v>149.91666666666666</v>
          </cell>
          <cell r="O328">
            <v>0</v>
          </cell>
          <cell r="P328">
            <v>0</v>
          </cell>
          <cell r="Q328">
            <v>0</v>
          </cell>
          <cell r="R328">
            <v>0</v>
          </cell>
          <cell r="S328">
            <v>0</v>
          </cell>
          <cell r="U328">
            <v>0</v>
          </cell>
          <cell r="V328">
            <v>0</v>
          </cell>
          <cell r="W328">
            <v>0</v>
          </cell>
          <cell r="X328">
            <v>0</v>
          </cell>
          <cell r="Y328">
            <v>1562.306</v>
          </cell>
          <cell r="Z328">
            <v>3495.7568333333334</v>
          </cell>
          <cell r="AA328">
            <v>8145.0289990000001</v>
          </cell>
          <cell r="AB328">
            <v>18225.008916916668</v>
          </cell>
          <cell r="AC328" t="str">
            <v>CONEWECON-EDUDecember2010-2011</v>
          </cell>
          <cell r="AD328" t="str">
            <v>CONEWECON-EDU2010</v>
          </cell>
          <cell r="AE328" t="str">
            <v>CONEWECON-EDUDecember2010</v>
          </cell>
          <cell r="AF328" t="str">
            <v>CONEWECON-EDUONLINE SURVEYDecember2010-2011</v>
          </cell>
          <cell r="AG328" t="str">
            <v>CONEWECON-EDUDecember2010-2011</v>
          </cell>
          <cell r="AH328" t="str">
            <v>CONEWDecember2010-2011</v>
          </cell>
        </row>
        <row r="329">
          <cell r="B329" t="str">
            <v>M-WAUD</v>
          </cell>
          <cell r="C329" t="str">
            <v>Survey - Water Audit</v>
          </cell>
          <cell r="D329" t="str">
            <v>BURNS</v>
          </cell>
          <cell r="E329" t="str">
            <v>WACON-5A</v>
          </cell>
          <cell r="F329" t="str">
            <v>Residential</v>
          </cell>
          <cell r="G329" t="str">
            <v>SINGLE</v>
          </cell>
          <cell r="J329" t="str">
            <v>December</v>
          </cell>
          <cell r="K329" t="str">
            <v>2010-2011</v>
          </cell>
          <cell r="L329">
            <v>2010</v>
          </cell>
          <cell r="M329">
            <v>0</v>
          </cell>
          <cell r="N329">
            <v>0</v>
          </cell>
          <cell r="Y329">
            <v>0</v>
          </cell>
          <cell r="Z329">
            <v>0</v>
          </cell>
          <cell r="AA329">
            <v>0</v>
          </cell>
          <cell r="AB329">
            <v>0</v>
          </cell>
          <cell r="AC329" t="str">
            <v>BURNSWACON-5ADecember2010-2011</v>
          </cell>
          <cell r="AD329" t="str">
            <v>BURNSWACON-5A2010</v>
          </cell>
          <cell r="AE329" t="str">
            <v>BURNSWACON-5ADecember2010</v>
          </cell>
          <cell r="AF329" t="str">
            <v>BURNSWACON-5ADecember2010-2011</v>
          </cell>
          <cell r="AG329" t="str">
            <v>BURNSWACON-5ADecember2010-2011</v>
          </cell>
          <cell r="AH329" t="str">
            <v>BURNSDecember2010-2011</v>
          </cell>
        </row>
        <row r="330">
          <cell r="D330" t="str">
            <v>BURNS</v>
          </cell>
          <cell r="E330" t="str">
            <v>WACON-5A</v>
          </cell>
          <cell r="F330" t="str">
            <v>Residential</v>
          </cell>
          <cell r="G330" t="str">
            <v>MULTI</v>
          </cell>
          <cell r="J330" t="str">
            <v>December</v>
          </cell>
          <cell r="K330" t="str">
            <v>2010-2011</v>
          </cell>
          <cell r="L330">
            <v>2010</v>
          </cell>
          <cell r="M330">
            <v>0</v>
          </cell>
          <cell r="Y330">
            <v>0</v>
          </cell>
          <cell r="AA330">
            <v>0</v>
          </cell>
          <cell r="AC330" t="str">
            <v>BURNSWACON-5ADecember2010-2011</v>
          </cell>
          <cell r="AD330" t="str">
            <v>BURNSWACON-5A2010</v>
          </cell>
          <cell r="AE330" t="str">
            <v>BURNSWACON-5ADecember2010</v>
          </cell>
          <cell r="AF330" t="str">
            <v>BURNSWACON-5ADecember2010-2011</v>
          </cell>
          <cell r="AG330" t="str">
            <v>BURNSWACON-5ADecember2010-2011</v>
          </cell>
          <cell r="AH330" t="str">
            <v>BURNSDecember2010-2011</v>
          </cell>
        </row>
        <row r="331">
          <cell r="D331" t="str">
            <v>GRAHAM</v>
          </cell>
          <cell r="E331" t="str">
            <v>WACON-5A</v>
          </cell>
          <cell r="F331" t="str">
            <v>Residential</v>
          </cell>
          <cell r="G331" t="str">
            <v>SINGLE</v>
          </cell>
          <cell r="J331" t="str">
            <v>December</v>
          </cell>
          <cell r="K331" t="str">
            <v>2010-2011</v>
          </cell>
          <cell r="L331">
            <v>2010</v>
          </cell>
          <cell r="M331">
            <v>4</v>
          </cell>
          <cell r="N331">
            <v>0</v>
          </cell>
          <cell r="Y331">
            <v>645.41983119999998</v>
          </cell>
          <cell r="Z331">
            <v>0</v>
          </cell>
          <cell r="AA331">
            <v>0</v>
          </cell>
          <cell r="AB331">
            <v>0</v>
          </cell>
          <cell r="AC331" t="str">
            <v>GRAHAMWACON-5ADecember2010-2011</v>
          </cell>
          <cell r="AD331" t="str">
            <v>GRAHAMWACON-5A2010</v>
          </cell>
          <cell r="AE331" t="str">
            <v>GRAHAMWACON-5ADecember2010</v>
          </cell>
          <cell r="AF331" t="str">
            <v>GRAHAMWACON-5ADecember2010-2011</v>
          </cell>
          <cell r="AG331" t="str">
            <v>GRAHAMWACON-5ADecember2010-2011</v>
          </cell>
          <cell r="AH331" t="str">
            <v>GRAHAMDecember2010-2011</v>
          </cell>
        </row>
        <row r="332">
          <cell r="D332" t="str">
            <v>GRAHAM</v>
          </cell>
          <cell r="E332" t="str">
            <v>WACON-5A</v>
          </cell>
          <cell r="F332" t="str">
            <v>Residential</v>
          </cell>
          <cell r="G332" t="str">
            <v>MULTI</v>
          </cell>
          <cell r="J332" t="str">
            <v>December</v>
          </cell>
          <cell r="K332" t="str">
            <v>2010-2011</v>
          </cell>
          <cell r="L332">
            <v>2010</v>
          </cell>
          <cell r="M332">
            <v>0</v>
          </cell>
          <cell r="Y332">
            <v>0</v>
          </cell>
          <cell r="AA332">
            <v>0</v>
          </cell>
          <cell r="AC332" t="str">
            <v>GRAHAMWACON-5ADecember2010-2011</v>
          </cell>
          <cell r="AD332" t="str">
            <v>GRAHAMWACON-5A2010</v>
          </cell>
          <cell r="AE332" t="str">
            <v>GRAHAMWACON-5ADecember2010</v>
          </cell>
          <cell r="AF332" t="str">
            <v>GRAHAMWACON-5ADecember2010-2011</v>
          </cell>
          <cell r="AG332" t="str">
            <v>GRAHAMWACON-5ADecember2010-2011</v>
          </cell>
          <cell r="AH332" t="str">
            <v>GRAHAMDecember2010-2011</v>
          </cell>
        </row>
        <row r="333">
          <cell r="D333" t="str">
            <v>GURNETT</v>
          </cell>
          <cell r="E333" t="str">
            <v>WACON-5A</v>
          </cell>
          <cell r="F333" t="str">
            <v>Residential</v>
          </cell>
          <cell r="G333" t="str">
            <v>SINGLE</v>
          </cell>
          <cell r="J333" t="str">
            <v>December</v>
          </cell>
          <cell r="K333" t="str">
            <v>2010-2011</v>
          </cell>
          <cell r="L333">
            <v>2010</v>
          </cell>
          <cell r="M333">
            <v>0</v>
          </cell>
          <cell r="N333">
            <v>0</v>
          </cell>
          <cell r="Y333">
            <v>0</v>
          </cell>
          <cell r="Z333">
            <v>0</v>
          </cell>
          <cell r="AA333">
            <v>0</v>
          </cell>
          <cell r="AB333">
            <v>0</v>
          </cell>
          <cell r="AC333" t="str">
            <v>GURNETTWACON-5ADecember2010-2011</v>
          </cell>
          <cell r="AD333" t="str">
            <v>GURNETTWACON-5A2010</v>
          </cell>
          <cell r="AE333" t="str">
            <v>GURNETTWACON-5ADecember2010</v>
          </cell>
          <cell r="AF333" t="str">
            <v>GURNETTWACON-5ADecember2010-2011</v>
          </cell>
          <cell r="AG333" t="str">
            <v>GURNETTWACON-5ADecember2010-2011</v>
          </cell>
          <cell r="AH333" t="str">
            <v>GURNETTDecember2010-2011</v>
          </cell>
        </row>
        <row r="334">
          <cell r="D334" t="str">
            <v>GURNETT</v>
          </cell>
          <cell r="E334" t="str">
            <v>WACON-5A</v>
          </cell>
          <cell r="F334" t="str">
            <v>Residential</v>
          </cell>
          <cell r="G334" t="str">
            <v>MULTI</v>
          </cell>
          <cell r="J334" t="str">
            <v>December</v>
          </cell>
          <cell r="K334" t="str">
            <v>2010-2011</v>
          </cell>
          <cell r="L334">
            <v>2010</v>
          </cell>
          <cell r="M334">
            <v>0</v>
          </cell>
          <cell r="Y334">
            <v>0</v>
          </cell>
          <cell r="AA334">
            <v>0</v>
          </cell>
          <cell r="AC334" t="str">
            <v>GURNETTWACON-5ADecember2010-2011</v>
          </cell>
          <cell r="AD334" t="str">
            <v>GURNETTWACON-5A2010</v>
          </cell>
          <cell r="AE334" t="str">
            <v>GURNETTWACON-5ADecember2010</v>
          </cell>
          <cell r="AF334" t="str">
            <v>GURNETTWACON-5ADecember2010-2011</v>
          </cell>
          <cell r="AG334" t="str">
            <v>GURNETTWACON-5ADecember2010-2011</v>
          </cell>
          <cell r="AH334" t="str">
            <v>GURNETTDecember2010-2011</v>
          </cell>
        </row>
        <row r="335">
          <cell r="D335" t="str">
            <v>MIL</v>
          </cell>
          <cell r="E335" t="str">
            <v>WACON-5B</v>
          </cell>
          <cell r="F335" t="str">
            <v>Commercial</v>
          </cell>
          <cell r="G335" t="str">
            <v>MULTI</v>
          </cell>
          <cell r="J335" t="str">
            <v>December</v>
          </cell>
          <cell r="K335" t="str">
            <v>2010-2011</v>
          </cell>
          <cell r="L335">
            <v>2010</v>
          </cell>
          <cell r="M335">
            <v>0</v>
          </cell>
          <cell r="N335">
            <v>0</v>
          </cell>
          <cell r="Y335">
            <v>0</v>
          </cell>
          <cell r="Z335">
            <v>0</v>
          </cell>
          <cell r="AA335">
            <v>0</v>
          </cell>
          <cell r="AB335">
            <v>0</v>
          </cell>
          <cell r="AC335" t="str">
            <v>MILWACON-5BDecember2010-2011</v>
          </cell>
          <cell r="AD335" t="str">
            <v>MILWACON-5B2010</v>
          </cell>
          <cell r="AE335" t="str">
            <v>MILWACON-5BDecember2010</v>
          </cell>
          <cell r="AF335" t="str">
            <v>MILWACON-5BDecember2010-2011</v>
          </cell>
          <cell r="AG335" t="str">
            <v>MILWACON-5BDecember2010-2011</v>
          </cell>
          <cell r="AH335" t="str">
            <v>MILDecember2010-2011</v>
          </cell>
        </row>
        <row r="336">
          <cell r="D336" t="str">
            <v>MIL</v>
          </cell>
          <cell r="E336" t="str">
            <v>WACON-5B</v>
          </cell>
          <cell r="F336" t="str">
            <v>Commercial</v>
          </cell>
          <cell r="G336" t="str">
            <v>OTHER</v>
          </cell>
          <cell r="J336" t="str">
            <v>December</v>
          </cell>
          <cell r="K336" t="str">
            <v>2010-2011</v>
          </cell>
          <cell r="L336">
            <v>2010</v>
          </cell>
          <cell r="M336">
            <v>5</v>
          </cell>
          <cell r="Y336">
            <v>806.77478899999994</v>
          </cell>
          <cell r="AC336" t="str">
            <v>MILWACON-5BDecember2010-2011</v>
          </cell>
          <cell r="AD336" t="str">
            <v>MILWACON-5B2010</v>
          </cell>
          <cell r="AE336" t="str">
            <v>MILWACON-5BDecember2010</v>
          </cell>
          <cell r="AF336" t="str">
            <v>MILWACON-5BDecember2010-2011</v>
          </cell>
          <cell r="AG336" t="str">
            <v>MILWACON-5BDecember2010-2011</v>
          </cell>
          <cell r="AH336" t="str">
            <v>MILDecember2010-2011</v>
          </cell>
        </row>
        <row r="337">
          <cell r="D337" t="str">
            <v>SAMPSON</v>
          </cell>
          <cell r="E337" t="str">
            <v>WACON-5A</v>
          </cell>
          <cell r="F337" t="str">
            <v>Residential</v>
          </cell>
          <cell r="G337" t="str">
            <v>SINGLE</v>
          </cell>
          <cell r="J337" t="str">
            <v>December</v>
          </cell>
          <cell r="K337" t="str">
            <v>2010-2011</v>
          </cell>
          <cell r="L337">
            <v>2010</v>
          </cell>
          <cell r="M337">
            <v>0</v>
          </cell>
          <cell r="N337">
            <v>0</v>
          </cell>
          <cell r="Y337">
            <v>0</v>
          </cell>
          <cell r="Z337">
            <v>0</v>
          </cell>
          <cell r="AA337">
            <v>0</v>
          </cell>
          <cell r="AB337">
            <v>0</v>
          </cell>
          <cell r="AC337" t="str">
            <v>SAMPSONWACON-5ADecember2010-2011</v>
          </cell>
          <cell r="AD337" t="str">
            <v>SAMPSONWACON-5A2010</v>
          </cell>
          <cell r="AE337" t="str">
            <v>SAMPSONWACON-5ADecember2010</v>
          </cell>
          <cell r="AF337" t="str">
            <v>SAMPSONWACON-5ADecember2010-2011</v>
          </cell>
          <cell r="AG337" t="str">
            <v>SAMPSONWACON-5ADecember2010-2011</v>
          </cell>
          <cell r="AH337" t="str">
            <v>SAMPSONDecember2010-2011</v>
          </cell>
        </row>
        <row r="338">
          <cell r="D338" t="str">
            <v>SAMPSON</v>
          </cell>
          <cell r="E338" t="str">
            <v>WACON-5A</v>
          </cell>
          <cell r="F338" t="str">
            <v>Residential</v>
          </cell>
          <cell r="G338" t="str">
            <v>MULTI</v>
          </cell>
          <cell r="J338" t="str">
            <v>December</v>
          </cell>
          <cell r="K338" t="str">
            <v>2010-2011</v>
          </cell>
          <cell r="L338">
            <v>2010</v>
          </cell>
          <cell r="M338">
            <v>0</v>
          </cell>
          <cell r="Y338">
            <v>0</v>
          </cell>
          <cell r="AA338">
            <v>0</v>
          </cell>
          <cell r="AC338" t="str">
            <v>SAMPSONWACON-5ADecember2010-2011</v>
          </cell>
          <cell r="AD338" t="str">
            <v>SAMPSONWACON-5A2010</v>
          </cell>
          <cell r="AE338" t="str">
            <v>SAMPSONWACON-5ADecember2010</v>
          </cell>
          <cell r="AF338" t="str">
            <v>SAMPSONWACON-5ADecember2010-2011</v>
          </cell>
          <cell r="AG338" t="str">
            <v>SAMPSONWACON-5ADecember2010-2011</v>
          </cell>
          <cell r="AH338" t="str">
            <v>SAMPSONDecember2010-2011</v>
          </cell>
        </row>
        <row r="339">
          <cell r="D339" t="str">
            <v>SKIPPER</v>
          </cell>
          <cell r="E339" t="str">
            <v>WACON-5A</v>
          </cell>
          <cell r="F339" t="str">
            <v>Residential</v>
          </cell>
          <cell r="G339" t="str">
            <v>SINGLE</v>
          </cell>
          <cell r="J339" t="str">
            <v>December</v>
          </cell>
          <cell r="K339" t="str">
            <v>2010-2011</v>
          </cell>
          <cell r="L339">
            <v>2010</v>
          </cell>
          <cell r="M339">
            <v>4</v>
          </cell>
          <cell r="N339">
            <v>0</v>
          </cell>
          <cell r="Y339">
            <v>645.41983119999998</v>
          </cell>
          <cell r="AC339" t="str">
            <v>SKIPPERWACON-5ADecember2010-2011</v>
          </cell>
          <cell r="AD339" t="str">
            <v>SKIPPERWACON-5A2010</v>
          </cell>
          <cell r="AE339" t="str">
            <v>SKIPPERWACON-5ADecember2010</v>
          </cell>
          <cell r="AF339" t="str">
            <v>SKIPPERWACON-5ADecember2010-2011</v>
          </cell>
          <cell r="AG339" t="str">
            <v>SKIPPERWACON-5ADecember2010-2011</v>
          </cell>
          <cell r="AH339" t="str">
            <v>SKIPPERDecember2010-2011</v>
          </cell>
        </row>
        <row r="340">
          <cell r="D340" t="str">
            <v>SKIPPER</v>
          </cell>
          <cell r="E340" t="str">
            <v>WACON-5A</v>
          </cell>
          <cell r="F340" t="str">
            <v>Residential</v>
          </cell>
          <cell r="G340" t="str">
            <v>MULTI</v>
          </cell>
          <cell r="J340" t="str">
            <v>December</v>
          </cell>
          <cell r="K340" t="str">
            <v>2010-2011</v>
          </cell>
          <cell r="L340">
            <v>2010</v>
          </cell>
          <cell r="M340">
            <v>0</v>
          </cell>
          <cell r="Y340">
            <v>0</v>
          </cell>
          <cell r="AC340" t="str">
            <v>SKIPPERWACON-5ADecember2010-2011</v>
          </cell>
          <cell r="AD340" t="str">
            <v>SKIPPERWACON-5A2010</v>
          </cell>
          <cell r="AE340" t="str">
            <v>SKIPPERWACON-5ADecember2010</v>
          </cell>
          <cell r="AF340" t="str">
            <v>SKIPPERWACON-5ADecember2010-2011</v>
          </cell>
          <cell r="AG340" t="str">
            <v>SKIPPERWACON-5ADecember2010-2011</v>
          </cell>
          <cell r="AH340" t="str">
            <v>SKIPPERDecember2010-2011</v>
          </cell>
        </row>
        <row r="341">
          <cell r="D341" t="str">
            <v>SKIPPER</v>
          </cell>
          <cell r="E341" t="str">
            <v>WACON-5B</v>
          </cell>
          <cell r="F341" t="str">
            <v>Commercial</v>
          </cell>
          <cell r="G341" t="str">
            <v>OTHER</v>
          </cell>
          <cell r="J341" t="str">
            <v>December</v>
          </cell>
          <cell r="K341" t="str">
            <v>2010-2011</v>
          </cell>
          <cell r="L341">
            <v>2010</v>
          </cell>
          <cell r="M341">
            <v>0</v>
          </cell>
          <cell r="N341">
            <v>5.833333333333333</v>
          </cell>
          <cell r="Y341">
            <v>0</v>
          </cell>
          <cell r="Z341">
            <v>941.23725383333328</v>
          </cell>
          <cell r="AA341">
            <v>0</v>
          </cell>
          <cell r="AB341">
            <v>0</v>
          </cell>
          <cell r="AC341" t="str">
            <v>SKIPPERWACON-5BDecember2010-2011</v>
          </cell>
          <cell r="AD341" t="str">
            <v>SKIPPERWACON-5B2010</v>
          </cell>
          <cell r="AE341" t="str">
            <v>SKIPPERWACON-5BDecember2010</v>
          </cell>
          <cell r="AF341" t="str">
            <v>SKIPPERWACON-5BDecember2010-2011</v>
          </cell>
          <cell r="AG341" t="str">
            <v>SKIPPERWACON-5BDecember2010-2011</v>
          </cell>
          <cell r="AH341" t="str">
            <v>SKIPPERDecember2010-2011</v>
          </cell>
        </row>
        <row r="342">
          <cell r="D342" t="str">
            <v>SPRIGGS</v>
          </cell>
          <cell r="E342" t="str">
            <v>WACON-5A</v>
          </cell>
          <cell r="F342" t="str">
            <v>Residential</v>
          </cell>
          <cell r="G342" t="str">
            <v>SINGLE</v>
          </cell>
          <cell r="J342" t="str">
            <v>December</v>
          </cell>
          <cell r="K342" t="str">
            <v>2010-2011</v>
          </cell>
          <cell r="L342">
            <v>2010</v>
          </cell>
          <cell r="M342">
            <v>6</v>
          </cell>
          <cell r="N342">
            <v>0</v>
          </cell>
          <cell r="Y342">
            <v>968.12974680000002</v>
          </cell>
          <cell r="Z342">
            <v>0</v>
          </cell>
          <cell r="AA342">
            <v>0</v>
          </cell>
          <cell r="AB342">
            <v>0</v>
          </cell>
          <cell r="AC342" t="str">
            <v>SPRIGGSWACON-5ADecember2010-2011</v>
          </cell>
          <cell r="AD342" t="str">
            <v>SPRIGGSWACON-5A2010</v>
          </cell>
          <cell r="AE342" t="str">
            <v>SPRIGGSWACON-5ADecember2010</v>
          </cell>
          <cell r="AF342" t="str">
            <v>SPRIGGSWACON-5ADecember2010-2011</v>
          </cell>
          <cell r="AG342" t="str">
            <v>SPRIGGSWACON-5ADecember2010-2011</v>
          </cell>
          <cell r="AH342" t="str">
            <v>SPRIGGSDecember2010-2011</v>
          </cell>
        </row>
        <row r="343">
          <cell r="D343" t="str">
            <v>SPRIGGS</v>
          </cell>
          <cell r="E343" t="str">
            <v>WACON-5A</v>
          </cell>
          <cell r="F343" t="str">
            <v>Residential</v>
          </cell>
          <cell r="G343" t="str">
            <v>MULTI</v>
          </cell>
          <cell r="J343" t="str">
            <v>December</v>
          </cell>
          <cell r="K343" t="str">
            <v>2010-2011</v>
          </cell>
          <cell r="L343">
            <v>2010</v>
          </cell>
          <cell r="M343">
            <v>1</v>
          </cell>
          <cell r="Y343">
            <v>161.35495779999999</v>
          </cell>
          <cell r="AA343">
            <v>0</v>
          </cell>
          <cell r="AC343" t="str">
            <v>SPRIGGSWACON-5ADecember2010-2011</v>
          </cell>
          <cell r="AD343" t="str">
            <v>SPRIGGSWACON-5A2010</v>
          </cell>
          <cell r="AE343" t="str">
            <v>SPRIGGSWACON-5ADecember2010</v>
          </cell>
          <cell r="AF343" t="str">
            <v>SPRIGGSWACON-5ADecember2010-2011</v>
          </cell>
          <cell r="AG343" t="str">
            <v>SPRIGGSWACON-5ADecember2010-2011</v>
          </cell>
          <cell r="AH343" t="str">
            <v>SPRIGGSDecember2010-2011</v>
          </cell>
        </row>
        <row r="344">
          <cell r="D344" t="str">
            <v>WELCH</v>
          </cell>
          <cell r="E344" t="str">
            <v>WACON-5A</v>
          </cell>
          <cell r="F344" t="str">
            <v>Residential</v>
          </cell>
          <cell r="G344" t="str">
            <v>SINGLE</v>
          </cell>
          <cell r="J344" t="str">
            <v>December</v>
          </cell>
          <cell r="K344" t="str">
            <v>2010-2011</v>
          </cell>
          <cell r="L344">
            <v>2010</v>
          </cell>
          <cell r="M344">
            <v>2</v>
          </cell>
          <cell r="Y344">
            <v>322.70991559999999</v>
          </cell>
          <cell r="Z344">
            <v>0</v>
          </cell>
          <cell r="AA344">
            <v>0</v>
          </cell>
          <cell r="AB344">
            <v>0</v>
          </cell>
          <cell r="AC344" t="str">
            <v>WELCHWACON-5ADecember2010-2011</v>
          </cell>
          <cell r="AD344" t="str">
            <v>WELCHWACON-5A2010</v>
          </cell>
          <cell r="AE344" t="str">
            <v>WELCHWACON-5ADecember2010</v>
          </cell>
          <cell r="AF344" t="str">
            <v>WELCHWACON-5ADecember2010-2011</v>
          </cell>
          <cell r="AG344" t="str">
            <v>WELCHWACON-5ADecember2010-2011</v>
          </cell>
          <cell r="AH344" t="str">
            <v>WELCHDecember2010-2011</v>
          </cell>
        </row>
        <row r="345">
          <cell r="D345" t="str">
            <v>WELCH</v>
          </cell>
          <cell r="E345" t="str">
            <v>WACON-5A</v>
          </cell>
          <cell r="F345" t="str">
            <v>Residential</v>
          </cell>
          <cell r="G345" t="str">
            <v>MULTI</v>
          </cell>
          <cell r="J345" t="str">
            <v>December</v>
          </cell>
          <cell r="K345" t="str">
            <v>2010-2011</v>
          </cell>
          <cell r="L345">
            <v>2010</v>
          </cell>
          <cell r="M345">
            <v>0</v>
          </cell>
          <cell r="Y345">
            <v>0</v>
          </cell>
          <cell r="AA345">
            <v>0</v>
          </cell>
          <cell r="AC345" t="str">
            <v>WELCHWACON-5ADecember2010-2011</v>
          </cell>
          <cell r="AD345" t="str">
            <v>WELCHWACON-5A2010</v>
          </cell>
          <cell r="AE345" t="str">
            <v>WELCHWACON-5ADecember2010</v>
          </cell>
          <cell r="AF345" t="str">
            <v>WELCHWACON-5ADecember2010-2011</v>
          </cell>
          <cell r="AG345" t="str">
            <v>WELCHWACON-5ADecember2010-2011</v>
          </cell>
          <cell r="AH345" t="str">
            <v>WELCHDecember2010-2011</v>
          </cell>
        </row>
        <row r="346">
          <cell r="C346" t="str">
            <v xml:space="preserve">Total Water Audits  </v>
          </cell>
          <cell r="D346" t="str">
            <v>CONEW</v>
          </cell>
          <cell r="E346" t="str">
            <v>WACON-5A</v>
          </cell>
          <cell r="F346" t="str">
            <v>Residential</v>
          </cell>
          <cell r="G346" t="str">
            <v>SINGLE</v>
          </cell>
          <cell r="J346" t="str">
            <v>December</v>
          </cell>
          <cell r="K346" t="str">
            <v>2010-2011</v>
          </cell>
          <cell r="L346">
            <v>2010</v>
          </cell>
          <cell r="M346">
            <v>16</v>
          </cell>
          <cell r="N346">
            <v>0</v>
          </cell>
          <cell r="Y346">
            <v>2581.6793247999999</v>
          </cell>
          <cell r="Z346">
            <v>0</v>
          </cell>
          <cell r="AA346">
            <v>0</v>
          </cell>
          <cell r="AB346">
            <v>0</v>
          </cell>
          <cell r="AC346" t="str">
            <v>CONEWWACON-5ADecember2010-2011</v>
          </cell>
          <cell r="AD346" t="str">
            <v>CONEWWACON-5A2010</v>
          </cell>
          <cell r="AE346" t="str">
            <v>CONEWWACON-5ADecember2010</v>
          </cell>
          <cell r="AF346" t="str">
            <v>CONEWWACON-5ADecember2010-2011</v>
          </cell>
          <cell r="AG346" t="str">
            <v>CONEWWACON-5ADecember2010-2011</v>
          </cell>
          <cell r="AH346" t="str">
            <v>CONEWDecember2010-2011</v>
          </cell>
        </row>
        <row r="347">
          <cell r="C347" t="str">
            <v xml:space="preserve">Total Water Audits  </v>
          </cell>
          <cell r="D347" t="str">
            <v>CONEW</v>
          </cell>
          <cell r="E347" t="str">
            <v>WACON-5A</v>
          </cell>
          <cell r="F347" t="str">
            <v>Residential</v>
          </cell>
          <cell r="G347" t="str">
            <v>MULTI</v>
          </cell>
          <cell r="J347" t="str">
            <v>December</v>
          </cell>
          <cell r="K347" t="str">
            <v>2010-2011</v>
          </cell>
          <cell r="L347">
            <v>2010</v>
          </cell>
          <cell r="M347">
            <v>1</v>
          </cell>
          <cell r="Y347">
            <v>161.35495779999999</v>
          </cell>
          <cell r="Z347">
            <v>0</v>
          </cell>
          <cell r="AC347" t="str">
            <v>CONEWWACON-5ADecember2010-2011</v>
          </cell>
          <cell r="AD347" t="str">
            <v>CONEWWACON-5A2010</v>
          </cell>
          <cell r="AE347" t="str">
            <v>CONEWWACON-5ADecember2010</v>
          </cell>
          <cell r="AF347" t="str">
            <v>CONEWWACON-5ADecember2010-2011</v>
          </cell>
          <cell r="AG347" t="str">
            <v>CONEWWACON-5ADecember2010-2011</v>
          </cell>
          <cell r="AH347" t="str">
            <v>CONEWDecember2010-2011</v>
          </cell>
        </row>
        <row r="348">
          <cell r="C348" t="str">
            <v xml:space="preserve">Total Water Audits  </v>
          </cell>
          <cell r="D348" t="str">
            <v>CONEW</v>
          </cell>
          <cell r="E348" t="str">
            <v>WACON-5B</v>
          </cell>
          <cell r="F348" t="str">
            <v>Commercial</v>
          </cell>
          <cell r="G348" t="str">
            <v>OTHER</v>
          </cell>
          <cell r="J348" t="str">
            <v>December</v>
          </cell>
          <cell r="K348" t="str">
            <v>2010-2011</v>
          </cell>
          <cell r="L348">
            <v>2010</v>
          </cell>
          <cell r="M348">
            <v>5</v>
          </cell>
          <cell r="N348">
            <v>5.833333333333333</v>
          </cell>
          <cell r="Y348">
            <v>806.77478899999994</v>
          </cell>
          <cell r="Z348">
            <v>941.23725383333328</v>
          </cell>
          <cell r="AC348" t="str">
            <v>CONEWWACON-5BDecember2010-2011</v>
          </cell>
          <cell r="AD348" t="str">
            <v>CONEWWACON-5B2010</v>
          </cell>
          <cell r="AE348" t="str">
            <v>CONEWWACON-5BDecember2010</v>
          </cell>
          <cell r="AF348" t="str">
            <v>CONEWWACON-5BDecember2010-2011</v>
          </cell>
          <cell r="AG348" t="str">
            <v>CONEWWACON-5BDecember2010-2011</v>
          </cell>
          <cell r="AH348" t="str">
            <v>CONEWDecember2010-2011</v>
          </cell>
        </row>
        <row r="349">
          <cell r="B349" t="str">
            <v>LOANHFIX</v>
          </cell>
          <cell r="C349" t="str">
            <v>Home Fix-up</v>
          </cell>
          <cell r="D349" t="str">
            <v>BURNS</v>
          </cell>
          <cell r="E349" t="str">
            <v>ECON-12A</v>
          </cell>
          <cell r="F349" t="str">
            <v>Residential</v>
          </cell>
          <cell r="G349" t="str">
            <v>SINGLE</v>
          </cell>
          <cell r="J349" t="str">
            <v>December</v>
          </cell>
          <cell r="K349" t="str">
            <v>2010-2011</v>
          </cell>
          <cell r="L349">
            <v>2010</v>
          </cell>
          <cell r="M349">
            <v>0</v>
          </cell>
          <cell r="N349">
            <v>0</v>
          </cell>
          <cell r="P349">
            <v>0</v>
          </cell>
          <cell r="Y349">
            <v>0</v>
          </cell>
          <cell r="Z349">
            <v>0</v>
          </cell>
          <cell r="AA349">
            <v>0</v>
          </cell>
          <cell r="AB349">
            <v>0</v>
          </cell>
          <cell r="AC349" t="str">
            <v>BURNSECON-12ADecember2010-2011</v>
          </cell>
          <cell r="AD349" t="str">
            <v>BURNSECON-12A2010</v>
          </cell>
          <cell r="AE349" t="str">
            <v>BURNSECON-12ADecember2010</v>
          </cell>
          <cell r="AF349" t="str">
            <v>BURNSECON-12ADecember2010-2011</v>
          </cell>
          <cell r="AG349" t="str">
            <v>BURNSECON-12ADecember2010-2011</v>
          </cell>
          <cell r="AH349" t="str">
            <v>BURNSDecember2010-2011</v>
          </cell>
        </row>
        <row r="350">
          <cell r="D350" t="str">
            <v>GRAHAM</v>
          </cell>
          <cell r="E350" t="str">
            <v>ECON-12A</v>
          </cell>
          <cell r="F350" t="str">
            <v>Residential</v>
          </cell>
          <cell r="G350" t="str">
            <v>SINGLE</v>
          </cell>
          <cell r="J350" t="str">
            <v>December</v>
          </cell>
          <cell r="K350" t="str">
            <v>2010-2011</v>
          </cell>
          <cell r="L350">
            <v>2010</v>
          </cell>
          <cell r="M350">
            <v>10</v>
          </cell>
          <cell r="N350">
            <v>10.083333333333334</v>
          </cell>
          <cell r="O350">
            <v>9438.7900000000009</v>
          </cell>
          <cell r="P350">
            <v>20166.666666666668</v>
          </cell>
          <cell r="Y350">
            <v>141.47650000000002</v>
          </cell>
          <cell r="Z350">
            <v>5041.666666666667</v>
          </cell>
          <cell r="AA350">
            <v>2493.6999999999998</v>
          </cell>
          <cell r="AB350">
            <v>2514.4808333333335</v>
          </cell>
          <cell r="AC350" t="str">
            <v>GRAHAMECON-12ADecember2010-2011</v>
          </cell>
          <cell r="AD350" t="str">
            <v>GRAHAMECON-12A2010</v>
          </cell>
          <cell r="AE350" t="str">
            <v>GRAHAMECON-12ADecember2010</v>
          </cell>
          <cell r="AF350" t="str">
            <v>GRAHAMECON-12ADecember2010-2011</v>
          </cell>
          <cell r="AG350" t="str">
            <v>GRAHAMECON-12ADecember2010-2011</v>
          </cell>
          <cell r="AH350" t="str">
            <v>GRAHAMDecember2010-2011</v>
          </cell>
        </row>
        <row r="351">
          <cell r="D351" t="str">
            <v>GURNETT</v>
          </cell>
          <cell r="E351" t="str">
            <v>ECON-12A</v>
          </cell>
          <cell r="F351" t="str">
            <v>Residential</v>
          </cell>
          <cell r="G351" t="str">
            <v>SINGLE</v>
          </cell>
          <cell r="J351" t="str">
            <v>December</v>
          </cell>
          <cell r="K351" t="str">
            <v>2010-2011</v>
          </cell>
          <cell r="L351">
            <v>2010</v>
          </cell>
          <cell r="M351">
            <v>0</v>
          </cell>
          <cell r="N351">
            <v>10.083333333333334</v>
          </cell>
          <cell r="O351">
            <v>0</v>
          </cell>
          <cell r="P351">
            <v>20166.666666666668</v>
          </cell>
          <cell r="Y351">
            <v>0</v>
          </cell>
          <cell r="Z351">
            <v>5041.666666666667</v>
          </cell>
          <cell r="AA351">
            <v>0</v>
          </cell>
          <cell r="AB351">
            <v>2514.4808333333335</v>
          </cell>
          <cell r="AC351" t="str">
            <v>GURNETTECON-12ADecember2010-2011</v>
          </cell>
          <cell r="AD351" t="str">
            <v>GURNETTECON-12A2010</v>
          </cell>
          <cell r="AE351" t="str">
            <v>GURNETTECON-12ADecember2010</v>
          </cell>
          <cell r="AF351" t="str">
            <v>GURNETTECON-12ADecember2010-2011</v>
          </cell>
          <cell r="AG351" t="str">
            <v>GURNETTECON-12ADecember2010-2011</v>
          </cell>
          <cell r="AH351" t="str">
            <v>GURNETTDecember2010-2011</v>
          </cell>
        </row>
        <row r="352">
          <cell r="D352" t="str">
            <v>SAMPSON</v>
          </cell>
          <cell r="E352" t="str">
            <v>ECON-12A</v>
          </cell>
          <cell r="F352" t="str">
            <v>Residential</v>
          </cell>
          <cell r="G352" t="str">
            <v>SINGLE</v>
          </cell>
          <cell r="J352" t="str">
            <v>December</v>
          </cell>
          <cell r="K352" t="str">
            <v>2010-2011</v>
          </cell>
          <cell r="L352">
            <v>2010</v>
          </cell>
          <cell r="M352">
            <v>0</v>
          </cell>
          <cell r="N352">
            <v>10.083333333333334</v>
          </cell>
          <cell r="O352">
            <v>0</v>
          </cell>
          <cell r="P352">
            <v>20166.666666666668</v>
          </cell>
          <cell r="Y352">
            <v>0</v>
          </cell>
          <cell r="Z352">
            <v>5041.666666666667</v>
          </cell>
          <cell r="AA352">
            <v>0</v>
          </cell>
          <cell r="AB352">
            <v>2514.4808333333335</v>
          </cell>
          <cell r="AC352" t="str">
            <v>SAMPSONECON-12ADecember2010-2011</v>
          </cell>
          <cell r="AD352" t="str">
            <v>SAMPSONECON-12A2010</v>
          </cell>
          <cell r="AE352" t="str">
            <v>SAMPSONECON-12ADecember2010</v>
          </cell>
          <cell r="AF352" t="str">
            <v>SAMPSONECON-12ADecember2010-2011</v>
          </cell>
          <cell r="AG352" t="str">
            <v>SAMPSONECON-12ADecember2010-2011</v>
          </cell>
          <cell r="AH352" t="str">
            <v>SAMPSONDecember2010-2011</v>
          </cell>
        </row>
        <row r="353">
          <cell r="D353" t="str">
            <v>SKIPPER</v>
          </cell>
          <cell r="E353" t="str">
            <v>ECON-12A</v>
          </cell>
          <cell r="F353" t="str">
            <v>Residential</v>
          </cell>
          <cell r="G353" t="str">
            <v>SINGLE</v>
          </cell>
          <cell r="J353" t="str">
            <v>December</v>
          </cell>
          <cell r="K353" t="str">
            <v>2010-2011</v>
          </cell>
          <cell r="L353">
            <v>2010</v>
          </cell>
          <cell r="M353">
            <v>1</v>
          </cell>
          <cell r="N353">
            <v>0</v>
          </cell>
          <cell r="O353">
            <v>1003.03</v>
          </cell>
          <cell r="P353">
            <v>0</v>
          </cell>
          <cell r="Y353">
            <v>14.147650000000001</v>
          </cell>
          <cell r="Z353">
            <v>0</v>
          </cell>
          <cell r="AA353">
            <v>249.37</v>
          </cell>
          <cell r="AB353">
            <v>0</v>
          </cell>
          <cell r="AC353" t="str">
            <v>SKIPPERECON-12ADecember2010-2011</v>
          </cell>
          <cell r="AD353" t="str">
            <v>SKIPPERECON-12A2010</v>
          </cell>
          <cell r="AE353" t="str">
            <v>SKIPPERECON-12ADecember2010</v>
          </cell>
          <cell r="AF353" t="str">
            <v>SKIPPERECON-12ADecember2010-2011</v>
          </cell>
          <cell r="AG353" t="str">
            <v>SKIPPERECON-12ADecember2010-2011</v>
          </cell>
          <cell r="AH353" t="str">
            <v>SKIPPERDecember2010-2011</v>
          </cell>
        </row>
        <row r="354">
          <cell r="D354" t="str">
            <v>SPRIGGS</v>
          </cell>
          <cell r="E354" t="str">
            <v>ECON-12A</v>
          </cell>
          <cell r="F354" t="str">
            <v>Residential</v>
          </cell>
          <cell r="G354" t="str">
            <v>SINGLE</v>
          </cell>
          <cell r="J354" t="str">
            <v>December</v>
          </cell>
          <cell r="K354" t="str">
            <v>2010-2011</v>
          </cell>
          <cell r="L354">
            <v>2010</v>
          </cell>
          <cell r="M354">
            <v>3</v>
          </cell>
          <cell r="N354">
            <v>10.083333333333334</v>
          </cell>
          <cell r="O354">
            <v>2980.66</v>
          </cell>
          <cell r="P354">
            <v>20166.666666666668</v>
          </cell>
          <cell r="Y354">
            <v>42.442950000000003</v>
          </cell>
          <cell r="Z354">
            <v>5041.666666666667</v>
          </cell>
          <cell r="AA354">
            <v>748.11</v>
          </cell>
          <cell r="AB354">
            <v>2514.4808333333335</v>
          </cell>
          <cell r="AC354" t="str">
            <v>SPRIGGSECON-12ADecember2010-2011</v>
          </cell>
          <cell r="AD354" t="str">
            <v>SPRIGGSECON-12A2010</v>
          </cell>
          <cell r="AE354" t="str">
            <v>SPRIGGSECON-12ADecember2010</v>
          </cell>
          <cell r="AF354" t="str">
            <v>SPRIGGSECON-12ADecember2010-2011</v>
          </cell>
          <cell r="AG354" t="str">
            <v>SPRIGGSECON-12ADecember2010-2011</v>
          </cell>
          <cell r="AH354" t="str">
            <v>SPRIGGSDecember2010-2011</v>
          </cell>
        </row>
        <row r="355">
          <cell r="D355" t="str">
            <v>WELCH</v>
          </cell>
          <cell r="E355" t="str">
            <v>ECON-12A</v>
          </cell>
          <cell r="F355" t="str">
            <v>Residential</v>
          </cell>
          <cell r="G355" t="str">
            <v>SINGLE</v>
          </cell>
          <cell r="J355" t="str">
            <v>December</v>
          </cell>
          <cell r="K355" t="str">
            <v>2010-2011</v>
          </cell>
          <cell r="L355">
            <v>2010</v>
          </cell>
          <cell r="M355">
            <v>16</v>
          </cell>
          <cell r="N355" t="e">
            <v>#REF!</v>
          </cell>
          <cell r="O355">
            <v>16620.45</v>
          </cell>
          <cell r="P355" t="e">
            <v>#REF!</v>
          </cell>
          <cell r="Y355">
            <v>226.36240000000001</v>
          </cell>
          <cell r="Z355" t="e">
            <v>#REF!</v>
          </cell>
          <cell r="AA355">
            <v>3989.92</v>
          </cell>
          <cell r="AB355" t="e">
            <v>#REF!</v>
          </cell>
          <cell r="AC355" t="str">
            <v>WELCHECON-12ADecember2010-2011</v>
          </cell>
          <cell r="AD355" t="str">
            <v>WELCHECON-12A2010</v>
          </cell>
          <cell r="AE355" t="str">
            <v>WELCHECON-12ADecember2010</v>
          </cell>
          <cell r="AF355" t="str">
            <v>WELCHECON-12ADecember2010-2011</v>
          </cell>
          <cell r="AG355" t="str">
            <v>WELCHECON-12ADecember2010-2011</v>
          </cell>
          <cell r="AH355" t="str">
            <v>WELCHDecember2010-2011</v>
          </cell>
        </row>
        <row r="356">
          <cell r="C356" t="str">
            <v>Total Home Fix-up Single</v>
          </cell>
          <cell r="D356" t="str">
            <v>CONEW</v>
          </cell>
          <cell r="E356" t="str">
            <v>ECON-12A</v>
          </cell>
          <cell r="F356" t="str">
            <v>Residential</v>
          </cell>
          <cell r="G356" t="str">
            <v>SINGLE</v>
          </cell>
          <cell r="J356" t="str">
            <v>December</v>
          </cell>
          <cell r="K356" t="str">
            <v>2010-2011</v>
          </cell>
          <cell r="L356">
            <v>2010</v>
          </cell>
          <cell r="M356">
            <v>30</v>
          </cell>
          <cell r="N356">
            <v>40.333333333333336</v>
          </cell>
          <cell r="O356">
            <v>30042.93</v>
          </cell>
          <cell r="P356">
            <v>80666.666666666672</v>
          </cell>
          <cell r="Y356">
            <v>424.42950000000002</v>
          </cell>
          <cell r="Z356">
            <v>20166.666666666668</v>
          </cell>
          <cell r="AA356">
            <v>7481.1</v>
          </cell>
          <cell r="AB356">
            <v>10057.923333333334</v>
          </cell>
          <cell r="AC356" t="str">
            <v>CONEWECON-12ADecember2010-2011</v>
          </cell>
          <cell r="AD356" t="str">
            <v>CONEWECON-12A2010</v>
          </cell>
          <cell r="AE356" t="str">
            <v>CONEWECON-12ADecember2010</v>
          </cell>
          <cell r="AF356" t="str">
            <v>CONEWECON-12ADecember2010-2011</v>
          </cell>
          <cell r="AG356" t="str">
            <v>CONEWECON-12ADecember2010-2011</v>
          </cell>
          <cell r="AH356" t="str">
            <v>CONEWDecember2010-2011</v>
          </cell>
        </row>
        <row r="357">
          <cell r="B357" t="str">
            <v>LOANHISL</v>
          </cell>
          <cell r="C357" t="str">
            <v>Home Financial Insulation Loan</v>
          </cell>
          <cell r="D357" t="str">
            <v>BURNS</v>
          </cell>
          <cell r="E357" t="str">
            <v>ECON-12B</v>
          </cell>
          <cell r="F357" t="str">
            <v>Residential</v>
          </cell>
          <cell r="G357" t="str">
            <v>SINGLE</v>
          </cell>
          <cell r="J357" t="str">
            <v>December</v>
          </cell>
          <cell r="K357" t="str">
            <v>2010-2011</v>
          </cell>
          <cell r="L357">
            <v>2010</v>
          </cell>
          <cell r="M357">
            <v>0</v>
          </cell>
          <cell r="O357">
            <v>0</v>
          </cell>
          <cell r="P357">
            <v>0</v>
          </cell>
          <cell r="Y357">
            <v>0</v>
          </cell>
          <cell r="Z357">
            <v>0</v>
          </cell>
          <cell r="AA357">
            <v>0</v>
          </cell>
          <cell r="AB357">
            <v>0</v>
          </cell>
          <cell r="AC357" t="str">
            <v>BURNSECON-12BDecember2010-2011</v>
          </cell>
          <cell r="AD357" t="str">
            <v>BURNSECON-12B2010</v>
          </cell>
          <cell r="AE357" t="str">
            <v>BURNSECON-12BDecember2010</v>
          </cell>
          <cell r="AF357" t="str">
            <v>BURNSECON-12BDecember2010-2011</v>
          </cell>
          <cell r="AG357" t="str">
            <v>BURNSECON-12BDecember2010-2011</v>
          </cell>
          <cell r="AH357" t="str">
            <v>BURNSDecember2010-2011</v>
          </cell>
        </row>
        <row r="358">
          <cell r="D358" t="str">
            <v>GRAHAM</v>
          </cell>
          <cell r="E358" t="str">
            <v>ECON-12B</v>
          </cell>
          <cell r="F358" t="str">
            <v>Residential</v>
          </cell>
          <cell r="G358" t="str">
            <v>SINGLE</v>
          </cell>
          <cell r="J358" t="str">
            <v>December</v>
          </cell>
          <cell r="K358" t="str">
            <v>2010-2011</v>
          </cell>
          <cell r="L358">
            <v>2010</v>
          </cell>
          <cell r="M358">
            <v>4</v>
          </cell>
          <cell r="O358">
            <v>400</v>
          </cell>
          <cell r="P358">
            <v>0</v>
          </cell>
          <cell r="Y358">
            <v>400</v>
          </cell>
          <cell r="Z358">
            <v>0</v>
          </cell>
          <cell r="AA358">
            <v>1970.1052</v>
          </cell>
          <cell r="AB358">
            <v>0</v>
          </cell>
          <cell r="AC358" t="str">
            <v>GRAHAMECON-12BDecember2010-2011</v>
          </cell>
          <cell r="AD358" t="str">
            <v>GRAHAMECON-12B2010</v>
          </cell>
          <cell r="AE358" t="str">
            <v>GRAHAMECON-12BDecember2010</v>
          </cell>
          <cell r="AF358" t="str">
            <v>GRAHAMECON-12BDecember2010-2011</v>
          </cell>
          <cell r="AG358" t="str">
            <v>GRAHAMECON-12BDecember2010-2011</v>
          </cell>
          <cell r="AH358" t="str">
            <v>GRAHAMDecember2010-2011</v>
          </cell>
        </row>
        <row r="359">
          <cell r="D359" t="str">
            <v>GURNETT</v>
          </cell>
          <cell r="E359" t="str">
            <v>ECON-12B</v>
          </cell>
          <cell r="F359" t="str">
            <v>Residential</v>
          </cell>
          <cell r="G359" t="str">
            <v>SINGLE</v>
          </cell>
          <cell r="J359" t="str">
            <v>December</v>
          </cell>
          <cell r="K359" t="str">
            <v>2010-2011</v>
          </cell>
          <cell r="L359">
            <v>2010</v>
          </cell>
          <cell r="M359">
            <v>0</v>
          </cell>
          <cell r="O359">
            <v>0</v>
          </cell>
          <cell r="P359">
            <v>0</v>
          </cell>
          <cell r="Y359">
            <v>0</v>
          </cell>
          <cell r="Z359">
            <v>0</v>
          </cell>
          <cell r="AA359">
            <v>0</v>
          </cell>
          <cell r="AB359">
            <v>0</v>
          </cell>
          <cell r="AC359" t="str">
            <v>GURNETTECON-12BDecember2010-2011</v>
          </cell>
          <cell r="AD359" t="str">
            <v>GURNETTECON-12B2010</v>
          </cell>
          <cell r="AE359" t="str">
            <v>GURNETTECON-12BDecember2010</v>
          </cell>
          <cell r="AF359" t="str">
            <v>GURNETTECON-12BDecember2010-2011</v>
          </cell>
          <cell r="AG359" t="str">
            <v>GURNETTECON-12BDecember2010-2011</v>
          </cell>
          <cell r="AH359" t="str">
            <v>GURNETTDecember2010-2011</v>
          </cell>
        </row>
        <row r="360">
          <cell r="D360" t="str">
            <v>SAMPSON</v>
          </cell>
          <cell r="E360" t="str">
            <v>ECON-12B</v>
          </cell>
          <cell r="F360" t="str">
            <v>Residential</v>
          </cell>
          <cell r="G360" t="str">
            <v>SINGLE</v>
          </cell>
          <cell r="J360" t="str">
            <v>December</v>
          </cell>
          <cell r="K360" t="str">
            <v>2010-2011</v>
          </cell>
          <cell r="L360">
            <v>2010</v>
          </cell>
          <cell r="M360">
            <v>0</v>
          </cell>
          <cell r="O360">
            <v>0</v>
          </cell>
          <cell r="P360">
            <v>0</v>
          </cell>
          <cell r="Y360">
            <v>0</v>
          </cell>
          <cell r="Z360">
            <v>0</v>
          </cell>
          <cell r="AA360">
            <v>0</v>
          </cell>
          <cell r="AB360">
            <v>0</v>
          </cell>
          <cell r="AC360" t="str">
            <v>SAMPSONECON-12BDecember2010-2011</v>
          </cell>
          <cell r="AD360" t="str">
            <v>SAMPSONECON-12B2010</v>
          </cell>
          <cell r="AE360" t="str">
            <v>SAMPSONECON-12BDecember2010</v>
          </cell>
          <cell r="AF360" t="str">
            <v>SAMPSONECON-12BDecember2010-2011</v>
          </cell>
          <cell r="AG360" t="str">
            <v>SAMPSONECON-12BDecember2010-2011</v>
          </cell>
          <cell r="AH360" t="str">
            <v>SAMPSONDecember2010-2011</v>
          </cell>
        </row>
        <row r="361">
          <cell r="D361" t="str">
            <v>SKIPPER</v>
          </cell>
          <cell r="E361" t="str">
            <v>ECON-12B</v>
          </cell>
          <cell r="F361" t="str">
            <v>Residential</v>
          </cell>
          <cell r="G361" t="str">
            <v>SINGLE</v>
          </cell>
          <cell r="J361" t="str">
            <v>December</v>
          </cell>
          <cell r="K361" t="str">
            <v>2010-2011</v>
          </cell>
          <cell r="L361">
            <v>2010</v>
          </cell>
          <cell r="M361">
            <v>1</v>
          </cell>
          <cell r="O361">
            <v>100</v>
          </cell>
          <cell r="P361">
            <v>0</v>
          </cell>
          <cell r="Y361">
            <v>100</v>
          </cell>
          <cell r="Z361">
            <v>0</v>
          </cell>
          <cell r="AA361">
            <v>492.52629999999999</v>
          </cell>
          <cell r="AB361">
            <v>0</v>
          </cell>
          <cell r="AC361" t="str">
            <v>SKIPPERECON-12BDecember2010-2011</v>
          </cell>
          <cell r="AD361" t="str">
            <v>SKIPPERECON-12B2010</v>
          </cell>
          <cell r="AE361" t="str">
            <v>SKIPPERECON-12BDecember2010</v>
          </cell>
          <cell r="AF361" t="str">
            <v>SKIPPERECON-12BDecember2010-2011</v>
          </cell>
          <cell r="AG361" t="str">
            <v>SKIPPERECON-12BDecember2010-2011</v>
          </cell>
          <cell r="AH361" t="str">
            <v>SKIPPERDecember2010-2011</v>
          </cell>
        </row>
        <row r="362">
          <cell r="D362" t="str">
            <v>SPRIGGS</v>
          </cell>
          <cell r="E362" t="str">
            <v>ECON-12B</v>
          </cell>
          <cell r="F362" t="str">
            <v>Residential</v>
          </cell>
          <cell r="G362" t="str">
            <v>SINGLE</v>
          </cell>
          <cell r="J362" t="str">
            <v>December</v>
          </cell>
          <cell r="K362" t="str">
            <v>2010-2011</v>
          </cell>
          <cell r="L362">
            <v>2010</v>
          </cell>
          <cell r="M362">
            <v>1</v>
          </cell>
          <cell r="O362">
            <v>100</v>
          </cell>
          <cell r="P362">
            <v>0</v>
          </cell>
          <cell r="Y362">
            <v>100</v>
          </cell>
          <cell r="Z362">
            <v>0</v>
          </cell>
          <cell r="AA362">
            <v>492.52629999999999</v>
          </cell>
          <cell r="AB362">
            <v>0</v>
          </cell>
          <cell r="AC362" t="str">
            <v>SPRIGGSECON-12BDecember2010-2011</v>
          </cell>
          <cell r="AD362" t="str">
            <v>SPRIGGSECON-12B2010</v>
          </cell>
          <cell r="AE362" t="str">
            <v>SPRIGGSECON-12BDecember2010</v>
          </cell>
          <cell r="AF362" t="str">
            <v>SPRIGGSECON-12BDecember2010-2011</v>
          </cell>
          <cell r="AG362" t="str">
            <v>SPRIGGSECON-12BDecember2010-2011</v>
          </cell>
          <cell r="AH362" t="str">
            <v>SPRIGGSDecember2010-2011</v>
          </cell>
        </row>
        <row r="363">
          <cell r="D363" t="str">
            <v>WELCH</v>
          </cell>
          <cell r="E363" t="str">
            <v>ECON-12B</v>
          </cell>
          <cell r="F363" t="str">
            <v>Residential</v>
          </cell>
          <cell r="G363" t="str">
            <v>SINGLE</v>
          </cell>
          <cell r="J363" t="str">
            <v>December</v>
          </cell>
          <cell r="K363" t="str">
            <v>2010-2011</v>
          </cell>
          <cell r="L363">
            <v>2010</v>
          </cell>
          <cell r="M363">
            <v>3</v>
          </cell>
          <cell r="O363">
            <v>300</v>
          </cell>
          <cell r="P363">
            <v>0</v>
          </cell>
          <cell r="Y363">
            <v>300</v>
          </cell>
          <cell r="Z363">
            <v>0</v>
          </cell>
          <cell r="AA363">
            <v>1477.5789</v>
          </cell>
          <cell r="AB363">
            <v>0</v>
          </cell>
          <cell r="AC363" t="str">
            <v>WELCHECON-12BDecember2010-2011</v>
          </cell>
          <cell r="AD363" t="str">
            <v>WELCHECON-12B2010</v>
          </cell>
          <cell r="AE363" t="str">
            <v>WELCHECON-12BDecember2010</v>
          </cell>
          <cell r="AF363" t="str">
            <v>WELCHECON-12BDecember2010-2011</v>
          </cell>
          <cell r="AG363" t="str">
            <v>WELCHECON-12BDecember2010-2011</v>
          </cell>
          <cell r="AH363" t="str">
            <v>WELCHDecember2010-2011</v>
          </cell>
        </row>
        <row r="364">
          <cell r="C364" t="str">
            <v>Total Financed Insulation Single</v>
          </cell>
          <cell r="D364" t="str">
            <v>CONEW</v>
          </cell>
          <cell r="E364" t="str">
            <v>ECON-12B</v>
          </cell>
          <cell r="F364" t="str">
            <v>Residential</v>
          </cell>
          <cell r="G364" t="str">
            <v>SINGLE</v>
          </cell>
          <cell r="J364" t="str">
            <v>December</v>
          </cell>
          <cell r="K364" t="str">
            <v>2010-2011</v>
          </cell>
          <cell r="L364">
            <v>2010</v>
          </cell>
          <cell r="M364">
            <v>9</v>
          </cell>
          <cell r="O364">
            <v>900</v>
          </cell>
          <cell r="P364">
            <v>0</v>
          </cell>
          <cell r="Y364">
            <v>900</v>
          </cell>
          <cell r="Z364">
            <v>0</v>
          </cell>
          <cell r="AA364">
            <v>4432.7366999999995</v>
          </cell>
          <cell r="AB364">
            <v>0</v>
          </cell>
          <cell r="AC364" t="str">
            <v>CONEWECON-12BDecember2010-2011</v>
          </cell>
          <cell r="AD364" t="str">
            <v>CONEWECON-12B2010</v>
          </cell>
          <cell r="AE364" t="str">
            <v>CONEWECON-12BDecember2010</v>
          </cell>
          <cell r="AF364" t="str">
            <v>CONEWECON-12BDecember2010-2011</v>
          </cell>
          <cell r="AG364" t="str">
            <v>CONEWECON-12BDecember2010-2011</v>
          </cell>
          <cell r="AH364" t="str">
            <v>CONEWDecember2010-2011</v>
          </cell>
        </row>
        <row r="365">
          <cell r="C365" t="str">
            <v>Community Events</v>
          </cell>
          <cell r="D365" t="str">
            <v>BURNS</v>
          </cell>
          <cell r="E365" t="str">
            <v>ECONGEN</v>
          </cell>
          <cell r="F365" t="str">
            <v>Residential</v>
          </cell>
          <cell r="H365" t="str">
            <v>COMM EVENT</v>
          </cell>
          <cell r="J365" t="str">
            <v>December</v>
          </cell>
          <cell r="K365" t="str">
            <v>2010-2011</v>
          </cell>
          <cell r="L365">
            <v>2010</v>
          </cell>
          <cell r="M365">
            <v>0</v>
          </cell>
          <cell r="N365">
            <v>0.27777777777777779</v>
          </cell>
          <cell r="Y365">
            <v>0</v>
          </cell>
          <cell r="Z365">
            <v>1.7538055555555556</v>
          </cell>
          <cell r="AA365">
            <v>0</v>
          </cell>
          <cell r="AB365">
            <v>16.222361111111113</v>
          </cell>
          <cell r="AC365" t="str">
            <v>BURNSECONGENDecember2010-2011</v>
          </cell>
          <cell r="AD365" t="str">
            <v>BURNSECONGEN2010</v>
          </cell>
          <cell r="AE365" t="str">
            <v>BURNSECONGENDecember2010</v>
          </cell>
          <cell r="AF365" t="str">
            <v>BURNSECONGENCOMM EVENTDecember2010-2011</v>
          </cell>
          <cell r="AG365" t="str">
            <v>BURNSECONGENDecember2010-2011</v>
          </cell>
          <cell r="AH365" t="str">
            <v>BURNSDecember2010-2011</v>
          </cell>
        </row>
        <row r="366">
          <cell r="D366" t="str">
            <v>GRAHAM</v>
          </cell>
          <cell r="E366" t="str">
            <v>ECONGEN</v>
          </cell>
          <cell r="F366" t="str">
            <v>Residential</v>
          </cell>
          <cell r="H366" t="str">
            <v>COMM EVENT</v>
          </cell>
          <cell r="J366" t="str">
            <v>December</v>
          </cell>
          <cell r="K366" t="str">
            <v>2010-2011</v>
          </cell>
          <cell r="L366">
            <v>2010</v>
          </cell>
          <cell r="M366">
            <v>0</v>
          </cell>
          <cell r="N366">
            <v>0.27777777777777779</v>
          </cell>
          <cell r="Y366">
            <v>0</v>
          </cell>
          <cell r="Z366">
            <v>1.7538055555555556</v>
          </cell>
          <cell r="AA366">
            <v>0</v>
          </cell>
          <cell r="AB366">
            <v>16.222361111111113</v>
          </cell>
          <cell r="AC366" t="str">
            <v>GRAHAMECONGENDecember2010-2011</v>
          </cell>
          <cell r="AD366" t="str">
            <v>GRAHAMECONGEN2010</v>
          </cell>
          <cell r="AE366" t="str">
            <v>GRAHAMECONGENDecember2010</v>
          </cell>
          <cell r="AF366" t="str">
            <v>GRAHAMECONGENCOMM EVENTDecember2010-2011</v>
          </cell>
          <cell r="AG366" t="str">
            <v>GRAHAMECONGENDecember2010-2011</v>
          </cell>
          <cell r="AH366" t="str">
            <v>GRAHAMDecember2010-2011</v>
          </cell>
        </row>
        <row r="367">
          <cell r="D367" t="str">
            <v>GURNETT</v>
          </cell>
          <cell r="E367" t="str">
            <v>ECONGEN</v>
          </cell>
          <cell r="F367" t="str">
            <v>Residential</v>
          </cell>
          <cell r="H367" t="str">
            <v>COMM EVENT</v>
          </cell>
          <cell r="J367" t="str">
            <v>December</v>
          </cell>
          <cell r="K367" t="str">
            <v>2010-2011</v>
          </cell>
          <cell r="L367">
            <v>2010</v>
          </cell>
          <cell r="M367">
            <v>0</v>
          </cell>
          <cell r="N367">
            <v>0</v>
          </cell>
          <cell r="Y367">
            <v>0</v>
          </cell>
          <cell r="Z367">
            <v>0</v>
          </cell>
          <cell r="AA367">
            <v>0</v>
          </cell>
          <cell r="AB367">
            <v>0</v>
          </cell>
          <cell r="AC367" t="str">
            <v>GURNETTECONGENDecember2010-2011</v>
          </cell>
          <cell r="AD367" t="str">
            <v>GURNETTECONGEN2010</v>
          </cell>
          <cell r="AE367" t="str">
            <v>GURNETTECONGENDecember2010</v>
          </cell>
          <cell r="AF367" t="str">
            <v>GURNETTECONGENCOMM EVENTDecember2010-2011</v>
          </cell>
          <cell r="AG367" t="str">
            <v>GURNETTECONGENDecember2010-2011</v>
          </cell>
          <cell r="AH367" t="str">
            <v>GURNETTDecember2010-2011</v>
          </cell>
        </row>
        <row r="368">
          <cell r="D368" t="str">
            <v>RIVERA</v>
          </cell>
          <cell r="E368" t="str">
            <v>ECONGEN</v>
          </cell>
          <cell r="F368" t="str">
            <v>Residential</v>
          </cell>
          <cell r="H368" t="str">
            <v>COMM EVENT</v>
          </cell>
          <cell r="J368" t="str">
            <v>December</v>
          </cell>
          <cell r="K368" t="str">
            <v>2010-2011</v>
          </cell>
          <cell r="L368">
            <v>2010</v>
          </cell>
          <cell r="M368">
            <v>0</v>
          </cell>
          <cell r="N368">
            <v>0</v>
          </cell>
          <cell r="Y368">
            <v>0</v>
          </cell>
          <cell r="Z368">
            <v>0</v>
          </cell>
          <cell r="AA368">
            <v>0</v>
          </cell>
          <cell r="AB368">
            <v>0</v>
          </cell>
          <cell r="AC368" t="str">
            <v>RIVERAECONGENDecember2010-2011</v>
          </cell>
          <cell r="AD368" t="str">
            <v>RIVERAECONGEN2010</v>
          </cell>
          <cell r="AE368" t="str">
            <v>RIVERAECONGENDecember2010</v>
          </cell>
          <cell r="AF368" t="str">
            <v>RIVERAECONGENCOMM EVENTDecember2010-2011</v>
          </cell>
          <cell r="AG368" t="str">
            <v>RIVERAECONGENDecember2010-2011</v>
          </cell>
          <cell r="AH368" t="str">
            <v>RIVERADecember2010-2011</v>
          </cell>
        </row>
        <row r="369">
          <cell r="D369" t="str">
            <v>SAMPSON</v>
          </cell>
          <cell r="E369" t="str">
            <v>ECONGEN</v>
          </cell>
          <cell r="F369" t="str">
            <v>Residential</v>
          </cell>
          <cell r="H369" t="str">
            <v>COMM EVENT</v>
          </cell>
          <cell r="J369" t="str">
            <v>December</v>
          </cell>
          <cell r="K369" t="str">
            <v>2010-2011</v>
          </cell>
          <cell r="L369">
            <v>2010</v>
          </cell>
          <cell r="M369">
            <v>0</v>
          </cell>
          <cell r="N369">
            <v>0.27777777777777779</v>
          </cell>
          <cell r="Y369">
            <v>0</v>
          </cell>
          <cell r="Z369">
            <v>1.7538055555555556</v>
          </cell>
          <cell r="AA369">
            <v>0</v>
          </cell>
          <cell r="AB369">
            <v>16.222361111111113</v>
          </cell>
          <cell r="AC369" t="str">
            <v>SAMPSONECONGENDecember2010-2011</v>
          </cell>
          <cell r="AD369" t="str">
            <v>SAMPSONECONGEN2010</v>
          </cell>
          <cell r="AE369" t="str">
            <v>SAMPSONECONGENDecember2010</v>
          </cell>
          <cell r="AF369" t="str">
            <v>SAMPSONECONGENCOMM EVENTDecember2010-2011</v>
          </cell>
          <cell r="AG369" t="str">
            <v>SAMPSONECONGENDecember2010-2011</v>
          </cell>
          <cell r="AH369" t="str">
            <v>SAMPSONDecember2010-2011</v>
          </cell>
        </row>
        <row r="370">
          <cell r="D370" t="str">
            <v>SKIPPER</v>
          </cell>
          <cell r="E370" t="str">
            <v>ECONGEN</v>
          </cell>
          <cell r="F370" t="str">
            <v>Residential</v>
          </cell>
          <cell r="H370" t="str">
            <v>COMM EVENT</v>
          </cell>
          <cell r="J370" t="str">
            <v>December</v>
          </cell>
          <cell r="K370" t="str">
            <v>2010-2011</v>
          </cell>
          <cell r="L370">
            <v>2010</v>
          </cell>
          <cell r="M370">
            <v>0</v>
          </cell>
          <cell r="N370">
            <v>0.27777777777777779</v>
          </cell>
          <cell r="Y370">
            <v>0</v>
          </cell>
          <cell r="Z370">
            <v>1.7538055555555556</v>
          </cell>
          <cell r="AA370">
            <v>0</v>
          </cell>
          <cell r="AB370">
            <v>16.222361111111113</v>
          </cell>
          <cell r="AC370" t="str">
            <v>SKIPPERECONGENDecember2010-2011</v>
          </cell>
          <cell r="AD370" t="str">
            <v>SKIPPERECONGEN2010</v>
          </cell>
          <cell r="AE370" t="str">
            <v>SKIPPERECONGENDecember2010</v>
          </cell>
          <cell r="AF370" t="str">
            <v>SKIPPERECONGENCOMM EVENTDecember2010-2011</v>
          </cell>
          <cell r="AG370" t="str">
            <v>SKIPPERECONGENDecember2010-2011</v>
          </cell>
          <cell r="AH370" t="str">
            <v>SKIPPERDecember2010-2011</v>
          </cell>
        </row>
        <row r="371">
          <cell r="D371" t="str">
            <v>SPRIGGS</v>
          </cell>
          <cell r="E371" t="str">
            <v>ECONGEN</v>
          </cell>
          <cell r="F371" t="str">
            <v>Residential</v>
          </cell>
          <cell r="H371" t="str">
            <v>COMM EVENT</v>
          </cell>
          <cell r="J371" t="str">
            <v>December</v>
          </cell>
          <cell r="K371" t="str">
            <v>2010-2011</v>
          </cell>
          <cell r="L371">
            <v>2010</v>
          </cell>
          <cell r="M371">
            <v>0</v>
          </cell>
          <cell r="N371">
            <v>0.27777777777777779</v>
          </cell>
          <cell r="Y371">
            <v>0</v>
          </cell>
          <cell r="Z371">
            <v>1.7538055555555556</v>
          </cell>
          <cell r="AA371">
            <v>0</v>
          </cell>
          <cell r="AB371">
            <v>16.222361111111113</v>
          </cell>
          <cell r="AC371" t="str">
            <v>SPRIGGSECONGENDecember2010-2011</v>
          </cell>
          <cell r="AD371" t="str">
            <v>SPRIGGSECONGEN2010</v>
          </cell>
          <cell r="AE371" t="str">
            <v>SPRIGGSECONGENDecember2010</v>
          </cell>
          <cell r="AF371" t="str">
            <v>SPRIGGSECONGENCOMM EVENTDecember2010-2011</v>
          </cell>
          <cell r="AG371" t="str">
            <v>SPRIGGSECONGENDecember2010-2011</v>
          </cell>
          <cell r="AH371" t="str">
            <v>SPRIGGSDecember2010-2011</v>
          </cell>
        </row>
        <row r="372">
          <cell r="D372" t="str">
            <v>WELCH</v>
          </cell>
          <cell r="E372" t="str">
            <v>ECONGEN</v>
          </cell>
          <cell r="F372" t="str">
            <v>Residential</v>
          </cell>
          <cell r="H372" t="str">
            <v>COMM EVENT</v>
          </cell>
          <cell r="J372" t="str">
            <v>December</v>
          </cell>
          <cell r="K372" t="str">
            <v>2010-2011</v>
          </cell>
          <cell r="L372">
            <v>2010</v>
          </cell>
          <cell r="M372">
            <v>0</v>
          </cell>
          <cell r="N372">
            <v>0.27777777777777779</v>
          </cell>
          <cell r="Y372">
            <v>0</v>
          </cell>
          <cell r="Z372">
            <v>1.7538055555555556</v>
          </cell>
          <cell r="AA372">
            <v>0</v>
          </cell>
          <cell r="AB372">
            <v>16.222361111111113</v>
          </cell>
          <cell r="AC372" t="str">
            <v>WELCHECONGENDecember2010-2011</v>
          </cell>
          <cell r="AD372" t="str">
            <v>WELCHECONGEN2010</v>
          </cell>
          <cell r="AE372" t="str">
            <v>WELCHECONGENDecember2010</v>
          </cell>
          <cell r="AF372" t="str">
            <v>WELCHECONGENCOMM EVENTDecember2010-2011</v>
          </cell>
          <cell r="AG372" t="str">
            <v>WELCHECONGENDecember2010-2011</v>
          </cell>
          <cell r="AH372" t="str">
            <v>WELCHDecember2010-2011</v>
          </cell>
        </row>
        <row r="373">
          <cell r="C373" t="str">
            <v xml:space="preserve">Total Community Events  </v>
          </cell>
          <cell r="D373" t="str">
            <v>CONEW</v>
          </cell>
          <cell r="E373" t="str">
            <v>ECONGEN</v>
          </cell>
          <cell r="F373" t="str">
            <v>Residential</v>
          </cell>
          <cell r="H373" t="str">
            <v>COMM EVENT</v>
          </cell>
          <cell r="J373" t="str">
            <v>December</v>
          </cell>
          <cell r="K373" t="str">
            <v>2010-2011</v>
          </cell>
          <cell r="L373">
            <v>2010</v>
          </cell>
          <cell r="M373">
            <v>0</v>
          </cell>
          <cell r="N373">
            <v>1.6666666666666665</v>
          </cell>
          <cell r="O373">
            <v>0</v>
          </cell>
          <cell r="P373">
            <v>0</v>
          </cell>
          <cell r="U373">
            <v>0</v>
          </cell>
          <cell r="X373">
            <v>0</v>
          </cell>
          <cell r="Y373">
            <v>0</v>
          </cell>
          <cell r="Z373">
            <v>268.92492966666663</v>
          </cell>
          <cell r="AC373" t="str">
            <v>CONEWECONGENDecember2010-2011</v>
          </cell>
          <cell r="AD373" t="str">
            <v>CONEWECONGEN2010</v>
          </cell>
          <cell r="AE373" t="str">
            <v>CONEWECONGENDecember2010</v>
          </cell>
          <cell r="AF373" t="str">
            <v>CONEWECONGENCOMM EVENTDecember2010-2011</v>
          </cell>
          <cell r="AG373" t="str">
            <v>CONEWECONGENDecember2010-2011</v>
          </cell>
          <cell r="AH373" t="str">
            <v>CONEWDecember2010-2011</v>
          </cell>
        </row>
        <row r="374">
          <cell r="C374" t="str">
            <v>CFL Community Events</v>
          </cell>
          <cell r="D374" t="str">
            <v>COMM EVENT</v>
          </cell>
          <cell r="E374" t="str">
            <v>ECON-11</v>
          </cell>
          <cell r="F374" t="str">
            <v>Residential</v>
          </cell>
          <cell r="J374" t="str">
            <v>December</v>
          </cell>
          <cell r="K374" t="str">
            <v>2010-2011</v>
          </cell>
          <cell r="L374">
            <v>2010</v>
          </cell>
          <cell r="M374">
            <v>0</v>
          </cell>
          <cell r="N374">
            <v>71.083333333333329</v>
          </cell>
          <cell r="O374">
            <v>0</v>
          </cell>
          <cell r="AA374">
            <v>0</v>
          </cell>
          <cell r="AB374">
            <v>4358.83</v>
          </cell>
          <cell r="AC374" t="str">
            <v>COMM EVENTECON-11December2010-2011</v>
          </cell>
          <cell r="AD374" t="str">
            <v>COMM EVENTECON-112010</v>
          </cell>
          <cell r="AE374" t="str">
            <v>COMM EVENTECON-11December2010</v>
          </cell>
          <cell r="AF374" t="str">
            <v>COMM EVENTECON-11December2010-2011</v>
          </cell>
          <cell r="AG374" t="str">
            <v>COMM EVENTECON-11December2010-2011</v>
          </cell>
          <cell r="AH374" t="str">
            <v>COMM EVENTDecember2010-2011</v>
          </cell>
        </row>
        <row r="375">
          <cell r="C375" t="str">
            <v>CFL Mailed</v>
          </cell>
          <cell r="D375" t="str">
            <v>MAILED</v>
          </cell>
          <cell r="E375" t="str">
            <v>ECON-11</v>
          </cell>
          <cell r="F375" t="str">
            <v>Residential</v>
          </cell>
          <cell r="J375" t="str">
            <v>December</v>
          </cell>
          <cell r="K375" t="str">
            <v>2010-2011</v>
          </cell>
          <cell r="L375">
            <v>2010</v>
          </cell>
          <cell r="M375">
            <v>131</v>
          </cell>
          <cell r="N375">
            <v>71.083333333333329</v>
          </cell>
          <cell r="O375">
            <v>285.58000000000004</v>
          </cell>
          <cell r="AA375">
            <v>8032.92</v>
          </cell>
          <cell r="AB375">
            <v>4358.83</v>
          </cell>
          <cell r="AC375" t="str">
            <v>MAILEDECON-11December2010-2011</v>
          </cell>
          <cell r="AD375" t="str">
            <v>MAILEDECON-112010</v>
          </cell>
          <cell r="AE375" t="str">
            <v>MAILEDECON-11December2010</v>
          </cell>
          <cell r="AF375" t="str">
            <v>MAILEDECON-11December2010-2011</v>
          </cell>
          <cell r="AG375" t="str">
            <v>MAILEDECON-11December2010-2011</v>
          </cell>
          <cell r="AH375" t="str">
            <v>MAILEDDecember2010-2011</v>
          </cell>
        </row>
        <row r="376">
          <cell r="C376" t="str">
            <v>CFL Delivered</v>
          </cell>
          <cell r="D376" t="str">
            <v>DELIVERED</v>
          </cell>
          <cell r="E376" t="str">
            <v>ECON-11</v>
          </cell>
          <cell r="F376" t="str">
            <v>Residential</v>
          </cell>
          <cell r="J376" t="str">
            <v>December</v>
          </cell>
          <cell r="K376" t="str">
            <v>2010-2011</v>
          </cell>
          <cell r="L376">
            <v>2010</v>
          </cell>
          <cell r="M376">
            <v>0</v>
          </cell>
          <cell r="N376">
            <v>71.083333333333329</v>
          </cell>
          <cell r="O376">
            <v>0</v>
          </cell>
          <cell r="AA376">
            <v>0</v>
          </cell>
          <cell r="AB376">
            <v>4358.83</v>
          </cell>
          <cell r="AC376" t="str">
            <v>DELIVEREDECON-11December2010-2011</v>
          </cell>
          <cell r="AD376" t="str">
            <v>DELIVEREDECON-112010</v>
          </cell>
          <cell r="AE376" t="str">
            <v>DELIVEREDECON-11December2010</v>
          </cell>
          <cell r="AF376" t="str">
            <v>DELIVEREDECON-11December2010-2011</v>
          </cell>
          <cell r="AG376" t="str">
            <v>DELIVEREDECON-11December2010-2011</v>
          </cell>
          <cell r="AH376" t="str">
            <v>DELIVEREDDecember2010-2011</v>
          </cell>
        </row>
        <row r="377">
          <cell r="C377" t="str">
            <v>Total CFL</v>
          </cell>
          <cell r="D377" t="str">
            <v>TOTAL CFL</v>
          </cell>
          <cell r="E377" t="str">
            <v>ECON-11</v>
          </cell>
          <cell r="F377" t="str">
            <v>Residential</v>
          </cell>
          <cell r="J377" t="str">
            <v>December</v>
          </cell>
          <cell r="K377" t="str">
            <v>2010-2011</v>
          </cell>
          <cell r="L377">
            <v>2010</v>
          </cell>
          <cell r="M377">
            <v>131</v>
          </cell>
          <cell r="N377">
            <v>213.25</v>
          </cell>
          <cell r="O377">
            <v>285.58000000000004</v>
          </cell>
          <cell r="P377">
            <v>0</v>
          </cell>
          <cell r="Q377">
            <v>0</v>
          </cell>
          <cell r="R377">
            <v>0</v>
          </cell>
          <cell r="S377">
            <v>0</v>
          </cell>
          <cell r="U377">
            <v>0</v>
          </cell>
          <cell r="V377">
            <v>0</v>
          </cell>
          <cell r="W377">
            <v>0</v>
          </cell>
          <cell r="X377">
            <v>0</v>
          </cell>
          <cell r="Y377">
            <v>0</v>
          </cell>
          <cell r="Z377">
            <v>0</v>
          </cell>
          <cell r="AA377">
            <v>8032.92</v>
          </cell>
          <cell r="AB377">
            <v>13076.49</v>
          </cell>
          <cell r="AC377" t="str">
            <v>Total CFLECON-11December2010-2011</v>
          </cell>
          <cell r="AD377" t="str">
            <v>TOTAL CFLECON-112010</v>
          </cell>
          <cell r="AE377" t="str">
            <v>TOTAL CFLECON-11December2010</v>
          </cell>
          <cell r="AF377" t="str">
            <v>TOTAL CFLECON-11December2010-2011</v>
          </cell>
          <cell r="AG377" t="str">
            <v>TOTAL CFLECON-11December2010-2011</v>
          </cell>
          <cell r="AH377" t="str">
            <v>Total CFLDecember2010-2011</v>
          </cell>
        </row>
        <row r="378">
          <cell r="C378" t="str">
            <v>Kit Community Events</v>
          </cell>
          <cell r="D378" t="str">
            <v>KITS COM EVT</v>
          </cell>
          <cell r="E378" t="str">
            <v>WACON-4A</v>
          </cell>
          <cell r="F378" t="str">
            <v>Residential</v>
          </cell>
          <cell r="J378" t="str">
            <v>December</v>
          </cell>
          <cell r="K378" t="str">
            <v>2010-2011</v>
          </cell>
          <cell r="L378">
            <v>2010</v>
          </cell>
          <cell r="M378">
            <v>0</v>
          </cell>
          <cell r="N378">
            <v>76.166666666666671</v>
          </cell>
          <cell r="O378">
            <v>0</v>
          </cell>
          <cell r="AA378">
            <v>0</v>
          </cell>
          <cell r="AB378">
            <v>17823</v>
          </cell>
          <cell r="AC378" t="str">
            <v>KITS COM EVTWACON-4ADecember2010-2011</v>
          </cell>
          <cell r="AD378" t="str">
            <v>KITS COM EVTWACON-4A2010</v>
          </cell>
          <cell r="AE378" t="str">
            <v>KITS COM EVTWACON-4ADecember2010</v>
          </cell>
          <cell r="AF378" t="str">
            <v>KITS COM EVTWACON-4ADecember2010-2011</v>
          </cell>
          <cell r="AG378" t="str">
            <v>KITS COM EVTWACON-4ADecember2010-2011</v>
          </cell>
          <cell r="AH378" t="str">
            <v>KITS COM EVTDecember2010-2011</v>
          </cell>
        </row>
        <row r="379">
          <cell r="C379" t="str">
            <v>Kit Delivered</v>
          </cell>
          <cell r="D379" t="str">
            <v>KITS DLVD</v>
          </cell>
          <cell r="E379" t="str">
            <v>WACON-4A</v>
          </cell>
          <cell r="F379" t="str">
            <v>Residential</v>
          </cell>
          <cell r="J379" t="str">
            <v>December</v>
          </cell>
          <cell r="K379" t="str">
            <v>2010-2011</v>
          </cell>
          <cell r="L379">
            <v>2010</v>
          </cell>
          <cell r="M379">
            <v>220</v>
          </cell>
          <cell r="N379">
            <v>76.166666666666671</v>
          </cell>
          <cell r="O379">
            <v>3638.7999999999997</v>
          </cell>
          <cell r="AA379">
            <v>51480</v>
          </cell>
          <cell r="AB379">
            <v>17823</v>
          </cell>
          <cell r="AC379" t="str">
            <v>KITS DLVDWACON-4ADecember2010-2011</v>
          </cell>
          <cell r="AD379" t="str">
            <v>KITS DLVDWACON-4A2010</v>
          </cell>
          <cell r="AE379" t="str">
            <v>KITS DLVDWACON-4ADecember2010</v>
          </cell>
          <cell r="AF379" t="str">
            <v>KITS DLVDWACON-4ADecember2010-2011</v>
          </cell>
          <cell r="AG379" t="str">
            <v>KITS DLVDWACON-4ADecember2010-2011</v>
          </cell>
          <cell r="AH379" t="str">
            <v>KITS DLVDDecember2010-2011</v>
          </cell>
        </row>
        <row r="380">
          <cell r="C380" t="str">
            <v>Kit Special Delivered</v>
          </cell>
          <cell r="D380" t="str">
            <v>SPEC DLVD</v>
          </cell>
          <cell r="E380" t="str">
            <v>WACON-4A</v>
          </cell>
          <cell r="F380" t="str">
            <v>Residential</v>
          </cell>
          <cell r="J380" t="str">
            <v>December</v>
          </cell>
          <cell r="K380" t="str">
            <v>2010-2011</v>
          </cell>
          <cell r="L380">
            <v>2010</v>
          </cell>
          <cell r="M380">
            <v>0</v>
          </cell>
          <cell r="N380">
            <v>76.166666666666671</v>
          </cell>
          <cell r="O380">
            <v>0</v>
          </cell>
          <cell r="AA380">
            <v>0</v>
          </cell>
          <cell r="AB380">
            <v>17823</v>
          </cell>
          <cell r="AC380" t="str">
            <v>SPEC DLVDWACON-4ADecember2010-2011</v>
          </cell>
          <cell r="AD380" t="str">
            <v>SPEC DLVDWACON-4A2010</v>
          </cell>
          <cell r="AE380" t="str">
            <v>SPEC DLVDWACON-4ADecember2010</v>
          </cell>
          <cell r="AF380" t="str">
            <v>SPEC DLVDWACON-4ADecember2010-2011</v>
          </cell>
          <cell r="AG380" t="str">
            <v>SPEC DLVDWACON-4ADecember2010-2011</v>
          </cell>
          <cell r="AH380" t="str">
            <v>SPEC DLVDDecember2010-2011</v>
          </cell>
        </row>
        <row r="381">
          <cell r="C381" t="str">
            <v>Total Kits</v>
          </cell>
          <cell r="D381" t="str">
            <v>TOTAL KITS</v>
          </cell>
          <cell r="E381" t="str">
            <v>WACON-4A</v>
          </cell>
          <cell r="F381" t="str">
            <v>Residential</v>
          </cell>
          <cell r="J381" t="str">
            <v>December</v>
          </cell>
          <cell r="K381" t="str">
            <v>2010-2011</v>
          </cell>
          <cell r="L381">
            <v>2010</v>
          </cell>
          <cell r="M381">
            <v>220</v>
          </cell>
          <cell r="N381">
            <v>228.5</v>
          </cell>
          <cell r="O381">
            <v>3638.7999999999997</v>
          </cell>
          <cell r="P381">
            <v>0</v>
          </cell>
          <cell r="Q381">
            <v>0</v>
          </cell>
          <cell r="R381">
            <v>0</v>
          </cell>
          <cell r="S381">
            <v>0</v>
          </cell>
          <cell r="U381">
            <v>0</v>
          </cell>
          <cell r="V381">
            <v>0</v>
          </cell>
          <cell r="W381">
            <v>0</v>
          </cell>
          <cell r="X381">
            <v>0</v>
          </cell>
          <cell r="Y381">
            <v>0</v>
          </cell>
          <cell r="Z381">
            <v>0</v>
          </cell>
          <cell r="AA381">
            <v>51480</v>
          </cell>
          <cell r="AB381">
            <v>53469</v>
          </cell>
          <cell r="AC381" t="str">
            <v>Total KitsWACON-4ADecember2010-2011</v>
          </cell>
          <cell r="AD381" t="str">
            <v>TOTAL KITSWACON-4A2010</v>
          </cell>
          <cell r="AE381" t="str">
            <v>TOTAL KITSWACON-4ADecember2010</v>
          </cell>
          <cell r="AF381" t="str">
            <v>TOTAL KITSWACON-4ADecember2010-2011</v>
          </cell>
          <cell r="AG381" t="str">
            <v>TOTAL KITSWACON-4ADecember2010-2011</v>
          </cell>
          <cell r="AH381" t="str">
            <v>Total KitsDecember2010-2011</v>
          </cell>
        </row>
        <row r="382">
          <cell r="C382" t="str">
            <v xml:space="preserve">Total CFL's &amp; Kits  </v>
          </cell>
          <cell r="D382" t="str">
            <v>CONEW</v>
          </cell>
          <cell r="E382" t="str">
            <v>ECON-11</v>
          </cell>
          <cell r="F382" t="str">
            <v>Residential</v>
          </cell>
          <cell r="J382" t="str">
            <v>December</v>
          </cell>
          <cell r="K382" t="str">
            <v>2010-2011</v>
          </cell>
          <cell r="L382">
            <v>2010</v>
          </cell>
          <cell r="M382">
            <v>482</v>
          </cell>
          <cell r="N382">
            <v>395.58333333333331</v>
          </cell>
          <cell r="O382">
            <v>4209.96</v>
          </cell>
          <cell r="Y382">
            <v>0</v>
          </cell>
          <cell r="Z382">
            <v>0</v>
          </cell>
          <cell r="AA382">
            <v>67545.84</v>
          </cell>
          <cell r="AB382">
            <v>79621.98</v>
          </cell>
          <cell r="AC382" t="str">
            <v>CONEWECON-11December2010-2011</v>
          </cell>
          <cell r="AD382" t="str">
            <v>CONEWECON-112010</v>
          </cell>
          <cell r="AE382" t="str">
            <v>CONEWECON-11December2010</v>
          </cell>
          <cell r="AF382" t="str">
            <v>CONEWECON-11December2010-2011</v>
          </cell>
          <cell r="AG382" t="str">
            <v>CONEWECON-11December2010-2011</v>
          </cell>
          <cell r="AH382" t="str">
            <v>CONEWDecember2010-2011</v>
          </cell>
        </row>
        <row r="383">
          <cell r="C383" t="str">
            <v>O-POWER</v>
          </cell>
          <cell r="D383" t="str">
            <v>O-POWER</v>
          </cell>
          <cell r="E383" t="str">
            <v>ECON-9</v>
          </cell>
          <cell r="F383" t="str">
            <v>Residential</v>
          </cell>
          <cell r="G383" t="str">
            <v>SINGLE</v>
          </cell>
          <cell r="J383" t="str">
            <v>December</v>
          </cell>
          <cell r="K383" t="str">
            <v>2010-2011</v>
          </cell>
          <cell r="L383">
            <v>2010</v>
          </cell>
          <cell r="N383">
            <v>8333.3333333333339</v>
          </cell>
          <cell r="AA383">
            <v>0</v>
          </cell>
          <cell r="AB383">
            <v>541743.33333333349</v>
          </cell>
          <cell r="AC383" t="str">
            <v>O-POWERECON-9December2010-2011</v>
          </cell>
          <cell r="AD383" t="str">
            <v>O-POWERECON-92010</v>
          </cell>
          <cell r="AE383" t="str">
            <v>O-POWERECON-9December2010</v>
          </cell>
          <cell r="AF383" t="str">
            <v>O-POWERECON-9December2010-2011</v>
          </cell>
          <cell r="AG383" t="str">
            <v>O-POWERECON-9December2010-2011</v>
          </cell>
          <cell r="AH383" t="str">
            <v>O-POWERDecember2010-2011</v>
          </cell>
        </row>
        <row r="384">
          <cell r="D384" t="str">
            <v>O-POWER</v>
          </cell>
          <cell r="E384" t="str">
            <v>ECON-9</v>
          </cell>
          <cell r="F384" t="str">
            <v>Residential</v>
          </cell>
          <cell r="G384" t="str">
            <v>MULTI</v>
          </cell>
          <cell r="J384" t="str">
            <v>December</v>
          </cell>
          <cell r="K384" t="str">
            <v>2010-2011</v>
          </cell>
          <cell r="L384">
            <v>2010</v>
          </cell>
          <cell r="AC384" t="str">
            <v>O-POWERECON-9December2010-2011</v>
          </cell>
          <cell r="AD384" t="str">
            <v>O-POWERECON-92010</v>
          </cell>
          <cell r="AE384" t="str">
            <v>O-POWERECON-9December2010</v>
          </cell>
          <cell r="AF384" t="str">
            <v>O-POWERECON-9December2010-2011</v>
          </cell>
          <cell r="AG384" t="str">
            <v>O-POWERECON-9December2010-2011</v>
          </cell>
          <cell r="AH384" t="str">
            <v>O-POWERDecember2010-2011</v>
          </cell>
        </row>
        <row r="385">
          <cell r="C385" t="str">
            <v xml:space="preserve">Total O-POWER  </v>
          </cell>
          <cell r="D385" t="str">
            <v>CONEW</v>
          </cell>
          <cell r="E385" t="str">
            <v>ECON-9</v>
          </cell>
          <cell r="F385" t="str">
            <v>Residential</v>
          </cell>
          <cell r="G385" t="str">
            <v>SINGLE</v>
          </cell>
          <cell r="J385" t="str">
            <v>December</v>
          </cell>
          <cell r="K385" t="str">
            <v>2010-2011</v>
          </cell>
          <cell r="L385">
            <v>2010</v>
          </cell>
          <cell r="M385">
            <v>0</v>
          </cell>
          <cell r="N385">
            <v>8333.3333333333339</v>
          </cell>
          <cell r="AC385" t="str">
            <v>CONEWECON-9December2010-2011</v>
          </cell>
          <cell r="AD385" t="str">
            <v>CONEWECON-92010</v>
          </cell>
          <cell r="AE385" t="str">
            <v>CONEWECON-9December2010</v>
          </cell>
          <cell r="AF385" t="str">
            <v>CONEWECON-9December2010-2011</v>
          </cell>
          <cell r="AG385" t="str">
            <v>CONEWECON-9December2010-2011</v>
          </cell>
          <cell r="AH385" t="str">
            <v>CONEWDecember2010-2011</v>
          </cell>
        </row>
        <row r="386">
          <cell r="C386" t="str">
            <v xml:space="preserve">Total O-POWER  </v>
          </cell>
          <cell r="D386" t="str">
            <v>CONEW</v>
          </cell>
          <cell r="E386" t="str">
            <v>ECON-9</v>
          </cell>
          <cell r="F386" t="str">
            <v>Residential</v>
          </cell>
          <cell r="G386" t="str">
            <v>MULTI</v>
          </cell>
          <cell r="J386" t="str">
            <v>December</v>
          </cell>
          <cell r="K386" t="str">
            <v>2010-2011</v>
          </cell>
          <cell r="L386">
            <v>2010</v>
          </cell>
          <cell r="M386">
            <v>0</v>
          </cell>
          <cell r="Y386">
            <v>0</v>
          </cell>
          <cell r="Z386">
            <v>0</v>
          </cell>
          <cell r="AA386">
            <v>0</v>
          </cell>
          <cell r="AB386">
            <v>541743.33333333349</v>
          </cell>
          <cell r="AC386" t="str">
            <v>CONEWECON-9December2010-2011</v>
          </cell>
          <cell r="AD386" t="str">
            <v>CONEWECON-92010</v>
          </cell>
          <cell r="AE386" t="str">
            <v>CONEWECON-9December2010</v>
          </cell>
          <cell r="AF386" t="str">
            <v>CONEWECON-9December2010-2011</v>
          </cell>
          <cell r="AG386" t="str">
            <v>CONEWECON-9December2010-2011</v>
          </cell>
          <cell r="AH386" t="str">
            <v>CONEWDecember2010-2011</v>
          </cell>
        </row>
        <row r="387">
          <cell r="C387" t="str">
            <v>GREEN NEIGHBOORHOOD</v>
          </cell>
          <cell r="D387" t="str">
            <v>GRNNEIGH</v>
          </cell>
          <cell r="E387" t="str">
            <v>ECON-14</v>
          </cell>
          <cell r="F387" t="str">
            <v>Residential</v>
          </cell>
          <cell r="G387" t="str">
            <v>SINGLE</v>
          </cell>
          <cell r="J387" t="str">
            <v>December</v>
          </cell>
          <cell r="K387" t="str">
            <v>2010-2011</v>
          </cell>
          <cell r="L387">
            <v>2010</v>
          </cell>
          <cell r="M387">
            <v>88</v>
          </cell>
          <cell r="N387">
            <v>0</v>
          </cell>
          <cell r="O387">
            <v>60529.65</v>
          </cell>
          <cell r="AA387">
            <v>182248</v>
          </cell>
          <cell r="AB387">
            <v>0</v>
          </cell>
          <cell r="AC387" t="str">
            <v>GRNNEIGHECON-14December2010-2011</v>
          </cell>
          <cell r="AD387" t="str">
            <v>GRNNEIGHECON-142010</v>
          </cell>
          <cell r="AE387" t="str">
            <v>GRNNEIGHECON-14December2010</v>
          </cell>
          <cell r="AF387" t="str">
            <v>GRNNEIGHECON-14December2010-2011</v>
          </cell>
          <cell r="AG387" t="str">
            <v>GRNNEIGHECON-14December2010-2011</v>
          </cell>
          <cell r="AH387" t="str">
            <v>GRNNEIGHDecember2010-2011</v>
          </cell>
        </row>
        <row r="388">
          <cell r="C388" t="str">
            <v>GREEN NEIGHBOORHOOD</v>
          </cell>
          <cell r="D388" t="str">
            <v>GRNNEIGH</v>
          </cell>
          <cell r="E388" t="str">
            <v>ECON-14</v>
          </cell>
          <cell r="F388" t="str">
            <v>Residential</v>
          </cell>
          <cell r="G388" t="str">
            <v>MULTI</v>
          </cell>
          <cell r="J388" t="str">
            <v>December</v>
          </cell>
          <cell r="K388" t="str">
            <v>2010-2011</v>
          </cell>
          <cell r="L388">
            <v>2010</v>
          </cell>
          <cell r="M388">
            <v>0</v>
          </cell>
          <cell r="AC388" t="str">
            <v>GRNNEIGHECON-14December2010-2011</v>
          </cell>
          <cell r="AD388" t="str">
            <v>GRNNEIGHECON-142010</v>
          </cell>
          <cell r="AE388" t="str">
            <v>GRNNEIGHECON-14December2010</v>
          </cell>
          <cell r="AF388" t="str">
            <v>GRNNEIGHECON-14December2010-2011</v>
          </cell>
          <cell r="AG388" t="str">
            <v>GRNNEIGHECON-14December2010-2011</v>
          </cell>
          <cell r="AH388" t="str">
            <v>GRNNEIGHDecember2010-2011</v>
          </cell>
        </row>
        <row r="389">
          <cell r="C389" t="str">
            <v xml:space="preserve">Total Green Neighborhood  </v>
          </cell>
          <cell r="D389" t="str">
            <v>CONEW</v>
          </cell>
          <cell r="E389" t="str">
            <v>ECON-14</v>
          </cell>
          <cell r="F389" t="str">
            <v>Residential</v>
          </cell>
          <cell r="G389" t="str">
            <v>SINGLE</v>
          </cell>
          <cell r="J389" t="str">
            <v>December</v>
          </cell>
          <cell r="K389" t="str">
            <v>2010-2011</v>
          </cell>
          <cell r="L389">
            <v>2010</v>
          </cell>
          <cell r="M389">
            <v>88</v>
          </cell>
          <cell r="N389">
            <v>0</v>
          </cell>
          <cell r="O389">
            <v>60529.65</v>
          </cell>
          <cell r="Y389">
            <v>0</v>
          </cell>
          <cell r="Z389">
            <v>0</v>
          </cell>
          <cell r="AA389">
            <v>182248</v>
          </cell>
          <cell r="AB389">
            <v>0</v>
          </cell>
          <cell r="AC389" t="str">
            <v>CONEWECON-14December2010-2011</v>
          </cell>
          <cell r="AD389" t="str">
            <v>CONEWECON-142010</v>
          </cell>
          <cell r="AE389" t="str">
            <v>CONEWECON-14December2010</v>
          </cell>
          <cell r="AF389" t="str">
            <v>CONEWECON-14December2010-2011</v>
          </cell>
          <cell r="AG389" t="str">
            <v>CONEWECON-14December2010-2011</v>
          </cell>
          <cell r="AH389" t="str">
            <v>CONEWDecember2010-2011</v>
          </cell>
        </row>
        <row r="390">
          <cell r="C390" t="str">
            <v xml:space="preserve">Total Green Neighborhood  </v>
          </cell>
          <cell r="D390" t="str">
            <v>CONEW</v>
          </cell>
          <cell r="E390" t="str">
            <v>ECON-14</v>
          </cell>
          <cell r="F390" t="str">
            <v>Residential</v>
          </cell>
          <cell r="G390" t="str">
            <v>MULTI</v>
          </cell>
          <cell r="J390" t="str">
            <v>December</v>
          </cell>
          <cell r="K390" t="str">
            <v>2010-2011</v>
          </cell>
          <cell r="L390">
            <v>2010</v>
          </cell>
          <cell r="M390">
            <v>0</v>
          </cell>
          <cell r="Y390">
            <v>0</v>
          </cell>
          <cell r="Z390">
            <v>0</v>
          </cell>
          <cell r="AA390">
            <v>0</v>
          </cell>
          <cell r="AB390">
            <v>0</v>
          </cell>
          <cell r="AC390" t="str">
            <v>CONEWECON-14December2010-2011</v>
          </cell>
          <cell r="AD390" t="str">
            <v>CONEWECON-142010</v>
          </cell>
          <cell r="AE390" t="str">
            <v>CONEWECON-14December2010</v>
          </cell>
          <cell r="AF390" t="str">
            <v>CONEWECON-14December2010-2011</v>
          </cell>
          <cell r="AG390" t="str">
            <v>CONEWECON-14December2010-2011</v>
          </cell>
          <cell r="AH390" t="str">
            <v>CONEWDecember2010-2011</v>
          </cell>
        </row>
        <row r="391">
          <cell r="C391" t="str">
            <v>MULIT-FAMILY Rehabilitation Program</v>
          </cell>
          <cell r="D391" t="str">
            <v>MULIT REHAB</v>
          </cell>
          <cell r="E391" t="str">
            <v>ECON-7</v>
          </cell>
          <cell r="F391" t="str">
            <v>Residential</v>
          </cell>
          <cell r="G391" t="str">
            <v>MULTI</v>
          </cell>
          <cell r="J391" t="str">
            <v>December</v>
          </cell>
          <cell r="K391" t="str">
            <v>2010-2011</v>
          </cell>
          <cell r="L391">
            <v>2010</v>
          </cell>
          <cell r="M391">
            <v>0</v>
          </cell>
          <cell r="N391">
            <v>16.75</v>
          </cell>
          <cell r="O391">
            <v>0</v>
          </cell>
          <cell r="P391">
            <v>400</v>
          </cell>
          <cell r="Q391">
            <v>0</v>
          </cell>
          <cell r="Y391">
            <v>0</v>
          </cell>
          <cell r="Z391">
            <v>1390.25</v>
          </cell>
          <cell r="AA391">
            <v>0</v>
          </cell>
          <cell r="AB391">
            <v>23868.75</v>
          </cell>
          <cell r="AC391" t="str">
            <v>MULIT REHABECON-7December2010-2011</v>
          </cell>
          <cell r="AD391" t="str">
            <v>MULIT REHABECON-72010</v>
          </cell>
          <cell r="AE391" t="str">
            <v>MULIT REHABECON-7December2010</v>
          </cell>
          <cell r="AF391" t="str">
            <v>MULIT REHABECON-7December2010-2011</v>
          </cell>
          <cell r="AG391" t="str">
            <v>MULIT REHABECON-7December2010-2011</v>
          </cell>
          <cell r="AH391" t="str">
            <v>MULIT REHABDecember2010-2011</v>
          </cell>
        </row>
        <row r="392">
          <cell r="C392" t="str">
            <v>Total Multi-Fam Rehab</v>
          </cell>
          <cell r="D392" t="str">
            <v>CONEW</v>
          </cell>
          <cell r="E392" t="str">
            <v>ECON-7</v>
          </cell>
          <cell r="F392" t="str">
            <v>Residential</v>
          </cell>
          <cell r="G392" t="str">
            <v>MULTI</v>
          </cell>
          <cell r="J392" t="str">
            <v>December</v>
          </cell>
          <cell r="K392" t="str">
            <v>2010-2011</v>
          </cell>
          <cell r="L392">
            <v>2010</v>
          </cell>
          <cell r="M392">
            <v>0</v>
          </cell>
          <cell r="N392">
            <v>16.75</v>
          </cell>
          <cell r="O392">
            <v>0</v>
          </cell>
          <cell r="P392">
            <v>400</v>
          </cell>
          <cell r="Q392">
            <v>0</v>
          </cell>
          <cell r="R392">
            <v>0</v>
          </cell>
          <cell r="S392">
            <v>0</v>
          </cell>
          <cell r="U392">
            <v>0</v>
          </cell>
          <cell r="V392">
            <v>0</v>
          </cell>
          <cell r="W392">
            <v>0</v>
          </cell>
          <cell r="X392">
            <v>0</v>
          </cell>
          <cell r="Y392">
            <v>0</v>
          </cell>
          <cell r="Z392">
            <v>1390.25</v>
          </cell>
          <cell r="AA392">
            <v>0</v>
          </cell>
          <cell r="AB392">
            <v>23868.75</v>
          </cell>
          <cell r="AC392" t="str">
            <v>CONEWECON-7December2010-2011</v>
          </cell>
          <cell r="AD392" t="str">
            <v>CONEWECON-72010</v>
          </cell>
          <cell r="AE392" t="str">
            <v>CONEWECON-7December2010</v>
          </cell>
          <cell r="AF392" t="str">
            <v>CONEWECON-7December2010-2011</v>
          </cell>
          <cell r="AG392" t="str">
            <v>CONEWECON-7December2010-2011</v>
          </cell>
          <cell r="AH392" t="str">
            <v>CONEWDecember2010-2011</v>
          </cell>
        </row>
        <row r="393">
          <cell r="C393" t="str">
            <v>Total City</v>
          </cell>
          <cell r="E393" t="str">
            <v>TOTAL CITY</v>
          </cell>
          <cell r="J393" t="str">
            <v>December</v>
          </cell>
          <cell r="K393" t="str">
            <v>2010-2011</v>
          </cell>
          <cell r="L393">
            <v>2010</v>
          </cell>
          <cell r="M393">
            <v>88</v>
          </cell>
          <cell r="N393">
            <v>16.75</v>
          </cell>
          <cell r="O393">
            <v>60529.65</v>
          </cell>
          <cell r="P393">
            <v>400</v>
          </cell>
          <cell r="Q393">
            <v>0</v>
          </cell>
          <cell r="R393">
            <v>0</v>
          </cell>
          <cell r="S393">
            <v>0</v>
          </cell>
          <cell r="U393">
            <v>0</v>
          </cell>
          <cell r="V393">
            <v>0</v>
          </cell>
          <cell r="W393">
            <v>0</v>
          </cell>
          <cell r="X393">
            <v>0</v>
          </cell>
          <cell r="Y393">
            <v>0</v>
          </cell>
          <cell r="Z393">
            <v>1390.25</v>
          </cell>
          <cell r="AA393">
            <v>182248</v>
          </cell>
          <cell r="AB393">
            <v>23868.75</v>
          </cell>
          <cell r="AC393" t="str">
            <v>TOTAL CITYDecember2010-2011</v>
          </cell>
          <cell r="AD393" t="str">
            <v>TOTAL CITY2010</v>
          </cell>
          <cell r="AE393" t="str">
            <v>TOTAL CITYDecember2010</v>
          </cell>
          <cell r="AF393" t="str">
            <v>TOTAL CITYDecember2010-2011</v>
          </cell>
          <cell r="AG393" t="str">
            <v>TOTAL CITYDecember2010-2011</v>
          </cell>
          <cell r="AH393" t="str">
            <v>Total CityDecember2010-2011</v>
          </cell>
        </row>
        <row r="394">
          <cell r="B394" t="str">
            <v>ST Cloud Completed Audits Report</v>
          </cell>
          <cell r="L394">
            <v>2010</v>
          </cell>
          <cell r="AC394" t="str">
            <v/>
          </cell>
          <cell r="AD394" t="str">
            <v>2010</v>
          </cell>
          <cell r="AE394" t="str">
            <v>2010</v>
          </cell>
          <cell r="AF394" t="str">
            <v/>
          </cell>
          <cell r="AG394" t="str">
            <v/>
          </cell>
          <cell r="AH394" t="str">
            <v/>
          </cell>
        </row>
        <row r="395">
          <cell r="B395" t="str">
            <v>AUD4</v>
          </cell>
          <cell r="C395" t="str">
            <v>Survey - Residential Energy</v>
          </cell>
          <cell r="D395" t="str">
            <v>GRAHAM</v>
          </cell>
          <cell r="E395" t="str">
            <v>ECON-3B</v>
          </cell>
          <cell r="F395" t="str">
            <v>Residential</v>
          </cell>
          <cell r="I395" t="str">
            <v>ST CLOUD</v>
          </cell>
          <cell r="J395" t="str">
            <v>December</v>
          </cell>
          <cell r="K395" t="str">
            <v>2010-2011</v>
          </cell>
          <cell r="L395">
            <v>2010</v>
          </cell>
          <cell r="M395">
            <v>0</v>
          </cell>
          <cell r="Y395">
            <v>0</v>
          </cell>
          <cell r="Z395">
            <v>0</v>
          </cell>
          <cell r="AA395">
            <v>0</v>
          </cell>
          <cell r="AB395">
            <v>0</v>
          </cell>
          <cell r="AC395" t="str">
            <v>GRAHAMECON-3BDecember2010-2011</v>
          </cell>
          <cell r="AD395" t="str">
            <v>GRAHAMECON-3B2010</v>
          </cell>
          <cell r="AE395" t="str">
            <v>GRAHAMECON-3BDecember2010</v>
          </cell>
          <cell r="AF395" t="str">
            <v>GRAHAMECON-3BDecember2010-2011</v>
          </cell>
          <cell r="AG395" t="str">
            <v>GRAHAMECON-3BST CLOUDDecember2010-2011</v>
          </cell>
          <cell r="AH395" t="str">
            <v>GRAHAMDecember2010-2011</v>
          </cell>
        </row>
        <row r="396">
          <cell r="B396" t="str">
            <v>AUD6</v>
          </cell>
          <cell r="C396" t="str">
            <v>Survey - Residential Energy</v>
          </cell>
          <cell r="D396" t="str">
            <v>SKIPPER</v>
          </cell>
          <cell r="E396" t="str">
            <v>ECON-3B</v>
          </cell>
          <cell r="F396" t="str">
            <v>Residential</v>
          </cell>
          <cell r="I396" t="str">
            <v>ST CLOUD</v>
          </cell>
          <cell r="J396" t="str">
            <v>December</v>
          </cell>
          <cell r="K396" t="str">
            <v>2010-2011</v>
          </cell>
          <cell r="L396">
            <v>2010</v>
          </cell>
          <cell r="M396">
            <v>0</v>
          </cell>
          <cell r="Y396">
            <v>0</v>
          </cell>
          <cell r="Z396">
            <v>0</v>
          </cell>
          <cell r="AA396">
            <v>0</v>
          </cell>
          <cell r="AB396">
            <v>0</v>
          </cell>
          <cell r="AC396" t="str">
            <v>SKIPPERECON-3BDecember2010-2011</v>
          </cell>
          <cell r="AD396" t="str">
            <v>SKIPPERECON-3B2010</v>
          </cell>
          <cell r="AE396" t="str">
            <v>SKIPPERECON-3BDecember2010</v>
          </cell>
          <cell r="AF396" t="str">
            <v>SKIPPERECON-3BDecember2010-2011</v>
          </cell>
          <cell r="AG396" t="str">
            <v>SKIPPERECON-3BST CLOUDDecember2010-2011</v>
          </cell>
          <cell r="AH396" t="str">
            <v>SKIPPERDecember2010-2011</v>
          </cell>
        </row>
        <row r="397">
          <cell r="B397" t="str">
            <v>AUD7</v>
          </cell>
          <cell r="C397" t="str">
            <v>Survey - Residential Energy</v>
          </cell>
          <cell r="D397" t="str">
            <v>SAMPSON</v>
          </cell>
          <cell r="E397" t="str">
            <v>ECON-3B</v>
          </cell>
          <cell r="F397" t="str">
            <v>Residential</v>
          </cell>
          <cell r="I397" t="str">
            <v>ST CLOUD</v>
          </cell>
          <cell r="J397" t="str">
            <v>December</v>
          </cell>
          <cell r="K397" t="str">
            <v>2010-2011</v>
          </cell>
          <cell r="L397">
            <v>2010</v>
          </cell>
          <cell r="M397">
            <v>32</v>
          </cell>
          <cell r="Y397">
            <v>5163.3586495999998</v>
          </cell>
          <cell r="Z397">
            <v>0</v>
          </cell>
          <cell r="AA397">
            <v>7793.4880000000003</v>
          </cell>
          <cell r="AB397">
            <v>0</v>
          </cell>
          <cell r="AC397" t="str">
            <v>SAMPSONECON-3BDecember2010-2011</v>
          </cell>
          <cell r="AD397" t="str">
            <v>SAMPSONECON-3B2010</v>
          </cell>
          <cell r="AE397" t="str">
            <v>SAMPSONECON-3BDecember2010</v>
          </cell>
          <cell r="AF397" t="str">
            <v>SAMPSONECON-3BDecember2010-2011</v>
          </cell>
          <cell r="AG397" t="str">
            <v>SAMPSONECON-3BST CLOUDDecember2010-2011</v>
          </cell>
          <cell r="AH397" t="str">
            <v>SAMPSONDecember2010-2011</v>
          </cell>
        </row>
        <row r="398">
          <cell r="C398" t="str">
            <v xml:space="preserve">Total Res Energy Surveys  </v>
          </cell>
          <cell r="D398" t="str">
            <v>CONEW</v>
          </cell>
          <cell r="E398" t="str">
            <v>ECON-3B</v>
          </cell>
          <cell r="F398" t="str">
            <v>Residential</v>
          </cell>
          <cell r="I398" t="str">
            <v>ST CLOUD</v>
          </cell>
          <cell r="J398" t="str">
            <v>December</v>
          </cell>
          <cell r="K398" t="str">
            <v>2010-2011</v>
          </cell>
          <cell r="L398">
            <v>2010</v>
          </cell>
          <cell r="M398">
            <v>32</v>
          </cell>
          <cell r="Y398">
            <v>5163.3586495999998</v>
          </cell>
          <cell r="Z398">
            <v>0</v>
          </cell>
          <cell r="AA398">
            <v>7793.4880000000003</v>
          </cell>
          <cell r="AB398">
            <v>0</v>
          </cell>
          <cell r="AC398" t="str">
            <v>CONEWECON-3BDecember2010-2011</v>
          </cell>
          <cell r="AD398" t="str">
            <v>CONEWECON-3B2010</v>
          </cell>
          <cell r="AE398" t="str">
            <v>CONEWECON-3BDecember2010</v>
          </cell>
          <cell r="AF398" t="str">
            <v>CONEWECON-3BDecember2010-2011</v>
          </cell>
          <cell r="AG398" t="str">
            <v>CONEWECON-3BST CLOUDDecember2010-2011</v>
          </cell>
          <cell r="AH398" t="str">
            <v>CONEWDecember2010-2011</v>
          </cell>
        </row>
        <row r="399">
          <cell r="B399" t="str">
            <v>FHS</v>
          </cell>
          <cell r="C399" t="str">
            <v>Survey - Residential Energy DVD</v>
          </cell>
          <cell r="D399" t="str">
            <v>BURNS</v>
          </cell>
          <cell r="E399" t="str">
            <v>ECON-3D</v>
          </cell>
          <cell r="F399" t="str">
            <v>Residential</v>
          </cell>
          <cell r="I399" t="str">
            <v>ST CLOUD</v>
          </cell>
          <cell r="J399" t="str">
            <v>December</v>
          </cell>
          <cell r="K399" t="str">
            <v>2010-2011</v>
          </cell>
          <cell r="L399">
            <v>2010</v>
          </cell>
          <cell r="M399">
            <v>0</v>
          </cell>
          <cell r="Y399">
            <v>0</v>
          </cell>
          <cell r="Z399">
            <v>0</v>
          </cell>
          <cell r="AA399">
            <v>0</v>
          </cell>
          <cell r="AB399">
            <v>0</v>
          </cell>
          <cell r="AC399" t="str">
            <v>BURNSECON-3DDecember2010-2011</v>
          </cell>
          <cell r="AD399" t="str">
            <v>BURNSECON-3D2010</v>
          </cell>
          <cell r="AE399" t="str">
            <v>BURNSECON-3DDecember2010</v>
          </cell>
          <cell r="AF399" t="str">
            <v>BURNSECON-3DDecember2010-2011</v>
          </cell>
          <cell r="AG399" t="str">
            <v>BURNSECON-3DST CLOUDDecember2010-2011</v>
          </cell>
          <cell r="AH399" t="str">
            <v>BURNSDecember2010-2011</v>
          </cell>
        </row>
        <row r="400">
          <cell r="C400" t="str">
            <v>Survey - Residential Energy DVD</v>
          </cell>
          <cell r="D400" t="str">
            <v>RIVERA</v>
          </cell>
          <cell r="E400" t="str">
            <v>ECON-3D</v>
          </cell>
          <cell r="F400" t="str">
            <v>Residential</v>
          </cell>
          <cell r="I400" t="str">
            <v>ST CLOUD</v>
          </cell>
          <cell r="J400" t="str">
            <v>December</v>
          </cell>
          <cell r="K400" t="str">
            <v>2010-2011</v>
          </cell>
          <cell r="L400">
            <v>2010</v>
          </cell>
          <cell r="M400">
            <v>1</v>
          </cell>
          <cell r="Y400">
            <v>9.4729849000000002</v>
          </cell>
          <cell r="Z400">
            <v>0</v>
          </cell>
          <cell r="AA400">
            <v>122.0119</v>
          </cell>
          <cell r="AB400">
            <v>0</v>
          </cell>
          <cell r="AC400" t="str">
            <v>RIVERAECON-3DDecember2010-2011</v>
          </cell>
          <cell r="AD400" t="str">
            <v>RIVERAECON-3D2010</v>
          </cell>
          <cell r="AE400" t="str">
            <v>RIVERAECON-3DDecember2010</v>
          </cell>
          <cell r="AF400" t="str">
            <v>RIVERAECON-3DDecember2010-2011</v>
          </cell>
          <cell r="AG400" t="str">
            <v>RIVERAECON-3DST CLOUDDecember2010-2011</v>
          </cell>
          <cell r="AH400" t="str">
            <v>RIVERADecember2010-2011</v>
          </cell>
        </row>
        <row r="401">
          <cell r="C401" t="str">
            <v xml:space="preserve">Total DVD &amp; VIDEO  </v>
          </cell>
          <cell r="D401" t="str">
            <v>DVD</v>
          </cell>
          <cell r="E401" t="str">
            <v>ECON-3D</v>
          </cell>
          <cell r="F401" t="str">
            <v>Residential</v>
          </cell>
          <cell r="I401" t="str">
            <v>ST CLOUD</v>
          </cell>
          <cell r="J401" t="str">
            <v>December</v>
          </cell>
          <cell r="K401" t="str">
            <v>2010-2011</v>
          </cell>
          <cell r="L401">
            <v>2010</v>
          </cell>
          <cell r="M401">
            <v>1</v>
          </cell>
          <cell r="Y401">
            <v>9.4729849000000002</v>
          </cell>
          <cell r="Z401">
            <v>0</v>
          </cell>
          <cell r="AA401">
            <v>122.0119</v>
          </cell>
          <cell r="AB401">
            <v>0</v>
          </cell>
          <cell r="AC401" t="str">
            <v>DVDECON-3DDecember2010-2011</v>
          </cell>
          <cell r="AD401" t="str">
            <v>DVDECON-3D2010</v>
          </cell>
          <cell r="AE401" t="str">
            <v>DVDECON-3DDecember2010</v>
          </cell>
          <cell r="AF401" t="str">
            <v>DVDECON-3DDecember2010-2011</v>
          </cell>
          <cell r="AG401" t="str">
            <v>DVDECON-3DST CLOUDDecember2010-2011</v>
          </cell>
          <cell r="AH401" t="str">
            <v>DVDDecember2010-2011</v>
          </cell>
        </row>
        <row r="402">
          <cell r="C402" t="str">
            <v xml:space="preserve">Total Residential Energy DVD  </v>
          </cell>
          <cell r="D402" t="str">
            <v>CONEW</v>
          </cell>
          <cell r="E402" t="str">
            <v>ECON-3D</v>
          </cell>
          <cell r="F402" t="str">
            <v>Residential</v>
          </cell>
          <cell r="I402" t="str">
            <v>ST CLOUD</v>
          </cell>
          <cell r="J402" t="str">
            <v>December</v>
          </cell>
          <cell r="K402" t="str">
            <v>2010-2011</v>
          </cell>
          <cell r="L402">
            <v>2010</v>
          </cell>
          <cell r="M402">
            <v>1</v>
          </cell>
          <cell r="Y402">
            <v>9.4729849000000002</v>
          </cell>
          <cell r="Z402">
            <v>0</v>
          </cell>
          <cell r="AA402">
            <v>122.0119</v>
          </cell>
          <cell r="AB402">
            <v>0</v>
          </cell>
          <cell r="AC402" t="str">
            <v>CONEWECON-3DDecember2010-2011</v>
          </cell>
          <cell r="AD402" t="str">
            <v>CONEWECON-3D2010</v>
          </cell>
          <cell r="AE402" t="str">
            <v>CONEWECON-3DDecember2010</v>
          </cell>
          <cell r="AF402" t="str">
            <v>CONEWECON-3DDecember2010-2011</v>
          </cell>
          <cell r="AG402" t="str">
            <v>CONEWECON-3DST CLOUDDecember2010-2011</v>
          </cell>
          <cell r="AH402" t="str">
            <v>CONEWDecember2010-2011</v>
          </cell>
        </row>
        <row r="403">
          <cell r="B403" t="str">
            <v>IBHE</v>
          </cell>
          <cell r="C403" t="str">
            <v>Home Fix-up</v>
          </cell>
          <cell r="D403" t="str">
            <v>SAMPSON</v>
          </cell>
          <cell r="E403" t="str">
            <v>ECON-12A</v>
          </cell>
          <cell r="F403" t="str">
            <v>Residential</v>
          </cell>
          <cell r="G403" t="str">
            <v>SINGLE</v>
          </cell>
          <cell r="I403" t="str">
            <v>ST CLOUD</v>
          </cell>
          <cell r="J403" t="str">
            <v>December</v>
          </cell>
          <cell r="K403" t="str">
            <v>2010-2011</v>
          </cell>
          <cell r="L403">
            <v>2010</v>
          </cell>
          <cell r="M403">
            <v>0</v>
          </cell>
          <cell r="Y403">
            <v>0</v>
          </cell>
          <cell r="Z403">
            <v>0</v>
          </cell>
          <cell r="AA403">
            <v>0</v>
          </cell>
          <cell r="AB403">
            <v>0</v>
          </cell>
          <cell r="AC403" t="str">
            <v>SAMPSONECON-12ADecember2010-2011</v>
          </cell>
          <cell r="AD403" t="str">
            <v>SAMPSONECON-12A2010</v>
          </cell>
          <cell r="AE403" t="str">
            <v>SAMPSONECON-12ADecember2010</v>
          </cell>
          <cell r="AF403" t="str">
            <v>SAMPSONECON-12ADecember2010-2011</v>
          </cell>
          <cell r="AG403" t="str">
            <v>SAMPSONECON-12AST CLOUDDecember2010-2011</v>
          </cell>
          <cell r="AH403" t="str">
            <v>SAMPSONDecember2010-2011</v>
          </cell>
        </row>
        <row r="404">
          <cell r="C404" t="str">
            <v>Total Home Fix-up Single</v>
          </cell>
          <cell r="D404" t="str">
            <v>CONEW</v>
          </cell>
          <cell r="E404" t="str">
            <v>ECON-12A</v>
          </cell>
          <cell r="F404" t="str">
            <v>Residential</v>
          </cell>
          <cell r="G404" t="str">
            <v>SINGLE</v>
          </cell>
          <cell r="I404" t="str">
            <v>ST CLOUD</v>
          </cell>
          <cell r="J404" t="str">
            <v>December</v>
          </cell>
          <cell r="K404" t="str">
            <v>2010-2011</v>
          </cell>
          <cell r="L404">
            <v>2010</v>
          </cell>
          <cell r="M404">
            <v>0</v>
          </cell>
          <cell r="O404">
            <v>0</v>
          </cell>
          <cell r="Q404">
            <v>0</v>
          </cell>
          <cell r="R404">
            <v>0</v>
          </cell>
          <cell r="S404">
            <v>0</v>
          </cell>
          <cell r="U404">
            <v>0</v>
          </cell>
          <cell r="V404">
            <v>0</v>
          </cell>
          <cell r="W404">
            <v>0</v>
          </cell>
          <cell r="X404">
            <v>0</v>
          </cell>
          <cell r="Y404">
            <v>0</v>
          </cell>
          <cell r="Z404">
            <v>0</v>
          </cell>
          <cell r="AA404">
            <v>0</v>
          </cell>
          <cell r="AB404">
            <v>0</v>
          </cell>
          <cell r="AC404" t="str">
            <v>CONEWECON-12ADecember2010-2011</v>
          </cell>
          <cell r="AD404" t="str">
            <v>CONEWECON-12A2010</v>
          </cell>
          <cell r="AE404" t="str">
            <v>CONEWECON-12ADecember2010</v>
          </cell>
          <cell r="AF404" t="str">
            <v>CONEWECON-12ADecember2010-2011</v>
          </cell>
          <cell r="AG404" t="str">
            <v>CONEWECON-12AST CLOUDDecember2010-2011</v>
          </cell>
          <cell r="AH404" t="str">
            <v>CONEWDecember2010-2011</v>
          </cell>
        </row>
        <row r="405">
          <cell r="B405" t="str">
            <v>IBHI</v>
          </cell>
          <cell r="C405" t="str">
            <v>Home Financial Insulation Loan</v>
          </cell>
          <cell r="D405" t="str">
            <v>SAMPSON</v>
          </cell>
          <cell r="E405" t="str">
            <v>ECON-12B</v>
          </cell>
          <cell r="F405" t="str">
            <v>Residential</v>
          </cell>
          <cell r="G405" t="str">
            <v>SINGLE</v>
          </cell>
          <cell r="I405" t="str">
            <v>ST CLOUD</v>
          </cell>
          <cell r="J405" t="str">
            <v>December</v>
          </cell>
          <cell r="K405" t="str">
            <v>2010-2011</v>
          </cell>
          <cell r="L405">
            <v>2010</v>
          </cell>
          <cell r="M405">
            <v>0</v>
          </cell>
          <cell r="O405">
            <v>0</v>
          </cell>
          <cell r="Y405">
            <v>0</v>
          </cell>
          <cell r="Z405">
            <v>0</v>
          </cell>
          <cell r="AA405">
            <v>0</v>
          </cell>
          <cell r="AB405">
            <v>0</v>
          </cell>
          <cell r="AC405" t="str">
            <v>SAMPSONECON-12BDecember2010-2011</v>
          </cell>
          <cell r="AD405" t="str">
            <v>SAMPSONECON-12B2010</v>
          </cell>
          <cell r="AE405" t="str">
            <v>SAMPSONECON-12BDecember2010</v>
          </cell>
          <cell r="AF405" t="str">
            <v>SAMPSONECON-12BDecember2010-2011</v>
          </cell>
          <cell r="AG405" t="str">
            <v>SAMPSONECON-12BST CLOUDDecember2010-2011</v>
          </cell>
          <cell r="AH405" t="str">
            <v>SAMPSONDecember2010-2011</v>
          </cell>
        </row>
        <row r="406">
          <cell r="C406" t="str">
            <v>Total Financed Insulation Single</v>
          </cell>
          <cell r="D406" t="str">
            <v>CONEW</v>
          </cell>
          <cell r="E406" t="str">
            <v>ECON-12B</v>
          </cell>
          <cell r="F406" t="str">
            <v>Residential</v>
          </cell>
          <cell r="G406" t="str">
            <v>SINGLE</v>
          </cell>
          <cell r="I406" t="str">
            <v>ST CLOUD</v>
          </cell>
          <cell r="J406" t="str">
            <v>December</v>
          </cell>
          <cell r="K406" t="str">
            <v>2010-2011</v>
          </cell>
          <cell r="L406">
            <v>2010</v>
          </cell>
          <cell r="M406">
            <v>0</v>
          </cell>
          <cell r="O406">
            <v>0</v>
          </cell>
          <cell r="Q406">
            <v>0</v>
          </cell>
          <cell r="R406">
            <v>0</v>
          </cell>
          <cell r="S406">
            <v>0</v>
          </cell>
          <cell r="U406">
            <v>0</v>
          </cell>
          <cell r="V406">
            <v>0</v>
          </cell>
          <cell r="W406">
            <v>0</v>
          </cell>
          <cell r="X406">
            <v>0</v>
          </cell>
          <cell r="Y406">
            <v>0</v>
          </cell>
          <cell r="Z406">
            <v>0</v>
          </cell>
          <cell r="AA406">
            <v>0</v>
          </cell>
          <cell r="AB406">
            <v>0</v>
          </cell>
          <cell r="AC406" t="str">
            <v>CONEWECON-12BDecember2010-2011</v>
          </cell>
          <cell r="AD406" t="str">
            <v>CONEWECON-12B2010</v>
          </cell>
          <cell r="AE406" t="str">
            <v>CONEWECON-12BDecember2010</v>
          </cell>
          <cell r="AF406" t="str">
            <v>CONEWECON-12BDecember2010-2011</v>
          </cell>
          <cell r="AG406" t="str">
            <v>CONEWECON-12BST CLOUDDecember2010-2011</v>
          </cell>
          <cell r="AH406" t="str">
            <v>CONEWDecember2010-2011</v>
          </cell>
        </row>
        <row r="407">
          <cell r="C407" t="str">
            <v>Total Residential Audit Summary</v>
          </cell>
          <cell r="D407" t="str">
            <v>CONEW</v>
          </cell>
          <cell r="E407" t="str">
            <v>RESCON</v>
          </cell>
          <cell r="F407" t="str">
            <v>Residential</v>
          </cell>
          <cell r="J407" t="str">
            <v>December</v>
          </cell>
          <cell r="K407" t="str">
            <v>2010-2011</v>
          </cell>
          <cell r="L407">
            <v>2010</v>
          </cell>
          <cell r="M407">
            <v>335</v>
          </cell>
          <cell r="N407">
            <v>9094.6666666666679</v>
          </cell>
          <cell r="O407">
            <v>30942.93</v>
          </cell>
          <cell r="P407">
            <v>80666.666666666672</v>
          </cell>
          <cell r="Q407">
            <v>0</v>
          </cell>
          <cell r="R407">
            <v>0</v>
          </cell>
          <cell r="S407">
            <v>0</v>
          </cell>
          <cell r="U407">
            <v>0</v>
          </cell>
          <cell r="V407">
            <v>0</v>
          </cell>
          <cell r="W407">
            <v>0</v>
          </cell>
          <cell r="X407">
            <v>134</v>
          </cell>
          <cell r="Y407">
            <v>35888.0895408</v>
          </cell>
          <cell r="Z407">
            <v>66863.175346333344</v>
          </cell>
          <cell r="AA407">
            <v>72671.114599000008</v>
          </cell>
          <cell r="AB407">
            <v>668622.30385441682</v>
          </cell>
          <cell r="AC407" t="str">
            <v>CONEWRESCONDecember2010-2011</v>
          </cell>
          <cell r="AD407" t="str">
            <v>CONEWRESCON2010</v>
          </cell>
          <cell r="AE407" t="str">
            <v>CONEWRESCONDecember2010</v>
          </cell>
          <cell r="AF407" t="str">
            <v>CONEWRESCONDecember2010-2011</v>
          </cell>
          <cell r="AG407" t="str">
            <v>CONEWRESCONDecember2010-2011</v>
          </cell>
          <cell r="AH407" t="str">
            <v>RESCONDecember2010-2011</v>
          </cell>
        </row>
        <row r="408">
          <cell r="C408" t="str">
            <v>Total Commercial Audit Summary</v>
          </cell>
          <cell r="D408" t="str">
            <v>CONEW</v>
          </cell>
          <cell r="E408" t="str">
            <v>COMCON</v>
          </cell>
          <cell r="F408" t="str">
            <v>Commercial</v>
          </cell>
          <cell r="J408" t="str">
            <v>December</v>
          </cell>
          <cell r="K408" t="str">
            <v>2010-2011</v>
          </cell>
          <cell r="L408">
            <v>2010</v>
          </cell>
          <cell r="M408">
            <v>24</v>
          </cell>
          <cell r="N408">
            <v>27.833333333333332</v>
          </cell>
          <cell r="O408">
            <v>0</v>
          </cell>
          <cell r="P408">
            <v>0</v>
          </cell>
          <cell r="Q408">
            <v>0</v>
          </cell>
          <cell r="R408">
            <v>0</v>
          </cell>
          <cell r="S408">
            <v>0</v>
          </cell>
          <cell r="U408">
            <v>0</v>
          </cell>
          <cell r="V408">
            <v>0</v>
          </cell>
          <cell r="W408">
            <v>0</v>
          </cell>
          <cell r="X408">
            <v>0</v>
          </cell>
          <cell r="Y408">
            <v>7859.9307890000009</v>
          </cell>
          <cell r="Z408">
            <v>11161.759373400002</v>
          </cell>
          <cell r="AA408">
            <v>10197.163199999999</v>
          </cell>
          <cell r="AB408">
            <v>15437.372066666667</v>
          </cell>
          <cell r="AC408" t="str">
            <v>CONEWCOMCONDecember2010-2011</v>
          </cell>
          <cell r="AD408" t="str">
            <v>CONEWCOMCON2010</v>
          </cell>
          <cell r="AE408" t="str">
            <v>CONEWCOMCONDecember2010</v>
          </cell>
          <cell r="AF408" t="str">
            <v>CONEWCOMCONDecember2010-2011</v>
          </cell>
          <cell r="AG408" t="str">
            <v>CONEWCOMCONDecember2010-2011</v>
          </cell>
          <cell r="AH408" t="str">
            <v>COMCONDecember2010-2011</v>
          </cell>
        </row>
        <row r="409">
          <cell r="B409" t="str">
            <v>M-ACRG</v>
          </cell>
          <cell r="C409" t="str">
            <v>Survey - Acreage Meas for Wtr</v>
          </cell>
          <cell r="D409" t="str">
            <v>MIL</v>
          </cell>
          <cell r="E409" t="str">
            <v>WACON-5C</v>
          </cell>
          <cell r="F409" t="str">
            <v>Commercial</v>
          </cell>
          <cell r="G409" t="str">
            <v>MULTI</v>
          </cell>
          <cell r="H409" t="str">
            <v>ACRE MEASMNT</v>
          </cell>
          <cell r="J409" t="str">
            <v>January</v>
          </cell>
          <cell r="K409" t="str">
            <v>2010-2011</v>
          </cell>
          <cell r="L409">
            <v>2011</v>
          </cell>
          <cell r="M409">
            <v>0</v>
          </cell>
          <cell r="N409">
            <v>0</v>
          </cell>
          <cell r="Y409">
            <v>0</v>
          </cell>
          <cell r="Z409">
            <v>0</v>
          </cell>
          <cell r="AA409">
            <v>0</v>
          </cell>
          <cell r="AB409">
            <v>0</v>
          </cell>
          <cell r="AC409" t="str">
            <v>MILWACON-5CJanuary2010-2011</v>
          </cell>
          <cell r="AD409" t="str">
            <v>MILWACON-5C2011</v>
          </cell>
          <cell r="AE409" t="str">
            <v>MILWACON-5CJanuary2011</v>
          </cell>
          <cell r="AF409" t="str">
            <v>MILWACON-5CACRE MEASMNTJanuary2010-2011</v>
          </cell>
          <cell r="AG409" t="str">
            <v>MILWACON-5CJanuary2010-2011</v>
          </cell>
          <cell r="AH409" t="str">
            <v>MILJanuary2010-2011</v>
          </cell>
        </row>
        <row r="410">
          <cell r="D410" t="str">
            <v>MIL</v>
          </cell>
          <cell r="E410" t="str">
            <v>WACON-5C</v>
          </cell>
          <cell r="F410" t="str">
            <v>Commercial</v>
          </cell>
          <cell r="G410" t="str">
            <v>OTHER</v>
          </cell>
          <cell r="H410" t="str">
            <v>ACRE MEASMNT</v>
          </cell>
          <cell r="J410" t="str">
            <v>January</v>
          </cell>
          <cell r="K410" t="str">
            <v>2010-2011</v>
          </cell>
          <cell r="L410">
            <v>2011</v>
          </cell>
          <cell r="M410">
            <v>6</v>
          </cell>
          <cell r="Y410">
            <v>968.12974680000002</v>
          </cell>
          <cell r="Z410">
            <v>0</v>
          </cell>
          <cell r="AC410" t="str">
            <v>MILWACON-5CJanuary2010-2011</v>
          </cell>
          <cell r="AD410" t="str">
            <v>MILWACON-5C2011</v>
          </cell>
          <cell r="AE410" t="str">
            <v>MILWACON-5CJanuary2011</v>
          </cell>
          <cell r="AF410" t="str">
            <v>MILWACON-5CACRE MEASMNTJanuary2010-2011</v>
          </cell>
          <cell r="AG410" t="str">
            <v>MILWACON-5CJanuary2010-2011</v>
          </cell>
          <cell r="AH410" t="str">
            <v>MILJanuary2010-2011</v>
          </cell>
        </row>
        <row r="411">
          <cell r="D411" t="str">
            <v>SKIPPER</v>
          </cell>
          <cell r="E411" t="str">
            <v>WACON-5C</v>
          </cell>
          <cell r="F411" t="str">
            <v>Commercial</v>
          </cell>
          <cell r="G411" t="str">
            <v>MULTI</v>
          </cell>
          <cell r="H411" t="str">
            <v>ACRE MEASMNT</v>
          </cell>
          <cell r="J411" t="str">
            <v>January</v>
          </cell>
          <cell r="K411" t="str">
            <v>2010-2011</v>
          </cell>
          <cell r="L411">
            <v>2011</v>
          </cell>
          <cell r="M411">
            <v>0</v>
          </cell>
          <cell r="N411">
            <v>3</v>
          </cell>
          <cell r="Y411">
            <v>0</v>
          </cell>
          <cell r="Z411">
            <v>484.06487340000001</v>
          </cell>
          <cell r="AC411" t="str">
            <v>SKIPPERWACON-5CJanuary2010-2011</v>
          </cell>
          <cell r="AD411" t="str">
            <v>SKIPPERWACON-5C2011</v>
          </cell>
          <cell r="AE411" t="str">
            <v>SKIPPERWACON-5CJanuary2011</v>
          </cell>
          <cell r="AF411" t="str">
            <v>SKIPPERWACON-5CACRE MEASMNTJanuary2010-2011</v>
          </cell>
          <cell r="AG411" t="str">
            <v>SKIPPERWACON-5CJanuary2010-2011</v>
          </cell>
          <cell r="AH411" t="str">
            <v>SKIPPERJanuary2010-2011</v>
          </cell>
        </row>
        <row r="412">
          <cell r="D412" t="str">
            <v>SKIPPER</v>
          </cell>
          <cell r="E412" t="str">
            <v>WACON-5C</v>
          </cell>
          <cell r="F412" t="str">
            <v>Commercial</v>
          </cell>
          <cell r="G412" t="str">
            <v>OTHER</v>
          </cell>
          <cell r="H412" t="str">
            <v>ACRE MEASMNT</v>
          </cell>
          <cell r="J412" t="str">
            <v>January</v>
          </cell>
          <cell r="K412" t="str">
            <v>2010-2011</v>
          </cell>
          <cell r="L412">
            <v>2011</v>
          </cell>
          <cell r="M412">
            <v>0</v>
          </cell>
          <cell r="Y412">
            <v>0</v>
          </cell>
          <cell r="Z412">
            <v>0</v>
          </cell>
          <cell r="AA412">
            <v>0</v>
          </cell>
          <cell r="AB412">
            <v>0</v>
          </cell>
          <cell r="AC412" t="str">
            <v>SKIPPERWACON-5CJanuary2010-2011</v>
          </cell>
          <cell r="AD412" t="str">
            <v>SKIPPERWACON-5C2011</v>
          </cell>
          <cell r="AE412" t="str">
            <v>SKIPPERWACON-5CJanuary2011</v>
          </cell>
          <cell r="AF412" t="str">
            <v>SKIPPERWACON-5CACRE MEASMNTJanuary2010-2011</v>
          </cell>
          <cell r="AG412" t="str">
            <v>SKIPPERWACON-5CJanuary2010-2011</v>
          </cell>
          <cell r="AH412" t="str">
            <v>SKIPPERJanuary2010-2011</v>
          </cell>
        </row>
        <row r="413">
          <cell r="C413" t="str">
            <v>Total Acreage Meas For Wtr</v>
          </cell>
          <cell r="D413" t="str">
            <v>CONEW</v>
          </cell>
          <cell r="E413" t="str">
            <v>WACON-5C</v>
          </cell>
          <cell r="F413" t="str">
            <v>Commercial</v>
          </cell>
          <cell r="G413" t="str">
            <v>MULTI</v>
          </cell>
          <cell r="H413" t="str">
            <v>ACRE MEASMNT</v>
          </cell>
          <cell r="J413" t="str">
            <v>January</v>
          </cell>
          <cell r="K413" t="str">
            <v>2010-2011</v>
          </cell>
          <cell r="L413">
            <v>2011</v>
          </cell>
          <cell r="M413">
            <v>0</v>
          </cell>
          <cell r="N413">
            <v>3</v>
          </cell>
          <cell r="Y413">
            <v>0</v>
          </cell>
          <cell r="Z413">
            <v>484.06487340000001</v>
          </cell>
          <cell r="AA413">
            <v>0</v>
          </cell>
          <cell r="AB413">
            <v>0</v>
          </cell>
          <cell r="AC413" t="str">
            <v>CONEWWACON-5CJanuary2010-2011</v>
          </cell>
          <cell r="AD413" t="str">
            <v>CONEWWACON-5C2011</v>
          </cell>
          <cell r="AE413" t="str">
            <v>CONEWWACON-5CJanuary2011</v>
          </cell>
          <cell r="AF413" t="str">
            <v>CONEWWACON-5CACRE MEASMNTJanuary2010-2011</v>
          </cell>
          <cell r="AG413" t="str">
            <v>CONEWWACON-5CJanuary2010-2011</v>
          </cell>
          <cell r="AH413" t="str">
            <v>CONEWJanuary2010-2011</v>
          </cell>
        </row>
        <row r="414">
          <cell r="C414" t="str">
            <v>Total Acreage Meas For Wtr</v>
          </cell>
          <cell r="D414" t="str">
            <v>CONEW</v>
          </cell>
          <cell r="E414" t="str">
            <v>WACON-5C</v>
          </cell>
          <cell r="F414" t="str">
            <v>Commercial</v>
          </cell>
          <cell r="G414" t="str">
            <v>OTHER</v>
          </cell>
          <cell r="H414" t="str">
            <v>ACRE MEASMNT</v>
          </cell>
          <cell r="J414" t="str">
            <v>January</v>
          </cell>
          <cell r="K414" t="str">
            <v>2010-2011</v>
          </cell>
          <cell r="L414">
            <v>2011</v>
          </cell>
          <cell r="M414">
            <v>6</v>
          </cell>
          <cell r="N414">
            <v>0</v>
          </cell>
          <cell r="Y414">
            <v>968.12974680000002</v>
          </cell>
          <cell r="AA414">
            <v>0</v>
          </cell>
          <cell r="AB414">
            <v>0</v>
          </cell>
          <cell r="AC414" t="str">
            <v>CONEWWACON-5CJanuary2010-2011</v>
          </cell>
          <cell r="AD414" t="str">
            <v>CONEWWACON-5C2011</v>
          </cell>
          <cell r="AE414" t="str">
            <v>CONEWWACON-5CJanuary2011</v>
          </cell>
          <cell r="AF414" t="str">
            <v>CONEWWACON-5CACRE MEASMNTJanuary2010-2011</v>
          </cell>
          <cell r="AG414" t="str">
            <v>CONEWWACON-5CJanuary2010-2011</v>
          </cell>
          <cell r="AH414" t="str">
            <v>CONEWJanuary2010-2011</v>
          </cell>
        </row>
        <row r="415">
          <cell r="B415" t="str">
            <v>M-CES</v>
          </cell>
          <cell r="C415" t="str">
            <v>Survey - Commercial Energy</v>
          </cell>
          <cell r="D415" t="str">
            <v>SKIPPER</v>
          </cell>
          <cell r="E415" t="str">
            <v>ECON-3A</v>
          </cell>
          <cell r="F415" t="str">
            <v>Commercial</v>
          </cell>
          <cell r="G415" t="str">
            <v>OTHER</v>
          </cell>
          <cell r="J415" t="str">
            <v>January</v>
          </cell>
          <cell r="K415" t="str">
            <v>2010-2011</v>
          </cell>
          <cell r="L415">
            <v>2011</v>
          </cell>
          <cell r="M415">
            <v>4</v>
          </cell>
          <cell r="N415">
            <v>18.166666666666668</v>
          </cell>
          <cell r="X415">
            <v>21</v>
          </cell>
          <cell r="Y415">
            <v>2351.0520000000001</v>
          </cell>
          <cell r="Z415">
            <v>10677.694500000001</v>
          </cell>
          <cell r="AA415">
            <v>3399.0544</v>
          </cell>
          <cell r="AB415">
            <v>15437.372066666667</v>
          </cell>
          <cell r="AC415" t="str">
            <v>SKIPPERECON-3AJanuary2010-2011</v>
          </cell>
          <cell r="AD415" t="str">
            <v>SKIPPERECON-3A2011</v>
          </cell>
          <cell r="AE415" t="str">
            <v>SKIPPERECON-3AJanuary2011</v>
          </cell>
          <cell r="AF415" t="str">
            <v>SKIPPERECON-3AJanuary2010-2011</v>
          </cell>
          <cell r="AG415" t="str">
            <v>SKIPPERECON-3AJanuary2010-2011</v>
          </cell>
          <cell r="AH415" t="str">
            <v>SKIPPERJanuary2010-2011</v>
          </cell>
        </row>
        <row r="416">
          <cell r="C416" t="str">
            <v xml:space="preserve">Total Commercial Energy  </v>
          </cell>
          <cell r="D416" t="str">
            <v>CONEW</v>
          </cell>
          <cell r="E416" t="str">
            <v>ECON-3A</v>
          </cell>
          <cell r="F416" t="str">
            <v>Commercial</v>
          </cell>
          <cell r="G416" t="str">
            <v>OTHER</v>
          </cell>
          <cell r="J416" t="str">
            <v>January</v>
          </cell>
          <cell r="K416" t="str">
            <v>2010-2011</v>
          </cell>
          <cell r="L416">
            <v>2011</v>
          </cell>
          <cell r="M416">
            <v>4</v>
          </cell>
          <cell r="N416">
            <v>18.166666666666668</v>
          </cell>
          <cell r="Y416">
            <v>2351.0520000000001</v>
          </cell>
          <cell r="Z416">
            <v>10677.694500000001</v>
          </cell>
          <cell r="AA416">
            <v>3399.0544</v>
          </cell>
          <cell r="AB416">
            <v>15437.372066666667</v>
          </cell>
          <cell r="AC416" t="str">
            <v>CONEWECON-3AJanuary2010-2011</v>
          </cell>
          <cell r="AD416" t="str">
            <v>CONEWECON-3A2011</v>
          </cell>
          <cell r="AE416" t="str">
            <v>CONEWECON-3AJanuary2011</v>
          </cell>
          <cell r="AF416" t="str">
            <v>CONEWECON-3AJanuary2010-2011</v>
          </cell>
          <cell r="AG416" t="str">
            <v>CONEWECON-3AJanuary2010-2011</v>
          </cell>
          <cell r="AH416" t="str">
            <v>CONEWJanuary2010-2011</v>
          </cell>
        </row>
        <row r="417">
          <cell r="B417" t="str">
            <v>M-HH2O</v>
          </cell>
          <cell r="C417" t="str">
            <v>Survey - High Wtr CC Contact</v>
          </cell>
          <cell r="D417" t="str">
            <v>SKIPPER</v>
          </cell>
          <cell r="E417" t="str">
            <v>WACON-5D</v>
          </cell>
          <cell r="F417" t="str">
            <v>Commercial</v>
          </cell>
          <cell r="G417" t="str">
            <v>OTHER</v>
          </cell>
          <cell r="H417" t="str">
            <v>HIGH WTR CC</v>
          </cell>
          <cell r="J417" t="str">
            <v>January</v>
          </cell>
          <cell r="K417" t="str">
            <v>2010-2011</v>
          </cell>
          <cell r="L417">
            <v>2011</v>
          </cell>
          <cell r="M417">
            <v>0</v>
          </cell>
          <cell r="N417">
            <v>0.83333333333333337</v>
          </cell>
          <cell r="Y417">
            <v>0</v>
          </cell>
          <cell r="Z417">
            <v>489.80250000000007</v>
          </cell>
          <cell r="AA417">
            <v>0</v>
          </cell>
          <cell r="AB417">
            <v>0</v>
          </cell>
          <cell r="AC417" t="str">
            <v>SKIPPERWACON-5DJanuary2010-2011</v>
          </cell>
          <cell r="AD417" t="str">
            <v>SKIPPERWACON-5D2011</v>
          </cell>
          <cell r="AE417" t="str">
            <v>SKIPPERWACON-5DJanuary2011</v>
          </cell>
          <cell r="AF417" t="str">
            <v>SKIPPERWACON-5DHIGH WTR CCJanuary2010-2011</v>
          </cell>
          <cell r="AG417" t="str">
            <v>SKIPPERWACON-5DJanuary2010-2011</v>
          </cell>
          <cell r="AH417" t="str">
            <v>SKIPPERJanuary2010-2011</v>
          </cell>
        </row>
        <row r="418">
          <cell r="C418" t="str">
            <v xml:space="preserve">Total High Wtr CC Contact  </v>
          </cell>
          <cell r="D418" t="str">
            <v>CONEW</v>
          </cell>
          <cell r="E418" t="str">
            <v>WACON-5D</v>
          </cell>
          <cell r="F418" t="str">
            <v>Commercial</v>
          </cell>
          <cell r="G418" t="str">
            <v>OTHER</v>
          </cell>
          <cell r="H418" t="str">
            <v>HIGH WTR CC</v>
          </cell>
          <cell r="J418" t="str">
            <v>January</v>
          </cell>
          <cell r="K418" t="str">
            <v>2010-2011</v>
          </cell>
          <cell r="L418">
            <v>2011</v>
          </cell>
          <cell r="M418">
            <v>0</v>
          </cell>
          <cell r="N418">
            <v>0.83333333333333337</v>
          </cell>
          <cell r="Y418">
            <v>0</v>
          </cell>
          <cell r="Z418">
            <v>489.80250000000007</v>
          </cell>
          <cell r="AA418">
            <v>0</v>
          </cell>
          <cell r="AB418">
            <v>0</v>
          </cell>
          <cell r="AC418" t="str">
            <v>CONEWWACON-5DJanuary2010-2011</v>
          </cell>
          <cell r="AD418" t="str">
            <v>CONEWWACON-5D2011</v>
          </cell>
          <cell r="AE418" t="str">
            <v>CONEWWACON-5DJanuary2011</v>
          </cell>
          <cell r="AF418" t="str">
            <v>CONEWWACON-5DHIGH WTR CCJanuary2010-2011</v>
          </cell>
          <cell r="AG418" t="str">
            <v>CONEWWACON-5DJanuary2010-2011</v>
          </cell>
          <cell r="AH418" t="str">
            <v>CONEWJanuary2010-2011</v>
          </cell>
        </row>
        <row r="419">
          <cell r="B419" t="str">
            <v>M-RES</v>
          </cell>
          <cell r="C419" t="str">
            <v>Survey - Residential Energy</v>
          </cell>
          <cell r="D419" t="str">
            <v>BURNS</v>
          </cell>
          <cell r="E419" t="str">
            <v>ECON-3B</v>
          </cell>
          <cell r="F419" t="str">
            <v>Residential</v>
          </cell>
          <cell r="G419" t="str">
            <v>SINGLE</v>
          </cell>
          <cell r="J419" t="str">
            <v>January</v>
          </cell>
          <cell r="K419" t="str">
            <v>2010-2011</v>
          </cell>
          <cell r="L419">
            <v>2011</v>
          </cell>
          <cell r="M419">
            <v>0</v>
          </cell>
          <cell r="N419">
            <v>0</v>
          </cell>
          <cell r="X419">
            <v>21</v>
          </cell>
          <cell r="Y419">
            <v>0</v>
          </cell>
          <cell r="Z419">
            <v>0</v>
          </cell>
          <cell r="AA419">
            <v>0</v>
          </cell>
          <cell r="AB419">
            <v>0</v>
          </cell>
          <cell r="AC419" t="str">
            <v>BURNSECON-3BJanuary2010-2011</v>
          </cell>
          <cell r="AD419" t="str">
            <v>BURNSECON-3B2011</v>
          </cell>
          <cell r="AE419" t="str">
            <v>BURNSECON-3BJanuary2011</v>
          </cell>
          <cell r="AF419" t="str">
            <v>BURNSECON-3BJanuary2010-2011</v>
          </cell>
          <cell r="AG419" t="str">
            <v>BURNSECON-3BJanuary2010-2011</v>
          </cell>
          <cell r="AH419" t="str">
            <v>BURNSJanuary2010-2011</v>
          </cell>
        </row>
        <row r="420">
          <cell r="D420" t="str">
            <v>BURNS</v>
          </cell>
          <cell r="E420" t="str">
            <v>ECON-3B</v>
          </cell>
          <cell r="F420" t="str">
            <v>Residential</v>
          </cell>
          <cell r="G420" t="str">
            <v>MULTI</v>
          </cell>
          <cell r="J420" t="str">
            <v>January</v>
          </cell>
          <cell r="K420" t="str">
            <v>2010-2011</v>
          </cell>
          <cell r="L420">
            <v>2011</v>
          </cell>
          <cell r="M420">
            <v>0</v>
          </cell>
          <cell r="Y420">
            <v>0</v>
          </cell>
          <cell r="AA420">
            <v>0</v>
          </cell>
          <cell r="AC420" t="str">
            <v>BURNSECON-3BJanuary2010-2011</v>
          </cell>
          <cell r="AD420" t="str">
            <v>BURNSECON-3B2011</v>
          </cell>
          <cell r="AE420" t="str">
            <v>BURNSECON-3BJanuary2011</v>
          </cell>
          <cell r="AF420" t="str">
            <v>BURNSECON-3BJanuary2010-2011</v>
          </cell>
          <cell r="AG420" t="str">
            <v>BURNSECON-3BJanuary2010-2011</v>
          </cell>
          <cell r="AH420" t="str">
            <v>BURNSJanuary2010-2011</v>
          </cell>
        </row>
        <row r="421">
          <cell r="D421" t="str">
            <v>GRAHAM</v>
          </cell>
          <cell r="E421" t="str">
            <v>ECON-3B</v>
          </cell>
          <cell r="F421" t="str">
            <v>Residential</v>
          </cell>
          <cell r="G421" t="str">
            <v>SINGLE</v>
          </cell>
          <cell r="J421" t="str">
            <v>January</v>
          </cell>
          <cell r="K421" t="str">
            <v>2010-2011</v>
          </cell>
          <cell r="L421">
            <v>2011</v>
          </cell>
          <cell r="M421">
            <v>48</v>
          </cell>
          <cell r="N421">
            <v>62.5</v>
          </cell>
          <cell r="X421">
            <v>21</v>
          </cell>
          <cell r="Y421">
            <v>7745.0379744000002</v>
          </cell>
          <cell r="Z421">
            <v>10084.6848625</v>
          </cell>
          <cell r="AA421">
            <v>11690.232</v>
          </cell>
          <cell r="AB421">
            <v>15221.65625</v>
          </cell>
          <cell r="AC421" t="str">
            <v>GRAHAMECON-3BJanuary2010-2011</v>
          </cell>
          <cell r="AD421" t="str">
            <v>GRAHAMECON-3B2011</v>
          </cell>
          <cell r="AE421" t="str">
            <v>GRAHAMECON-3BJanuary2011</v>
          </cell>
          <cell r="AF421" t="str">
            <v>GRAHAMECON-3BJanuary2010-2011</v>
          </cell>
          <cell r="AG421" t="str">
            <v>GRAHAMECON-3BJanuary2010-2011</v>
          </cell>
          <cell r="AH421" t="str">
            <v>GRAHAMJanuary2010-2011</v>
          </cell>
        </row>
        <row r="422">
          <cell r="D422" t="str">
            <v>GRAHAM</v>
          </cell>
          <cell r="E422" t="str">
            <v>ECON-3B</v>
          </cell>
          <cell r="F422" t="str">
            <v>Residential</v>
          </cell>
          <cell r="G422" t="str">
            <v>MULTI</v>
          </cell>
          <cell r="J422" t="str">
            <v>January</v>
          </cell>
          <cell r="K422" t="str">
            <v>2010-2011</v>
          </cell>
          <cell r="L422">
            <v>2011</v>
          </cell>
          <cell r="M422">
            <v>9</v>
          </cell>
          <cell r="Y422">
            <v>1452.1946201999999</v>
          </cell>
          <cell r="AA422">
            <v>2191.9185000000002</v>
          </cell>
          <cell r="AC422" t="str">
            <v>GRAHAMECON-3BJanuary2010-2011</v>
          </cell>
          <cell r="AD422" t="str">
            <v>GRAHAMECON-3B2011</v>
          </cell>
          <cell r="AE422" t="str">
            <v>GRAHAMECON-3BJanuary2011</v>
          </cell>
          <cell r="AF422" t="str">
            <v>GRAHAMECON-3BJanuary2010-2011</v>
          </cell>
          <cell r="AG422" t="str">
            <v>GRAHAMECON-3BJanuary2010-2011</v>
          </cell>
          <cell r="AH422" t="str">
            <v>GRAHAMJanuary2010-2011</v>
          </cell>
        </row>
        <row r="423">
          <cell r="D423" t="str">
            <v>GURNETT</v>
          </cell>
          <cell r="E423" t="str">
            <v>ECON-3B</v>
          </cell>
          <cell r="F423" t="str">
            <v>Residential</v>
          </cell>
          <cell r="G423" t="str">
            <v>SINGLE</v>
          </cell>
          <cell r="J423" t="str">
            <v>January</v>
          </cell>
          <cell r="K423" t="str">
            <v>2010-2011</v>
          </cell>
          <cell r="L423">
            <v>2011</v>
          </cell>
          <cell r="M423">
            <v>0</v>
          </cell>
          <cell r="N423">
            <v>62.5</v>
          </cell>
          <cell r="X423">
            <v>8</v>
          </cell>
          <cell r="Y423">
            <v>0</v>
          </cell>
          <cell r="Z423">
            <v>10084.6848625</v>
          </cell>
          <cell r="AA423">
            <v>0</v>
          </cell>
          <cell r="AB423">
            <v>15221.65625</v>
          </cell>
          <cell r="AC423" t="str">
            <v>GURNETTECON-3BJanuary2010-2011</v>
          </cell>
          <cell r="AD423" t="str">
            <v>GURNETTECON-3B2011</v>
          </cell>
          <cell r="AE423" t="str">
            <v>GURNETTECON-3BJanuary2011</v>
          </cell>
          <cell r="AF423" t="str">
            <v>GURNETTECON-3BJanuary2010-2011</v>
          </cell>
          <cell r="AG423" t="str">
            <v>GURNETTECON-3BJanuary2010-2011</v>
          </cell>
          <cell r="AH423" t="str">
            <v>GURNETTJanuary2010-2011</v>
          </cell>
        </row>
        <row r="424">
          <cell r="D424" t="str">
            <v>GURNETT</v>
          </cell>
          <cell r="E424" t="str">
            <v>ECON-3B</v>
          </cell>
          <cell r="F424" t="str">
            <v>Residential</v>
          </cell>
          <cell r="G424" t="str">
            <v>MULTI</v>
          </cell>
          <cell r="J424" t="str">
            <v>January</v>
          </cell>
          <cell r="K424" t="str">
            <v>2010-2011</v>
          </cell>
          <cell r="L424">
            <v>2011</v>
          </cell>
          <cell r="M424">
            <v>0</v>
          </cell>
          <cell r="Y424">
            <v>0</v>
          </cell>
          <cell r="AA424">
            <v>0</v>
          </cell>
          <cell r="AC424" t="str">
            <v>GURNETTECON-3BJanuary2010-2011</v>
          </cell>
          <cell r="AD424" t="str">
            <v>GURNETTECON-3B2011</v>
          </cell>
          <cell r="AE424" t="str">
            <v>GURNETTECON-3BJanuary2011</v>
          </cell>
          <cell r="AF424" t="str">
            <v>GURNETTECON-3BJanuary2010-2011</v>
          </cell>
          <cell r="AG424" t="str">
            <v>GURNETTECON-3BJanuary2010-2011</v>
          </cell>
          <cell r="AH424" t="str">
            <v>GURNETTJanuary2010-2011</v>
          </cell>
        </row>
        <row r="425">
          <cell r="D425" t="str">
            <v>SAMPSON</v>
          </cell>
          <cell r="E425" t="str">
            <v>ECON-3B</v>
          </cell>
          <cell r="F425" t="str">
            <v>Residential</v>
          </cell>
          <cell r="G425" t="str">
            <v>SINGLE</v>
          </cell>
          <cell r="J425" t="str">
            <v>January</v>
          </cell>
          <cell r="K425" t="str">
            <v>2010-2011</v>
          </cell>
          <cell r="L425">
            <v>2011</v>
          </cell>
          <cell r="M425">
            <v>23</v>
          </cell>
          <cell r="N425">
            <v>62.5</v>
          </cell>
          <cell r="X425">
            <v>21</v>
          </cell>
          <cell r="Y425">
            <v>3711.1640293999999</v>
          </cell>
          <cell r="Z425">
            <v>10084.6848625</v>
          </cell>
          <cell r="AA425">
            <v>5601.5695000000005</v>
          </cell>
          <cell r="AB425">
            <v>15221.65625</v>
          </cell>
          <cell r="AC425" t="str">
            <v>SAMPSONECON-3BJanuary2010-2011</v>
          </cell>
          <cell r="AD425" t="str">
            <v>SAMPSONECON-3B2011</v>
          </cell>
          <cell r="AE425" t="str">
            <v>SAMPSONECON-3BJanuary2011</v>
          </cell>
          <cell r="AF425" t="str">
            <v>SAMPSONECON-3BJanuary2010-2011</v>
          </cell>
          <cell r="AG425" t="str">
            <v>SAMPSONECON-3BJanuary2010-2011</v>
          </cell>
          <cell r="AH425" t="str">
            <v>SAMPSONJanuary2010-2011</v>
          </cell>
        </row>
        <row r="426">
          <cell r="D426" t="str">
            <v>SAMPSON</v>
          </cell>
          <cell r="E426" t="str">
            <v>ECON-3B</v>
          </cell>
          <cell r="F426" t="str">
            <v>Residential</v>
          </cell>
          <cell r="G426" t="str">
            <v>MULTI</v>
          </cell>
          <cell r="J426" t="str">
            <v>January</v>
          </cell>
          <cell r="K426" t="str">
            <v>2010-2011</v>
          </cell>
          <cell r="L426">
            <v>2011</v>
          </cell>
          <cell r="M426">
            <v>13</v>
          </cell>
          <cell r="Y426">
            <v>2097.6144513999998</v>
          </cell>
          <cell r="AA426">
            <v>3166.1044999999999</v>
          </cell>
          <cell r="AC426" t="str">
            <v>SAMPSONECON-3BJanuary2010-2011</v>
          </cell>
          <cell r="AD426" t="str">
            <v>SAMPSONECON-3B2011</v>
          </cell>
          <cell r="AE426" t="str">
            <v>SAMPSONECON-3BJanuary2011</v>
          </cell>
          <cell r="AF426" t="str">
            <v>SAMPSONECON-3BJanuary2010-2011</v>
          </cell>
          <cell r="AG426" t="str">
            <v>SAMPSONECON-3BJanuary2010-2011</v>
          </cell>
          <cell r="AH426" t="str">
            <v>SAMPSONJanuary2010-2011</v>
          </cell>
        </row>
        <row r="427">
          <cell r="D427" t="str">
            <v>SKIPPER</v>
          </cell>
          <cell r="E427" t="str">
            <v>ECON-3B</v>
          </cell>
          <cell r="F427" t="str">
            <v>Residential</v>
          </cell>
          <cell r="G427" t="str">
            <v>SINGLE</v>
          </cell>
          <cell r="J427" t="str">
            <v>January</v>
          </cell>
          <cell r="K427" t="str">
            <v>2010-2011</v>
          </cell>
          <cell r="L427">
            <v>2011</v>
          </cell>
          <cell r="M427">
            <v>7</v>
          </cell>
          <cell r="N427">
            <v>0</v>
          </cell>
          <cell r="Y427">
            <v>1129.4847046</v>
          </cell>
          <cell r="Z427">
            <v>0</v>
          </cell>
          <cell r="AA427">
            <v>1704.8255000000001</v>
          </cell>
          <cell r="AB427">
            <v>0</v>
          </cell>
          <cell r="AC427" t="str">
            <v>SKIPPERECON-3BJanuary2010-2011</v>
          </cell>
          <cell r="AD427" t="str">
            <v>SKIPPERECON-3B2011</v>
          </cell>
          <cell r="AE427" t="str">
            <v>SKIPPERECON-3BJanuary2011</v>
          </cell>
          <cell r="AF427" t="str">
            <v>SKIPPERECON-3BJanuary2010-2011</v>
          </cell>
          <cell r="AG427" t="str">
            <v>SKIPPERECON-3BJanuary2010-2011</v>
          </cell>
          <cell r="AH427" t="str">
            <v>SKIPPERJanuary2010-2011</v>
          </cell>
        </row>
        <row r="428">
          <cell r="D428" t="str">
            <v>SKIPPER</v>
          </cell>
          <cell r="E428" t="str">
            <v>ECON-3B</v>
          </cell>
          <cell r="F428" t="str">
            <v>Residential</v>
          </cell>
          <cell r="G428" t="str">
            <v>MULTI</v>
          </cell>
          <cell r="J428" t="str">
            <v>January</v>
          </cell>
          <cell r="K428" t="str">
            <v>2010-2011</v>
          </cell>
          <cell r="L428">
            <v>2011</v>
          </cell>
          <cell r="M428">
            <v>1</v>
          </cell>
          <cell r="Y428">
            <v>161.35495779999999</v>
          </cell>
          <cell r="AA428">
            <v>243.54650000000001</v>
          </cell>
          <cell r="AC428" t="str">
            <v>SKIPPERECON-3BJanuary2010-2011</v>
          </cell>
          <cell r="AD428" t="str">
            <v>SKIPPERECON-3B2011</v>
          </cell>
          <cell r="AE428" t="str">
            <v>SKIPPERECON-3BJanuary2011</v>
          </cell>
          <cell r="AF428" t="str">
            <v>SKIPPERECON-3BJanuary2010-2011</v>
          </cell>
          <cell r="AG428" t="str">
            <v>SKIPPERECON-3BJanuary2010-2011</v>
          </cell>
          <cell r="AH428" t="str">
            <v>SKIPPERJanuary2010-2011</v>
          </cell>
        </row>
        <row r="429">
          <cell r="D429" t="str">
            <v>SPRIGGS</v>
          </cell>
          <cell r="E429" t="str">
            <v>ECON-3B</v>
          </cell>
          <cell r="F429" t="str">
            <v>Residential</v>
          </cell>
          <cell r="G429" t="str">
            <v>SINGLE</v>
          </cell>
          <cell r="J429" t="str">
            <v>January</v>
          </cell>
          <cell r="K429" t="str">
            <v>2010-2011</v>
          </cell>
          <cell r="L429">
            <v>2011</v>
          </cell>
          <cell r="M429">
            <v>41</v>
          </cell>
          <cell r="N429">
            <v>62.5</v>
          </cell>
          <cell r="X429">
            <v>21</v>
          </cell>
          <cell r="Y429">
            <v>6615.5532697999997</v>
          </cell>
          <cell r="Z429">
            <v>10084.6848625</v>
          </cell>
          <cell r="AA429">
            <v>9985.406500000001</v>
          </cell>
          <cell r="AB429">
            <v>15221.65625</v>
          </cell>
          <cell r="AC429" t="str">
            <v>SPRIGGSECON-3BJanuary2010-2011</v>
          </cell>
          <cell r="AD429" t="str">
            <v>SPRIGGSECON-3B2011</v>
          </cell>
          <cell r="AE429" t="str">
            <v>SPRIGGSECON-3BJanuary2011</v>
          </cell>
          <cell r="AF429" t="str">
            <v>SPRIGGSECON-3BJanuary2010-2011</v>
          </cell>
          <cell r="AG429" t="str">
            <v>SPRIGGSECON-3BJanuary2010-2011</v>
          </cell>
          <cell r="AH429" t="str">
            <v>SPRIGGSJanuary2010-2011</v>
          </cell>
        </row>
        <row r="430">
          <cell r="D430" t="str">
            <v>SPRIGGS</v>
          </cell>
          <cell r="E430" t="str">
            <v>ECON-3B</v>
          </cell>
          <cell r="F430" t="str">
            <v>Residential</v>
          </cell>
          <cell r="G430" t="str">
            <v>MULTI</v>
          </cell>
          <cell r="J430" t="str">
            <v>January</v>
          </cell>
          <cell r="K430" t="str">
            <v>2010-2011</v>
          </cell>
          <cell r="L430">
            <v>2011</v>
          </cell>
          <cell r="M430">
            <v>24</v>
          </cell>
          <cell r="Y430">
            <v>3872.5189872000001</v>
          </cell>
          <cell r="AA430">
            <v>5845.116</v>
          </cell>
          <cell r="AC430" t="str">
            <v>SPRIGGSECON-3BJanuary2010-2011</v>
          </cell>
          <cell r="AD430" t="str">
            <v>SPRIGGSECON-3B2011</v>
          </cell>
          <cell r="AE430" t="str">
            <v>SPRIGGSECON-3BJanuary2011</v>
          </cell>
          <cell r="AF430" t="str">
            <v>SPRIGGSECON-3BJanuary2010-2011</v>
          </cell>
          <cell r="AG430" t="str">
            <v>SPRIGGSECON-3BJanuary2010-2011</v>
          </cell>
          <cell r="AH430" t="str">
            <v>SPRIGGSJanuary2010-2011</v>
          </cell>
        </row>
        <row r="431">
          <cell r="D431" t="str">
            <v>WELCH</v>
          </cell>
          <cell r="E431" t="str">
            <v>ECON-3B</v>
          </cell>
          <cell r="F431" t="str">
            <v>Residential</v>
          </cell>
          <cell r="G431" t="str">
            <v>SINGLE</v>
          </cell>
          <cell r="J431" t="str">
            <v>January</v>
          </cell>
          <cell r="K431" t="str">
            <v>2010-2011</v>
          </cell>
          <cell r="L431">
            <v>2011</v>
          </cell>
          <cell r="M431">
            <v>32</v>
          </cell>
          <cell r="X431">
            <v>21</v>
          </cell>
          <cell r="Y431">
            <v>5163.3586495999998</v>
          </cell>
          <cell r="Z431">
            <v>0</v>
          </cell>
          <cell r="AA431">
            <v>7793.4880000000003</v>
          </cell>
          <cell r="AB431">
            <v>0</v>
          </cell>
          <cell r="AC431" t="str">
            <v>WELCHECON-3BJanuary2010-2011</v>
          </cell>
          <cell r="AD431" t="str">
            <v>WELCHECON-3B2011</v>
          </cell>
          <cell r="AE431" t="str">
            <v>WELCHECON-3BJanuary2011</v>
          </cell>
          <cell r="AF431" t="str">
            <v>WELCHECON-3BJanuary2010-2011</v>
          </cell>
          <cell r="AG431" t="str">
            <v>WELCHECON-3BJanuary2010-2011</v>
          </cell>
          <cell r="AH431" t="str">
            <v>WELCHJanuary2010-2011</v>
          </cell>
        </row>
        <row r="432">
          <cell r="D432" t="str">
            <v>WELCH</v>
          </cell>
          <cell r="E432" t="str">
            <v>ECON-3B</v>
          </cell>
          <cell r="F432" t="str">
            <v>Residential</v>
          </cell>
          <cell r="G432" t="str">
            <v>MULTI</v>
          </cell>
          <cell r="J432" t="str">
            <v>January</v>
          </cell>
          <cell r="K432" t="str">
            <v>2010-2011</v>
          </cell>
          <cell r="L432">
            <v>2011</v>
          </cell>
          <cell r="M432">
            <v>11</v>
          </cell>
          <cell r="Y432">
            <v>1774.9045357999998</v>
          </cell>
          <cell r="AA432">
            <v>2679.0115000000001</v>
          </cell>
          <cell r="AC432" t="str">
            <v>WELCHECON-3BJanuary2010-2011</v>
          </cell>
          <cell r="AD432" t="str">
            <v>WELCHECON-3B2011</v>
          </cell>
          <cell r="AE432" t="str">
            <v>WELCHECON-3BJanuary2011</v>
          </cell>
          <cell r="AF432" t="str">
            <v>WELCHECON-3BJanuary2010-2011</v>
          </cell>
          <cell r="AG432" t="str">
            <v>WELCHECON-3BJanuary2010-2011</v>
          </cell>
          <cell r="AH432" t="str">
            <v>WELCHJanuary2010-2011</v>
          </cell>
        </row>
        <row r="433">
          <cell r="C433" t="str">
            <v xml:space="preserve">Total Res Home Energy Surveys  </v>
          </cell>
          <cell r="D433" t="str">
            <v>CONEW</v>
          </cell>
          <cell r="E433" t="str">
            <v>ECON-3B</v>
          </cell>
          <cell r="F433" t="str">
            <v>Residential</v>
          </cell>
          <cell r="G433" t="str">
            <v>SINGLE</v>
          </cell>
          <cell r="J433" t="str">
            <v>January</v>
          </cell>
          <cell r="K433" t="str">
            <v>2010-2011</v>
          </cell>
          <cell r="L433">
            <v>2011</v>
          </cell>
          <cell r="M433">
            <v>151</v>
          </cell>
          <cell r="N433">
            <v>250</v>
          </cell>
          <cell r="U433">
            <v>0</v>
          </cell>
          <cell r="X433">
            <v>134</v>
          </cell>
          <cell r="Y433">
            <v>24364.598627799998</v>
          </cell>
          <cell r="Z433">
            <v>40338.739450000001</v>
          </cell>
          <cell r="AA433">
            <v>36775.521500000003</v>
          </cell>
          <cell r="AB433">
            <v>60886.625</v>
          </cell>
          <cell r="AC433" t="str">
            <v>CONEWECON-3BJanuary2010-2011</v>
          </cell>
          <cell r="AD433" t="str">
            <v>CONEWECON-3B2011</v>
          </cell>
          <cell r="AE433" t="str">
            <v>CONEWECON-3BJanuary2011</v>
          </cell>
          <cell r="AF433" t="str">
            <v>CONEWECON-3BJanuary2010-2011</v>
          </cell>
          <cell r="AG433" t="str">
            <v>CONEWECON-3BJanuary2010-2011</v>
          </cell>
          <cell r="AH433" t="str">
            <v>CONEWJanuary2010-2011</v>
          </cell>
        </row>
        <row r="434">
          <cell r="C434" t="str">
            <v xml:space="preserve">Total Res Home Energy Surveys  </v>
          </cell>
          <cell r="D434" t="str">
            <v>CONEW</v>
          </cell>
          <cell r="E434" t="str">
            <v>ECON-3B</v>
          </cell>
          <cell r="F434" t="str">
            <v>Residential</v>
          </cell>
          <cell r="G434" t="str">
            <v>MULTI</v>
          </cell>
          <cell r="J434" t="str">
            <v>January</v>
          </cell>
          <cell r="K434" t="str">
            <v>2010-2011</v>
          </cell>
          <cell r="L434">
            <v>2011</v>
          </cell>
          <cell r="M434">
            <v>58</v>
          </cell>
          <cell r="Y434">
            <v>9358.5875524000003</v>
          </cell>
          <cell r="AA434">
            <v>14125.697</v>
          </cell>
          <cell r="AC434" t="str">
            <v>CONEWECON-3BJanuary2010-2011</v>
          </cell>
          <cell r="AD434" t="str">
            <v>CONEWECON-3B2011</v>
          </cell>
          <cell r="AE434" t="str">
            <v>CONEWECON-3BJanuary2011</v>
          </cell>
          <cell r="AF434" t="str">
            <v>CONEWECON-3BJanuary2010-2011</v>
          </cell>
          <cell r="AG434" t="str">
            <v>CONEWECON-3BJanuary2010-2011</v>
          </cell>
          <cell r="AH434" t="str">
            <v>CONEWJanuary2010-2011</v>
          </cell>
        </row>
        <row r="435">
          <cell r="B435" t="str">
            <v>M-IRES??</v>
          </cell>
          <cell r="C435" t="str">
            <v>Survey - Phone Residential Energy</v>
          </cell>
          <cell r="D435" t="str">
            <v>BURNS</v>
          </cell>
          <cell r="E435" t="str">
            <v>ECON-3E</v>
          </cell>
          <cell r="F435" t="str">
            <v>Residential</v>
          </cell>
          <cell r="G435" t="str">
            <v>SINGLE</v>
          </cell>
          <cell r="J435" t="str">
            <v>January</v>
          </cell>
          <cell r="K435" t="str">
            <v>2010-2011</v>
          </cell>
          <cell r="L435">
            <v>2011</v>
          </cell>
          <cell r="M435">
            <v>0</v>
          </cell>
          <cell r="N435">
            <v>37.75</v>
          </cell>
          <cell r="Y435">
            <v>0</v>
          </cell>
          <cell r="Z435">
            <v>178.00000800000001</v>
          </cell>
          <cell r="AA435">
            <v>0</v>
          </cell>
          <cell r="AB435">
            <v>3139.3749375000002</v>
          </cell>
          <cell r="AC435" t="str">
            <v>BURNSECON-3EJanuary2010-2011</v>
          </cell>
          <cell r="AD435" t="str">
            <v>BURNSECON-3E2011</v>
          </cell>
          <cell r="AE435" t="str">
            <v>BURNSECON-3EJanuary2011</v>
          </cell>
          <cell r="AF435" t="str">
            <v>BURNSECON-3EJanuary2010-2011</v>
          </cell>
          <cell r="AG435" t="str">
            <v>BURNSECON-3EJanuary2010-2011</v>
          </cell>
          <cell r="AH435" t="str">
            <v>BURNSJanuary2010-2011</v>
          </cell>
        </row>
        <row r="436">
          <cell r="C436" t="str">
            <v>Survey - Phone Residential Energy</v>
          </cell>
          <cell r="D436" t="str">
            <v>BURNS</v>
          </cell>
          <cell r="E436" t="str">
            <v>ECON-3E</v>
          </cell>
          <cell r="F436" t="str">
            <v>Residential</v>
          </cell>
          <cell r="G436" t="str">
            <v>MULTI</v>
          </cell>
          <cell r="J436" t="str">
            <v>January</v>
          </cell>
          <cell r="K436" t="str">
            <v>2010-2011</v>
          </cell>
          <cell r="L436">
            <v>2011</v>
          </cell>
          <cell r="M436">
            <v>0</v>
          </cell>
          <cell r="Y436">
            <v>0</v>
          </cell>
          <cell r="AA436">
            <v>0</v>
          </cell>
          <cell r="AC436" t="str">
            <v>BURNSECON-3EJanuary2010-2011</v>
          </cell>
          <cell r="AD436" t="str">
            <v>BURNSECON-3E2011</v>
          </cell>
          <cell r="AE436" t="str">
            <v>BURNSECON-3EJanuary2011</v>
          </cell>
          <cell r="AF436" t="str">
            <v>BURNSECON-3EJanuary2010-2011</v>
          </cell>
          <cell r="AG436" t="str">
            <v>BURNSECON-3EJanuary2010-2011</v>
          </cell>
          <cell r="AH436" t="str">
            <v>BURNSJanuary2010-2011</v>
          </cell>
        </row>
        <row r="437">
          <cell r="C437" t="str">
            <v xml:space="preserve">Total Phone Residential Energy  </v>
          </cell>
          <cell r="D437" t="str">
            <v>CONEW</v>
          </cell>
          <cell r="E437" t="str">
            <v>ECON-3E</v>
          </cell>
          <cell r="F437" t="str">
            <v>Residential</v>
          </cell>
          <cell r="G437" t="str">
            <v>SINGLE</v>
          </cell>
          <cell r="J437" t="str">
            <v>January</v>
          </cell>
          <cell r="K437" t="str">
            <v>2010-2011</v>
          </cell>
          <cell r="L437">
            <v>2011</v>
          </cell>
          <cell r="M437">
            <v>0</v>
          </cell>
          <cell r="N437">
            <v>37.75</v>
          </cell>
          <cell r="Y437">
            <v>0</v>
          </cell>
          <cell r="Z437">
            <v>178.00000800000001</v>
          </cell>
          <cell r="AA437">
            <v>0</v>
          </cell>
          <cell r="AB437">
            <v>3139.3749375000002</v>
          </cell>
          <cell r="AC437" t="str">
            <v>CONEWECON-3EJanuary2010-2011</v>
          </cell>
          <cell r="AD437" t="str">
            <v>CONEWECON-3E2011</v>
          </cell>
          <cell r="AE437" t="str">
            <v>CONEWECON-3EJanuary2011</v>
          </cell>
          <cell r="AF437" t="str">
            <v>CONEWECON-3EJanuary2010-2011</v>
          </cell>
          <cell r="AG437" t="str">
            <v>CONEWECON-3EJanuary2010-2011</v>
          </cell>
          <cell r="AH437" t="str">
            <v>CONEWJanuary2010-2011</v>
          </cell>
        </row>
        <row r="438">
          <cell r="C438" t="str">
            <v xml:space="preserve">Total Phone Residential Energy  </v>
          </cell>
          <cell r="D438" t="str">
            <v>CONEW</v>
          </cell>
          <cell r="E438" t="str">
            <v>ECON-3E</v>
          </cell>
          <cell r="F438" t="str">
            <v>Residential</v>
          </cell>
          <cell r="G438" t="str">
            <v>MULTI</v>
          </cell>
          <cell r="J438" t="str">
            <v>January</v>
          </cell>
          <cell r="K438" t="str">
            <v>2010-2011</v>
          </cell>
          <cell r="L438">
            <v>2011</v>
          </cell>
          <cell r="M438">
            <v>0</v>
          </cell>
          <cell r="Y438">
            <v>0</v>
          </cell>
          <cell r="AA438">
            <v>0</v>
          </cell>
          <cell r="AC438" t="str">
            <v>CONEWECON-3EJanuary2010-2011</v>
          </cell>
          <cell r="AD438" t="str">
            <v>CONEWECON-3E2011</v>
          </cell>
          <cell r="AE438" t="str">
            <v>CONEWECON-3EJanuary2011</v>
          </cell>
          <cell r="AF438" t="str">
            <v>CONEWECON-3EJanuary2010-2011</v>
          </cell>
          <cell r="AG438" t="str">
            <v>CONEWECON-3EJanuary2010-2011</v>
          </cell>
          <cell r="AH438" t="str">
            <v>CONEWJanuary2010-2011</v>
          </cell>
        </row>
        <row r="439">
          <cell r="B439" t="str">
            <v>M-CRES</v>
          </cell>
          <cell r="C439" t="str">
            <v>Survey - DVD Res Eng English</v>
          </cell>
          <cell r="D439" t="str">
            <v>BURNS</v>
          </cell>
          <cell r="E439" t="str">
            <v>ECON-3D</v>
          </cell>
          <cell r="F439" t="str">
            <v>Residential</v>
          </cell>
          <cell r="G439" t="str">
            <v>SINGLE</v>
          </cell>
          <cell r="J439" t="str">
            <v>January</v>
          </cell>
          <cell r="K439" t="str">
            <v>2010-2011</v>
          </cell>
          <cell r="L439">
            <v>2011</v>
          </cell>
          <cell r="M439">
            <v>9</v>
          </cell>
          <cell r="Y439">
            <v>85.256864100000001</v>
          </cell>
          <cell r="Z439">
            <v>0</v>
          </cell>
          <cell r="AA439">
            <v>1098.1070999999999</v>
          </cell>
          <cell r="AB439">
            <v>0</v>
          </cell>
          <cell r="AC439" t="str">
            <v>BURNSECON-3DJanuary2010-2011</v>
          </cell>
          <cell r="AD439" t="str">
            <v>BURNSECON-3D2011</v>
          </cell>
          <cell r="AE439" t="str">
            <v>BURNSECON-3DJanuary2011</v>
          </cell>
          <cell r="AF439" t="str">
            <v>BURNSECON-3DJanuary2010-2011</v>
          </cell>
          <cell r="AG439" t="str">
            <v>BURNSECON-3DJanuary2010-2011</v>
          </cell>
          <cell r="AH439" t="str">
            <v>BURNSJanuary2010-2011</v>
          </cell>
        </row>
        <row r="440">
          <cell r="D440" t="str">
            <v>BURNS</v>
          </cell>
          <cell r="E440" t="str">
            <v>ECON-3D</v>
          </cell>
          <cell r="F440" t="str">
            <v>Residential</v>
          </cell>
          <cell r="G440" t="str">
            <v>MULTI</v>
          </cell>
          <cell r="J440" t="str">
            <v>January</v>
          </cell>
          <cell r="K440" t="str">
            <v>2010-2011</v>
          </cell>
          <cell r="L440">
            <v>2011</v>
          </cell>
          <cell r="M440">
            <v>6</v>
          </cell>
          <cell r="Y440">
            <v>56.837909400000001</v>
          </cell>
          <cell r="Z440">
            <v>0</v>
          </cell>
          <cell r="AA440">
            <v>732.07140000000004</v>
          </cell>
          <cell r="AB440">
            <v>0</v>
          </cell>
          <cell r="AC440" t="str">
            <v>BURNSECON-3DJanuary2010-2011</v>
          </cell>
          <cell r="AD440" t="str">
            <v>BURNSECON-3D2011</v>
          </cell>
          <cell r="AE440" t="str">
            <v>BURNSECON-3DJanuary2011</v>
          </cell>
          <cell r="AF440" t="str">
            <v>BURNSECON-3DJanuary2010-2011</v>
          </cell>
          <cell r="AG440" t="str">
            <v>BURNSECON-3DJanuary2010-2011</v>
          </cell>
          <cell r="AH440" t="str">
            <v>BURNSJanuary2010-2011</v>
          </cell>
        </row>
        <row r="441">
          <cell r="D441" t="str">
            <v>RIVERA</v>
          </cell>
          <cell r="E441" t="str">
            <v>ECON-3D</v>
          </cell>
          <cell r="F441" t="str">
            <v>Residential</v>
          </cell>
          <cell r="G441" t="str">
            <v>SINGLE</v>
          </cell>
          <cell r="J441" t="str">
            <v>January</v>
          </cell>
          <cell r="K441" t="str">
            <v>2010-2011</v>
          </cell>
          <cell r="L441">
            <v>2011</v>
          </cell>
          <cell r="M441">
            <v>35</v>
          </cell>
          <cell r="Y441">
            <v>331.55447149999998</v>
          </cell>
          <cell r="Z441">
            <v>0</v>
          </cell>
          <cell r="AA441">
            <v>4270.4165000000003</v>
          </cell>
          <cell r="AB441">
            <v>0</v>
          </cell>
          <cell r="AC441" t="str">
            <v>RIVERAECON-3DJanuary2010-2011</v>
          </cell>
          <cell r="AD441" t="str">
            <v>RIVERAECON-3D2011</v>
          </cell>
          <cell r="AE441" t="str">
            <v>RIVERAECON-3DJanuary2011</v>
          </cell>
          <cell r="AF441" t="str">
            <v>RIVERAECON-3DJanuary2010-2011</v>
          </cell>
          <cell r="AG441" t="str">
            <v>RIVERAECON-3DJanuary2010-2011</v>
          </cell>
          <cell r="AH441" t="str">
            <v>RIVERAJanuary2010-2011</v>
          </cell>
        </row>
        <row r="442">
          <cell r="D442" t="str">
            <v>RIVERA</v>
          </cell>
          <cell r="E442" t="str">
            <v>ECON-3D</v>
          </cell>
          <cell r="F442" t="str">
            <v>Residential</v>
          </cell>
          <cell r="G442" t="str">
            <v>MULTI</v>
          </cell>
          <cell r="J442" t="str">
            <v>January</v>
          </cell>
          <cell r="K442" t="str">
            <v>2010-2011</v>
          </cell>
          <cell r="L442">
            <v>2011</v>
          </cell>
          <cell r="M442">
            <v>21</v>
          </cell>
          <cell r="Y442">
            <v>198.9326829</v>
          </cell>
          <cell r="Z442">
            <v>0</v>
          </cell>
          <cell r="AA442">
            <v>2562.2498999999998</v>
          </cell>
          <cell r="AB442">
            <v>0</v>
          </cell>
          <cell r="AC442" t="str">
            <v>RIVERAECON-3DJanuary2010-2011</v>
          </cell>
          <cell r="AD442" t="str">
            <v>RIVERAECON-3D2011</v>
          </cell>
          <cell r="AE442" t="str">
            <v>RIVERAECON-3DJanuary2011</v>
          </cell>
          <cell r="AF442" t="str">
            <v>RIVERAECON-3DJanuary2010-2011</v>
          </cell>
          <cell r="AG442" t="str">
            <v>RIVERAECON-3DJanuary2010-2011</v>
          </cell>
          <cell r="AH442" t="str">
            <v>RIVERAJanuary2010-2011</v>
          </cell>
        </row>
        <row r="443">
          <cell r="D443" t="str">
            <v>SAMPSON</v>
          </cell>
          <cell r="E443" t="str">
            <v>ECON-3D</v>
          </cell>
          <cell r="F443" t="str">
            <v>Residential</v>
          </cell>
          <cell r="G443" t="str">
            <v>SINGLE</v>
          </cell>
          <cell r="J443" t="str">
            <v>January</v>
          </cell>
          <cell r="K443" t="str">
            <v>2010-2011</v>
          </cell>
          <cell r="L443">
            <v>2011</v>
          </cell>
          <cell r="M443">
            <v>0</v>
          </cell>
          <cell r="Y443">
            <v>0</v>
          </cell>
          <cell r="Z443">
            <v>0</v>
          </cell>
          <cell r="AA443">
            <v>0</v>
          </cell>
          <cell r="AB443">
            <v>0</v>
          </cell>
          <cell r="AC443" t="str">
            <v>SAMPSONECON-3DJanuary2010-2011</v>
          </cell>
          <cell r="AD443" t="str">
            <v>SAMPSONECON-3D2011</v>
          </cell>
          <cell r="AE443" t="str">
            <v>SAMPSONECON-3DJanuary2011</v>
          </cell>
          <cell r="AF443" t="str">
            <v>SAMPSONECON-3DJanuary2010-2011</v>
          </cell>
          <cell r="AG443" t="str">
            <v>SAMPSONECON-3DJanuary2010-2011</v>
          </cell>
          <cell r="AH443" t="str">
            <v>SAMPSONJanuary2010-2011</v>
          </cell>
        </row>
        <row r="444">
          <cell r="D444" t="str">
            <v>SAMPSON</v>
          </cell>
          <cell r="E444" t="str">
            <v>ECON-3D</v>
          </cell>
          <cell r="F444" t="str">
            <v>Residential</v>
          </cell>
          <cell r="G444" t="str">
            <v>MULTI</v>
          </cell>
          <cell r="J444" t="str">
            <v>January</v>
          </cell>
          <cell r="K444" t="str">
            <v>2010-2011</v>
          </cell>
          <cell r="L444">
            <v>2011</v>
          </cell>
          <cell r="M444">
            <v>0</v>
          </cell>
          <cell r="Y444">
            <v>0</v>
          </cell>
          <cell r="Z444">
            <v>0</v>
          </cell>
          <cell r="AA444">
            <v>0</v>
          </cell>
          <cell r="AB444">
            <v>0</v>
          </cell>
          <cell r="AC444" t="str">
            <v>SAMPSONECON-3DJanuary2010-2011</v>
          </cell>
          <cell r="AD444" t="str">
            <v>SAMPSONECON-3D2011</v>
          </cell>
          <cell r="AE444" t="str">
            <v>SAMPSONECON-3DJanuary2011</v>
          </cell>
          <cell r="AF444" t="str">
            <v>SAMPSONECON-3DJanuary2010-2011</v>
          </cell>
          <cell r="AG444" t="str">
            <v>SAMPSONECON-3DJanuary2010-2011</v>
          </cell>
          <cell r="AH444" t="str">
            <v>SAMPSONJanuary2010-2011</v>
          </cell>
        </row>
        <row r="445">
          <cell r="B445" t="str">
            <v>M-CRSS</v>
          </cell>
          <cell r="C445" t="str">
            <v>Survey - DVD Res Eng Spanish</v>
          </cell>
          <cell r="D445" t="str">
            <v>BURNS</v>
          </cell>
          <cell r="E445" t="str">
            <v>ECON-3D</v>
          </cell>
          <cell r="F445" t="str">
            <v>Residential</v>
          </cell>
          <cell r="G445" t="str">
            <v>SINGLE</v>
          </cell>
          <cell r="J445" t="str">
            <v>January</v>
          </cell>
          <cell r="K445" t="str">
            <v>2010-2011</v>
          </cell>
          <cell r="L445">
            <v>2011</v>
          </cell>
          <cell r="M445">
            <v>0</v>
          </cell>
          <cell r="Y445">
            <v>0</v>
          </cell>
          <cell r="Z445">
            <v>0</v>
          </cell>
          <cell r="AA445">
            <v>0</v>
          </cell>
          <cell r="AB445">
            <v>0</v>
          </cell>
          <cell r="AC445" t="str">
            <v>BURNSECON-3DJanuary2010-2011</v>
          </cell>
          <cell r="AD445" t="str">
            <v>BURNSECON-3D2011</v>
          </cell>
          <cell r="AE445" t="str">
            <v>BURNSECON-3DJanuary2011</v>
          </cell>
          <cell r="AF445" t="str">
            <v>BURNSECON-3DJanuary2010-2011</v>
          </cell>
          <cell r="AG445" t="str">
            <v>BURNSECON-3DJanuary2010-2011</v>
          </cell>
          <cell r="AH445" t="str">
            <v>BURNSJanuary2010-2011</v>
          </cell>
        </row>
        <row r="446">
          <cell r="D446" t="str">
            <v>BURNS</v>
          </cell>
          <cell r="E446" t="str">
            <v>ECON-3D</v>
          </cell>
          <cell r="F446" t="str">
            <v>Residential</v>
          </cell>
          <cell r="G446" t="str">
            <v>MULTI</v>
          </cell>
          <cell r="J446" t="str">
            <v>January</v>
          </cell>
          <cell r="K446" t="str">
            <v>2010-2011</v>
          </cell>
          <cell r="L446">
            <v>2011</v>
          </cell>
          <cell r="M446">
            <v>0</v>
          </cell>
          <cell r="Y446">
            <v>0</v>
          </cell>
          <cell r="Z446">
            <v>0</v>
          </cell>
          <cell r="AA446">
            <v>0</v>
          </cell>
          <cell r="AB446">
            <v>0</v>
          </cell>
          <cell r="AC446" t="str">
            <v>BURNSECON-3DJanuary2010-2011</v>
          </cell>
          <cell r="AD446" t="str">
            <v>BURNSECON-3D2011</v>
          </cell>
          <cell r="AE446" t="str">
            <v>BURNSECON-3DJanuary2011</v>
          </cell>
          <cell r="AF446" t="str">
            <v>BURNSECON-3DJanuary2010-2011</v>
          </cell>
          <cell r="AG446" t="str">
            <v>BURNSECON-3DJanuary2010-2011</v>
          </cell>
          <cell r="AH446" t="str">
            <v>BURNSJanuary2010-2011</v>
          </cell>
        </row>
        <row r="447">
          <cell r="D447" t="str">
            <v>RIVERA</v>
          </cell>
          <cell r="E447" t="str">
            <v>ECON-3D</v>
          </cell>
          <cell r="F447" t="str">
            <v>Residential</v>
          </cell>
          <cell r="G447" t="str">
            <v>SINGLE</v>
          </cell>
          <cell r="J447" t="str">
            <v>January</v>
          </cell>
          <cell r="K447" t="str">
            <v>2010-2011</v>
          </cell>
          <cell r="L447">
            <v>2011</v>
          </cell>
          <cell r="M447">
            <v>5</v>
          </cell>
          <cell r="Y447">
            <v>47.364924500000001</v>
          </cell>
          <cell r="Z447">
            <v>0</v>
          </cell>
          <cell r="AA447">
            <v>610.05949999999996</v>
          </cell>
          <cell r="AB447">
            <v>0</v>
          </cell>
          <cell r="AC447" t="str">
            <v>RIVERAECON-3DJanuary2010-2011</v>
          </cell>
          <cell r="AD447" t="str">
            <v>RIVERAECON-3D2011</v>
          </cell>
          <cell r="AE447" t="str">
            <v>RIVERAECON-3DJanuary2011</v>
          </cell>
          <cell r="AF447" t="str">
            <v>RIVERAECON-3DJanuary2010-2011</v>
          </cell>
          <cell r="AG447" t="str">
            <v>RIVERAECON-3DJanuary2010-2011</v>
          </cell>
          <cell r="AH447" t="str">
            <v>RIVERAJanuary2010-2011</v>
          </cell>
        </row>
        <row r="448">
          <cell r="D448" t="str">
            <v>RIVERA</v>
          </cell>
          <cell r="E448" t="str">
            <v>ECON-3D</v>
          </cell>
          <cell r="F448" t="str">
            <v>Residential</v>
          </cell>
          <cell r="G448" t="str">
            <v>MULTI</v>
          </cell>
          <cell r="J448" t="str">
            <v>January</v>
          </cell>
          <cell r="K448" t="str">
            <v>2010-2011</v>
          </cell>
          <cell r="L448">
            <v>2011</v>
          </cell>
          <cell r="M448">
            <v>1</v>
          </cell>
          <cell r="Y448">
            <v>9.4729849000000002</v>
          </cell>
          <cell r="Z448">
            <v>0</v>
          </cell>
          <cell r="AA448">
            <v>122.0119</v>
          </cell>
          <cell r="AB448">
            <v>0</v>
          </cell>
          <cell r="AC448" t="str">
            <v>RIVERAECON-3DJanuary2010-2011</v>
          </cell>
          <cell r="AD448" t="str">
            <v>RIVERAECON-3D2011</v>
          </cell>
          <cell r="AE448" t="str">
            <v>RIVERAECON-3DJanuary2011</v>
          </cell>
          <cell r="AF448" t="str">
            <v>RIVERAECON-3DJanuary2010-2011</v>
          </cell>
          <cell r="AG448" t="str">
            <v>RIVERAECON-3DJanuary2010-2011</v>
          </cell>
          <cell r="AH448" t="str">
            <v>RIVERAJanuary2010-2011</v>
          </cell>
        </row>
        <row r="449">
          <cell r="B449" t="str">
            <v>M-VRES</v>
          </cell>
          <cell r="C449" t="str">
            <v>Survey - Res Eng VIDEO English</v>
          </cell>
          <cell r="D449" t="str">
            <v>BURNS</v>
          </cell>
          <cell r="E449" t="str">
            <v>ECON-3D</v>
          </cell>
          <cell r="F449" t="str">
            <v>Residential</v>
          </cell>
          <cell r="G449" t="str">
            <v>SINGLE</v>
          </cell>
          <cell r="J449" t="str">
            <v>January</v>
          </cell>
          <cell r="K449" t="str">
            <v>2010-2011</v>
          </cell>
          <cell r="L449">
            <v>2011</v>
          </cell>
          <cell r="M449">
            <v>0</v>
          </cell>
          <cell r="Y449">
            <v>0</v>
          </cell>
          <cell r="Z449">
            <v>0</v>
          </cell>
          <cell r="AA449">
            <v>0</v>
          </cell>
          <cell r="AB449">
            <v>0</v>
          </cell>
          <cell r="AC449" t="str">
            <v>BURNSECON-3DJanuary2010-2011</v>
          </cell>
          <cell r="AD449" t="str">
            <v>BURNSECON-3D2011</v>
          </cell>
          <cell r="AE449" t="str">
            <v>BURNSECON-3DJanuary2011</v>
          </cell>
          <cell r="AF449" t="str">
            <v>BURNSECON-3DJanuary2010-2011</v>
          </cell>
          <cell r="AG449" t="str">
            <v>BURNSECON-3DJanuary2010-2011</v>
          </cell>
          <cell r="AH449" t="str">
            <v>BURNSJanuary2010-2011</v>
          </cell>
        </row>
        <row r="450">
          <cell r="D450" t="str">
            <v>BURNS</v>
          </cell>
          <cell r="E450" t="str">
            <v>ECON-3D</v>
          </cell>
          <cell r="F450" t="str">
            <v>Residential</v>
          </cell>
          <cell r="G450" t="str">
            <v>MULTI</v>
          </cell>
          <cell r="J450" t="str">
            <v>January</v>
          </cell>
          <cell r="K450" t="str">
            <v>2010-2011</v>
          </cell>
          <cell r="L450">
            <v>2011</v>
          </cell>
          <cell r="M450">
            <v>0</v>
          </cell>
          <cell r="Y450">
            <v>0</v>
          </cell>
          <cell r="Z450">
            <v>0</v>
          </cell>
          <cell r="AA450">
            <v>0</v>
          </cell>
          <cell r="AB450">
            <v>0</v>
          </cell>
          <cell r="AC450" t="str">
            <v>BURNSECON-3DJanuary2010-2011</v>
          </cell>
          <cell r="AD450" t="str">
            <v>BURNSECON-3D2011</v>
          </cell>
          <cell r="AE450" t="str">
            <v>BURNSECON-3DJanuary2011</v>
          </cell>
          <cell r="AF450" t="str">
            <v>BURNSECON-3DJanuary2010-2011</v>
          </cell>
          <cell r="AG450" t="str">
            <v>BURNSECON-3DJanuary2010-2011</v>
          </cell>
          <cell r="AH450" t="str">
            <v>BURNSJanuary2010-2011</v>
          </cell>
        </row>
        <row r="451">
          <cell r="D451" t="str">
            <v>RIVERA</v>
          </cell>
          <cell r="E451" t="str">
            <v>ECON-3D</v>
          </cell>
          <cell r="F451" t="str">
            <v>Residential</v>
          </cell>
          <cell r="G451" t="str">
            <v>SINGLE</v>
          </cell>
          <cell r="J451" t="str">
            <v>January</v>
          </cell>
          <cell r="K451" t="str">
            <v>2010-2011</v>
          </cell>
          <cell r="L451">
            <v>2011</v>
          </cell>
          <cell r="M451">
            <v>3</v>
          </cell>
          <cell r="Y451">
            <v>28.4189547</v>
          </cell>
          <cell r="Z451">
            <v>0</v>
          </cell>
          <cell r="AA451">
            <v>366.03570000000002</v>
          </cell>
          <cell r="AB451">
            <v>0</v>
          </cell>
          <cell r="AC451" t="str">
            <v>RIVERAECON-3DJanuary2010-2011</v>
          </cell>
          <cell r="AD451" t="str">
            <v>RIVERAECON-3D2011</v>
          </cell>
          <cell r="AE451" t="str">
            <v>RIVERAECON-3DJanuary2011</v>
          </cell>
          <cell r="AF451" t="str">
            <v>RIVERAECON-3DJanuary2010-2011</v>
          </cell>
          <cell r="AG451" t="str">
            <v>RIVERAECON-3DJanuary2010-2011</v>
          </cell>
          <cell r="AH451" t="str">
            <v>RIVERAJanuary2010-2011</v>
          </cell>
        </row>
        <row r="452">
          <cell r="D452" t="str">
            <v>RIVERA</v>
          </cell>
          <cell r="E452" t="str">
            <v>ECON-3D</v>
          </cell>
          <cell r="F452" t="str">
            <v>Residential</v>
          </cell>
          <cell r="G452" t="str">
            <v>MULTI</v>
          </cell>
          <cell r="J452" t="str">
            <v>January</v>
          </cell>
          <cell r="K452" t="str">
            <v>2010-2011</v>
          </cell>
          <cell r="L452">
            <v>2011</v>
          </cell>
          <cell r="M452">
            <v>1</v>
          </cell>
          <cell r="Y452">
            <v>9.4729849000000002</v>
          </cell>
          <cell r="Z452">
            <v>0</v>
          </cell>
          <cell r="AA452">
            <v>122.0119</v>
          </cell>
          <cell r="AB452">
            <v>0</v>
          </cell>
          <cell r="AC452" t="str">
            <v>RIVERAECON-3DJanuary2010-2011</v>
          </cell>
          <cell r="AD452" t="str">
            <v>RIVERAECON-3D2011</v>
          </cell>
          <cell r="AE452" t="str">
            <v>RIVERAECON-3DJanuary2011</v>
          </cell>
          <cell r="AF452" t="str">
            <v>RIVERAECON-3DJanuary2010-2011</v>
          </cell>
          <cell r="AG452" t="str">
            <v>RIVERAECON-3DJanuary2010-2011</v>
          </cell>
          <cell r="AH452" t="str">
            <v>RIVERAJanuary2010-2011</v>
          </cell>
        </row>
        <row r="453">
          <cell r="B453" t="str">
            <v>M-VRSS</v>
          </cell>
          <cell r="C453" t="str">
            <v>Survey - Res Eng VIDEO Spanish</v>
          </cell>
          <cell r="D453" t="str">
            <v>BURNS</v>
          </cell>
          <cell r="E453" t="str">
            <v>ECON-3D</v>
          </cell>
          <cell r="F453" t="str">
            <v>Residential</v>
          </cell>
          <cell r="G453" t="str">
            <v>SINGLE</v>
          </cell>
          <cell r="J453" t="str">
            <v>January</v>
          </cell>
          <cell r="K453" t="str">
            <v>2010-2011</v>
          </cell>
          <cell r="L453">
            <v>2011</v>
          </cell>
          <cell r="M453">
            <v>0</v>
          </cell>
          <cell r="Y453">
            <v>0</v>
          </cell>
          <cell r="Z453">
            <v>0</v>
          </cell>
          <cell r="AA453">
            <v>0</v>
          </cell>
          <cell r="AB453">
            <v>0</v>
          </cell>
          <cell r="AC453" t="str">
            <v>BURNSECON-3DJanuary2010-2011</v>
          </cell>
          <cell r="AD453" t="str">
            <v>BURNSECON-3D2011</v>
          </cell>
          <cell r="AE453" t="str">
            <v>BURNSECON-3DJanuary2011</v>
          </cell>
          <cell r="AF453" t="str">
            <v>BURNSECON-3DJanuary2010-2011</v>
          </cell>
          <cell r="AG453" t="str">
            <v>BURNSECON-3DJanuary2010-2011</v>
          </cell>
          <cell r="AH453" t="str">
            <v>BURNSJanuary2010-2011</v>
          </cell>
        </row>
        <row r="454">
          <cell r="D454" t="str">
            <v>BURNS</v>
          </cell>
          <cell r="E454" t="str">
            <v>ECON-3D</v>
          </cell>
          <cell r="F454" t="str">
            <v>Residential</v>
          </cell>
          <cell r="G454" t="str">
            <v>MULTI</v>
          </cell>
          <cell r="J454" t="str">
            <v>January</v>
          </cell>
          <cell r="K454" t="str">
            <v>2010-2011</v>
          </cell>
          <cell r="L454">
            <v>2011</v>
          </cell>
          <cell r="M454">
            <v>0</v>
          </cell>
          <cell r="Y454">
            <v>0</v>
          </cell>
          <cell r="Z454">
            <v>0</v>
          </cell>
          <cell r="AA454">
            <v>0</v>
          </cell>
          <cell r="AB454">
            <v>0</v>
          </cell>
          <cell r="AC454" t="str">
            <v>BURNSECON-3DJanuary2010-2011</v>
          </cell>
          <cell r="AD454" t="str">
            <v>BURNSECON-3D2011</v>
          </cell>
          <cell r="AE454" t="str">
            <v>BURNSECON-3DJanuary2011</v>
          </cell>
          <cell r="AF454" t="str">
            <v>BURNSECON-3DJanuary2010-2011</v>
          </cell>
          <cell r="AG454" t="str">
            <v>BURNSECON-3DJanuary2010-2011</v>
          </cell>
          <cell r="AH454" t="str">
            <v>BURNSJanuary2010-2011</v>
          </cell>
        </row>
        <row r="455">
          <cell r="D455" t="str">
            <v>RIVERA</v>
          </cell>
          <cell r="E455" t="str">
            <v>ECON-3D</v>
          </cell>
          <cell r="F455" t="str">
            <v>Residential</v>
          </cell>
          <cell r="G455" t="str">
            <v>SINGLE</v>
          </cell>
          <cell r="J455" t="str">
            <v>January</v>
          </cell>
          <cell r="K455" t="str">
            <v>2010-2011</v>
          </cell>
          <cell r="L455">
            <v>2011</v>
          </cell>
          <cell r="M455">
            <v>0</v>
          </cell>
          <cell r="Y455">
            <v>0</v>
          </cell>
          <cell r="Z455">
            <v>0</v>
          </cell>
          <cell r="AA455">
            <v>0</v>
          </cell>
          <cell r="AB455">
            <v>0</v>
          </cell>
          <cell r="AC455" t="str">
            <v>RIVERAECON-3DJanuary2010-2011</v>
          </cell>
          <cell r="AD455" t="str">
            <v>RIVERAECON-3D2011</v>
          </cell>
          <cell r="AE455" t="str">
            <v>RIVERAECON-3DJanuary2011</v>
          </cell>
          <cell r="AF455" t="str">
            <v>RIVERAECON-3DJanuary2010-2011</v>
          </cell>
          <cell r="AG455" t="str">
            <v>RIVERAECON-3DJanuary2010-2011</v>
          </cell>
          <cell r="AH455" t="str">
            <v>RIVERAJanuary2010-2011</v>
          </cell>
        </row>
        <row r="456">
          <cell r="D456" t="str">
            <v>RIVERA</v>
          </cell>
          <cell r="E456" t="str">
            <v>ECON-3D</v>
          </cell>
          <cell r="F456" t="str">
            <v>Residential</v>
          </cell>
          <cell r="G456" t="str">
            <v>MULTI</v>
          </cell>
          <cell r="J456" t="str">
            <v>January</v>
          </cell>
          <cell r="K456" t="str">
            <v>2010-2011</v>
          </cell>
          <cell r="L456">
            <v>2011</v>
          </cell>
          <cell r="M456">
            <v>0</v>
          </cell>
          <cell r="Y456">
            <v>0</v>
          </cell>
          <cell r="Z456">
            <v>0</v>
          </cell>
          <cell r="AA456">
            <v>0</v>
          </cell>
          <cell r="AB456">
            <v>0</v>
          </cell>
          <cell r="AC456" t="str">
            <v>RIVERAECON-3DJanuary2010-2011</v>
          </cell>
          <cell r="AD456" t="str">
            <v>RIVERAECON-3D2011</v>
          </cell>
          <cell r="AE456" t="str">
            <v>RIVERAECON-3DJanuary2011</v>
          </cell>
          <cell r="AF456" t="str">
            <v>RIVERAECON-3DJanuary2010-2011</v>
          </cell>
          <cell r="AG456" t="str">
            <v>RIVERAECON-3DJanuary2010-2011</v>
          </cell>
          <cell r="AH456" t="str">
            <v>RIVERAJanuary2010-2011</v>
          </cell>
        </row>
        <row r="457">
          <cell r="B457" t="str">
            <v>TOTAL DVD/VIDEO</v>
          </cell>
          <cell r="C457" t="str">
            <v xml:space="preserve">Total DVD &amp; VIDEO  </v>
          </cell>
          <cell r="D457" t="str">
            <v>DVD</v>
          </cell>
          <cell r="E457" t="str">
            <v>ECON-3D</v>
          </cell>
          <cell r="F457" t="str">
            <v>Residential</v>
          </cell>
          <cell r="G457" t="str">
            <v>SINGLE</v>
          </cell>
          <cell r="J457" t="str">
            <v>January</v>
          </cell>
          <cell r="K457" t="str">
            <v>2010-2011</v>
          </cell>
          <cell r="L457">
            <v>2011</v>
          </cell>
          <cell r="M457">
            <v>52</v>
          </cell>
          <cell r="N457">
            <v>283.33333333333331</v>
          </cell>
          <cell r="Y457">
            <v>492.59521480000001</v>
          </cell>
          <cell r="Z457">
            <v>2684.0123883333331</v>
          </cell>
          <cell r="AA457">
            <v>6344.6188000000002</v>
          </cell>
          <cell r="AB457">
            <v>34570.03833333333</v>
          </cell>
          <cell r="AC457" t="str">
            <v>DVDECON-3DJanuary2010-2011</v>
          </cell>
          <cell r="AD457" t="str">
            <v>DVDECON-3D2011</v>
          </cell>
          <cell r="AE457" t="str">
            <v>DVDECON-3DJanuary2011</v>
          </cell>
          <cell r="AF457" t="str">
            <v>DVDECON-3DJanuary2010-2011</v>
          </cell>
          <cell r="AG457" t="str">
            <v>DVDECON-3DJanuary2010-2011</v>
          </cell>
          <cell r="AH457" t="str">
            <v>DVDJanuary2010-2011</v>
          </cell>
        </row>
        <row r="458">
          <cell r="C458" t="str">
            <v xml:space="preserve">Total DVD &amp; VIDEO  </v>
          </cell>
          <cell r="D458" t="str">
            <v>DVD</v>
          </cell>
          <cell r="E458" t="str">
            <v>ECON-3D</v>
          </cell>
          <cell r="F458" t="str">
            <v>Residential</v>
          </cell>
          <cell r="G458" t="str">
            <v>MULTI</v>
          </cell>
          <cell r="J458" t="str">
            <v>January</v>
          </cell>
          <cell r="K458" t="str">
            <v>2010-2011</v>
          </cell>
          <cell r="L458">
            <v>2011</v>
          </cell>
          <cell r="M458">
            <v>29</v>
          </cell>
          <cell r="Y458">
            <v>274.71656210000003</v>
          </cell>
          <cell r="AA458">
            <v>3538.3451</v>
          </cell>
          <cell r="AC458" t="str">
            <v>DVDECON-3DJanuary2010-2011</v>
          </cell>
          <cell r="AD458" t="str">
            <v>DVDECON-3D2011</v>
          </cell>
          <cell r="AE458" t="str">
            <v>DVDECON-3DJanuary2011</v>
          </cell>
          <cell r="AF458" t="str">
            <v>DVDECON-3DJanuary2010-2011</v>
          </cell>
          <cell r="AG458" t="str">
            <v>DVDECON-3DJanuary2010-2011</v>
          </cell>
          <cell r="AH458" t="str">
            <v>DVDJanuary2010-2011</v>
          </cell>
        </row>
        <row r="459">
          <cell r="C459" t="str">
            <v xml:space="preserve">Total CONEW DVD &amp; VIDEO  </v>
          </cell>
          <cell r="D459" t="str">
            <v>CONEW</v>
          </cell>
          <cell r="E459" t="str">
            <v>ECON-3D</v>
          </cell>
          <cell r="F459" t="str">
            <v>Residential</v>
          </cell>
          <cell r="G459" t="str">
            <v>SINGLE</v>
          </cell>
          <cell r="J459" t="str">
            <v>January</v>
          </cell>
          <cell r="K459" t="str">
            <v>2010-2011</v>
          </cell>
          <cell r="L459">
            <v>2011</v>
          </cell>
          <cell r="M459">
            <v>52</v>
          </cell>
          <cell r="N459">
            <v>283.33333333333331</v>
          </cell>
          <cell r="Y459">
            <v>492.59521480000001</v>
          </cell>
          <cell r="Z459">
            <v>2684.0123883333331</v>
          </cell>
          <cell r="AA459">
            <v>6344.6188000000002</v>
          </cell>
          <cell r="AB459">
            <v>34570.03833333333</v>
          </cell>
          <cell r="AC459" t="str">
            <v>CONEWECON-3DJanuary2010-2011</v>
          </cell>
          <cell r="AD459" t="str">
            <v>CONEWECON-3D2011</v>
          </cell>
          <cell r="AE459" t="str">
            <v>CONEWECON-3DJanuary2011</v>
          </cell>
          <cell r="AF459" t="str">
            <v>CONEWECON-3DJanuary2010-2011</v>
          </cell>
          <cell r="AG459" t="str">
            <v>CONEWECON-3DJanuary2010-2011</v>
          </cell>
          <cell r="AH459" t="str">
            <v>CONEWJanuary2010-2011</v>
          </cell>
        </row>
        <row r="460">
          <cell r="C460" t="str">
            <v xml:space="preserve">Total CONEW DVD &amp; VIDEO  </v>
          </cell>
          <cell r="D460" t="str">
            <v>CONEW</v>
          </cell>
          <cell r="E460" t="str">
            <v>ECON-3D</v>
          </cell>
          <cell r="F460" t="str">
            <v>Residential</v>
          </cell>
          <cell r="G460" t="str">
            <v>MULTI</v>
          </cell>
          <cell r="J460" t="str">
            <v>January</v>
          </cell>
          <cell r="K460" t="str">
            <v>2010-2011</v>
          </cell>
          <cell r="L460">
            <v>2011</v>
          </cell>
          <cell r="M460">
            <v>29</v>
          </cell>
          <cell r="Y460">
            <v>274.71656210000003</v>
          </cell>
          <cell r="AA460">
            <v>3538.3451</v>
          </cell>
          <cell r="AC460" t="str">
            <v>CONEWECON-3DJanuary2010-2011</v>
          </cell>
          <cell r="AD460" t="str">
            <v>CONEWECON-3D2011</v>
          </cell>
          <cell r="AE460" t="str">
            <v>CONEWECON-3DJanuary2011</v>
          </cell>
          <cell r="AF460" t="str">
            <v>CONEWECON-3DJanuary2010-2011</v>
          </cell>
          <cell r="AG460" t="str">
            <v>CONEWECON-3DJanuary2010-2011</v>
          </cell>
          <cell r="AH460" t="str">
            <v>CONEWJanuary2010-2011</v>
          </cell>
        </row>
        <row r="461">
          <cell r="B461" t="str">
            <v>M-ONLINE</v>
          </cell>
          <cell r="C461" t="str">
            <v>Survey - Residential Online Energy</v>
          </cell>
          <cell r="D461" t="str">
            <v>ONLINE</v>
          </cell>
          <cell r="E461" t="str">
            <v>ECON-3C</v>
          </cell>
          <cell r="F461" t="str">
            <v>Residential</v>
          </cell>
          <cell r="G461" t="str">
            <v>SINGLE</v>
          </cell>
          <cell r="J461" t="str">
            <v>January</v>
          </cell>
          <cell r="K461" t="str">
            <v>2010-2011</v>
          </cell>
          <cell r="L461">
            <v>2011</v>
          </cell>
          <cell r="M461">
            <v>138</v>
          </cell>
          <cell r="N461">
            <v>149.91666666666666</v>
          </cell>
          <cell r="Y461">
            <v>3217.884</v>
          </cell>
          <cell r="Z461">
            <v>3495.7568333333334</v>
          </cell>
          <cell r="AA461">
            <v>16776.328386000001</v>
          </cell>
          <cell r="AB461">
            <v>18225.008916916668</v>
          </cell>
          <cell r="AC461" t="str">
            <v>ONLINEECON-3CJanuary2010-2011</v>
          </cell>
          <cell r="AD461" t="str">
            <v>ONLINEECON-3C2011</v>
          </cell>
          <cell r="AE461" t="str">
            <v>ONLINEECON-3CJanuary2011</v>
          </cell>
          <cell r="AF461" t="str">
            <v>ONLINEECON-3CJanuary2010-2011</v>
          </cell>
          <cell r="AG461" t="str">
            <v>ONLINEECON-3CJanuary2010-2011</v>
          </cell>
          <cell r="AH461" t="str">
            <v>ONLINEJanuary2010-2011</v>
          </cell>
        </row>
        <row r="462">
          <cell r="C462" t="str">
            <v>Energy Calculator</v>
          </cell>
          <cell r="D462" t="str">
            <v>CALC</v>
          </cell>
          <cell r="E462" t="str">
            <v>ECON-17</v>
          </cell>
          <cell r="F462" t="str">
            <v>Residential</v>
          </cell>
          <cell r="G462" t="str">
            <v>SINGLE</v>
          </cell>
          <cell r="J462" t="str">
            <v>January</v>
          </cell>
          <cell r="K462" t="str">
            <v>2010-2011</v>
          </cell>
          <cell r="L462">
            <v>2011</v>
          </cell>
          <cell r="M462">
            <v>0</v>
          </cell>
          <cell r="Y462">
            <v>0</v>
          </cell>
          <cell r="Z462">
            <v>0</v>
          </cell>
          <cell r="AA462">
            <v>0</v>
          </cell>
          <cell r="AB462">
            <v>0</v>
          </cell>
          <cell r="AC462" t="str">
            <v>CALCECON-17January2010-2011</v>
          </cell>
          <cell r="AD462" t="str">
            <v>CALCECON-172011</v>
          </cell>
          <cell r="AE462" t="str">
            <v>CALCECON-17January2011</v>
          </cell>
          <cell r="AF462" t="str">
            <v>CALCECON-17January2010-2011</v>
          </cell>
          <cell r="AG462" t="str">
            <v>CALCECON-17January2010-2011</v>
          </cell>
          <cell r="AH462" t="str">
            <v>CALCJanuary2010-2011</v>
          </cell>
        </row>
        <row r="463">
          <cell r="C463" t="str">
            <v xml:space="preserve">Total Online Energy Surveys  </v>
          </cell>
          <cell r="D463" t="str">
            <v>CONEW</v>
          </cell>
          <cell r="E463" t="str">
            <v>ECON-EDU</v>
          </cell>
          <cell r="F463" t="str">
            <v>Residential</v>
          </cell>
          <cell r="G463" t="str">
            <v>SINGLE</v>
          </cell>
          <cell r="H463" t="str">
            <v>ONLINE SURVEY</v>
          </cell>
          <cell r="J463" t="str">
            <v>January</v>
          </cell>
          <cell r="K463" t="str">
            <v>2010-2011</v>
          </cell>
          <cell r="L463">
            <v>2011</v>
          </cell>
          <cell r="M463">
            <v>138</v>
          </cell>
          <cell r="N463">
            <v>149.91666666666666</v>
          </cell>
          <cell r="O463">
            <v>0</v>
          </cell>
          <cell r="P463">
            <v>0</v>
          </cell>
          <cell r="Q463">
            <v>0</v>
          </cell>
          <cell r="R463">
            <v>0</v>
          </cell>
          <cell r="S463">
            <v>0</v>
          </cell>
          <cell r="U463">
            <v>0</v>
          </cell>
          <cell r="V463">
            <v>0</v>
          </cell>
          <cell r="W463">
            <v>0</v>
          </cell>
          <cell r="X463">
            <v>0</v>
          </cell>
          <cell r="Y463">
            <v>3217.884</v>
          </cell>
          <cell r="Z463">
            <v>3495.7568333333334</v>
          </cell>
          <cell r="AA463">
            <v>16776.328386000001</v>
          </cell>
          <cell r="AB463">
            <v>18225.008916916668</v>
          </cell>
          <cell r="AC463" t="str">
            <v>CONEWECON-EDUJanuary2010-2011</v>
          </cell>
          <cell r="AD463" t="str">
            <v>CONEWECON-EDU2011</v>
          </cell>
          <cell r="AE463" t="str">
            <v>CONEWECON-EDUJanuary2011</v>
          </cell>
          <cell r="AF463" t="str">
            <v>CONEWECON-EDUONLINE SURVEYJanuary2010-2011</v>
          </cell>
          <cell r="AG463" t="str">
            <v>CONEWECON-EDUJanuary2010-2011</v>
          </cell>
          <cell r="AH463" t="str">
            <v>CONEWJanuary2010-2011</v>
          </cell>
        </row>
        <row r="464">
          <cell r="B464" t="str">
            <v>M-WAUD</v>
          </cell>
          <cell r="C464" t="str">
            <v>Survey - Water Audit</v>
          </cell>
          <cell r="D464" t="str">
            <v>BURNS</v>
          </cell>
          <cell r="E464" t="str">
            <v>WACON-5A</v>
          </cell>
          <cell r="F464" t="str">
            <v>Residential</v>
          </cell>
          <cell r="G464" t="str">
            <v>SINGLE</v>
          </cell>
          <cell r="J464" t="str">
            <v>January</v>
          </cell>
          <cell r="K464" t="str">
            <v>2010-2011</v>
          </cell>
          <cell r="L464">
            <v>2011</v>
          </cell>
          <cell r="M464">
            <v>0</v>
          </cell>
          <cell r="N464">
            <v>0</v>
          </cell>
          <cell r="Y464">
            <v>0</v>
          </cell>
          <cell r="Z464">
            <v>0</v>
          </cell>
          <cell r="AA464">
            <v>0</v>
          </cell>
          <cell r="AB464">
            <v>0</v>
          </cell>
          <cell r="AC464" t="str">
            <v>BURNSWACON-5AJanuary2010-2011</v>
          </cell>
          <cell r="AD464" t="str">
            <v>BURNSWACON-5A2011</v>
          </cell>
          <cell r="AE464" t="str">
            <v>BURNSWACON-5AJanuary2011</v>
          </cell>
          <cell r="AF464" t="str">
            <v>BURNSWACON-5AJanuary2010-2011</v>
          </cell>
          <cell r="AG464" t="str">
            <v>BURNSWACON-5AJanuary2010-2011</v>
          </cell>
          <cell r="AH464" t="str">
            <v>BURNSJanuary2010-2011</v>
          </cell>
        </row>
        <row r="465">
          <cell r="D465" t="str">
            <v>BURNS</v>
          </cell>
          <cell r="E465" t="str">
            <v>WACON-5A</v>
          </cell>
          <cell r="F465" t="str">
            <v>Residential</v>
          </cell>
          <cell r="G465" t="str">
            <v>MULTI</v>
          </cell>
          <cell r="J465" t="str">
            <v>January</v>
          </cell>
          <cell r="K465" t="str">
            <v>2010-2011</v>
          </cell>
          <cell r="L465">
            <v>2011</v>
          </cell>
          <cell r="M465">
            <v>0</v>
          </cell>
          <cell r="Y465">
            <v>0</v>
          </cell>
          <cell r="AA465">
            <v>0</v>
          </cell>
          <cell r="AC465" t="str">
            <v>BURNSWACON-5AJanuary2010-2011</v>
          </cell>
          <cell r="AD465" t="str">
            <v>BURNSWACON-5A2011</v>
          </cell>
          <cell r="AE465" t="str">
            <v>BURNSWACON-5AJanuary2011</v>
          </cell>
          <cell r="AF465" t="str">
            <v>BURNSWACON-5AJanuary2010-2011</v>
          </cell>
          <cell r="AG465" t="str">
            <v>BURNSWACON-5AJanuary2010-2011</v>
          </cell>
          <cell r="AH465" t="str">
            <v>BURNSJanuary2010-2011</v>
          </cell>
        </row>
        <row r="466">
          <cell r="D466" t="str">
            <v>GRAHAM</v>
          </cell>
          <cell r="E466" t="str">
            <v>WACON-5A</v>
          </cell>
          <cell r="F466" t="str">
            <v>Residential</v>
          </cell>
          <cell r="G466" t="str">
            <v>SINGLE</v>
          </cell>
          <cell r="J466" t="str">
            <v>January</v>
          </cell>
          <cell r="K466" t="str">
            <v>2010-2011</v>
          </cell>
          <cell r="L466">
            <v>2011</v>
          </cell>
          <cell r="M466">
            <v>4</v>
          </cell>
          <cell r="N466">
            <v>0</v>
          </cell>
          <cell r="Y466">
            <v>645.41983119999998</v>
          </cell>
          <cell r="Z466">
            <v>0</v>
          </cell>
          <cell r="AA466">
            <v>0</v>
          </cell>
          <cell r="AB466">
            <v>0</v>
          </cell>
          <cell r="AC466" t="str">
            <v>GRAHAMWACON-5AJanuary2010-2011</v>
          </cell>
          <cell r="AD466" t="str">
            <v>GRAHAMWACON-5A2011</v>
          </cell>
          <cell r="AE466" t="str">
            <v>GRAHAMWACON-5AJanuary2011</v>
          </cell>
          <cell r="AF466" t="str">
            <v>GRAHAMWACON-5AJanuary2010-2011</v>
          </cell>
          <cell r="AG466" t="str">
            <v>GRAHAMWACON-5AJanuary2010-2011</v>
          </cell>
          <cell r="AH466" t="str">
            <v>GRAHAMJanuary2010-2011</v>
          </cell>
        </row>
        <row r="467">
          <cell r="D467" t="str">
            <v>GRAHAM</v>
          </cell>
          <cell r="E467" t="str">
            <v>WACON-5A</v>
          </cell>
          <cell r="F467" t="str">
            <v>Residential</v>
          </cell>
          <cell r="G467" t="str">
            <v>MULTI</v>
          </cell>
          <cell r="J467" t="str">
            <v>January</v>
          </cell>
          <cell r="K467" t="str">
            <v>2010-2011</v>
          </cell>
          <cell r="L467">
            <v>2011</v>
          </cell>
          <cell r="M467">
            <v>0</v>
          </cell>
          <cell r="Y467">
            <v>0</v>
          </cell>
          <cell r="AA467">
            <v>0</v>
          </cell>
          <cell r="AC467" t="str">
            <v>GRAHAMWACON-5AJanuary2010-2011</v>
          </cell>
          <cell r="AD467" t="str">
            <v>GRAHAMWACON-5A2011</v>
          </cell>
          <cell r="AE467" t="str">
            <v>GRAHAMWACON-5AJanuary2011</v>
          </cell>
          <cell r="AF467" t="str">
            <v>GRAHAMWACON-5AJanuary2010-2011</v>
          </cell>
          <cell r="AG467" t="str">
            <v>GRAHAMWACON-5AJanuary2010-2011</v>
          </cell>
          <cell r="AH467" t="str">
            <v>GRAHAMJanuary2010-2011</v>
          </cell>
        </row>
        <row r="468">
          <cell r="D468" t="str">
            <v>GURNETT</v>
          </cell>
          <cell r="E468" t="str">
            <v>WACON-5A</v>
          </cell>
          <cell r="F468" t="str">
            <v>Residential</v>
          </cell>
          <cell r="G468" t="str">
            <v>SINGLE</v>
          </cell>
          <cell r="J468" t="str">
            <v>January</v>
          </cell>
          <cell r="K468" t="str">
            <v>2010-2011</v>
          </cell>
          <cell r="L468">
            <v>2011</v>
          </cell>
          <cell r="M468">
            <v>0</v>
          </cell>
          <cell r="N468">
            <v>0</v>
          </cell>
          <cell r="Y468">
            <v>0</v>
          </cell>
          <cell r="Z468">
            <v>0</v>
          </cell>
          <cell r="AA468">
            <v>0</v>
          </cell>
          <cell r="AB468">
            <v>0</v>
          </cell>
          <cell r="AC468" t="str">
            <v>GURNETTWACON-5AJanuary2010-2011</v>
          </cell>
          <cell r="AD468" t="str">
            <v>GURNETTWACON-5A2011</v>
          </cell>
          <cell r="AE468" t="str">
            <v>GURNETTWACON-5AJanuary2011</v>
          </cell>
          <cell r="AF468" t="str">
            <v>GURNETTWACON-5AJanuary2010-2011</v>
          </cell>
          <cell r="AG468" t="str">
            <v>GURNETTWACON-5AJanuary2010-2011</v>
          </cell>
          <cell r="AH468" t="str">
            <v>GURNETTJanuary2010-2011</v>
          </cell>
        </row>
        <row r="469">
          <cell r="D469" t="str">
            <v>GURNETT</v>
          </cell>
          <cell r="E469" t="str">
            <v>WACON-5A</v>
          </cell>
          <cell r="F469" t="str">
            <v>Residential</v>
          </cell>
          <cell r="G469" t="str">
            <v>MULTI</v>
          </cell>
          <cell r="J469" t="str">
            <v>January</v>
          </cell>
          <cell r="K469" t="str">
            <v>2010-2011</v>
          </cell>
          <cell r="L469">
            <v>2011</v>
          </cell>
          <cell r="M469">
            <v>0</v>
          </cell>
          <cell r="Y469">
            <v>0</v>
          </cell>
          <cell r="AA469">
            <v>0</v>
          </cell>
          <cell r="AC469" t="str">
            <v>GURNETTWACON-5AJanuary2010-2011</v>
          </cell>
          <cell r="AD469" t="str">
            <v>GURNETTWACON-5A2011</v>
          </cell>
          <cell r="AE469" t="str">
            <v>GURNETTWACON-5AJanuary2011</v>
          </cell>
          <cell r="AF469" t="str">
            <v>GURNETTWACON-5AJanuary2010-2011</v>
          </cell>
          <cell r="AG469" t="str">
            <v>GURNETTWACON-5AJanuary2010-2011</v>
          </cell>
          <cell r="AH469" t="str">
            <v>GURNETTJanuary2010-2011</v>
          </cell>
        </row>
        <row r="470">
          <cell r="D470" t="str">
            <v>MIL</v>
          </cell>
          <cell r="E470" t="str">
            <v>WACON-5B</v>
          </cell>
          <cell r="F470" t="str">
            <v>Commercial</v>
          </cell>
          <cell r="G470" t="str">
            <v>MULTI</v>
          </cell>
          <cell r="J470" t="str">
            <v>January</v>
          </cell>
          <cell r="K470" t="str">
            <v>2010-2011</v>
          </cell>
          <cell r="L470">
            <v>2011</v>
          </cell>
          <cell r="M470">
            <v>0</v>
          </cell>
          <cell r="N470">
            <v>0</v>
          </cell>
          <cell r="Y470">
            <v>0</v>
          </cell>
          <cell r="Z470">
            <v>0</v>
          </cell>
          <cell r="AA470">
            <v>0</v>
          </cell>
          <cell r="AB470">
            <v>0</v>
          </cell>
          <cell r="AC470" t="str">
            <v>MILWACON-5BJanuary2010-2011</v>
          </cell>
          <cell r="AD470" t="str">
            <v>MILWACON-5B2011</v>
          </cell>
          <cell r="AE470" t="str">
            <v>MILWACON-5BJanuary2011</v>
          </cell>
          <cell r="AF470" t="str">
            <v>MILWACON-5BJanuary2010-2011</v>
          </cell>
          <cell r="AG470" t="str">
            <v>MILWACON-5BJanuary2010-2011</v>
          </cell>
          <cell r="AH470" t="str">
            <v>MILJanuary2010-2011</v>
          </cell>
        </row>
        <row r="471">
          <cell r="D471" t="str">
            <v>MIL</v>
          </cell>
          <cell r="E471" t="str">
            <v>WACON-5B</v>
          </cell>
          <cell r="F471" t="str">
            <v>Commercial</v>
          </cell>
          <cell r="G471" t="str">
            <v>OTHER</v>
          </cell>
          <cell r="J471" t="str">
            <v>January</v>
          </cell>
          <cell r="K471" t="str">
            <v>2010-2011</v>
          </cell>
          <cell r="L471">
            <v>2011</v>
          </cell>
          <cell r="M471">
            <v>5</v>
          </cell>
          <cell r="Y471">
            <v>806.77478899999994</v>
          </cell>
          <cell r="AC471" t="str">
            <v>MILWACON-5BJanuary2010-2011</v>
          </cell>
          <cell r="AD471" t="str">
            <v>MILWACON-5B2011</v>
          </cell>
          <cell r="AE471" t="str">
            <v>MILWACON-5BJanuary2011</v>
          </cell>
          <cell r="AF471" t="str">
            <v>MILWACON-5BJanuary2010-2011</v>
          </cell>
          <cell r="AG471" t="str">
            <v>MILWACON-5BJanuary2010-2011</v>
          </cell>
          <cell r="AH471" t="str">
            <v>MILJanuary2010-2011</v>
          </cell>
        </row>
        <row r="472">
          <cell r="D472" t="str">
            <v>SAMPSON</v>
          </cell>
          <cell r="E472" t="str">
            <v>WACON-5A</v>
          </cell>
          <cell r="F472" t="str">
            <v>Residential</v>
          </cell>
          <cell r="G472" t="str">
            <v>SINGLE</v>
          </cell>
          <cell r="J472" t="str">
            <v>January</v>
          </cell>
          <cell r="K472" t="str">
            <v>2010-2011</v>
          </cell>
          <cell r="L472">
            <v>2011</v>
          </cell>
          <cell r="M472">
            <v>2</v>
          </cell>
          <cell r="N472">
            <v>0</v>
          </cell>
          <cell r="Y472">
            <v>322.70991559999999</v>
          </cell>
          <cell r="Z472">
            <v>0</v>
          </cell>
          <cell r="AA472">
            <v>0</v>
          </cell>
          <cell r="AB472">
            <v>0</v>
          </cell>
          <cell r="AC472" t="str">
            <v>SAMPSONWACON-5AJanuary2010-2011</v>
          </cell>
          <cell r="AD472" t="str">
            <v>SAMPSONWACON-5A2011</v>
          </cell>
          <cell r="AE472" t="str">
            <v>SAMPSONWACON-5AJanuary2011</v>
          </cell>
          <cell r="AF472" t="str">
            <v>SAMPSONWACON-5AJanuary2010-2011</v>
          </cell>
          <cell r="AG472" t="str">
            <v>SAMPSONWACON-5AJanuary2010-2011</v>
          </cell>
          <cell r="AH472" t="str">
            <v>SAMPSONJanuary2010-2011</v>
          </cell>
        </row>
        <row r="473">
          <cell r="D473" t="str">
            <v>SAMPSON</v>
          </cell>
          <cell r="E473" t="str">
            <v>WACON-5A</v>
          </cell>
          <cell r="F473" t="str">
            <v>Residential</v>
          </cell>
          <cell r="G473" t="str">
            <v>MULTI</v>
          </cell>
          <cell r="J473" t="str">
            <v>January</v>
          </cell>
          <cell r="K473" t="str">
            <v>2010-2011</v>
          </cell>
          <cell r="L473">
            <v>2011</v>
          </cell>
          <cell r="M473">
            <v>0</v>
          </cell>
          <cell r="Y473">
            <v>0</v>
          </cell>
          <cell r="AA473">
            <v>0</v>
          </cell>
          <cell r="AC473" t="str">
            <v>SAMPSONWACON-5AJanuary2010-2011</v>
          </cell>
          <cell r="AD473" t="str">
            <v>SAMPSONWACON-5A2011</v>
          </cell>
          <cell r="AE473" t="str">
            <v>SAMPSONWACON-5AJanuary2011</v>
          </cell>
          <cell r="AF473" t="str">
            <v>SAMPSONWACON-5AJanuary2010-2011</v>
          </cell>
          <cell r="AG473" t="str">
            <v>SAMPSONWACON-5AJanuary2010-2011</v>
          </cell>
          <cell r="AH473" t="str">
            <v>SAMPSONJanuary2010-2011</v>
          </cell>
        </row>
        <row r="474">
          <cell r="D474" t="str">
            <v>SKIPPER</v>
          </cell>
          <cell r="E474" t="str">
            <v>WACON-5A</v>
          </cell>
          <cell r="F474" t="str">
            <v>Residential</v>
          </cell>
          <cell r="G474" t="str">
            <v>SINGLE</v>
          </cell>
          <cell r="J474" t="str">
            <v>January</v>
          </cell>
          <cell r="K474" t="str">
            <v>2010-2011</v>
          </cell>
          <cell r="L474">
            <v>2011</v>
          </cell>
          <cell r="M474">
            <v>1</v>
          </cell>
          <cell r="N474">
            <v>0</v>
          </cell>
          <cell r="Y474">
            <v>161.35495779999999</v>
          </cell>
          <cell r="AC474" t="str">
            <v>SKIPPERWACON-5AJanuary2010-2011</v>
          </cell>
          <cell r="AD474" t="str">
            <v>SKIPPERWACON-5A2011</v>
          </cell>
          <cell r="AE474" t="str">
            <v>SKIPPERWACON-5AJanuary2011</v>
          </cell>
          <cell r="AF474" t="str">
            <v>SKIPPERWACON-5AJanuary2010-2011</v>
          </cell>
          <cell r="AG474" t="str">
            <v>SKIPPERWACON-5AJanuary2010-2011</v>
          </cell>
          <cell r="AH474" t="str">
            <v>SKIPPERJanuary2010-2011</v>
          </cell>
        </row>
        <row r="475">
          <cell r="D475" t="str">
            <v>SKIPPER</v>
          </cell>
          <cell r="E475" t="str">
            <v>WACON-5A</v>
          </cell>
          <cell r="F475" t="str">
            <v>Residential</v>
          </cell>
          <cell r="G475" t="str">
            <v>MULTI</v>
          </cell>
          <cell r="J475" t="str">
            <v>January</v>
          </cell>
          <cell r="K475" t="str">
            <v>2010-2011</v>
          </cell>
          <cell r="L475">
            <v>2011</v>
          </cell>
          <cell r="M475">
            <v>2</v>
          </cell>
          <cell r="Y475">
            <v>322.70991559999999</v>
          </cell>
          <cell r="AC475" t="str">
            <v>SKIPPERWACON-5AJanuary2010-2011</v>
          </cell>
          <cell r="AD475" t="str">
            <v>SKIPPERWACON-5A2011</v>
          </cell>
          <cell r="AE475" t="str">
            <v>SKIPPERWACON-5AJanuary2011</v>
          </cell>
          <cell r="AF475" t="str">
            <v>SKIPPERWACON-5AJanuary2010-2011</v>
          </cell>
          <cell r="AG475" t="str">
            <v>SKIPPERWACON-5AJanuary2010-2011</v>
          </cell>
          <cell r="AH475" t="str">
            <v>SKIPPERJanuary2010-2011</v>
          </cell>
        </row>
        <row r="476">
          <cell r="D476" t="str">
            <v>SKIPPER</v>
          </cell>
          <cell r="E476" t="str">
            <v>WACON-5B</v>
          </cell>
          <cell r="F476" t="str">
            <v>Commercial</v>
          </cell>
          <cell r="G476" t="str">
            <v>OTHER</v>
          </cell>
          <cell r="J476" t="str">
            <v>January</v>
          </cell>
          <cell r="K476" t="str">
            <v>2010-2011</v>
          </cell>
          <cell r="L476">
            <v>2011</v>
          </cell>
          <cell r="M476">
            <v>4</v>
          </cell>
          <cell r="N476">
            <v>5.833333333333333</v>
          </cell>
          <cell r="Y476">
            <v>645.41983119999998</v>
          </cell>
          <cell r="Z476">
            <v>941.23725383333328</v>
          </cell>
          <cell r="AA476">
            <v>0</v>
          </cell>
          <cell r="AB476">
            <v>0</v>
          </cell>
          <cell r="AC476" t="str">
            <v>SKIPPERWACON-5BJanuary2010-2011</v>
          </cell>
          <cell r="AD476" t="str">
            <v>SKIPPERWACON-5B2011</v>
          </cell>
          <cell r="AE476" t="str">
            <v>SKIPPERWACON-5BJanuary2011</v>
          </cell>
          <cell r="AF476" t="str">
            <v>SKIPPERWACON-5BJanuary2010-2011</v>
          </cell>
          <cell r="AG476" t="str">
            <v>SKIPPERWACON-5BJanuary2010-2011</v>
          </cell>
          <cell r="AH476" t="str">
            <v>SKIPPERJanuary2010-2011</v>
          </cell>
        </row>
        <row r="477">
          <cell r="D477" t="str">
            <v>SPRIGGS</v>
          </cell>
          <cell r="E477" t="str">
            <v>WACON-5A</v>
          </cell>
          <cell r="F477" t="str">
            <v>Residential</v>
          </cell>
          <cell r="G477" t="str">
            <v>SINGLE</v>
          </cell>
          <cell r="J477" t="str">
            <v>January</v>
          </cell>
          <cell r="K477" t="str">
            <v>2010-2011</v>
          </cell>
          <cell r="L477">
            <v>2011</v>
          </cell>
          <cell r="M477">
            <v>8</v>
          </cell>
          <cell r="N477">
            <v>0</v>
          </cell>
          <cell r="Y477">
            <v>1290.8396624</v>
          </cell>
          <cell r="Z477">
            <v>0</v>
          </cell>
          <cell r="AA477">
            <v>0</v>
          </cell>
          <cell r="AB477">
            <v>0</v>
          </cell>
          <cell r="AC477" t="str">
            <v>SPRIGGSWACON-5AJanuary2010-2011</v>
          </cell>
          <cell r="AD477" t="str">
            <v>SPRIGGSWACON-5A2011</v>
          </cell>
          <cell r="AE477" t="str">
            <v>SPRIGGSWACON-5AJanuary2011</v>
          </cell>
          <cell r="AF477" t="str">
            <v>SPRIGGSWACON-5AJanuary2010-2011</v>
          </cell>
          <cell r="AG477" t="str">
            <v>SPRIGGSWACON-5AJanuary2010-2011</v>
          </cell>
          <cell r="AH477" t="str">
            <v>SPRIGGSJanuary2010-2011</v>
          </cell>
        </row>
        <row r="478">
          <cell r="D478" t="str">
            <v>SPRIGGS</v>
          </cell>
          <cell r="E478" t="str">
            <v>WACON-5A</v>
          </cell>
          <cell r="F478" t="str">
            <v>Residential</v>
          </cell>
          <cell r="G478" t="str">
            <v>MULTI</v>
          </cell>
          <cell r="J478" t="str">
            <v>January</v>
          </cell>
          <cell r="K478" t="str">
            <v>2010-2011</v>
          </cell>
          <cell r="L478">
            <v>2011</v>
          </cell>
          <cell r="M478">
            <v>1</v>
          </cell>
          <cell r="Y478">
            <v>161.35495779999999</v>
          </cell>
          <cell r="AA478">
            <v>0</v>
          </cell>
          <cell r="AC478" t="str">
            <v>SPRIGGSWACON-5AJanuary2010-2011</v>
          </cell>
          <cell r="AD478" t="str">
            <v>SPRIGGSWACON-5A2011</v>
          </cell>
          <cell r="AE478" t="str">
            <v>SPRIGGSWACON-5AJanuary2011</v>
          </cell>
          <cell r="AF478" t="str">
            <v>SPRIGGSWACON-5AJanuary2010-2011</v>
          </cell>
          <cell r="AG478" t="str">
            <v>SPRIGGSWACON-5AJanuary2010-2011</v>
          </cell>
          <cell r="AH478" t="str">
            <v>SPRIGGSJanuary2010-2011</v>
          </cell>
        </row>
        <row r="479">
          <cell r="D479" t="str">
            <v>WELCH</v>
          </cell>
          <cell r="E479" t="str">
            <v>WACON-5A</v>
          </cell>
          <cell r="F479" t="str">
            <v>Residential</v>
          </cell>
          <cell r="G479" t="str">
            <v>SINGLE</v>
          </cell>
          <cell r="J479" t="str">
            <v>January</v>
          </cell>
          <cell r="K479" t="str">
            <v>2010-2011</v>
          </cell>
          <cell r="L479">
            <v>2011</v>
          </cell>
          <cell r="M479">
            <v>0</v>
          </cell>
          <cell r="Y479">
            <v>0</v>
          </cell>
          <cell r="Z479">
            <v>0</v>
          </cell>
          <cell r="AA479">
            <v>0</v>
          </cell>
          <cell r="AB479">
            <v>0</v>
          </cell>
          <cell r="AC479" t="str">
            <v>WELCHWACON-5AJanuary2010-2011</v>
          </cell>
          <cell r="AD479" t="str">
            <v>WELCHWACON-5A2011</v>
          </cell>
          <cell r="AE479" t="str">
            <v>WELCHWACON-5AJanuary2011</v>
          </cell>
          <cell r="AF479" t="str">
            <v>WELCHWACON-5AJanuary2010-2011</v>
          </cell>
          <cell r="AG479" t="str">
            <v>WELCHWACON-5AJanuary2010-2011</v>
          </cell>
          <cell r="AH479" t="str">
            <v>WELCHJanuary2010-2011</v>
          </cell>
        </row>
        <row r="480">
          <cell r="D480" t="str">
            <v>WELCH</v>
          </cell>
          <cell r="E480" t="str">
            <v>WACON-5A</v>
          </cell>
          <cell r="F480" t="str">
            <v>Residential</v>
          </cell>
          <cell r="G480" t="str">
            <v>MULTI</v>
          </cell>
          <cell r="J480" t="str">
            <v>January</v>
          </cell>
          <cell r="K480" t="str">
            <v>2010-2011</v>
          </cell>
          <cell r="L480">
            <v>2011</v>
          </cell>
          <cell r="M480">
            <v>0</v>
          </cell>
          <cell r="Y480">
            <v>0</v>
          </cell>
          <cell r="AA480">
            <v>0</v>
          </cell>
          <cell r="AC480" t="str">
            <v>WELCHWACON-5AJanuary2010-2011</v>
          </cell>
          <cell r="AD480" t="str">
            <v>WELCHWACON-5A2011</v>
          </cell>
          <cell r="AE480" t="str">
            <v>WELCHWACON-5AJanuary2011</v>
          </cell>
          <cell r="AF480" t="str">
            <v>WELCHWACON-5AJanuary2010-2011</v>
          </cell>
          <cell r="AG480" t="str">
            <v>WELCHWACON-5AJanuary2010-2011</v>
          </cell>
          <cell r="AH480" t="str">
            <v>WELCHJanuary2010-2011</v>
          </cell>
        </row>
        <row r="481">
          <cell r="C481" t="str">
            <v xml:space="preserve">Total Water Audits  </v>
          </cell>
          <cell r="D481" t="str">
            <v>CONEW</v>
          </cell>
          <cell r="E481" t="str">
            <v>WACON-5A</v>
          </cell>
          <cell r="F481" t="str">
            <v>Residential</v>
          </cell>
          <cell r="G481" t="str">
            <v>SINGLE</v>
          </cell>
          <cell r="J481" t="str">
            <v>January</v>
          </cell>
          <cell r="K481" t="str">
            <v>2010-2011</v>
          </cell>
          <cell r="L481">
            <v>2011</v>
          </cell>
          <cell r="M481">
            <v>15</v>
          </cell>
          <cell r="N481">
            <v>0</v>
          </cell>
          <cell r="Y481">
            <v>2420.3243669999997</v>
          </cell>
          <cell r="Z481">
            <v>0</v>
          </cell>
          <cell r="AA481">
            <v>0</v>
          </cell>
          <cell r="AB481">
            <v>0</v>
          </cell>
          <cell r="AC481" t="str">
            <v>CONEWWACON-5AJanuary2010-2011</v>
          </cell>
          <cell r="AD481" t="str">
            <v>CONEWWACON-5A2011</v>
          </cell>
          <cell r="AE481" t="str">
            <v>CONEWWACON-5AJanuary2011</v>
          </cell>
          <cell r="AF481" t="str">
            <v>CONEWWACON-5AJanuary2010-2011</v>
          </cell>
          <cell r="AG481" t="str">
            <v>CONEWWACON-5AJanuary2010-2011</v>
          </cell>
          <cell r="AH481" t="str">
            <v>CONEWJanuary2010-2011</v>
          </cell>
        </row>
        <row r="482">
          <cell r="C482" t="str">
            <v xml:space="preserve">Total Water Audits  </v>
          </cell>
          <cell r="D482" t="str">
            <v>CONEW</v>
          </cell>
          <cell r="E482" t="str">
            <v>WACON-5A</v>
          </cell>
          <cell r="F482" t="str">
            <v>Residential</v>
          </cell>
          <cell r="G482" t="str">
            <v>MULTI</v>
          </cell>
          <cell r="J482" t="str">
            <v>January</v>
          </cell>
          <cell r="K482" t="str">
            <v>2010-2011</v>
          </cell>
          <cell r="L482">
            <v>2011</v>
          </cell>
          <cell r="M482">
            <v>3</v>
          </cell>
          <cell r="Y482">
            <v>484.06487340000001</v>
          </cell>
          <cell r="Z482">
            <v>0</v>
          </cell>
          <cell r="AC482" t="str">
            <v>CONEWWACON-5AJanuary2010-2011</v>
          </cell>
          <cell r="AD482" t="str">
            <v>CONEWWACON-5A2011</v>
          </cell>
          <cell r="AE482" t="str">
            <v>CONEWWACON-5AJanuary2011</v>
          </cell>
          <cell r="AF482" t="str">
            <v>CONEWWACON-5AJanuary2010-2011</v>
          </cell>
          <cell r="AG482" t="str">
            <v>CONEWWACON-5AJanuary2010-2011</v>
          </cell>
          <cell r="AH482" t="str">
            <v>CONEWJanuary2010-2011</v>
          </cell>
        </row>
        <row r="483">
          <cell r="C483" t="str">
            <v xml:space="preserve">Total Water Audits  </v>
          </cell>
          <cell r="D483" t="str">
            <v>CONEW</v>
          </cell>
          <cell r="E483" t="str">
            <v>WACON-5B</v>
          </cell>
          <cell r="F483" t="str">
            <v>Commercial</v>
          </cell>
          <cell r="G483" t="str">
            <v>OTHER</v>
          </cell>
          <cell r="J483" t="str">
            <v>January</v>
          </cell>
          <cell r="K483" t="str">
            <v>2010-2011</v>
          </cell>
          <cell r="L483">
            <v>2011</v>
          </cell>
          <cell r="M483">
            <v>9</v>
          </cell>
          <cell r="N483">
            <v>5.833333333333333</v>
          </cell>
          <cell r="Y483">
            <v>1452.1946201999999</v>
          </cell>
          <cell r="Z483">
            <v>941.23725383333328</v>
          </cell>
          <cell r="AC483" t="str">
            <v>CONEWWACON-5BJanuary2010-2011</v>
          </cell>
          <cell r="AD483" t="str">
            <v>CONEWWACON-5B2011</v>
          </cell>
          <cell r="AE483" t="str">
            <v>CONEWWACON-5BJanuary2011</v>
          </cell>
          <cell r="AF483" t="str">
            <v>CONEWWACON-5BJanuary2010-2011</v>
          </cell>
          <cell r="AG483" t="str">
            <v>CONEWWACON-5BJanuary2010-2011</v>
          </cell>
          <cell r="AH483" t="str">
            <v>CONEWJanuary2010-2011</v>
          </cell>
        </row>
        <row r="484">
          <cell r="B484" t="str">
            <v>LOANHFIX</v>
          </cell>
          <cell r="C484" t="str">
            <v>Home Fix-up</v>
          </cell>
          <cell r="D484" t="str">
            <v>BURNS</v>
          </cell>
          <cell r="E484" t="str">
            <v>ECON-12A</v>
          </cell>
          <cell r="F484" t="str">
            <v>Residential</v>
          </cell>
          <cell r="G484" t="str">
            <v>SINGLE</v>
          </cell>
          <cell r="J484" t="str">
            <v>January</v>
          </cell>
          <cell r="K484" t="str">
            <v>2010-2011</v>
          </cell>
          <cell r="L484">
            <v>2011</v>
          </cell>
          <cell r="M484">
            <v>0</v>
          </cell>
          <cell r="N484">
            <v>0</v>
          </cell>
          <cell r="P484">
            <v>0</v>
          </cell>
          <cell r="Y484">
            <v>0</v>
          </cell>
          <cell r="Z484">
            <v>0</v>
          </cell>
          <cell r="AA484">
            <v>0</v>
          </cell>
          <cell r="AB484">
            <v>0</v>
          </cell>
          <cell r="AC484" t="str">
            <v>BURNSECON-12AJanuary2010-2011</v>
          </cell>
          <cell r="AD484" t="str">
            <v>BURNSECON-12A2011</v>
          </cell>
          <cell r="AE484" t="str">
            <v>BURNSECON-12AJanuary2011</v>
          </cell>
          <cell r="AF484" t="str">
            <v>BURNSECON-12AJanuary2010-2011</v>
          </cell>
          <cell r="AG484" t="str">
            <v>BURNSECON-12AJanuary2010-2011</v>
          </cell>
          <cell r="AH484" t="str">
            <v>BURNSJanuary2010-2011</v>
          </cell>
        </row>
        <row r="485">
          <cell r="D485" t="str">
            <v>GRAHAM</v>
          </cell>
          <cell r="E485" t="str">
            <v>ECON-12A</v>
          </cell>
          <cell r="F485" t="str">
            <v>Residential</v>
          </cell>
          <cell r="G485" t="str">
            <v>SINGLE</v>
          </cell>
          <cell r="J485" t="str">
            <v>January</v>
          </cell>
          <cell r="K485" t="str">
            <v>2010-2011</v>
          </cell>
          <cell r="L485">
            <v>2011</v>
          </cell>
          <cell r="M485">
            <v>7</v>
          </cell>
          <cell r="N485">
            <v>10.083333333333334</v>
          </cell>
          <cell r="O485">
            <v>7814.09</v>
          </cell>
          <cell r="P485">
            <v>20166.666666666668</v>
          </cell>
          <cell r="Y485">
            <v>99.033550000000005</v>
          </cell>
          <cell r="Z485">
            <v>5041.666666666667</v>
          </cell>
          <cell r="AA485">
            <v>1745.5900000000001</v>
          </cell>
          <cell r="AB485">
            <v>2514.4808333333335</v>
          </cell>
          <cell r="AC485" t="str">
            <v>GRAHAMECON-12AJanuary2010-2011</v>
          </cell>
          <cell r="AD485" t="str">
            <v>GRAHAMECON-12A2011</v>
          </cell>
          <cell r="AE485" t="str">
            <v>GRAHAMECON-12AJanuary2011</v>
          </cell>
          <cell r="AF485" t="str">
            <v>GRAHAMECON-12AJanuary2010-2011</v>
          </cell>
          <cell r="AG485" t="str">
            <v>GRAHAMECON-12AJanuary2010-2011</v>
          </cell>
          <cell r="AH485" t="str">
            <v>GRAHAMJanuary2010-2011</v>
          </cell>
        </row>
        <row r="486">
          <cell r="D486" t="str">
            <v>GURNETT</v>
          </cell>
          <cell r="E486" t="str">
            <v>ECON-12A</v>
          </cell>
          <cell r="F486" t="str">
            <v>Residential</v>
          </cell>
          <cell r="G486" t="str">
            <v>SINGLE</v>
          </cell>
          <cell r="J486" t="str">
            <v>January</v>
          </cell>
          <cell r="K486" t="str">
            <v>2010-2011</v>
          </cell>
          <cell r="L486">
            <v>2011</v>
          </cell>
          <cell r="M486">
            <v>0</v>
          </cell>
          <cell r="N486">
            <v>10.083333333333334</v>
          </cell>
          <cell r="O486">
            <v>0</v>
          </cell>
          <cell r="P486">
            <v>20166.666666666668</v>
          </cell>
          <cell r="Y486">
            <v>0</v>
          </cell>
          <cell r="Z486">
            <v>5041.666666666667</v>
          </cell>
          <cell r="AA486">
            <v>0</v>
          </cell>
          <cell r="AB486">
            <v>2514.4808333333335</v>
          </cell>
          <cell r="AC486" t="str">
            <v>GURNETTECON-12AJanuary2010-2011</v>
          </cell>
          <cell r="AD486" t="str">
            <v>GURNETTECON-12A2011</v>
          </cell>
          <cell r="AE486" t="str">
            <v>GURNETTECON-12AJanuary2011</v>
          </cell>
          <cell r="AF486" t="str">
            <v>GURNETTECON-12AJanuary2010-2011</v>
          </cell>
          <cell r="AG486" t="str">
            <v>GURNETTECON-12AJanuary2010-2011</v>
          </cell>
          <cell r="AH486" t="str">
            <v>GURNETTJanuary2010-2011</v>
          </cell>
        </row>
        <row r="487">
          <cell r="D487" t="str">
            <v>SAMPSON</v>
          </cell>
          <cell r="E487" t="str">
            <v>ECON-12A</v>
          </cell>
          <cell r="F487" t="str">
            <v>Residential</v>
          </cell>
          <cell r="G487" t="str">
            <v>SINGLE</v>
          </cell>
          <cell r="J487" t="str">
            <v>January</v>
          </cell>
          <cell r="K487" t="str">
            <v>2010-2011</v>
          </cell>
          <cell r="L487">
            <v>2011</v>
          </cell>
          <cell r="M487">
            <v>0</v>
          </cell>
          <cell r="N487">
            <v>10.083333333333334</v>
          </cell>
          <cell r="O487">
            <v>0</v>
          </cell>
          <cell r="P487">
            <v>20166.666666666668</v>
          </cell>
          <cell r="Y487">
            <v>0</v>
          </cell>
          <cell r="Z487">
            <v>5041.666666666667</v>
          </cell>
          <cell r="AA487">
            <v>0</v>
          </cell>
          <cell r="AB487">
            <v>2514.4808333333335</v>
          </cell>
          <cell r="AC487" t="str">
            <v>SAMPSONECON-12AJanuary2010-2011</v>
          </cell>
          <cell r="AD487" t="str">
            <v>SAMPSONECON-12A2011</v>
          </cell>
          <cell r="AE487" t="str">
            <v>SAMPSONECON-12AJanuary2011</v>
          </cell>
          <cell r="AF487" t="str">
            <v>SAMPSONECON-12AJanuary2010-2011</v>
          </cell>
          <cell r="AG487" t="str">
            <v>SAMPSONECON-12AJanuary2010-2011</v>
          </cell>
          <cell r="AH487" t="str">
            <v>SAMPSONJanuary2010-2011</v>
          </cell>
        </row>
        <row r="488">
          <cell r="D488" t="str">
            <v>SKIPPER</v>
          </cell>
          <cell r="E488" t="str">
            <v>ECON-12A</v>
          </cell>
          <cell r="F488" t="str">
            <v>Residential</v>
          </cell>
          <cell r="G488" t="str">
            <v>SINGLE</v>
          </cell>
          <cell r="J488" t="str">
            <v>January</v>
          </cell>
          <cell r="K488" t="str">
            <v>2010-2011</v>
          </cell>
          <cell r="L488">
            <v>2011</v>
          </cell>
          <cell r="M488">
            <v>0</v>
          </cell>
          <cell r="N488">
            <v>0</v>
          </cell>
          <cell r="O488">
            <v>0</v>
          </cell>
          <cell r="P488">
            <v>0</v>
          </cell>
          <cell r="Y488">
            <v>0</v>
          </cell>
          <cell r="Z488">
            <v>0</v>
          </cell>
          <cell r="AA488">
            <v>0</v>
          </cell>
          <cell r="AB488">
            <v>0</v>
          </cell>
          <cell r="AC488" t="str">
            <v>SKIPPERECON-12AJanuary2010-2011</v>
          </cell>
          <cell r="AD488" t="str">
            <v>SKIPPERECON-12A2011</v>
          </cell>
          <cell r="AE488" t="str">
            <v>SKIPPERECON-12AJanuary2011</v>
          </cell>
          <cell r="AF488" t="str">
            <v>SKIPPERECON-12AJanuary2010-2011</v>
          </cell>
          <cell r="AG488" t="str">
            <v>SKIPPERECON-12AJanuary2010-2011</v>
          </cell>
          <cell r="AH488" t="str">
            <v>SKIPPERJanuary2010-2011</v>
          </cell>
        </row>
        <row r="489">
          <cell r="D489" t="str">
            <v>SPRIGGS</v>
          </cell>
          <cell r="E489" t="str">
            <v>ECON-12A</v>
          </cell>
          <cell r="F489" t="str">
            <v>Residential</v>
          </cell>
          <cell r="G489" t="str">
            <v>SINGLE</v>
          </cell>
          <cell r="J489" t="str">
            <v>January</v>
          </cell>
          <cell r="K489" t="str">
            <v>2010-2011</v>
          </cell>
          <cell r="L489">
            <v>2011</v>
          </cell>
          <cell r="M489">
            <v>1</v>
          </cell>
          <cell r="N489">
            <v>10.083333333333334</v>
          </cell>
          <cell r="O489">
            <v>1148.3800000000001</v>
          </cell>
          <cell r="P489">
            <v>20166.666666666668</v>
          </cell>
          <cell r="Y489">
            <v>14.147650000000001</v>
          </cell>
          <cell r="Z489">
            <v>5041.666666666667</v>
          </cell>
          <cell r="AA489">
            <v>249.37</v>
          </cell>
          <cell r="AB489">
            <v>2514.4808333333335</v>
          </cell>
          <cell r="AC489" t="str">
            <v>SPRIGGSECON-12AJanuary2010-2011</v>
          </cell>
          <cell r="AD489" t="str">
            <v>SPRIGGSECON-12A2011</v>
          </cell>
          <cell r="AE489" t="str">
            <v>SPRIGGSECON-12AJanuary2011</v>
          </cell>
          <cell r="AF489" t="str">
            <v>SPRIGGSECON-12AJanuary2010-2011</v>
          </cell>
          <cell r="AG489" t="str">
            <v>SPRIGGSECON-12AJanuary2010-2011</v>
          </cell>
          <cell r="AH489" t="str">
            <v>SPRIGGSJanuary2010-2011</v>
          </cell>
        </row>
        <row r="490">
          <cell r="D490" t="str">
            <v>WELCH</v>
          </cell>
          <cell r="E490" t="str">
            <v>ECON-12A</v>
          </cell>
          <cell r="F490" t="str">
            <v>Residential</v>
          </cell>
          <cell r="G490" t="str">
            <v>SINGLE</v>
          </cell>
          <cell r="J490" t="str">
            <v>January</v>
          </cell>
          <cell r="K490" t="str">
            <v>2010-2011</v>
          </cell>
          <cell r="L490">
            <v>2011</v>
          </cell>
          <cell r="M490">
            <v>8</v>
          </cell>
          <cell r="O490">
            <v>9323.49</v>
          </cell>
          <cell r="P490">
            <v>0</v>
          </cell>
          <cell r="Y490">
            <v>113.1812</v>
          </cell>
          <cell r="Z490">
            <v>0</v>
          </cell>
          <cell r="AA490">
            <v>1994.96</v>
          </cell>
          <cell r="AB490">
            <v>0</v>
          </cell>
          <cell r="AC490" t="str">
            <v>WELCHECON-12AJanuary2010-2011</v>
          </cell>
          <cell r="AD490" t="str">
            <v>WELCHECON-12A2011</v>
          </cell>
          <cell r="AE490" t="str">
            <v>WELCHECON-12AJanuary2011</v>
          </cell>
          <cell r="AF490" t="str">
            <v>WELCHECON-12AJanuary2010-2011</v>
          </cell>
          <cell r="AG490" t="str">
            <v>WELCHECON-12AJanuary2010-2011</v>
          </cell>
          <cell r="AH490" t="str">
            <v>WELCHJanuary2010-2011</v>
          </cell>
        </row>
        <row r="491">
          <cell r="C491" t="str">
            <v>Total Home Fix-up Single</v>
          </cell>
          <cell r="D491" t="str">
            <v>CONEW</v>
          </cell>
          <cell r="E491" t="str">
            <v>ECON-12A</v>
          </cell>
          <cell r="F491" t="str">
            <v>Residential</v>
          </cell>
          <cell r="G491" t="str">
            <v>SINGLE</v>
          </cell>
          <cell r="J491" t="str">
            <v>January</v>
          </cell>
          <cell r="K491" t="str">
            <v>2010-2011</v>
          </cell>
          <cell r="L491">
            <v>2011</v>
          </cell>
          <cell r="M491">
            <v>16</v>
          </cell>
          <cell r="N491">
            <v>40.333333333333336</v>
          </cell>
          <cell r="O491">
            <v>18285.96</v>
          </cell>
          <cell r="P491">
            <v>80666.666666666672</v>
          </cell>
          <cell r="Y491">
            <v>226.36240000000001</v>
          </cell>
          <cell r="Z491">
            <v>20166.666666666668</v>
          </cell>
          <cell r="AA491">
            <v>3989.92</v>
          </cell>
          <cell r="AB491">
            <v>10057.923333333334</v>
          </cell>
          <cell r="AC491" t="str">
            <v>CONEWECON-12AJanuary2010-2011</v>
          </cell>
          <cell r="AD491" t="str">
            <v>CONEWECON-12A2011</v>
          </cell>
          <cell r="AE491" t="str">
            <v>CONEWECON-12AJanuary2011</v>
          </cell>
          <cell r="AF491" t="str">
            <v>CONEWECON-12AJanuary2010-2011</v>
          </cell>
          <cell r="AG491" t="str">
            <v>CONEWECON-12AJanuary2010-2011</v>
          </cell>
          <cell r="AH491" t="str">
            <v>CONEWJanuary2010-2011</v>
          </cell>
        </row>
        <row r="492">
          <cell r="B492" t="str">
            <v>LOANHISL</v>
          </cell>
          <cell r="C492" t="str">
            <v>Home Financial Insulation Loan</v>
          </cell>
          <cell r="D492" t="str">
            <v>BURNS</v>
          </cell>
          <cell r="E492" t="str">
            <v>ECON-12B</v>
          </cell>
          <cell r="F492" t="str">
            <v>Residential</v>
          </cell>
          <cell r="G492" t="str">
            <v>SINGLE</v>
          </cell>
          <cell r="J492" t="str">
            <v>January</v>
          </cell>
          <cell r="K492" t="str">
            <v>2010-2011</v>
          </cell>
          <cell r="L492">
            <v>2011</v>
          </cell>
          <cell r="M492">
            <v>0</v>
          </cell>
          <cell r="O492">
            <v>0</v>
          </cell>
          <cell r="P492">
            <v>0</v>
          </cell>
          <cell r="Y492">
            <v>0</v>
          </cell>
          <cell r="Z492">
            <v>0</v>
          </cell>
          <cell r="AA492">
            <v>0</v>
          </cell>
          <cell r="AB492">
            <v>0</v>
          </cell>
          <cell r="AC492" t="str">
            <v>BURNSECON-12BJanuary2010-2011</v>
          </cell>
          <cell r="AD492" t="str">
            <v>BURNSECON-12B2011</v>
          </cell>
          <cell r="AE492" t="str">
            <v>BURNSECON-12BJanuary2011</v>
          </cell>
          <cell r="AF492" t="str">
            <v>BURNSECON-12BJanuary2010-2011</v>
          </cell>
          <cell r="AG492" t="str">
            <v>BURNSECON-12BJanuary2010-2011</v>
          </cell>
          <cell r="AH492" t="str">
            <v>BURNSJanuary2010-2011</v>
          </cell>
        </row>
        <row r="493">
          <cell r="D493" t="str">
            <v>GRAHAM</v>
          </cell>
          <cell r="E493" t="str">
            <v>ECON-12B</v>
          </cell>
          <cell r="F493" t="str">
            <v>Residential</v>
          </cell>
          <cell r="G493" t="str">
            <v>SINGLE</v>
          </cell>
          <cell r="J493" t="str">
            <v>January</v>
          </cell>
          <cell r="K493" t="str">
            <v>2010-2011</v>
          </cell>
          <cell r="L493">
            <v>2011</v>
          </cell>
          <cell r="M493">
            <v>5</v>
          </cell>
          <cell r="O493">
            <v>500</v>
          </cell>
          <cell r="P493">
            <v>0</v>
          </cell>
          <cell r="Y493">
            <v>500</v>
          </cell>
          <cell r="Z493">
            <v>0</v>
          </cell>
          <cell r="AA493">
            <v>2462.6315</v>
          </cell>
          <cell r="AB493">
            <v>0</v>
          </cell>
          <cell r="AC493" t="str">
            <v>GRAHAMECON-12BJanuary2010-2011</v>
          </cell>
          <cell r="AD493" t="str">
            <v>GRAHAMECON-12B2011</v>
          </cell>
          <cell r="AE493" t="str">
            <v>GRAHAMECON-12BJanuary2011</v>
          </cell>
          <cell r="AF493" t="str">
            <v>GRAHAMECON-12BJanuary2010-2011</v>
          </cell>
          <cell r="AG493" t="str">
            <v>GRAHAMECON-12BJanuary2010-2011</v>
          </cell>
          <cell r="AH493" t="str">
            <v>GRAHAMJanuary2010-2011</v>
          </cell>
        </row>
        <row r="494">
          <cell r="D494" t="str">
            <v>GURNETT</v>
          </cell>
          <cell r="E494" t="str">
            <v>ECON-12B</v>
          </cell>
          <cell r="F494" t="str">
            <v>Residential</v>
          </cell>
          <cell r="G494" t="str">
            <v>SINGLE</v>
          </cell>
          <cell r="J494" t="str">
            <v>January</v>
          </cell>
          <cell r="K494" t="str">
            <v>2010-2011</v>
          </cell>
          <cell r="L494">
            <v>2011</v>
          </cell>
          <cell r="M494">
            <v>0</v>
          </cell>
          <cell r="O494">
            <v>0</v>
          </cell>
          <cell r="P494">
            <v>0</v>
          </cell>
          <cell r="Y494">
            <v>0</v>
          </cell>
          <cell r="Z494">
            <v>0</v>
          </cell>
          <cell r="AA494">
            <v>0</v>
          </cell>
          <cell r="AB494">
            <v>0</v>
          </cell>
          <cell r="AC494" t="str">
            <v>GURNETTECON-12BJanuary2010-2011</v>
          </cell>
          <cell r="AD494" t="str">
            <v>GURNETTECON-12B2011</v>
          </cell>
          <cell r="AE494" t="str">
            <v>GURNETTECON-12BJanuary2011</v>
          </cell>
          <cell r="AF494" t="str">
            <v>GURNETTECON-12BJanuary2010-2011</v>
          </cell>
          <cell r="AG494" t="str">
            <v>GURNETTECON-12BJanuary2010-2011</v>
          </cell>
          <cell r="AH494" t="str">
            <v>GURNETTJanuary2010-2011</v>
          </cell>
        </row>
        <row r="495">
          <cell r="D495" t="str">
            <v>SAMPSON</v>
          </cell>
          <cell r="E495" t="str">
            <v>ECON-12B</v>
          </cell>
          <cell r="F495" t="str">
            <v>Residential</v>
          </cell>
          <cell r="G495" t="str">
            <v>SINGLE</v>
          </cell>
          <cell r="J495" t="str">
            <v>January</v>
          </cell>
          <cell r="K495" t="str">
            <v>2010-2011</v>
          </cell>
          <cell r="L495">
            <v>2011</v>
          </cell>
          <cell r="M495">
            <v>1</v>
          </cell>
          <cell r="O495">
            <v>100</v>
          </cell>
          <cell r="P495">
            <v>0</v>
          </cell>
          <cell r="Y495">
            <v>100</v>
          </cell>
          <cell r="Z495">
            <v>0</v>
          </cell>
          <cell r="AA495">
            <v>492.52629999999999</v>
          </cell>
          <cell r="AB495">
            <v>0</v>
          </cell>
          <cell r="AC495" t="str">
            <v>SAMPSONECON-12BJanuary2010-2011</v>
          </cell>
          <cell r="AD495" t="str">
            <v>SAMPSONECON-12B2011</v>
          </cell>
          <cell r="AE495" t="str">
            <v>SAMPSONECON-12BJanuary2011</v>
          </cell>
          <cell r="AF495" t="str">
            <v>SAMPSONECON-12BJanuary2010-2011</v>
          </cell>
          <cell r="AG495" t="str">
            <v>SAMPSONECON-12BJanuary2010-2011</v>
          </cell>
          <cell r="AH495" t="str">
            <v>SAMPSONJanuary2010-2011</v>
          </cell>
        </row>
        <row r="496">
          <cell r="D496" t="str">
            <v>SKIPPER</v>
          </cell>
          <cell r="E496" t="str">
            <v>ECON-12B</v>
          </cell>
          <cell r="F496" t="str">
            <v>Residential</v>
          </cell>
          <cell r="G496" t="str">
            <v>SINGLE</v>
          </cell>
          <cell r="J496" t="str">
            <v>January</v>
          </cell>
          <cell r="K496" t="str">
            <v>2010-2011</v>
          </cell>
          <cell r="L496">
            <v>2011</v>
          </cell>
          <cell r="M496">
            <v>0</v>
          </cell>
          <cell r="O496">
            <v>0</v>
          </cell>
          <cell r="P496">
            <v>0</v>
          </cell>
          <cell r="Y496">
            <v>0</v>
          </cell>
          <cell r="Z496">
            <v>0</v>
          </cell>
          <cell r="AA496">
            <v>0</v>
          </cell>
          <cell r="AB496">
            <v>0</v>
          </cell>
          <cell r="AC496" t="str">
            <v>SKIPPERECON-12BJanuary2010-2011</v>
          </cell>
          <cell r="AD496" t="str">
            <v>SKIPPERECON-12B2011</v>
          </cell>
          <cell r="AE496" t="str">
            <v>SKIPPERECON-12BJanuary2011</v>
          </cell>
          <cell r="AF496" t="str">
            <v>SKIPPERECON-12BJanuary2010-2011</v>
          </cell>
          <cell r="AG496" t="str">
            <v>SKIPPERECON-12BJanuary2010-2011</v>
          </cell>
          <cell r="AH496" t="str">
            <v>SKIPPERJanuary2010-2011</v>
          </cell>
        </row>
        <row r="497">
          <cell r="D497" t="str">
            <v>SPRIGGS</v>
          </cell>
          <cell r="E497" t="str">
            <v>ECON-12B</v>
          </cell>
          <cell r="F497" t="str">
            <v>Residential</v>
          </cell>
          <cell r="G497" t="str">
            <v>SINGLE</v>
          </cell>
          <cell r="J497" t="str">
            <v>January</v>
          </cell>
          <cell r="K497" t="str">
            <v>2010-2011</v>
          </cell>
          <cell r="L497">
            <v>2011</v>
          </cell>
          <cell r="M497">
            <v>0</v>
          </cell>
          <cell r="O497">
            <v>0</v>
          </cell>
          <cell r="P497">
            <v>0</v>
          </cell>
          <cell r="Y497">
            <v>0</v>
          </cell>
          <cell r="Z497">
            <v>0</v>
          </cell>
          <cell r="AA497">
            <v>0</v>
          </cell>
          <cell r="AB497">
            <v>0</v>
          </cell>
          <cell r="AC497" t="str">
            <v>SPRIGGSECON-12BJanuary2010-2011</v>
          </cell>
          <cell r="AD497" t="str">
            <v>SPRIGGSECON-12B2011</v>
          </cell>
          <cell r="AE497" t="str">
            <v>SPRIGGSECON-12BJanuary2011</v>
          </cell>
          <cell r="AF497" t="str">
            <v>SPRIGGSECON-12BJanuary2010-2011</v>
          </cell>
          <cell r="AG497" t="str">
            <v>SPRIGGSECON-12BJanuary2010-2011</v>
          </cell>
          <cell r="AH497" t="str">
            <v>SPRIGGSJanuary2010-2011</v>
          </cell>
        </row>
        <row r="498">
          <cell r="D498" t="str">
            <v>WELCH</v>
          </cell>
          <cell r="E498" t="str">
            <v>ECON-12B</v>
          </cell>
          <cell r="F498" t="str">
            <v>Residential</v>
          </cell>
          <cell r="G498" t="str">
            <v>SINGLE</v>
          </cell>
          <cell r="J498" t="str">
            <v>January</v>
          </cell>
          <cell r="K498" t="str">
            <v>2010-2011</v>
          </cell>
          <cell r="L498">
            <v>2011</v>
          </cell>
          <cell r="M498">
            <v>1</v>
          </cell>
          <cell r="O498">
            <v>100</v>
          </cell>
          <cell r="P498">
            <v>0</v>
          </cell>
          <cell r="Y498">
            <v>100</v>
          </cell>
          <cell r="Z498">
            <v>0</v>
          </cell>
          <cell r="AA498">
            <v>492.52629999999999</v>
          </cell>
          <cell r="AB498">
            <v>0</v>
          </cell>
          <cell r="AC498" t="str">
            <v>WELCHECON-12BJanuary2010-2011</v>
          </cell>
          <cell r="AD498" t="str">
            <v>WELCHECON-12B2011</v>
          </cell>
          <cell r="AE498" t="str">
            <v>WELCHECON-12BJanuary2011</v>
          </cell>
          <cell r="AF498" t="str">
            <v>WELCHECON-12BJanuary2010-2011</v>
          </cell>
          <cell r="AG498" t="str">
            <v>WELCHECON-12BJanuary2010-2011</v>
          </cell>
          <cell r="AH498" t="str">
            <v>WELCHJanuary2010-2011</v>
          </cell>
        </row>
        <row r="499">
          <cell r="C499" t="str">
            <v>Total Financed Insulation Single</v>
          </cell>
          <cell r="D499" t="str">
            <v>CONEW</v>
          </cell>
          <cell r="E499" t="str">
            <v>ECON-12B</v>
          </cell>
          <cell r="F499" t="str">
            <v>Residential</v>
          </cell>
          <cell r="G499" t="str">
            <v>SINGLE</v>
          </cell>
          <cell r="J499" t="str">
            <v>January</v>
          </cell>
          <cell r="K499" t="str">
            <v>2010-2011</v>
          </cell>
          <cell r="L499">
            <v>2011</v>
          </cell>
          <cell r="M499">
            <v>7</v>
          </cell>
          <cell r="O499">
            <v>700</v>
          </cell>
          <cell r="P499">
            <v>0</v>
          </cell>
          <cell r="Y499">
            <v>700</v>
          </cell>
          <cell r="Z499">
            <v>0</v>
          </cell>
          <cell r="AA499">
            <v>3447.6840999999999</v>
          </cell>
          <cell r="AB499">
            <v>0</v>
          </cell>
          <cell r="AC499" t="str">
            <v>CONEWECON-12BJanuary2010-2011</v>
          </cell>
          <cell r="AD499" t="str">
            <v>CONEWECON-12B2011</v>
          </cell>
          <cell r="AE499" t="str">
            <v>CONEWECON-12BJanuary2011</v>
          </cell>
          <cell r="AF499" t="str">
            <v>CONEWECON-12BJanuary2010-2011</v>
          </cell>
          <cell r="AG499" t="str">
            <v>CONEWECON-12BJanuary2010-2011</v>
          </cell>
          <cell r="AH499" t="str">
            <v>CONEWJanuary2010-2011</v>
          </cell>
        </row>
        <row r="500">
          <cell r="C500" t="str">
            <v>Community Events</v>
          </cell>
          <cell r="D500" t="str">
            <v>BURNS</v>
          </cell>
          <cell r="E500" t="str">
            <v>ECONGEN</v>
          </cell>
          <cell r="F500" t="str">
            <v>Residential</v>
          </cell>
          <cell r="H500" t="str">
            <v>COMM EVENT</v>
          </cell>
          <cell r="J500" t="str">
            <v>January</v>
          </cell>
          <cell r="K500" t="str">
            <v>2010-2011</v>
          </cell>
          <cell r="L500">
            <v>2011</v>
          </cell>
          <cell r="M500">
            <v>1</v>
          </cell>
          <cell r="N500">
            <v>0.27777777777777779</v>
          </cell>
          <cell r="U500">
            <v>2.5</v>
          </cell>
          <cell r="Y500">
            <v>6.3136999999999999</v>
          </cell>
          <cell r="Z500">
            <v>1.7538055555555556</v>
          </cell>
          <cell r="AA500">
            <v>58.400500000000001</v>
          </cell>
          <cell r="AB500">
            <v>16.222361111111113</v>
          </cell>
          <cell r="AC500" t="str">
            <v>BURNSECONGENJanuary2010-2011</v>
          </cell>
          <cell r="AD500" t="str">
            <v>BURNSECONGEN2011</v>
          </cell>
          <cell r="AE500" t="str">
            <v>BURNSECONGENJanuary2011</v>
          </cell>
          <cell r="AF500" t="str">
            <v>BURNSECONGENCOMM EVENTJanuary2010-2011</v>
          </cell>
          <cell r="AG500" t="str">
            <v>BURNSECONGENJanuary2010-2011</v>
          </cell>
          <cell r="AH500" t="str">
            <v>BURNSJanuary2010-2011</v>
          </cell>
        </row>
        <row r="501">
          <cell r="D501" t="str">
            <v>GRAHAM</v>
          </cell>
          <cell r="E501" t="str">
            <v>ECONGEN</v>
          </cell>
          <cell r="F501" t="str">
            <v>Residential</v>
          </cell>
          <cell r="H501" t="str">
            <v>COMM EVENT</v>
          </cell>
          <cell r="J501" t="str">
            <v>January</v>
          </cell>
          <cell r="K501" t="str">
            <v>2010-2011</v>
          </cell>
          <cell r="L501">
            <v>2011</v>
          </cell>
          <cell r="M501">
            <v>1</v>
          </cell>
          <cell r="N501">
            <v>0.27777777777777779</v>
          </cell>
          <cell r="U501">
            <v>3</v>
          </cell>
          <cell r="Y501">
            <v>6.3136999999999999</v>
          </cell>
          <cell r="Z501">
            <v>1.7538055555555556</v>
          </cell>
          <cell r="AA501">
            <v>58.400500000000001</v>
          </cell>
          <cell r="AB501">
            <v>16.222361111111113</v>
          </cell>
          <cell r="AC501" t="str">
            <v>GRAHAMECONGENJanuary2010-2011</v>
          </cell>
          <cell r="AD501" t="str">
            <v>GRAHAMECONGEN2011</v>
          </cell>
          <cell r="AE501" t="str">
            <v>GRAHAMECONGENJanuary2011</v>
          </cell>
          <cell r="AF501" t="str">
            <v>GRAHAMECONGENCOMM EVENTJanuary2010-2011</v>
          </cell>
          <cell r="AG501" t="str">
            <v>GRAHAMECONGENJanuary2010-2011</v>
          </cell>
          <cell r="AH501" t="str">
            <v>GRAHAMJanuary2010-2011</v>
          </cell>
        </row>
        <row r="502">
          <cell r="D502" t="str">
            <v>GURNETT</v>
          </cell>
          <cell r="E502" t="str">
            <v>ECONGEN</v>
          </cell>
          <cell r="F502" t="str">
            <v>Residential</v>
          </cell>
          <cell r="H502" t="str">
            <v>COMM EVENT</v>
          </cell>
          <cell r="J502" t="str">
            <v>January</v>
          </cell>
          <cell r="K502" t="str">
            <v>2010-2011</v>
          </cell>
          <cell r="L502">
            <v>2011</v>
          </cell>
          <cell r="M502">
            <v>0</v>
          </cell>
          <cell r="N502">
            <v>0</v>
          </cell>
          <cell r="Y502">
            <v>0</v>
          </cell>
          <cell r="Z502">
            <v>0</v>
          </cell>
          <cell r="AA502">
            <v>0</v>
          </cell>
          <cell r="AB502">
            <v>0</v>
          </cell>
          <cell r="AC502" t="str">
            <v>GURNETTECONGENJanuary2010-2011</v>
          </cell>
          <cell r="AD502" t="str">
            <v>GURNETTECONGEN2011</v>
          </cell>
          <cell r="AE502" t="str">
            <v>GURNETTECONGENJanuary2011</v>
          </cell>
          <cell r="AF502" t="str">
            <v>GURNETTECONGENCOMM EVENTJanuary2010-2011</v>
          </cell>
          <cell r="AG502" t="str">
            <v>GURNETTECONGENJanuary2010-2011</v>
          </cell>
          <cell r="AH502" t="str">
            <v>GURNETTJanuary2010-2011</v>
          </cell>
        </row>
        <row r="503">
          <cell r="D503" t="str">
            <v>RIVERA</v>
          </cell>
          <cell r="E503" t="str">
            <v>ECONGEN</v>
          </cell>
          <cell r="F503" t="str">
            <v>Residential</v>
          </cell>
          <cell r="H503" t="str">
            <v>COMM EVENT</v>
          </cell>
          <cell r="J503" t="str">
            <v>January</v>
          </cell>
          <cell r="K503" t="str">
            <v>2010-2011</v>
          </cell>
          <cell r="L503">
            <v>2011</v>
          </cell>
          <cell r="M503">
            <v>0</v>
          </cell>
          <cell r="N503">
            <v>0</v>
          </cell>
          <cell r="Y503">
            <v>0</v>
          </cell>
          <cell r="Z503">
            <v>0</v>
          </cell>
          <cell r="AA503">
            <v>0</v>
          </cell>
          <cell r="AB503">
            <v>0</v>
          </cell>
          <cell r="AC503" t="str">
            <v>RIVERAECONGENJanuary2010-2011</v>
          </cell>
          <cell r="AD503" t="str">
            <v>RIVERAECONGEN2011</v>
          </cell>
          <cell r="AE503" t="str">
            <v>RIVERAECONGENJanuary2011</v>
          </cell>
          <cell r="AF503" t="str">
            <v>RIVERAECONGENCOMM EVENTJanuary2010-2011</v>
          </cell>
          <cell r="AG503" t="str">
            <v>RIVERAECONGENJanuary2010-2011</v>
          </cell>
          <cell r="AH503" t="str">
            <v>RIVERAJanuary2010-2011</v>
          </cell>
        </row>
        <row r="504">
          <cell r="D504" t="str">
            <v>SAMPSON</v>
          </cell>
          <cell r="E504" t="str">
            <v>ECONGEN</v>
          </cell>
          <cell r="F504" t="str">
            <v>Residential</v>
          </cell>
          <cell r="H504" t="str">
            <v>COMM EVENT</v>
          </cell>
          <cell r="J504" t="str">
            <v>January</v>
          </cell>
          <cell r="K504" t="str">
            <v>2010-2011</v>
          </cell>
          <cell r="L504">
            <v>2011</v>
          </cell>
          <cell r="M504">
            <v>3</v>
          </cell>
          <cell r="N504">
            <v>0.27777777777777779</v>
          </cell>
          <cell r="U504">
            <v>12.5</v>
          </cell>
          <cell r="Y504">
            <v>18.941099999999999</v>
          </cell>
          <cell r="Z504">
            <v>1.7538055555555556</v>
          </cell>
          <cell r="AA504">
            <v>175.20150000000001</v>
          </cell>
          <cell r="AB504">
            <v>16.222361111111113</v>
          </cell>
          <cell r="AC504" t="str">
            <v>SAMPSONECONGENJanuary2010-2011</v>
          </cell>
          <cell r="AD504" t="str">
            <v>SAMPSONECONGEN2011</v>
          </cell>
          <cell r="AE504" t="str">
            <v>SAMPSONECONGENJanuary2011</v>
          </cell>
          <cell r="AF504" t="str">
            <v>SAMPSONECONGENCOMM EVENTJanuary2010-2011</v>
          </cell>
          <cell r="AG504" t="str">
            <v>SAMPSONECONGENJanuary2010-2011</v>
          </cell>
          <cell r="AH504" t="str">
            <v>SAMPSONJanuary2010-2011</v>
          </cell>
        </row>
        <row r="505">
          <cell r="D505" t="str">
            <v>SKIPPER</v>
          </cell>
          <cell r="E505" t="str">
            <v>ECONGEN</v>
          </cell>
          <cell r="F505" t="str">
            <v>Residential</v>
          </cell>
          <cell r="H505" t="str">
            <v>COMM EVENT</v>
          </cell>
          <cell r="J505" t="str">
            <v>January</v>
          </cell>
          <cell r="K505" t="str">
            <v>2010-2011</v>
          </cell>
          <cell r="L505">
            <v>2011</v>
          </cell>
          <cell r="M505">
            <v>0</v>
          </cell>
          <cell r="N505">
            <v>0.27777777777777779</v>
          </cell>
          <cell r="Y505">
            <v>0</v>
          </cell>
          <cell r="Z505">
            <v>1.7538055555555556</v>
          </cell>
          <cell r="AA505">
            <v>0</v>
          </cell>
          <cell r="AB505">
            <v>16.222361111111113</v>
          </cell>
          <cell r="AC505" t="str">
            <v>SKIPPERECONGENJanuary2010-2011</v>
          </cell>
          <cell r="AD505" t="str">
            <v>SKIPPERECONGEN2011</v>
          </cell>
          <cell r="AE505" t="str">
            <v>SKIPPERECONGENJanuary2011</v>
          </cell>
          <cell r="AF505" t="str">
            <v>SKIPPERECONGENCOMM EVENTJanuary2010-2011</v>
          </cell>
          <cell r="AG505" t="str">
            <v>SKIPPERECONGENJanuary2010-2011</v>
          </cell>
          <cell r="AH505" t="str">
            <v>SKIPPERJanuary2010-2011</v>
          </cell>
        </row>
        <row r="506">
          <cell r="D506" t="str">
            <v>SPRIGGS</v>
          </cell>
          <cell r="E506" t="str">
            <v>ECONGEN</v>
          </cell>
          <cell r="F506" t="str">
            <v>Residential</v>
          </cell>
          <cell r="H506" t="str">
            <v>COMM EVENT</v>
          </cell>
          <cell r="J506" t="str">
            <v>January</v>
          </cell>
          <cell r="K506" t="str">
            <v>2010-2011</v>
          </cell>
          <cell r="L506">
            <v>2011</v>
          </cell>
          <cell r="M506">
            <v>0</v>
          </cell>
          <cell r="N506">
            <v>0.27777777777777779</v>
          </cell>
          <cell r="Y506">
            <v>0</v>
          </cell>
          <cell r="Z506">
            <v>1.7538055555555556</v>
          </cell>
          <cell r="AA506">
            <v>0</v>
          </cell>
          <cell r="AB506">
            <v>16.222361111111113</v>
          </cell>
          <cell r="AC506" t="str">
            <v>SPRIGGSECONGENJanuary2010-2011</v>
          </cell>
          <cell r="AD506" t="str">
            <v>SPRIGGSECONGEN2011</v>
          </cell>
          <cell r="AE506" t="str">
            <v>SPRIGGSECONGENJanuary2011</v>
          </cell>
          <cell r="AF506" t="str">
            <v>SPRIGGSECONGENCOMM EVENTJanuary2010-2011</v>
          </cell>
          <cell r="AG506" t="str">
            <v>SPRIGGSECONGENJanuary2010-2011</v>
          </cell>
          <cell r="AH506" t="str">
            <v>SPRIGGSJanuary2010-2011</v>
          </cell>
        </row>
        <row r="507">
          <cell r="D507" t="str">
            <v>WELCH</v>
          </cell>
          <cell r="E507" t="str">
            <v>ECONGEN</v>
          </cell>
          <cell r="F507" t="str">
            <v>Residential</v>
          </cell>
          <cell r="H507" t="str">
            <v>COMM EVENT</v>
          </cell>
          <cell r="J507" t="str">
            <v>January</v>
          </cell>
          <cell r="K507" t="str">
            <v>2010-2011</v>
          </cell>
          <cell r="L507">
            <v>2011</v>
          </cell>
          <cell r="M507">
            <v>0</v>
          </cell>
          <cell r="N507">
            <v>0.27777777777777779</v>
          </cell>
          <cell r="Y507">
            <v>0</v>
          </cell>
          <cell r="Z507">
            <v>1.7538055555555556</v>
          </cell>
          <cell r="AA507">
            <v>0</v>
          </cell>
          <cell r="AB507">
            <v>16.222361111111113</v>
          </cell>
          <cell r="AC507" t="str">
            <v>WELCHECONGENJanuary2010-2011</v>
          </cell>
          <cell r="AD507" t="str">
            <v>WELCHECONGEN2011</v>
          </cell>
          <cell r="AE507" t="str">
            <v>WELCHECONGENJanuary2011</v>
          </cell>
          <cell r="AF507" t="str">
            <v>WELCHECONGENCOMM EVENTJanuary2010-2011</v>
          </cell>
          <cell r="AG507" t="str">
            <v>WELCHECONGENJanuary2010-2011</v>
          </cell>
          <cell r="AH507" t="str">
            <v>WELCHJanuary2010-2011</v>
          </cell>
        </row>
        <row r="508">
          <cell r="C508" t="str">
            <v xml:space="preserve">Total Community Events  </v>
          </cell>
          <cell r="D508" t="str">
            <v>CONEW</v>
          </cell>
          <cell r="E508" t="str">
            <v>ECONGEN</v>
          </cell>
          <cell r="F508" t="str">
            <v>Residential</v>
          </cell>
          <cell r="H508" t="str">
            <v>COMM EVENT</v>
          </cell>
          <cell r="J508" t="str">
            <v>January</v>
          </cell>
          <cell r="K508" t="str">
            <v>2010-2011</v>
          </cell>
          <cell r="L508">
            <v>2011</v>
          </cell>
          <cell r="M508">
            <v>5</v>
          </cell>
          <cell r="N508">
            <v>1.6666666666666665</v>
          </cell>
          <cell r="O508">
            <v>0</v>
          </cell>
          <cell r="P508">
            <v>0</v>
          </cell>
          <cell r="U508">
            <v>18</v>
          </cell>
          <cell r="X508">
            <v>0</v>
          </cell>
          <cell r="Y508">
            <v>806.77478899999994</v>
          </cell>
          <cell r="Z508">
            <v>268.92492966666663</v>
          </cell>
          <cell r="AC508" t="str">
            <v>CONEWECONGENJanuary2010-2011</v>
          </cell>
          <cell r="AD508" t="str">
            <v>CONEWECONGEN2011</v>
          </cell>
          <cell r="AE508" t="str">
            <v>CONEWECONGENJanuary2011</v>
          </cell>
          <cell r="AF508" t="str">
            <v>CONEWECONGENCOMM EVENTJanuary2010-2011</v>
          </cell>
          <cell r="AG508" t="str">
            <v>CONEWECONGENJanuary2010-2011</v>
          </cell>
          <cell r="AH508" t="str">
            <v>CONEWJanuary2010-2011</v>
          </cell>
        </row>
        <row r="509">
          <cell r="C509" t="str">
            <v>CFL Community Events</v>
          </cell>
          <cell r="D509" t="str">
            <v>COMM EVENT</v>
          </cell>
          <cell r="E509" t="str">
            <v>ECON-11</v>
          </cell>
          <cell r="F509" t="str">
            <v>Residential</v>
          </cell>
          <cell r="J509" t="str">
            <v>January</v>
          </cell>
          <cell r="K509" t="str">
            <v>2010-2011</v>
          </cell>
          <cell r="L509">
            <v>2011</v>
          </cell>
          <cell r="M509">
            <v>100</v>
          </cell>
          <cell r="N509">
            <v>71.083333333333329</v>
          </cell>
          <cell r="O509">
            <v>218.00000000000003</v>
          </cell>
          <cell r="AA509">
            <v>6132</v>
          </cell>
          <cell r="AB509">
            <v>4358.83</v>
          </cell>
          <cell r="AC509" t="str">
            <v>COMM EVENTECON-11January2010-2011</v>
          </cell>
          <cell r="AD509" t="str">
            <v>COMM EVENTECON-112011</v>
          </cell>
          <cell r="AE509" t="str">
            <v>COMM EVENTECON-11January2011</v>
          </cell>
          <cell r="AF509" t="str">
            <v>COMM EVENTECON-11January2010-2011</v>
          </cell>
          <cell r="AG509" t="str">
            <v>COMM EVENTECON-11January2010-2011</v>
          </cell>
          <cell r="AH509" t="str">
            <v>COMM EVENTJanuary2010-2011</v>
          </cell>
        </row>
        <row r="510">
          <cell r="C510" t="str">
            <v>CFL Mailed</v>
          </cell>
          <cell r="D510" t="str">
            <v>MAILED</v>
          </cell>
          <cell r="E510" t="str">
            <v>ECON-11</v>
          </cell>
          <cell r="F510" t="str">
            <v>Residential</v>
          </cell>
          <cell r="J510" t="str">
            <v>January</v>
          </cell>
          <cell r="K510" t="str">
            <v>2010-2011</v>
          </cell>
          <cell r="L510">
            <v>2011</v>
          </cell>
          <cell r="M510">
            <v>86</v>
          </cell>
          <cell r="N510">
            <v>71.083333333333329</v>
          </cell>
          <cell r="O510">
            <v>187.48000000000002</v>
          </cell>
          <cell r="AA510">
            <v>5273.52</v>
          </cell>
          <cell r="AB510">
            <v>4358.83</v>
          </cell>
          <cell r="AC510" t="str">
            <v>MAILEDECON-11January2010-2011</v>
          </cell>
          <cell r="AD510" t="str">
            <v>MAILEDECON-112011</v>
          </cell>
          <cell r="AE510" t="str">
            <v>MAILEDECON-11January2011</v>
          </cell>
          <cell r="AF510" t="str">
            <v>MAILEDECON-11January2010-2011</v>
          </cell>
          <cell r="AG510" t="str">
            <v>MAILEDECON-11January2010-2011</v>
          </cell>
          <cell r="AH510" t="str">
            <v>MAILEDJanuary2010-2011</v>
          </cell>
        </row>
        <row r="511">
          <cell r="C511" t="str">
            <v>CFL Delivered</v>
          </cell>
          <cell r="D511" t="str">
            <v>DELIVERED</v>
          </cell>
          <cell r="E511" t="str">
            <v>ECON-11</v>
          </cell>
          <cell r="F511" t="str">
            <v>Residential</v>
          </cell>
          <cell r="J511" t="str">
            <v>January</v>
          </cell>
          <cell r="K511" t="str">
            <v>2010-2011</v>
          </cell>
          <cell r="L511">
            <v>2011</v>
          </cell>
          <cell r="M511">
            <v>0</v>
          </cell>
          <cell r="N511">
            <v>71.083333333333329</v>
          </cell>
          <cell r="O511">
            <v>0</v>
          </cell>
          <cell r="AA511">
            <v>0</v>
          </cell>
          <cell r="AB511">
            <v>4358.83</v>
          </cell>
          <cell r="AC511" t="str">
            <v>DELIVEREDECON-11January2010-2011</v>
          </cell>
          <cell r="AD511" t="str">
            <v>DELIVEREDECON-112011</v>
          </cell>
          <cell r="AE511" t="str">
            <v>DELIVEREDECON-11January2011</v>
          </cell>
          <cell r="AF511" t="str">
            <v>DELIVEREDECON-11January2010-2011</v>
          </cell>
          <cell r="AG511" t="str">
            <v>DELIVEREDECON-11January2010-2011</v>
          </cell>
          <cell r="AH511" t="str">
            <v>DELIVEREDJanuary2010-2011</v>
          </cell>
        </row>
        <row r="512">
          <cell r="C512" t="str">
            <v>Total CFL</v>
          </cell>
          <cell r="D512" t="str">
            <v>TOTAL CFL</v>
          </cell>
          <cell r="E512" t="str">
            <v>ECON-11</v>
          </cell>
          <cell r="F512" t="str">
            <v>Residential</v>
          </cell>
          <cell r="J512" t="str">
            <v>January</v>
          </cell>
          <cell r="K512" t="str">
            <v>2010-2011</v>
          </cell>
          <cell r="L512">
            <v>2011</v>
          </cell>
          <cell r="M512">
            <v>186</v>
          </cell>
          <cell r="N512">
            <v>213.25</v>
          </cell>
          <cell r="O512">
            <v>405.48</v>
          </cell>
          <cell r="P512">
            <v>0</v>
          </cell>
          <cell r="Q512">
            <v>0</v>
          </cell>
          <cell r="R512">
            <v>0</v>
          </cell>
          <cell r="S512">
            <v>0</v>
          </cell>
          <cell r="U512">
            <v>0</v>
          </cell>
          <cell r="V512">
            <v>0</v>
          </cell>
          <cell r="W512">
            <v>0</v>
          </cell>
          <cell r="X512">
            <v>0</v>
          </cell>
          <cell r="Y512">
            <v>0</v>
          </cell>
          <cell r="Z512">
            <v>0</v>
          </cell>
          <cell r="AA512">
            <v>11405.52</v>
          </cell>
          <cell r="AB512">
            <v>13076.49</v>
          </cell>
          <cell r="AC512" t="str">
            <v>Total CFLECON-11January2010-2011</v>
          </cell>
          <cell r="AD512" t="str">
            <v>TOTAL CFLECON-112011</v>
          </cell>
          <cell r="AE512" t="str">
            <v>TOTAL CFLECON-11January2011</v>
          </cell>
          <cell r="AF512" t="str">
            <v>TOTAL CFLECON-11January2010-2011</v>
          </cell>
          <cell r="AG512" t="str">
            <v>TOTAL CFLECON-11January2010-2011</v>
          </cell>
          <cell r="AH512" t="str">
            <v>Total CFLJanuary2010-2011</v>
          </cell>
        </row>
        <row r="513">
          <cell r="C513" t="str">
            <v>Kit Community Events</v>
          </cell>
          <cell r="D513" t="str">
            <v>KITS COM EVT</v>
          </cell>
          <cell r="E513" t="str">
            <v>WACON-4A</v>
          </cell>
          <cell r="F513" t="str">
            <v>Residential</v>
          </cell>
          <cell r="J513" t="str">
            <v>January</v>
          </cell>
          <cell r="K513" t="str">
            <v>2010-2011</v>
          </cell>
          <cell r="L513">
            <v>2011</v>
          </cell>
          <cell r="M513">
            <v>0</v>
          </cell>
          <cell r="N513">
            <v>76.166666666666671</v>
          </cell>
          <cell r="O513">
            <v>0</v>
          </cell>
          <cell r="AA513">
            <v>0</v>
          </cell>
          <cell r="AB513">
            <v>17823</v>
          </cell>
          <cell r="AC513" t="str">
            <v>KITS COM EVTWACON-4AJanuary2010-2011</v>
          </cell>
          <cell r="AD513" t="str">
            <v>KITS COM EVTWACON-4A2011</v>
          </cell>
          <cell r="AE513" t="str">
            <v>KITS COM EVTWACON-4AJanuary2011</v>
          </cell>
          <cell r="AF513" t="str">
            <v>KITS COM EVTWACON-4AJanuary2010-2011</v>
          </cell>
          <cell r="AG513" t="str">
            <v>KITS COM EVTWACON-4AJanuary2010-2011</v>
          </cell>
          <cell r="AH513" t="str">
            <v>KITS COM EVTJanuary2010-2011</v>
          </cell>
        </row>
        <row r="514">
          <cell r="C514" t="str">
            <v>Kit Delivered</v>
          </cell>
          <cell r="D514" t="str">
            <v>KITS DLVD</v>
          </cell>
          <cell r="E514" t="str">
            <v>WACON-4A</v>
          </cell>
          <cell r="F514" t="str">
            <v>Residential</v>
          </cell>
          <cell r="J514" t="str">
            <v>January</v>
          </cell>
          <cell r="K514" t="str">
            <v>2010-2011</v>
          </cell>
          <cell r="L514">
            <v>2011</v>
          </cell>
          <cell r="M514">
            <v>258</v>
          </cell>
          <cell r="N514">
            <v>76.166666666666671</v>
          </cell>
          <cell r="O514">
            <v>4267.32</v>
          </cell>
          <cell r="AA514">
            <v>60372</v>
          </cell>
          <cell r="AB514">
            <v>17823</v>
          </cell>
          <cell r="AC514" t="str">
            <v>KITS DLVDWACON-4AJanuary2010-2011</v>
          </cell>
          <cell r="AD514" t="str">
            <v>KITS DLVDWACON-4A2011</v>
          </cell>
          <cell r="AE514" t="str">
            <v>KITS DLVDWACON-4AJanuary2011</v>
          </cell>
          <cell r="AF514" t="str">
            <v>KITS DLVDWACON-4AJanuary2010-2011</v>
          </cell>
          <cell r="AG514" t="str">
            <v>KITS DLVDWACON-4AJanuary2010-2011</v>
          </cell>
          <cell r="AH514" t="str">
            <v>KITS DLVDJanuary2010-2011</v>
          </cell>
        </row>
        <row r="515">
          <cell r="C515" t="str">
            <v>Kit Special Delivered</v>
          </cell>
          <cell r="D515" t="str">
            <v>SPEC DLVD</v>
          </cell>
          <cell r="E515" t="str">
            <v>WACON-4A</v>
          </cell>
          <cell r="F515" t="str">
            <v>Residential</v>
          </cell>
          <cell r="J515" t="str">
            <v>January</v>
          </cell>
          <cell r="K515" t="str">
            <v>2010-2011</v>
          </cell>
          <cell r="L515">
            <v>2011</v>
          </cell>
          <cell r="M515">
            <v>0</v>
          </cell>
          <cell r="N515">
            <v>76.166666666666671</v>
          </cell>
          <cell r="O515">
            <v>0</v>
          </cell>
          <cell r="AA515">
            <v>0</v>
          </cell>
          <cell r="AB515">
            <v>17823</v>
          </cell>
          <cell r="AC515" t="str">
            <v>SPEC DLVDWACON-4AJanuary2010-2011</v>
          </cell>
          <cell r="AD515" t="str">
            <v>SPEC DLVDWACON-4A2011</v>
          </cell>
          <cell r="AE515" t="str">
            <v>SPEC DLVDWACON-4AJanuary2011</v>
          </cell>
          <cell r="AF515" t="str">
            <v>SPEC DLVDWACON-4AJanuary2010-2011</v>
          </cell>
          <cell r="AG515" t="str">
            <v>SPEC DLVDWACON-4AJanuary2010-2011</v>
          </cell>
          <cell r="AH515" t="str">
            <v>SPEC DLVDJanuary2010-2011</v>
          </cell>
        </row>
        <row r="516">
          <cell r="C516" t="str">
            <v>Total Kits</v>
          </cell>
          <cell r="D516" t="str">
            <v>TOTAL KITS</v>
          </cell>
          <cell r="E516" t="str">
            <v>WACON-4A</v>
          </cell>
          <cell r="F516" t="str">
            <v>Residential</v>
          </cell>
          <cell r="J516" t="str">
            <v>January</v>
          </cell>
          <cell r="K516" t="str">
            <v>2010-2011</v>
          </cell>
          <cell r="L516">
            <v>2011</v>
          </cell>
          <cell r="M516">
            <v>258</v>
          </cell>
          <cell r="N516">
            <v>228.5</v>
          </cell>
          <cell r="O516">
            <v>4267.32</v>
          </cell>
          <cell r="P516">
            <v>0</v>
          </cell>
          <cell r="Q516">
            <v>0</v>
          </cell>
          <cell r="R516">
            <v>0</v>
          </cell>
          <cell r="S516">
            <v>0</v>
          </cell>
          <cell r="U516">
            <v>0</v>
          </cell>
          <cell r="V516">
            <v>0</v>
          </cell>
          <cell r="W516">
            <v>0</v>
          </cell>
          <cell r="X516">
            <v>0</v>
          </cell>
          <cell r="Y516">
            <v>0</v>
          </cell>
          <cell r="Z516">
            <v>0</v>
          </cell>
          <cell r="AA516">
            <v>60372</v>
          </cell>
          <cell r="AB516">
            <v>53469</v>
          </cell>
          <cell r="AC516" t="str">
            <v>Total KitsWACON-4AJanuary2010-2011</v>
          </cell>
          <cell r="AD516" t="str">
            <v>TOTAL KITSWACON-4A2011</v>
          </cell>
          <cell r="AE516" t="str">
            <v>TOTAL KITSWACON-4AJanuary2011</v>
          </cell>
          <cell r="AF516" t="str">
            <v>TOTAL KITSWACON-4AJanuary2010-2011</v>
          </cell>
          <cell r="AG516" t="str">
            <v>TOTAL KITSWACON-4AJanuary2010-2011</v>
          </cell>
          <cell r="AH516" t="str">
            <v>Total KitsJanuary2010-2011</v>
          </cell>
        </row>
        <row r="517">
          <cell r="C517" t="str">
            <v xml:space="preserve">Total CFL's &amp; Kits  </v>
          </cell>
          <cell r="D517" t="str">
            <v>CONEW</v>
          </cell>
          <cell r="E517" t="str">
            <v>ECON-11</v>
          </cell>
          <cell r="F517" t="str">
            <v>Residential</v>
          </cell>
          <cell r="J517" t="str">
            <v>January</v>
          </cell>
          <cell r="K517" t="str">
            <v>2010-2011</v>
          </cell>
          <cell r="L517">
            <v>2011</v>
          </cell>
          <cell r="M517">
            <v>630</v>
          </cell>
          <cell r="N517">
            <v>395.58333333333331</v>
          </cell>
          <cell r="O517">
            <v>5078.28</v>
          </cell>
          <cell r="Y517">
            <v>0</v>
          </cell>
          <cell r="Z517">
            <v>0</v>
          </cell>
          <cell r="AA517">
            <v>83183.040000000008</v>
          </cell>
          <cell r="AB517">
            <v>79621.98</v>
          </cell>
          <cell r="AC517" t="str">
            <v>CONEWECON-11January2010-2011</v>
          </cell>
          <cell r="AD517" t="str">
            <v>CONEWECON-112011</v>
          </cell>
          <cell r="AE517" t="str">
            <v>CONEWECON-11January2011</v>
          </cell>
          <cell r="AF517" t="str">
            <v>CONEWECON-11January2010-2011</v>
          </cell>
          <cell r="AG517" t="str">
            <v>CONEWECON-11January2010-2011</v>
          </cell>
          <cell r="AH517" t="str">
            <v>CONEWJanuary2010-2011</v>
          </cell>
        </row>
        <row r="518">
          <cell r="C518" t="str">
            <v>O-POWER</v>
          </cell>
          <cell r="D518" t="str">
            <v>O-POWER</v>
          </cell>
          <cell r="E518" t="str">
            <v>ECON-9</v>
          </cell>
          <cell r="F518" t="str">
            <v>Residential</v>
          </cell>
          <cell r="G518" t="str">
            <v>SINGLE</v>
          </cell>
          <cell r="J518" t="str">
            <v>January</v>
          </cell>
          <cell r="K518" t="str">
            <v>2010-2011</v>
          </cell>
          <cell r="L518">
            <v>2011</v>
          </cell>
          <cell r="N518">
            <v>8333.3333333333339</v>
          </cell>
          <cell r="AA518">
            <v>0</v>
          </cell>
          <cell r="AB518">
            <v>541743.33333333349</v>
          </cell>
          <cell r="AC518" t="str">
            <v>O-POWERECON-9January2010-2011</v>
          </cell>
          <cell r="AD518" t="str">
            <v>O-POWERECON-92011</v>
          </cell>
          <cell r="AE518" t="str">
            <v>O-POWERECON-9January2011</v>
          </cell>
          <cell r="AF518" t="str">
            <v>O-POWERECON-9January2010-2011</v>
          </cell>
          <cell r="AG518" t="str">
            <v>O-POWERECON-9January2010-2011</v>
          </cell>
          <cell r="AH518" t="str">
            <v>O-POWERJanuary2010-2011</v>
          </cell>
        </row>
        <row r="519">
          <cell r="D519" t="str">
            <v>O-POWER</v>
          </cell>
          <cell r="E519" t="str">
            <v>ECON-9</v>
          </cell>
          <cell r="F519" t="str">
            <v>Residential</v>
          </cell>
          <cell r="G519" t="str">
            <v>MULTI</v>
          </cell>
          <cell r="J519" t="str">
            <v>January</v>
          </cell>
          <cell r="K519" t="str">
            <v>2010-2011</v>
          </cell>
          <cell r="L519">
            <v>2011</v>
          </cell>
          <cell r="AC519" t="str">
            <v>O-POWERECON-9January2010-2011</v>
          </cell>
          <cell r="AD519" t="str">
            <v>O-POWERECON-92011</v>
          </cell>
          <cell r="AE519" t="str">
            <v>O-POWERECON-9January2011</v>
          </cell>
          <cell r="AF519" t="str">
            <v>O-POWERECON-9January2010-2011</v>
          </cell>
          <cell r="AG519" t="str">
            <v>O-POWERECON-9January2010-2011</v>
          </cell>
          <cell r="AH519" t="str">
            <v>O-POWERJanuary2010-2011</v>
          </cell>
        </row>
        <row r="520">
          <cell r="C520" t="str">
            <v xml:space="preserve">Total O-POWER  </v>
          </cell>
          <cell r="D520" t="str">
            <v>CONEW</v>
          </cell>
          <cell r="E520" t="str">
            <v>ECON-9</v>
          </cell>
          <cell r="F520" t="str">
            <v>Residential</v>
          </cell>
          <cell r="G520" t="str">
            <v>SINGLE</v>
          </cell>
          <cell r="J520" t="str">
            <v>January</v>
          </cell>
          <cell r="K520" t="str">
            <v>2010-2011</v>
          </cell>
          <cell r="L520">
            <v>2011</v>
          </cell>
          <cell r="M520">
            <v>0</v>
          </cell>
          <cell r="N520">
            <v>8333.3333333333339</v>
          </cell>
          <cell r="AC520" t="str">
            <v>CONEWECON-9January2010-2011</v>
          </cell>
          <cell r="AD520" t="str">
            <v>CONEWECON-92011</v>
          </cell>
          <cell r="AE520" t="str">
            <v>CONEWECON-9January2011</v>
          </cell>
          <cell r="AF520" t="str">
            <v>CONEWECON-9January2010-2011</v>
          </cell>
          <cell r="AG520" t="str">
            <v>CONEWECON-9January2010-2011</v>
          </cell>
          <cell r="AH520" t="str">
            <v>CONEWJanuary2010-2011</v>
          </cell>
        </row>
        <row r="521">
          <cell r="C521" t="str">
            <v xml:space="preserve">Total O-POWER  </v>
          </cell>
          <cell r="D521" t="str">
            <v>CONEW</v>
          </cell>
          <cell r="E521" t="str">
            <v>ECON-9</v>
          </cell>
          <cell r="F521" t="str">
            <v>Residential</v>
          </cell>
          <cell r="G521" t="str">
            <v>MULTI</v>
          </cell>
          <cell r="J521" t="str">
            <v>January</v>
          </cell>
          <cell r="K521" t="str">
            <v>2010-2011</v>
          </cell>
          <cell r="L521">
            <v>2011</v>
          </cell>
          <cell r="M521">
            <v>0</v>
          </cell>
          <cell r="Y521">
            <v>0</v>
          </cell>
          <cell r="Z521">
            <v>0</v>
          </cell>
          <cell r="AA521">
            <v>0</v>
          </cell>
          <cell r="AB521">
            <v>541743.33333333349</v>
          </cell>
          <cell r="AC521" t="str">
            <v>CONEWECON-9January2010-2011</v>
          </cell>
          <cell r="AD521" t="str">
            <v>CONEWECON-92011</v>
          </cell>
          <cell r="AE521" t="str">
            <v>CONEWECON-9January2011</v>
          </cell>
          <cell r="AF521" t="str">
            <v>CONEWECON-9January2010-2011</v>
          </cell>
          <cell r="AG521" t="str">
            <v>CONEWECON-9January2010-2011</v>
          </cell>
          <cell r="AH521" t="str">
            <v>CONEWJanuary2010-2011</v>
          </cell>
        </row>
        <row r="522">
          <cell r="C522" t="str">
            <v>GREEN NEIGHBOORHOOD</v>
          </cell>
          <cell r="D522" t="str">
            <v>GRNNEIGH</v>
          </cell>
          <cell r="E522" t="str">
            <v>ECON-14</v>
          </cell>
          <cell r="F522" t="str">
            <v>Residential</v>
          </cell>
          <cell r="G522" t="str">
            <v>SINGLE</v>
          </cell>
          <cell r="J522" t="str">
            <v>January</v>
          </cell>
          <cell r="K522" t="str">
            <v>2010-2011</v>
          </cell>
          <cell r="L522">
            <v>2011</v>
          </cell>
          <cell r="M522">
            <v>137</v>
          </cell>
          <cell r="N522">
            <v>0</v>
          </cell>
          <cell r="O522">
            <v>115553.11</v>
          </cell>
          <cell r="AA522">
            <v>283727</v>
          </cell>
          <cell r="AB522">
            <v>0</v>
          </cell>
          <cell r="AC522" t="str">
            <v>GRNNEIGHECON-14January2010-2011</v>
          </cell>
          <cell r="AD522" t="str">
            <v>GRNNEIGHECON-142011</v>
          </cell>
          <cell r="AE522" t="str">
            <v>GRNNEIGHECON-14January2011</v>
          </cell>
          <cell r="AF522" t="str">
            <v>GRNNEIGHECON-14January2010-2011</v>
          </cell>
          <cell r="AG522" t="str">
            <v>GRNNEIGHECON-14January2010-2011</v>
          </cell>
          <cell r="AH522" t="str">
            <v>GRNNEIGHJanuary2010-2011</v>
          </cell>
        </row>
        <row r="523">
          <cell r="C523" t="str">
            <v>GREEN NEIGHBOORHOOD</v>
          </cell>
          <cell r="D523" t="str">
            <v>GRNNEIGH</v>
          </cell>
          <cell r="E523" t="str">
            <v>ECON-14</v>
          </cell>
          <cell r="F523" t="str">
            <v>Residential</v>
          </cell>
          <cell r="G523" t="str">
            <v>MULTI</v>
          </cell>
          <cell r="J523" t="str">
            <v>January</v>
          </cell>
          <cell r="K523" t="str">
            <v>2010-2011</v>
          </cell>
          <cell r="L523">
            <v>2011</v>
          </cell>
          <cell r="M523">
            <v>0</v>
          </cell>
          <cell r="AC523" t="str">
            <v>GRNNEIGHECON-14January2010-2011</v>
          </cell>
          <cell r="AD523" t="str">
            <v>GRNNEIGHECON-142011</v>
          </cell>
          <cell r="AE523" t="str">
            <v>GRNNEIGHECON-14January2011</v>
          </cell>
          <cell r="AF523" t="str">
            <v>GRNNEIGHECON-14January2010-2011</v>
          </cell>
          <cell r="AG523" t="str">
            <v>GRNNEIGHECON-14January2010-2011</v>
          </cell>
          <cell r="AH523" t="str">
            <v>GRNNEIGHJanuary2010-2011</v>
          </cell>
        </row>
        <row r="524">
          <cell r="C524" t="str">
            <v xml:space="preserve">Total Green Neighborhood  </v>
          </cell>
          <cell r="D524" t="str">
            <v>CONEW</v>
          </cell>
          <cell r="E524" t="str">
            <v>ECON-14</v>
          </cell>
          <cell r="F524" t="str">
            <v>Residential</v>
          </cell>
          <cell r="G524" t="str">
            <v>SINGLE</v>
          </cell>
          <cell r="J524" t="str">
            <v>January</v>
          </cell>
          <cell r="K524" t="str">
            <v>2010-2011</v>
          </cell>
          <cell r="L524">
            <v>2011</v>
          </cell>
          <cell r="M524">
            <v>137</v>
          </cell>
          <cell r="N524">
            <v>0</v>
          </cell>
          <cell r="O524">
            <v>115553.11</v>
          </cell>
          <cell r="Y524">
            <v>0</v>
          </cell>
          <cell r="Z524">
            <v>0</v>
          </cell>
          <cell r="AA524">
            <v>283727</v>
          </cell>
          <cell r="AB524">
            <v>0</v>
          </cell>
          <cell r="AC524" t="str">
            <v>CONEWECON-14January2010-2011</v>
          </cell>
          <cell r="AD524" t="str">
            <v>CONEWECON-142011</v>
          </cell>
          <cell r="AE524" t="str">
            <v>CONEWECON-14January2011</v>
          </cell>
          <cell r="AF524" t="str">
            <v>CONEWECON-14January2010-2011</v>
          </cell>
          <cell r="AG524" t="str">
            <v>CONEWECON-14January2010-2011</v>
          </cell>
          <cell r="AH524" t="str">
            <v>CONEWJanuary2010-2011</v>
          </cell>
        </row>
        <row r="525">
          <cell r="C525" t="str">
            <v xml:space="preserve">Total Green Neighborhood  </v>
          </cell>
          <cell r="D525" t="str">
            <v>CONEW</v>
          </cell>
          <cell r="E525" t="str">
            <v>ECON-14</v>
          </cell>
          <cell r="F525" t="str">
            <v>Residential</v>
          </cell>
          <cell r="G525" t="str">
            <v>MULTI</v>
          </cell>
          <cell r="J525" t="str">
            <v>January</v>
          </cell>
          <cell r="K525" t="str">
            <v>2010-2011</v>
          </cell>
          <cell r="L525">
            <v>2011</v>
          </cell>
          <cell r="M525">
            <v>0</v>
          </cell>
          <cell r="Y525">
            <v>0</v>
          </cell>
          <cell r="Z525">
            <v>0</v>
          </cell>
          <cell r="AA525">
            <v>0</v>
          </cell>
          <cell r="AB525">
            <v>0</v>
          </cell>
          <cell r="AC525" t="str">
            <v>CONEWECON-14January2010-2011</v>
          </cell>
          <cell r="AD525" t="str">
            <v>CONEWECON-142011</v>
          </cell>
          <cell r="AE525" t="str">
            <v>CONEWECON-14January2011</v>
          </cell>
          <cell r="AF525" t="str">
            <v>CONEWECON-14January2010-2011</v>
          </cell>
          <cell r="AG525" t="str">
            <v>CONEWECON-14January2010-2011</v>
          </cell>
          <cell r="AH525" t="str">
            <v>CONEWJanuary2010-2011</v>
          </cell>
        </row>
        <row r="526">
          <cell r="C526" t="str">
            <v>MULIT-FAMILY Rehabilitation Program</v>
          </cell>
          <cell r="D526" t="str">
            <v>MULIT REHAB</v>
          </cell>
          <cell r="E526" t="str">
            <v>ECON-7</v>
          </cell>
          <cell r="F526" t="str">
            <v>Residential</v>
          </cell>
          <cell r="G526" t="str">
            <v>MULTI</v>
          </cell>
          <cell r="J526" t="str">
            <v>January</v>
          </cell>
          <cell r="K526" t="str">
            <v>2010-2011</v>
          </cell>
          <cell r="L526">
            <v>2011</v>
          </cell>
          <cell r="M526">
            <v>1</v>
          </cell>
          <cell r="N526">
            <v>16.75</v>
          </cell>
          <cell r="O526">
            <v>2448.36</v>
          </cell>
          <cell r="P526">
            <v>400</v>
          </cell>
          <cell r="Q526">
            <v>3000</v>
          </cell>
          <cell r="R526">
            <v>0</v>
          </cell>
          <cell r="S526">
            <v>30</v>
          </cell>
          <cell r="Y526">
            <v>83</v>
          </cell>
          <cell r="Z526">
            <v>1390.25</v>
          </cell>
          <cell r="AA526">
            <v>1425</v>
          </cell>
          <cell r="AB526">
            <v>23868.75</v>
          </cell>
          <cell r="AC526" t="str">
            <v>MULIT REHABECON-7January2010-2011</v>
          </cell>
          <cell r="AD526" t="str">
            <v>MULIT REHABECON-72011</v>
          </cell>
          <cell r="AE526" t="str">
            <v>MULIT REHABECON-7January2011</v>
          </cell>
          <cell r="AF526" t="str">
            <v>MULIT REHABECON-7January2010-2011</v>
          </cell>
          <cell r="AG526" t="str">
            <v>MULIT REHABECON-7January2010-2011</v>
          </cell>
          <cell r="AH526" t="str">
            <v>MULIT REHABJanuary2010-2011</v>
          </cell>
        </row>
        <row r="527">
          <cell r="C527" t="str">
            <v>Total Multi-Fam Rehab</v>
          </cell>
          <cell r="D527" t="str">
            <v>CONEW</v>
          </cell>
          <cell r="E527" t="str">
            <v>ECON-7</v>
          </cell>
          <cell r="F527" t="str">
            <v>Residential</v>
          </cell>
          <cell r="G527" t="str">
            <v>MULTI</v>
          </cell>
          <cell r="J527" t="str">
            <v>January</v>
          </cell>
          <cell r="K527" t="str">
            <v>2010-2011</v>
          </cell>
          <cell r="L527">
            <v>2011</v>
          </cell>
          <cell r="M527">
            <v>1</v>
          </cell>
          <cell r="N527">
            <v>16.75</v>
          </cell>
          <cell r="O527">
            <v>2448.36</v>
          </cell>
          <cell r="P527">
            <v>400</v>
          </cell>
          <cell r="Q527">
            <v>3000</v>
          </cell>
          <cell r="R527">
            <v>0</v>
          </cell>
          <cell r="S527">
            <v>30</v>
          </cell>
          <cell r="U527">
            <v>0</v>
          </cell>
          <cell r="V527">
            <v>0</v>
          </cell>
          <cell r="W527">
            <v>0</v>
          </cell>
          <cell r="X527">
            <v>0</v>
          </cell>
          <cell r="Y527">
            <v>83</v>
          </cell>
          <cell r="Z527">
            <v>1390.25</v>
          </cell>
          <cell r="AA527">
            <v>1425</v>
          </cell>
          <cell r="AB527">
            <v>23868.75</v>
          </cell>
          <cell r="AC527" t="str">
            <v>CONEWECON-7January2010-2011</v>
          </cell>
          <cell r="AD527" t="str">
            <v>CONEWECON-72011</v>
          </cell>
          <cell r="AE527" t="str">
            <v>CONEWECON-7January2011</v>
          </cell>
          <cell r="AF527" t="str">
            <v>CONEWECON-7January2010-2011</v>
          </cell>
          <cell r="AG527" t="str">
            <v>CONEWECON-7January2010-2011</v>
          </cell>
          <cell r="AH527" t="str">
            <v>CONEWJanuary2010-2011</v>
          </cell>
        </row>
        <row r="528">
          <cell r="C528" t="str">
            <v>Total City</v>
          </cell>
          <cell r="E528" t="str">
            <v>TOTAL CITY</v>
          </cell>
          <cell r="J528" t="str">
            <v>January</v>
          </cell>
          <cell r="K528" t="str">
            <v>2010-2011</v>
          </cell>
          <cell r="L528">
            <v>2011</v>
          </cell>
          <cell r="M528">
            <v>138</v>
          </cell>
          <cell r="N528">
            <v>16.75</v>
          </cell>
          <cell r="O528">
            <v>118001.47</v>
          </cell>
          <cell r="P528">
            <v>400</v>
          </cell>
          <cell r="Q528">
            <v>3000</v>
          </cell>
          <cell r="R528">
            <v>0</v>
          </cell>
          <cell r="S528">
            <v>30</v>
          </cell>
          <cell r="U528">
            <v>0</v>
          </cell>
          <cell r="V528">
            <v>0</v>
          </cell>
          <cell r="W528">
            <v>0</v>
          </cell>
          <cell r="X528">
            <v>0</v>
          </cell>
          <cell r="Y528">
            <v>83</v>
          </cell>
          <cell r="Z528">
            <v>1390.25</v>
          </cell>
          <cell r="AA528">
            <v>285152</v>
          </cell>
          <cell r="AB528">
            <v>23868.75</v>
          </cell>
          <cell r="AC528" t="str">
            <v>TOTAL CITYJanuary2010-2011</v>
          </cell>
          <cell r="AD528" t="str">
            <v>TOTAL CITY2011</v>
          </cell>
          <cell r="AE528" t="str">
            <v>TOTAL CITYJanuary2011</v>
          </cell>
          <cell r="AF528" t="str">
            <v>TOTAL CITYJanuary2010-2011</v>
          </cell>
          <cell r="AG528" t="str">
            <v>TOTAL CITYJanuary2010-2011</v>
          </cell>
          <cell r="AH528" t="str">
            <v>Total CityJanuary2010-2011</v>
          </cell>
        </row>
        <row r="529">
          <cell r="B529" t="str">
            <v>ST Cloud Completed Audits Report</v>
          </cell>
          <cell r="L529">
            <v>2011</v>
          </cell>
          <cell r="AC529" t="str">
            <v/>
          </cell>
          <cell r="AD529" t="str">
            <v>2011</v>
          </cell>
          <cell r="AE529" t="str">
            <v>2011</v>
          </cell>
          <cell r="AF529" t="str">
            <v/>
          </cell>
          <cell r="AG529" t="str">
            <v/>
          </cell>
          <cell r="AH529" t="str">
            <v/>
          </cell>
        </row>
        <row r="530">
          <cell r="B530" t="str">
            <v>AUD4</v>
          </cell>
          <cell r="C530" t="str">
            <v>Survey - Residential Energy</v>
          </cell>
          <cell r="D530" t="str">
            <v>GRAHAM</v>
          </cell>
          <cell r="E530" t="str">
            <v>ECON-3B</v>
          </cell>
          <cell r="F530" t="str">
            <v>Residential</v>
          </cell>
          <cell r="I530" t="str">
            <v>ST CLOUD</v>
          </cell>
          <cell r="J530" t="str">
            <v>January</v>
          </cell>
          <cell r="K530" t="str">
            <v>2010-2011</v>
          </cell>
          <cell r="L530">
            <v>2011</v>
          </cell>
          <cell r="M530">
            <v>0</v>
          </cell>
          <cell r="Y530">
            <v>0</v>
          </cell>
          <cell r="Z530">
            <v>0</v>
          </cell>
          <cell r="AA530">
            <v>0</v>
          </cell>
          <cell r="AB530">
            <v>0</v>
          </cell>
          <cell r="AC530" t="str">
            <v>GRAHAMECON-3BJanuary2010-2011</v>
          </cell>
          <cell r="AD530" t="str">
            <v>GRAHAMECON-3B2011</v>
          </cell>
          <cell r="AE530" t="str">
            <v>GRAHAMECON-3BJanuary2011</v>
          </cell>
          <cell r="AF530" t="str">
            <v>GRAHAMECON-3BJanuary2010-2011</v>
          </cell>
          <cell r="AG530" t="str">
            <v>GRAHAMECON-3BST CLOUDJanuary2010-2011</v>
          </cell>
          <cell r="AH530" t="str">
            <v>GRAHAMJanuary2010-2011</v>
          </cell>
        </row>
        <row r="531">
          <cell r="B531" t="str">
            <v>AUD6</v>
          </cell>
          <cell r="C531" t="str">
            <v>Survey - Residential Energy</v>
          </cell>
          <cell r="D531" t="str">
            <v>SKIPPER</v>
          </cell>
          <cell r="E531" t="str">
            <v>ECON-3B</v>
          </cell>
          <cell r="F531" t="str">
            <v>Residential</v>
          </cell>
          <cell r="I531" t="str">
            <v>ST CLOUD</v>
          </cell>
          <cell r="J531" t="str">
            <v>January</v>
          </cell>
          <cell r="K531" t="str">
            <v>2010-2011</v>
          </cell>
          <cell r="L531">
            <v>2011</v>
          </cell>
          <cell r="M531">
            <v>1</v>
          </cell>
          <cell r="Y531">
            <v>161.35495779999999</v>
          </cell>
          <cell r="Z531">
            <v>0</v>
          </cell>
          <cell r="AA531">
            <v>243.54650000000001</v>
          </cell>
          <cell r="AB531">
            <v>0</v>
          </cell>
          <cell r="AC531" t="str">
            <v>SKIPPERECON-3BJanuary2010-2011</v>
          </cell>
          <cell r="AD531" t="str">
            <v>SKIPPERECON-3B2011</v>
          </cell>
          <cell r="AE531" t="str">
            <v>SKIPPERECON-3BJanuary2011</v>
          </cell>
          <cell r="AF531" t="str">
            <v>SKIPPERECON-3BJanuary2010-2011</v>
          </cell>
          <cell r="AG531" t="str">
            <v>SKIPPERECON-3BST CLOUDJanuary2010-2011</v>
          </cell>
          <cell r="AH531" t="str">
            <v>SKIPPERJanuary2010-2011</v>
          </cell>
        </row>
        <row r="532">
          <cell r="B532" t="str">
            <v>AUD7</v>
          </cell>
          <cell r="C532" t="str">
            <v>Survey - Residential Energy</v>
          </cell>
          <cell r="D532" t="str">
            <v>SAMPSON</v>
          </cell>
          <cell r="E532" t="str">
            <v>ECON-3B</v>
          </cell>
          <cell r="F532" t="str">
            <v>Residential</v>
          </cell>
          <cell r="I532" t="str">
            <v>ST CLOUD</v>
          </cell>
          <cell r="J532" t="str">
            <v>January</v>
          </cell>
          <cell r="K532" t="str">
            <v>2010-2011</v>
          </cell>
          <cell r="L532">
            <v>2011</v>
          </cell>
          <cell r="M532">
            <v>30</v>
          </cell>
          <cell r="Y532">
            <v>4840.6487339999994</v>
          </cell>
          <cell r="Z532">
            <v>0</v>
          </cell>
          <cell r="AA532">
            <v>7306.3950000000004</v>
          </cell>
          <cell r="AB532">
            <v>0</v>
          </cell>
          <cell r="AC532" t="str">
            <v>SAMPSONECON-3BJanuary2010-2011</v>
          </cell>
          <cell r="AD532" t="str">
            <v>SAMPSONECON-3B2011</v>
          </cell>
          <cell r="AE532" t="str">
            <v>SAMPSONECON-3BJanuary2011</v>
          </cell>
          <cell r="AF532" t="str">
            <v>SAMPSONECON-3BJanuary2010-2011</v>
          </cell>
          <cell r="AG532" t="str">
            <v>SAMPSONECON-3BST CLOUDJanuary2010-2011</v>
          </cell>
          <cell r="AH532" t="str">
            <v>SAMPSONJanuary2010-2011</v>
          </cell>
        </row>
        <row r="533">
          <cell r="C533" t="str">
            <v xml:space="preserve">Total Res Energy Surveys  </v>
          </cell>
          <cell r="D533" t="str">
            <v>CONEW</v>
          </cell>
          <cell r="E533" t="str">
            <v>ECON-3B</v>
          </cell>
          <cell r="F533" t="str">
            <v>Residential</v>
          </cell>
          <cell r="I533" t="str">
            <v>ST CLOUD</v>
          </cell>
          <cell r="J533" t="str">
            <v>January</v>
          </cell>
          <cell r="K533" t="str">
            <v>2010-2011</v>
          </cell>
          <cell r="L533">
            <v>2011</v>
          </cell>
          <cell r="M533">
            <v>31</v>
          </cell>
          <cell r="Y533">
            <v>5002.0036917999996</v>
          </cell>
          <cell r="Z533">
            <v>0</v>
          </cell>
          <cell r="AA533">
            <v>7549.9415000000008</v>
          </cell>
          <cell r="AB533">
            <v>0</v>
          </cell>
          <cell r="AC533" t="str">
            <v>CONEWECON-3BJanuary2010-2011</v>
          </cell>
          <cell r="AD533" t="str">
            <v>CONEWECON-3B2011</v>
          </cell>
          <cell r="AE533" t="str">
            <v>CONEWECON-3BJanuary2011</v>
          </cell>
          <cell r="AF533" t="str">
            <v>CONEWECON-3BJanuary2010-2011</v>
          </cell>
          <cell r="AG533" t="str">
            <v>CONEWECON-3BST CLOUDJanuary2010-2011</v>
          </cell>
          <cell r="AH533" t="str">
            <v>CONEWJanuary2010-2011</v>
          </cell>
        </row>
        <row r="534">
          <cell r="B534" t="str">
            <v>FHS</v>
          </cell>
          <cell r="C534" t="str">
            <v>Survey - Residential Energy DVD</v>
          </cell>
          <cell r="D534" t="str">
            <v>BURNS</v>
          </cell>
          <cell r="E534" t="str">
            <v>ECON-3D</v>
          </cell>
          <cell r="F534" t="str">
            <v>Residential</v>
          </cell>
          <cell r="I534" t="str">
            <v>ST CLOUD</v>
          </cell>
          <cell r="J534" t="str">
            <v>January</v>
          </cell>
          <cell r="K534" t="str">
            <v>2010-2011</v>
          </cell>
          <cell r="L534">
            <v>2011</v>
          </cell>
          <cell r="M534">
            <v>0</v>
          </cell>
          <cell r="Y534">
            <v>0</v>
          </cell>
          <cell r="Z534">
            <v>0</v>
          </cell>
          <cell r="AA534">
            <v>0</v>
          </cell>
          <cell r="AB534">
            <v>0</v>
          </cell>
          <cell r="AC534" t="str">
            <v>BURNSECON-3DJanuary2010-2011</v>
          </cell>
          <cell r="AD534" t="str">
            <v>BURNSECON-3D2011</v>
          </cell>
          <cell r="AE534" t="str">
            <v>BURNSECON-3DJanuary2011</v>
          </cell>
          <cell r="AF534" t="str">
            <v>BURNSECON-3DJanuary2010-2011</v>
          </cell>
          <cell r="AG534" t="str">
            <v>BURNSECON-3DST CLOUDJanuary2010-2011</v>
          </cell>
          <cell r="AH534" t="str">
            <v>BURNSJanuary2010-2011</v>
          </cell>
        </row>
        <row r="535">
          <cell r="C535" t="str">
            <v>Survey - Residential Energy DVD</v>
          </cell>
          <cell r="D535" t="str">
            <v>RIVERA</v>
          </cell>
          <cell r="E535" t="str">
            <v>ECON-3D</v>
          </cell>
          <cell r="F535" t="str">
            <v>Residential</v>
          </cell>
          <cell r="I535" t="str">
            <v>ST CLOUD</v>
          </cell>
          <cell r="J535" t="str">
            <v>January</v>
          </cell>
          <cell r="K535" t="str">
            <v>2010-2011</v>
          </cell>
          <cell r="L535">
            <v>2011</v>
          </cell>
          <cell r="M535">
            <v>5</v>
          </cell>
          <cell r="Y535">
            <v>47.364924500000001</v>
          </cell>
          <cell r="Z535">
            <v>0</v>
          </cell>
          <cell r="AA535">
            <v>610.05949999999996</v>
          </cell>
          <cell r="AB535">
            <v>0</v>
          </cell>
          <cell r="AC535" t="str">
            <v>RIVERAECON-3DJanuary2010-2011</v>
          </cell>
          <cell r="AD535" t="str">
            <v>RIVERAECON-3D2011</v>
          </cell>
          <cell r="AE535" t="str">
            <v>RIVERAECON-3DJanuary2011</v>
          </cell>
          <cell r="AF535" t="str">
            <v>RIVERAECON-3DJanuary2010-2011</v>
          </cell>
          <cell r="AG535" t="str">
            <v>RIVERAECON-3DST CLOUDJanuary2010-2011</v>
          </cell>
          <cell r="AH535" t="str">
            <v>RIVERAJanuary2010-2011</v>
          </cell>
        </row>
        <row r="536">
          <cell r="C536" t="str">
            <v xml:space="preserve">Total DVD &amp; VIDEO  </v>
          </cell>
          <cell r="D536" t="str">
            <v>DVD</v>
          </cell>
          <cell r="E536" t="str">
            <v>ECON-3D</v>
          </cell>
          <cell r="F536" t="str">
            <v>Residential</v>
          </cell>
          <cell r="I536" t="str">
            <v>ST CLOUD</v>
          </cell>
          <cell r="J536" t="str">
            <v>January</v>
          </cell>
          <cell r="K536" t="str">
            <v>2010-2011</v>
          </cell>
          <cell r="L536">
            <v>2011</v>
          </cell>
          <cell r="M536">
            <v>5</v>
          </cell>
          <cell r="Y536">
            <v>47.364924500000001</v>
          </cell>
          <cell r="Z536">
            <v>0</v>
          </cell>
          <cell r="AA536">
            <v>610.05949999999996</v>
          </cell>
          <cell r="AB536">
            <v>0</v>
          </cell>
          <cell r="AC536" t="str">
            <v>DVDECON-3DJanuary2010-2011</v>
          </cell>
          <cell r="AD536" t="str">
            <v>DVDECON-3D2011</v>
          </cell>
          <cell r="AE536" t="str">
            <v>DVDECON-3DJanuary2011</v>
          </cell>
          <cell r="AF536" t="str">
            <v>DVDECON-3DJanuary2010-2011</v>
          </cell>
          <cell r="AG536" t="str">
            <v>DVDECON-3DST CLOUDJanuary2010-2011</v>
          </cell>
          <cell r="AH536" t="str">
            <v>DVDJanuary2010-2011</v>
          </cell>
        </row>
        <row r="537">
          <cell r="C537" t="str">
            <v xml:space="preserve">Total Residential Energy DVD  </v>
          </cell>
          <cell r="D537" t="str">
            <v>CONEW</v>
          </cell>
          <cell r="E537" t="str">
            <v>ECON-3D</v>
          </cell>
          <cell r="F537" t="str">
            <v>Residential</v>
          </cell>
          <cell r="I537" t="str">
            <v>ST CLOUD</v>
          </cell>
          <cell r="J537" t="str">
            <v>January</v>
          </cell>
          <cell r="K537" t="str">
            <v>2010-2011</v>
          </cell>
          <cell r="L537">
            <v>2011</v>
          </cell>
          <cell r="M537">
            <v>5</v>
          </cell>
          <cell r="Y537">
            <v>47.364924500000001</v>
          </cell>
          <cell r="Z537">
            <v>0</v>
          </cell>
          <cell r="AA537">
            <v>610.05949999999996</v>
          </cell>
          <cell r="AB537">
            <v>0</v>
          </cell>
          <cell r="AC537" t="str">
            <v>CONEWECON-3DJanuary2010-2011</v>
          </cell>
          <cell r="AD537" t="str">
            <v>CONEWECON-3D2011</v>
          </cell>
          <cell r="AE537" t="str">
            <v>CONEWECON-3DJanuary2011</v>
          </cell>
          <cell r="AF537" t="str">
            <v>CONEWECON-3DJanuary2010-2011</v>
          </cell>
          <cell r="AG537" t="str">
            <v>CONEWECON-3DST CLOUDJanuary2010-2011</v>
          </cell>
          <cell r="AH537" t="str">
            <v>CONEWJanuary2010-2011</v>
          </cell>
        </row>
        <row r="538">
          <cell r="B538" t="str">
            <v>IBHE</v>
          </cell>
          <cell r="C538" t="str">
            <v>Home Fix-up</v>
          </cell>
          <cell r="D538" t="str">
            <v>SAMPSON</v>
          </cell>
          <cell r="E538" t="str">
            <v>ECON-12A</v>
          </cell>
          <cell r="F538" t="str">
            <v>Residential</v>
          </cell>
          <cell r="G538" t="str">
            <v>SINGLE</v>
          </cell>
          <cell r="I538" t="str">
            <v>ST CLOUD</v>
          </cell>
          <cell r="J538" t="str">
            <v>January</v>
          </cell>
          <cell r="K538" t="str">
            <v>2010-2011</v>
          </cell>
          <cell r="L538">
            <v>2011</v>
          </cell>
          <cell r="M538">
            <v>0</v>
          </cell>
          <cell r="Y538">
            <v>0</v>
          </cell>
          <cell r="Z538">
            <v>0</v>
          </cell>
          <cell r="AA538">
            <v>0</v>
          </cell>
          <cell r="AB538">
            <v>0</v>
          </cell>
          <cell r="AC538" t="str">
            <v>SAMPSONECON-12AJanuary2010-2011</v>
          </cell>
          <cell r="AD538" t="str">
            <v>SAMPSONECON-12A2011</v>
          </cell>
          <cell r="AE538" t="str">
            <v>SAMPSONECON-12AJanuary2011</v>
          </cell>
          <cell r="AF538" t="str">
            <v>SAMPSONECON-12AJanuary2010-2011</v>
          </cell>
          <cell r="AG538" t="str">
            <v>SAMPSONECON-12AST CLOUDJanuary2010-2011</v>
          </cell>
          <cell r="AH538" t="str">
            <v>SAMPSONJanuary2010-2011</v>
          </cell>
        </row>
        <row r="539">
          <cell r="C539" t="str">
            <v>Total Home Fix-up Single</v>
          </cell>
          <cell r="D539" t="str">
            <v>CONEW</v>
          </cell>
          <cell r="E539" t="str">
            <v>ECON-12A</v>
          </cell>
          <cell r="F539" t="str">
            <v>Residential</v>
          </cell>
          <cell r="G539" t="str">
            <v>SINGLE</v>
          </cell>
          <cell r="I539" t="str">
            <v>ST CLOUD</v>
          </cell>
          <cell r="J539" t="str">
            <v>January</v>
          </cell>
          <cell r="K539" t="str">
            <v>2010-2011</v>
          </cell>
          <cell r="L539">
            <v>2011</v>
          </cell>
          <cell r="M539">
            <v>0</v>
          </cell>
          <cell r="O539">
            <v>0</v>
          </cell>
          <cell r="Q539">
            <v>0</v>
          </cell>
          <cell r="R539">
            <v>0</v>
          </cell>
          <cell r="S539">
            <v>0</v>
          </cell>
          <cell r="U539">
            <v>0</v>
          </cell>
          <cell r="V539">
            <v>0</v>
          </cell>
          <cell r="W539">
            <v>0</v>
          </cell>
          <cell r="X539">
            <v>0</v>
          </cell>
          <cell r="Y539">
            <v>0</v>
          </cell>
          <cell r="Z539">
            <v>0</v>
          </cell>
          <cell r="AA539">
            <v>0</v>
          </cell>
          <cell r="AB539">
            <v>0</v>
          </cell>
          <cell r="AC539" t="str">
            <v>CONEWECON-12AJanuary2010-2011</v>
          </cell>
          <cell r="AD539" t="str">
            <v>CONEWECON-12A2011</v>
          </cell>
          <cell r="AE539" t="str">
            <v>CONEWECON-12AJanuary2011</v>
          </cell>
          <cell r="AF539" t="str">
            <v>CONEWECON-12AJanuary2010-2011</v>
          </cell>
          <cell r="AG539" t="str">
            <v>CONEWECON-12AST CLOUDJanuary2010-2011</v>
          </cell>
          <cell r="AH539" t="str">
            <v>CONEWJanuary2010-2011</v>
          </cell>
        </row>
        <row r="540">
          <cell r="B540" t="str">
            <v>IBHI</v>
          </cell>
          <cell r="C540" t="str">
            <v>Home Financial Insulation Loan</v>
          </cell>
          <cell r="D540" t="str">
            <v>SAMPSON</v>
          </cell>
          <cell r="E540" t="str">
            <v>ECON-12B</v>
          </cell>
          <cell r="F540" t="str">
            <v>Residential</v>
          </cell>
          <cell r="G540" t="str">
            <v>SINGLE</v>
          </cell>
          <cell r="I540" t="str">
            <v>ST CLOUD</v>
          </cell>
          <cell r="J540" t="str">
            <v>January</v>
          </cell>
          <cell r="K540" t="str">
            <v>2010-2011</v>
          </cell>
          <cell r="L540">
            <v>2011</v>
          </cell>
          <cell r="M540">
            <v>0</v>
          </cell>
          <cell r="O540">
            <v>0</v>
          </cell>
          <cell r="Y540">
            <v>0</v>
          </cell>
          <cell r="Z540">
            <v>0</v>
          </cell>
          <cell r="AA540">
            <v>0</v>
          </cell>
          <cell r="AB540">
            <v>0</v>
          </cell>
          <cell r="AC540" t="str">
            <v>SAMPSONECON-12BJanuary2010-2011</v>
          </cell>
          <cell r="AD540" t="str">
            <v>SAMPSONECON-12B2011</v>
          </cell>
          <cell r="AE540" t="str">
            <v>SAMPSONECON-12BJanuary2011</v>
          </cell>
          <cell r="AF540" t="str">
            <v>SAMPSONECON-12BJanuary2010-2011</v>
          </cell>
          <cell r="AG540" t="str">
            <v>SAMPSONECON-12BST CLOUDJanuary2010-2011</v>
          </cell>
          <cell r="AH540" t="str">
            <v>SAMPSONJanuary2010-2011</v>
          </cell>
        </row>
        <row r="541">
          <cell r="C541" t="str">
            <v>Total Financed Insulation Single</v>
          </cell>
          <cell r="D541" t="str">
            <v>CONEW</v>
          </cell>
          <cell r="E541" t="str">
            <v>ECON-12B</v>
          </cell>
          <cell r="F541" t="str">
            <v>Residential</v>
          </cell>
          <cell r="G541" t="str">
            <v>SINGLE</v>
          </cell>
          <cell r="I541" t="str">
            <v>ST CLOUD</v>
          </cell>
          <cell r="J541" t="str">
            <v>January</v>
          </cell>
          <cell r="K541" t="str">
            <v>2010-2011</v>
          </cell>
          <cell r="L541">
            <v>2011</v>
          </cell>
          <cell r="M541">
            <v>0</v>
          </cell>
          <cell r="O541">
            <v>0</v>
          </cell>
          <cell r="Q541">
            <v>0</v>
          </cell>
          <cell r="R541">
            <v>0</v>
          </cell>
          <cell r="S541">
            <v>0</v>
          </cell>
          <cell r="U541">
            <v>0</v>
          </cell>
          <cell r="V541">
            <v>0</v>
          </cell>
          <cell r="W541">
            <v>0</v>
          </cell>
          <cell r="X541">
            <v>0</v>
          </cell>
          <cell r="Y541">
            <v>0</v>
          </cell>
          <cell r="Z541">
            <v>0</v>
          </cell>
          <cell r="AA541">
            <v>0</v>
          </cell>
          <cell r="AB541">
            <v>0</v>
          </cell>
          <cell r="AC541" t="str">
            <v>CONEWECON-12BJanuary2010-2011</v>
          </cell>
          <cell r="AD541" t="str">
            <v>CONEWECON-12B2011</v>
          </cell>
          <cell r="AE541" t="str">
            <v>CONEWECON-12BJanuary2011</v>
          </cell>
          <cell r="AF541" t="str">
            <v>CONEWECON-12BJanuary2010-2011</v>
          </cell>
          <cell r="AG541" t="str">
            <v>CONEWECON-12BST CLOUDJanuary2010-2011</v>
          </cell>
          <cell r="AH541" t="str">
            <v>CONEWJanuary2010-2011</v>
          </cell>
        </row>
        <row r="542">
          <cell r="C542" t="str">
            <v>Total Residential Audit Summary</v>
          </cell>
          <cell r="D542" t="str">
            <v>CONEW</v>
          </cell>
          <cell r="E542" t="str">
            <v>RESCON</v>
          </cell>
          <cell r="F542" t="str">
            <v>Residential</v>
          </cell>
          <cell r="J542" t="str">
            <v>January</v>
          </cell>
          <cell r="K542" t="str">
            <v>2010-2011</v>
          </cell>
          <cell r="L542">
            <v>2011</v>
          </cell>
          <cell r="M542">
            <v>487</v>
          </cell>
          <cell r="N542">
            <v>9094.6666666666679</v>
          </cell>
          <cell r="O542">
            <v>18985.96</v>
          </cell>
          <cell r="P542">
            <v>80666.666666666672</v>
          </cell>
          <cell r="Q542">
            <v>0</v>
          </cell>
          <cell r="R542">
            <v>0</v>
          </cell>
          <cell r="S542">
            <v>0</v>
          </cell>
          <cell r="U542">
            <v>0</v>
          </cell>
          <cell r="V542">
            <v>0</v>
          </cell>
          <cell r="W542">
            <v>0</v>
          </cell>
          <cell r="X542">
            <v>134</v>
          </cell>
          <cell r="Y542">
            <v>43684.112973399991</v>
          </cell>
          <cell r="Z542">
            <v>66863.175346333344</v>
          </cell>
          <cell r="AA542">
            <v>93158.115886</v>
          </cell>
          <cell r="AB542">
            <v>668622.30385441682</v>
          </cell>
          <cell r="AC542" t="str">
            <v>CONEWRESCONJanuary2010-2011</v>
          </cell>
          <cell r="AD542" t="str">
            <v>CONEWRESCON2011</v>
          </cell>
          <cell r="AE542" t="str">
            <v>CONEWRESCONJanuary2011</v>
          </cell>
          <cell r="AF542" t="str">
            <v>CONEWRESCONJanuary2010-2011</v>
          </cell>
          <cell r="AG542" t="str">
            <v>CONEWRESCONJanuary2010-2011</v>
          </cell>
          <cell r="AH542" t="str">
            <v>RESCONJanuary2010-2011</v>
          </cell>
        </row>
        <row r="543">
          <cell r="C543" t="str">
            <v>Total Commercial Audit Summary</v>
          </cell>
          <cell r="D543" t="str">
            <v>CONEW</v>
          </cell>
          <cell r="E543" t="str">
            <v>COMCON</v>
          </cell>
          <cell r="F543" t="str">
            <v>Commercial</v>
          </cell>
          <cell r="J543" t="str">
            <v>January</v>
          </cell>
          <cell r="K543" t="str">
            <v>2010-2011</v>
          </cell>
          <cell r="L543">
            <v>2011</v>
          </cell>
          <cell r="M543">
            <v>19</v>
          </cell>
          <cell r="N543">
            <v>27.833333333333332</v>
          </cell>
          <cell r="O543">
            <v>0</v>
          </cell>
          <cell r="P543">
            <v>0</v>
          </cell>
          <cell r="Q543">
            <v>0</v>
          </cell>
          <cell r="R543">
            <v>0</v>
          </cell>
          <cell r="S543">
            <v>0</v>
          </cell>
          <cell r="U543">
            <v>0</v>
          </cell>
          <cell r="V543">
            <v>0</v>
          </cell>
          <cell r="W543">
            <v>0</v>
          </cell>
          <cell r="X543">
            <v>0</v>
          </cell>
          <cell r="Y543">
            <v>3319.1817467999999</v>
          </cell>
          <cell r="Z543">
            <v>11161.759373400002</v>
          </cell>
          <cell r="AA543">
            <v>3399.0544</v>
          </cell>
          <cell r="AB543">
            <v>15437.372066666667</v>
          </cell>
          <cell r="AC543" t="str">
            <v>CONEWCOMCONJanuary2010-2011</v>
          </cell>
          <cell r="AD543" t="str">
            <v>CONEWCOMCON2011</v>
          </cell>
          <cell r="AE543" t="str">
            <v>CONEWCOMCONJanuary2011</v>
          </cell>
          <cell r="AF543" t="str">
            <v>CONEWCOMCONJanuary2010-2011</v>
          </cell>
          <cell r="AG543" t="str">
            <v>CONEWCOMCONJanuary2010-2011</v>
          </cell>
          <cell r="AH543" t="str">
            <v>COMCONJanuary2010-2011</v>
          </cell>
        </row>
        <row r="544">
          <cell r="B544" t="str">
            <v>M-ACRG</v>
          </cell>
          <cell r="C544" t="str">
            <v>Survey - Acreage Meas for Wtr</v>
          </cell>
          <cell r="D544" t="str">
            <v>MIL</v>
          </cell>
          <cell r="E544" t="str">
            <v>WACON-5C</v>
          </cell>
          <cell r="F544" t="str">
            <v>Commercial</v>
          </cell>
          <cell r="G544" t="str">
            <v>MULTI</v>
          </cell>
          <cell r="H544" t="str">
            <v>ACRE MEASMNT</v>
          </cell>
          <cell r="J544" t="str">
            <v>February</v>
          </cell>
          <cell r="K544" t="str">
            <v>2010-2011</v>
          </cell>
          <cell r="L544">
            <v>2011</v>
          </cell>
          <cell r="M544">
            <v>1</v>
          </cell>
          <cell r="N544">
            <v>0</v>
          </cell>
          <cell r="Y544">
            <v>161.35495779999999</v>
          </cell>
          <cell r="Z544">
            <v>0</v>
          </cell>
          <cell r="AA544">
            <v>0</v>
          </cell>
          <cell r="AB544">
            <v>0</v>
          </cell>
          <cell r="AC544" t="str">
            <v>MILWACON-5CFebruary2010-2011</v>
          </cell>
          <cell r="AD544" t="str">
            <v>MILWACON-5C2011</v>
          </cell>
          <cell r="AE544" t="str">
            <v>MILWACON-5CFebruary2011</v>
          </cell>
          <cell r="AF544" t="str">
            <v>MILWACON-5CACRE MEASMNTFebruary2010-2011</v>
          </cell>
          <cell r="AG544" t="str">
            <v>MILWACON-5CFebruary2010-2011</v>
          </cell>
          <cell r="AH544" t="str">
            <v>MILFebruary2010-2011</v>
          </cell>
        </row>
        <row r="545">
          <cell r="D545" t="str">
            <v>MIL</v>
          </cell>
          <cell r="E545" t="str">
            <v>WACON-5C</v>
          </cell>
          <cell r="F545" t="str">
            <v>Commercial</v>
          </cell>
          <cell r="G545" t="str">
            <v>OTHER</v>
          </cell>
          <cell r="H545" t="str">
            <v>ACRE MEASMNT</v>
          </cell>
          <cell r="J545" t="str">
            <v>February</v>
          </cell>
          <cell r="K545" t="str">
            <v>2010-2011</v>
          </cell>
          <cell r="L545">
            <v>2011</v>
          </cell>
          <cell r="M545">
            <v>8</v>
          </cell>
          <cell r="Y545">
            <v>1290.8396624</v>
          </cell>
          <cell r="Z545">
            <v>0</v>
          </cell>
          <cell r="AC545" t="str">
            <v>MILWACON-5CFebruary2010-2011</v>
          </cell>
          <cell r="AD545" t="str">
            <v>MILWACON-5C2011</v>
          </cell>
          <cell r="AE545" t="str">
            <v>MILWACON-5CFebruary2011</v>
          </cell>
          <cell r="AF545" t="str">
            <v>MILWACON-5CACRE MEASMNTFebruary2010-2011</v>
          </cell>
          <cell r="AG545" t="str">
            <v>MILWACON-5CFebruary2010-2011</v>
          </cell>
          <cell r="AH545" t="str">
            <v>MILFebruary2010-2011</v>
          </cell>
        </row>
        <row r="546">
          <cell r="D546" t="str">
            <v>SKIPPER</v>
          </cell>
          <cell r="E546" t="str">
            <v>WACON-5C</v>
          </cell>
          <cell r="F546" t="str">
            <v>Commercial</v>
          </cell>
          <cell r="G546" t="str">
            <v>MULTI</v>
          </cell>
          <cell r="H546" t="str">
            <v>ACRE MEASMNT</v>
          </cell>
          <cell r="J546" t="str">
            <v>February</v>
          </cell>
          <cell r="K546" t="str">
            <v>2010-2011</v>
          </cell>
          <cell r="L546">
            <v>2011</v>
          </cell>
          <cell r="M546">
            <v>0</v>
          </cell>
          <cell r="N546">
            <v>3</v>
          </cell>
          <cell r="Y546">
            <v>0</v>
          </cell>
          <cell r="Z546">
            <v>484.06487340000001</v>
          </cell>
          <cell r="AC546" t="str">
            <v>SKIPPERWACON-5CFebruary2010-2011</v>
          </cell>
          <cell r="AD546" t="str">
            <v>SKIPPERWACON-5C2011</v>
          </cell>
          <cell r="AE546" t="str">
            <v>SKIPPERWACON-5CFebruary2011</v>
          </cell>
          <cell r="AF546" t="str">
            <v>SKIPPERWACON-5CACRE MEASMNTFebruary2010-2011</v>
          </cell>
          <cell r="AG546" t="str">
            <v>SKIPPERWACON-5CFebruary2010-2011</v>
          </cell>
          <cell r="AH546" t="str">
            <v>SKIPPERFebruary2010-2011</v>
          </cell>
        </row>
        <row r="547">
          <cell r="D547" t="str">
            <v>SKIPPER</v>
          </cell>
          <cell r="E547" t="str">
            <v>WACON-5C</v>
          </cell>
          <cell r="F547" t="str">
            <v>Commercial</v>
          </cell>
          <cell r="G547" t="str">
            <v>OTHER</v>
          </cell>
          <cell r="H547" t="str">
            <v>ACRE MEASMNT</v>
          </cell>
          <cell r="J547" t="str">
            <v>February</v>
          </cell>
          <cell r="K547" t="str">
            <v>2010-2011</v>
          </cell>
          <cell r="L547">
            <v>2011</v>
          </cell>
          <cell r="M547">
            <v>1</v>
          </cell>
          <cell r="Y547">
            <v>161.35495779999999</v>
          </cell>
          <cell r="Z547">
            <v>0</v>
          </cell>
          <cell r="AA547">
            <v>0</v>
          </cell>
          <cell r="AB547">
            <v>0</v>
          </cell>
          <cell r="AC547" t="str">
            <v>SKIPPERWACON-5CFebruary2010-2011</v>
          </cell>
          <cell r="AD547" t="str">
            <v>SKIPPERWACON-5C2011</v>
          </cell>
          <cell r="AE547" t="str">
            <v>SKIPPERWACON-5CFebruary2011</v>
          </cell>
          <cell r="AF547" t="str">
            <v>SKIPPERWACON-5CACRE MEASMNTFebruary2010-2011</v>
          </cell>
          <cell r="AG547" t="str">
            <v>SKIPPERWACON-5CFebruary2010-2011</v>
          </cell>
          <cell r="AH547" t="str">
            <v>SKIPPERFebruary2010-2011</v>
          </cell>
        </row>
        <row r="548">
          <cell r="C548" t="str">
            <v>Total Acreage Meas For Wtr</v>
          </cell>
          <cell r="D548" t="str">
            <v>CONEW</v>
          </cell>
          <cell r="E548" t="str">
            <v>WACON-5C</v>
          </cell>
          <cell r="F548" t="str">
            <v>Commercial</v>
          </cell>
          <cell r="G548" t="str">
            <v>MULTI</v>
          </cell>
          <cell r="H548" t="str">
            <v>ACRE MEASMNT</v>
          </cell>
          <cell r="J548" t="str">
            <v>February</v>
          </cell>
          <cell r="K548" t="str">
            <v>2010-2011</v>
          </cell>
          <cell r="L548">
            <v>2011</v>
          </cell>
          <cell r="M548">
            <v>1</v>
          </cell>
          <cell r="N548">
            <v>3</v>
          </cell>
          <cell r="Y548">
            <v>161.35495779999999</v>
          </cell>
          <cell r="Z548">
            <v>484.06487340000001</v>
          </cell>
          <cell r="AA548">
            <v>0</v>
          </cell>
          <cell r="AB548">
            <v>0</v>
          </cell>
          <cell r="AC548" t="str">
            <v>CONEWWACON-5CFebruary2010-2011</v>
          </cell>
          <cell r="AD548" t="str">
            <v>CONEWWACON-5C2011</v>
          </cell>
          <cell r="AE548" t="str">
            <v>CONEWWACON-5CFebruary2011</v>
          </cell>
          <cell r="AF548" t="str">
            <v>CONEWWACON-5CACRE MEASMNTFebruary2010-2011</v>
          </cell>
          <cell r="AG548" t="str">
            <v>CONEWWACON-5CFebruary2010-2011</v>
          </cell>
          <cell r="AH548" t="str">
            <v>CONEWFebruary2010-2011</v>
          </cell>
        </row>
        <row r="549">
          <cell r="C549" t="str">
            <v>Total Acreage Meas For Wtr</v>
          </cell>
          <cell r="D549" t="str">
            <v>CONEW</v>
          </cell>
          <cell r="E549" t="str">
            <v>WACON-5C</v>
          </cell>
          <cell r="F549" t="str">
            <v>Commercial</v>
          </cell>
          <cell r="G549" t="str">
            <v>OTHER</v>
          </cell>
          <cell r="H549" t="str">
            <v>ACRE MEASMNT</v>
          </cell>
          <cell r="J549" t="str">
            <v>February</v>
          </cell>
          <cell r="K549" t="str">
            <v>2010-2011</v>
          </cell>
          <cell r="L549">
            <v>2011</v>
          </cell>
          <cell r="M549">
            <v>9</v>
          </cell>
          <cell r="N549">
            <v>0</v>
          </cell>
          <cell r="Y549">
            <v>1452.1946201999999</v>
          </cell>
          <cell r="AA549">
            <v>0</v>
          </cell>
          <cell r="AB549">
            <v>0</v>
          </cell>
          <cell r="AC549" t="str">
            <v>CONEWWACON-5CFebruary2010-2011</v>
          </cell>
          <cell r="AD549" t="str">
            <v>CONEWWACON-5C2011</v>
          </cell>
          <cell r="AE549" t="str">
            <v>CONEWWACON-5CFebruary2011</v>
          </cell>
          <cell r="AF549" t="str">
            <v>CONEWWACON-5CACRE MEASMNTFebruary2010-2011</v>
          </cell>
          <cell r="AG549" t="str">
            <v>CONEWWACON-5CFebruary2010-2011</v>
          </cell>
          <cell r="AH549" t="str">
            <v>CONEWFebruary2010-2011</v>
          </cell>
        </row>
        <row r="550">
          <cell r="B550" t="str">
            <v>M-CES</v>
          </cell>
          <cell r="C550" t="str">
            <v>Survey - Commercial Energy</v>
          </cell>
          <cell r="D550" t="str">
            <v>SKIPPER</v>
          </cell>
          <cell r="E550" t="str">
            <v>ECON-3A</v>
          </cell>
          <cell r="F550" t="str">
            <v>Commercial</v>
          </cell>
          <cell r="G550" t="str">
            <v>OTHER</v>
          </cell>
          <cell r="J550" t="str">
            <v>February</v>
          </cell>
          <cell r="K550" t="str">
            <v>2010-2011</v>
          </cell>
          <cell r="L550">
            <v>2011</v>
          </cell>
          <cell r="M550">
            <v>5</v>
          </cell>
          <cell r="N550">
            <v>18.166666666666668</v>
          </cell>
          <cell r="X550">
            <v>21</v>
          </cell>
          <cell r="Y550">
            <v>2938.8150000000001</v>
          </cell>
          <cell r="Z550">
            <v>10677.694500000001</v>
          </cell>
          <cell r="AA550">
            <v>4248.8180000000002</v>
          </cell>
          <cell r="AB550">
            <v>15437.372066666667</v>
          </cell>
          <cell r="AC550" t="str">
            <v>SKIPPERECON-3AFebruary2010-2011</v>
          </cell>
          <cell r="AD550" t="str">
            <v>SKIPPERECON-3A2011</v>
          </cell>
          <cell r="AE550" t="str">
            <v>SKIPPERECON-3AFebruary2011</v>
          </cell>
          <cell r="AF550" t="str">
            <v>SKIPPERECON-3AFebruary2010-2011</v>
          </cell>
          <cell r="AG550" t="str">
            <v>SKIPPERECON-3AFebruary2010-2011</v>
          </cell>
          <cell r="AH550" t="str">
            <v>SKIPPERFebruary2010-2011</v>
          </cell>
        </row>
        <row r="551">
          <cell r="C551" t="str">
            <v xml:space="preserve">Total Commercial Energy  </v>
          </cell>
          <cell r="D551" t="str">
            <v>CONEW</v>
          </cell>
          <cell r="E551" t="str">
            <v>ECON-3A</v>
          </cell>
          <cell r="F551" t="str">
            <v>Commercial</v>
          </cell>
          <cell r="G551" t="str">
            <v>OTHER</v>
          </cell>
          <cell r="J551" t="str">
            <v>February</v>
          </cell>
          <cell r="K551" t="str">
            <v>2010-2011</v>
          </cell>
          <cell r="L551">
            <v>2011</v>
          </cell>
          <cell r="M551">
            <v>5</v>
          </cell>
          <cell r="N551">
            <v>18.166666666666668</v>
          </cell>
          <cell r="Y551">
            <v>2938.8150000000001</v>
          </cell>
          <cell r="Z551">
            <v>10677.694500000001</v>
          </cell>
          <cell r="AA551">
            <v>4248.8180000000002</v>
          </cell>
          <cell r="AB551">
            <v>15437.372066666667</v>
          </cell>
          <cell r="AC551" t="str">
            <v>CONEWECON-3AFebruary2010-2011</v>
          </cell>
          <cell r="AD551" t="str">
            <v>CONEWECON-3A2011</v>
          </cell>
          <cell r="AE551" t="str">
            <v>CONEWECON-3AFebruary2011</v>
          </cell>
          <cell r="AF551" t="str">
            <v>CONEWECON-3AFebruary2010-2011</v>
          </cell>
          <cell r="AG551" t="str">
            <v>CONEWECON-3AFebruary2010-2011</v>
          </cell>
          <cell r="AH551" t="str">
            <v>CONEWFebruary2010-2011</v>
          </cell>
        </row>
        <row r="552">
          <cell r="B552" t="str">
            <v>M-HH2O</v>
          </cell>
          <cell r="C552" t="str">
            <v>Survey - High Wtr CC Contact</v>
          </cell>
          <cell r="D552" t="str">
            <v>SKIPPER</v>
          </cell>
          <cell r="E552" t="str">
            <v>WACON-5D</v>
          </cell>
          <cell r="F552" t="str">
            <v>Commercial</v>
          </cell>
          <cell r="G552" t="str">
            <v>OTHER</v>
          </cell>
          <cell r="H552" t="str">
            <v>HIGH WTR CC</v>
          </cell>
          <cell r="J552" t="str">
            <v>February</v>
          </cell>
          <cell r="K552" t="str">
            <v>2010-2011</v>
          </cell>
          <cell r="L552">
            <v>2011</v>
          </cell>
          <cell r="M552">
            <v>0</v>
          </cell>
          <cell r="N552">
            <v>0.83333333333333337</v>
          </cell>
          <cell r="Y552">
            <v>0</v>
          </cell>
          <cell r="Z552">
            <v>489.80250000000007</v>
          </cell>
          <cell r="AA552">
            <v>0</v>
          </cell>
          <cell r="AB552">
            <v>0</v>
          </cell>
          <cell r="AC552" t="str">
            <v>SKIPPERWACON-5DFebruary2010-2011</v>
          </cell>
          <cell r="AD552" t="str">
            <v>SKIPPERWACON-5D2011</v>
          </cell>
          <cell r="AE552" t="str">
            <v>SKIPPERWACON-5DFebruary2011</v>
          </cell>
          <cell r="AF552" t="str">
            <v>SKIPPERWACON-5DHIGH WTR CCFebruary2010-2011</v>
          </cell>
          <cell r="AG552" t="str">
            <v>SKIPPERWACON-5DFebruary2010-2011</v>
          </cell>
          <cell r="AH552" t="str">
            <v>SKIPPERFebruary2010-2011</v>
          </cell>
        </row>
        <row r="553">
          <cell r="C553" t="str">
            <v xml:space="preserve">Total High Wtr CC Contact  </v>
          </cell>
          <cell r="D553" t="str">
            <v>CONEW</v>
          </cell>
          <cell r="E553" t="str">
            <v>WACON-5D</v>
          </cell>
          <cell r="F553" t="str">
            <v>Commercial</v>
          </cell>
          <cell r="G553" t="str">
            <v>OTHER</v>
          </cell>
          <cell r="H553" t="str">
            <v>HIGH WTR CC</v>
          </cell>
          <cell r="J553" t="str">
            <v>February</v>
          </cell>
          <cell r="K553" t="str">
            <v>2010-2011</v>
          </cell>
          <cell r="L553">
            <v>2011</v>
          </cell>
          <cell r="M553">
            <v>0</v>
          </cell>
          <cell r="N553">
            <v>0.83333333333333337</v>
          </cell>
          <cell r="Y553">
            <v>0</v>
          </cell>
          <cell r="Z553">
            <v>489.80250000000007</v>
          </cell>
          <cell r="AA553">
            <v>0</v>
          </cell>
          <cell r="AB553">
            <v>0</v>
          </cell>
          <cell r="AC553" t="str">
            <v>CONEWWACON-5DFebruary2010-2011</v>
          </cell>
          <cell r="AD553" t="str">
            <v>CONEWWACON-5D2011</v>
          </cell>
          <cell r="AE553" t="str">
            <v>CONEWWACON-5DFebruary2011</v>
          </cell>
          <cell r="AF553" t="str">
            <v>CONEWWACON-5DHIGH WTR CCFebruary2010-2011</v>
          </cell>
          <cell r="AG553" t="str">
            <v>CONEWWACON-5DFebruary2010-2011</v>
          </cell>
          <cell r="AH553" t="str">
            <v>CONEWFebruary2010-2011</v>
          </cell>
        </row>
        <row r="554">
          <cell r="B554" t="str">
            <v>M-RES</v>
          </cell>
          <cell r="C554" t="str">
            <v>Survey - Residential Energy</v>
          </cell>
          <cell r="D554" t="str">
            <v>BURNS</v>
          </cell>
          <cell r="E554" t="str">
            <v>ECON-3B</v>
          </cell>
          <cell r="F554" t="str">
            <v>Residential</v>
          </cell>
          <cell r="G554" t="str">
            <v>SINGLE</v>
          </cell>
          <cell r="J554" t="str">
            <v>February</v>
          </cell>
          <cell r="K554" t="str">
            <v>2010-2011</v>
          </cell>
          <cell r="L554">
            <v>2011</v>
          </cell>
          <cell r="M554">
            <v>4</v>
          </cell>
          <cell r="N554">
            <v>0</v>
          </cell>
          <cell r="X554">
            <v>21</v>
          </cell>
          <cell r="Y554">
            <v>645.41983119999998</v>
          </cell>
          <cell r="Z554">
            <v>0</v>
          </cell>
          <cell r="AA554">
            <v>974.18600000000004</v>
          </cell>
          <cell r="AB554">
            <v>0</v>
          </cell>
          <cell r="AC554" t="str">
            <v>BURNSECON-3BFebruary2010-2011</v>
          </cell>
          <cell r="AD554" t="str">
            <v>BURNSECON-3B2011</v>
          </cell>
          <cell r="AE554" t="str">
            <v>BURNSECON-3BFebruary2011</v>
          </cell>
          <cell r="AF554" t="str">
            <v>BURNSECON-3BFebruary2010-2011</v>
          </cell>
          <cell r="AG554" t="str">
            <v>BURNSECON-3BFebruary2010-2011</v>
          </cell>
          <cell r="AH554" t="str">
            <v>BURNSFebruary2010-2011</v>
          </cell>
        </row>
        <row r="555">
          <cell r="D555" t="str">
            <v>BURNS</v>
          </cell>
          <cell r="E555" t="str">
            <v>ECON-3B</v>
          </cell>
          <cell r="F555" t="str">
            <v>Residential</v>
          </cell>
          <cell r="G555" t="str">
            <v>MULTI</v>
          </cell>
          <cell r="J555" t="str">
            <v>February</v>
          </cell>
          <cell r="K555" t="str">
            <v>2010-2011</v>
          </cell>
          <cell r="L555">
            <v>2011</v>
          </cell>
          <cell r="M555">
            <v>1</v>
          </cell>
          <cell r="Y555">
            <v>161.35495779999999</v>
          </cell>
          <cell r="AA555">
            <v>243.54650000000001</v>
          </cell>
          <cell r="AC555" t="str">
            <v>BURNSECON-3BFebruary2010-2011</v>
          </cell>
          <cell r="AD555" t="str">
            <v>BURNSECON-3B2011</v>
          </cell>
          <cell r="AE555" t="str">
            <v>BURNSECON-3BFebruary2011</v>
          </cell>
          <cell r="AF555" t="str">
            <v>BURNSECON-3BFebruary2010-2011</v>
          </cell>
          <cell r="AG555" t="str">
            <v>BURNSECON-3BFebruary2010-2011</v>
          </cell>
          <cell r="AH555" t="str">
            <v>BURNSFebruary2010-2011</v>
          </cell>
        </row>
        <row r="556">
          <cell r="D556" t="str">
            <v>GRAHAM</v>
          </cell>
          <cell r="E556" t="str">
            <v>ECON-3B</v>
          </cell>
          <cell r="F556" t="str">
            <v>Residential</v>
          </cell>
          <cell r="G556" t="str">
            <v>SINGLE</v>
          </cell>
          <cell r="J556" t="str">
            <v>February</v>
          </cell>
          <cell r="K556" t="str">
            <v>2010-2011</v>
          </cell>
          <cell r="L556">
            <v>2011</v>
          </cell>
          <cell r="M556">
            <v>31</v>
          </cell>
          <cell r="N556">
            <v>62.5</v>
          </cell>
          <cell r="X556">
            <v>21</v>
          </cell>
          <cell r="Y556">
            <v>5002.0036917999996</v>
          </cell>
          <cell r="Z556">
            <v>10084.6848625</v>
          </cell>
          <cell r="AA556">
            <v>7549.9414999999999</v>
          </cell>
          <cell r="AB556">
            <v>15221.65625</v>
          </cell>
          <cell r="AC556" t="str">
            <v>GRAHAMECON-3BFebruary2010-2011</v>
          </cell>
          <cell r="AD556" t="str">
            <v>GRAHAMECON-3B2011</v>
          </cell>
          <cell r="AE556" t="str">
            <v>GRAHAMECON-3BFebruary2011</v>
          </cell>
          <cell r="AF556" t="str">
            <v>GRAHAMECON-3BFebruary2010-2011</v>
          </cell>
          <cell r="AG556" t="str">
            <v>GRAHAMECON-3BFebruary2010-2011</v>
          </cell>
          <cell r="AH556" t="str">
            <v>GRAHAMFebruary2010-2011</v>
          </cell>
        </row>
        <row r="557">
          <cell r="D557" t="str">
            <v>GRAHAM</v>
          </cell>
          <cell r="E557" t="str">
            <v>ECON-3B</v>
          </cell>
          <cell r="F557" t="str">
            <v>Residential</v>
          </cell>
          <cell r="G557" t="str">
            <v>MULTI</v>
          </cell>
          <cell r="J557" t="str">
            <v>February</v>
          </cell>
          <cell r="K557" t="str">
            <v>2010-2011</v>
          </cell>
          <cell r="L557">
            <v>2011</v>
          </cell>
          <cell r="M557">
            <v>18</v>
          </cell>
          <cell r="Y557">
            <v>2904.3892403999998</v>
          </cell>
          <cell r="AA557">
            <v>4383.8370000000004</v>
          </cell>
          <cell r="AC557" t="str">
            <v>GRAHAMECON-3BFebruary2010-2011</v>
          </cell>
          <cell r="AD557" t="str">
            <v>GRAHAMECON-3B2011</v>
          </cell>
          <cell r="AE557" t="str">
            <v>GRAHAMECON-3BFebruary2011</v>
          </cell>
          <cell r="AF557" t="str">
            <v>GRAHAMECON-3BFebruary2010-2011</v>
          </cell>
          <cell r="AG557" t="str">
            <v>GRAHAMECON-3BFebruary2010-2011</v>
          </cell>
          <cell r="AH557" t="str">
            <v>GRAHAMFebruary2010-2011</v>
          </cell>
        </row>
        <row r="558">
          <cell r="D558" t="str">
            <v>GURNETT</v>
          </cell>
          <cell r="E558" t="str">
            <v>ECON-3B</v>
          </cell>
          <cell r="F558" t="str">
            <v>Residential</v>
          </cell>
          <cell r="G558" t="str">
            <v>SINGLE</v>
          </cell>
          <cell r="J558" t="str">
            <v>February</v>
          </cell>
          <cell r="K558" t="str">
            <v>2010-2011</v>
          </cell>
          <cell r="L558">
            <v>2011</v>
          </cell>
          <cell r="M558">
            <v>0</v>
          </cell>
          <cell r="N558">
            <v>62.5</v>
          </cell>
          <cell r="X558">
            <v>8</v>
          </cell>
          <cell r="Y558">
            <v>0</v>
          </cell>
          <cell r="Z558">
            <v>10084.6848625</v>
          </cell>
          <cell r="AA558">
            <v>0</v>
          </cell>
          <cell r="AB558">
            <v>15221.65625</v>
          </cell>
          <cell r="AC558" t="str">
            <v>GURNETTECON-3BFebruary2010-2011</v>
          </cell>
          <cell r="AD558" t="str">
            <v>GURNETTECON-3B2011</v>
          </cell>
          <cell r="AE558" t="str">
            <v>GURNETTECON-3BFebruary2011</v>
          </cell>
          <cell r="AF558" t="str">
            <v>GURNETTECON-3BFebruary2010-2011</v>
          </cell>
          <cell r="AG558" t="str">
            <v>GURNETTECON-3BFebruary2010-2011</v>
          </cell>
          <cell r="AH558" t="str">
            <v>GURNETTFebruary2010-2011</v>
          </cell>
        </row>
        <row r="559">
          <cell r="D559" t="str">
            <v>GURNETT</v>
          </cell>
          <cell r="E559" t="str">
            <v>ECON-3B</v>
          </cell>
          <cell r="F559" t="str">
            <v>Residential</v>
          </cell>
          <cell r="G559" t="str">
            <v>MULTI</v>
          </cell>
          <cell r="J559" t="str">
            <v>February</v>
          </cell>
          <cell r="K559" t="str">
            <v>2010-2011</v>
          </cell>
          <cell r="L559">
            <v>2011</v>
          </cell>
          <cell r="M559">
            <v>0</v>
          </cell>
          <cell r="Y559">
            <v>0</v>
          </cell>
          <cell r="AA559">
            <v>0</v>
          </cell>
          <cell r="AC559" t="str">
            <v>GURNETTECON-3BFebruary2010-2011</v>
          </cell>
          <cell r="AD559" t="str">
            <v>GURNETTECON-3B2011</v>
          </cell>
          <cell r="AE559" t="str">
            <v>GURNETTECON-3BFebruary2011</v>
          </cell>
          <cell r="AF559" t="str">
            <v>GURNETTECON-3BFebruary2010-2011</v>
          </cell>
          <cell r="AG559" t="str">
            <v>GURNETTECON-3BFebruary2010-2011</v>
          </cell>
          <cell r="AH559" t="str">
            <v>GURNETTFebruary2010-2011</v>
          </cell>
        </row>
        <row r="560">
          <cell r="D560" t="str">
            <v>SAMPSON</v>
          </cell>
          <cell r="E560" t="str">
            <v>ECON-3B</v>
          </cell>
          <cell r="F560" t="str">
            <v>Residential</v>
          </cell>
          <cell r="G560" t="str">
            <v>SINGLE</v>
          </cell>
          <cell r="J560" t="str">
            <v>February</v>
          </cell>
          <cell r="K560" t="str">
            <v>2010-2011</v>
          </cell>
          <cell r="L560">
            <v>2011</v>
          </cell>
          <cell r="M560">
            <v>29</v>
          </cell>
          <cell r="N560">
            <v>62.5</v>
          </cell>
          <cell r="X560">
            <v>21</v>
          </cell>
          <cell r="Y560">
            <v>4679.2937762000001</v>
          </cell>
          <cell r="Z560">
            <v>10084.6848625</v>
          </cell>
          <cell r="AA560">
            <v>7062.8485000000001</v>
          </cell>
          <cell r="AB560">
            <v>15221.65625</v>
          </cell>
          <cell r="AC560" t="str">
            <v>SAMPSONECON-3BFebruary2010-2011</v>
          </cell>
          <cell r="AD560" t="str">
            <v>SAMPSONECON-3B2011</v>
          </cell>
          <cell r="AE560" t="str">
            <v>SAMPSONECON-3BFebruary2011</v>
          </cell>
          <cell r="AF560" t="str">
            <v>SAMPSONECON-3BFebruary2010-2011</v>
          </cell>
          <cell r="AG560" t="str">
            <v>SAMPSONECON-3BFebruary2010-2011</v>
          </cell>
          <cell r="AH560" t="str">
            <v>SAMPSONFebruary2010-2011</v>
          </cell>
        </row>
        <row r="561">
          <cell r="D561" t="str">
            <v>SAMPSON</v>
          </cell>
          <cell r="E561" t="str">
            <v>ECON-3B</v>
          </cell>
          <cell r="F561" t="str">
            <v>Residential</v>
          </cell>
          <cell r="G561" t="str">
            <v>MULTI</v>
          </cell>
          <cell r="J561" t="str">
            <v>February</v>
          </cell>
          <cell r="K561" t="str">
            <v>2010-2011</v>
          </cell>
          <cell r="L561">
            <v>2011</v>
          </cell>
          <cell r="M561">
            <v>7</v>
          </cell>
          <cell r="Y561">
            <v>1129.4847046</v>
          </cell>
          <cell r="AA561">
            <v>1704.8255000000001</v>
          </cell>
          <cell r="AC561" t="str">
            <v>SAMPSONECON-3BFebruary2010-2011</v>
          </cell>
          <cell r="AD561" t="str">
            <v>SAMPSONECON-3B2011</v>
          </cell>
          <cell r="AE561" t="str">
            <v>SAMPSONECON-3BFebruary2011</v>
          </cell>
          <cell r="AF561" t="str">
            <v>SAMPSONECON-3BFebruary2010-2011</v>
          </cell>
          <cell r="AG561" t="str">
            <v>SAMPSONECON-3BFebruary2010-2011</v>
          </cell>
          <cell r="AH561" t="str">
            <v>SAMPSONFebruary2010-2011</v>
          </cell>
        </row>
        <row r="562">
          <cell r="D562" t="str">
            <v>SKIPPER</v>
          </cell>
          <cell r="E562" t="str">
            <v>ECON-3B</v>
          </cell>
          <cell r="F562" t="str">
            <v>Residential</v>
          </cell>
          <cell r="G562" t="str">
            <v>SINGLE</v>
          </cell>
          <cell r="J562" t="str">
            <v>February</v>
          </cell>
          <cell r="K562" t="str">
            <v>2010-2011</v>
          </cell>
          <cell r="L562">
            <v>2011</v>
          </cell>
          <cell r="M562">
            <v>15</v>
          </cell>
          <cell r="N562">
            <v>0</v>
          </cell>
          <cell r="Y562">
            <v>2420.3243669999997</v>
          </cell>
          <cell r="Z562">
            <v>0</v>
          </cell>
          <cell r="AA562">
            <v>3653.1975000000002</v>
          </cell>
          <cell r="AB562">
            <v>0</v>
          </cell>
          <cell r="AC562" t="str">
            <v>SKIPPERECON-3BFebruary2010-2011</v>
          </cell>
          <cell r="AD562" t="str">
            <v>SKIPPERECON-3B2011</v>
          </cell>
          <cell r="AE562" t="str">
            <v>SKIPPERECON-3BFebruary2011</v>
          </cell>
          <cell r="AF562" t="str">
            <v>SKIPPERECON-3BFebruary2010-2011</v>
          </cell>
          <cell r="AG562" t="str">
            <v>SKIPPERECON-3BFebruary2010-2011</v>
          </cell>
          <cell r="AH562" t="str">
            <v>SKIPPERFebruary2010-2011</v>
          </cell>
        </row>
        <row r="563">
          <cell r="D563" t="str">
            <v>SKIPPER</v>
          </cell>
          <cell r="E563" t="str">
            <v>ECON-3B</v>
          </cell>
          <cell r="F563" t="str">
            <v>Residential</v>
          </cell>
          <cell r="G563" t="str">
            <v>MULTI</v>
          </cell>
          <cell r="J563" t="str">
            <v>February</v>
          </cell>
          <cell r="K563" t="str">
            <v>2010-2011</v>
          </cell>
          <cell r="L563">
            <v>2011</v>
          </cell>
          <cell r="M563">
            <v>10</v>
          </cell>
          <cell r="Y563">
            <v>1613.5495779999999</v>
          </cell>
          <cell r="AA563">
            <v>2435.4650000000001</v>
          </cell>
          <cell r="AC563" t="str">
            <v>SKIPPERECON-3BFebruary2010-2011</v>
          </cell>
          <cell r="AD563" t="str">
            <v>SKIPPERECON-3B2011</v>
          </cell>
          <cell r="AE563" t="str">
            <v>SKIPPERECON-3BFebruary2011</v>
          </cell>
          <cell r="AF563" t="str">
            <v>SKIPPERECON-3BFebruary2010-2011</v>
          </cell>
          <cell r="AG563" t="str">
            <v>SKIPPERECON-3BFebruary2010-2011</v>
          </cell>
          <cell r="AH563" t="str">
            <v>SKIPPERFebruary2010-2011</v>
          </cell>
        </row>
        <row r="564">
          <cell r="D564" t="str">
            <v>SPRIGGS</v>
          </cell>
          <cell r="E564" t="str">
            <v>ECON-3B</v>
          </cell>
          <cell r="F564" t="str">
            <v>Residential</v>
          </cell>
          <cell r="G564" t="str">
            <v>SINGLE</v>
          </cell>
          <cell r="J564" t="str">
            <v>February</v>
          </cell>
          <cell r="K564" t="str">
            <v>2010-2011</v>
          </cell>
          <cell r="L564">
            <v>2011</v>
          </cell>
          <cell r="M564">
            <v>55</v>
          </cell>
          <cell r="N564">
            <v>62.5</v>
          </cell>
          <cell r="X564">
            <v>21</v>
          </cell>
          <cell r="Y564">
            <v>8874.5226789999997</v>
          </cell>
          <cell r="Z564">
            <v>10084.6848625</v>
          </cell>
          <cell r="AA564">
            <v>13395.057500000001</v>
          </cell>
          <cell r="AB564">
            <v>15221.65625</v>
          </cell>
          <cell r="AC564" t="str">
            <v>SPRIGGSECON-3BFebruary2010-2011</v>
          </cell>
          <cell r="AD564" t="str">
            <v>SPRIGGSECON-3B2011</v>
          </cell>
          <cell r="AE564" t="str">
            <v>SPRIGGSECON-3BFebruary2011</v>
          </cell>
          <cell r="AF564" t="str">
            <v>SPRIGGSECON-3BFebruary2010-2011</v>
          </cell>
          <cell r="AG564" t="str">
            <v>SPRIGGSECON-3BFebruary2010-2011</v>
          </cell>
          <cell r="AH564" t="str">
            <v>SPRIGGSFebruary2010-2011</v>
          </cell>
        </row>
        <row r="565">
          <cell r="D565" t="str">
            <v>SPRIGGS</v>
          </cell>
          <cell r="E565" t="str">
            <v>ECON-3B</v>
          </cell>
          <cell r="F565" t="str">
            <v>Residential</v>
          </cell>
          <cell r="G565" t="str">
            <v>MULTI</v>
          </cell>
          <cell r="J565" t="str">
            <v>February</v>
          </cell>
          <cell r="K565" t="str">
            <v>2010-2011</v>
          </cell>
          <cell r="L565">
            <v>2011</v>
          </cell>
          <cell r="M565">
            <v>11</v>
          </cell>
          <cell r="Y565">
            <v>1774.9045357999998</v>
          </cell>
          <cell r="AA565">
            <v>2679.0115000000001</v>
          </cell>
          <cell r="AC565" t="str">
            <v>SPRIGGSECON-3BFebruary2010-2011</v>
          </cell>
          <cell r="AD565" t="str">
            <v>SPRIGGSECON-3B2011</v>
          </cell>
          <cell r="AE565" t="str">
            <v>SPRIGGSECON-3BFebruary2011</v>
          </cell>
          <cell r="AF565" t="str">
            <v>SPRIGGSECON-3BFebruary2010-2011</v>
          </cell>
          <cell r="AG565" t="str">
            <v>SPRIGGSECON-3BFebruary2010-2011</v>
          </cell>
          <cell r="AH565" t="str">
            <v>SPRIGGSFebruary2010-2011</v>
          </cell>
        </row>
        <row r="566">
          <cell r="D566" t="str">
            <v>WELCH</v>
          </cell>
          <cell r="E566" t="str">
            <v>ECON-3B</v>
          </cell>
          <cell r="F566" t="str">
            <v>Residential</v>
          </cell>
          <cell r="G566" t="str">
            <v>SINGLE</v>
          </cell>
          <cell r="J566" t="str">
            <v>February</v>
          </cell>
          <cell r="K566" t="str">
            <v>2010-2011</v>
          </cell>
          <cell r="L566">
            <v>2011</v>
          </cell>
          <cell r="M566">
            <v>0</v>
          </cell>
          <cell r="X566">
            <v>21</v>
          </cell>
          <cell r="Y566">
            <v>0</v>
          </cell>
          <cell r="Z566">
            <v>0</v>
          </cell>
          <cell r="AA566">
            <v>0</v>
          </cell>
          <cell r="AB566">
            <v>0</v>
          </cell>
          <cell r="AC566" t="str">
            <v>WELCHECON-3BFebruary2010-2011</v>
          </cell>
          <cell r="AD566" t="str">
            <v>WELCHECON-3B2011</v>
          </cell>
          <cell r="AE566" t="str">
            <v>WELCHECON-3BFebruary2011</v>
          </cell>
          <cell r="AF566" t="str">
            <v>WELCHECON-3BFebruary2010-2011</v>
          </cell>
          <cell r="AG566" t="str">
            <v>WELCHECON-3BFebruary2010-2011</v>
          </cell>
          <cell r="AH566" t="str">
            <v>WELCHFebruary2010-2011</v>
          </cell>
        </row>
        <row r="567">
          <cell r="D567" t="str">
            <v>WELCH</v>
          </cell>
          <cell r="E567" t="str">
            <v>ECON-3B</v>
          </cell>
          <cell r="F567" t="str">
            <v>Residential</v>
          </cell>
          <cell r="G567" t="str">
            <v>MULTI</v>
          </cell>
          <cell r="J567" t="str">
            <v>February</v>
          </cell>
          <cell r="K567" t="str">
            <v>2010-2011</v>
          </cell>
          <cell r="L567">
            <v>2011</v>
          </cell>
          <cell r="M567">
            <v>0</v>
          </cell>
          <cell r="Y567">
            <v>0</v>
          </cell>
          <cell r="AA567">
            <v>0</v>
          </cell>
          <cell r="AC567" t="str">
            <v>WELCHECON-3BFebruary2010-2011</v>
          </cell>
          <cell r="AD567" t="str">
            <v>WELCHECON-3B2011</v>
          </cell>
          <cell r="AE567" t="str">
            <v>WELCHECON-3BFebruary2011</v>
          </cell>
          <cell r="AF567" t="str">
            <v>WELCHECON-3BFebruary2010-2011</v>
          </cell>
          <cell r="AG567" t="str">
            <v>WELCHECON-3BFebruary2010-2011</v>
          </cell>
          <cell r="AH567" t="str">
            <v>WELCHFebruary2010-2011</v>
          </cell>
        </row>
        <row r="568">
          <cell r="C568" t="str">
            <v xml:space="preserve">Total Res Home Energy Surveys  </v>
          </cell>
          <cell r="D568" t="str">
            <v>CONEW</v>
          </cell>
          <cell r="E568" t="str">
            <v>ECON-3B</v>
          </cell>
          <cell r="F568" t="str">
            <v>Residential</v>
          </cell>
          <cell r="G568" t="str">
            <v>SINGLE</v>
          </cell>
          <cell r="J568" t="str">
            <v>February</v>
          </cell>
          <cell r="K568" t="str">
            <v>2010-2011</v>
          </cell>
          <cell r="L568">
            <v>2011</v>
          </cell>
          <cell r="M568">
            <v>134</v>
          </cell>
          <cell r="N568">
            <v>250</v>
          </cell>
          <cell r="U568">
            <v>0</v>
          </cell>
          <cell r="X568">
            <v>134</v>
          </cell>
          <cell r="Y568">
            <v>21621.5643452</v>
          </cell>
          <cell r="Z568">
            <v>40338.739450000001</v>
          </cell>
          <cell r="AA568">
            <v>32635.231</v>
          </cell>
          <cell r="AB568">
            <v>60886.625</v>
          </cell>
          <cell r="AC568" t="str">
            <v>CONEWECON-3BFebruary2010-2011</v>
          </cell>
          <cell r="AD568" t="str">
            <v>CONEWECON-3B2011</v>
          </cell>
          <cell r="AE568" t="str">
            <v>CONEWECON-3BFebruary2011</v>
          </cell>
          <cell r="AF568" t="str">
            <v>CONEWECON-3BFebruary2010-2011</v>
          </cell>
          <cell r="AG568" t="str">
            <v>CONEWECON-3BFebruary2010-2011</v>
          </cell>
          <cell r="AH568" t="str">
            <v>CONEWFebruary2010-2011</v>
          </cell>
        </row>
        <row r="569">
          <cell r="C569" t="str">
            <v xml:space="preserve">Total Res Home Energy Surveys  </v>
          </cell>
          <cell r="D569" t="str">
            <v>CONEW</v>
          </cell>
          <cell r="E569" t="str">
            <v>ECON-3B</v>
          </cell>
          <cell r="F569" t="str">
            <v>Residential</v>
          </cell>
          <cell r="G569" t="str">
            <v>MULTI</v>
          </cell>
          <cell r="J569" t="str">
            <v>February</v>
          </cell>
          <cell r="K569" t="str">
            <v>2010-2011</v>
          </cell>
          <cell r="L569">
            <v>2011</v>
          </cell>
          <cell r="M569">
            <v>47</v>
          </cell>
          <cell r="Y569">
            <v>7583.6830166</v>
          </cell>
          <cell r="AA569">
            <v>11446.685500000001</v>
          </cell>
          <cell r="AC569" t="str">
            <v>CONEWECON-3BFebruary2010-2011</v>
          </cell>
          <cell r="AD569" t="str">
            <v>CONEWECON-3B2011</v>
          </cell>
          <cell r="AE569" t="str">
            <v>CONEWECON-3BFebruary2011</v>
          </cell>
          <cell r="AF569" t="str">
            <v>CONEWECON-3BFebruary2010-2011</v>
          </cell>
          <cell r="AG569" t="str">
            <v>CONEWECON-3BFebruary2010-2011</v>
          </cell>
          <cell r="AH569" t="str">
            <v>CONEWFebruary2010-2011</v>
          </cell>
        </row>
        <row r="570">
          <cell r="B570" t="str">
            <v>M-IRES??</v>
          </cell>
          <cell r="C570" t="str">
            <v>Survey - Phone Residential Energy</v>
          </cell>
          <cell r="D570" t="str">
            <v>BURNS</v>
          </cell>
          <cell r="E570" t="str">
            <v>ECON-3E</v>
          </cell>
          <cell r="F570" t="str">
            <v>Residential</v>
          </cell>
          <cell r="G570" t="str">
            <v>SINGLE</v>
          </cell>
          <cell r="J570" t="str">
            <v>February</v>
          </cell>
          <cell r="K570" t="str">
            <v>2010-2011</v>
          </cell>
          <cell r="L570">
            <v>2011</v>
          </cell>
          <cell r="M570">
            <v>0</v>
          </cell>
          <cell r="N570">
            <v>37.75</v>
          </cell>
          <cell r="Y570">
            <v>0</v>
          </cell>
          <cell r="Z570">
            <v>178.00000800000001</v>
          </cell>
          <cell r="AA570">
            <v>0</v>
          </cell>
          <cell r="AB570">
            <v>3139.3749375000002</v>
          </cell>
          <cell r="AC570" t="str">
            <v>BURNSECON-3EFebruary2010-2011</v>
          </cell>
          <cell r="AD570" t="str">
            <v>BURNSECON-3E2011</v>
          </cell>
          <cell r="AE570" t="str">
            <v>BURNSECON-3EFebruary2011</v>
          </cell>
          <cell r="AF570" t="str">
            <v>BURNSECON-3EFebruary2010-2011</v>
          </cell>
          <cell r="AG570" t="str">
            <v>BURNSECON-3EFebruary2010-2011</v>
          </cell>
          <cell r="AH570" t="str">
            <v>BURNSFebruary2010-2011</v>
          </cell>
        </row>
        <row r="571">
          <cell r="C571" t="str">
            <v>Survey - Phone Residential Energy</v>
          </cell>
          <cell r="D571" t="str">
            <v>BURNS</v>
          </cell>
          <cell r="E571" t="str">
            <v>ECON-3E</v>
          </cell>
          <cell r="F571" t="str">
            <v>Residential</v>
          </cell>
          <cell r="G571" t="str">
            <v>MULTI</v>
          </cell>
          <cell r="J571" t="str">
            <v>February</v>
          </cell>
          <cell r="K571" t="str">
            <v>2010-2011</v>
          </cell>
          <cell r="L571">
            <v>2011</v>
          </cell>
          <cell r="M571">
            <v>0</v>
          </cell>
          <cell r="Y571">
            <v>0</v>
          </cell>
          <cell r="AA571">
            <v>0</v>
          </cell>
          <cell r="AC571" t="str">
            <v>BURNSECON-3EFebruary2010-2011</v>
          </cell>
          <cell r="AD571" t="str">
            <v>BURNSECON-3E2011</v>
          </cell>
          <cell r="AE571" t="str">
            <v>BURNSECON-3EFebruary2011</v>
          </cell>
          <cell r="AF571" t="str">
            <v>BURNSECON-3EFebruary2010-2011</v>
          </cell>
          <cell r="AG571" t="str">
            <v>BURNSECON-3EFebruary2010-2011</v>
          </cell>
          <cell r="AH571" t="str">
            <v>BURNSFebruary2010-2011</v>
          </cell>
        </row>
        <row r="572">
          <cell r="C572" t="str">
            <v xml:space="preserve">Total Phone Residential Energy  </v>
          </cell>
          <cell r="D572" t="str">
            <v>CONEW</v>
          </cell>
          <cell r="E572" t="str">
            <v>ECON-3E</v>
          </cell>
          <cell r="F572" t="str">
            <v>Residential</v>
          </cell>
          <cell r="G572" t="str">
            <v>SINGLE</v>
          </cell>
          <cell r="J572" t="str">
            <v>February</v>
          </cell>
          <cell r="K572" t="str">
            <v>2010-2011</v>
          </cell>
          <cell r="L572">
            <v>2011</v>
          </cell>
          <cell r="M572">
            <v>0</v>
          </cell>
          <cell r="N572">
            <v>37.75</v>
          </cell>
          <cell r="Y572">
            <v>0</v>
          </cell>
          <cell r="Z572">
            <v>178.00000800000001</v>
          </cell>
          <cell r="AA572">
            <v>0</v>
          </cell>
          <cell r="AB572">
            <v>3139.3749375000002</v>
          </cell>
          <cell r="AC572" t="str">
            <v>CONEWECON-3EFebruary2010-2011</v>
          </cell>
          <cell r="AD572" t="str">
            <v>CONEWECON-3E2011</v>
          </cell>
          <cell r="AE572" t="str">
            <v>CONEWECON-3EFebruary2011</v>
          </cell>
          <cell r="AF572" t="str">
            <v>CONEWECON-3EFebruary2010-2011</v>
          </cell>
          <cell r="AG572" t="str">
            <v>CONEWECON-3EFebruary2010-2011</v>
          </cell>
          <cell r="AH572" t="str">
            <v>CONEWFebruary2010-2011</v>
          </cell>
        </row>
        <row r="573">
          <cell r="C573" t="str">
            <v xml:space="preserve">Total Phone Residential Energy  </v>
          </cell>
          <cell r="D573" t="str">
            <v>CONEW</v>
          </cell>
          <cell r="E573" t="str">
            <v>ECON-3E</v>
          </cell>
          <cell r="F573" t="str">
            <v>Residential</v>
          </cell>
          <cell r="G573" t="str">
            <v>MULTI</v>
          </cell>
          <cell r="J573" t="str">
            <v>February</v>
          </cell>
          <cell r="K573" t="str">
            <v>2010-2011</v>
          </cell>
          <cell r="L573">
            <v>2011</v>
          </cell>
          <cell r="M573">
            <v>0</v>
          </cell>
          <cell r="Y573">
            <v>0</v>
          </cell>
          <cell r="AA573">
            <v>0</v>
          </cell>
          <cell r="AC573" t="str">
            <v>CONEWECON-3EFebruary2010-2011</v>
          </cell>
          <cell r="AD573" t="str">
            <v>CONEWECON-3E2011</v>
          </cell>
          <cell r="AE573" t="str">
            <v>CONEWECON-3EFebruary2011</v>
          </cell>
          <cell r="AF573" t="str">
            <v>CONEWECON-3EFebruary2010-2011</v>
          </cell>
          <cell r="AG573" t="str">
            <v>CONEWECON-3EFebruary2010-2011</v>
          </cell>
          <cell r="AH573" t="str">
            <v>CONEWFebruary2010-2011</v>
          </cell>
        </row>
        <row r="574">
          <cell r="B574" t="str">
            <v>M-CRES</v>
          </cell>
          <cell r="C574" t="str">
            <v>Survey - DVD Res Eng English</v>
          </cell>
          <cell r="D574" t="str">
            <v>BURNS</v>
          </cell>
          <cell r="E574" t="str">
            <v>ECON-3D</v>
          </cell>
          <cell r="F574" t="str">
            <v>Residential</v>
          </cell>
          <cell r="G574" t="str">
            <v>SINGLE</v>
          </cell>
          <cell r="J574" t="str">
            <v>February</v>
          </cell>
          <cell r="K574" t="str">
            <v>2010-2011</v>
          </cell>
          <cell r="L574">
            <v>2011</v>
          </cell>
          <cell r="M574">
            <v>5</v>
          </cell>
          <cell r="Y574">
            <v>47.364924500000001</v>
          </cell>
          <cell r="Z574">
            <v>0</v>
          </cell>
          <cell r="AA574">
            <v>610.05949999999996</v>
          </cell>
          <cell r="AB574">
            <v>0</v>
          </cell>
          <cell r="AC574" t="str">
            <v>BURNSECON-3DFebruary2010-2011</v>
          </cell>
          <cell r="AD574" t="str">
            <v>BURNSECON-3D2011</v>
          </cell>
          <cell r="AE574" t="str">
            <v>BURNSECON-3DFebruary2011</v>
          </cell>
          <cell r="AF574" t="str">
            <v>BURNSECON-3DFebruary2010-2011</v>
          </cell>
          <cell r="AG574" t="str">
            <v>BURNSECON-3DFebruary2010-2011</v>
          </cell>
          <cell r="AH574" t="str">
            <v>BURNSFebruary2010-2011</v>
          </cell>
        </row>
        <row r="575">
          <cell r="D575" t="str">
            <v>BURNS</v>
          </cell>
          <cell r="E575" t="str">
            <v>ECON-3D</v>
          </cell>
          <cell r="F575" t="str">
            <v>Residential</v>
          </cell>
          <cell r="G575" t="str">
            <v>MULTI</v>
          </cell>
          <cell r="J575" t="str">
            <v>February</v>
          </cell>
          <cell r="K575" t="str">
            <v>2010-2011</v>
          </cell>
          <cell r="L575">
            <v>2011</v>
          </cell>
          <cell r="M575">
            <v>7</v>
          </cell>
          <cell r="Y575">
            <v>66.310894300000001</v>
          </cell>
          <cell r="Z575">
            <v>0</v>
          </cell>
          <cell r="AA575">
            <v>854.08330000000001</v>
          </cell>
          <cell r="AB575">
            <v>0</v>
          </cell>
          <cell r="AC575" t="str">
            <v>BURNSECON-3DFebruary2010-2011</v>
          </cell>
          <cell r="AD575" t="str">
            <v>BURNSECON-3D2011</v>
          </cell>
          <cell r="AE575" t="str">
            <v>BURNSECON-3DFebruary2011</v>
          </cell>
          <cell r="AF575" t="str">
            <v>BURNSECON-3DFebruary2010-2011</v>
          </cell>
          <cell r="AG575" t="str">
            <v>BURNSECON-3DFebruary2010-2011</v>
          </cell>
          <cell r="AH575" t="str">
            <v>BURNSFebruary2010-2011</v>
          </cell>
        </row>
        <row r="576">
          <cell r="D576" t="str">
            <v>RIVERA</v>
          </cell>
          <cell r="E576" t="str">
            <v>ECON-3D</v>
          </cell>
          <cell r="F576" t="str">
            <v>Residential</v>
          </cell>
          <cell r="G576" t="str">
            <v>SINGLE</v>
          </cell>
          <cell r="J576" t="str">
            <v>February</v>
          </cell>
          <cell r="K576" t="str">
            <v>2010-2011</v>
          </cell>
          <cell r="L576">
            <v>2011</v>
          </cell>
          <cell r="M576">
            <v>11</v>
          </cell>
          <cell r="Y576">
            <v>104.2028339</v>
          </cell>
          <cell r="Z576">
            <v>0</v>
          </cell>
          <cell r="AA576">
            <v>1342.1308999999999</v>
          </cell>
          <cell r="AB576">
            <v>0</v>
          </cell>
          <cell r="AC576" t="str">
            <v>RIVERAECON-3DFebruary2010-2011</v>
          </cell>
          <cell r="AD576" t="str">
            <v>RIVERAECON-3D2011</v>
          </cell>
          <cell r="AE576" t="str">
            <v>RIVERAECON-3DFebruary2011</v>
          </cell>
          <cell r="AF576" t="str">
            <v>RIVERAECON-3DFebruary2010-2011</v>
          </cell>
          <cell r="AG576" t="str">
            <v>RIVERAECON-3DFebruary2010-2011</v>
          </cell>
          <cell r="AH576" t="str">
            <v>RIVERAFebruary2010-2011</v>
          </cell>
        </row>
        <row r="577">
          <cell r="D577" t="str">
            <v>RIVERA</v>
          </cell>
          <cell r="E577" t="str">
            <v>ECON-3D</v>
          </cell>
          <cell r="F577" t="str">
            <v>Residential</v>
          </cell>
          <cell r="G577" t="str">
            <v>MULTI</v>
          </cell>
          <cell r="J577" t="str">
            <v>February</v>
          </cell>
          <cell r="K577" t="str">
            <v>2010-2011</v>
          </cell>
          <cell r="L577">
            <v>2011</v>
          </cell>
          <cell r="M577">
            <v>10</v>
          </cell>
          <cell r="Y577">
            <v>94.729849000000002</v>
          </cell>
          <cell r="Z577">
            <v>0</v>
          </cell>
          <cell r="AA577">
            <v>1220.1189999999999</v>
          </cell>
          <cell r="AB577">
            <v>0</v>
          </cell>
          <cell r="AC577" t="str">
            <v>RIVERAECON-3DFebruary2010-2011</v>
          </cell>
          <cell r="AD577" t="str">
            <v>RIVERAECON-3D2011</v>
          </cell>
          <cell r="AE577" t="str">
            <v>RIVERAECON-3DFebruary2011</v>
          </cell>
          <cell r="AF577" t="str">
            <v>RIVERAECON-3DFebruary2010-2011</v>
          </cell>
          <cell r="AG577" t="str">
            <v>RIVERAECON-3DFebruary2010-2011</v>
          </cell>
          <cell r="AH577" t="str">
            <v>RIVERAFebruary2010-2011</v>
          </cell>
        </row>
        <row r="578">
          <cell r="D578" t="str">
            <v>SAMPSON</v>
          </cell>
          <cell r="E578" t="str">
            <v>ECON-3D</v>
          </cell>
          <cell r="F578" t="str">
            <v>Residential</v>
          </cell>
          <cell r="G578" t="str">
            <v>SINGLE</v>
          </cell>
          <cell r="J578" t="str">
            <v>February</v>
          </cell>
          <cell r="K578" t="str">
            <v>2010-2011</v>
          </cell>
          <cell r="L578">
            <v>2011</v>
          </cell>
          <cell r="M578">
            <v>0</v>
          </cell>
          <cell r="Y578">
            <v>0</v>
          </cell>
          <cell r="Z578">
            <v>0</v>
          </cell>
          <cell r="AA578">
            <v>0</v>
          </cell>
          <cell r="AB578">
            <v>0</v>
          </cell>
          <cell r="AC578" t="str">
            <v>SAMPSONECON-3DFebruary2010-2011</v>
          </cell>
          <cell r="AD578" t="str">
            <v>SAMPSONECON-3D2011</v>
          </cell>
          <cell r="AE578" t="str">
            <v>SAMPSONECON-3DFebruary2011</v>
          </cell>
          <cell r="AF578" t="str">
            <v>SAMPSONECON-3DFebruary2010-2011</v>
          </cell>
          <cell r="AG578" t="str">
            <v>SAMPSONECON-3DFebruary2010-2011</v>
          </cell>
          <cell r="AH578" t="str">
            <v>SAMPSONFebruary2010-2011</v>
          </cell>
        </row>
        <row r="579">
          <cell r="D579" t="str">
            <v>SAMPSON</v>
          </cell>
          <cell r="E579" t="str">
            <v>ECON-3D</v>
          </cell>
          <cell r="F579" t="str">
            <v>Residential</v>
          </cell>
          <cell r="G579" t="str">
            <v>MULTI</v>
          </cell>
          <cell r="J579" t="str">
            <v>February</v>
          </cell>
          <cell r="K579" t="str">
            <v>2010-2011</v>
          </cell>
          <cell r="L579">
            <v>2011</v>
          </cell>
          <cell r="M579">
            <v>0</v>
          </cell>
          <cell r="Y579">
            <v>0</v>
          </cell>
          <cell r="Z579">
            <v>0</v>
          </cell>
          <cell r="AA579">
            <v>0</v>
          </cell>
          <cell r="AB579">
            <v>0</v>
          </cell>
          <cell r="AC579" t="str">
            <v>SAMPSONECON-3DFebruary2010-2011</v>
          </cell>
          <cell r="AD579" t="str">
            <v>SAMPSONECON-3D2011</v>
          </cell>
          <cell r="AE579" t="str">
            <v>SAMPSONECON-3DFebruary2011</v>
          </cell>
          <cell r="AF579" t="str">
            <v>SAMPSONECON-3DFebruary2010-2011</v>
          </cell>
          <cell r="AG579" t="str">
            <v>SAMPSONECON-3DFebruary2010-2011</v>
          </cell>
          <cell r="AH579" t="str">
            <v>SAMPSONFebruary2010-2011</v>
          </cell>
        </row>
        <row r="580">
          <cell r="B580" t="str">
            <v>M-CRSS</v>
          </cell>
          <cell r="C580" t="str">
            <v>Survey - DVD Res Eng Spanish</v>
          </cell>
          <cell r="D580" t="str">
            <v>BURNS</v>
          </cell>
          <cell r="E580" t="str">
            <v>ECON-3D</v>
          </cell>
          <cell r="F580" t="str">
            <v>Residential</v>
          </cell>
          <cell r="G580" t="str">
            <v>SINGLE</v>
          </cell>
          <cell r="J580" t="str">
            <v>February</v>
          </cell>
          <cell r="K580" t="str">
            <v>2010-2011</v>
          </cell>
          <cell r="L580">
            <v>2011</v>
          </cell>
          <cell r="M580">
            <v>0</v>
          </cell>
          <cell r="Y580">
            <v>0</v>
          </cell>
          <cell r="Z580">
            <v>0</v>
          </cell>
          <cell r="AA580">
            <v>0</v>
          </cell>
          <cell r="AB580">
            <v>0</v>
          </cell>
          <cell r="AC580" t="str">
            <v>BURNSECON-3DFebruary2010-2011</v>
          </cell>
          <cell r="AD580" t="str">
            <v>BURNSECON-3D2011</v>
          </cell>
          <cell r="AE580" t="str">
            <v>BURNSECON-3DFebruary2011</v>
          </cell>
          <cell r="AF580" t="str">
            <v>BURNSECON-3DFebruary2010-2011</v>
          </cell>
          <cell r="AG580" t="str">
            <v>BURNSECON-3DFebruary2010-2011</v>
          </cell>
          <cell r="AH580" t="str">
            <v>BURNSFebruary2010-2011</v>
          </cell>
        </row>
        <row r="581">
          <cell r="D581" t="str">
            <v>BURNS</v>
          </cell>
          <cell r="E581" t="str">
            <v>ECON-3D</v>
          </cell>
          <cell r="F581" t="str">
            <v>Residential</v>
          </cell>
          <cell r="G581" t="str">
            <v>MULTI</v>
          </cell>
          <cell r="J581" t="str">
            <v>February</v>
          </cell>
          <cell r="K581" t="str">
            <v>2010-2011</v>
          </cell>
          <cell r="L581">
            <v>2011</v>
          </cell>
          <cell r="M581">
            <v>1</v>
          </cell>
          <cell r="Y581">
            <v>9.4729849000000002</v>
          </cell>
          <cell r="Z581">
            <v>0</v>
          </cell>
          <cell r="AA581">
            <v>122.0119</v>
          </cell>
          <cell r="AB581">
            <v>0</v>
          </cell>
          <cell r="AC581" t="str">
            <v>BURNSECON-3DFebruary2010-2011</v>
          </cell>
          <cell r="AD581" t="str">
            <v>BURNSECON-3D2011</v>
          </cell>
          <cell r="AE581" t="str">
            <v>BURNSECON-3DFebruary2011</v>
          </cell>
          <cell r="AF581" t="str">
            <v>BURNSECON-3DFebruary2010-2011</v>
          </cell>
          <cell r="AG581" t="str">
            <v>BURNSECON-3DFebruary2010-2011</v>
          </cell>
          <cell r="AH581" t="str">
            <v>BURNSFebruary2010-2011</v>
          </cell>
        </row>
        <row r="582">
          <cell r="D582" t="str">
            <v>RIVERA</v>
          </cell>
          <cell r="E582" t="str">
            <v>ECON-3D</v>
          </cell>
          <cell r="F582" t="str">
            <v>Residential</v>
          </cell>
          <cell r="G582" t="str">
            <v>SINGLE</v>
          </cell>
          <cell r="J582" t="str">
            <v>February</v>
          </cell>
          <cell r="K582" t="str">
            <v>2010-2011</v>
          </cell>
          <cell r="L582">
            <v>2011</v>
          </cell>
          <cell r="M582">
            <v>0</v>
          </cell>
          <cell r="Y582">
            <v>0</v>
          </cell>
          <cell r="Z582">
            <v>0</v>
          </cell>
          <cell r="AA582">
            <v>0</v>
          </cell>
          <cell r="AB582">
            <v>0</v>
          </cell>
          <cell r="AC582" t="str">
            <v>RIVERAECON-3DFebruary2010-2011</v>
          </cell>
          <cell r="AD582" t="str">
            <v>RIVERAECON-3D2011</v>
          </cell>
          <cell r="AE582" t="str">
            <v>RIVERAECON-3DFebruary2011</v>
          </cell>
          <cell r="AF582" t="str">
            <v>RIVERAECON-3DFebruary2010-2011</v>
          </cell>
          <cell r="AG582" t="str">
            <v>RIVERAECON-3DFebruary2010-2011</v>
          </cell>
          <cell r="AH582" t="str">
            <v>RIVERAFebruary2010-2011</v>
          </cell>
        </row>
        <row r="583">
          <cell r="D583" t="str">
            <v>RIVERA</v>
          </cell>
          <cell r="E583" t="str">
            <v>ECON-3D</v>
          </cell>
          <cell r="F583" t="str">
            <v>Residential</v>
          </cell>
          <cell r="G583" t="str">
            <v>MULTI</v>
          </cell>
          <cell r="J583" t="str">
            <v>February</v>
          </cell>
          <cell r="K583" t="str">
            <v>2010-2011</v>
          </cell>
          <cell r="L583">
            <v>2011</v>
          </cell>
          <cell r="M583">
            <v>2</v>
          </cell>
          <cell r="Y583">
            <v>18.9459698</v>
          </cell>
          <cell r="Z583">
            <v>0</v>
          </cell>
          <cell r="AA583">
            <v>244.02379999999999</v>
          </cell>
          <cell r="AB583">
            <v>0</v>
          </cell>
          <cell r="AC583" t="str">
            <v>RIVERAECON-3DFebruary2010-2011</v>
          </cell>
          <cell r="AD583" t="str">
            <v>RIVERAECON-3D2011</v>
          </cell>
          <cell r="AE583" t="str">
            <v>RIVERAECON-3DFebruary2011</v>
          </cell>
          <cell r="AF583" t="str">
            <v>RIVERAECON-3DFebruary2010-2011</v>
          </cell>
          <cell r="AG583" t="str">
            <v>RIVERAECON-3DFebruary2010-2011</v>
          </cell>
          <cell r="AH583" t="str">
            <v>RIVERAFebruary2010-2011</v>
          </cell>
        </row>
        <row r="584">
          <cell r="B584" t="str">
            <v>M-VRES</v>
          </cell>
          <cell r="C584" t="str">
            <v>Survey - Res Eng VIDEO English</v>
          </cell>
          <cell r="D584" t="str">
            <v>BURNS</v>
          </cell>
          <cell r="E584" t="str">
            <v>ECON-3D</v>
          </cell>
          <cell r="F584" t="str">
            <v>Residential</v>
          </cell>
          <cell r="G584" t="str">
            <v>SINGLE</v>
          </cell>
          <cell r="J584" t="str">
            <v>February</v>
          </cell>
          <cell r="K584" t="str">
            <v>2010-2011</v>
          </cell>
          <cell r="L584">
            <v>2011</v>
          </cell>
          <cell r="M584">
            <v>1</v>
          </cell>
          <cell r="Y584">
            <v>9.4729849000000002</v>
          </cell>
          <cell r="Z584">
            <v>0</v>
          </cell>
          <cell r="AA584">
            <v>122.0119</v>
          </cell>
          <cell r="AB584">
            <v>0</v>
          </cell>
          <cell r="AC584" t="str">
            <v>BURNSECON-3DFebruary2010-2011</v>
          </cell>
          <cell r="AD584" t="str">
            <v>BURNSECON-3D2011</v>
          </cell>
          <cell r="AE584" t="str">
            <v>BURNSECON-3DFebruary2011</v>
          </cell>
          <cell r="AF584" t="str">
            <v>BURNSECON-3DFebruary2010-2011</v>
          </cell>
          <cell r="AG584" t="str">
            <v>BURNSECON-3DFebruary2010-2011</v>
          </cell>
          <cell r="AH584" t="str">
            <v>BURNSFebruary2010-2011</v>
          </cell>
        </row>
        <row r="585">
          <cell r="D585" t="str">
            <v>BURNS</v>
          </cell>
          <cell r="E585" t="str">
            <v>ECON-3D</v>
          </cell>
          <cell r="F585" t="str">
            <v>Residential</v>
          </cell>
          <cell r="G585" t="str">
            <v>MULTI</v>
          </cell>
          <cell r="J585" t="str">
            <v>February</v>
          </cell>
          <cell r="K585" t="str">
            <v>2010-2011</v>
          </cell>
          <cell r="L585">
            <v>2011</v>
          </cell>
          <cell r="M585">
            <v>0</v>
          </cell>
          <cell r="Y585">
            <v>0</v>
          </cell>
          <cell r="Z585">
            <v>0</v>
          </cell>
          <cell r="AA585">
            <v>0</v>
          </cell>
          <cell r="AB585">
            <v>0</v>
          </cell>
          <cell r="AC585" t="str">
            <v>BURNSECON-3DFebruary2010-2011</v>
          </cell>
          <cell r="AD585" t="str">
            <v>BURNSECON-3D2011</v>
          </cell>
          <cell r="AE585" t="str">
            <v>BURNSECON-3DFebruary2011</v>
          </cell>
          <cell r="AF585" t="str">
            <v>BURNSECON-3DFebruary2010-2011</v>
          </cell>
          <cell r="AG585" t="str">
            <v>BURNSECON-3DFebruary2010-2011</v>
          </cell>
          <cell r="AH585" t="str">
            <v>BURNSFebruary2010-2011</v>
          </cell>
        </row>
        <row r="586">
          <cell r="D586" t="str">
            <v>RIVERA</v>
          </cell>
          <cell r="E586" t="str">
            <v>ECON-3D</v>
          </cell>
          <cell r="F586" t="str">
            <v>Residential</v>
          </cell>
          <cell r="G586" t="str">
            <v>SINGLE</v>
          </cell>
          <cell r="J586" t="str">
            <v>February</v>
          </cell>
          <cell r="K586" t="str">
            <v>2010-2011</v>
          </cell>
          <cell r="L586">
            <v>2011</v>
          </cell>
          <cell r="M586">
            <v>0</v>
          </cell>
          <cell r="Y586">
            <v>0</v>
          </cell>
          <cell r="Z586">
            <v>0</v>
          </cell>
          <cell r="AA586">
            <v>0</v>
          </cell>
          <cell r="AB586">
            <v>0</v>
          </cell>
          <cell r="AC586" t="str">
            <v>RIVERAECON-3DFebruary2010-2011</v>
          </cell>
          <cell r="AD586" t="str">
            <v>RIVERAECON-3D2011</v>
          </cell>
          <cell r="AE586" t="str">
            <v>RIVERAECON-3DFebruary2011</v>
          </cell>
          <cell r="AF586" t="str">
            <v>RIVERAECON-3DFebruary2010-2011</v>
          </cell>
          <cell r="AG586" t="str">
            <v>RIVERAECON-3DFebruary2010-2011</v>
          </cell>
          <cell r="AH586" t="str">
            <v>RIVERAFebruary2010-2011</v>
          </cell>
        </row>
        <row r="587">
          <cell r="D587" t="str">
            <v>RIVERA</v>
          </cell>
          <cell r="E587" t="str">
            <v>ECON-3D</v>
          </cell>
          <cell r="F587" t="str">
            <v>Residential</v>
          </cell>
          <cell r="G587" t="str">
            <v>MULTI</v>
          </cell>
          <cell r="J587" t="str">
            <v>February</v>
          </cell>
          <cell r="K587" t="str">
            <v>2010-2011</v>
          </cell>
          <cell r="L587">
            <v>2011</v>
          </cell>
          <cell r="M587">
            <v>0</v>
          </cell>
          <cell r="Y587">
            <v>0</v>
          </cell>
          <cell r="Z587">
            <v>0</v>
          </cell>
          <cell r="AA587">
            <v>0</v>
          </cell>
          <cell r="AB587">
            <v>0</v>
          </cell>
          <cell r="AC587" t="str">
            <v>RIVERAECON-3DFebruary2010-2011</v>
          </cell>
          <cell r="AD587" t="str">
            <v>RIVERAECON-3D2011</v>
          </cell>
          <cell r="AE587" t="str">
            <v>RIVERAECON-3DFebruary2011</v>
          </cell>
          <cell r="AF587" t="str">
            <v>RIVERAECON-3DFebruary2010-2011</v>
          </cell>
          <cell r="AG587" t="str">
            <v>RIVERAECON-3DFebruary2010-2011</v>
          </cell>
          <cell r="AH587" t="str">
            <v>RIVERAFebruary2010-2011</v>
          </cell>
        </row>
        <row r="588">
          <cell r="B588" t="str">
            <v>M-VRSS</v>
          </cell>
          <cell r="C588" t="str">
            <v>Survey - Res Eng VIDEO Spanish</v>
          </cell>
          <cell r="D588" t="str">
            <v>BURNS</v>
          </cell>
          <cell r="E588" t="str">
            <v>ECON-3D</v>
          </cell>
          <cell r="F588" t="str">
            <v>Residential</v>
          </cell>
          <cell r="G588" t="str">
            <v>SINGLE</v>
          </cell>
          <cell r="J588" t="str">
            <v>February</v>
          </cell>
          <cell r="K588" t="str">
            <v>2010-2011</v>
          </cell>
          <cell r="L588">
            <v>2011</v>
          </cell>
          <cell r="M588">
            <v>0</v>
          </cell>
          <cell r="Y588">
            <v>0</v>
          </cell>
          <cell r="Z588">
            <v>0</v>
          </cell>
          <cell r="AA588">
            <v>0</v>
          </cell>
          <cell r="AB588">
            <v>0</v>
          </cell>
          <cell r="AC588" t="str">
            <v>BURNSECON-3DFebruary2010-2011</v>
          </cell>
          <cell r="AD588" t="str">
            <v>BURNSECON-3D2011</v>
          </cell>
          <cell r="AE588" t="str">
            <v>BURNSECON-3DFebruary2011</v>
          </cell>
          <cell r="AF588" t="str">
            <v>BURNSECON-3DFebruary2010-2011</v>
          </cell>
          <cell r="AG588" t="str">
            <v>BURNSECON-3DFebruary2010-2011</v>
          </cell>
          <cell r="AH588" t="str">
            <v>BURNSFebruary2010-2011</v>
          </cell>
        </row>
        <row r="589">
          <cell r="D589" t="str">
            <v>BURNS</v>
          </cell>
          <cell r="E589" t="str">
            <v>ECON-3D</v>
          </cell>
          <cell r="F589" t="str">
            <v>Residential</v>
          </cell>
          <cell r="G589" t="str">
            <v>MULTI</v>
          </cell>
          <cell r="J589" t="str">
            <v>February</v>
          </cell>
          <cell r="K589" t="str">
            <v>2010-2011</v>
          </cell>
          <cell r="L589">
            <v>2011</v>
          </cell>
          <cell r="M589">
            <v>0</v>
          </cell>
          <cell r="Y589">
            <v>0</v>
          </cell>
          <cell r="Z589">
            <v>0</v>
          </cell>
          <cell r="AA589">
            <v>0</v>
          </cell>
          <cell r="AB589">
            <v>0</v>
          </cell>
          <cell r="AC589" t="str">
            <v>BURNSECON-3DFebruary2010-2011</v>
          </cell>
          <cell r="AD589" t="str">
            <v>BURNSECON-3D2011</v>
          </cell>
          <cell r="AE589" t="str">
            <v>BURNSECON-3DFebruary2011</v>
          </cell>
          <cell r="AF589" t="str">
            <v>BURNSECON-3DFebruary2010-2011</v>
          </cell>
          <cell r="AG589" t="str">
            <v>BURNSECON-3DFebruary2010-2011</v>
          </cell>
          <cell r="AH589" t="str">
            <v>BURNSFebruary2010-2011</v>
          </cell>
        </row>
        <row r="590">
          <cell r="D590" t="str">
            <v>RIVERA</v>
          </cell>
          <cell r="E590" t="str">
            <v>ECON-3D</v>
          </cell>
          <cell r="F590" t="str">
            <v>Residential</v>
          </cell>
          <cell r="G590" t="str">
            <v>SINGLE</v>
          </cell>
          <cell r="J590" t="str">
            <v>February</v>
          </cell>
          <cell r="K590" t="str">
            <v>2010-2011</v>
          </cell>
          <cell r="L590">
            <v>2011</v>
          </cell>
          <cell r="M590">
            <v>0</v>
          </cell>
          <cell r="Y590">
            <v>0</v>
          </cell>
          <cell r="Z590">
            <v>0</v>
          </cell>
          <cell r="AA590">
            <v>0</v>
          </cell>
          <cell r="AB590">
            <v>0</v>
          </cell>
          <cell r="AC590" t="str">
            <v>RIVERAECON-3DFebruary2010-2011</v>
          </cell>
          <cell r="AD590" t="str">
            <v>RIVERAECON-3D2011</v>
          </cell>
          <cell r="AE590" t="str">
            <v>RIVERAECON-3DFebruary2011</v>
          </cell>
          <cell r="AF590" t="str">
            <v>RIVERAECON-3DFebruary2010-2011</v>
          </cell>
          <cell r="AG590" t="str">
            <v>RIVERAECON-3DFebruary2010-2011</v>
          </cell>
          <cell r="AH590" t="str">
            <v>RIVERAFebruary2010-2011</v>
          </cell>
        </row>
        <row r="591">
          <cell r="D591" t="str">
            <v>RIVERA</v>
          </cell>
          <cell r="E591" t="str">
            <v>ECON-3D</v>
          </cell>
          <cell r="F591" t="str">
            <v>Residential</v>
          </cell>
          <cell r="G591" t="str">
            <v>MULTI</v>
          </cell>
          <cell r="J591" t="str">
            <v>February</v>
          </cell>
          <cell r="K591" t="str">
            <v>2010-2011</v>
          </cell>
          <cell r="L591">
            <v>2011</v>
          </cell>
          <cell r="M591">
            <v>0</v>
          </cell>
          <cell r="Y591">
            <v>0</v>
          </cell>
          <cell r="Z591">
            <v>0</v>
          </cell>
          <cell r="AA591">
            <v>0</v>
          </cell>
          <cell r="AB591">
            <v>0</v>
          </cell>
          <cell r="AC591" t="str">
            <v>RIVERAECON-3DFebruary2010-2011</v>
          </cell>
          <cell r="AD591" t="str">
            <v>RIVERAECON-3D2011</v>
          </cell>
          <cell r="AE591" t="str">
            <v>RIVERAECON-3DFebruary2011</v>
          </cell>
          <cell r="AF591" t="str">
            <v>RIVERAECON-3DFebruary2010-2011</v>
          </cell>
          <cell r="AG591" t="str">
            <v>RIVERAECON-3DFebruary2010-2011</v>
          </cell>
          <cell r="AH591" t="str">
            <v>RIVERAFebruary2010-2011</v>
          </cell>
        </row>
        <row r="592">
          <cell r="B592" t="str">
            <v>TOTAL DVD/VIDEO</v>
          </cell>
          <cell r="C592" t="str">
            <v xml:space="preserve">Total DVD &amp; VIDEO  </v>
          </cell>
          <cell r="D592" t="str">
            <v>DVD</v>
          </cell>
          <cell r="E592" t="str">
            <v>ECON-3D</v>
          </cell>
          <cell r="F592" t="str">
            <v>Residential</v>
          </cell>
          <cell r="G592" t="str">
            <v>SINGLE</v>
          </cell>
          <cell r="J592" t="str">
            <v>February</v>
          </cell>
          <cell r="K592" t="str">
            <v>2010-2011</v>
          </cell>
          <cell r="L592">
            <v>2011</v>
          </cell>
          <cell r="M592">
            <v>17</v>
          </cell>
          <cell r="N592">
            <v>283.33333333333331</v>
          </cell>
          <cell r="Y592">
            <v>161.0407433</v>
          </cell>
          <cell r="Z592">
            <v>2684.0123883333331</v>
          </cell>
          <cell r="AA592">
            <v>2074.2022999999999</v>
          </cell>
          <cell r="AB592">
            <v>34570.03833333333</v>
          </cell>
          <cell r="AC592" t="str">
            <v>DVDECON-3DFebruary2010-2011</v>
          </cell>
          <cell r="AD592" t="str">
            <v>DVDECON-3D2011</v>
          </cell>
          <cell r="AE592" t="str">
            <v>DVDECON-3DFebruary2011</v>
          </cell>
          <cell r="AF592" t="str">
            <v>DVDECON-3DFebruary2010-2011</v>
          </cell>
          <cell r="AG592" t="str">
            <v>DVDECON-3DFebruary2010-2011</v>
          </cell>
          <cell r="AH592" t="str">
            <v>DVDFebruary2010-2011</v>
          </cell>
        </row>
        <row r="593">
          <cell r="C593" t="str">
            <v xml:space="preserve">Total DVD &amp; VIDEO  </v>
          </cell>
          <cell r="D593" t="str">
            <v>DVD</v>
          </cell>
          <cell r="E593" t="str">
            <v>ECON-3D</v>
          </cell>
          <cell r="F593" t="str">
            <v>Residential</v>
          </cell>
          <cell r="G593" t="str">
            <v>MULTI</v>
          </cell>
          <cell r="J593" t="str">
            <v>February</v>
          </cell>
          <cell r="K593" t="str">
            <v>2010-2011</v>
          </cell>
          <cell r="L593">
            <v>2011</v>
          </cell>
          <cell r="M593">
            <v>20</v>
          </cell>
          <cell r="Y593">
            <v>189.459698</v>
          </cell>
          <cell r="AA593">
            <v>2440.2379999999998</v>
          </cell>
          <cell r="AC593" t="str">
            <v>DVDECON-3DFebruary2010-2011</v>
          </cell>
          <cell r="AD593" t="str">
            <v>DVDECON-3D2011</v>
          </cell>
          <cell r="AE593" t="str">
            <v>DVDECON-3DFebruary2011</v>
          </cell>
          <cell r="AF593" t="str">
            <v>DVDECON-3DFebruary2010-2011</v>
          </cell>
          <cell r="AG593" t="str">
            <v>DVDECON-3DFebruary2010-2011</v>
          </cell>
          <cell r="AH593" t="str">
            <v>DVDFebruary2010-2011</v>
          </cell>
        </row>
        <row r="594">
          <cell r="C594" t="str">
            <v xml:space="preserve">Total CONEW DVD &amp; VIDEO  </v>
          </cell>
          <cell r="D594" t="str">
            <v>CONEW</v>
          </cell>
          <cell r="E594" t="str">
            <v>ECON-3D</v>
          </cell>
          <cell r="F594" t="str">
            <v>Residential</v>
          </cell>
          <cell r="G594" t="str">
            <v>SINGLE</v>
          </cell>
          <cell r="J594" t="str">
            <v>February</v>
          </cell>
          <cell r="K594" t="str">
            <v>2010-2011</v>
          </cell>
          <cell r="L594">
            <v>2011</v>
          </cell>
          <cell r="M594">
            <v>17</v>
          </cell>
          <cell r="N594">
            <v>283.33333333333331</v>
          </cell>
          <cell r="Y594">
            <v>161.0407433</v>
          </cell>
          <cell r="Z594">
            <v>2684.0123883333331</v>
          </cell>
          <cell r="AA594">
            <v>2074.2022999999999</v>
          </cell>
          <cell r="AB594">
            <v>34570.03833333333</v>
          </cell>
          <cell r="AC594" t="str">
            <v>CONEWECON-3DFebruary2010-2011</v>
          </cell>
          <cell r="AD594" t="str">
            <v>CONEWECON-3D2011</v>
          </cell>
          <cell r="AE594" t="str">
            <v>CONEWECON-3DFebruary2011</v>
          </cell>
          <cell r="AF594" t="str">
            <v>CONEWECON-3DFebruary2010-2011</v>
          </cell>
          <cell r="AG594" t="str">
            <v>CONEWECON-3DFebruary2010-2011</v>
          </cell>
          <cell r="AH594" t="str">
            <v>CONEWFebruary2010-2011</v>
          </cell>
        </row>
        <row r="595">
          <cell r="C595" t="str">
            <v xml:space="preserve">Total CONEW DVD &amp; VIDEO  </v>
          </cell>
          <cell r="D595" t="str">
            <v>CONEW</v>
          </cell>
          <cell r="E595" t="str">
            <v>ECON-3D</v>
          </cell>
          <cell r="F595" t="str">
            <v>Residential</v>
          </cell>
          <cell r="G595" t="str">
            <v>MULTI</v>
          </cell>
          <cell r="J595" t="str">
            <v>February</v>
          </cell>
          <cell r="K595" t="str">
            <v>2010-2011</v>
          </cell>
          <cell r="L595">
            <v>2011</v>
          </cell>
          <cell r="M595">
            <v>20</v>
          </cell>
          <cell r="Y595">
            <v>189.459698</v>
          </cell>
          <cell r="AA595">
            <v>2440.2379999999998</v>
          </cell>
          <cell r="AC595" t="str">
            <v>CONEWECON-3DFebruary2010-2011</v>
          </cell>
          <cell r="AD595" t="str">
            <v>CONEWECON-3D2011</v>
          </cell>
          <cell r="AE595" t="str">
            <v>CONEWECON-3DFebruary2011</v>
          </cell>
          <cell r="AF595" t="str">
            <v>CONEWECON-3DFebruary2010-2011</v>
          </cell>
          <cell r="AG595" t="str">
            <v>CONEWECON-3DFebruary2010-2011</v>
          </cell>
          <cell r="AH595" t="str">
            <v>CONEWFebruary2010-2011</v>
          </cell>
        </row>
        <row r="596">
          <cell r="B596" t="str">
            <v>M-ONLINE</v>
          </cell>
          <cell r="C596" t="str">
            <v>Survey - Residential Online Energy</v>
          </cell>
          <cell r="D596" t="str">
            <v>ONLINE</v>
          </cell>
          <cell r="E596" t="str">
            <v>ECON-3C</v>
          </cell>
          <cell r="F596" t="str">
            <v>Residential</v>
          </cell>
          <cell r="G596" t="str">
            <v>SINGLE</v>
          </cell>
          <cell r="J596" t="str">
            <v>February</v>
          </cell>
          <cell r="K596" t="str">
            <v>2010-2011</v>
          </cell>
          <cell r="L596">
            <v>2011</v>
          </cell>
          <cell r="M596">
            <v>83</v>
          </cell>
          <cell r="N596">
            <v>149.91666666666666</v>
          </cell>
          <cell r="Y596">
            <v>1935.394</v>
          </cell>
          <cell r="Z596">
            <v>3495.7568333333334</v>
          </cell>
          <cell r="AA596">
            <v>10090.110551</v>
          </cell>
          <cell r="AB596">
            <v>18225.008916916668</v>
          </cell>
          <cell r="AC596" t="str">
            <v>ONLINEECON-3CFebruary2010-2011</v>
          </cell>
          <cell r="AD596" t="str">
            <v>ONLINEECON-3C2011</v>
          </cell>
          <cell r="AE596" t="str">
            <v>ONLINEECON-3CFebruary2011</v>
          </cell>
          <cell r="AF596" t="str">
            <v>ONLINEECON-3CFebruary2010-2011</v>
          </cell>
          <cell r="AG596" t="str">
            <v>ONLINEECON-3CFebruary2010-2011</v>
          </cell>
          <cell r="AH596" t="str">
            <v>ONLINEFebruary2010-2011</v>
          </cell>
        </row>
        <row r="597">
          <cell r="C597" t="str">
            <v>Energy Calculator</v>
          </cell>
          <cell r="D597" t="str">
            <v>CALC</v>
          </cell>
          <cell r="E597" t="str">
            <v>ECON-17</v>
          </cell>
          <cell r="F597" t="str">
            <v>Residential</v>
          </cell>
          <cell r="G597" t="str">
            <v>SINGLE</v>
          </cell>
          <cell r="J597" t="str">
            <v>February</v>
          </cell>
          <cell r="K597" t="str">
            <v>2010-2011</v>
          </cell>
          <cell r="L597">
            <v>2011</v>
          </cell>
          <cell r="M597">
            <v>7</v>
          </cell>
          <cell r="T597">
            <v>34.76</v>
          </cell>
          <cell r="Y597">
            <v>163.226</v>
          </cell>
          <cell r="Z597">
            <v>0</v>
          </cell>
          <cell r="AA597">
            <v>850.97317900000007</v>
          </cell>
          <cell r="AB597">
            <v>0</v>
          </cell>
          <cell r="AC597" t="str">
            <v>CALCECON-17February2010-2011</v>
          </cell>
          <cell r="AD597" t="str">
            <v>CALCECON-172011</v>
          </cell>
          <cell r="AE597" t="str">
            <v>CALCECON-17February2011</v>
          </cell>
          <cell r="AF597" t="str">
            <v>CALCECON-17February2010-2011</v>
          </cell>
          <cell r="AG597" t="str">
            <v>CALCECON-17February2010-2011</v>
          </cell>
          <cell r="AH597" t="str">
            <v>CALCFebruary2010-2011</v>
          </cell>
        </row>
        <row r="598">
          <cell r="C598" t="str">
            <v xml:space="preserve">Total Online Energy Surveys  </v>
          </cell>
          <cell r="D598" t="str">
            <v>CONEW</v>
          </cell>
          <cell r="E598" t="str">
            <v>ECON-EDU</v>
          </cell>
          <cell r="F598" t="str">
            <v>Residential</v>
          </cell>
          <cell r="G598" t="str">
            <v>SINGLE</v>
          </cell>
          <cell r="H598" t="str">
            <v>ONLINE SURVEY</v>
          </cell>
          <cell r="J598" t="str">
            <v>February</v>
          </cell>
          <cell r="K598" t="str">
            <v>2010-2011</v>
          </cell>
          <cell r="L598">
            <v>2011</v>
          </cell>
          <cell r="M598">
            <v>90</v>
          </cell>
          <cell r="N598">
            <v>149.91666666666666</v>
          </cell>
          <cell r="O598">
            <v>0</v>
          </cell>
          <cell r="P598">
            <v>0</v>
          </cell>
          <cell r="Q598">
            <v>0</v>
          </cell>
          <cell r="R598">
            <v>0</v>
          </cell>
          <cell r="S598">
            <v>0</v>
          </cell>
          <cell r="U598">
            <v>0</v>
          </cell>
          <cell r="V598">
            <v>0</v>
          </cell>
          <cell r="W598">
            <v>0</v>
          </cell>
          <cell r="X598">
            <v>0</v>
          </cell>
          <cell r="Y598">
            <v>2098.62</v>
          </cell>
          <cell r="Z598">
            <v>3495.7568333333334</v>
          </cell>
          <cell r="AA598">
            <v>10941.08373</v>
          </cell>
          <cell r="AB598">
            <v>18225.008916916668</v>
          </cell>
          <cell r="AC598" t="str">
            <v>CONEWECON-EDUFebruary2010-2011</v>
          </cell>
          <cell r="AD598" t="str">
            <v>CONEWECON-EDU2011</v>
          </cell>
          <cell r="AE598" t="str">
            <v>CONEWECON-EDUFebruary2011</v>
          </cell>
          <cell r="AF598" t="str">
            <v>CONEWECON-EDUONLINE SURVEYFebruary2010-2011</v>
          </cell>
          <cell r="AG598" t="str">
            <v>CONEWECON-EDUFebruary2010-2011</v>
          </cell>
          <cell r="AH598" t="str">
            <v>CONEWFebruary2010-2011</v>
          </cell>
        </row>
        <row r="599">
          <cell r="B599" t="str">
            <v>M-WAUD</v>
          </cell>
          <cell r="C599" t="str">
            <v>Survey - Water Audit</v>
          </cell>
          <cell r="D599" t="str">
            <v>BURNS</v>
          </cell>
          <cell r="E599" t="str">
            <v>WACON-5A</v>
          </cell>
          <cell r="F599" t="str">
            <v>Residential</v>
          </cell>
          <cell r="G599" t="str">
            <v>SINGLE</v>
          </cell>
          <cell r="J599" t="str">
            <v>February</v>
          </cell>
          <cell r="K599" t="str">
            <v>2010-2011</v>
          </cell>
          <cell r="L599">
            <v>2011</v>
          </cell>
          <cell r="M599">
            <v>0</v>
          </cell>
          <cell r="N599">
            <v>0</v>
          </cell>
          <cell r="Y599">
            <v>0</v>
          </cell>
          <cell r="Z599">
            <v>0</v>
          </cell>
          <cell r="AA599">
            <v>0</v>
          </cell>
          <cell r="AB599">
            <v>0</v>
          </cell>
          <cell r="AC599" t="str">
            <v>BURNSWACON-5AFebruary2010-2011</v>
          </cell>
          <cell r="AD599" t="str">
            <v>BURNSWACON-5A2011</v>
          </cell>
          <cell r="AE599" t="str">
            <v>BURNSWACON-5AFebruary2011</v>
          </cell>
          <cell r="AF599" t="str">
            <v>BURNSWACON-5AFebruary2010-2011</v>
          </cell>
          <cell r="AG599" t="str">
            <v>BURNSWACON-5AFebruary2010-2011</v>
          </cell>
          <cell r="AH599" t="str">
            <v>BURNSFebruary2010-2011</v>
          </cell>
        </row>
        <row r="600">
          <cell r="D600" t="str">
            <v>BURNS</v>
          </cell>
          <cell r="E600" t="str">
            <v>WACON-5A</v>
          </cell>
          <cell r="F600" t="str">
            <v>Residential</v>
          </cell>
          <cell r="G600" t="str">
            <v>MULTI</v>
          </cell>
          <cell r="J600" t="str">
            <v>February</v>
          </cell>
          <cell r="K600" t="str">
            <v>2010-2011</v>
          </cell>
          <cell r="L600">
            <v>2011</v>
          </cell>
          <cell r="M600">
            <v>0</v>
          </cell>
          <cell r="Y600">
            <v>0</v>
          </cell>
          <cell r="AA600">
            <v>0</v>
          </cell>
          <cell r="AC600" t="str">
            <v>BURNSWACON-5AFebruary2010-2011</v>
          </cell>
          <cell r="AD600" t="str">
            <v>BURNSWACON-5A2011</v>
          </cell>
          <cell r="AE600" t="str">
            <v>BURNSWACON-5AFebruary2011</v>
          </cell>
          <cell r="AF600" t="str">
            <v>BURNSWACON-5AFebruary2010-2011</v>
          </cell>
          <cell r="AG600" t="str">
            <v>BURNSWACON-5AFebruary2010-2011</v>
          </cell>
          <cell r="AH600" t="str">
            <v>BURNSFebruary2010-2011</v>
          </cell>
        </row>
        <row r="601">
          <cell r="D601" t="str">
            <v>GRAHAM</v>
          </cell>
          <cell r="E601" t="str">
            <v>WACON-5A</v>
          </cell>
          <cell r="F601" t="str">
            <v>Residential</v>
          </cell>
          <cell r="G601" t="str">
            <v>SINGLE</v>
          </cell>
          <cell r="J601" t="str">
            <v>February</v>
          </cell>
          <cell r="K601" t="str">
            <v>2010-2011</v>
          </cell>
          <cell r="L601">
            <v>2011</v>
          </cell>
          <cell r="M601">
            <v>2</v>
          </cell>
          <cell r="N601">
            <v>0</v>
          </cell>
          <cell r="Y601">
            <v>322.70991559999999</v>
          </cell>
          <cell r="Z601">
            <v>0</v>
          </cell>
          <cell r="AA601">
            <v>0</v>
          </cell>
          <cell r="AB601">
            <v>0</v>
          </cell>
          <cell r="AC601" t="str">
            <v>GRAHAMWACON-5AFebruary2010-2011</v>
          </cell>
          <cell r="AD601" t="str">
            <v>GRAHAMWACON-5A2011</v>
          </cell>
          <cell r="AE601" t="str">
            <v>GRAHAMWACON-5AFebruary2011</v>
          </cell>
          <cell r="AF601" t="str">
            <v>GRAHAMWACON-5AFebruary2010-2011</v>
          </cell>
          <cell r="AG601" t="str">
            <v>GRAHAMWACON-5AFebruary2010-2011</v>
          </cell>
          <cell r="AH601" t="str">
            <v>GRAHAMFebruary2010-2011</v>
          </cell>
        </row>
        <row r="602">
          <cell r="D602" t="str">
            <v>GRAHAM</v>
          </cell>
          <cell r="E602" t="str">
            <v>WACON-5A</v>
          </cell>
          <cell r="F602" t="str">
            <v>Residential</v>
          </cell>
          <cell r="G602" t="str">
            <v>MULTI</v>
          </cell>
          <cell r="J602" t="str">
            <v>February</v>
          </cell>
          <cell r="K602" t="str">
            <v>2010-2011</v>
          </cell>
          <cell r="L602">
            <v>2011</v>
          </cell>
          <cell r="M602">
            <v>1</v>
          </cell>
          <cell r="Y602">
            <v>161.35495779999999</v>
          </cell>
          <cell r="AA602">
            <v>0</v>
          </cell>
          <cell r="AC602" t="str">
            <v>GRAHAMWACON-5AFebruary2010-2011</v>
          </cell>
          <cell r="AD602" t="str">
            <v>GRAHAMWACON-5A2011</v>
          </cell>
          <cell r="AE602" t="str">
            <v>GRAHAMWACON-5AFebruary2011</v>
          </cell>
          <cell r="AF602" t="str">
            <v>GRAHAMWACON-5AFebruary2010-2011</v>
          </cell>
          <cell r="AG602" t="str">
            <v>GRAHAMWACON-5AFebruary2010-2011</v>
          </cell>
          <cell r="AH602" t="str">
            <v>GRAHAMFebruary2010-2011</v>
          </cell>
        </row>
        <row r="603">
          <cell r="D603" t="str">
            <v>GURNETT</v>
          </cell>
          <cell r="E603" t="str">
            <v>WACON-5A</v>
          </cell>
          <cell r="F603" t="str">
            <v>Residential</v>
          </cell>
          <cell r="G603" t="str">
            <v>SINGLE</v>
          </cell>
          <cell r="J603" t="str">
            <v>February</v>
          </cell>
          <cell r="K603" t="str">
            <v>2010-2011</v>
          </cell>
          <cell r="L603">
            <v>2011</v>
          </cell>
          <cell r="M603">
            <v>0</v>
          </cell>
          <cell r="N603">
            <v>0</v>
          </cell>
          <cell r="Y603">
            <v>0</v>
          </cell>
          <cell r="Z603">
            <v>0</v>
          </cell>
          <cell r="AA603">
            <v>0</v>
          </cell>
          <cell r="AB603">
            <v>0</v>
          </cell>
          <cell r="AC603" t="str">
            <v>GURNETTWACON-5AFebruary2010-2011</v>
          </cell>
          <cell r="AD603" t="str">
            <v>GURNETTWACON-5A2011</v>
          </cell>
          <cell r="AE603" t="str">
            <v>GURNETTWACON-5AFebruary2011</v>
          </cell>
          <cell r="AF603" t="str">
            <v>GURNETTWACON-5AFebruary2010-2011</v>
          </cell>
          <cell r="AG603" t="str">
            <v>GURNETTWACON-5AFebruary2010-2011</v>
          </cell>
          <cell r="AH603" t="str">
            <v>GURNETTFebruary2010-2011</v>
          </cell>
        </row>
        <row r="604">
          <cell r="D604" t="str">
            <v>GURNETT</v>
          </cell>
          <cell r="E604" t="str">
            <v>WACON-5A</v>
          </cell>
          <cell r="F604" t="str">
            <v>Residential</v>
          </cell>
          <cell r="G604" t="str">
            <v>MULTI</v>
          </cell>
          <cell r="J604" t="str">
            <v>February</v>
          </cell>
          <cell r="K604" t="str">
            <v>2010-2011</v>
          </cell>
          <cell r="L604">
            <v>2011</v>
          </cell>
          <cell r="M604">
            <v>0</v>
          </cell>
          <cell r="Y604">
            <v>0</v>
          </cell>
          <cell r="AA604">
            <v>0</v>
          </cell>
          <cell r="AC604" t="str">
            <v>GURNETTWACON-5AFebruary2010-2011</v>
          </cell>
          <cell r="AD604" t="str">
            <v>GURNETTWACON-5A2011</v>
          </cell>
          <cell r="AE604" t="str">
            <v>GURNETTWACON-5AFebruary2011</v>
          </cell>
          <cell r="AF604" t="str">
            <v>GURNETTWACON-5AFebruary2010-2011</v>
          </cell>
          <cell r="AG604" t="str">
            <v>GURNETTWACON-5AFebruary2010-2011</v>
          </cell>
          <cell r="AH604" t="str">
            <v>GURNETTFebruary2010-2011</v>
          </cell>
        </row>
        <row r="605">
          <cell r="D605" t="str">
            <v>MIL</v>
          </cell>
          <cell r="E605" t="str">
            <v>WACON-5B</v>
          </cell>
          <cell r="F605" t="str">
            <v>Commercial</v>
          </cell>
          <cell r="G605" t="str">
            <v>MULTI</v>
          </cell>
          <cell r="J605" t="str">
            <v>February</v>
          </cell>
          <cell r="K605" t="str">
            <v>2010-2011</v>
          </cell>
          <cell r="L605">
            <v>2011</v>
          </cell>
          <cell r="M605">
            <v>1</v>
          </cell>
          <cell r="N605">
            <v>0</v>
          </cell>
          <cell r="Y605">
            <v>161.35495779999999</v>
          </cell>
          <cell r="Z605">
            <v>0</v>
          </cell>
          <cell r="AA605">
            <v>0</v>
          </cell>
          <cell r="AB605">
            <v>0</v>
          </cell>
          <cell r="AC605" t="str">
            <v>MILWACON-5BFebruary2010-2011</v>
          </cell>
          <cell r="AD605" t="str">
            <v>MILWACON-5B2011</v>
          </cell>
          <cell r="AE605" t="str">
            <v>MILWACON-5BFebruary2011</v>
          </cell>
          <cell r="AF605" t="str">
            <v>MILWACON-5BFebruary2010-2011</v>
          </cell>
          <cell r="AG605" t="str">
            <v>MILWACON-5BFebruary2010-2011</v>
          </cell>
          <cell r="AH605" t="str">
            <v>MILFebruary2010-2011</v>
          </cell>
        </row>
        <row r="606">
          <cell r="D606" t="str">
            <v>MIL</v>
          </cell>
          <cell r="E606" t="str">
            <v>WACON-5B</v>
          </cell>
          <cell r="F606" t="str">
            <v>Commercial</v>
          </cell>
          <cell r="G606" t="str">
            <v>OTHER</v>
          </cell>
          <cell r="J606" t="str">
            <v>February</v>
          </cell>
          <cell r="K606" t="str">
            <v>2010-2011</v>
          </cell>
          <cell r="L606">
            <v>2011</v>
          </cell>
          <cell r="M606">
            <v>9</v>
          </cell>
          <cell r="Y606">
            <v>1452.1946201999999</v>
          </cell>
          <cell r="AC606" t="str">
            <v>MILWACON-5BFebruary2010-2011</v>
          </cell>
          <cell r="AD606" t="str">
            <v>MILWACON-5B2011</v>
          </cell>
          <cell r="AE606" t="str">
            <v>MILWACON-5BFebruary2011</v>
          </cell>
          <cell r="AF606" t="str">
            <v>MILWACON-5BFebruary2010-2011</v>
          </cell>
          <cell r="AG606" t="str">
            <v>MILWACON-5BFebruary2010-2011</v>
          </cell>
          <cell r="AH606" t="str">
            <v>MILFebruary2010-2011</v>
          </cell>
        </row>
        <row r="607">
          <cell r="D607" t="str">
            <v>SAMPSON</v>
          </cell>
          <cell r="E607" t="str">
            <v>WACON-5A</v>
          </cell>
          <cell r="F607" t="str">
            <v>Residential</v>
          </cell>
          <cell r="G607" t="str">
            <v>SINGLE</v>
          </cell>
          <cell r="J607" t="str">
            <v>February</v>
          </cell>
          <cell r="K607" t="str">
            <v>2010-2011</v>
          </cell>
          <cell r="L607">
            <v>2011</v>
          </cell>
          <cell r="M607">
            <v>0</v>
          </cell>
          <cell r="N607">
            <v>0</v>
          </cell>
          <cell r="Y607">
            <v>0</v>
          </cell>
          <cell r="Z607">
            <v>0</v>
          </cell>
          <cell r="AA607">
            <v>0</v>
          </cell>
          <cell r="AB607">
            <v>0</v>
          </cell>
          <cell r="AC607" t="str">
            <v>SAMPSONWACON-5AFebruary2010-2011</v>
          </cell>
          <cell r="AD607" t="str">
            <v>SAMPSONWACON-5A2011</v>
          </cell>
          <cell r="AE607" t="str">
            <v>SAMPSONWACON-5AFebruary2011</v>
          </cell>
          <cell r="AF607" t="str">
            <v>SAMPSONWACON-5AFebruary2010-2011</v>
          </cell>
          <cell r="AG607" t="str">
            <v>SAMPSONWACON-5AFebruary2010-2011</v>
          </cell>
          <cell r="AH607" t="str">
            <v>SAMPSONFebruary2010-2011</v>
          </cell>
        </row>
        <row r="608">
          <cell r="D608" t="str">
            <v>SAMPSON</v>
          </cell>
          <cell r="E608" t="str">
            <v>WACON-5A</v>
          </cell>
          <cell r="F608" t="str">
            <v>Residential</v>
          </cell>
          <cell r="G608" t="str">
            <v>MULTI</v>
          </cell>
          <cell r="J608" t="str">
            <v>February</v>
          </cell>
          <cell r="K608" t="str">
            <v>2010-2011</v>
          </cell>
          <cell r="L608">
            <v>2011</v>
          </cell>
          <cell r="M608">
            <v>0</v>
          </cell>
          <cell r="Y608">
            <v>0</v>
          </cell>
          <cell r="AA608">
            <v>0</v>
          </cell>
          <cell r="AC608" t="str">
            <v>SAMPSONWACON-5AFebruary2010-2011</v>
          </cell>
          <cell r="AD608" t="str">
            <v>SAMPSONWACON-5A2011</v>
          </cell>
          <cell r="AE608" t="str">
            <v>SAMPSONWACON-5AFebruary2011</v>
          </cell>
          <cell r="AF608" t="str">
            <v>SAMPSONWACON-5AFebruary2010-2011</v>
          </cell>
          <cell r="AG608" t="str">
            <v>SAMPSONWACON-5AFebruary2010-2011</v>
          </cell>
          <cell r="AH608" t="str">
            <v>SAMPSONFebruary2010-2011</v>
          </cell>
        </row>
        <row r="609">
          <cell r="D609" t="str">
            <v>SKIPPER</v>
          </cell>
          <cell r="E609" t="str">
            <v>WACON-5A</v>
          </cell>
          <cell r="F609" t="str">
            <v>Residential</v>
          </cell>
          <cell r="G609" t="str">
            <v>SINGLE</v>
          </cell>
          <cell r="J609" t="str">
            <v>February</v>
          </cell>
          <cell r="K609" t="str">
            <v>2010-2011</v>
          </cell>
          <cell r="L609">
            <v>2011</v>
          </cell>
          <cell r="M609">
            <v>0</v>
          </cell>
          <cell r="N609">
            <v>0</v>
          </cell>
          <cell r="Y609">
            <v>0</v>
          </cell>
          <cell r="AC609" t="str">
            <v>SKIPPERWACON-5AFebruary2010-2011</v>
          </cell>
          <cell r="AD609" t="str">
            <v>SKIPPERWACON-5A2011</v>
          </cell>
          <cell r="AE609" t="str">
            <v>SKIPPERWACON-5AFebruary2011</v>
          </cell>
          <cell r="AF609" t="str">
            <v>SKIPPERWACON-5AFebruary2010-2011</v>
          </cell>
          <cell r="AG609" t="str">
            <v>SKIPPERWACON-5AFebruary2010-2011</v>
          </cell>
          <cell r="AH609" t="str">
            <v>SKIPPERFebruary2010-2011</v>
          </cell>
        </row>
        <row r="610">
          <cell r="D610" t="str">
            <v>SKIPPER</v>
          </cell>
          <cell r="E610" t="str">
            <v>WACON-5A</v>
          </cell>
          <cell r="F610" t="str">
            <v>Residential</v>
          </cell>
          <cell r="G610" t="str">
            <v>MULTI</v>
          </cell>
          <cell r="J610" t="str">
            <v>February</v>
          </cell>
          <cell r="K610" t="str">
            <v>2010-2011</v>
          </cell>
          <cell r="L610">
            <v>2011</v>
          </cell>
          <cell r="M610">
            <v>0</v>
          </cell>
          <cell r="Y610">
            <v>0</v>
          </cell>
          <cell r="AC610" t="str">
            <v>SKIPPERWACON-5AFebruary2010-2011</v>
          </cell>
          <cell r="AD610" t="str">
            <v>SKIPPERWACON-5A2011</v>
          </cell>
          <cell r="AE610" t="str">
            <v>SKIPPERWACON-5AFebruary2011</v>
          </cell>
          <cell r="AF610" t="str">
            <v>SKIPPERWACON-5AFebruary2010-2011</v>
          </cell>
          <cell r="AG610" t="str">
            <v>SKIPPERWACON-5AFebruary2010-2011</v>
          </cell>
          <cell r="AH610" t="str">
            <v>SKIPPERFebruary2010-2011</v>
          </cell>
        </row>
        <row r="611">
          <cell r="D611" t="str">
            <v>SKIPPER</v>
          </cell>
          <cell r="E611" t="str">
            <v>WACON-5B</v>
          </cell>
          <cell r="F611" t="str">
            <v>Commercial</v>
          </cell>
          <cell r="G611" t="str">
            <v>OTHER</v>
          </cell>
          <cell r="J611" t="str">
            <v>February</v>
          </cell>
          <cell r="K611" t="str">
            <v>2010-2011</v>
          </cell>
          <cell r="L611">
            <v>2011</v>
          </cell>
          <cell r="M611">
            <v>3</v>
          </cell>
          <cell r="N611">
            <v>5.833333333333333</v>
          </cell>
          <cell r="Y611">
            <v>484.06487340000001</v>
          </cell>
          <cell r="Z611">
            <v>941.23725383333328</v>
          </cell>
          <cell r="AA611">
            <v>0</v>
          </cell>
          <cell r="AB611">
            <v>0</v>
          </cell>
          <cell r="AC611" t="str">
            <v>SKIPPERWACON-5BFebruary2010-2011</v>
          </cell>
          <cell r="AD611" t="str">
            <v>SKIPPERWACON-5B2011</v>
          </cell>
          <cell r="AE611" t="str">
            <v>SKIPPERWACON-5BFebruary2011</v>
          </cell>
          <cell r="AF611" t="str">
            <v>SKIPPERWACON-5BFebruary2010-2011</v>
          </cell>
          <cell r="AG611" t="str">
            <v>SKIPPERWACON-5BFebruary2010-2011</v>
          </cell>
          <cell r="AH611" t="str">
            <v>SKIPPERFebruary2010-2011</v>
          </cell>
        </row>
        <row r="612">
          <cell r="D612" t="str">
            <v>SPRIGGS</v>
          </cell>
          <cell r="E612" t="str">
            <v>WACON-5A</v>
          </cell>
          <cell r="F612" t="str">
            <v>Residential</v>
          </cell>
          <cell r="G612" t="str">
            <v>SINGLE</v>
          </cell>
          <cell r="J612" t="str">
            <v>February</v>
          </cell>
          <cell r="K612" t="str">
            <v>2010-2011</v>
          </cell>
          <cell r="L612">
            <v>2011</v>
          </cell>
          <cell r="M612">
            <v>7</v>
          </cell>
          <cell r="N612">
            <v>0</v>
          </cell>
          <cell r="Y612">
            <v>1129.4847046</v>
          </cell>
          <cell r="Z612">
            <v>0</v>
          </cell>
          <cell r="AA612">
            <v>0</v>
          </cell>
          <cell r="AB612">
            <v>0</v>
          </cell>
          <cell r="AC612" t="str">
            <v>SPRIGGSWACON-5AFebruary2010-2011</v>
          </cell>
          <cell r="AD612" t="str">
            <v>SPRIGGSWACON-5A2011</v>
          </cell>
          <cell r="AE612" t="str">
            <v>SPRIGGSWACON-5AFebruary2011</v>
          </cell>
          <cell r="AF612" t="str">
            <v>SPRIGGSWACON-5AFebruary2010-2011</v>
          </cell>
          <cell r="AG612" t="str">
            <v>SPRIGGSWACON-5AFebruary2010-2011</v>
          </cell>
          <cell r="AH612" t="str">
            <v>SPRIGGSFebruary2010-2011</v>
          </cell>
        </row>
        <row r="613">
          <cell r="D613" t="str">
            <v>SPRIGGS</v>
          </cell>
          <cell r="E613" t="str">
            <v>WACON-5A</v>
          </cell>
          <cell r="F613" t="str">
            <v>Residential</v>
          </cell>
          <cell r="G613" t="str">
            <v>MULTI</v>
          </cell>
          <cell r="J613" t="str">
            <v>February</v>
          </cell>
          <cell r="K613" t="str">
            <v>2010-2011</v>
          </cell>
          <cell r="L613">
            <v>2011</v>
          </cell>
          <cell r="M613">
            <v>0</v>
          </cell>
          <cell r="Y613">
            <v>0</v>
          </cell>
          <cell r="AA613">
            <v>0</v>
          </cell>
          <cell r="AC613" t="str">
            <v>SPRIGGSWACON-5AFebruary2010-2011</v>
          </cell>
          <cell r="AD613" t="str">
            <v>SPRIGGSWACON-5A2011</v>
          </cell>
          <cell r="AE613" t="str">
            <v>SPRIGGSWACON-5AFebruary2011</v>
          </cell>
          <cell r="AF613" t="str">
            <v>SPRIGGSWACON-5AFebruary2010-2011</v>
          </cell>
          <cell r="AG613" t="str">
            <v>SPRIGGSWACON-5AFebruary2010-2011</v>
          </cell>
          <cell r="AH613" t="str">
            <v>SPRIGGSFebruary2010-2011</v>
          </cell>
        </row>
        <row r="614">
          <cell r="D614" t="str">
            <v>WELCH</v>
          </cell>
          <cell r="E614" t="str">
            <v>WACON-5A</v>
          </cell>
          <cell r="F614" t="str">
            <v>Residential</v>
          </cell>
          <cell r="G614" t="str">
            <v>SINGLE</v>
          </cell>
          <cell r="J614" t="str">
            <v>February</v>
          </cell>
          <cell r="K614" t="str">
            <v>2010-2011</v>
          </cell>
          <cell r="L614">
            <v>2011</v>
          </cell>
          <cell r="M614">
            <v>0</v>
          </cell>
          <cell r="Y614">
            <v>0</v>
          </cell>
          <cell r="Z614">
            <v>0</v>
          </cell>
          <cell r="AA614">
            <v>0</v>
          </cell>
          <cell r="AB614">
            <v>0</v>
          </cell>
          <cell r="AC614" t="str">
            <v>WELCHWACON-5AFebruary2010-2011</v>
          </cell>
          <cell r="AD614" t="str">
            <v>WELCHWACON-5A2011</v>
          </cell>
          <cell r="AE614" t="str">
            <v>WELCHWACON-5AFebruary2011</v>
          </cell>
          <cell r="AF614" t="str">
            <v>WELCHWACON-5AFebruary2010-2011</v>
          </cell>
          <cell r="AG614" t="str">
            <v>WELCHWACON-5AFebruary2010-2011</v>
          </cell>
          <cell r="AH614" t="str">
            <v>WELCHFebruary2010-2011</v>
          </cell>
        </row>
        <row r="615">
          <cell r="D615" t="str">
            <v>WELCH</v>
          </cell>
          <cell r="E615" t="str">
            <v>WACON-5A</v>
          </cell>
          <cell r="F615" t="str">
            <v>Residential</v>
          </cell>
          <cell r="G615" t="str">
            <v>MULTI</v>
          </cell>
          <cell r="J615" t="str">
            <v>February</v>
          </cell>
          <cell r="K615" t="str">
            <v>2010-2011</v>
          </cell>
          <cell r="L615">
            <v>2011</v>
          </cell>
          <cell r="M615">
            <v>0</v>
          </cell>
          <cell r="Y615">
            <v>0</v>
          </cell>
          <cell r="AA615">
            <v>0</v>
          </cell>
          <cell r="AC615" t="str">
            <v>WELCHWACON-5AFebruary2010-2011</v>
          </cell>
          <cell r="AD615" t="str">
            <v>WELCHWACON-5A2011</v>
          </cell>
          <cell r="AE615" t="str">
            <v>WELCHWACON-5AFebruary2011</v>
          </cell>
          <cell r="AF615" t="str">
            <v>WELCHWACON-5AFebruary2010-2011</v>
          </cell>
          <cell r="AG615" t="str">
            <v>WELCHWACON-5AFebruary2010-2011</v>
          </cell>
          <cell r="AH615" t="str">
            <v>WELCHFebruary2010-2011</v>
          </cell>
        </row>
        <row r="616">
          <cell r="C616" t="str">
            <v xml:space="preserve">Total Water Audits  </v>
          </cell>
          <cell r="D616" t="str">
            <v>CONEW</v>
          </cell>
          <cell r="E616" t="str">
            <v>WACON-5A</v>
          </cell>
          <cell r="F616" t="str">
            <v>Residential</v>
          </cell>
          <cell r="G616" t="str">
            <v>SINGLE</v>
          </cell>
          <cell r="J616" t="str">
            <v>February</v>
          </cell>
          <cell r="K616" t="str">
            <v>2010-2011</v>
          </cell>
          <cell r="L616">
            <v>2011</v>
          </cell>
          <cell r="M616">
            <v>9</v>
          </cell>
          <cell r="N616">
            <v>0</v>
          </cell>
          <cell r="Y616">
            <v>1452.1946201999999</v>
          </cell>
          <cell r="Z616">
            <v>0</v>
          </cell>
          <cell r="AA616">
            <v>0</v>
          </cell>
          <cell r="AB616">
            <v>0</v>
          </cell>
          <cell r="AC616" t="str">
            <v>CONEWWACON-5AFebruary2010-2011</v>
          </cell>
          <cell r="AD616" t="str">
            <v>CONEWWACON-5A2011</v>
          </cell>
          <cell r="AE616" t="str">
            <v>CONEWWACON-5AFebruary2011</v>
          </cell>
          <cell r="AF616" t="str">
            <v>CONEWWACON-5AFebruary2010-2011</v>
          </cell>
          <cell r="AG616" t="str">
            <v>CONEWWACON-5AFebruary2010-2011</v>
          </cell>
          <cell r="AH616" t="str">
            <v>CONEWFebruary2010-2011</v>
          </cell>
        </row>
        <row r="617">
          <cell r="C617" t="str">
            <v xml:space="preserve">Total Water Audits  </v>
          </cell>
          <cell r="D617" t="str">
            <v>CONEW</v>
          </cell>
          <cell r="E617" t="str">
            <v>WACON-5A</v>
          </cell>
          <cell r="F617" t="str">
            <v>Residential</v>
          </cell>
          <cell r="G617" t="str">
            <v>MULTI</v>
          </cell>
          <cell r="J617" t="str">
            <v>February</v>
          </cell>
          <cell r="K617" t="str">
            <v>2010-2011</v>
          </cell>
          <cell r="L617">
            <v>2011</v>
          </cell>
          <cell r="M617">
            <v>1</v>
          </cell>
          <cell r="Y617">
            <v>161.35495779999999</v>
          </cell>
          <cell r="Z617">
            <v>0</v>
          </cell>
          <cell r="AC617" t="str">
            <v>CONEWWACON-5AFebruary2010-2011</v>
          </cell>
          <cell r="AD617" t="str">
            <v>CONEWWACON-5A2011</v>
          </cell>
          <cell r="AE617" t="str">
            <v>CONEWWACON-5AFebruary2011</v>
          </cell>
          <cell r="AF617" t="str">
            <v>CONEWWACON-5AFebruary2010-2011</v>
          </cell>
          <cell r="AG617" t="str">
            <v>CONEWWACON-5AFebruary2010-2011</v>
          </cell>
          <cell r="AH617" t="str">
            <v>CONEWFebruary2010-2011</v>
          </cell>
        </row>
        <row r="618">
          <cell r="C618" t="str">
            <v xml:space="preserve">Total Water Audits  </v>
          </cell>
          <cell r="D618" t="str">
            <v>CONEW</v>
          </cell>
          <cell r="E618" t="str">
            <v>WACON-5B</v>
          </cell>
          <cell r="F618" t="str">
            <v>Commercial</v>
          </cell>
          <cell r="G618" t="str">
            <v>OTHER</v>
          </cell>
          <cell r="J618" t="str">
            <v>February</v>
          </cell>
          <cell r="K618" t="str">
            <v>2010-2011</v>
          </cell>
          <cell r="L618">
            <v>2011</v>
          </cell>
          <cell r="M618">
            <v>13</v>
          </cell>
          <cell r="N618">
            <v>5.833333333333333</v>
          </cell>
          <cell r="Y618">
            <v>2097.6144513999998</v>
          </cell>
          <cell r="Z618">
            <v>941.23725383333328</v>
          </cell>
          <cell r="AC618" t="str">
            <v>CONEWWACON-5BFebruary2010-2011</v>
          </cell>
          <cell r="AD618" t="str">
            <v>CONEWWACON-5B2011</v>
          </cell>
          <cell r="AE618" t="str">
            <v>CONEWWACON-5BFebruary2011</v>
          </cell>
          <cell r="AF618" t="str">
            <v>CONEWWACON-5BFebruary2010-2011</v>
          </cell>
          <cell r="AG618" t="str">
            <v>CONEWWACON-5BFebruary2010-2011</v>
          </cell>
          <cell r="AH618" t="str">
            <v>CONEWFebruary2010-2011</v>
          </cell>
        </row>
        <row r="619">
          <cell r="B619" t="str">
            <v>LOANHFIX</v>
          </cell>
          <cell r="C619" t="str">
            <v>Home Fix-up</v>
          </cell>
          <cell r="D619" t="str">
            <v>BURNS</v>
          </cell>
          <cell r="E619" t="str">
            <v>ECON-12A</v>
          </cell>
          <cell r="F619" t="str">
            <v>Residential</v>
          </cell>
          <cell r="G619" t="str">
            <v>SINGLE</v>
          </cell>
          <cell r="J619" t="str">
            <v>February</v>
          </cell>
          <cell r="K619" t="str">
            <v>2010-2011</v>
          </cell>
          <cell r="L619">
            <v>2011</v>
          </cell>
          <cell r="M619">
            <v>0</v>
          </cell>
          <cell r="N619">
            <v>0</v>
          </cell>
          <cell r="O619">
            <v>0</v>
          </cell>
          <cell r="P619">
            <v>0</v>
          </cell>
          <cell r="Y619">
            <v>0</v>
          </cell>
          <cell r="Z619">
            <v>0</v>
          </cell>
          <cell r="AA619">
            <v>0</v>
          </cell>
          <cell r="AB619">
            <v>0</v>
          </cell>
          <cell r="AC619" t="str">
            <v>BURNSECON-12AFebruary2010-2011</v>
          </cell>
          <cell r="AD619" t="str">
            <v>BURNSECON-12A2011</v>
          </cell>
          <cell r="AE619" t="str">
            <v>BURNSECON-12AFebruary2011</v>
          </cell>
          <cell r="AF619" t="str">
            <v>BURNSECON-12AFebruary2010-2011</v>
          </cell>
          <cell r="AG619" t="str">
            <v>BURNSECON-12AFebruary2010-2011</v>
          </cell>
          <cell r="AH619" t="str">
            <v>BURNSFebruary2010-2011</v>
          </cell>
        </row>
        <row r="620">
          <cell r="D620" t="str">
            <v>GRAHAM</v>
          </cell>
          <cell r="E620" t="str">
            <v>ECON-12A</v>
          </cell>
          <cell r="F620" t="str">
            <v>Residential</v>
          </cell>
          <cell r="G620" t="str">
            <v>SINGLE</v>
          </cell>
          <cell r="J620" t="str">
            <v>February</v>
          </cell>
          <cell r="K620" t="str">
            <v>2010-2011</v>
          </cell>
          <cell r="L620">
            <v>2011</v>
          </cell>
          <cell r="M620">
            <v>3</v>
          </cell>
          <cell r="N620">
            <v>10.083333333333334</v>
          </cell>
          <cell r="O620">
            <v>2343.38</v>
          </cell>
          <cell r="P620">
            <v>20166.666666666668</v>
          </cell>
          <cell r="Y620">
            <v>42.442950000000003</v>
          </cell>
          <cell r="Z620">
            <v>5041.666666666667</v>
          </cell>
          <cell r="AA620">
            <v>748.11</v>
          </cell>
          <cell r="AB620">
            <v>2514.4808333333335</v>
          </cell>
          <cell r="AC620" t="str">
            <v>GRAHAMECON-12AFebruary2010-2011</v>
          </cell>
          <cell r="AD620" t="str">
            <v>GRAHAMECON-12A2011</v>
          </cell>
          <cell r="AE620" t="str">
            <v>GRAHAMECON-12AFebruary2011</v>
          </cell>
          <cell r="AF620" t="str">
            <v>GRAHAMECON-12AFebruary2010-2011</v>
          </cell>
          <cell r="AG620" t="str">
            <v>GRAHAMECON-12AFebruary2010-2011</v>
          </cell>
          <cell r="AH620" t="str">
            <v>GRAHAMFebruary2010-2011</v>
          </cell>
        </row>
        <row r="621">
          <cell r="D621" t="str">
            <v>GURNETT</v>
          </cell>
          <cell r="E621" t="str">
            <v>ECON-12A</v>
          </cell>
          <cell r="F621" t="str">
            <v>Residential</v>
          </cell>
          <cell r="G621" t="str">
            <v>SINGLE</v>
          </cell>
          <cell r="J621" t="str">
            <v>February</v>
          </cell>
          <cell r="K621" t="str">
            <v>2010-2011</v>
          </cell>
          <cell r="L621">
            <v>2011</v>
          </cell>
          <cell r="M621">
            <v>0</v>
          </cell>
          <cell r="N621">
            <v>10.083333333333334</v>
          </cell>
          <cell r="O621">
            <v>0</v>
          </cell>
          <cell r="P621">
            <v>20166.666666666668</v>
          </cell>
          <cell r="Y621">
            <v>0</v>
          </cell>
          <cell r="Z621">
            <v>5041.666666666667</v>
          </cell>
          <cell r="AA621">
            <v>0</v>
          </cell>
          <cell r="AB621">
            <v>2514.4808333333335</v>
          </cell>
          <cell r="AC621" t="str">
            <v>GURNETTECON-12AFebruary2010-2011</v>
          </cell>
          <cell r="AD621" t="str">
            <v>GURNETTECON-12A2011</v>
          </cell>
          <cell r="AE621" t="str">
            <v>GURNETTECON-12AFebruary2011</v>
          </cell>
          <cell r="AF621" t="str">
            <v>GURNETTECON-12AFebruary2010-2011</v>
          </cell>
          <cell r="AG621" t="str">
            <v>GURNETTECON-12AFebruary2010-2011</v>
          </cell>
          <cell r="AH621" t="str">
            <v>GURNETTFebruary2010-2011</v>
          </cell>
        </row>
        <row r="622">
          <cell r="D622" t="str">
            <v>SAMPSON</v>
          </cell>
          <cell r="E622" t="str">
            <v>ECON-12A</v>
          </cell>
          <cell r="F622" t="str">
            <v>Residential</v>
          </cell>
          <cell r="G622" t="str">
            <v>SINGLE</v>
          </cell>
          <cell r="J622" t="str">
            <v>February</v>
          </cell>
          <cell r="K622" t="str">
            <v>2010-2011</v>
          </cell>
          <cell r="L622">
            <v>2011</v>
          </cell>
          <cell r="M622">
            <v>0</v>
          </cell>
          <cell r="N622">
            <v>10.083333333333334</v>
          </cell>
          <cell r="O622">
            <v>0</v>
          </cell>
          <cell r="P622">
            <v>20166.666666666668</v>
          </cell>
          <cell r="Y622">
            <v>0</v>
          </cell>
          <cell r="Z622">
            <v>5041.666666666667</v>
          </cell>
          <cell r="AA622">
            <v>0</v>
          </cell>
          <cell r="AB622">
            <v>2514.4808333333335</v>
          </cell>
          <cell r="AC622" t="str">
            <v>SAMPSONECON-12AFebruary2010-2011</v>
          </cell>
          <cell r="AD622" t="str">
            <v>SAMPSONECON-12A2011</v>
          </cell>
          <cell r="AE622" t="str">
            <v>SAMPSONECON-12AFebruary2011</v>
          </cell>
          <cell r="AF622" t="str">
            <v>SAMPSONECON-12AFebruary2010-2011</v>
          </cell>
          <cell r="AG622" t="str">
            <v>SAMPSONECON-12AFebruary2010-2011</v>
          </cell>
          <cell r="AH622" t="str">
            <v>SAMPSONFebruary2010-2011</v>
          </cell>
        </row>
        <row r="623">
          <cell r="D623" t="str">
            <v>SKIPPER</v>
          </cell>
          <cell r="E623" t="str">
            <v>ECON-12A</v>
          </cell>
          <cell r="F623" t="str">
            <v>Residential</v>
          </cell>
          <cell r="G623" t="str">
            <v>SINGLE</v>
          </cell>
          <cell r="J623" t="str">
            <v>February</v>
          </cell>
          <cell r="K623" t="str">
            <v>2010-2011</v>
          </cell>
          <cell r="L623">
            <v>2011</v>
          </cell>
          <cell r="M623">
            <v>0</v>
          </cell>
          <cell r="N623">
            <v>0</v>
          </cell>
          <cell r="O623">
            <v>0</v>
          </cell>
          <cell r="P623">
            <v>0</v>
          </cell>
          <cell r="Y623">
            <v>0</v>
          </cell>
          <cell r="Z623">
            <v>0</v>
          </cell>
          <cell r="AA623">
            <v>0</v>
          </cell>
          <cell r="AB623">
            <v>0</v>
          </cell>
          <cell r="AC623" t="str">
            <v>SKIPPERECON-12AFebruary2010-2011</v>
          </cell>
          <cell r="AD623" t="str">
            <v>SKIPPERECON-12A2011</v>
          </cell>
          <cell r="AE623" t="str">
            <v>SKIPPERECON-12AFebruary2011</v>
          </cell>
          <cell r="AF623" t="str">
            <v>SKIPPERECON-12AFebruary2010-2011</v>
          </cell>
          <cell r="AG623" t="str">
            <v>SKIPPERECON-12AFebruary2010-2011</v>
          </cell>
          <cell r="AH623" t="str">
            <v>SKIPPERFebruary2010-2011</v>
          </cell>
        </row>
        <row r="624">
          <cell r="D624" t="str">
            <v>SPRIGGS</v>
          </cell>
          <cell r="E624" t="str">
            <v>ECON-12A</v>
          </cell>
          <cell r="F624" t="str">
            <v>Residential</v>
          </cell>
          <cell r="G624" t="str">
            <v>SINGLE</v>
          </cell>
          <cell r="J624" t="str">
            <v>February</v>
          </cell>
          <cell r="K624" t="str">
            <v>2010-2011</v>
          </cell>
          <cell r="L624">
            <v>2011</v>
          </cell>
          <cell r="M624">
            <v>0</v>
          </cell>
          <cell r="N624">
            <v>10.083333333333334</v>
          </cell>
          <cell r="O624">
            <v>0</v>
          </cell>
          <cell r="P624">
            <v>20166.666666666668</v>
          </cell>
          <cell r="Y624">
            <v>0</v>
          </cell>
          <cell r="Z624">
            <v>5041.666666666667</v>
          </cell>
          <cell r="AA624">
            <v>0</v>
          </cell>
          <cell r="AB624">
            <v>2514.4808333333335</v>
          </cell>
          <cell r="AC624" t="str">
            <v>SPRIGGSECON-12AFebruary2010-2011</v>
          </cell>
          <cell r="AD624" t="str">
            <v>SPRIGGSECON-12A2011</v>
          </cell>
          <cell r="AE624" t="str">
            <v>SPRIGGSECON-12AFebruary2011</v>
          </cell>
          <cell r="AF624" t="str">
            <v>SPRIGGSECON-12AFebruary2010-2011</v>
          </cell>
          <cell r="AG624" t="str">
            <v>SPRIGGSECON-12AFebruary2010-2011</v>
          </cell>
          <cell r="AH624" t="str">
            <v>SPRIGGSFebruary2010-2011</v>
          </cell>
        </row>
        <row r="625">
          <cell r="D625" t="str">
            <v>WELCH</v>
          </cell>
          <cell r="E625" t="str">
            <v>ECON-12A</v>
          </cell>
          <cell r="F625" t="str">
            <v>Residential</v>
          </cell>
          <cell r="G625" t="str">
            <v>SINGLE</v>
          </cell>
          <cell r="J625" t="str">
            <v>February</v>
          </cell>
          <cell r="K625" t="str">
            <v>2010-2011</v>
          </cell>
          <cell r="L625">
            <v>2011</v>
          </cell>
          <cell r="M625">
            <v>3</v>
          </cell>
          <cell r="O625">
            <v>3349.7</v>
          </cell>
          <cell r="P625">
            <v>0</v>
          </cell>
          <cell r="Y625">
            <v>42.442950000000003</v>
          </cell>
          <cell r="Z625">
            <v>0</v>
          </cell>
          <cell r="AA625">
            <v>748.11</v>
          </cell>
          <cell r="AB625">
            <v>0</v>
          </cell>
          <cell r="AC625" t="str">
            <v>WELCHECON-12AFebruary2010-2011</v>
          </cell>
          <cell r="AD625" t="str">
            <v>WELCHECON-12A2011</v>
          </cell>
          <cell r="AE625" t="str">
            <v>WELCHECON-12AFebruary2011</v>
          </cell>
          <cell r="AF625" t="str">
            <v>WELCHECON-12AFebruary2010-2011</v>
          </cell>
          <cell r="AG625" t="str">
            <v>WELCHECON-12AFebruary2010-2011</v>
          </cell>
          <cell r="AH625" t="str">
            <v>WELCHFebruary2010-2011</v>
          </cell>
        </row>
        <row r="626">
          <cell r="C626" t="str">
            <v>Total Home Fix-up Single</v>
          </cell>
          <cell r="D626" t="str">
            <v>CONEW</v>
          </cell>
          <cell r="E626" t="str">
            <v>ECON-12A</v>
          </cell>
          <cell r="F626" t="str">
            <v>Residential</v>
          </cell>
          <cell r="G626" t="str">
            <v>SINGLE</v>
          </cell>
          <cell r="J626" t="str">
            <v>February</v>
          </cell>
          <cell r="K626" t="str">
            <v>2010-2011</v>
          </cell>
          <cell r="L626">
            <v>2011</v>
          </cell>
          <cell r="M626">
            <v>6</v>
          </cell>
          <cell r="N626">
            <v>40.333333333333336</v>
          </cell>
          <cell r="O626">
            <v>5693.08</v>
          </cell>
          <cell r="P626">
            <v>80666.666666666672</v>
          </cell>
          <cell r="Y626">
            <v>84.885900000000007</v>
          </cell>
          <cell r="Z626">
            <v>20166.666666666668</v>
          </cell>
          <cell r="AA626">
            <v>1496.22</v>
          </cell>
          <cell r="AB626">
            <v>10057.923333333334</v>
          </cell>
          <cell r="AC626" t="str">
            <v>CONEWECON-12AFebruary2010-2011</v>
          </cell>
          <cell r="AD626" t="str">
            <v>CONEWECON-12A2011</v>
          </cell>
          <cell r="AE626" t="str">
            <v>CONEWECON-12AFebruary2011</v>
          </cell>
          <cell r="AF626" t="str">
            <v>CONEWECON-12AFebruary2010-2011</v>
          </cell>
          <cell r="AG626" t="str">
            <v>CONEWECON-12AFebruary2010-2011</v>
          </cell>
          <cell r="AH626" t="str">
            <v>CONEWFebruary2010-2011</v>
          </cell>
        </row>
        <row r="627">
          <cell r="B627" t="str">
            <v>LOANHISL</v>
          </cell>
          <cell r="C627" t="str">
            <v>Home Financial Insulation Loan</v>
          </cell>
          <cell r="D627" t="str">
            <v>BURNS</v>
          </cell>
          <cell r="E627" t="str">
            <v>ECON-12B</v>
          </cell>
          <cell r="F627" t="str">
            <v>Residential</v>
          </cell>
          <cell r="G627" t="str">
            <v>SINGLE</v>
          </cell>
          <cell r="J627" t="str">
            <v>February</v>
          </cell>
          <cell r="K627" t="str">
            <v>2010-2011</v>
          </cell>
          <cell r="L627">
            <v>2011</v>
          </cell>
          <cell r="M627">
            <v>0</v>
          </cell>
          <cell r="O627">
            <v>0</v>
          </cell>
          <cell r="P627">
            <v>0</v>
          </cell>
          <cell r="Y627">
            <v>0</v>
          </cell>
          <cell r="Z627">
            <v>0</v>
          </cell>
          <cell r="AA627">
            <v>0</v>
          </cell>
          <cell r="AB627">
            <v>0</v>
          </cell>
          <cell r="AC627" t="str">
            <v>BURNSECON-12BFebruary2010-2011</v>
          </cell>
          <cell r="AD627" t="str">
            <v>BURNSECON-12B2011</v>
          </cell>
          <cell r="AE627" t="str">
            <v>BURNSECON-12BFebruary2011</v>
          </cell>
          <cell r="AF627" t="str">
            <v>BURNSECON-12BFebruary2010-2011</v>
          </cell>
          <cell r="AG627" t="str">
            <v>BURNSECON-12BFebruary2010-2011</v>
          </cell>
          <cell r="AH627" t="str">
            <v>BURNSFebruary2010-2011</v>
          </cell>
        </row>
        <row r="628">
          <cell r="D628" t="str">
            <v>GRAHAM</v>
          </cell>
          <cell r="E628" t="str">
            <v>ECON-12B</v>
          </cell>
          <cell r="F628" t="str">
            <v>Residential</v>
          </cell>
          <cell r="G628" t="str">
            <v>SINGLE</v>
          </cell>
          <cell r="J628" t="str">
            <v>February</v>
          </cell>
          <cell r="K628" t="str">
            <v>2010-2011</v>
          </cell>
          <cell r="L628">
            <v>2011</v>
          </cell>
          <cell r="M628">
            <v>1</v>
          </cell>
          <cell r="O628">
            <v>100</v>
          </cell>
          <cell r="P628">
            <v>0</v>
          </cell>
          <cell r="Y628">
            <v>100</v>
          </cell>
          <cell r="Z628">
            <v>0</v>
          </cell>
          <cell r="AA628">
            <v>492.52629999999999</v>
          </cell>
          <cell r="AB628">
            <v>0</v>
          </cell>
          <cell r="AC628" t="str">
            <v>GRAHAMECON-12BFebruary2010-2011</v>
          </cell>
          <cell r="AD628" t="str">
            <v>GRAHAMECON-12B2011</v>
          </cell>
          <cell r="AE628" t="str">
            <v>GRAHAMECON-12BFebruary2011</v>
          </cell>
          <cell r="AF628" t="str">
            <v>GRAHAMECON-12BFebruary2010-2011</v>
          </cell>
          <cell r="AG628" t="str">
            <v>GRAHAMECON-12BFebruary2010-2011</v>
          </cell>
          <cell r="AH628" t="str">
            <v>GRAHAMFebruary2010-2011</v>
          </cell>
        </row>
        <row r="629">
          <cell r="D629" t="str">
            <v>GURNETT</v>
          </cell>
          <cell r="E629" t="str">
            <v>ECON-12B</v>
          </cell>
          <cell r="F629" t="str">
            <v>Residential</v>
          </cell>
          <cell r="G629" t="str">
            <v>SINGLE</v>
          </cell>
          <cell r="J629" t="str">
            <v>February</v>
          </cell>
          <cell r="K629" t="str">
            <v>2010-2011</v>
          </cell>
          <cell r="L629">
            <v>2011</v>
          </cell>
          <cell r="M629">
            <v>0</v>
          </cell>
          <cell r="O629">
            <v>0</v>
          </cell>
          <cell r="P629">
            <v>0</v>
          </cell>
          <cell r="Y629">
            <v>0</v>
          </cell>
          <cell r="Z629">
            <v>0</v>
          </cell>
          <cell r="AA629">
            <v>0</v>
          </cell>
          <cell r="AB629">
            <v>0</v>
          </cell>
          <cell r="AC629" t="str">
            <v>GURNETTECON-12BFebruary2010-2011</v>
          </cell>
          <cell r="AD629" t="str">
            <v>GURNETTECON-12B2011</v>
          </cell>
          <cell r="AE629" t="str">
            <v>GURNETTECON-12BFebruary2011</v>
          </cell>
          <cell r="AF629" t="str">
            <v>GURNETTECON-12BFebruary2010-2011</v>
          </cell>
          <cell r="AG629" t="str">
            <v>GURNETTECON-12BFebruary2010-2011</v>
          </cell>
          <cell r="AH629" t="str">
            <v>GURNETTFebruary2010-2011</v>
          </cell>
        </row>
        <row r="630">
          <cell r="D630" t="str">
            <v>SAMPSON</v>
          </cell>
          <cell r="E630" t="str">
            <v>ECON-12B</v>
          </cell>
          <cell r="F630" t="str">
            <v>Residential</v>
          </cell>
          <cell r="G630" t="str">
            <v>SINGLE</v>
          </cell>
          <cell r="J630" t="str">
            <v>February</v>
          </cell>
          <cell r="K630" t="str">
            <v>2010-2011</v>
          </cell>
          <cell r="L630">
            <v>2011</v>
          </cell>
          <cell r="M630">
            <v>0</v>
          </cell>
          <cell r="O630">
            <v>0</v>
          </cell>
          <cell r="P630">
            <v>0</v>
          </cell>
          <cell r="Y630">
            <v>0</v>
          </cell>
          <cell r="Z630">
            <v>0</v>
          </cell>
          <cell r="AA630">
            <v>0</v>
          </cell>
          <cell r="AB630">
            <v>0</v>
          </cell>
          <cell r="AC630" t="str">
            <v>SAMPSONECON-12BFebruary2010-2011</v>
          </cell>
          <cell r="AD630" t="str">
            <v>SAMPSONECON-12B2011</v>
          </cell>
          <cell r="AE630" t="str">
            <v>SAMPSONECON-12BFebruary2011</v>
          </cell>
          <cell r="AF630" t="str">
            <v>SAMPSONECON-12BFebruary2010-2011</v>
          </cell>
          <cell r="AG630" t="str">
            <v>SAMPSONECON-12BFebruary2010-2011</v>
          </cell>
          <cell r="AH630" t="str">
            <v>SAMPSONFebruary2010-2011</v>
          </cell>
        </row>
        <row r="631">
          <cell r="D631" t="str">
            <v>SKIPPER</v>
          </cell>
          <cell r="E631" t="str">
            <v>ECON-12B</v>
          </cell>
          <cell r="F631" t="str">
            <v>Residential</v>
          </cell>
          <cell r="G631" t="str">
            <v>SINGLE</v>
          </cell>
          <cell r="J631" t="str">
            <v>February</v>
          </cell>
          <cell r="K631" t="str">
            <v>2010-2011</v>
          </cell>
          <cell r="L631">
            <v>2011</v>
          </cell>
          <cell r="M631">
            <v>0</v>
          </cell>
          <cell r="O631">
            <v>0</v>
          </cell>
          <cell r="P631">
            <v>0</v>
          </cell>
          <cell r="Y631">
            <v>0</v>
          </cell>
          <cell r="Z631">
            <v>0</v>
          </cell>
          <cell r="AA631">
            <v>0</v>
          </cell>
          <cell r="AB631">
            <v>0</v>
          </cell>
          <cell r="AC631" t="str">
            <v>SKIPPERECON-12BFebruary2010-2011</v>
          </cell>
          <cell r="AD631" t="str">
            <v>SKIPPERECON-12B2011</v>
          </cell>
          <cell r="AE631" t="str">
            <v>SKIPPERECON-12BFebruary2011</v>
          </cell>
          <cell r="AF631" t="str">
            <v>SKIPPERECON-12BFebruary2010-2011</v>
          </cell>
          <cell r="AG631" t="str">
            <v>SKIPPERECON-12BFebruary2010-2011</v>
          </cell>
          <cell r="AH631" t="str">
            <v>SKIPPERFebruary2010-2011</v>
          </cell>
        </row>
        <row r="632">
          <cell r="D632" t="str">
            <v>SPRIGGS</v>
          </cell>
          <cell r="E632" t="str">
            <v>ECON-12B</v>
          </cell>
          <cell r="F632" t="str">
            <v>Residential</v>
          </cell>
          <cell r="G632" t="str">
            <v>SINGLE</v>
          </cell>
          <cell r="J632" t="str">
            <v>February</v>
          </cell>
          <cell r="K632" t="str">
            <v>2010-2011</v>
          </cell>
          <cell r="L632">
            <v>2011</v>
          </cell>
          <cell r="M632">
            <v>0</v>
          </cell>
          <cell r="O632">
            <v>0</v>
          </cell>
          <cell r="P632">
            <v>0</v>
          </cell>
          <cell r="Y632">
            <v>0</v>
          </cell>
          <cell r="Z632">
            <v>0</v>
          </cell>
          <cell r="AA632">
            <v>0</v>
          </cell>
          <cell r="AB632">
            <v>0</v>
          </cell>
          <cell r="AC632" t="str">
            <v>SPRIGGSECON-12BFebruary2010-2011</v>
          </cell>
          <cell r="AD632" t="str">
            <v>SPRIGGSECON-12B2011</v>
          </cell>
          <cell r="AE632" t="str">
            <v>SPRIGGSECON-12BFebruary2011</v>
          </cell>
          <cell r="AF632" t="str">
            <v>SPRIGGSECON-12BFebruary2010-2011</v>
          </cell>
          <cell r="AG632" t="str">
            <v>SPRIGGSECON-12BFebruary2010-2011</v>
          </cell>
          <cell r="AH632" t="str">
            <v>SPRIGGSFebruary2010-2011</v>
          </cell>
        </row>
        <row r="633">
          <cell r="D633" t="str">
            <v>WELCH</v>
          </cell>
          <cell r="E633" t="str">
            <v>ECON-12B</v>
          </cell>
          <cell r="F633" t="str">
            <v>Residential</v>
          </cell>
          <cell r="G633" t="str">
            <v>SINGLE</v>
          </cell>
          <cell r="J633" t="str">
            <v>February</v>
          </cell>
          <cell r="K633" t="str">
            <v>2010-2011</v>
          </cell>
          <cell r="L633">
            <v>2011</v>
          </cell>
          <cell r="M633">
            <v>0</v>
          </cell>
          <cell r="O633">
            <v>0</v>
          </cell>
          <cell r="P633">
            <v>0</v>
          </cell>
          <cell r="Y633">
            <v>0</v>
          </cell>
          <cell r="Z633">
            <v>0</v>
          </cell>
          <cell r="AA633">
            <v>0</v>
          </cell>
          <cell r="AB633">
            <v>0</v>
          </cell>
          <cell r="AC633" t="str">
            <v>WELCHECON-12BFebruary2010-2011</v>
          </cell>
          <cell r="AD633" t="str">
            <v>WELCHECON-12B2011</v>
          </cell>
          <cell r="AE633" t="str">
            <v>WELCHECON-12BFebruary2011</v>
          </cell>
          <cell r="AF633" t="str">
            <v>WELCHECON-12BFebruary2010-2011</v>
          </cell>
          <cell r="AG633" t="str">
            <v>WELCHECON-12BFebruary2010-2011</v>
          </cell>
          <cell r="AH633" t="str">
            <v>WELCHFebruary2010-2011</v>
          </cell>
        </row>
        <row r="634">
          <cell r="C634" t="str">
            <v>Total Financed Insulation Single</v>
          </cell>
          <cell r="D634" t="str">
            <v>CONEW</v>
          </cell>
          <cell r="E634" t="str">
            <v>ECON-12B</v>
          </cell>
          <cell r="F634" t="str">
            <v>Residential</v>
          </cell>
          <cell r="G634" t="str">
            <v>SINGLE</v>
          </cell>
          <cell r="J634" t="str">
            <v>February</v>
          </cell>
          <cell r="K634" t="str">
            <v>2010-2011</v>
          </cell>
          <cell r="L634">
            <v>2011</v>
          </cell>
          <cell r="M634">
            <v>1</v>
          </cell>
          <cell r="O634">
            <v>100</v>
          </cell>
          <cell r="P634">
            <v>0</v>
          </cell>
          <cell r="Y634">
            <v>100</v>
          </cell>
          <cell r="Z634">
            <v>0</v>
          </cell>
          <cell r="AA634">
            <v>492.52629999999999</v>
          </cell>
          <cell r="AB634">
            <v>0</v>
          </cell>
          <cell r="AC634" t="str">
            <v>CONEWECON-12BFebruary2010-2011</v>
          </cell>
          <cell r="AD634" t="str">
            <v>CONEWECON-12B2011</v>
          </cell>
          <cell r="AE634" t="str">
            <v>CONEWECON-12BFebruary2011</v>
          </cell>
          <cell r="AF634" t="str">
            <v>CONEWECON-12BFebruary2010-2011</v>
          </cell>
          <cell r="AG634" t="str">
            <v>CONEWECON-12BFebruary2010-2011</v>
          </cell>
          <cell r="AH634" t="str">
            <v>CONEWFebruary2010-2011</v>
          </cell>
        </row>
        <row r="635">
          <cell r="C635" t="str">
            <v>Community Events</v>
          </cell>
          <cell r="D635" t="str">
            <v>BURNS</v>
          </cell>
          <cell r="E635" t="str">
            <v>ECONGEN</v>
          </cell>
          <cell r="F635" t="str">
            <v>Residential</v>
          </cell>
          <cell r="H635" t="str">
            <v>COMM EVENT</v>
          </cell>
          <cell r="J635" t="str">
            <v>February</v>
          </cell>
          <cell r="K635" t="str">
            <v>2010-2011</v>
          </cell>
          <cell r="L635">
            <v>2011</v>
          </cell>
          <cell r="M635">
            <v>2</v>
          </cell>
          <cell r="N635">
            <v>0.27777777777777779</v>
          </cell>
          <cell r="U635">
            <v>10.5</v>
          </cell>
          <cell r="Y635">
            <v>12.6274</v>
          </cell>
          <cell r="Z635">
            <v>1.7538055555555556</v>
          </cell>
          <cell r="AA635">
            <v>116.801</v>
          </cell>
          <cell r="AB635">
            <v>16.222361111111113</v>
          </cell>
          <cell r="AC635" t="str">
            <v>BURNSECONGENFebruary2010-2011</v>
          </cell>
          <cell r="AD635" t="str">
            <v>BURNSECONGEN2011</v>
          </cell>
          <cell r="AE635" t="str">
            <v>BURNSECONGENFebruary2011</v>
          </cell>
          <cell r="AF635" t="str">
            <v>BURNSECONGENCOMM EVENTFebruary2010-2011</v>
          </cell>
          <cell r="AG635" t="str">
            <v>BURNSECONGENFebruary2010-2011</v>
          </cell>
          <cell r="AH635" t="str">
            <v>BURNSFebruary2010-2011</v>
          </cell>
        </row>
        <row r="636">
          <cell r="D636" t="str">
            <v>GRAHAM</v>
          </cell>
          <cell r="E636" t="str">
            <v>ECONGEN</v>
          </cell>
          <cell r="F636" t="str">
            <v>Residential</v>
          </cell>
          <cell r="H636" t="str">
            <v>COMM EVENT</v>
          </cell>
          <cell r="J636" t="str">
            <v>February</v>
          </cell>
          <cell r="K636" t="str">
            <v>2010-2011</v>
          </cell>
          <cell r="L636">
            <v>2011</v>
          </cell>
          <cell r="M636">
            <v>0</v>
          </cell>
          <cell r="N636">
            <v>0.27777777777777779</v>
          </cell>
          <cell r="Y636">
            <v>0</v>
          </cell>
          <cell r="Z636">
            <v>1.7538055555555556</v>
          </cell>
          <cell r="AA636">
            <v>0</v>
          </cell>
          <cell r="AB636">
            <v>16.222361111111113</v>
          </cell>
          <cell r="AC636" t="str">
            <v>GRAHAMECONGENFebruary2010-2011</v>
          </cell>
          <cell r="AD636" t="str">
            <v>GRAHAMECONGEN2011</v>
          </cell>
          <cell r="AE636" t="str">
            <v>GRAHAMECONGENFebruary2011</v>
          </cell>
          <cell r="AF636" t="str">
            <v>GRAHAMECONGENCOMM EVENTFebruary2010-2011</v>
          </cell>
          <cell r="AG636" t="str">
            <v>GRAHAMECONGENFebruary2010-2011</v>
          </cell>
          <cell r="AH636" t="str">
            <v>GRAHAMFebruary2010-2011</v>
          </cell>
        </row>
        <row r="637">
          <cell r="D637" t="str">
            <v>GURNETT</v>
          </cell>
          <cell r="E637" t="str">
            <v>ECONGEN</v>
          </cell>
          <cell r="F637" t="str">
            <v>Residential</v>
          </cell>
          <cell r="H637" t="str">
            <v>COMM EVENT</v>
          </cell>
          <cell r="J637" t="str">
            <v>February</v>
          </cell>
          <cell r="K637" t="str">
            <v>2010-2011</v>
          </cell>
          <cell r="L637">
            <v>2011</v>
          </cell>
          <cell r="M637">
            <v>0</v>
          </cell>
          <cell r="N637">
            <v>0</v>
          </cell>
          <cell r="Y637">
            <v>0</v>
          </cell>
          <cell r="Z637">
            <v>0</v>
          </cell>
          <cell r="AA637">
            <v>0</v>
          </cell>
          <cell r="AB637">
            <v>0</v>
          </cell>
          <cell r="AC637" t="str">
            <v>GURNETTECONGENFebruary2010-2011</v>
          </cell>
          <cell r="AD637" t="str">
            <v>GURNETTECONGEN2011</v>
          </cell>
          <cell r="AE637" t="str">
            <v>GURNETTECONGENFebruary2011</v>
          </cell>
          <cell r="AF637" t="str">
            <v>GURNETTECONGENCOMM EVENTFebruary2010-2011</v>
          </cell>
          <cell r="AG637" t="str">
            <v>GURNETTECONGENFebruary2010-2011</v>
          </cell>
          <cell r="AH637" t="str">
            <v>GURNETTFebruary2010-2011</v>
          </cell>
        </row>
        <row r="638">
          <cell r="D638" t="str">
            <v>RIVERA</v>
          </cell>
          <cell r="E638" t="str">
            <v>ECONGEN</v>
          </cell>
          <cell r="F638" t="str">
            <v>Residential</v>
          </cell>
          <cell r="H638" t="str">
            <v>COMM EVENT</v>
          </cell>
          <cell r="J638" t="str">
            <v>February</v>
          </cell>
          <cell r="K638" t="str">
            <v>2010-2011</v>
          </cell>
          <cell r="L638">
            <v>2011</v>
          </cell>
          <cell r="M638">
            <v>0</v>
          </cell>
          <cell r="N638">
            <v>0</v>
          </cell>
          <cell r="Y638">
            <v>0</v>
          </cell>
          <cell r="Z638">
            <v>0</v>
          </cell>
          <cell r="AA638">
            <v>0</v>
          </cell>
          <cell r="AB638">
            <v>0</v>
          </cell>
          <cell r="AC638" t="str">
            <v>RIVERAECONGENFebruary2010-2011</v>
          </cell>
          <cell r="AD638" t="str">
            <v>RIVERAECONGEN2011</v>
          </cell>
          <cell r="AE638" t="str">
            <v>RIVERAECONGENFebruary2011</v>
          </cell>
          <cell r="AF638" t="str">
            <v>RIVERAECONGENCOMM EVENTFebruary2010-2011</v>
          </cell>
          <cell r="AG638" t="str">
            <v>RIVERAECONGENFebruary2010-2011</v>
          </cell>
          <cell r="AH638" t="str">
            <v>RIVERAFebruary2010-2011</v>
          </cell>
        </row>
        <row r="639">
          <cell r="D639" t="str">
            <v>SAMPSON</v>
          </cell>
          <cell r="E639" t="str">
            <v>ECONGEN</v>
          </cell>
          <cell r="F639" t="str">
            <v>Residential</v>
          </cell>
          <cell r="H639" t="str">
            <v>COMM EVENT</v>
          </cell>
          <cell r="J639" t="str">
            <v>February</v>
          </cell>
          <cell r="K639" t="str">
            <v>2010-2011</v>
          </cell>
          <cell r="L639">
            <v>2011</v>
          </cell>
          <cell r="M639">
            <v>2</v>
          </cell>
          <cell r="N639">
            <v>0.27777777777777779</v>
          </cell>
          <cell r="U639">
            <v>10.5</v>
          </cell>
          <cell r="Y639">
            <v>12.6274</v>
          </cell>
          <cell r="Z639">
            <v>1.7538055555555556</v>
          </cell>
          <cell r="AA639">
            <v>116.801</v>
          </cell>
          <cell r="AB639">
            <v>16.222361111111113</v>
          </cell>
          <cell r="AC639" t="str">
            <v>SAMPSONECONGENFebruary2010-2011</v>
          </cell>
          <cell r="AD639" t="str">
            <v>SAMPSONECONGEN2011</v>
          </cell>
          <cell r="AE639" t="str">
            <v>SAMPSONECONGENFebruary2011</v>
          </cell>
          <cell r="AF639" t="str">
            <v>SAMPSONECONGENCOMM EVENTFebruary2010-2011</v>
          </cell>
          <cell r="AG639" t="str">
            <v>SAMPSONECONGENFebruary2010-2011</v>
          </cell>
          <cell r="AH639" t="str">
            <v>SAMPSONFebruary2010-2011</v>
          </cell>
        </row>
        <row r="640">
          <cell r="D640" t="str">
            <v>SKIPPER</v>
          </cell>
          <cell r="E640" t="str">
            <v>ECONGEN</v>
          </cell>
          <cell r="F640" t="str">
            <v>Residential</v>
          </cell>
          <cell r="H640" t="str">
            <v>COMM EVENT</v>
          </cell>
          <cell r="J640" t="str">
            <v>February</v>
          </cell>
          <cell r="K640" t="str">
            <v>2010-2011</v>
          </cell>
          <cell r="L640">
            <v>2011</v>
          </cell>
          <cell r="M640">
            <v>0</v>
          </cell>
          <cell r="N640">
            <v>0.27777777777777779</v>
          </cell>
          <cell r="Y640">
            <v>0</v>
          </cell>
          <cell r="Z640">
            <v>1.7538055555555556</v>
          </cell>
          <cell r="AA640">
            <v>0</v>
          </cell>
          <cell r="AB640">
            <v>16.222361111111113</v>
          </cell>
          <cell r="AC640" t="str">
            <v>SKIPPERECONGENFebruary2010-2011</v>
          </cell>
          <cell r="AD640" t="str">
            <v>SKIPPERECONGEN2011</v>
          </cell>
          <cell r="AE640" t="str">
            <v>SKIPPERECONGENFebruary2011</v>
          </cell>
          <cell r="AF640" t="str">
            <v>SKIPPERECONGENCOMM EVENTFebruary2010-2011</v>
          </cell>
          <cell r="AG640" t="str">
            <v>SKIPPERECONGENFebruary2010-2011</v>
          </cell>
          <cell r="AH640" t="str">
            <v>SKIPPERFebruary2010-2011</v>
          </cell>
        </row>
        <row r="641">
          <cell r="D641" t="str">
            <v>SPRIGGS</v>
          </cell>
          <cell r="E641" t="str">
            <v>ECONGEN</v>
          </cell>
          <cell r="F641" t="str">
            <v>Residential</v>
          </cell>
          <cell r="H641" t="str">
            <v>COMM EVENT</v>
          </cell>
          <cell r="J641" t="str">
            <v>February</v>
          </cell>
          <cell r="K641" t="str">
            <v>2010-2011</v>
          </cell>
          <cell r="L641">
            <v>2011</v>
          </cell>
          <cell r="M641">
            <v>0</v>
          </cell>
          <cell r="N641">
            <v>0.27777777777777779</v>
          </cell>
          <cell r="Y641">
            <v>0</v>
          </cell>
          <cell r="Z641">
            <v>1.7538055555555556</v>
          </cell>
          <cell r="AA641">
            <v>0</v>
          </cell>
          <cell r="AB641">
            <v>16.222361111111113</v>
          </cell>
          <cell r="AC641" t="str">
            <v>SPRIGGSECONGENFebruary2010-2011</v>
          </cell>
          <cell r="AD641" t="str">
            <v>SPRIGGSECONGEN2011</v>
          </cell>
          <cell r="AE641" t="str">
            <v>SPRIGGSECONGENFebruary2011</v>
          </cell>
          <cell r="AF641" t="str">
            <v>SPRIGGSECONGENCOMM EVENTFebruary2010-2011</v>
          </cell>
          <cell r="AG641" t="str">
            <v>SPRIGGSECONGENFebruary2010-2011</v>
          </cell>
          <cell r="AH641" t="str">
            <v>SPRIGGSFebruary2010-2011</v>
          </cell>
        </row>
        <row r="642">
          <cell r="D642" t="str">
            <v>WELCH</v>
          </cell>
          <cell r="E642" t="str">
            <v>ECONGEN</v>
          </cell>
          <cell r="F642" t="str">
            <v>Residential</v>
          </cell>
          <cell r="H642" t="str">
            <v>COMM EVENT</v>
          </cell>
          <cell r="J642" t="str">
            <v>February</v>
          </cell>
          <cell r="K642" t="str">
            <v>2010-2011</v>
          </cell>
          <cell r="L642">
            <v>2011</v>
          </cell>
          <cell r="M642">
            <v>0</v>
          </cell>
          <cell r="N642">
            <v>0.27777777777777779</v>
          </cell>
          <cell r="Y642">
            <v>0</v>
          </cell>
          <cell r="Z642">
            <v>1.7538055555555556</v>
          </cell>
          <cell r="AA642">
            <v>0</v>
          </cell>
          <cell r="AB642">
            <v>16.222361111111113</v>
          </cell>
          <cell r="AC642" t="str">
            <v>WELCHECONGENFebruary2010-2011</v>
          </cell>
          <cell r="AD642" t="str">
            <v>WELCHECONGEN2011</v>
          </cell>
          <cell r="AE642" t="str">
            <v>WELCHECONGENFebruary2011</v>
          </cell>
          <cell r="AF642" t="str">
            <v>WELCHECONGENCOMM EVENTFebruary2010-2011</v>
          </cell>
          <cell r="AG642" t="str">
            <v>WELCHECONGENFebruary2010-2011</v>
          </cell>
          <cell r="AH642" t="str">
            <v>WELCHFebruary2010-2011</v>
          </cell>
        </row>
        <row r="643">
          <cell r="C643" t="str">
            <v xml:space="preserve">Total Community Events  </v>
          </cell>
          <cell r="D643" t="str">
            <v>CONEW</v>
          </cell>
          <cell r="E643" t="str">
            <v>ECONGEN</v>
          </cell>
          <cell r="F643" t="str">
            <v>Residential</v>
          </cell>
          <cell r="H643" t="str">
            <v>COMM EVENT</v>
          </cell>
          <cell r="J643" t="str">
            <v>February</v>
          </cell>
          <cell r="K643" t="str">
            <v>2010-2011</v>
          </cell>
          <cell r="L643">
            <v>2011</v>
          </cell>
          <cell r="M643">
            <v>4</v>
          </cell>
          <cell r="N643">
            <v>1.6666666666666665</v>
          </cell>
          <cell r="O643">
            <v>0</v>
          </cell>
          <cell r="P643">
            <v>0</v>
          </cell>
          <cell r="U643">
            <v>21</v>
          </cell>
          <cell r="X643">
            <v>0</v>
          </cell>
          <cell r="Y643">
            <v>645.41983119999998</v>
          </cell>
          <cell r="Z643">
            <v>268.92492966666663</v>
          </cell>
          <cell r="AC643" t="str">
            <v>CONEWECONGENFebruary2010-2011</v>
          </cell>
          <cell r="AD643" t="str">
            <v>CONEWECONGEN2011</v>
          </cell>
          <cell r="AE643" t="str">
            <v>CONEWECONGENFebruary2011</v>
          </cell>
          <cell r="AF643" t="str">
            <v>CONEWECONGENCOMM EVENTFebruary2010-2011</v>
          </cell>
          <cell r="AG643" t="str">
            <v>CONEWECONGENFebruary2010-2011</v>
          </cell>
          <cell r="AH643" t="str">
            <v>CONEWFebruary2010-2011</v>
          </cell>
        </row>
        <row r="644">
          <cell r="C644" t="str">
            <v>CFL Community Events</v>
          </cell>
          <cell r="D644" t="str">
            <v>COMM EVENT</v>
          </cell>
          <cell r="E644" t="str">
            <v>ECON-11</v>
          </cell>
          <cell r="F644" t="str">
            <v>Residential</v>
          </cell>
          <cell r="J644" t="str">
            <v>February</v>
          </cell>
          <cell r="K644" t="str">
            <v>2010-2011</v>
          </cell>
          <cell r="L644">
            <v>2011</v>
          </cell>
          <cell r="M644">
            <v>0</v>
          </cell>
          <cell r="N644">
            <v>71.083333333333329</v>
          </cell>
          <cell r="O644">
            <v>0</v>
          </cell>
          <cell r="AA644">
            <v>0</v>
          </cell>
          <cell r="AB644">
            <v>4358.83</v>
          </cell>
          <cell r="AC644" t="str">
            <v>COMM EVENTECON-11February2010-2011</v>
          </cell>
          <cell r="AD644" t="str">
            <v>COMM EVENTECON-112011</v>
          </cell>
          <cell r="AE644" t="str">
            <v>COMM EVENTECON-11February2011</v>
          </cell>
          <cell r="AF644" t="str">
            <v>COMM EVENTECON-11February2010-2011</v>
          </cell>
          <cell r="AG644" t="str">
            <v>COMM EVENTECON-11February2010-2011</v>
          </cell>
          <cell r="AH644" t="str">
            <v>COMM EVENTFebruary2010-2011</v>
          </cell>
        </row>
        <row r="645">
          <cell r="C645" t="str">
            <v>CFL Mailed</v>
          </cell>
          <cell r="D645" t="str">
            <v>MAILED</v>
          </cell>
          <cell r="E645" t="str">
            <v>ECON-11</v>
          </cell>
          <cell r="F645" t="str">
            <v>Residential</v>
          </cell>
          <cell r="J645" t="str">
            <v>February</v>
          </cell>
          <cell r="K645" t="str">
            <v>2010-2011</v>
          </cell>
          <cell r="L645">
            <v>2011</v>
          </cell>
          <cell r="M645">
            <v>61</v>
          </cell>
          <cell r="N645">
            <v>71.083333333333329</v>
          </cell>
          <cell r="O645">
            <v>132.98000000000002</v>
          </cell>
          <cell r="AA645">
            <v>3740.52</v>
          </cell>
          <cell r="AB645">
            <v>4358.83</v>
          </cell>
          <cell r="AC645" t="str">
            <v>MAILEDECON-11February2010-2011</v>
          </cell>
          <cell r="AD645" t="str">
            <v>MAILEDECON-112011</v>
          </cell>
          <cell r="AE645" t="str">
            <v>MAILEDECON-11February2011</v>
          </cell>
          <cell r="AF645" t="str">
            <v>MAILEDECON-11February2010-2011</v>
          </cell>
          <cell r="AG645" t="str">
            <v>MAILEDECON-11February2010-2011</v>
          </cell>
          <cell r="AH645" t="str">
            <v>MAILEDFebruary2010-2011</v>
          </cell>
        </row>
        <row r="646">
          <cell r="C646" t="str">
            <v>CFL Delivered</v>
          </cell>
          <cell r="D646" t="str">
            <v>DELIVERED</v>
          </cell>
          <cell r="E646" t="str">
            <v>ECON-11</v>
          </cell>
          <cell r="F646" t="str">
            <v>Residential</v>
          </cell>
          <cell r="J646" t="str">
            <v>February</v>
          </cell>
          <cell r="K646" t="str">
            <v>2010-2011</v>
          </cell>
          <cell r="L646">
            <v>2011</v>
          </cell>
          <cell r="M646">
            <v>0</v>
          </cell>
          <cell r="N646">
            <v>71.083333333333329</v>
          </cell>
          <cell r="O646">
            <v>0</v>
          </cell>
          <cell r="AA646">
            <v>0</v>
          </cell>
          <cell r="AB646">
            <v>4358.83</v>
          </cell>
          <cell r="AC646" t="str">
            <v>DELIVEREDECON-11February2010-2011</v>
          </cell>
          <cell r="AD646" t="str">
            <v>DELIVEREDECON-112011</v>
          </cell>
          <cell r="AE646" t="str">
            <v>DELIVEREDECON-11February2011</v>
          </cell>
          <cell r="AF646" t="str">
            <v>DELIVEREDECON-11February2010-2011</v>
          </cell>
          <cell r="AG646" t="str">
            <v>DELIVEREDECON-11February2010-2011</v>
          </cell>
          <cell r="AH646" t="str">
            <v>DELIVEREDFebruary2010-2011</v>
          </cell>
        </row>
        <row r="647">
          <cell r="C647" t="str">
            <v>Total CFL</v>
          </cell>
          <cell r="D647" t="str">
            <v>TOTAL CFL</v>
          </cell>
          <cell r="E647" t="str">
            <v>ECON-11</v>
          </cell>
          <cell r="F647" t="str">
            <v>Residential</v>
          </cell>
          <cell r="J647" t="str">
            <v>February</v>
          </cell>
          <cell r="K647" t="str">
            <v>2010-2011</v>
          </cell>
          <cell r="L647">
            <v>2011</v>
          </cell>
          <cell r="M647">
            <v>61</v>
          </cell>
          <cell r="N647">
            <v>213.25</v>
          </cell>
          <cell r="O647">
            <v>132.98000000000002</v>
          </cell>
          <cell r="P647">
            <v>0</v>
          </cell>
          <cell r="Q647">
            <v>0</v>
          </cell>
          <cell r="R647">
            <v>0</v>
          </cell>
          <cell r="S647">
            <v>0</v>
          </cell>
          <cell r="U647">
            <v>0</v>
          </cell>
          <cell r="V647">
            <v>0</v>
          </cell>
          <cell r="W647">
            <v>0</v>
          </cell>
          <cell r="X647">
            <v>0</v>
          </cell>
          <cell r="Y647">
            <v>0</v>
          </cell>
          <cell r="Z647">
            <v>0</v>
          </cell>
          <cell r="AA647">
            <v>3740.52</v>
          </cell>
          <cell r="AB647">
            <v>13076.49</v>
          </cell>
          <cell r="AC647" t="str">
            <v>Total CFLECON-11February2010-2011</v>
          </cell>
          <cell r="AD647" t="str">
            <v>TOTAL CFLECON-112011</v>
          </cell>
          <cell r="AE647" t="str">
            <v>TOTAL CFLECON-11February2011</v>
          </cell>
          <cell r="AF647" t="str">
            <v>TOTAL CFLECON-11February2010-2011</v>
          </cell>
          <cell r="AG647" t="str">
            <v>TOTAL CFLECON-11February2010-2011</v>
          </cell>
          <cell r="AH647" t="str">
            <v>Total CFLFebruary2010-2011</v>
          </cell>
        </row>
        <row r="648">
          <cell r="C648" t="str">
            <v>Kit Community Events</v>
          </cell>
          <cell r="D648" t="str">
            <v>KITS COM EVT</v>
          </cell>
          <cell r="E648" t="str">
            <v>WACON-4A</v>
          </cell>
          <cell r="F648" t="str">
            <v>Residential</v>
          </cell>
          <cell r="J648" t="str">
            <v>February</v>
          </cell>
          <cell r="K648" t="str">
            <v>2010-2011</v>
          </cell>
          <cell r="L648">
            <v>2011</v>
          </cell>
          <cell r="M648">
            <v>0</v>
          </cell>
          <cell r="N648">
            <v>76.166666666666671</v>
          </cell>
          <cell r="O648">
            <v>0</v>
          </cell>
          <cell r="AA648">
            <v>0</v>
          </cell>
          <cell r="AB648">
            <v>17823</v>
          </cell>
          <cell r="AC648" t="str">
            <v>KITS COM EVTWACON-4AFebruary2010-2011</v>
          </cell>
          <cell r="AD648" t="str">
            <v>KITS COM EVTWACON-4A2011</v>
          </cell>
          <cell r="AE648" t="str">
            <v>KITS COM EVTWACON-4AFebruary2011</v>
          </cell>
          <cell r="AF648" t="str">
            <v>KITS COM EVTWACON-4AFebruary2010-2011</v>
          </cell>
          <cell r="AG648" t="str">
            <v>KITS COM EVTWACON-4AFebruary2010-2011</v>
          </cell>
          <cell r="AH648" t="str">
            <v>KITS COM EVTFebruary2010-2011</v>
          </cell>
        </row>
        <row r="649">
          <cell r="C649" t="str">
            <v>Kit Delivered</v>
          </cell>
          <cell r="D649" t="str">
            <v>KITS DLVD</v>
          </cell>
          <cell r="E649" t="str">
            <v>WACON-4A</v>
          </cell>
          <cell r="F649" t="str">
            <v>Residential</v>
          </cell>
          <cell r="J649" t="str">
            <v>February</v>
          </cell>
          <cell r="K649" t="str">
            <v>2010-2011</v>
          </cell>
          <cell r="L649">
            <v>2011</v>
          </cell>
          <cell r="M649">
            <v>208</v>
          </cell>
          <cell r="N649">
            <v>76.166666666666671</v>
          </cell>
          <cell r="O649">
            <v>3440.3199999999997</v>
          </cell>
          <cell r="AA649">
            <v>48672</v>
          </cell>
          <cell r="AB649">
            <v>17823</v>
          </cell>
          <cell r="AC649" t="str">
            <v>KITS DLVDWACON-4AFebruary2010-2011</v>
          </cell>
          <cell r="AD649" t="str">
            <v>KITS DLVDWACON-4A2011</v>
          </cell>
          <cell r="AE649" t="str">
            <v>KITS DLVDWACON-4AFebruary2011</v>
          </cell>
          <cell r="AF649" t="str">
            <v>KITS DLVDWACON-4AFebruary2010-2011</v>
          </cell>
          <cell r="AG649" t="str">
            <v>KITS DLVDWACON-4AFebruary2010-2011</v>
          </cell>
          <cell r="AH649" t="str">
            <v>KITS DLVDFebruary2010-2011</v>
          </cell>
        </row>
        <row r="650">
          <cell r="C650" t="str">
            <v>Kit Special Delivered</v>
          </cell>
          <cell r="D650" t="str">
            <v>SPEC DLVD</v>
          </cell>
          <cell r="E650" t="str">
            <v>WACON-4A</v>
          </cell>
          <cell r="F650" t="str">
            <v>Residential</v>
          </cell>
          <cell r="J650" t="str">
            <v>February</v>
          </cell>
          <cell r="K650" t="str">
            <v>2010-2011</v>
          </cell>
          <cell r="L650">
            <v>2011</v>
          </cell>
          <cell r="M650">
            <v>0</v>
          </cell>
          <cell r="N650">
            <v>76.166666666666671</v>
          </cell>
          <cell r="O650">
            <v>0</v>
          </cell>
          <cell r="AA650">
            <v>0</v>
          </cell>
          <cell r="AB650">
            <v>17823</v>
          </cell>
          <cell r="AC650" t="str">
            <v>SPEC DLVDWACON-4AFebruary2010-2011</v>
          </cell>
          <cell r="AD650" t="str">
            <v>SPEC DLVDWACON-4A2011</v>
          </cell>
          <cell r="AE650" t="str">
            <v>SPEC DLVDWACON-4AFebruary2011</v>
          </cell>
          <cell r="AF650" t="str">
            <v>SPEC DLVDWACON-4AFebruary2010-2011</v>
          </cell>
          <cell r="AG650" t="str">
            <v>SPEC DLVDWACON-4AFebruary2010-2011</v>
          </cell>
          <cell r="AH650" t="str">
            <v>SPEC DLVDFebruary2010-2011</v>
          </cell>
        </row>
        <row r="651">
          <cell r="C651" t="str">
            <v>Total Kits</v>
          </cell>
          <cell r="D651" t="str">
            <v>TOTAL KITS</v>
          </cell>
          <cell r="E651" t="str">
            <v>WACON-4A</v>
          </cell>
          <cell r="F651" t="str">
            <v>Residential</v>
          </cell>
          <cell r="J651" t="str">
            <v>February</v>
          </cell>
          <cell r="K651" t="str">
            <v>2010-2011</v>
          </cell>
          <cell r="L651">
            <v>2011</v>
          </cell>
          <cell r="M651">
            <v>208</v>
          </cell>
          <cell r="N651">
            <v>228.5</v>
          </cell>
          <cell r="O651">
            <v>3440.3199999999997</v>
          </cell>
          <cell r="P651">
            <v>0</v>
          </cell>
          <cell r="Q651">
            <v>0</v>
          </cell>
          <cell r="R651">
            <v>0</v>
          </cell>
          <cell r="S651">
            <v>0</v>
          </cell>
          <cell r="U651">
            <v>0</v>
          </cell>
          <cell r="V651">
            <v>0</v>
          </cell>
          <cell r="W651">
            <v>0</v>
          </cell>
          <cell r="X651">
            <v>0</v>
          </cell>
          <cell r="Y651">
            <v>0</v>
          </cell>
          <cell r="Z651">
            <v>0</v>
          </cell>
          <cell r="AA651">
            <v>48672</v>
          </cell>
          <cell r="AB651">
            <v>53469</v>
          </cell>
          <cell r="AC651" t="str">
            <v>Total KitsWACON-4AFebruary2010-2011</v>
          </cell>
          <cell r="AD651" t="str">
            <v>TOTAL KITSWACON-4A2011</v>
          </cell>
          <cell r="AE651" t="str">
            <v>TOTAL KITSWACON-4AFebruary2011</v>
          </cell>
          <cell r="AF651" t="str">
            <v>TOTAL KITSWACON-4AFebruary2010-2011</v>
          </cell>
          <cell r="AG651" t="str">
            <v>TOTAL KITSWACON-4AFebruary2010-2011</v>
          </cell>
          <cell r="AH651" t="str">
            <v>Total KitsFebruary2010-2011</v>
          </cell>
        </row>
        <row r="652">
          <cell r="C652" t="str">
            <v xml:space="preserve">Total CFL's &amp; Kits  </v>
          </cell>
          <cell r="D652" t="str">
            <v>CONEW</v>
          </cell>
          <cell r="E652" t="str">
            <v>ECON-11</v>
          </cell>
          <cell r="F652" t="str">
            <v>Residential</v>
          </cell>
          <cell r="J652" t="str">
            <v>February</v>
          </cell>
          <cell r="K652" t="str">
            <v>2010-2011</v>
          </cell>
          <cell r="L652">
            <v>2011</v>
          </cell>
          <cell r="M652">
            <v>330</v>
          </cell>
          <cell r="N652">
            <v>395.58333333333331</v>
          </cell>
          <cell r="O652">
            <v>3706.2799999999997</v>
          </cell>
          <cell r="Y652">
            <v>0</v>
          </cell>
          <cell r="Z652">
            <v>0</v>
          </cell>
          <cell r="AA652">
            <v>56153.04</v>
          </cell>
          <cell r="AB652">
            <v>79621.98</v>
          </cell>
          <cell r="AC652" t="str">
            <v>CONEWECON-11February2010-2011</v>
          </cell>
          <cell r="AD652" t="str">
            <v>CONEWECON-112011</v>
          </cell>
          <cell r="AE652" t="str">
            <v>CONEWECON-11February2011</v>
          </cell>
          <cell r="AF652" t="str">
            <v>CONEWECON-11February2010-2011</v>
          </cell>
          <cell r="AG652" t="str">
            <v>CONEWECON-11February2010-2011</v>
          </cell>
          <cell r="AH652" t="str">
            <v>CONEWFebruary2010-2011</v>
          </cell>
        </row>
        <row r="653">
          <cell r="C653" t="str">
            <v>O-POWER</v>
          </cell>
          <cell r="D653" t="str">
            <v>O-POWER</v>
          </cell>
          <cell r="E653" t="str">
            <v>ECON-9</v>
          </cell>
          <cell r="F653" t="str">
            <v>Residential</v>
          </cell>
          <cell r="G653" t="str">
            <v>SINGLE</v>
          </cell>
          <cell r="J653" t="str">
            <v>February</v>
          </cell>
          <cell r="K653" t="str">
            <v>2010-2011</v>
          </cell>
          <cell r="L653">
            <v>2011</v>
          </cell>
          <cell r="N653">
            <v>8333.3333333333339</v>
          </cell>
          <cell r="AA653">
            <v>0</v>
          </cell>
          <cell r="AB653">
            <v>541743.33333333349</v>
          </cell>
          <cell r="AC653" t="str">
            <v>O-POWERECON-9February2010-2011</v>
          </cell>
          <cell r="AD653" t="str">
            <v>O-POWERECON-92011</v>
          </cell>
          <cell r="AE653" t="str">
            <v>O-POWERECON-9February2011</v>
          </cell>
          <cell r="AF653" t="str">
            <v>O-POWERECON-9February2010-2011</v>
          </cell>
          <cell r="AG653" t="str">
            <v>O-POWERECON-9February2010-2011</v>
          </cell>
          <cell r="AH653" t="str">
            <v>O-POWERFebruary2010-2011</v>
          </cell>
        </row>
        <row r="654">
          <cell r="D654" t="str">
            <v>O-POWER</v>
          </cell>
          <cell r="E654" t="str">
            <v>ECON-9</v>
          </cell>
          <cell r="F654" t="str">
            <v>Residential</v>
          </cell>
          <cell r="G654" t="str">
            <v>MULTI</v>
          </cell>
          <cell r="J654" t="str">
            <v>February</v>
          </cell>
          <cell r="K654" t="str">
            <v>2010-2011</v>
          </cell>
          <cell r="L654">
            <v>2011</v>
          </cell>
          <cell r="AC654" t="str">
            <v>O-POWERECON-9February2010-2011</v>
          </cell>
          <cell r="AD654" t="str">
            <v>O-POWERECON-92011</v>
          </cell>
          <cell r="AE654" t="str">
            <v>O-POWERECON-9February2011</v>
          </cell>
          <cell r="AF654" t="str">
            <v>O-POWERECON-9February2010-2011</v>
          </cell>
          <cell r="AG654" t="str">
            <v>O-POWERECON-9February2010-2011</v>
          </cell>
          <cell r="AH654" t="str">
            <v>O-POWERFebruary2010-2011</v>
          </cell>
        </row>
        <row r="655">
          <cell r="C655" t="str">
            <v xml:space="preserve">Total O-POWER  </v>
          </cell>
          <cell r="D655" t="str">
            <v>CONEW</v>
          </cell>
          <cell r="E655" t="str">
            <v>ECON-9</v>
          </cell>
          <cell r="F655" t="str">
            <v>Residential</v>
          </cell>
          <cell r="G655" t="str">
            <v>SINGLE</v>
          </cell>
          <cell r="J655" t="str">
            <v>February</v>
          </cell>
          <cell r="K655" t="str">
            <v>2010-2011</v>
          </cell>
          <cell r="L655">
            <v>2011</v>
          </cell>
          <cell r="M655">
            <v>0</v>
          </cell>
          <cell r="N655">
            <v>8333.3333333333339</v>
          </cell>
          <cell r="AC655" t="str">
            <v>CONEWECON-9February2010-2011</v>
          </cell>
          <cell r="AD655" t="str">
            <v>CONEWECON-92011</v>
          </cell>
          <cell r="AE655" t="str">
            <v>CONEWECON-9February2011</v>
          </cell>
          <cell r="AF655" t="str">
            <v>CONEWECON-9February2010-2011</v>
          </cell>
          <cell r="AG655" t="str">
            <v>CONEWECON-9February2010-2011</v>
          </cell>
          <cell r="AH655" t="str">
            <v>CONEWFebruary2010-2011</v>
          </cell>
        </row>
        <row r="656">
          <cell r="C656" t="str">
            <v xml:space="preserve">Total O-POWER  </v>
          </cell>
          <cell r="D656" t="str">
            <v>CONEW</v>
          </cell>
          <cell r="E656" t="str">
            <v>ECON-9</v>
          </cell>
          <cell r="F656" t="str">
            <v>Residential</v>
          </cell>
          <cell r="G656" t="str">
            <v>MULTI</v>
          </cell>
          <cell r="J656" t="str">
            <v>February</v>
          </cell>
          <cell r="K656" t="str">
            <v>2010-2011</v>
          </cell>
          <cell r="L656">
            <v>2011</v>
          </cell>
          <cell r="M656">
            <v>0</v>
          </cell>
          <cell r="Y656">
            <v>0</v>
          </cell>
          <cell r="Z656">
            <v>0</v>
          </cell>
          <cell r="AA656">
            <v>0</v>
          </cell>
          <cell r="AB656">
            <v>541743.33333333349</v>
          </cell>
          <cell r="AC656" t="str">
            <v>CONEWECON-9February2010-2011</v>
          </cell>
          <cell r="AD656" t="str">
            <v>CONEWECON-92011</v>
          </cell>
          <cell r="AE656" t="str">
            <v>CONEWECON-9February2011</v>
          </cell>
          <cell r="AF656" t="str">
            <v>CONEWECON-9February2010-2011</v>
          </cell>
          <cell r="AG656" t="str">
            <v>CONEWECON-9February2010-2011</v>
          </cell>
          <cell r="AH656" t="str">
            <v>CONEWFebruary2010-2011</v>
          </cell>
        </row>
        <row r="657">
          <cell r="C657" t="str">
            <v>GREEN NEIGHBOORHOOD</v>
          </cell>
          <cell r="D657" t="str">
            <v>GRNNEIGH</v>
          </cell>
          <cell r="E657" t="str">
            <v>ECON-14</v>
          </cell>
          <cell r="F657" t="str">
            <v>Residential</v>
          </cell>
          <cell r="G657" t="str">
            <v>SINGLE</v>
          </cell>
          <cell r="J657" t="str">
            <v>February</v>
          </cell>
          <cell r="K657" t="str">
            <v>2010-2011</v>
          </cell>
          <cell r="L657">
            <v>2011</v>
          </cell>
          <cell r="M657">
            <v>48</v>
          </cell>
          <cell r="N657">
            <v>0</v>
          </cell>
          <cell r="O657">
            <v>15679.1</v>
          </cell>
          <cell r="AA657">
            <v>99408</v>
          </cell>
          <cell r="AB657">
            <v>0</v>
          </cell>
          <cell r="AC657" t="str">
            <v>GRNNEIGHECON-14February2010-2011</v>
          </cell>
          <cell r="AD657" t="str">
            <v>GRNNEIGHECON-142011</v>
          </cell>
          <cell r="AE657" t="str">
            <v>GRNNEIGHECON-14February2011</v>
          </cell>
          <cell r="AF657" t="str">
            <v>GRNNEIGHECON-14February2010-2011</v>
          </cell>
          <cell r="AG657" t="str">
            <v>GRNNEIGHECON-14February2010-2011</v>
          </cell>
          <cell r="AH657" t="str">
            <v>GRNNEIGHFebruary2010-2011</v>
          </cell>
        </row>
        <row r="658">
          <cell r="C658" t="str">
            <v>GREEN NEIGHBOORHOOD</v>
          </cell>
          <cell r="D658" t="str">
            <v>GRNNEIGH</v>
          </cell>
          <cell r="E658" t="str">
            <v>ECON-14</v>
          </cell>
          <cell r="F658" t="str">
            <v>Residential</v>
          </cell>
          <cell r="G658" t="str">
            <v>MULTI</v>
          </cell>
          <cell r="J658" t="str">
            <v>February</v>
          </cell>
          <cell r="K658" t="str">
            <v>2010-2011</v>
          </cell>
          <cell r="L658">
            <v>2011</v>
          </cell>
          <cell r="M658">
            <v>0</v>
          </cell>
          <cell r="AC658" t="str">
            <v>GRNNEIGHECON-14February2010-2011</v>
          </cell>
          <cell r="AD658" t="str">
            <v>GRNNEIGHECON-142011</v>
          </cell>
          <cell r="AE658" t="str">
            <v>GRNNEIGHECON-14February2011</v>
          </cell>
          <cell r="AF658" t="str">
            <v>GRNNEIGHECON-14February2010-2011</v>
          </cell>
          <cell r="AG658" t="str">
            <v>GRNNEIGHECON-14February2010-2011</v>
          </cell>
          <cell r="AH658" t="str">
            <v>GRNNEIGHFebruary2010-2011</v>
          </cell>
        </row>
        <row r="659">
          <cell r="C659" t="str">
            <v xml:space="preserve">Total Green Neighborhood  </v>
          </cell>
          <cell r="D659" t="str">
            <v>CONEW</v>
          </cell>
          <cell r="E659" t="str">
            <v>ECON-14</v>
          </cell>
          <cell r="F659" t="str">
            <v>Residential</v>
          </cell>
          <cell r="G659" t="str">
            <v>SINGLE</v>
          </cell>
          <cell r="J659" t="str">
            <v>February</v>
          </cell>
          <cell r="K659" t="str">
            <v>2010-2011</v>
          </cell>
          <cell r="L659">
            <v>2011</v>
          </cell>
          <cell r="M659">
            <v>48</v>
          </cell>
          <cell r="N659">
            <v>0</v>
          </cell>
          <cell r="O659">
            <v>15679.1</v>
          </cell>
          <cell r="Y659">
            <v>0</v>
          </cell>
          <cell r="Z659">
            <v>0</v>
          </cell>
          <cell r="AA659">
            <v>99408</v>
          </cell>
          <cell r="AB659">
            <v>0</v>
          </cell>
          <cell r="AC659" t="str">
            <v>CONEWECON-14February2010-2011</v>
          </cell>
          <cell r="AD659" t="str">
            <v>CONEWECON-142011</v>
          </cell>
          <cell r="AE659" t="str">
            <v>CONEWECON-14February2011</v>
          </cell>
          <cell r="AF659" t="str">
            <v>CONEWECON-14February2010-2011</v>
          </cell>
          <cell r="AG659" t="str">
            <v>CONEWECON-14February2010-2011</v>
          </cell>
          <cell r="AH659" t="str">
            <v>CONEWFebruary2010-2011</v>
          </cell>
        </row>
        <row r="660">
          <cell r="C660" t="str">
            <v xml:space="preserve">Total Green Neighborhood  </v>
          </cell>
          <cell r="D660" t="str">
            <v>CONEW</v>
          </cell>
          <cell r="E660" t="str">
            <v>ECON-14</v>
          </cell>
          <cell r="F660" t="str">
            <v>Residential</v>
          </cell>
          <cell r="G660" t="str">
            <v>MULTI</v>
          </cell>
          <cell r="J660" t="str">
            <v>February</v>
          </cell>
          <cell r="K660" t="str">
            <v>2010-2011</v>
          </cell>
          <cell r="L660">
            <v>2011</v>
          </cell>
          <cell r="M660">
            <v>0</v>
          </cell>
          <cell r="Y660">
            <v>0</v>
          </cell>
          <cell r="Z660">
            <v>0</v>
          </cell>
          <cell r="AA660">
            <v>0</v>
          </cell>
          <cell r="AB660">
            <v>0</v>
          </cell>
          <cell r="AC660" t="str">
            <v>CONEWECON-14February2010-2011</v>
          </cell>
          <cell r="AD660" t="str">
            <v>CONEWECON-142011</v>
          </cell>
          <cell r="AE660" t="str">
            <v>CONEWECON-14February2011</v>
          </cell>
          <cell r="AF660" t="str">
            <v>CONEWECON-14February2010-2011</v>
          </cell>
          <cell r="AG660" t="str">
            <v>CONEWECON-14February2010-2011</v>
          </cell>
          <cell r="AH660" t="str">
            <v>CONEWFebruary2010-2011</v>
          </cell>
        </row>
        <row r="661">
          <cell r="C661" t="str">
            <v>MULIT-FAMILY Rehabilitation Program</v>
          </cell>
          <cell r="D661" t="str">
            <v>MULIT REHAB</v>
          </cell>
          <cell r="E661" t="str">
            <v>ECON-7</v>
          </cell>
          <cell r="F661" t="str">
            <v>Residential</v>
          </cell>
          <cell r="G661" t="str">
            <v>MULTI</v>
          </cell>
          <cell r="J661" t="str">
            <v>February</v>
          </cell>
          <cell r="K661" t="str">
            <v>2010-2011</v>
          </cell>
          <cell r="L661">
            <v>2011</v>
          </cell>
          <cell r="M661">
            <v>2</v>
          </cell>
          <cell r="N661">
            <v>16.75</v>
          </cell>
          <cell r="O661">
            <v>7150.04</v>
          </cell>
          <cell r="P661">
            <v>400</v>
          </cell>
          <cell r="Q661">
            <v>16628</v>
          </cell>
          <cell r="R661">
            <v>8</v>
          </cell>
          <cell r="S661">
            <v>30</v>
          </cell>
          <cell r="Y661">
            <v>166</v>
          </cell>
          <cell r="Z661">
            <v>1390.25</v>
          </cell>
          <cell r="AA661">
            <v>2850</v>
          </cell>
          <cell r="AB661">
            <v>23868.75</v>
          </cell>
          <cell r="AC661" t="str">
            <v>MULIT REHABECON-7February2010-2011</v>
          </cell>
          <cell r="AD661" t="str">
            <v>MULIT REHABECON-72011</v>
          </cell>
          <cell r="AE661" t="str">
            <v>MULIT REHABECON-7February2011</v>
          </cell>
          <cell r="AF661" t="str">
            <v>MULIT REHABECON-7February2010-2011</v>
          </cell>
          <cell r="AG661" t="str">
            <v>MULIT REHABECON-7February2010-2011</v>
          </cell>
          <cell r="AH661" t="str">
            <v>MULIT REHABFebruary2010-2011</v>
          </cell>
        </row>
        <row r="662">
          <cell r="C662" t="str">
            <v>Total Multi-Fam Rehab</v>
          </cell>
          <cell r="D662" t="str">
            <v>CONEW</v>
          </cell>
          <cell r="E662" t="str">
            <v>ECON-7</v>
          </cell>
          <cell r="F662" t="str">
            <v>Residential</v>
          </cell>
          <cell r="G662" t="str">
            <v>MULTI</v>
          </cell>
          <cell r="J662" t="str">
            <v>February</v>
          </cell>
          <cell r="K662" t="str">
            <v>2010-2011</v>
          </cell>
          <cell r="L662">
            <v>2011</v>
          </cell>
          <cell r="M662">
            <v>2</v>
          </cell>
          <cell r="N662">
            <v>16.75</v>
          </cell>
          <cell r="O662">
            <v>7150.04</v>
          </cell>
          <cell r="P662">
            <v>400</v>
          </cell>
          <cell r="Q662">
            <v>16628</v>
          </cell>
          <cell r="R662">
            <v>8</v>
          </cell>
          <cell r="S662">
            <v>30</v>
          </cell>
          <cell r="U662">
            <v>0</v>
          </cell>
          <cell r="V662">
            <v>0</v>
          </cell>
          <cell r="W662">
            <v>0</v>
          </cell>
          <cell r="X662">
            <v>0</v>
          </cell>
          <cell r="Y662">
            <v>166</v>
          </cell>
          <cell r="Z662">
            <v>1390.25</v>
          </cell>
          <cell r="AA662">
            <v>2850</v>
          </cell>
          <cell r="AB662">
            <v>23868.75</v>
          </cell>
          <cell r="AC662" t="str">
            <v>CONEWECON-7February2010-2011</v>
          </cell>
          <cell r="AD662" t="str">
            <v>CONEWECON-72011</v>
          </cell>
          <cell r="AE662" t="str">
            <v>CONEWECON-7February2011</v>
          </cell>
          <cell r="AF662" t="str">
            <v>CONEWECON-7February2010-2011</v>
          </cell>
          <cell r="AG662" t="str">
            <v>CONEWECON-7February2010-2011</v>
          </cell>
          <cell r="AH662" t="str">
            <v>CONEWFebruary2010-2011</v>
          </cell>
        </row>
        <row r="663">
          <cell r="C663" t="str">
            <v>Total City</v>
          </cell>
          <cell r="E663" t="str">
            <v>TOTAL CITY</v>
          </cell>
          <cell r="J663" t="str">
            <v>February</v>
          </cell>
          <cell r="K663" t="str">
            <v>2010-2011</v>
          </cell>
          <cell r="L663">
            <v>2011</v>
          </cell>
          <cell r="M663">
            <v>50</v>
          </cell>
          <cell r="N663">
            <v>16.75</v>
          </cell>
          <cell r="O663">
            <v>22829.14</v>
          </cell>
          <cell r="P663">
            <v>400</v>
          </cell>
          <cell r="Q663">
            <v>16628</v>
          </cell>
          <cell r="R663">
            <v>8</v>
          </cell>
          <cell r="S663">
            <v>30</v>
          </cell>
          <cell r="U663">
            <v>0</v>
          </cell>
          <cell r="V663">
            <v>0</v>
          </cell>
          <cell r="W663">
            <v>0</v>
          </cell>
          <cell r="X663">
            <v>0</v>
          </cell>
          <cell r="Y663">
            <v>166</v>
          </cell>
          <cell r="Z663">
            <v>1390.25</v>
          </cell>
          <cell r="AA663">
            <v>102258</v>
          </cell>
          <cell r="AB663">
            <v>23868.75</v>
          </cell>
          <cell r="AC663" t="str">
            <v>TOTAL CITYFebruary2010-2011</v>
          </cell>
          <cell r="AD663" t="str">
            <v>TOTAL CITY2011</v>
          </cell>
          <cell r="AE663" t="str">
            <v>TOTAL CITYFebruary2011</v>
          </cell>
          <cell r="AF663" t="str">
            <v>TOTAL CITYFebruary2010-2011</v>
          </cell>
          <cell r="AG663" t="str">
            <v>TOTAL CITYFebruary2010-2011</v>
          </cell>
          <cell r="AH663" t="str">
            <v>Total CityFebruary2010-2011</v>
          </cell>
        </row>
        <row r="664">
          <cell r="B664" t="str">
            <v>ST Cloud Completed Audits Report</v>
          </cell>
          <cell r="L664">
            <v>2011</v>
          </cell>
          <cell r="AC664" t="str">
            <v/>
          </cell>
          <cell r="AD664" t="str">
            <v>2011</v>
          </cell>
          <cell r="AE664" t="str">
            <v>2011</v>
          </cell>
          <cell r="AF664" t="str">
            <v/>
          </cell>
          <cell r="AG664" t="str">
            <v/>
          </cell>
          <cell r="AH664" t="str">
            <v/>
          </cell>
        </row>
        <row r="665">
          <cell r="B665" t="str">
            <v>AUD4</v>
          </cell>
          <cell r="C665" t="str">
            <v>Survey - Residential Energy</v>
          </cell>
          <cell r="D665" t="str">
            <v>GRAHAM</v>
          </cell>
          <cell r="E665" t="str">
            <v>ECON-3B</v>
          </cell>
          <cell r="F665" t="str">
            <v>Residential</v>
          </cell>
          <cell r="I665" t="str">
            <v>ST CLOUD</v>
          </cell>
          <cell r="J665" t="str">
            <v>February</v>
          </cell>
          <cell r="K665" t="str">
            <v>2010-2011</v>
          </cell>
          <cell r="L665">
            <v>2011</v>
          </cell>
          <cell r="M665">
            <v>0</v>
          </cell>
          <cell r="Y665">
            <v>0</v>
          </cell>
          <cell r="Z665">
            <v>0</v>
          </cell>
          <cell r="AA665">
            <v>0</v>
          </cell>
          <cell r="AB665">
            <v>0</v>
          </cell>
          <cell r="AC665" t="str">
            <v>GRAHAMECON-3BFebruary2010-2011</v>
          </cell>
          <cell r="AD665" t="str">
            <v>GRAHAMECON-3B2011</v>
          </cell>
          <cell r="AE665" t="str">
            <v>GRAHAMECON-3BFebruary2011</v>
          </cell>
          <cell r="AF665" t="str">
            <v>GRAHAMECON-3BFebruary2010-2011</v>
          </cell>
          <cell r="AG665" t="str">
            <v>GRAHAMECON-3BST CLOUDFebruary2010-2011</v>
          </cell>
          <cell r="AH665" t="str">
            <v>GRAHAMFebruary2010-2011</v>
          </cell>
        </row>
        <row r="666">
          <cell r="B666" t="str">
            <v>AUD6</v>
          </cell>
          <cell r="C666" t="str">
            <v>Survey - Residential Energy</v>
          </cell>
          <cell r="D666" t="str">
            <v>SKIPPER</v>
          </cell>
          <cell r="E666" t="str">
            <v>ECON-3B</v>
          </cell>
          <cell r="F666" t="str">
            <v>Residential</v>
          </cell>
          <cell r="I666" t="str">
            <v>ST CLOUD</v>
          </cell>
          <cell r="J666" t="str">
            <v>February</v>
          </cell>
          <cell r="K666" t="str">
            <v>2010-2011</v>
          </cell>
          <cell r="L666">
            <v>2011</v>
          </cell>
          <cell r="M666">
            <v>1</v>
          </cell>
          <cell r="Y666">
            <v>161.35495779999999</v>
          </cell>
          <cell r="Z666">
            <v>0</v>
          </cell>
          <cell r="AA666">
            <v>243.54650000000001</v>
          </cell>
          <cell r="AB666">
            <v>0</v>
          </cell>
          <cell r="AC666" t="str">
            <v>SKIPPERECON-3BFebruary2010-2011</v>
          </cell>
          <cell r="AD666" t="str">
            <v>SKIPPERECON-3B2011</v>
          </cell>
          <cell r="AE666" t="str">
            <v>SKIPPERECON-3BFebruary2011</v>
          </cell>
          <cell r="AF666" t="str">
            <v>SKIPPERECON-3BFebruary2010-2011</v>
          </cell>
          <cell r="AG666" t="str">
            <v>SKIPPERECON-3BST CLOUDFebruary2010-2011</v>
          </cell>
          <cell r="AH666" t="str">
            <v>SKIPPERFebruary2010-2011</v>
          </cell>
        </row>
        <row r="667">
          <cell r="B667" t="str">
            <v>AUD7</v>
          </cell>
          <cell r="C667" t="str">
            <v>Survey - Residential Energy</v>
          </cell>
          <cell r="D667" t="str">
            <v>SAMPSON</v>
          </cell>
          <cell r="E667" t="str">
            <v>ECON-3B</v>
          </cell>
          <cell r="F667" t="str">
            <v>Residential</v>
          </cell>
          <cell r="I667" t="str">
            <v>ST CLOUD</v>
          </cell>
          <cell r="J667" t="str">
            <v>February</v>
          </cell>
          <cell r="K667" t="str">
            <v>2010-2011</v>
          </cell>
          <cell r="L667">
            <v>2011</v>
          </cell>
          <cell r="M667">
            <v>16</v>
          </cell>
          <cell r="Y667">
            <v>2581.6793247999999</v>
          </cell>
          <cell r="Z667">
            <v>0</v>
          </cell>
          <cell r="AA667">
            <v>3896.7440000000001</v>
          </cell>
          <cell r="AB667">
            <v>0</v>
          </cell>
          <cell r="AC667" t="str">
            <v>SAMPSONECON-3BFebruary2010-2011</v>
          </cell>
          <cell r="AD667" t="str">
            <v>SAMPSONECON-3B2011</v>
          </cell>
          <cell r="AE667" t="str">
            <v>SAMPSONECON-3BFebruary2011</v>
          </cell>
          <cell r="AF667" t="str">
            <v>SAMPSONECON-3BFebruary2010-2011</v>
          </cell>
          <cell r="AG667" t="str">
            <v>SAMPSONECON-3BST CLOUDFebruary2010-2011</v>
          </cell>
          <cell r="AH667" t="str">
            <v>SAMPSONFebruary2010-2011</v>
          </cell>
        </row>
        <row r="668">
          <cell r="C668" t="str">
            <v xml:space="preserve">Total Res Energy Surveys  </v>
          </cell>
          <cell r="D668" t="str">
            <v>CONEW</v>
          </cell>
          <cell r="E668" t="str">
            <v>ECON-3B</v>
          </cell>
          <cell r="F668" t="str">
            <v>Residential</v>
          </cell>
          <cell r="I668" t="str">
            <v>ST CLOUD</v>
          </cell>
          <cell r="J668" t="str">
            <v>February</v>
          </cell>
          <cell r="K668" t="str">
            <v>2010-2011</v>
          </cell>
          <cell r="L668">
            <v>2011</v>
          </cell>
          <cell r="M668">
            <v>17</v>
          </cell>
          <cell r="Y668">
            <v>2743.0342826000001</v>
          </cell>
          <cell r="Z668">
            <v>0</v>
          </cell>
          <cell r="AA668">
            <v>4140.2905000000001</v>
          </cell>
          <cell r="AB668">
            <v>0</v>
          </cell>
          <cell r="AC668" t="str">
            <v>CONEWECON-3BFebruary2010-2011</v>
          </cell>
          <cell r="AD668" t="str">
            <v>CONEWECON-3B2011</v>
          </cell>
          <cell r="AE668" t="str">
            <v>CONEWECON-3BFebruary2011</v>
          </cell>
          <cell r="AF668" t="str">
            <v>CONEWECON-3BFebruary2010-2011</v>
          </cell>
          <cell r="AG668" t="str">
            <v>CONEWECON-3BST CLOUDFebruary2010-2011</v>
          </cell>
          <cell r="AH668" t="str">
            <v>CONEWFebruary2010-2011</v>
          </cell>
        </row>
        <row r="669">
          <cell r="B669" t="str">
            <v>FHS</v>
          </cell>
          <cell r="C669" t="str">
            <v>Survey - Residential Energy DVD</v>
          </cell>
          <cell r="D669" t="str">
            <v>BURNS</v>
          </cell>
          <cell r="E669" t="str">
            <v>ECON-3D</v>
          </cell>
          <cell r="F669" t="str">
            <v>Residential</v>
          </cell>
          <cell r="I669" t="str">
            <v>ST CLOUD</v>
          </cell>
          <cell r="J669" t="str">
            <v>February</v>
          </cell>
          <cell r="K669" t="str">
            <v>2010-2011</v>
          </cell>
          <cell r="L669">
            <v>2011</v>
          </cell>
          <cell r="M669">
            <v>0</v>
          </cell>
          <cell r="Y669">
            <v>0</v>
          </cell>
          <cell r="Z669">
            <v>0</v>
          </cell>
          <cell r="AA669">
            <v>0</v>
          </cell>
          <cell r="AB669">
            <v>0</v>
          </cell>
          <cell r="AC669" t="str">
            <v>BURNSECON-3DFebruary2010-2011</v>
          </cell>
          <cell r="AD669" t="str">
            <v>BURNSECON-3D2011</v>
          </cell>
          <cell r="AE669" t="str">
            <v>BURNSECON-3DFebruary2011</v>
          </cell>
          <cell r="AF669" t="str">
            <v>BURNSECON-3DFebruary2010-2011</v>
          </cell>
          <cell r="AG669" t="str">
            <v>BURNSECON-3DST CLOUDFebruary2010-2011</v>
          </cell>
          <cell r="AH669" t="str">
            <v>BURNSFebruary2010-2011</v>
          </cell>
        </row>
        <row r="670">
          <cell r="C670" t="str">
            <v>Survey - Residential Energy DVD</v>
          </cell>
          <cell r="D670" t="str">
            <v>RIVERA</v>
          </cell>
          <cell r="E670" t="str">
            <v>ECON-3D</v>
          </cell>
          <cell r="F670" t="str">
            <v>Residential</v>
          </cell>
          <cell r="I670" t="str">
            <v>ST CLOUD</v>
          </cell>
          <cell r="J670" t="str">
            <v>February</v>
          </cell>
          <cell r="K670" t="str">
            <v>2010-2011</v>
          </cell>
          <cell r="L670">
            <v>2011</v>
          </cell>
          <cell r="M670">
            <v>1</v>
          </cell>
          <cell r="Y670">
            <v>9.4729849000000002</v>
          </cell>
          <cell r="Z670">
            <v>0</v>
          </cell>
          <cell r="AA670">
            <v>122.0119</v>
          </cell>
          <cell r="AB670">
            <v>0</v>
          </cell>
          <cell r="AC670" t="str">
            <v>RIVERAECON-3DFebruary2010-2011</v>
          </cell>
          <cell r="AD670" t="str">
            <v>RIVERAECON-3D2011</v>
          </cell>
          <cell r="AE670" t="str">
            <v>RIVERAECON-3DFebruary2011</v>
          </cell>
          <cell r="AF670" t="str">
            <v>RIVERAECON-3DFebruary2010-2011</v>
          </cell>
          <cell r="AG670" t="str">
            <v>RIVERAECON-3DST CLOUDFebruary2010-2011</v>
          </cell>
          <cell r="AH670" t="str">
            <v>RIVERAFebruary2010-2011</v>
          </cell>
        </row>
        <row r="671">
          <cell r="C671" t="str">
            <v xml:space="preserve">Total DVD &amp; VIDEO  </v>
          </cell>
          <cell r="D671" t="str">
            <v>DVD</v>
          </cell>
          <cell r="E671" t="str">
            <v>ECON-3D</v>
          </cell>
          <cell r="F671" t="str">
            <v>Residential</v>
          </cell>
          <cell r="I671" t="str">
            <v>ST CLOUD</v>
          </cell>
          <cell r="J671" t="str">
            <v>February</v>
          </cell>
          <cell r="K671" t="str">
            <v>2010-2011</v>
          </cell>
          <cell r="L671">
            <v>2011</v>
          </cell>
          <cell r="M671">
            <v>1</v>
          </cell>
          <cell r="Y671">
            <v>9.4729849000000002</v>
          </cell>
          <cell r="Z671">
            <v>0</v>
          </cell>
          <cell r="AA671">
            <v>122.0119</v>
          </cell>
          <cell r="AB671">
            <v>0</v>
          </cell>
          <cell r="AC671" t="str">
            <v>DVDECON-3DFebruary2010-2011</v>
          </cell>
          <cell r="AD671" t="str">
            <v>DVDECON-3D2011</v>
          </cell>
          <cell r="AE671" t="str">
            <v>DVDECON-3DFebruary2011</v>
          </cell>
          <cell r="AF671" t="str">
            <v>DVDECON-3DFebruary2010-2011</v>
          </cell>
          <cell r="AG671" t="str">
            <v>DVDECON-3DST CLOUDFebruary2010-2011</v>
          </cell>
          <cell r="AH671" t="str">
            <v>DVDFebruary2010-2011</v>
          </cell>
        </row>
        <row r="672">
          <cell r="C672" t="str">
            <v xml:space="preserve">Total Residential Energy DVD  </v>
          </cell>
          <cell r="D672" t="str">
            <v>CONEW</v>
          </cell>
          <cell r="E672" t="str">
            <v>ECON-3D</v>
          </cell>
          <cell r="F672" t="str">
            <v>Residential</v>
          </cell>
          <cell r="I672" t="str">
            <v>ST CLOUD</v>
          </cell>
          <cell r="J672" t="str">
            <v>February</v>
          </cell>
          <cell r="K672" t="str">
            <v>2010-2011</v>
          </cell>
          <cell r="L672">
            <v>2011</v>
          </cell>
          <cell r="M672">
            <v>1</v>
          </cell>
          <cell r="Y672">
            <v>9.4729849000000002</v>
          </cell>
          <cell r="Z672">
            <v>0</v>
          </cell>
          <cell r="AA672">
            <v>122.0119</v>
          </cell>
          <cell r="AB672">
            <v>0</v>
          </cell>
          <cell r="AC672" t="str">
            <v>CONEWECON-3DFebruary2010-2011</v>
          </cell>
          <cell r="AD672" t="str">
            <v>CONEWECON-3D2011</v>
          </cell>
          <cell r="AE672" t="str">
            <v>CONEWECON-3DFebruary2011</v>
          </cell>
          <cell r="AF672" t="str">
            <v>CONEWECON-3DFebruary2010-2011</v>
          </cell>
          <cell r="AG672" t="str">
            <v>CONEWECON-3DST CLOUDFebruary2010-2011</v>
          </cell>
          <cell r="AH672" t="str">
            <v>CONEWFebruary2010-2011</v>
          </cell>
        </row>
        <row r="673">
          <cell r="B673" t="str">
            <v>IBHE</v>
          </cell>
          <cell r="C673" t="str">
            <v>Home Fix-up</v>
          </cell>
          <cell r="D673" t="str">
            <v>SAMPSON</v>
          </cell>
          <cell r="E673" t="str">
            <v>ECON-12A</v>
          </cell>
          <cell r="F673" t="str">
            <v>Residential</v>
          </cell>
          <cell r="G673" t="str">
            <v>SINGLE</v>
          </cell>
          <cell r="I673" t="str">
            <v>ST CLOUD</v>
          </cell>
          <cell r="J673" t="str">
            <v>February</v>
          </cell>
          <cell r="K673" t="str">
            <v>2010-2011</v>
          </cell>
          <cell r="L673">
            <v>2011</v>
          </cell>
          <cell r="M673">
            <v>0</v>
          </cell>
          <cell r="Y673">
            <v>0</v>
          </cell>
          <cell r="Z673">
            <v>0</v>
          </cell>
          <cell r="AA673">
            <v>0</v>
          </cell>
          <cell r="AB673">
            <v>0</v>
          </cell>
          <cell r="AC673" t="str">
            <v>SAMPSONECON-12AFebruary2010-2011</v>
          </cell>
          <cell r="AD673" t="str">
            <v>SAMPSONECON-12A2011</v>
          </cell>
          <cell r="AE673" t="str">
            <v>SAMPSONECON-12AFebruary2011</v>
          </cell>
          <cell r="AF673" t="str">
            <v>SAMPSONECON-12AFebruary2010-2011</v>
          </cell>
          <cell r="AG673" t="str">
            <v>SAMPSONECON-12AST CLOUDFebruary2010-2011</v>
          </cell>
          <cell r="AH673" t="str">
            <v>SAMPSONFebruary2010-2011</v>
          </cell>
        </row>
        <row r="674">
          <cell r="C674" t="str">
            <v>Total Home Fix-up Single</v>
          </cell>
          <cell r="D674" t="str">
            <v>CONEW</v>
          </cell>
          <cell r="E674" t="str">
            <v>ECON-12A</v>
          </cell>
          <cell r="F674" t="str">
            <v>Residential</v>
          </cell>
          <cell r="G674" t="str">
            <v>SINGLE</v>
          </cell>
          <cell r="I674" t="str">
            <v>ST CLOUD</v>
          </cell>
          <cell r="J674" t="str">
            <v>February</v>
          </cell>
          <cell r="K674" t="str">
            <v>2010-2011</v>
          </cell>
          <cell r="L674">
            <v>2011</v>
          </cell>
          <cell r="M674">
            <v>0</v>
          </cell>
          <cell r="O674">
            <v>0</v>
          </cell>
          <cell r="Q674">
            <v>0</v>
          </cell>
          <cell r="R674">
            <v>0</v>
          </cell>
          <cell r="S674">
            <v>0</v>
          </cell>
          <cell r="U674">
            <v>0</v>
          </cell>
          <cell r="V674">
            <v>0</v>
          </cell>
          <cell r="W674">
            <v>0</v>
          </cell>
          <cell r="X674">
            <v>0</v>
          </cell>
          <cell r="Y674">
            <v>0</v>
          </cell>
          <cell r="Z674">
            <v>0</v>
          </cell>
          <cell r="AA674">
            <v>0</v>
          </cell>
          <cell r="AB674">
            <v>0</v>
          </cell>
          <cell r="AC674" t="str">
            <v>CONEWECON-12AFebruary2010-2011</v>
          </cell>
          <cell r="AD674" t="str">
            <v>CONEWECON-12A2011</v>
          </cell>
          <cell r="AE674" t="str">
            <v>CONEWECON-12AFebruary2011</v>
          </cell>
          <cell r="AF674" t="str">
            <v>CONEWECON-12AFebruary2010-2011</v>
          </cell>
          <cell r="AG674" t="str">
            <v>CONEWECON-12AST CLOUDFebruary2010-2011</v>
          </cell>
          <cell r="AH674" t="str">
            <v>CONEWFebruary2010-2011</v>
          </cell>
        </row>
        <row r="675">
          <cell r="B675" t="str">
            <v>IBHI</v>
          </cell>
          <cell r="C675" t="str">
            <v>Home Financial Insulation Loan</v>
          </cell>
          <cell r="D675" t="str">
            <v>SAMPSON</v>
          </cell>
          <cell r="E675" t="str">
            <v>ECON-12B</v>
          </cell>
          <cell r="F675" t="str">
            <v>Residential</v>
          </cell>
          <cell r="G675" t="str">
            <v>SINGLE</v>
          </cell>
          <cell r="I675" t="str">
            <v>ST CLOUD</v>
          </cell>
          <cell r="J675" t="str">
            <v>February</v>
          </cell>
          <cell r="K675" t="str">
            <v>2010-2011</v>
          </cell>
          <cell r="L675">
            <v>2011</v>
          </cell>
          <cell r="M675">
            <v>0</v>
          </cell>
          <cell r="O675">
            <v>0</v>
          </cell>
          <cell r="Y675">
            <v>0</v>
          </cell>
          <cell r="Z675">
            <v>0</v>
          </cell>
          <cell r="AA675">
            <v>0</v>
          </cell>
          <cell r="AB675">
            <v>0</v>
          </cell>
          <cell r="AC675" t="str">
            <v>SAMPSONECON-12BFebruary2010-2011</v>
          </cell>
          <cell r="AD675" t="str">
            <v>SAMPSONECON-12B2011</v>
          </cell>
          <cell r="AE675" t="str">
            <v>SAMPSONECON-12BFebruary2011</v>
          </cell>
          <cell r="AF675" t="str">
            <v>SAMPSONECON-12BFebruary2010-2011</v>
          </cell>
          <cell r="AG675" t="str">
            <v>SAMPSONECON-12BST CLOUDFebruary2010-2011</v>
          </cell>
          <cell r="AH675" t="str">
            <v>SAMPSONFebruary2010-2011</v>
          </cell>
        </row>
        <row r="676">
          <cell r="C676" t="str">
            <v>Total Financed Insulation Single</v>
          </cell>
          <cell r="D676" t="str">
            <v>CONEW</v>
          </cell>
          <cell r="E676" t="str">
            <v>ECON-12B</v>
          </cell>
          <cell r="F676" t="str">
            <v>Residential</v>
          </cell>
          <cell r="G676" t="str">
            <v>SINGLE</v>
          </cell>
          <cell r="I676" t="str">
            <v>ST CLOUD</v>
          </cell>
          <cell r="J676" t="str">
            <v>February</v>
          </cell>
          <cell r="K676" t="str">
            <v>2010-2011</v>
          </cell>
          <cell r="L676">
            <v>2011</v>
          </cell>
          <cell r="M676">
            <v>0</v>
          </cell>
          <cell r="O676">
            <v>0</v>
          </cell>
          <cell r="Q676">
            <v>0</v>
          </cell>
          <cell r="R676">
            <v>0</v>
          </cell>
          <cell r="S676">
            <v>0</v>
          </cell>
          <cell r="U676">
            <v>0</v>
          </cell>
          <cell r="V676">
            <v>0</v>
          </cell>
          <cell r="W676">
            <v>0</v>
          </cell>
          <cell r="X676">
            <v>0</v>
          </cell>
          <cell r="Y676">
            <v>0</v>
          </cell>
          <cell r="Z676">
            <v>0</v>
          </cell>
          <cell r="AA676">
            <v>0</v>
          </cell>
          <cell r="AB676">
            <v>0</v>
          </cell>
          <cell r="AC676" t="str">
            <v>CONEWECON-12BFebruary2010-2011</v>
          </cell>
          <cell r="AD676" t="str">
            <v>CONEWECON-12B2011</v>
          </cell>
          <cell r="AE676" t="str">
            <v>CONEWECON-12BFebruary2011</v>
          </cell>
          <cell r="AF676" t="str">
            <v>CONEWECON-12BFebruary2010-2011</v>
          </cell>
          <cell r="AG676" t="str">
            <v>CONEWECON-12BST CLOUDFebruary2010-2011</v>
          </cell>
          <cell r="AH676" t="str">
            <v>CONEWFebruary2010-2011</v>
          </cell>
        </row>
        <row r="677">
          <cell r="C677" t="str">
            <v>Total Residential Audit Summary</v>
          </cell>
          <cell r="D677" t="str">
            <v>CONEW</v>
          </cell>
          <cell r="E677" t="str">
            <v>RESCON</v>
          </cell>
          <cell r="F677" t="str">
            <v>Residential</v>
          </cell>
          <cell r="J677" t="str">
            <v>February</v>
          </cell>
          <cell r="K677" t="str">
            <v>2010-2011</v>
          </cell>
          <cell r="L677">
            <v>2011</v>
          </cell>
          <cell r="M677">
            <v>333</v>
          </cell>
          <cell r="N677">
            <v>9094.6666666666679</v>
          </cell>
          <cell r="O677">
            <v>5793.08</v>
          </cell>
          <cell r="P677">
            <v>80666.666666666672</v>
          </cell>
          <cell r="Q677">
            <v>0</v>
          </cell>
          <cell r="R677">
            <v>0</v>
          </cell>
          <cell r="S677">
            <v>0</v>
          </cell>
          <cell r="U677">
            <v>0</v>
          </cell>
          <cell r="V677">
            <v>0</v>
          </cell>
          <cell r="W677">
            <v>0</v>
          </cell>
          <cell r="X677">
            <v>134</v>
          </cell>
          <cell r="Y677">
            <v>34591.7609706</v>
          </cell>
          <cell r="Z677">
            <v>66863.175346333344</v>
          </cell>
          <cell r="AA677">
            <v>65788.489229999992</v>
          </cell>
          <cell r="AB677">
            <v>668622.30385441682</v>
          </cell>
          <cell r="AC677" t="str">
            <v>CONEWRESCONFebruary2010-2011</v>
          </cell>
          <cell r="AD677" t="str">
            <v>CONEWRESCON2011</v>
          </cell>
          <cell r="AE677" t="str">
            <v>CONEWRESCONFebruary2011</v>
          </cell>
          <cell r="AF677" t="str">
            <v>CONEWRESCONFebruary2010-2011</v>
          </cell>
          <cell r="AG677" t="str">
            <v>CONEWRESCONFebruary2010-2011</v>
          </cell>
          <cell r="AH677" t="str">
            <v>RESCONFebruary2010-2011</v>
          </cell>
        </row>
        <row r="678">
          <cell r="C678" t="str">
            <v>Total Commercial Audit Summary</v>
          </cell>
          <cell r="D678" t="str">
            <v>CONEW</v>
          </cell>
          <cell r="E678" t="str">
            <v>COMCON</v>
          </cell>
          <cell r="F678" t="str">
            <v>Commercial</v>
          </cell>
          <cell r="J678" t="str">
            <v>February</v>
          </cell>
          <cell r="K678" t="str">
            <v>2010-2011</v>
          </cell>
          <cell r="L678">
            <v>2011</v>
          </cell>
          <cell r="M678">
            <v>28</v>
          </cell>
          <cell r="N678">
            <v>27.833333333333332</v>
          </cell>
          <cell r="O678">
            <v>0</v>
          </cell>
          <cell r="P678">
            <v>0</v>
          </cell>
          <cell r="Q678">
            <v>0</v>
          </cell>
          <cell r="R678">
            <v>0</v>
          </cell>
          <cell r="S678">
            <v>0</v>
          </cell>
          <cell r="U678">
            <v>0</v>
          </cell>
          <cell r="V678">
            <v>0</v>
          </cell>
          <cell r="W678">
            <v>0</v>
          </cell>
          <cell r="X678">
            <v>0</v>
          </cell>
          <cell r="Y678">
            <v>4552.3645779999997</v>
          </cell>
          <cell r="Z678">
            <v>11161.759373400002</v>
          </cell>
          <cell r="AA678">
            <v>4248.8180000000002</v>
          </cell>
          <cell r="AB678">
            <v>15437.372066666667</v>
          </cell>
          <cell r="AC678" t="str">
            <v>CONEWCOMCONFebruary2010-2011</v>
          </cell>
          <cell r="AD678" t="str">
            <v>CONEWCOMCON2011</v>
          </cell>
          <cell r="AE678" t="str">
            <v>CONEWCOMCONFebruary2011</v>
          </cell>
          <cell r="AF678" t="str">
            <v>CONEWCOMCONFebruary2010-2011</v>
          </cell>
          <cell r="AG678" t="str">
            <v>CONEWCOMCONFebruary2010-2011</v>
          </cell>
          <cell r="AH678" t="str">
            <v>COMCONFebruary2010-2011</v>
          </cell>
        </row>
        <row r="679">
          <cell r="B679" t="str">
            <v>M-ACRG</v>
          </cell>
          <cell r="C679" t="str">
            <v>Survey - Acreage Meas for Wtr</v>
          </cell>
          <cell r="D679" t="str">
            <v>MIL</v>
          </cell>
          <cell r="E679" t="str">
            <v>WACON-5C</v>
          </cell>
          <cell r="F679" t="str">
            <v>Commercial</v>
          </cell>
          <cell r="G679" t="str">
            <v>MULTI</v>
          </cell>
          <cell r="H679" t="str">
            <v>ACRE MEASMNT</v>
          </cell>
          <cell r="J679" t="str">
            <v>March</v>
          </cell>
          <cell r="K679" t="str">
            <v>2010-2011</v>
          </cell>
          <cell r="L679">
            <v>2011</v>
          </cell>
          <cell r="M679">
            <v>0</v>
          </cell>
          <cell r="N679">
            <v>0</v>
          </cell>
          <cell r="Y679">
            <v>0</v>
          </cell>
          <cell r="Z679">
            <v>0</v>
          </cell>
          <cell r="AA679">
            <v>0</v>
          </cell>
          <cell r="AB679">
            <v>0</v>
          </cell>
          <cell r="AC679" t="str">
            <v>MILWACON-5CMarch2010-2011</v>
          </cell>
          <cell r="AD679" t="str">
            <v>MILWACON-5C2011</v>
          </cell>
          <cell r="AE679" t="str">
            <v>MILWACON-5CMarch2011</v>
          </cell>
          <cell r="AF679" t="str">
            <v>MILWACON-5CACRE MEASMNTMarch2010-2011</v>
          </cell>
          <cell r="AG679" t="str">
            <v>MILWACON-5CMarch2010-2011</v>
          </cell>
          <cell r="AH679" t="str">
            <v>MILMarch2010-2011</v>
          </cell>
        </row>
        <row r="680">
          <cell r="D680" t="str">
            <v>MIL</v>
          </cell>
          <cell r="E680" t="str">
            <v>WACON-5C</v>
          </cell>
          <cell r="F680" t="str">
            <v>Commercial</v>
          </cell>
          <cell r="G680" t="str">
            <v>OTHER</v>
          </cell>
          <cell r="H680" t="str">
            <v>ACRE MEASMNT</v>
          </cell>
          <cell r="J680" t="str">
            <v>March</v>
          </cell>
          <cell r="K680" t="str">
            <v>2010-2011</v>
          </cell>
          <cell r="L680">
            <v>2011</v>
          </cell>
          <cell r="M680">
            <v>3</v>
          </cell>
          <cell r="Y680">
            <v>484.06487340000001</v>
          </cell>
          <cell r="Z680">
            <v>0</v>
          </cell>
          <cell r="AC680" t="str">
            <v>MILWACON-5CMarch2010-2011</v>
          </cell>
          <cell r="AD680" t="str">
            <v>MILWACON-5C2011</v>
          </cell>
          <cell r="AE680" t="str">
            <v>MILWACON-5CMarch2011</v>
          </cell>
          <cell r="AF680" t="str">
            <v>MILWACON-5CACRE MEASMNTMarch2010-2011</v>
          </cell>
          <cell r="AG680" t="str">
            <v>MILWACON-5CMarch2010-2011</v>
          </cell>
          <cell r="AH680" t="str">
            <v>MILMarch2010-2011</v>
          </cell>
        </row>
        <row r="681">
          <cell r="D681" t="str">
            <v>SKIPPER</v>
          </cell>
          <cell r="E681" t="str">
            <v>WACON-5C</v>
          </cell>
          <cell r="F681" t="str">
            <v>Commercial</v>
          </cell>
          <cell r="G681" t="str">
            <v>MULTI</v>
          </cell>
          <cell r="H681" t="str">
            <v>ACRE MEASMNT</v>
          </cell>
          <cell r="J681" t="str">
            <v>March</v>
          </cell>
          <cell r="K681" t="str">
            <v>2010-2011</v>
          </cell>
          <cell r="L681">
            <v>2011</v>
          </cell>
          <cell r="M681">
            <v>0</v>
          </cell>
          <cell r="N681">
            <v>3</v>
          </cell>
          <cell r="Y681">
            <v>0</v>
          </cell>
          <cell r="Z681">
            <v>484.06487340000001</v>
          </cell>
          <cell r="AC681" t="str">
            <v>SKIPPERWACON-5CMarch2010-2011</v>
          </cell>
          <cell r="AD681" t="str">
            <v>SKIPPERWACON-5C2011</v>
          </cell>
          <cell r="AE681" t="str">
            <v>SKIPPERWACON-5CMarch2011</v>
          </cell>
          <cell r="AF681" t="str">
            <v>SKIPPERWACON-5CACRE MEASMNTMarch2010-2011</v>
          </cell>
          <cell r="AG681" t="str">
            <v>SKIPPERWACON-5CMarch2010-2011</v>
          </cell>
          <cell r="AH681" t="str">
            <v>SKIPPERMarch2010-2011</v>
          </cell>
        </row>
        <row r="682">
          <cell r="D682" t="str">
            <v>SKIPPER</v>
          </cell>
          <cell r="E682" t="str">
            <v>WACON-5C</v>
          </cell>
          <cell r="F682" t="str">
            <v>Commercial</v>
          </cell>
          <cell r="G682" t="str">
            <v>OTHER</v>
          </cell>
          <cell r="H682" t="str">
            <v>ACRE MEASMNT</v>
          </cell>
          <cell r="J682" t="str">
            <v>March</v>
          </cell>
          <cell r="K682" t="str">
            <v>2010-2011</v>
          </cell>
          <cell r="L682">
            <v>2011</v>
          </cell>
          <cell r="M682">
            <v>0</v>
          </cell>
          <cell r="Y682">
            <v>0</v>
          </cell>
          <cell r="Z682">
            <v>0</v>
          </cell>
          <cell r="AA682">
            <v>0</v>
          </cell>
          <cell r="AB682">
            <v>0</v>
          </cell>
          <cell r="AC682" t="str">
            <v>SKIPPERWACON-5CMarch2010-2011</v>
          </cell>
          <cell r="AD682" t="str">
            <v>SKIPPERWACON-5C2011</v>
          </cell>
          <cell r="AE682" t="str">
            <v>SKIPPERWACON-5CMarch2011</v>
          </cell>
          <cell r="AF682" t="str">
            <v>SKIPPERWACON-5CACRE MEASMNTMarch2010-2011</v>
          </cell>
          <cell r="AG682" t="str">
            <v>SKIPPERWACON-5CMarch2010-2011</v>
          </cell>
          <cell r="AH682" t="str">
            <v>SKIPPERMarch2010-2011</v>
          </cell>
        </row>
        <row r="683">
          <cell r="C683" t="str">
            <v>Total Acreage Meas For Wtr</v>
          </cell>
          <cell r="D683" t="str">
            <v>CONEW</v>
          </cell>
          <cell r="E683" t="str">
            <v>WACON-5C</v>
          </cell>
          <cell r="F683" t="str">
            <v>Commercial</v>
          </cell>
          <cell r="G683" t="str">
            <v>MULTI</v>
          </cell>
          <cell r="H683" t="str">
            <v>ACRE MEASMNT</v>
          </cell>
          <cell r="J683" t="str">
            <v>March</v>
          </cell>
          <cell r="K683" t="str">
            <v>2010-2011</v>
          </cell>
          <cell r="L683">
            <v>2011</v>
          </cell>
          <cell r="M683">
            <v>0</v>
          </cell>
          <cell r="N683">
            <v>3</v>
          </cell>
          <cell r="Y683">
            <v>0</v>
          </cell>
          <cell r="Z683">
            <v>484.06487340000001</v>
          </cell>
          <cell r="AA683">
            <v>0</v>
          </cell>
          <cell r="AB683">
            <v>0</v>
          </cell>
          <cell r="AC683" t="str">
            <v>CONEWWACON-5CMarch2010-2011</v>
          </cell>
          <cell r="AD683" t="str">
            <v>CONEWWACON-5C2011</v>
          </cell>
          <cell r="AE683" t="str">
            <v>CONEWWACON-5CMarch2011</v>
          </cell>
          <cell r="AF683" t="str">
            <v>CONEWWACON-5CACRE MEASMNTMarch2010-2011</v>
          </cell>
          <cell r="AG683" t="str">
            <v>CONEWWACON-5CMarch2010-2011</v>
          </cell>
          <cell r="AH683" t="str">
            <v>CONEWMarch2010-2011</v>
          </cell>
        </row>
        <row r="684">
          <cell r="C684" t="str">
            <v>Total Acreage Meas For Wtr</v>
          </cell>
          <cell r="D684" t="str">
            <v>CONEW</v>
          </cell>
          <cell r="E684" t="str">
            <v>WACON-5C</v>
          </cell>
          <cell r="F684" t="str">
            <v>Commercial</v>
          </cell>
          <cell r="G684" t="str">
            <v>OTHER</v>
          </cell>
          <cell r="H684" t="str">
            <v>ACRE MEASMNT</v>
          </cell>
          <cell r="J684" t="str">
            <v>March</v>
          </cell>
          <cell r="K684" t="str">
            <v>2010-2011</v>
          </cell>
          <cell r="L684">
            <v>2011</v>
          </cell>
          <cell r="M684">
            <v>3</v>
          </cell>
          <cell r="N684">
            <v>0</v>
          </cell>
          <cell r="Y684">
            <v>484.06487340000001</v>
          </cell>
          <cell r="AA684">
            <v>0</v>
          </cell>
          <cell r="AB684">
            <v>0</v>
          </cell>
          <cell r="AC684" t="str">
            <v>CONEWWACON-5CMarch2010-2011</v>
          </cell>
          <cell r="AD684" t="str">
            <v>CONEWWACON-5C2011</v>
          </cell>
          <cell r="AE684" t="str">
            <v>CONEWWACON-5CMarch2011</v>
          </cell>
          <cell r="AF684" t="str">
            <v>CONEWWACON-5CACRE MEASMNTMarch2010-2011</v>
          </cell>
          <cell r="AG684" t="str">
            <v>CONEWWACON-5CMarch2010-2011</v>
          </cell>
          <cell r="AH684" t="str">
            <v>CONEWMarch2010-2011</v>
          </cell>
        </row>
        <row r="685">
          <cell r="B685" t="str">
            <v>M-CES</v>
          </cell>
          <cell r="C685" t="str">
            <v>Survey - Commercial Energy</v>
          </cell>
          <cell r="D685" t="str">
            <v>SKIPPER</v>
          </cell>
          <cell r="E685" t="str">
            <v>ECON-3A</v>
          </cell>
          <cell r="F685" t="str">
            <v>Commercial</v>
          </cell>
          <cell r="G685" t="str">
            <v>OTHER</v>
          </cell>
          <cell r="J685" t="str">
            <v>March</v>
          </cell>
          <cell r="K685" t="str">
            <v>2010-2011</v>
          </cell>
          <cell r="L685">
            <v>2011</v>
          </cell>
          <cell r="M685">
            <v>14</v>
          </cell>
          <cell r="N685">
            <v>18.166666666666668</v>
          </cell>
          <cell r="X685">
            <v>21</v>
          </cell>
          <cell r="Y685">
            <v>8228.6820000000007</v>
          </cell>
          <cell r="Z685">
            <v>10677.694500000001</v>
          </cell>
          <cell r="AA685">
            <v>11896.690399999999</v>
          </cell>
          <cell r="AB685">
            <v>15437.372066666667</v>
          </cell>
          <cell r="AC685" t="str">
            <v>SKIPPERECON-3AMarch2010-2011</v>
          </cell>
          <cell r="AD685" t="str">
            <v>SKIPPERECON-3A2011</v>
          </cell>
          <cell r="AE685" t="str">
            <v>SKIPPERECON-3AMarch2011</v>
          </cell>
          <cell r="AF685" t="str">
            <v>SKIPPERECON-3AMarch2010-2011</v>
          </cell>
          <cell r="AG685" t="str">
            <v>SKIPPERECON-3AMarch2010-2011</v>
          </cell>
          <cell r="AH685" t="str">
            <v>SKIPPERMarch2010-2011</v>
          </cell>
        </row>
        <row r="686">
          <cell r="C686" t="str">
            <v xml:space="preserve">Total Commercial Energy  </v>
          </cell>
          <cell r="D686" t="str">
            <v>CONEW</v>
          </cell>
          <cell r="E686" t="str">
            <v>ECON-3A</v>
          </cell>
          <cell r="F686" t="str">
            <v>Commercial</v>
          </cell>
          <cell r="G686" t="str">
            <v>OTHER</v>
          </cell>
          <cell r="J686" t="str">
            <v>March</v>
          </cell>
          <cell r="K686" t="str">
            <v>2010-2011</v>
          </cell>
          <cell r="L686">
            <v>2011</v>
          </cell>
          <cell r="M686">
            <v>14</v>
          </cell>
          <cell r="N686">
            <v>18.166666666666668</v>
          </cell>
          <cell r="Y686">
            <v>8228.6820000000007</v>
          </cell>
          <cell r="Z686">
            <v>10677.694500000001</v>
          </cell>
          <cell r="AA686">
            <v>11896.690399999999</v>
          </cell>
          <cell r="AB686">
            <v>15437.372066666667</v>
          </cell>
          <cell r="AC686" t="str">
            <v>CONEWECON-3AMarch2010-2011</v>
          </cell>
          <cell r="AD686" t="str">
            <v>CONEWECON-3A2011</v>
          </cell>
          <cell r="AE686" t="str">
            <v>CONEWECON-3AMarch2011</v>
          </cell>
          <cell r="AF686" t="str">
            <v>CONEWECON-3AMarch2010-2011</v>
          </cell>
          <cell r="AG686" t="str">
            <v>CONEWECON-3AMarch2010-2011</v>
          </cell>
          <cell r="AH686" t="str">
            <v>CONEWMarch2010-2011</v>
          </cell>
        </row>
        <row r="687">
          <cell r="B687" t="str">
            <v>M-HH2O</v>
          </cell>
          <cell r="C687" t="str">
            <v>Survey - High Wtr CC Contact</v>
          </cell>
          <cell r="D687" t="str">
            <v>SKIPPER</v>
          </cell>
          <cell r="E687" t="str">
            <v>WACON-5D</v>
          </cell>
          <cell r="F687" t="str">
            <v>Commercial</v>
          </cell>
          <cell r="G687" t="str">
            <v>OTHER</v>
          </cell>
          <cell r="H687" t="str">
            <v>HIGH WTR CC</v>
          </cell>
          <cell r="J687" t="str">
            <v>March</v>
          </cell>
          <cell r="K687" t="str">
            <v>2010-2011</v>
          </cell>
          <cell r="L687">
            <v>2011</v>
          </cell>
          <cell r="M687">
            <v>1</v>
          </cell>
          <cell r="N687">
            <v>0.83333333333333337</v>
          </cell>
          <cell r="Y687">
            <v>587.76300000000003</v>
          </cell>
          <cell r="Z687">
            <v>489.80250000000007</v>
          </cell>
          <cell r="AA687">
            <v>0</v>
          </cell>
          <cell r="AB687">
            <v>0</v>
          </cell>
          <cell r="AC687" t="str">
            <v>SKIPPERWACON-5DMarch2010-2011</v>
          </cell>
          <cell r="AD687" t="str">
            <v>SKIPPERWACON-5D2011</v>
          </cell>
          <cell r="AE687" t="str">
            <v>SKIPPERWACON-5DMarch2011</v>
          </cell>
          <cell r="AF687" t="str">
            <v>SKIPPERWACON-5DHIGH WTR CCMarch2010-2011</v>
          </cell>
          <cell r="AG687" t="str">
            <v>SKIPPERWACON-5DMarch2010-2011</v>
          </cell>
          <cell r="AH687" t="str">
            <v>SKIPPERMarch2010-2011</v>
          </cell>
        </row>
        <row r="688">
          <cell r="C688" t="str">
            <v xml:space="preserve">Total High Wtr CC Contact  </v>
          </cell>
          <cell r="D688" t="str">
            <v>CONEW</v>
          </cell>
          <cell r="E688" t="str">
            <v>WACON-5D</v>
          </cell>
          <cell r="F688" t="str">
            <v>Commercial</v>
          </cell>
          <cell r="G688" t="str">
            <v>OTHER</v>
          </cell>
          <cell r="H688" t="str">
            <v>HIGH WTR CC</v>
          </cell>
          <cell r="J688" t="str">
            <v>March</v>
          </cell>
          <cell r="K688" t="str">
            <v>2010-2011</v>
          </cell>
          <cell r="L688">
            <v>2011</v>
          </cell>
          <cell r="M688">
            <v>1</v>
          </cell>
          <cell r="N688">
            <v>0.83333333333333337</v>
          </cell>
          <cell r="Y688">
            <v>587.76300000000003</v>
          </cell>
          <cell r="Z688">
            <v>489.80250000000007</v>
          </cell>
          <cell r="AA688">
            <v>0</v>
          </cell>
          <cell r="AB688">
            <v>0</v>
          </cell>
          <cell r="AC688" t="str">
            <v>CONEWWACON-5DMarch2010-2011</v>
          </cell>
          <cell r="AD688" t="str">
            <v>CONEWWACON-5D2011</v>
          </cell>
          <cell r="AE688" t="str">
            <v>CONEWWACON-5DMarch2011</v>
          </cell>
          <cell r="AF688" t="str">
            <v>CONEWWACON-5DHIGH WTR CCMarch2010-2011</v>
          </cell>
          <cell r="AG688" t="str">
            <v>CONEWWACON-5DMarch2010-2011</v>
          </cell>
          <cell r="AH688" t="str">
            <v>CONEWMarch2010-2011</v>
          </cell>
        </row>
        <row r="689">
          <cell r="B689" t="str">
            <v>M-RES</v>
          </cell>
          <cell r="C689" t="str">
            <v>Survey - Residential Energy</v>
          </cell>
          <cell r="D689" t="str">
            <v>BURNS</v>
          </cell>
          <cell r="E689" t="str">
            <v>ECON-3B</v>
          </cell>
          <cell r="F689" t="str">
            <v>Residential</v>
          </cell>
          <cell r="G689" t="str">
            <v>SINGLE</v>
          </cell>
          <cell r="J689" t="str">
            <v>March</v>
          </cell>
          <cell r="K689" t="str">
            <v>2010-2011</v>
          </cell>
          <cell r="L689">
            <v>2011</v>
          </cell>
          <cell r="M689">
            <v>17</v>
          </cell>
          <cell r="N689">
            <v>0</v>
          </cell>
          <cell r="X689">
            <v>21</v>
          </cell>
          <cell r="Y689">
            <v>2743.0342826000001</v>
          </cell>
          <cell r="Z689">
            <v>0</v>
          </cell>
          <cell r="AA689">
            <v>4140.2905000000001</v>
          </cell>
          <cell r="AB689">
            <v>0</v>
          </cell>
          <cell r="AC689" t="str">
            <v>BURNSECON-3BMarch2010-2011</v>
          </cell>
          <cell r="AD689" t="str">
            <v>BURNSECON-3B2011</v>
          </cell>
          <cell r="AE689" t="str">
            <v>BURNSECON-3BMarch2011</v>
          </cell>
          <cell r="AF689" t="str">
            <v>BURNSECON-3BMarch2010-2011</v>
          </cell>
          <cell r="AG689" t="str">
            <v>BURNSECON-3BMarch2010-2011</v>
          </cell>
          <cell r="AH689" t="str">
            <v>BURNSMarch2010-2011</v>
          </cell>
        </row>
        <row r="690">
          <cell r="D690" t="str">
            <v>BURNS</v>
          </cell>
          <cell r="E690" t="str">
            <v>ECON-3B</v>
          </cell>
          <cell r="F690" t="str">
            <v>Residential</v>
          </cell>
          <cell r="G690" t="str">
            <v>MULTI</v>
          </cell>
          <cell r="J690" t="str">
            <v>March</v>
          </cell>
          <cell r="K690" t="str">
            <v>2010-2011</v>
          </cell>
          <cell r="L690">
            <v>2011</v>
          </cell>
          <cell r="M690">
            <v>5</v>
          </cell>
          <cell r="Y690">
            <v>806.77478899999994</v>
          </cell>
          <cell r="AA690">
            <v>1217.7325000000001</v>
          </cell>
          <cell r="AC690" t="str">
            <v>BURNSECON-3BMarch2010-2011</v>
          </cell>
          <cell r="AD690" t="str">
            <v>BURNSECON-3B2011</v>
          </cell>
          <cell r="AE690" t="str">
            <v>BURNSECON-3BMarch2011</v>
          </cell>
          <cell r="AF690" t="str">
            <v>BURNSECON-3BMarch2010-2011</v>
          </cell>
          <cell r="AG690" t="str">
            <v>BURNSECON-3BMarch2010-2011</v>
          </cell>
          <cell r="AH690" t="str">
            <v>BURNSMarch2010-2011</v>
          </cell>
        </row>
        <row r="691">
          <cell r="D691" t="str">
            <v>GRAHAM</v>
          </cell>
          <cell r="E691" t="str">
            <v>ECON-3B</v>
          </cell>
          <cell r="F691" t="str">
            <v>Residential</v>
          </cell>
          <cell r="G691" t="str">
            <v>SINGLE</v>
          </cell>
          <cell r="J691" t="str">
            <v>March</v>
          </cell>
          <cell r="K691" t="str">
            <v>2010-2011</v>
          </cell>
          <cell r="L691">
            <v>2011</v>
          </cell>
          <cell r="M691">
            <v>54</v>
          </cell>
          <cell r="N691">
            <v>62.5</v>
          </cell>
          <cell r="X691">
            <v>21</v>
          </cell>
          <cell r="Y691">
            <v>8713.1677211999995</v>
          </cell>
          <cell r="Z691">
            <v>10084.6848625</v>
          </cell>
          <cell r="AA691">
            <v>13151.511</v>
          </cell>
          <cell r="AB691">
            <v>15221.65625</v>
          </cell>
          <cell r="AC691" t="str">
            <v>GRAHAMECON-3BMarch2010-2011</v>
          </cell>
          <cell r="AD691" t="str">
            <v>GRAHAMECON-3B2011</v>
          </cell>
          <cell r="AE691" t="str">
            <v>GRAHAMECON-3BMarch2011</v>
          </cell>
          <cell r="AF691" t="str">
            <v>GRAHAMECON-3BMarch2010-2011</v>
          </cell>
          <cell r="AG691" t="str">
            <v>GRAHAMECON-3BMarch2010-2011</v>
          </cell>
          <cell r="AH691" t="str">
            <v>GRAHAMMarch2010-2011</v>
          </cell>
        </row>
        <row r="692">
          <cell r="D692" t="str">
            <v>GRAHAM</v>
          </cell>
          <cell r="E692" t="str">
            <v>ECON-3B</v>
          </cell>
          <cell r="F692" t="str">
            <v>Residential</v>
          </cell>
          <cell r="G692" t="str">
            <v>MULTI</v>
          </cell>
          <cell r="J692" t="str">
            <v>March</v>
          </cell>
          <cell r="K692" t="str">
            <v>2010-2011</v>
          </cell>
          <cell r="L692">
            <v>2011</v>
          </cell>
          <cell r="M692">
            <v>14</v>
          </cell>
          <cell r="Y692">
            <v>2258.9694092</v>
          </cell>
          <cell r="AA692">
            <v>3409.6510000000003</v>
          </cell>
          <cell r="AC692" t="str">
            <v>GRAHAMECON-3BMarch2010-2011</v>
          </cell>
          <cell r="AD692" t="str">
            <v>GRAHAMECON-3B2011</v>
          </cell>
          <cell r="AE692" t="str">
            <v>GRAHAMECON-3BMarch2011</v>
          </cell>
          <cell r="AF692" t="str">
            <v>GRAHAMECON-3BMarch2010-2011</v>
          </cell>
          <cell r="AG692" t="str">
            <v>GRAHAMECON-3BMarch2010-2011</v>
          </cell>
          <cell r="AH692" t="str">
            <v>GRAHAMMarch2010-2011</v>
          </cell>
        </row>
        <row r="693">
          <cell r="D693" t="str">
            <v>GURNETT</v>
          </cell>
          <cell r="E693" t="str">
            <v>ECON-3B</v>
          </cell>
          <cell r="F693" t="str">
            <v>Residential</v>
          </cell>
          <cell r="G693" t="str">
            <v>SINGLE</v>
          </cell>
          <cell r="J693" t="str">
            <v>March</v>
          </cell>
          <cell r="K693" t="str">
            <v>2010-2011</v>
          </cell>
          <cell r="L693">
            <v>2011</v>
          </cell>
          <cell r="M693">
            <v>0</v>
          </cell>
          <cell r="N693">
            <v>62.5</v>
          </cell>
          <cell r="X693">
            <v>8</v>
          </cell>
          <cell r="Y693">
            <v>0</v>
          </cell>
          <cell r="Z693">
            <v>10084.6848625</v>
          </cell>
          <cell r="AA693">
            <v>0</v>
          </cell>
          <cell r="AB693">
            <v>15221.65625</v>
          </cell>
          <cell r="AC693" t="str">
            <v>GURNETTECON-3BMarch2010-2011</v>
          </cell>
          <cell r="AD693" t="str">
            <v>GURNETTECON-3B2011</v>
          </cell>
          <cell r="AE693" t="str">
            <v>GURNETTECON-3BMarch2011</v>
          </cell>
          <cell r="AF693" t="str">
            <v>GURNETTECON-3BMarch2010-2011</v>
          </cell>
          <cell r="AG693" t="str">
            <v>GURNETTECON-3BMarch2010-2011</v>
          </cell>
          <cell r="AH693" t="str">
            <v>GURNETTMarch2010-2011</v>
          </cell>
        </row>
        <row r="694">
          <cell r="D694" t="str">
            <v>GURNETT</v>
          </cell>
          <cell r="E694" t="str">
            <v>ECON-3B</v>
          </cell>
          <cell r="F694" t="str">
            <v>Residential</v>
          </cell>
          <cell r="G694" t="str">
            <v>MULTI</v>
          </cell>
          <cell r="J694" t="str">
            <v>March</v>
          </cell>
          <cell r="K694" t="str">
            <v>2010-2011</v>
          </cell>
          <cell r="L694">
            <v>2011</v>
          </cell>
          <cell r="M694">
            <v>0</v>
          </cell>
          <cell r="Y694">
            <v>0</v>
          </cell>
          <cell r="AA694">
            <v>0</v>
          </cell>
          <cell r="AC694" t="str">
            <v>GURNETTECON-3BMarch2010-2011</v>
          </cell>
          <cell r="AD694" t="str">
            <v>GURNETTECON-3B2011</v>
          </cell>
          <cell r="AE694" t="str">
            <v>GURNETTECON-3BMarch2011</v>
          </cell>
          <cell r="AF694" t="str">
            <v>GURNETTECON-3BMarch2010-2011</v>
          </cell>
          <cell r="AG694" t="str">
            <v>GURNETTECON-3BMarch2010-2011</v>
          </cell>
          <cell r="AH694" t="str">
            <v>GURNETTMarch2010-2011</v>
          </cell>
        </row>
        <row r="695">
          <cell r="D695" t="str">
            <v>SAMPSON</v>
          </cell>
          <cell r="E695" t="str">
            <v>ECON-3B</v>
          </cell>
          <cell r="F695" t="str">
            <v>Residential</v>
          </cell>
          <cell r="G695" t="str">
            <v>SINGLE</v>
          </cell>
          <cell r="J695" t="str">
            <v>March</v>
          </cell>
          <cell r="K695" t="str">
            <v>2010-2011</v>
          </cell>
          <cell r="L695">
            <v>2011</v>
          </cell>
          <cell r="M695">
            <v>22</v>
          </cell>
          <cell r="N695">
            <v>62.5</v>
          </cell>
          <cell r="X695">
            <v>21</v>
          </cell>
          <cell r="Y695">
            <v>3549.8090715999997</v>
          </cell>
          <cell r="Z695">
            <v>10084.6848625</v>
          </cell>
          <cell r="AA695">
            <v>5358.0230000000001</v>
          </cell>
          <cell r="AB695">
            <v>15221.65625</v>
          </cell>
          <cell r="AC695" t="str">
            <v>SAMPSONECON-3BMarch2010-2011</v>
          </cell>
          <cell r="AD695" t="str">
            <v>SAMPSONECON-3B2011</v>
          </cell>
          <cell r="AE695" t="str">
            <v>SAMPSONECON-3BMarch2011</v>
          </cell>
          <cell r="AF695" t="str">
            <v>SAMPSONECON-3BMarch2010-2011</v>
          </cell>
          <cell r="AG695" t="str">
            <v>SAMPSONECON-3BMarch2010-2011</v>
          </cell>
          <cell r="AH695" t="str">
            <v>SAMPSONMarch2010-2011</v>
          </cell>
        </row>
        <row r="696">
          <cell r="D696" t="str">
            <v>SAMPSON</v>
          </cell>
          <cell r="E696" t="str">
            <v>ECON-3B</v>
          </cell>
          <cell r="F696" t="str">
            <v>Residential</v>
          </cell>
          <cell r="G696" t="str">
            <v>MULTI</v>
          </cell>
          <cell r="J696" t="str">
            <v>March</v>
          </cell>
          <cell r="K696" t="str">
            <v>2010-2011</v>
          </cell>
          <cell r="L696">
            <v>2011</v>
          </cell>
          <cell r="M696">
            <v>7</v>
          </cell>
          <cell r="Y696">
            <v>1129.4847046</v>
          </cell>
          <cell r="AA696">
            <v>1704.8255000000001</v>
          </cell>
          <cell r="AC696" t="str">
            <v>SAMPSONECON-3BMarch2010-2011</v>
          </cell>
          <cell r="AD696" t="str">
            <v>SAMPSONECON-3B2011</v>
          </cell>
          <cell r="AE696" t="str">
            <v>SAMPSONECON-3BMarch2011</v>
          </cell>
          <cell r="AF696" t="str">
            <v>SAMPSONECON-3BMarch2010-2011</v>
          </cell>
          <cell r="AG696" t="str">
            <v>SAMPSONECON-3BMarch2010-2011</v>
          </cell>
          <cell r="AH696" t="str">
            <v>SAMPSONMarch2010-2011</v>
          </cell>
        </row>
        <row r="697">
          <cell r="D697" t="str">
            <v>SKIPPER</v>
          </cell>
          <cell r="E697" t="str">
            <v>ECON-3B</v>
          </cell>
          <cell r="F697" t="str">
            <v>Residential</v>
          </cell>
          <cell r="G697" t="str">
            <v>SINGLE</v>
          </cell>
          <cell r="J697" t="str">
            <v>March</v>
          </cell>
          <cell r="K697" t="str">
            <v>2010-2011</v>
          </cell>
          <cell r="L697">
            <v>2011</v>
          </cell>
          <cell r="M697">
            <v>14</v>
          </cell>
          <cell r="N697">
            <v>0</v>
          </cell>
          <cell r="Y697">
            <v>2258.9694092</v>
          </cell>
          <cell r="Z697">
            <v>0</v>
          </cell>
          <cell r="AA697">
            <v>3409.6510000000003</v>
          </cell>
          <cell r="AB697">
            <v>0</v>
          </cell>
          <cell r="AC697" t="str">
            <v>SKIPPERECON-3BMarch2010-2011</v>
          </cell>
          <cell r="AD697" t="str">
            <v>SKIPPERECON-3B2011</v>
          </cell>
          <cell r="AE697" t="str">
            <v>SKIPPERECON-3BMarch2011</v>
          </cell>
          <cell r="AF697" t="str">
            <v>SKIPPERECON-3BMarch2010-2011</v>
          </cell>
          <cell r="AG697" t="str">
            <v>SKIPPERECON-3BMarch2010-2011</v>
          </cell>
          <cell r="AH697" t="str">
            <v>SKIPPERMarch2010-2011</v>
          </cell>
        </row>
        <row r="698">
          <cell r="D698" t="str">
            <v>SKIPPER</v>
          </cell>
          <cell r="E698" t="str">
            <v>ECON-3B</v>
          </cell>
          <cell r="F698" t="str">
            <v>Residential</v>
          </cell>
          <cell r="G698" t="str">
            <v>MULTI</v>
          </cell>
          <cell r="J698" t="str">
            <v>March</v>
          </cell>
          <cell r="K698" t="str">
            <v>2010-2011</v>
          </cell>
          <cell r="L698">
            <v>2011</v>
          </cell>
          <cell r="M698">
            <v>5</v>
          </cell>
          <cell r="Y698">
            <v>806.77478899999994</v>
          </cell>
          <cell r="AA698">
            <v>1217.7325000000001</v>
          </cell>
          <cell r="AC698" t="str">
            <v>SKIPPERECON-3BMarch2010-2011</v>
          </cell>
          <cell r="AD698" t="str">
            <v>SKIPPERECON-3B2011</v>
          </cell>
          <cell r="AE698" t="str">
            <v>SKIPPERECON-3BMarch2011</v>
          </cell>
          <cell r="AF698" t="str">
            <v>SKIPPERECON-3BMarch2010-2011</v>
          </cell>
          <cell r="AG698" t="str">
            <v>SKIPPERECON-3BMarch2010-2011</v>
          </cell>
          <cell r="AH698" t="str">
            <v>SKIPPERMarch2010-2011</v>
          </cell>
        </row>
        <row r="699">
          <cell r="D699" t="str">
            <v>SPRIGGS</v>
          </cell>
          <cell r="E699" t="str">
            <v>ECON-3B</v>
          </cell>
          <cell r="F699" t="str">
            <v>Residential</v>
          </cell>
          <cell r="G699" t="str">
            <v>SINGLE</v>
          </cell>
          <cell r="J699" t="str">
            <v>March</v>
          </cell>
          <cell r="K699" t="str">
            <v>2010-2011</v>
          </cell>
          <cell r="L699">
            <v>2011</v>
          </cell>
          <cell r="M699">
            <v>43</v>
          </cell>
          <cell r="N699">
            <v>62.5</v>
          </cell>
          <cell r="X699">
            <v>21</v>
          </cell>
          <cell r="Y699">
            <v>6938.2631854000001</v>
          </cell>
          <cell r="Z699">
            <v>10084.6848625</v>
          </cell>
          <cell r="AA699">
            <v>10472.4995</v>
          </cell>
          <cell r="AB699">
            <v>15221.65625</v>
          </cell>
          <cell r="AC699" t="str">
            <v>SPRIGGSECON-3BMarch2010-2011</v>
          </cell>
          <cell r="AD699" t="str">
            <v>SPRIGGSECON-3B2011</v>
          </cell>
          <cell r="AE699" t="str">
            <v>SPRIGGSECON-3BMarch2011</v>
          </cell>
          <cell r="AF699" t="str">
            <v>SPRIGGSECON-3BMarch2010-2011</v>
          </cell>
          <cell r="AG699" t="str">
            <v>SPRIGGSECON-3BMarch2010-2011</v>
          </cell>
          <cell r="AH699" t="str">
            <v>SPRIGGSMarch2010-2011</v>
          </cell>
        </row>
        <row r="700">
          <cell r="D700" t="str">
            <v>SPRIGGS</v>
          </cell>
          <cell r="E700" t="str">
            <v>ECON-3B</v>
          </cell>
          <cell r="F700" t="str">
            <v>Residential</v>
          </cell>
          <cell r="G700" t="str">
            <v>MULTI</v>
          </cell>
          <cell r="J700" t="str">
            <v>March</v>
          </cell>
          <cell r="K700" t="str">
            <v>2010-2011</v>
          </cell>
          <cell r="L700">
            <v>2011</v>
          </cell>
          <cell r="M700">
            <v>17</v>
          </cell>
          <cell r="Y700">
            <v>2743.0342826000001</v>
          </cell>
          <cell r="AA700">
            <v>4140.2905000000001</v>
          </cell>
          <cell r="AC700" t="str">
            <v>SPRIGGSECON-3BMarch2010-2011</v>
          </cell>
          <cell r="AD700" t="str">
            <v>SPRIGGSECON-3B2011</v>
          </cell>
          <cell r="AE700" t="str">
            <v>SPRIGGSECON-3BMarch2011</v>
          </cell>
          <cell r="AF700" t="str">
            <v>SPRIGGSECON-3BMarch2010-2011</v>
          </cell>
          <cell r="AG700" t="str">
            <v>SPRIGGSECON-3BMarch2010-2011</v>
          </cell>
          <cell r="AH700" t="str">
            <v>SPRIGGSMarch2010-2011</v>
          </cell>
        </row>
        <row r="701">
          <cell r="D701" t="str">
            <v>WELCH</v>
          </cell>
          <cell r="E701" t="str">
            <v>ECON-3B</v>
          </cell>
          <cell r="F701" t="str">
            <v>Residential</v>
          </cell>
          <cell r="G701" t="str">
            <v>SINGLE</v>
          </cell>
          <cell r="J701" t="str">
            <v>March</v>
          </cell>
          <cell r="K701" t="str">
            <v>2010-2011</v>
          </cell>
          <cell r="L701">
            <v>2011</v>
          </cell>
          <cell r="M701">
            <v>0</v>
          </cell>
          <cell r="X701">
            <v>21</v>
          </cell>
          <cell r="Y701">
            <v>0</v>
          </cell>
          <cell r="Z701">
            <v>0</v>
          </cell>
          <cell r="AA701">
            <v>0</v>
          </cell>
          <cell r="AB701">
            <v>0</v>
          </cell>
          <cell r="AC701" t="str">
            <v>WELCHECON-3BMarch2010-2011</v>
          </cell>
          <cell r="AD701" t="str">
            <v>WELCHECON-3B2011</v>
          </cell>
          <cell r="AE701" t="str">
            <v>WELCHECON-3BMarch2011</v>
          </cell>
          <cell r="AF701" t="str">
            <v>WELCHECON-3BMarch2010-2011</v>
          </cell>
          <cell r="AG701" t="str">
            <v>WELCHECON-3BMarch2010-2011</v>
          </cell>
          <cell r="AH701" t="str">
            <v>WELCHMarch2010-2011</v>
          </cell>
        </row>
        <row r="702">
          <cell r="D702" t="str">
            <v>WELCH</v>
          </cell>
          <cell r="E702" t="str">
            <v>ECON-3B</v>
          </cell>
          <cell r="F702" t="str">
            <v>Residential</v>
          </cell>
          <cell r="G702" t="str">
            <v>MULTI</v>
          </cell>
          <cell r="J702" t="str">
            <v>March</v>
          </cell>
          <cell r="K702" t="str">
            <v>2010-2011</v>
          </cell>
          <cell r="L702">
            <v>2011</v>
          </cell>
          <cell r="M702">
            <v>0</v>
          </cell>
          <cell r="Y702">
            <v>0</v>
          </cell>
          <cell r="AA702">
            <v>0</v>
          </cell>
          <cell r="AC702" t="str">
            <v>WELCHECON-3BMarch2010-2011</v>
          </cell>
          <cell r="AD702" t="str">
            <v>WELCHECON-3B2011</v>
          </cell>
          <cell r="AE702" t="str">
            <v>WELCHECON-3BMarch2011</v>
          </cell>
          <cell r="AF702" t="str">
            <v>WELCHECON-3BMarch2010-2011</v>
          </cell>
          <cell r="AG702" t="str">
            <v>WELCHECON-3BMarch2010-2011</v>
          </cell>
          <cell r="AH702" t="str">
            <v>WELCHMarch2010-2011</v>
          </cell>
        </row>
        <row r="703">
          <cell r="C703" t="str">
            <v xml:space="preserve">Total Res Home Energy Surveys  </v>
          </cell>
          <cell r="D703" t="str">
            <v>CONEW</v>
          </cell>
          <cell r="E703" t="str">
            <v>ECON-3B</v>
          </cell>
          <cell r="F703" t="str">
            <v>Residential</v>
          </cell>
          <cell r="G703" t="str">
            <v>SINGLE</v>
          </cell>
          <cell r="J703" t="str">
            <v>March</v>
          </cell>
          <cell r="K703" t="str">
            <v>2010-2011</v>
          </cell>
          <cell r="L703">
            <v>2011</v>
          </cell>
          <cell r="M703">
            <v>150</v>
          </cell>
          <cell r="N703">
            <v>250</v>
          </cell>
          <cell r="U703">
            <v>0</v>
          </cell>
          <cell r="X703">
            <v>134</v>
          </cell>
          <cell r="Y703">
            <v>24203.243669999996</v>
          </cell>
          <cell r="Z703">
            <v>40338.739450000001</v>
          </cell>
          <cell r="AA703">
            <v>36531.975000000006</v>
          </cell>
          <cell r="AB703">
            <v>60886.625</v>
          </cell>
          <cell r="AC703" t="str">
            <v>CONEWECON-3BMarch2010-2011</v>
          </cell>
          <cell r="AD703" t="str">
            <v>CONEWECON-3B2011</v>
          </cell>
          <cell r="AE703" t="str">
            <v>CONEWECON-3BMarch2011</v>
          </cell>
          <cell r="AF703" t="str">
            <v>CONEWECON-3BMarch2010-2011</v>
          </cell>
          <cell r="AG703" t="str">
            <v>CONEWECON-3BMarch2010-2011</v>
          </cell>
          <cell r="AH703" t="str">
            <v>CONEWMarch2010-2011</v>
          </cell>
        </row>
        <row r="704">
          <cell r="C704" t="str">
            <v xml:space="preserve">Total Res Home Energy Surveys  </v>
          </cell>
          <cell r="D704" t="str">
            <v>CONEW</v>
          </cell>
          <cell r="E704" t="str">
            <v>ECON-3B</v>
          </cell>
          <cell r="F704" t="str">
            <v>Residential</v>
          </cell>
          <cell r="G704" t="str">
            <v>MULTI</v>
          </cell>
          <cell r="J704" t="str">
            <v>March</v>
          </cell>
          <cell r="K704" t="str">
            <v>2010-2011</v>
          </cell>
          <cell r="L704">
            <v>2011</v>
          </cell>
          <cell r="M704">
            <v>48</v>
          </cell>
          <cell r="Y704">
            <v>7745.0379744000002</v>
          </cell>
          <cell r="AA704">
            <v>11690.232</v>
          </cell>
          <cell r="AC704" t="str">
            <v>CONEWECON-3BMarch2010-2011</v>
          </cell>
          <cell r="AD704" t="str">
            <v>CONEWECON-3B2011</v>
          </cell>
          <cell r="AE704" t="str">
            <v>CONEWECON-3BMarch2011</v>
          </cell>
          <cell r="AF704" t="str">
            <v>CONEWECON-3BMarch2010-2011</v>
          </cell>
          <cell r="AG704" t="str">
            <v>CONEWECON-3BMarch2010-2011</v>
          </cell>
          <cell r="AH704" t="str">
            <v>CONEWMarch2010-2011</v>
          </cell>
        </row>
        <row r="705">
          <cell r="B705" t="str">
            <v>M-IRES??</v>
          </cell>
          <cell r="C705" t="str">
            <v>Survey - Phone Residential Energy</v>
          </cell>
          <cell r="D705" t="str">
            <v>BURNS</v>
          </cell>
          <cell r="E705" t="str">
            <v>ECON-3E</v>
          </cell>
          <cell r="F705" t="str">
            <v>Residential</v>
          </cell>
          <cell r="G705" t="str">
            <v>SINGLE</v>
          </cell>
          <cell r="J705" t="str">
            <v>March</v>
          </cell>
          <cell r="K705" t="str">
            <v>2010-2011</v>
          </cell>
          <cell r="L705">
            <v>2011</v>
          </cell>
          <cell r="M705">
            <v>0</v>
          </cell>
          <cell r="N705">
            <v>37.75</v>
          </cell>
          <cell r="Y705">
            <v>0</v>
          </cell>
          <cell r="Z705">
            <v>178.00000800000001</v>
          </cell>
          <cell r="AA705">
            <v>0</v>
          </cell>
          <cell r="AB705">
            <v>3139.3749375000002</v>
          </cell>
          <cell r="AC705" t="str">
            <v>BURNSECON-3EMarch2010-2011</v>
          </cell>
          <cell r="AD705" t="str">
            <v>BURNSECON-3E2011</v>
          </cell>
          <cell r="AE705" t="str">
            <v>BURNSECON-3EMarch2011</v>
          </cell>
          <cell r="AF705" t="str">
            <v>BURNSECON-3EMarch2010-2011</v>
          </cell>
          <cell r="AG705" t="str">
            <v>BURNSECON-3EMarch2010-2011</v>
          </cell>
          <cell r="AH705" t="str">
            <v>BURNSMarch2010-2011</v>
          </cell>
        </row>
        <row r="706">
          <cell r="C706" t="str">
            <v>Survey - Phone Residential Energy</v>
          </cell>
          <cell r="D706" t="str">
            <v>BURNS</v>
          </cell>
          <cell r="E706" t="str">
            <v>ECON-3E</v>
          </cell>
          <cell r="F706" t="str">
            <v>Residential</v>
          </cell>
          <cell r="G706" t="str">
            <v>MULTI</v>
          </cell>
          <cell r="J706" t="str">
            <v>March</v>
          </cell>
          <cell r="K706" t="str">
            <v>2010-2011</v>
          </cell>
          <cell r="L706">
            <v>2011</v>
          </cell>
          <cell r="M706">
            <v>0</v>
          </cell>
          <cell r="Y706">
            <v>0</v>
          </cell>
          <cell r="AA706">
            <v>0</v>
          </cell>
          <cell r="AC706" t="str">
            <v>BURNSECON-3EMarch2010-2011</v>
          </cell>
          <cell r="AD706" t="str">
            <v>BURNSECON-3E2011</v>
          </cell>
          <cell r="AE706" t="str">
            <v>BURNSECON-3EMarch2011</v>
          </cell>
          <cell r="AF706" t="str">
            <v>BURNSECON-3EMarch2010-2011</v>
          </cell>
          <cell r="AG706" t="str">
            <v>BURNSECON-3EMarch2010-2011</v>
          </cell>
          <cell r="AH706" t="str">
            <v>BURNSMarch2010-2011</v>
          </cell>
        </row>
        <row r="707">
          <cell r="C707" t="str">
            <v xml:space="preserve">Total Phone Residential Energy  </v>
          </cell>
          <cell r="D707" t="str">
            <v>CONEW</v>
          </cell>
          <cell r="E707" t="str">
            <v>ECON-3E</v>
          </cell>
          <cell r="F707" t="str">
            <v>Residential</v>
          </cell>
          <cell r="G707" t="str">
            <v>SINGLE</v>
          </cell>
          <cell r="J707" t="str">
            <v>March</v>
          </cell>
          <cell r="K707" t="str">
            <v>2010-2011</v>
          </cell>
          <cell r="L707">
            <v>2011</v>
          </cell>
          <cell r="M707">
            <v>0</v>
          </cell>
          <cell r="N707">
            <v>37.75</v>
          </cell>
          <cell r="Y707">
            <v>0</v>
          </cell>
          <cell r="Z707">
            <v>178.00000800000001</v>
          </cell>
          <cell r="AA707">
            <v>0</v>
          </cell>
          <cell r="AB707">
            <v>3139.3749375000002</v>
          </cell>
          <cell r="AC707" t="str">
            <v>CONEWECON-3EMarch2010-2011</v>
          </cell>
          <cell r="AD707" t="str">
            <v>CONEWECON-3E2011</v>
          </cell>
          <cell r="AE707" t="str">
            <v>CONEWECON-3EMarch2011</v>
          </cell>
          <cell r="AF707" t="str">
            <v>CONEWECON-3EMarch2010-2011</v>
          </cell>
          <cell r="AG707" t="str">
            <v>CONEWECON-3EMarch2010-2011</v>
          </cell>
          <cell r="AH707" t="str">
            <v>CONEWMarch2010-2011</v>
          </cell>
        </row>
        <row r="708">
          <cell r="C708" t="str">
            <v xml:space="preserve">Total Phone Residential Energy  </v>
          </cell>
          <cell r="D708" t="str">
            <v>CONEW</v>
          </cell>
          <cell r="E708" t="str">
            <v>ECON-3E</v>
          </cell>
          <cell r="F708" t="str">
            <v>Residential</v>
          </cell>
          <cell r="G708" t="str">
            <v>MULTI</v>
          </cell>
          <cell r="J708" t="str">
            <v>March</v>
          </cell>
          <cell r="K708" t="str">
            <v>2010-2011</v>
          </cell>
          <cell r="L708">
            <v>2011</v>
          </cell>
          <cell r="M708">
            <v>0</v>
          </cell>
          <cell r="Y708">
            <v>0</v>
          </cell>
          <cell r="AA708">
            <v>0</v>
          </cell>
          <cell r="AC708" t="str">
            <v>CONEWECON-3EMarch2010-2011</v>
          </cell>
          <cell r="AD708" t="str">
            <v>CONEWECON-3E2011</v>
          </cell>
          <cell r="AE708" t="str">
            <v>CONEWECON-3EMarch2011</v>
          </cell>
          <cell r="AF708" t="str">
            <v>CONEWECON-3EMarch2010-2011</v>
          </cell>
          <cell r="AG708" t="str">
            <v>CONEWECON-3EMarch2010-2011</v>
          </cell>
          <cell r="AH708" t="str">
            <v>CONEWMarch2010-2011</v>
          </cell>
        </row>
        <row r="709">
          <cell r="B709" t="str">
            <v>M-CRES</v>
          </cell>
          <cell r="C709" t="str">
            <v>Survey - DVD Res Eng English</v>
          </cell>
          <cell r="D709" t="str">
            <v>BURNS</v>
          </cell>
          <cell r="E709" t="str">
            <v>ECON-3D</v>
          </cell>
          <cell r="F709" t="str">
            <v>Residential</v>
          </cell>
          <cell r="G709" t="str">
            <v>SINGLE</v>
          </cell>
          <cell r="J709" t="str">
            <v>March</v>
          </cell>
          <cell r="K709" t="str">
            <v>2010-2011</v>
          </cell>
          <cell r="L709">
            <v>2011</v>
          </cell>
          <cell r="M709">
            <v>18</v>
          </cell>
          <cell r="Y709">
            <v>170.5137282</v>
          </cell>
          <cell r="Z709">
            <v>0</v>
          </cell>
          <cell r="AA709">
            <v>2196.2141999999999</v>
          </cell>
          <cell r="AB709">
            <v>0</v>
          </cell>
          <cell r="AC709" t="str">
            <v>BURNSECON-3DMarch2010-2011</v>
          </cell>
          <cell r="AD709" t="str">
            <v>BURNSECON-3D2011</v>
          </cell>
          <cell r="AE709" t="str">
            <v>BURNSECON-3DMarch2011</v>
          </cell>
          <cell r="AF709" t="str">
            <v>BURNSECON-3DMarch2010-2011</v>
          </cell>
          <cell r="AG709" t="str">
            <v>BURNSECON-3DMarch2010-2011</v>
          </cell>
          <cell r="AH709" t="str">
            <v>BURNSMarch2010-2011</v>
          </cell>
        </row>
        <row r="710">
          <cell r="D710" t="str">
            <v>BURNS</v>
          </cell>
          <cell r="E710" t="str">
            <v>ECON-3D</v>
          </cell>
          <cell r="F710" t="str">
            <v>Residential</v>
          </cell>
          <cell r="G710" t="str">
            <v>MULTI</v>
          </cell>
          <cell r="J710" t="str">
            <v>March</v>
          </cell>
          <cell r="K710" t="str">
            <v>2010-2011</v>
          </cell>
          <cell r="L710">
            <v>2011</v>
          </cell>
          <cell r="M710">
            <v>15</v>
          </cell>
          <cell r="Y710">
            <v>142.0947735</v>
          </cell>
          <cell r="Z710">
            <v>0</v>
          </cell>
          <cell r="AA710">
            <v>1830.1785</v>
          </cell>
          <cell r="AB710">
            <v>0</v>
          </cell>
          <cell r="AC710" t="str">
            <v>BURNSECON-3DMarch2010-2011</v>
          </cell>
          <cell r="AD710" t="str">
            <v>BURNSECON-3D2011</v>
          </cell>
          <cell r="AE710" t="str">
            <v>BURNSECON-3DMarch2011</v>
          </cell>
          <cell r="AF710" t="str">
            <v>BURNSECON-3DMarch2010-2011</v>
          </cell>
          <cell r="AG710" t="str">
            <v>BURNSECON-3DMarch2010-2011</v>
          </cell>
          <cell r="AH710" t="str">
            <v>BURNSMarch2010-2011</v>
          </cell>
        </row>
        <row r="711">
          <cell r="D711" t="str">
            <v>RIVERA</v>
          </cell>
          <cell r="E711" t="str">
            <v>ECON-3D</v>
          </cell>
          <cell r="F711" t="str">
            <v>Residential</v>
          </cell>
          <cell r="G711" t="str">
            <v>SINGLE</v>
          </cell>
          <cell r="J711" t="str">
            <v>March</v>
          </cell>
          <cell r="K711" t="str">
            <v>2010-2011</v>
          </cell>
          <cell r="L711">
            <v>2011</v>
          </cell>
          <cell r="M711">
            <v>0</v>
          </cell>
          <cell r="Y711">
            <v>0</v>
          </cell>
          <cell r="Z711">
            <v>0</v>
          </cell>
          <cell r="AA711">
            <v>0</v>
          </cell>
          <cell r="AB711">
            <v>0</v>
          </cell>
          <cell r="AC711" t="str">
            <v>RIVERAECON-3DMarch2010-2011</v>
          </cell>
          <cell r="AD711" t="str">
            <v>RIVERAECON-3D2011</v>
          </cell>
          <cell r="AE711" t="str">
            <v>RIVERAECON-3DMarch2011</v>
          </cell>
          <cell r="AF711" t="str">
            <v>RIVERAECON-3DMarch2010-2011</v>
          </cell>
          <cell r="AG711" t="str">
            <v>RIVERAECON-3DMarch2010-2011</v>
          </cell>
          <cell r="AH711" t="str">
            <v>RIVERAMarch2010-2011</v>
          </cell>
        </row>
        <row r="712">
          <cell r="D712" t="str">
            <v>RIVERA</v>
          </cell>
          <cell r="E712" t="str">
            <v>ECON-3D</v>
          </cell>
          <cell r="F712" t="str">
            <v>Residential</v>
          </cell>
          <cell r="G712" t="str">
            <v>MULTI</v>
          </cell>
          <cell r="J712" t="str">
            <v>March</v>
          </cell>
          <cell r="K712" t="str">
            <v>2010-2011</v>
          </cell>
          <cell r="L712">
            <v>2011</v>
          </cell>
          <cell r="M712">
            <v>0</v>
          </cell>
          <cell r="Y712">
            <v>0</v>
          </cell>
          <cell r="Z712">
            <v>0</v>
          </cell>
          <cell r="AA712">
            <v>0</v>
          </cell>
          <cell r="AB712">
            <v>0</v>
          </cell>
          <cell r="AC712" t="str">
            <v>RIVERAECON-3DMarch2010-2011</v>
          </cell>
          <cell r="AD712" t="str">
            <v>RIVERAECON-3D2011</v>
          </cell>
          <cell r="AE712" t="str">
            <v>RIVERAECON-3DMarch2011</v>
          </cell>
          <cell r="AF712" t="str">
            <v>RIVERAECON-3DMarch2010-2011</v>
          </cell>
          <cell r="AG712" t="str">
            <v>RIVERAECON-3DMarch2010-2011</v>
          </cell>
          <cell r="AH712" t="str">
            <v>RIVERAMarch2010-2011</v>
          </cell>
        </row>
        <row r="713">
          <cell r="D713" t="str">
            <v>SAMPSON</v>
          </cell>
          <cell r="E713" t="str">
            <v>ECON-3D</v>
          </cell>
          <cell r="F713" t="str">
            <v>Residential</v>
          </cell>
          <cell r="G713" t="str">
            <v>SINGLE</v>
          </cell>
          <cell r="J713" t="str">
            <v>March</v>
          </cell>
          <cell r="K713" t="str">
            <v>2010-2011</v>
          </cell>
          <cell r="L713">
            <v>2011</v>
          </cell>
          <cell r="M713">
            <v>0</v>
          </cell>
          <cell r="Y713">
            <v>0</v>
          </cell>
          <cell r="Z713">
            <v>0</v>
          </cell>
          <cell r="AA713">
            <v>0</v>
          </cell>
          <cell r="AB713">
            <v>0</v>
          </cell>
          <cell r="AC713" t="str">
            <v>SAMPSONECON-3DMarch2010-2011</v>
          </cell>
          <cell r="AD713" t="str">
            <v>SAMPSONECON-3D2011</v>
          </cell>
          <cell r="AE713" t="str">
            <v>SAMPSONECON-3DMarch2011</v>
          </cell>
          <cell r="AF713" t="str">
            <v>SAMPSONECON-3DMarch2010-2011</v>
          </cell>
          <cell r="AG713" t="str">
            <v>SAMPSONECON-3DMarch2010-2011</v>
          </cell>
          <cell r="AH713" t="str">
            <v>SAMPSONMarch2010-2011</v>
          </cell>
        </row>
        <row r="714">
          <cell r="D714" t="str">
            <v>SAMPSON</v>
          </cell>
          <cell r="E714" t="str">
            <v>ECON-3D</v>
          </cell>
          <cell r="F714" t="str">
            <v>Residential</v>
          </cell>
          <cell r="G714" t="str">
            <v>MULTI</v>
          </cell>
          <cell r="J714" t="str">
            <v>March</v>
          </cell>
          <cell r="K714" t="str">
            <v>2010-2011</v>
          </cell>
          <cell r="L714">
            <v>2011</v>
          </cell>
          <cell r="M714">
            <v>0</v>
          </cell>
          <cell r="Y714">
            <v>0</v>
          </cell>
          <cell r="Z714">
            <v>0</v>
          </cell>
          <cell r="AA714">
            <v>0</v>
          </cell>
          <cell r="AB714">
            <v>0</v>
          </cell>
          <cell r="AC714" t="str">
            <v>SAMPSONECON-3DMarch2010-2011</v>
          </cell>
          <cell r="AD714" t="str">
            <v>SAMPSONECON-3D2011</v>
          </cell>
          <cell r="AE714" t="str">
            <v>SAMPSONECON-3DMarch2011</v>
          </cell>
          <cell r="AF714" t="str">
            <v>SAMPSONECON-3DMarch2010-2011</v>
          </cell>
          <cell r="AG714" t="str">
            <v>SAMPSONECON-3DMarch2010-2011</v>
          </cell>
          <cell r="AH714" t="str">
            <v>SAMPSONMarch2010-2011</v>
          </cell>
        </row>
        <row r="715">
          <cell r="B715" t="str">
            <v>M-CRSS</v>
          </cell>
          <cell r="C715" t="str">
            <v>Survey - DVD Res Eng Spanish</v>
          </cell>
          <cell r="D715" t="str">
            <v>BURNS</v>
          </cell>
          <cell r="E715" t="str">
            <v>ECON-3D</v>
          </cell>
          <cell r="F715" t="str">
            <v>Residential</v>
          </cell>
          <cell r="G715" t="str">
            <v>SINGLE</v>
          </cell>
          <cell r="J715" t="str">
            <v>March</v>
          </cell>
          <cell r="K715" t="str">
            <v>2010-2011</v>
          </cell>
          <cell r="L715">
            <v>2011</v>
          </cell>
          <cell r="M715">
            <v>1</v>
          </cell>
          <cell r="Y715">
            <v>9.4729849000000002</v>
          </cell>
          <cell r="Z715">
            <v>0</v>
          </cell>
          <cell r="AA715">
            <v>122.0119</v>
          </cell>
          <cell r="AB715">
            <v>0</v>
          </cell>
          <cell r="AC715" t="str">
            <v>BURNSECON-3DMarch2010-2011</v>
          </cell>
          <cell r="AD715" t="str">
            <v>BURNSECON-3D2011</v>
          </cell>
          <cell r="AE715" t="str">
            <v>BURNSECON-3DMarch2011</v>
          </cell>
          <cell r="AF715" t="str">
            <v>BURNSECON-3DMarch2010-2011</v>
          </cell>
          <cell r="AG715" t="str">
            <v>BURNSECON-3DMarch2010-2011</v>
          </cell>
          <cell r="AH715" t="str">
            <v>BURNSMarch2010-2011</v>
          </cell>
        </row>
        <row r="716">
          <cell r="D716" t="str">
            <v>BURNS</v>
          </cell>
          <cell r="E716" t="str">
            <v>ECON-3D</v>
          </cell>
          <cell r="F716" t="str">
            <v>Residential</v>
          </cell>
          <cell r="G716" t="str">
            <v>MULTI</v>
          </cell>
          <cell r="J716" t="str">
            <v>March</v>
          </cell>
          <cell r="K716" t="str">
            <v>2010-2011</v>
          </cell>
          <cell r="L716">
            <v>2011</v>
          </cell>
          <cell r="M716">
            <v>4</v>
          </cell>
          <cell r="Y716">
            <v>37.891939600000001</v>
          </cell>
          <cell r="Z716">
            <v>0</v>
          </cell>
          <cell r="AA716">
            <v>488.04759999999999</v>
          </cell>
          <cell r="AB716">
            <v>0</v>
          </cell>
          <cell r="AC716" t="str">
            <v>BURNSECON-3DMarch2010-2011</v>
          </cell>
          <cell r="AD716" t="str">
            <v>BURNSECON-3D2011</v>
          </cell>
          <cell r="AE716" t="str">
            <v>BURNSECON-3DMarch2011</v>
          </cell>
          <cell r="AF716" t="str">
            <v>BURNSECON-3DMarch2010-2011</v>
          </cell>
          <cell r="AG716" t="str">
            <v>BURNSECON-3DMarch2010-2011</v>
          </cell>
          <cell r="AH716" t="str">
            <v>BURNSMarch2010-2011</v>
          </cell>
        </row>
        <row r="717">
          <cell r="D717" t="str">
            <v>RIVERA</v>
          </cell>
          <cell r="E717" t="str">
            <v>ECON-3D</v>
          </cell>
          <cell r="F717" t="str">
            <v>Residential</v>
          </cell>
          <cell r="G717" t="str">
            <v>SINGLE</v>
          </cell>
          <cell r="J717" t="str">
            <v>March</v>
          </cell>
          <cell r="K717" t="str">
            <v>2010-2011</v>
          </cell>
          <cell r="L717">
            <v>2011</v>
          </cell>
          <cell r="M717">
            <v>0</v>
          </cell>
          <cell r="Y717">
            <v>0</v>
          </cell>
          <cell r="Z717">
            <v>0</v>
          </cell>
          <cell r="AA717">
            <v>0</v>
          </cell>
          <cell r="AB717">
            <v>0</v>
          </cell>
          <cell r="AC717" t="str">
            <v>RIVERAECON-3DMarch2010-2011</v>
          </cell>
          <cell r="AD717" t="str">
            <v>RIVERAECON-3D2011</v>
          </cell>
          <cell r="AE717" t="str">
            <v>RIVERAECON-3DMarch2011</v>
          </cell>
          <cell r="AF717" t="str">
            <v>RIVERAECON-3DMarch2010-2011</v>
          </cell>
          <cell r="AG717" t="str">
            <v>RIVERAECON-3DMarch2010-2011</v>
          </cell>
          <cell r="AH717" t="str">
            <v>RIVERAMarch2010-2011</v>
          </cell>
        </row>
        <row r="718">
          <cell r="D718" t="str">
            <v>RIVERA</v>
          </cell>
          <cell r="E718" t="str">
            <v>ECON-3D</v>
          </cell>
          <cell r="F718" t="str">
            <v>Residential</v>
          </cell>
          <cell r="G718" t="str">
            <v>MULTI</v>
          </cell>
          <cell r="J718" t="str">
            <v>March</v>
          </cell>
          <cell r="K718" t="str">
            <v>2010-2011</v>
          </cell>
          <cell r="L718">
            <v>2011</v>
          </cell>
          <cell r="M718">
            <v>0</v>
          </cell>
          <cell r="Y718">
            <v>0</v>
          </cell>
          <cell r="Z718">
            <v>0</v>
          </cell>
          <cell r="AA718">
            <v>0</v>
          </cell>
          <cell r="AB718">
            <v>0</v>
          </cell>
          <cell r="AC718" t="str">
            <v>RIVERAECON-3DMarch2010-2011</v>
          </cell>
          <cell r="AD718" t="str">
            <v>RIVERAECON-3D2011</v>
          </cell>
          <cell r="AE718" t="str">
            <v>RIVERAECON-3DMarch2011</v>
          </cell>
          <cell r="AF718" t="str">
            <v>RIVERAECON-3DMarch2010-2011</v>
          </cell>
          <cell r="AG718" t="str">
            <v>RIVERAECON-3DMarch2010-2011</v>
          </cell>
          <cell r="AH718" t="str">
            <v>RIVERAMarch2010-2011</v>
          </cell>
        </row>
        <row r="719">
          <cell r="B719" t="str">
            <v>M-VRES</v>
          </cell>
          <cell r="C719" t="str">
            <v>Survey - Res Eng VIDEO English</v>
          </cell>
          <cell r="D719" t="str">
            <v>BURNS</v>
          </cell>
          <cell r="E719" t="str">
            <v>ECON-3D</v>
          </cell>
          <cell r="F719" t="str">
            <v>Residential</v>
          </cell>
          <cell r="G719" t="str">
            <v>SINGLE</v>
          </cell>
          <cell r="J719" t="str">
            <v>March</v>
          </cell>
          <cell r="K719" t="str">
            <v>2010-2011</v>
          </cell>
          <cell r="L719">
            <v>2011</v>
          </cell>
          <cell r="M719">
            <v>0</v>
          </cell>
          <cell r="Y719">
            <v>0</v>
          </cell>
          <cell r="Z719">
            <v>0</v>
          </cell>
          <cell r="AA719">
            <v>0</v>
          </cell>
          <cell r="AB719">
            <v>0</v>
          </cell>
          <cell r="AC719" t="str">
            <v>BURNSECON-3DMarch2010-2011</v>
          </cell>
          <cell r="AD719" t="str">
            <v>BURNSECON-3D2011</v>
          </cell>
          <cell r="AE719" t="str">
            <v>BURNSECON-3DMarch2011</v>
          </cell>
          <cell r="AF719" t="str">
            <v>BURNSECON-3DMarch2010-2011</v>
          </cell>
          <cell r="AG719" t="str">
            <v>BURNSECON-3DMarch2010-2011</v>
          </cell>
          <cell r="AH719" t="str">
            <v>BURNSMarch2010-2011</v>
          </cell>
        </row>
        <row r="720">
          <cell r="D720" t="str">
            <v>BURNS</v>
          </cell>
          <cell r="E720" t="str">
            <v>ECON-3D</v>
          </cell>
          <cell r="F720" t="str">
            <v>Residential</v>
          </cell>
          <cell r="G720" t="str">
            <v>MULTI</v>
          </cell>
          <cell r="J720" t="str">
            <v>March</v>
          </cell>
          <cell r="K720" t="str">
            <v>2010-2011</v>
          </cell>
          <cell r="L720">
            <v>2011</v>
          </cell>
          <cell r="M720">
            <v>2</v>
          </cell>
          <cell r="Y720">
            <v>18.9459698</v>
          </cell>
          <cell r="Z720">
            <v>0</v>
          </cell>
          <cell r="AA720">
            <v>244.02379999999999</v>
          </cell>
          <cell r="AB720">
            <v>0</v>
          </cell>
          <cell r="AC720" t="str">
            <v>BURNSECON-3DMarch2010-2011</v>
          </cell>
          <cell r="AD720" t="str">
            <v>BURNSECON-3D2011</v>
          </cell>
          <cell r="AE720" t="str">
            <v>BURNSECON-3DMarch2011</v>
          </cell>
          <cell r="AF720" t="str">
            <v>BURNSECON-3DMarch2010-2011</v>
          </cell>
          <cell r="AG720" t="str">
            <v>BURNSECON-3DMarch2010-2011</v>
          </cell>
          <cell r="AH720" t="str">
            <v>BURNSMarch2010-2011</v>
          </cell>
        </row>
        <row r="721">
          <cell r="D721" t="str">
            <v>RIVERA</v>
          </cell>
          <cell r="E721" t="str">
            <v>ECON-3D</v>
          </cell>
          <cell r="F721" t="str">
            <v>Residential</v>
          </cell>
          <cell r="G721" t="str">
            <v>SINGLE</v>
          </cell>
          <cell r="J721" t="str">
            <v>March</v>
          </cell>
          <cell r="K721" t="str">
            <v>2010-2011</v>
          </cell>
          <cell r="L721">
            <v>2011</v>
          </cell>
          <cell r="M721">
            <v>0</v>
          </cell>
          <cell r="Y721">
            <v>0</v>
          </cell>
          <cell r="Z721">
            <v>0</v>
          </cell>
          <cell r="AA721">
            <v>0</v>
          </cell>
          <cell r="AB721">
            <v>0</v>
          </cell>
          <cell r="AC721" t="str">
            <v>RIVERAECON-3DMarch2010-2011</v>
          </cell>
          <cell r="AD721" t="str">
            <v>RIVERAECON-3D2011</v>
          </cell>
          <cell r="AE721" t="str">
            <v>RIVERAECON-3DMarch2011</v>
          </cell>
          <cell r="AF721" t="str">
            <v>RIVERAECON-3DMarch2010-2011</v>
          </cell>
          <cell r="AG721" t="str">
            <v>RIVERAECON-3DMarch2010-2011</v>
          </cell>
          <cell r="AH721" t="str">
            <v>RIVERAMarch2010-2011</v>
          </cell>
        </row>
        <row r="722">
          <cell r="D722" t="str">
            <v>RIVERA</v>
          </cell>
          <cell r="E722" t="str">
            <v>ECON-3D</v>
          </cell>
          <cell r="F722" t="str">
            <v>Residential</v>
          </cell>
          <cell r="G722" t="str">
            <v>MULTI</v>
          </cell>
          <cell r="J722" t="str">
            <v>March</v>
          </cell>
          <cell r="K722" t="str">
            <v>2010-2011</v>
          </cell>
          <cell r="L722">
            <v>2011</v>
          </cell>
          <cell r="M722">
            <v>0</v>
          </cell>
          <cell r="Y722">
            <v>0</v>
          </cell>
          <cell r="Z722">
            <v>0</v>
          </cell>
          <cell r="AA722">
            <v>0</v>
          </cell>
          <cell r="AB722">
            <v>0</v>
          </cell>
          <cell r="AC722" t="str">
            <v>RIVERAECON-3DMarch2010-2011</v>
          </cell>
          <cell r="AD722" t="str">
            <v>RIVERAECON-3D2011</v>
          </cell>
          <cell r="AE722" t="str">
            <v>RIVERAECON-3DMarch2011</v>
          </cell>
          <cell r="AF722" t="str">
            <v>RIVERAECON-3DMarch2010-2011</v>
          </cell>
          <cell r="AG722" t="str">
            <v>RIVERAECON-3DMarch2010-2011</v>
          </cell>
          <cell r="AH722" t="str">
            <v>RIVERAMarch2010-2011</v>
          </cell>
        </row>
        <row r="723">
          <cell r="B723" t="str">
            <v>M-VRSS</v>
          </cell>
          <cell r="C723" t="str">
            <v>Survey - Res Eng VIDEO Spanish</v>
          </cell>
          <cell r="D723" t="str">
            <v>BURNS</v>
          </cell>
          <cell r="E723" t="str">
            <v>ECON-3D</v>
          </cell>
          <cell r="F723" t="str">
            <v>Residential</v>
          </cell>
          <cell r="G723" t="str">
            <v>SINGLE</v>
          </cell>
          <cell r="J723" t="str">
            <v>March</v>
          </cell>
          <cell r="K723" t="str">
            <v>2010-2011</v>
          </cell>
          <cell r="L723">
            <v>2011</v>
          </cell>
          <cell r="M723">
            <v>0</v>
          </cell>
          <cell r="Y723">
            <v>0</v>
          </cell>
          <cell r="Z723">
            <v>0</v>
          </cell>
          <cell r="AA723">
            <v>0</v>
          </cell>
          <cell r="AB723">
            <v>0</v>
          </cell>
          <cell r="AC723" t="str">
            <v>BURNSECON-3DMarch2010-2011</v>
          </cell>
          <cell r="AD723" t="str">
            <v>BURNSECON-3D2011</v>
          </cell>
          <cell r="AE723" t="str">
            <v>BURNSECON-3DMarch2011</v>
          </cell>
          <cell r="AF723" t="str">
            <v>BURNSECON-3DMarch2010-2011</v>
          </cell>
          <cell r="AG723" t="str">
            <v>BURNSECON-3DMarch2010-2011</v>
          </cell>
          <cell r="AH723" t="str">
            <v>BURNSMarch2010-2011</v>
          </cell>
        </row>
        <row r="724">
          <cell r="D724" t="str">
            <v>BURNS</v>
          </cell>
          <cell r="E724" t="str">
            <v>ECON-3D</v>
          </cell>
          <cell r="F724" t="str">
            <v>Residential</v>
          </cell>
          <cell r="G724" t="str">
            <v>MULTI</v>
          </cell>
          <cell r="J724" t="str">
            <v>March</v>
          </cell>
          <cell r="K724" t="str">
            <v>2010-2011</v>
          </cell>
          <cell r="L724">
            <v>2011</v>
          </cell>
          <cell r="M724">
            <v>0</v>
          </cell>
          <cell r="Y724">
            <v>0</v>
          </cell>
          <cell r="Z724">
            <v>0</v>
          </cell>
          <cell r="AA724">
            <v>0</v>
          </cell>
          <cell r="AB724">
            <v>0</v>
          </cell>
          <cell r="AC724" t="str">
            <v>BURNSECON-3DMarch2010-2011</v>
          </cell>
          <cell r="AD724" t="str">
            <v>BURNSECON-3D2011</v>
          </cell>
          <cell r="AE724" t="str">
            <v>BURNSECON-3DMarch2011</v>
          </cell>
          <cell r="AF724" t="str">
            <v>BURNSECON-3DMarch2010-2011</v>
          </cell>
          <cell r="AG724" t="str">
            <v>BURNSECON-3DMarch2010-2011</v>
          </cell>
          <cell r="AH724" t="str">
            <v>BURNSMarch2010-2011</v>
          </cell>
        </row>
        <row r="725">
          <cell r="D725" t="str">
            <v>RIVERA</v>
          </cell>
          <cell r="E725" t="str">
            <v>ECON-3D</v>
          </cell>
          <cell r="F725" t="str">
            <v>Residential</v>
          </cell>
          <cell r="G725" t="str">
            <v>SINGLE</v>
          </cell>
          <cell r="J725" t="str">
            <v>March</v>
          </cell>
          <cell r="K725" t="str">
            <v>2010-2011</v>
          </cell>
          <cell r="L725">
            <v>2011</v>
          </cell>
          <cell r="M725">
            <v>0</v>
          </cell>
          <cell r="Y725">
            <v>0</v>
          </cell>
          <cell r="Z725">
            <v>0</v>
          </cell>
          <cell r="AA725">
            <v>0</v>
          </cell>
          <cell r="AB725">
            <v>0</v>
          </cell>
          <cell r="AC725" t="str">
            <v>RIVERAECON-3DMarch2010-2011</v>
          </cell>
          <cell r="AD725" t="str">
            <v>RIVERAECON-3D2011</v>
          </cell>
          <cell r="AE725" t="str">
            <v>RIVERAECON-3DMarch2011</v>
          </cell>
          <cell r="AF725" t="str">
            <v>RIVERAECON-3DMarch2010-2011</v>
          </cell>
          <cell r="AG725" t="str">
            <v>RIVERAECON-3DMarch2010-2011</v>
          </cell>
          <cell r="AH725" t="str">
            <v>RIVERAMarch2010-2011</v>
          </cell>
        </row>
        <row r="726">
          <cell r="D726" t="str">
            <v>RIVERA</v>
          </cell>
          <cell r="E726" t="str">
            <v>ECON-3D</v>
          </cell>
          <cell r="F726" t="str">
            <v>Residential</v>
          </cell>
          <cell r="G726" t="str">
            <v>MULTI</v>
          </cell>
          <cell r="J726" t="str">
            <v>March</v>
          </cell>
          <cell r="K726" t="str">
            <v>2010-2011</v>
          </cell>
          <cell r="L726">
            <v>2011</v>
          </cell>
          <cell r="M726">
            <v>0</v>
          </cell>
          <cell r="Y726">
            <v>0</v>
          </cell>
          <cell r="Z726">
            <v>0</v>
          </cell>
          <cell r="AA726">
            <v>0</v>
          </cell>
          <cell r="AB726">
            <v>0</v>
          </cell>
          <cell r="AC726" t="str">
            <v>RIVERAECON-3DMarch2010-2011</v>
          </cell>
          <cell r="AD726" t="str">
            <v>RIVERAECON-3D2011</v>
          </cell>
          <cell r="AE726" t="str">
            <v>RIVERAECON-3DMarch2011</v>
          </cell>
          <cell r="AF726" t="str">
            <v>RIVERAECON-3DMarch2010-2011</v>
          </cell>
          <cell r="AG726" t="str">
            <v>RIVERAECON-3DMarch2010-2011</v>
          </cell>
          <cell r="AH726" t="str">
            <v>RIVERAMarch2010-2011</v>
          </cell>
        </row>
        <row r="727">
          <cell r="B727" t="str">
            <v>TOTAL DVD/VIDEO</v>
          </cell>
          <cell r="C727" t="str">
            <v xml:space="preserve">Total DVD &amp; VIDEO  </v>
          </cell>
          <cell r="D727" t="str">
            <v>DVD</v>
          </cell>
          <cell r="E727" t="str">
            <v>ECON-3D</v>
          </cell>
          <cell r="F727" t="str">
            <v>Residential</v>
          </cell>
          <cell r="G727" t="str">
            <v>SINGLE</v>
          </cell>
          <cell r="J727" t="str">
            <v>March</v>
          </cell>
          <cell r="K727" t="str">
            <v>2010-2011</v>
          </cell>
          <cell r="L727">
            <v>2011</v>
          </cell>
          <cell r="M727">
            <v>19</v>
          </cell>
          <cell r="N727">
            <v>283.33333333333331</v>
          </cell>
          <cell r="Y727">
            <v>179.9867131</v>
          </cell>
          <cell r="Z727">
            <v>2684.0123883333331</v>
          </cell>
          <cell r="AA727">
            <v>2318.2260999999999</v>
          </cell>
          <cell r="AB727">
            <v>34570.03833333333</v>
          </cell>
          <cell r="AC727" t="str">
            <v>DVDECON-3DMarch2010-2011</v>
          </cell>
          <cell r="AD727" t="str">
            <v>DVDECON-3D2011</v>
          </cell>
          <cell r="AE727" t="str">
            <v>DVDECON-3DMarch2011</v>
          </cell>
          <cell r="AF727" t="str">
            <v>DVDECON-3DMarch2010-2011</v>
          </cell>
          <cell r="AG727" t="str">
            <v>DVDECON-3DMarch2010-2011</v>
          </cell>
          <cell r="AH727" t="str">
            <v>DVDMarch2010-2011</v>
          </cell>
        </row>
        <row r="728">
          <cell r="C728" t="str">
            <v xml:space="preserve">Total DVD &amp; VIDEO  </v>
          </cell>
          <cell r="D728" t="str">
            <v>DVD</v>
          </cell>
          <cell r="E728" t="str">
            <v>ECON-3D</v>
          </cell>
          <cell r="F728" t="str">
            <v>Residential</v>
          </cell>
          <cell r="G728" t="str">
            <v>MULTI</v>
          </cell>
          <cell r="J728" t="str">
            <v>March</v>
          </cell>
          <cell r="K728" t="str">
            <v>2010-2011</v>
          </cell>
          <cell r="L728">
            <v>2011</v>
          </cell>
          <cell r="M728">
            <v>21</v>
          </cell>
          <cell r="Y728">
            <v>198.9326829</v>
          </cell>
          <cell r="AA728">
            <v>2562.2498999999998</v>
          </cell>
          <cell r="AC728" t="str">
            <v>DVDECON-3DMarch2010-2011</v>
          </cell>
          <cell r="AD728" t="str">
            <v>DVDECON-3D2011</v>
          </cell>
          <cell r="AE728" t="str">
            <v>DVDECON-3DMarch2011</v>
          </cell>
          <cell r="AF728" t="str">
            <v>DVDECON-3DMarch2010-2011</v>
          </cell>
          <cell r="AG728" t="str">
            <v>DVDECON-3DMarch2010-2011</v>
          </cell>
          <cell r="AH728" t="str">
            <v>DVDMarch2010-2011</v>
          </cell>
        </row>
        <row r="729">
          <cell r="C729" t="str">
            <v xml:space="preserve">Total CONEW DVD &amp; VIDEO  </v>
          </cell>
          <cell r="D729" t="str">
            <v>CONEW</v>
          </cell>
          <cell r="E729" t="str">
            <v>ECON-3D</v>
          </cell>
          <cell r="F729" t="str">
            <v>Residential</v>
          </cell>
          <cell r="G729" t="str">
            <v>SINGLE</v>
          </cell>
          <cell r="J729" t="str">
            <v>March</v>
          </cell>
          <cell r="K729" t="str">
            <v>2010-2011</v>
          </cell>
          <cell r="L729">
            <v>2011</v>
          </cell>
          <cell r="M729">
            <v>19</v>
          </cell>
          <cell r="N729">
            <v>283.33333333333331</v>
          </cell>
          <cell r="Y729">
            <v>179.9867131</v>
          </cell>
          <cell r="Z729">
            <v>2684.0123883333331</v>
          </cell>
          <cell r="AA729">
            <v>2318.2260999999999</v>
          </cell>
          <cell r="AB729">
            <v>34570.03833333333</v>
          </cell>
          <cell r="AC729" t="str">
            <v>CONEWECON-3DMarch2010-2011</v>
          </cell>
          <cell r="AD729" t="str">
            <v>CONEWECON-3D2011</v>
          </cell>
          <cell r="AE729" t="str">
            <v>CONEWECON-3DMarch2011</v>
          </cell>
          <cell r="AF729" t="str">
            <v>CONEWECON-3DMarch2010-2011</v>
          </cell>
          <cell r="AG729" t="str">
            <v>CONEWECON-3DMarch2010-2011</v>
          </cell>
          <cell r="AH729" t="str">
            <v>CONEWMarch2010-2011</v>
          </cell>
        </row>
        <row r="730">
          <cell r="C730" t="str">
            <v xml:space="preserve">Total CONEW DVD &amp; VIDEO  </v>
          </cell>
          <cell r="D730" t="str">
            <v>CONEW</v>
          </cell>
          <cell r="E730" t="str">
            <v>ECON-3D</v>
          </cell>
          <cell r="F730" t="str">
            <v>Residential</v>
          </cell>
          <cell r="G730" t="str">
            <v>MULTI</v>
          </cell>
          <cell r="J730" t="str">
            <v>March</v>
          </cell>
          <cell r="K730" t="str">
            <v>2010-2011</v>
          </cell>
          <cell r="L730">
            <v>2011</v>
          </cell>
          <cell r="M730">
            <v>21</v>
          </cell>
          <cell r="Y730">
            <v>198.9326829</v>
          </cell>
          <cell r="AA730">
            <v>2562.2498999999998</v>
          </cell>
          <cell r="AC730" t="str">
            <v>CONEWECON-3DMarch2010-2011</v>
          </cell>
          <cell r="AD730" t="str">
            <v>CONEWECON-3D2011</v>
          </cell>
          <cell r="AE730" t="str">
            <v>CONEWECON-3DMarch2011</v>
          </cell>
          <cell r="AF730" t="str">
            <v>CONEWECON-3DMarch2010-2011</v>
          </cell>
          <cell r="AG730" t="str">
            <v>CONEWECON-3DMarch2010-2011</v>
          </cell>
          <cell r="AH730" t="str">
            <v>CONEWMarch2010-2011</v>
          </cell>
        </row>
        <row r="731">
          <cell r="B731" t="str">
            <v>M-ONLINE</v>
          </cell>
          <cell r="C731" t="str">
            <v>Survey - Residential Online Energy</v>
          </cell>
          <cell r="D731" t="str">
            <v>ONLINE</v>
          </cell>
          <cell r="E731" t="str">
            <v>ECON-3C</v>
          </cell>
          <cell r="F731" t="str">
            <v>Residential</v>
          </cell>
          <cell r="G731" t="str">
            <v>SINGLE</v>
          </cell>
          <cell r="J731" t="str">
            <v>March</v>
          </cell>
          <cell r="K731" t="str">
            <v>2010-2011</v>
          </cell>
          <cell r="L731">
            <v>2011</v>
          </cell>
          <cell r="M731">
            <v>106</v>
          </cell>
          <cell r="N731">
            <v>149.91666666666666</v>
          </cell>
          <cell r="Y731">
            <v>2471.7080000000001</v>
          </cell>
          <cell r="Z731">
            <v>3495.7568333333334</v>
          </cell>
          <cell r="AA731">
            <v>12886.165282</v>
          </cell>
          <cell r="AB731">
            <v>18225.008916916668</v>
          </cell>
          <cell r="AC731" t="str">
            <v>ONLINEECON-3CMarch2010-2011</v>
          </cell>
          <cell r="AD731" t="str">
            <v>ONLINEECON-3C2011</v>
          </cell>
          <cell r="AE731" t="str">
            <v>ONLINEECON-3CMarch2011</v>
          </cell>
          <cell r="AF731" t="str">
            <v>ONLINEECON-3CMarch2010-2011</v>
          </cell>
          <cell r="AG731" t="str">
            <v>ONLINEECON-3CMarch2010-2011</v>
          </cell>
          <cell r="AH731" t="str">
            <v>ONLINEMarch2010-2011</v>
          </cell>
        </row>
        <row r="732">
          <cell r="C732" t="str">
            <v>Energy Calculator</v>
          </cell>
          <cell r="D732" t="str">
            <v>CALC</v>
          </cell>
          <cell r="E732" t="str">
            <v>ECON-17</v>
          </cell>
          <cell r="F732" t="str">
            <v>Residential</v>
          </cell>
          <cell r="G732" t="str">
            <v>SINGLE</v>
          </cell>
          <cell r="J732" t="str">
            <v>March</v>
          </cell>
          <cell r="K732" t="str">
            <v>2010-2011</v>
          </cell>
          <cell r="L732">
            <v>2011</v>
          </cell>
          <cell r="M732">
            <v>7</v>
          </cell>
          <cell r="T732">
            <v>54.92</v>
          </cell>
          <cell r="Y732">
            <v>163.226</v>
          </cell>
          <cell r="Z732">
            <v>0</v>
          </cell>
          <cell r="AA732">
            <v>850.97317900000007</v>
          </cell>
          <cell r="AB732">
            <v>0</v>
          </cell>
          <cell r="AC732" t="str">
            <v>CALCECON-17March2010-2011</v>
          </cell>
          <cell r="AD732" t="str">
            <v>CALCECON-172011</v>
          </cell>
          <cell r="AE732" t="str">
            <v>CALCECON-17March2011</v>
          </cell>
          <cell r="AF732" t="str">
            <v>CALCECON-17March2010-2011</v>
          </cell>
          <cell r="AG732" t="str">
            <v>CALCECON-17March2010-2011</v>
          </cell>
          <cell r="AH732" t="str">
            <v>CALCMarch2010-2011</v>
          </cell>
        </row>
        <row r="733">
          <cell r="C733" t="str">
            <v xml:space="preserve">Total Online Energy Surveys  </v>
          </cell>
          <cell r="D733" t="str">
            <v>CONEW</v>
          </cell>
          <cell r="E733" t="str">
            <v>ECON-EDU</v>
          </cell>
          <cell r="F733" t="str">
            <v>Residential</v>
          </cell>
          <cell r="G733" t="str">
            <v>SINGLE</v>
          </cell>
          <cell r="H733" t="str">
            <v>ONLINE SURVEY</v>
          </cell>
          <cell r="J733" t="str">
            <v>March</v>
          </cell>
          <cell r="K733" t="str">
            <v>2010-2011</v>
          </cell>
          <cell r="L733">
            <v>2011</v>
          </cell>
          <cell r="M733">
            <v>113</v>
          </cell>
          <cell r="N733">
            <v>149.91666666666666</v>
          </cell>
          <cell r="O733">
            <v>0</v>
          </cell>
          <cell r="P733">
            <v>0</v>
          </cell>
          <cell r="Q733">
            <v>0</v>
          </cell>
          <cell r="R733">
            <v>0</v>
          </cell>
          <cell r="S733">
            <v>0</v>
          </cell>
          <cell r="T733">
            <v>54.92</v>
          </cell>
          <cell r="U733">
            <v>0</v>
          </cell>
          <cell r="V733">
            <v>0</v>
          </cell>
          <cell r="W733">
            <v>0</v>
          </cell>
          <cell r="X733">
            <v>0</v>
          </cell>
          <cell r="Y733">
            <v>2634.9340000000002</v>
          </cell>
          <cell r="Z733">
            <v>3495.7568333333334</v>
          </cell>
          <cell r="AA733">
            <v>13737.138461</v>
          </cell>
          <cell r="AB733">
            <v>18225.008916916668</v>
          </cell>
          <cell r="AC733" t="str">
            <v>CONEWECON-EDUMarch2010-2011</v>
          </cell>
          <cell r="AD733" t="str">
            <v>CONEWECON-EDU2011</v>
          </cell>
          <cell r="AE733" t="str">
            <v>CONEWECON-EDUMarch2011</v>
          </cell>
          <cell r="AF733" t="str">
            <v>CONEWECON-EDUONLINE SURVEYMarch2010-2011</v>
          </cell>
          <cell r="AG733" t="str">
            <v>CONEWECON-EDUMarch2010-2011</v>
          </cell>
          <cell r="AH733" t="str">
            <v>CONEWMarch2010-2011</v>
          </cell>
        </row>
        <row r="734">
          <cell r="B734" t="str">
            <v>M-WAUD</v>
          </cell>
          <cell r="C734" t="str">
            <v>Survey - Water Audit</v>
          </cell>
          <cell r="D734" t="str">
            <v>BURNS</v>
          </cell>
          <cell r="E734" t="str">
            <v>WACON-5A</v>
          </cell>
          <cell r="F734" t="str">
            <v>Residential</v>
          </cell>
          <cell r="G734" t="str">
            <v>SINGLE</v>
          </cell>
          <cell r="J734" t="str">
            <v>March</v>
          </cell>
          <cell r="K734" t="str">
            <v>2010-2011</v>
          </cell>
          <cell r="L734">
            <v>2011</v>
          </cell>
          <cell r="M734">
            <v>1</v>
          </cell>
          <cell r="N734">
            <v>0</v>
          </cell>
          <cell r="Y734">
            <v>161.35495779999999</v>
          </cell>
          <cell r="Z734">
            <v>0</v>
          </cell>
          <cell r="AA734">
            <v>0</v>
          </cell>
          <cell r="AB734">
            <v>0</v>
          </cell>
          <cell r="AC734" t="str">
            <v>BURNSWACON-5AMarch2010-2011</v>
          </cell>
          <cell r="AD734" t="str">
            <v>BURNSWACON-5A2011</v>
          </cell>
          <cell r="AE734" t="str">
            <v>BURNSWACON-5AMarch2011</v>
          </cell>
          <cell r="AF734" t="str">
            <v>BURNSWACON-5AMarch2010-2011</v>
          </cell>
          <cell r="AG734" t="str">
            <v>BURNSWACON-5AMarch2010-2011</v>
          </cell>
          <cell r="AH734" t="str">
            <v>BURNSMarch2010-2011</v>
          </cell>
        </row>
        <row r="735">
          <cell r="D735" t="str">
            <v>BURNS</v>
          </cell>
          <cell r="E735" t="str">
            <v>WACON-5A</v>
          </cell>
          <cell r="F735" t="str">
            <v>Residential</v>
          </cell>
          <cell r="G735" t="str">
            <v>MULTI</v>
          </cell>
          <cell r="J735" t="str">
            <v>March</v>
          </cell>
          <cell r="K735" t="str">
            <v>2010-2011</v>
          </cell>
          <cell r="L735">
            <v>2011</v>
          </cell>
          <cell r="M735">
            <v>0</v>
          </cell>
          <cell r="Y735">
            <v>0</v>
          </cell>
          <cell r="AA735">
            <v>0</v>
          </cell>
          <cell r="AC735" t="str">
            <v>BURNSWACON-5AMarch2010-2011</v>
          </cell>
          <cell r="AD735" t="str">
            <v>BURNSWACON-5A2011</v>
          </cell>
          <cell r="AE735" t="str">
            <v>BURNSWACON-5AMarch2011</v>
          </cell>
          <cell r="AF735" t="str">
            <v>BURNSWACON-5AMarch2010-2011</v>
          </cell>
          <cell r="AG735" t="str">
            <v>BURNSWACON-5AMarch2010-2011</v>
          </cell>
          <cell r="AH735" t="str">
            <v>BURNSMarch2010-2011</v>
          </cell>
        </row>
        <row r="736">
          <cell r="D736" t="str">
            <v>GRAHAM</v>
          </cell>
          <cell r="E736" t="str">
            <v>WACON-5A</v>
          </cell>
          <cell r="F736" t="str">
            <v>Residential</v>
          </cell>
          <cell r="G736" t="str">
            <v>SINGLE</v>
          </cell>
          <cell r="J736" t="str">
            <v>March</v>
          </cell>
          <cell r="K736" t="str">
            <v>2010-2011</v>
          </cell>
          <cell r="L736">
            <v>2011</v>
          </cell>
          <cell r="M736">
            <v>1</v>
          </cell>
          <cell r="N736">
            <v>0</v>
          </cell>
          <cell r="Y736">
            <v>161.35495779999999</v>
          </cell>
          <cell r="Z736">
            <v>0</v>
          </cell>
          <cell r="AA736">
            <v>0</v>
          </cell>
          <cell r="AB736">
            <v>0</v>
          </cell>
          <cell r="AC736" t="str">
            <v>GRAHAMWACON-5AMarch2010-2011</v>
          </cell>
          <cell r="AD736" t="str">
            <v>GRAHAMWACON-5A2011</v>
          </cell>
          <cell r="AE736" t="str">
            <v>GRAHAMWACON-5AMarch2011</v>
          </cell>
          <cell r="AF736" t="str">
            <v>GRAHAMWACON-5AMarch2010-2011</v>
          </cell>
          <cell r="AG736" t="str">
            <v>GRAHAMWACON-5AMarch2010-2011</v>
          </cell>
          <cell r="AH736" t="str">
            <v>GRAHAMMarch2010-2011</v>
          </cell>
        </row>
        <row r="737">
          <cell r="D737" t="str">
            <v>GRAHAM</v>
          </cell>
          <cell r="E737" t="str">
            <v>WACON-5A</v>
          </cell>
          <cell r="F737" t="str">
            <v>Residential</v>
          </cell>
          <cell r="G737" t="str">
            <v>MULTI</v>
          </cell>
          <cell r="J737" t="str">
            <v>March</v>
          </cell>
          <cell r="K737" t="str">
            <v>2010-2011</v>
          </cell>
          <cell r="L737">
            <v>2011</v>
          </cell>
          <cell r="M737">
            <v>2</v>
          </cell>
          <cell r="Y737">
            <v>322.70991559999999</v>
          </cell>
          <cell r="AA737">
            <v>0</v>
          </cell>
          <cell r="AC737" t="str">
            <v>GRAHAMWACON-5AMarch2010-2011</v>
          </cell>
          <cell r="AD737" t="str">
            <v>GRAHAMWACON-5A2011</v>
          </cell>
          <cell r="AE737" t="str">
            <v>GRAHAMWACON-5AMarch2011</v>
          </cell>
          <cell r="AF737" t="str">
            <v>GRAHAMWACON-5AMarch2010-2011</v>
          </cell>
          <cell r="AG737" t="str">
            <v>GRAHAMWACON-5AMarch2010-2011</v>
          </cell>
          <cell r="AH737" t="str">
            <v>GRAHAMMarch2010-2011</v>
          </cell>
        </row>
        <row r="738">
          <cell r="D738" t="str">
            <v>GURNETT</v>
          </cell>
          <cell r="E738" t="str">
            <v>WACON-5A</v>
          </cell>
          <cell r="F738" t="str">
            <v>Residential</v>
          </cell>
          <cell r="G738" t="str">
            <v>SINGLE</v>
          </cell>
          <cell r="J738" t="str">
            <v>March</v>
          </cell>
          <cell r="K738" t="str">
            <v>2010-2011</v>
          </cell>
          <cell r="L738">
            <v>2011</v>
          </cell>
          <cell r="M738">
            <v>0</v>
          </cell>
          <cell r="N738">
            <v>0</v>
          </cell>
          <cell r="Y738">
            <v>0</v>
          </cell>
          <cell r="Z738">
            <v>0</v>
          </cell>
          <cell r="AA738">
            <v>0</v>
          </cell>
          <cell r="AB738">
            <v>0</v>
          </cell>
          <cell r="AC738" t="str">
            <v>GURNETTWACON-5AMarch2010-2011</v>
          </cell>
          <cell r="AD738" t="str">
            <v>GURNETTWACON-5A2011</v>
          </cell>
          <cell r="AE738" t="str">
            <v>GURNETTWACON-5AMarch2011</v>
          </cell>
          <cell r="AF738" t="str">
            <v>GURNETTWACON-5AMarch2010-2011</v>
          </cell>
          <cell r="AG738" t="str">
            <v>GURNETTWACON-5AMarch2010-2011</v>
          </cell>
          <cell r="AH738" t="str">
            <v>GURNETTMarch2010-2011</v>
          </cell>
        </row>
        <row r="739">
          <cell r="D739" t="str">
            <v>GURNETT</v>
          </cell>
          <cell r="E739" t="str">
            <v>WACON-5A</v>
          </cell>
          <cell r="F739" t="str">
            <v>Residential</v>
          </cell>
          <cell r="G739" t="str">
            <v>MULTI</v>
          </cell>
          <cell r="J739" t="str">
            <v>March</v>
          </cell>
          <cell r="K739" t="str">
            <v>2010-2011</v>
          </cell>
          <cell r="L739">
            <v>2011</v>
          </cell>
          <cell r="M739">
            <v>0</v>
          </cell>
          <cell r="Y739">
            <v>0</v>
          </cell>
          <cell r="AA739">
            <v>0</v>
          </cell>
          <cell r="AC739" t="str">
            <v>GURNETTWACON-5AMarch2010-2011</v>
          </cell>
          <cell r="AD739" t="str">
            <v>GURNETTWACON-5A2011</v>
          </cell>
          <cell r="AE739" t="str">
            <v>GURNETTWACON-5AMarch2011</v>
          </cell>
          <cell r="AF739" t="str">
            <v>GURNETTWACON-5AMarch2010-2011</v>
          </cell>
          <cell r="AG739" t="str">
            <v>GURNETTWACON-5AMarch2010-2011</v>
          </cell>
          <cell r="AH739" t="str">
            <v>GURNETTMarch2010-2011</v>
          </cell>
        </row>
        <row r="740">
          <cell r="D740" t="str">
            <v>MIL</v>
          </cell>
          <cell r="E740" t="str">
            <v>WACON-5B</v>
          </cell>
          <cell r="F740" t="str">
            <v>Commercial</v>
          </cell>
          <cell r="G740" t="str">
            <v>MULTI</v>
          </cell>
          <cell r="J740" t="str">
            <v>March</v>
          </cell>
          <cell r="K740" t="str">
            <v>2010-2011</v>
          </cell>
          <cell r="L740">
            <v>2011</v>
          </cell>
          <cell r="M740">
            <v>0</v>
          </cell>
          <cell r="N740">
            <v>0</v>
          </cell>
          <cell r="Y740">
            <v>0</v>
          </cell>
          <cell r="Z740">
            <v>0</v>
          </cell>
          <cell r="AA740">
            <v>0</v>
          </cell>
          <cell r="AB740">
            <v>0</v>
          </cell>
          <cell r="AC740" t="str">
            <v>MILWACON-5BMarch2010-2011</v>
          </cell>
          <cell r="AD740" t="str">
            <v>MILWACON-5B2011</v>
          </cell>
          <cell r="AE740" t="str">
            <v>MILWACON-5BMarch2011</v>
          </cell>
          <cell r="AF740" t="str">
            <v>MILWACON-5BMarch2010-2011</v>
          </cell>
          <cell r="AG740" t="str">
            <v>MILWACON-5BMarch2010-2011</v>
          </cell>
          <cell r="AH740" t="str">
            <v>MILMarch2010-2011</v>
          </cell>
        </row>
        <row r="741">
          <cell r="D741" t="str">
            <v>MIL</v>
          </cell>
          <cell r="E741" t="str">
            <v>WACON-5B</v>
          </cell>
          <cell r="F741" t="str">
            <v>Commercial</v>
          </cell>
          <cell r="G741" t="str">
            <v>OTHER</v>
          </cell>
          <cell r="J741" t="str">
            <v>March</v>
          </cell>
          <cell r="K741" t="str">
            <v>2010-2011</v>
          </cell>
          <cell r="L741">
            <v>2011</v>
          </cell>
          <cell r="M741">
            <v>3</v>
          </cell>
          <cell r="Y741">
            <v>484.06487340000001</v>
          </cell>
          <cell r="AC741" t="str">
            <v>MILWACON-5BMarch2010-2011</v>
          </cell>
          <cell r="AD741" t="str">
            <v>MILWACON-5B2011</v>
          </cell>
          <cell r="AE741" t="str">
            <v>MILWACON-5BMarch2011</v>
          </cell>
          <cell r="AF741" t="str">
            <v>MILWACON-5BMarch2010-2011</v>
          </cell>
          <cell r="AG741" t="str">
            <v>MILWACON-5BMarch2010-2011</v>
          </cell>
          <cell r="AH741" t="str">
            <v>MILMarch2010-2011</v>
          </cell>
        </row>
        <row r="742">
          <cell r="D742" t="str">
            <v>SAMPSON</v>
          </cell>
          <cell r="E742" t="str">
            <v>WACON-5A</v>
          </cell>
          <cell r="F742" t="str">
            <v>Residential</v>
          </cell>
          <cell r="G742" t="str">
            <v>SINGLE</v>
          </cell>
          <cell r="J742" t="str">
            <v>March</v>
          </cell>
          <cell r="K742" t="str">
            <v>2010-2011</v>
          </cell>
          <cell r="L742">
            <v>2011</v>
          </cell>
          <cell r="M742">
            <v>3</v>
          </cell>
          <cell r="N742">
            <v>0</v>
          </cell>
          <cell r="Y742">
            <v>484.06487340000001</v>
          </cell>
          <cell r="Z742">
            <v>0</v>
          </cell>
          <cell r="AA742">
            <v>0</v>
          </cell>
          <cell r="AB742">
            <v>0</v>
          </cell>
          <cell r="AC742" t="str">
            <v>SAMPSONWACON-5AMarch2010-2011</v>
          </cell>
          <cell r="AD742" t="str">
            <v>SAMPSONWACON-5A2011</v>
          </cell>
          <cell r="AE742" t="str">
            <v>SAMPSONWACON-5AMarch2011</v>
          </cell>
          <cell r="AF742" t="str">
            <v>SAMPSONWACON-5AMarch2010-2011</v>
          </cell>
          <cell r="AG742" t="str">
            <v>SAMPSONWACON-5AMarch2010-2011</v>
          </cell>
          <cell r="AH742" t="str">
            <v>SAMPSONMarch2010-2011</v>
          </cell>
        </row>
        <row r="743">
          <cell r="D743" t="str">
            <v>SAMPSON</v>
          </cell>
          <cell r="E743" t="str">
            <v>WACON-5A</v>
          </cell>
          <cell r="F743" t="str">
            <v>Residential</v>
          </cell>
          <cell r="G743" t="str">
            <v>MULTI</v>
          </cell>
          <cell r="J743" t="str">
            <v>March</v>
          </cell>
          <cell r="K743" t="str">
            <v>2010-2011</v>
          </cell>
          <cell r="L743">
            <v>2011</v>
          </cell>
          <cell r="M743">
            <v>0</v>
          </cell>
          <cell r="Y743">
            <v>0</v>
          </cell>
          <cell r="AA743">
            <v>0</v>
          </cell>
          <cell r="AC743" t="str">
            <v>SAMPSONWACON-5AMarch2010-2011</v>
          </cell>
          <cell r="AD743" t="str">
            <v>SAMPSONWACON-5A2011</v>
          </cell>
          <cell r="AE743" t="str">
            <v>SAMPSONWACON-5AMarch2011</v>
          </cell>
          <cell r="AF743" t="str">
            <v>SAMPSONWACON-5AMarch2010-2011</v>
          </cell>
          <cell r="AG743" t="str">
            <v>SAMPSONWACON-5AMarch2010-2011</v>
          </cell>
          <cell r="AH743" t="str">
            <v>SAMPSONMarch2010-2011</v>
          </cell>
        </row>
        <row r="744">
          <cell r="D744" t="str">
            <v>SKIPPER</v>
          </cell>
          <cell r="E744" t="str">
            <v>WACON-5A</v>
          </cell>
          <cell r="F744" t="str">
            <v>Residential</v>
          </cell>
          <cell r="G744" t="str">
            <v>SINGLE</v>
          </cell>
          <cell r="J744" t="str">
            <v>March</v>
          </cell>
          <cell r="K744" t="str">
            <v>2010-2011</v>
          </cell>
          <cell r="L744">
            <v>2011</v>
          </cell>
          <cell r="M744">
            <v>1</v>
          </cell>
          <cell r="N744">
            <v>0</v>
          </cell>
          <cell r="Y744">
            <v>161.35495779999999</v>
          </cell>
          <cell r="AC744" t="str">
            <v>SKIPPERWACON-5AMarch2010-2011</v>
          </cell>
          <cell r="AD744" t="str">
            <v>SKIPPERWACON-5A2011</v>
          </cell>
          <cell r="AE744" t="str">
            <v>SKIPPERWACON-5AMarch2011</v>
          </cell>
          <cell r="AF744" t="str">
            <v>SKIPPERWACON-5AMarch2010-2011</v>
          </cell>
          <cell r="AG744" t="str">
            <v>SKIPPERWACON-5AMarch2010-2011</v>
          </cell>
          <cell r="AH744" t="str">
            <v>SKIPPERMarch2010-2011</v>
          </cell>
        </row>
        <row r="745">
          <cell r="D745" t="str">
            <v>SKIPPER</v>
          </cell>
          <cell r="E745" t="str">
            <v>WACON-5A</v>
          </cell>
          <cell r="F745" t="str">
            <v>Residential</v>
          </cell>
          <cell r="G745" t="str">
            <v>MULTI</v>
          </cell>
          <cell r="J745" t="str">
            <v>March</v>
          </cell>
          <cell r="K745" t="str">
            <v>2010-2011</v>
          </cell>
          <cell r="L745">
            <v>2011</v>
          </cell>
          <cell r="M745">
            <v>0</v>
          </cell>
          <cell r="Y745">
            <v>0</v>
          </cell>
          <cell r="AC745" t="str">
            <v>SKIPPERWACON-5AMarch2010-2011</v>
          </cell>
          <cell r="AD745" t="str">
            <v>SKIPPERWACON-5A2011</v>
          </cell>
          <cell r="AE745" t="str">
            <v>SKIPPERWACON-5AMarch2011</v>
          </cell>
          <cell r="AF745" t="str">
            <v>SKIPPERWACON-5AMarch2010-2011</v>
          </cell>
          <cell r="AG745" t="str">
            <v>SKIPPERWACON-5AMarch2010-2011</v>
          </cell>
          <cell r="AH745" t="str">
            <v>SKIPPERMarch2010-2011</v>
          </cell>
        </row>
        <row r="746">
          <cell r="D746" t="str">
            <v>SKIPPER</v>
          </cell>
          <cell r="E746" t="str">
            <v>WACON-5B</v>
          </cell>
          <cell r="F746" t="str">
            <v>Commercial</v>
          </cell>
          <cell r="G746" t="str">
            <v>OTHER</v>
          </cell>
          <cell r="J746" t="str">
            <v>March</v>
          </cell>
          <cell r="K746" t="str">
            <v>2010-2011</v>
          </cell>
          <cell r="L746">
            <v>2011</v>
          </cell>
          <cell r="M746">
            <v>1</v>
          </cell>
          <cell r="N746">
            <v>5.833333333333333</v>
          </cell>
          <cell r="Y746">
            <v>161.35495779999999</v>
          </cell>
          <cell r="Z746">
            <v>941.23725383333328</v>
          </cell>
          <cell r="AA746">
            <v>0</v>
          </cell>
          <cell r="AB746">
            <v>0</v>
          </cell>
          <cell r="AC746" t="str">
            <v>SKIPPERWACON-5BMarch2010-2011</v>
          </cell>
          <cell r="AD746" t="str">
            <v>SKIPPERWACON-5B2011</v>
          </cell>
          <cell r="AE746" t="str">
            <v>SKIPPERWACON-5BMarch2011</v>
          </cell>
          <cell r="AF746" t="str">
            <v>SKIPPERWACON-5BMarch2010-2011</v>
          </cell>
          <cell r="AG746" t="str">
            <v>SKIPPERWACON-5BMarch2010-2011</v>
          </cell>
          <cell r="AH746" t="str">
            <v>SKIPPERMarch2010-2011</v>
          </cell>
        </row>
        <row r="747">
          <cell r="D747" t="str">
            <v>SPRIGGS</v>
          </cell>
          <cell r="E747" t="str">
            <v>WACON-5A</v>
          </cell>
          <cell r="F747" t="str">
            <v>Residential</v>
          </cell>
          <cell r="G747" t="str">
            <v>SINGLE</v>
          </cell>
          <cell r="J747" t="str">
            <v>March</v>
          </cell>
          <cell r="K747" t="str">
            <v>2010-2011</v>
          </cell>
          <cell r="L747">
            <v>2011</v>
          </cell>
          <cell r="M747">
            <v>7</v>
          </cell>
          <cell r="N747">
            <v>0</v>
          </cell>
          <cell r="Y747">
            <v>1129.4847046</v>
          </cell>
          <cell r="Z747">
            <v>0</v>
          </cell>
          <cell r="AA747">
            <v>0</v>
          </cell>
          <cell r="AB747">
            <v>0</v>
          </cell>
          <cell r="AC747" t="str">
            <v>SPRIGGSWACON-5AMarch2010-2011</v>
          </cell>
          <cell r="AD747" t="str">
            <v>SPRIGGSWACON-5A2011</v>
          </cell>
          <cell r="AE747" t="str">
            <v>SPRIGGSWACON-5AMarch2011</v>
          </cell>
          <cell r="AF747" t="str">
            <v>SPRIGGSWACON-5AMarch2010-2011</v>
          </cell>
          <cell r="AG747" t="str">
            <v>SPRIGGSWACON-5AMarch2010-2011</v>
          </cell>
          <cell r="AH747" t="str">
            <v>SPRIGGSMarch2010-2011</v>
          </cell>
        </row>
        <row r="748">
          <cell r="D748" t="str">
            <v>SPRIGGS</v>
          </cell>
          <cell r="E748" t="str">
            <v>WACON-5A</v>
          </cell>
          <cell r="F748" t="str">
            <v>Residential</v>
          </cell>
          <cell r="G748" t="str">
            <v>MULTI</v>
          </cell>
          <cell r="J748" t="str">
            <v>March</v>
          </cell>
          <cell r="K748" t="str">
            <v>2010-2011</v>
          </cell>
          <cell r="L748">
            <v>2011</v>
          </cell>
          <cell r="M748">
            <v>1</v>
          </cell>
          <cell r="Y748">
            <v>161.35495779999999</v>
          </cell>
          <cell r="AA748">
            <v>0</v>
          </cell>
          <cell r="AC748" t="str">
            <v>SPRIGGSWACON-5AMarch2010-2011</v>
          </cell>
          <cell r="AD748" t="str">
            <v>SPRIGGSWACON-5A2011</v>
          </cell>
          <cell r="AE748" t="str">
            <v>SPRIGGSWACON-5AMarch2011</v>
          </cell>
          <cell r="AF748" t="str">
            <v>SPRIGGSWACON-5AMarch2010-2011</v>
          </cell>
          <cell r="AG748" t="str">
            <v>SPRIGGSWACON-5AMarch2010-2011</v>
          </cell>
          <cell r="AH748" t="str">
            <v>SPRIGGSMarch2010-2011</v>
          </cell>
        </row>
        <row r="749">
          <cell r="D749" t="str">
            <v>WELCH</v>
          </cell>
          <cell r="E749" t="str">
            <v>WACON-5A</v>
          </cell>
          <cell r="F749" t="str">
            <v>Residential</v>
          </cell>
          <cell r="G749" t="str">
            <v>SINGLE</v>
          </cell>
          <cell r="J749" t="str">
            <v>March</v>
          </cell>
          <cell r="K749" t="str">
            <v>2010-2011</v>
          </cell>
          <cell r="L749">
            <v>2011</v>
          </cell>
          <cell r="M749">
            <v>0</v>
          </cell>
          <cell r="Y749">
            <v>0</v>
          </cell>
          <cell r="Z749">
            <v>0</v>
          </cell>
          <cell r="AA749">
            <v>0</v>
          </cell>
          <cell r="AB749">
            <v>0</v>
          </cell>
          <cell r="AC749" t="str">
            <v>WELCHWACON-5AMarch2010-2011</v>
          </cell>
          <cell r="AD749" t="str">
            <v>WELCHWACON-5A2011</v>
          </cell>
          <cell r="AE749" t="str">
            <v>WELCHWACON-5AMarch2011</v>
          </cell>
          <cell r="AF749" t="str">
            <v>WELCHWACON-5AMarch2010-2011</v>
          </cell>
          <cell r="AG749" t="str">
            <v>WELCHWACON-5AMarch2010-2011</v>
          </cell>
          <cell r="AH749" t="str">
            <v>WELCHMarch2010-2011</v>
          </cell>
        </row>
        <row r="750">
          <cell r="D750" t="str">
            <v>WELCH</v>
          </cell>
          <cell r="E750" t="str">
            <v>WACON-5A</v>
          </cell>
          <cell r="F750" t="str">
            <v>Residential</v>
          </cell>
          <cell r="G750" t="str">
            <v>MULTI</v>
          </cell>
          <cell r="J750" t="str">
            <v>March</v>
          </cell>
          <cell r="K750" t="str">
            <v>2010-2011</v>
          </cell>
          <cell r="L750">
            <v>2011</v>
          </cell>
          <cell r="M750">
            <v>0</v>
          </cell>
          <cell r="Y750">
            <v>0</v>
          </cell>
          <cell r="AA750">
            <v>0</v>
          </cell>
          <cell r="AC750" t="str">
            <v>WELCHWACON-5AMarch2010-2011</v>
          </cell>
          <cell r="AD750" t="str">
            <v>WELCHWACON-5A2011</v>
          </cell>
          <cell r="AE750" t="str">
            <v>WELCHWACON-5AMarch2011</v>
          </cell>
          <cell r="AF750" t="str">
            <v>WELCHWACON-5AMarch2010-2011</v>
          </cell>
          <cell r="AG750" t="str">
            <v>WELCHWACON-5AMarch2010-2011</v>
          </cell>
          <cell r="AH750" t="str">
            <v>WELCHMarch2010-2011</v>
          </cell>
        </row>
        <row r="751">
          <cell r="C751" t="str">
            <v xml:space="preserve">Total Water Audits  </v>
          </cell>
          <cell r="D751" t="str">
            <v>CONEW</v>
          </cell>
          <cell r="E751" t="str">
            <v>WACON-5A</v>
          </cell>
          <cell r="F751" t="str">
            <v>Residential</v>
          </cell>
          <cell r="G751" t="str">
            <v>SINGLE</v>
          </cell>
          <cell r="J751" t="str">
            <v>March</v>
          </cell>
          <cell r="K751" t="str">
            <v>2010-2011</v>
          </cell>
          <cell r="L751">
            <v>2011</v>
          </cell>
          <cell r="M751">
            <v>13</v>
          </cell>
          <cell r="N751">
            <v>0</v>
          </cell>
          <cell r="Y751">
            <v>2097.6144513999998</v>
          </cell>
          <cell r="Z751">
            <v>0</v>
          </cell>
          <cell r="AA751">
            <v>0</v>
          </cell>
          <cell r="AB751">
            <v>0</v>
          </cell>
          <cell r="AC751" t="str">
            <v>CONEWWACON-5AMarch2010-2011</v>
          </cell>
          <cell r="AD751" t="str">
            <v>CONEWWACON-5A2011</v>
          </cell>
          <cell r="AE751" t="str">
            <v>CONEWWACON-5AMarch2011</v>
          </cell>
          <cell r="AF751" t="str">
            <v>CONEWWACON-5AMarch2010-2011</v>
          </cell>
          <cell r="AG751" t="str">
            <v>CONEWWACON-5AMarch2010-2011</v>
          </cell>
          <cell r="AH751" t="str">
            <v>CONEWMarch2010-2011</v>
          </cell>
        </row>
        <row r="752">
          <cell r="C752" t="str">
            <v xml:space="preserve">Total Water Audits  </v>
          </cell>
          <cell r="D752" t="str">
            <v>CONEW</v>
          </cell>
          <cell r="E752" t="str">
            <v>WACON-5A</v>
          </cell>
          <cell r="F752" t="str">
            <v>Residential</v>
          </cell>
          <cell r="G752" t="str">
            <v>MULTI</v>
          </cell>
          <cell r="J752" t="str">
            <v>March</v>
          </cell>
          <cell r="K752" t="str">
            <v>2010-2011</v>
          </cell>
          <cell r="L752">
            <v>2011</v>
          </cell>
          <cell r="M752">
            <v>3</v>
          </cell>
          <cell r="Y752">
            <v>484.06487340000001</v>
          </cell>
          <cell r="Z752">
            <v>0</v>
          </cell>
          <cell r="AC752" t="str">
            <v>CONEWWACON-5AMarch2010-2011</v>
          </cell>
          <cell r="AD752" t="str">
            <v>CONEWWACON-5A2011</v>
          </cell>
          <cell r="AE752" t="str">
            <v>CONEWWACON-5AMarch2011</v>
          </cell>
          <cell r="AF752" t="str">
            <v>CONEWWACON-5AMarch2010-2011</v>
          </cell>
          <cell r="AG752" t="str">
            <v>CONEWWACON-5AMarch2010-2011</v>
          </cell>
          <cell r="AH752" t="str">
            <v>CONEWMarch2010-2011</v>
          </cell>
        </row>
        <row r="753">
          <cell r="C753" t="str">
            <v xml:space="preserve">Total Water Audits  </v>
          </cell>
          <cell r="D753" t="str">
            <v>CONEW</v>
          </cell>
          <cell r="E753" t="str">
            <v>WACON-5B</v>
          </cell>
          <cell r="F753" t="str">
            <v>Commercial</v>
          </cell>
          <cell r="G753" t="str">
            <v>OTHER</v>
          </cell>
          <cell r="J753" t="str">
            <v>March</v>
          </cell>
          <cell r="K753" t="str">
            <v>2010-2011</v>
          </cell>
          <cell r="L753">
            <v>2011</v>
          </cell>
          <cell r="M753">
            <v>4</v>
          </cell>
          <cell r="N753">
            <v>5.833333333333333</v>
          </cell>
          <cell r="Y753">
            <v>645.41983119999998</v>
          </cell>
          <cell r="Z753">
            <v>941.23725383333328</v>
          </cell>
          <cell r="AC753" t="str">
            <v>CONEWWACON-5BMarch2010-2011</v>
          </cell>
          <cell r="AD753" t="str">
            <v>CONEWWACON-5B2011</v>
          </cell>
          <cell r="AE753" t="str">
            <v>CONEWWACON-5BMarch2011</v>
          </cell>
          <cell r="AF753" t="str">
            <v>CONEWWACON-5BMarch2010-2011</v>
          </cell>
          <cell r="AG753" t="str">
            <v>CONEWWACON-5BMarch2010-2011</v>
          </cell>
          <cell r="AH753" t="str">
            <v>CONEWMarch2010-2011</v>
          </cell>
        </row>
        <row r="754">
          <cell r="B754" t="str">
            <v>LOANHFIX</v>
          </cell>
          <cell r="C754" t="str">
            <v>Home Fix-up</v>
          </cell>
          <cell r="D754" t="str">
            <v>BURNS</v>
          </cell>
          <cell r="E754" t="str">
            <v>ECON-12A</v>
          </cell>
          <cell r="F754" t="str">
            <v>Residential</v>
          </cell>
          <cell r="G754" t="str">
            <v>SINGLE</v>
          </cell>
          <cell r="J754" t="str">
            <v>March</v>
          </cell>
          <cell r="K754" t="str">
            <v>2010-2011</v>
          </cell>
          <cell r="L754">
            <v>2011</v>
          </cell>
          <cell r="M754">
            <v>0</v>
          </cell>
          <cell r="N754">
            <v>0</v>
          </cell>
          <cell r="O754">
            <v>0</v>
          </cell>
          <cell r="P754">
            <v>0</v>
          </cell>
          <cell r="Y754">
            <v>0</v>
          </cell>
          <cell r="Z754">
            <v>0</v>
          </cell>
          <cell r="AA754">
            <v>0</v>
          </cell>
          <cell r="AB754">
            <v>0</v>
          </cell>
          <cell r="AC754" t="str">
            <v>BURNSECON-12AMarch2010-2011</v>
          </cell>
          <cell r="AD754" t="str">
            <v>BURNSECON-12A2011</v>
          </cell>
          <cell r="AE754" t="str">
            <v>BURNSECON-12AMarch2011</v>
          </cell>
          <cell r="AF754" t="str">
            <v>BURNSECON-12AMarch2010-2011</v>
          </cell>
          <cell r="AG754" t="str">
            <v>BURNSECON-12AMarch2010-2011</v>
          </cell>
          <cell r="AH754" t="str">
            <v>BURNSMarch2010-2011</v>
          </cell>
        </row>
        <row r="755">
          <cell r="D755" t="str">
            <v>GRAHAM</v>
          </cell>
          <cell r="E755" t="str">
            <v>ECON-12A</v>
          </cell>
          <cell r="F755" t="str">
            <v>Residential</v>
          </cell>
          <cell r="G755" t="str">
            <v>SINGLE</v>
          </cell>
          <cell r="J755" t="str">
            <v>March</v>
          </cell>
          <cell r="K755" t="str">
            <v>2010-2011</v>
          </cell>
          <cell r="L755">
            <v>2011</v>
          </cell>
          <cell r="M755">
            <v>8</v>
          </cell>
          <cell r="N755">
            <v>10.083333333333334</v>
          </cell>
          <cell r="O755">
            <v>8353.0300000000007</v>
          </cell>
          <cell r="P755">
            <v>20166.666666666668</v>
          </cell>
          <cell r="Y755">
            <v>113.1812</v>
          </cell>
          <cell r="Z755">
            <v>5041.666666666667</v>
          </cell>
          <cell r="AA755">
            <v>1994.96</v>
          </cell>
          <cell r="AB755">
            <v>2514.4808333333335</v>
          </cell>
          <cell r="AC755" t="str">
            <v>GRAHAMECON-12AMarch2010-2011</v>
          </cell>
          <cell r="AD755" t="str">
            <v>GRAHAMECON-12A2011</v>
          </cell>
          <cell r="AE755" t="str">
            <v>GRAHAMECON-12AMarch2011</v>
          </cell>
          <cell r="AF755" t="str">
            <v>GRAHAMECON-12AMarch2010-2011</v>
          </cell>
          <cell r="AG755" t="str">
            <v>GRAHAMECON-12AMarch2010-2011</v>
          </cell>
          <cell r="AH755" t="str">
            <v>GRAHAMMarch2010-2011</v>
          </cell>
        </row>
        <row r="756">
          <cell r="D756" t="str">
            <v>GURNETT</v>
          </cell>
          <cell r="E756" t="str">
            <v>ECON-12A</v>
          </cell>
          <cell r="F756" t="str">
            <v>Residential</v>
          </cell>
          <cell r="G756" t="str">
            <v>SINGLE</v>
          </cell>
          <cell r="J756" t="str">
            <v>March</v>
          </cell>
          <cell r="K756" t="str">
            <v>2010-2011</v>
          </cell>
          <cell r="L756">
            <v>2011</v>
          </cell>
          <cell r="M756">
            <v>0</v>
          </cell>
          <cell r="N756">
            <v>10.083333333333334</v>
          </cell>
          <cell r="O756">
            <v>0</v>
          </cell>
          <cell r="P756">
            <v>20166.666666666668</v>
          </cell>
          <cell r="Y756">
            <v>0</v>
          </cell>
          <cell r="Z756">
            <v>5041.666666666667</v>
          </cell>
          <cell r="AA756">
            <v>0</v>
          </cell>
          <cell r="AB756">
            <v>2514.4808333333335</v>
          </cell>
          <cell r="AC756" t="str">
            <v>GURNETTECON-12AMarch2010-2011</v>
          </cell>
          <cell r="AD756" t="str">
            <v>GURNETTECON-12A2011</v>
          </cell>
          <cell r="AE756" t="str">
            <v>GURNETTECON-12AMarch2011</v>
          </cell>
          <cell r="AF756" t="str">
            <v>GURNETTECON-12AMarch2010-2011</v>
          </cell>
          <cell r="AG756" t="str">
            <v>GURNETTECON-12AMarch2010-2011</v>
          </cell>
          <cell r="AH756" t="str">
            <v>GURNETTMarch2010-2011</v>
          </cell>
        </row>
        <row r="757">
          <cell r="D757" t="str">
            <v>SAMPSON</v>
          </cell>
          <cell r="E757" t="str">
            <v>ECON-12A</v>
          </cell>
          <cell r="F757" t="str">
            <v>Residential</v>
          </cell>
          <cell r="G757" t="str">
            <v>SINGLE</v>
          </cell>
          <cell r="J757" t="str">
            <v>March</v>
          </cell>
          <cell r="K757" t="str">
            <v>2010-2011</v>
          </cell>
          <cell r="L757">
            <v>2011</v>
          </cell>
          <cell r="M757">
            <v>5</v>
          </cell>
          <cell r="N757">
            <v>10.083333333333334</v>
          </cell>
          <cell r="O757">
            <v>4323.0600000000004</v>
          </cell>
          <cell r="P757">
            <v>20166.666666666668</v>
          </cell>
          <cell r="Y757">
            <v>70.738250000000008</v>
          </cell>
          <cell r="Z757">
            <v>5041.666666666667</v>
          </cell>
          <cell r="AA757">
            <v>1246.8499999999999</v>
          </cell>
          <cell r="AB757">
            <v>2514.4808333333335</v>
          </cell>
          <cell r="AC757" t="str">
            <v>SAMPSONECON-12AMarch2010-2011</v>
          </cell>
          <cell r="AD757" t="str">
            <v>SAMPSONECON-12A2011</v>
          </cell>
          <cell r="AE757" t="str">
            <v>SAMPSONECON-12AMarch2011</v>
          </cell>
          <cell r="AF757" t="str">
            <v>SAMPSONECON-12AMarch2010-2011</v>
          </cell>
          <cell r="AG757" t="str">
            <v>SAMPSONECON-12AMarch2010-2011</v>
          </cell>
          <cell r="AH757" t="str">
            <v>SAMPSONMarch2010-2011</v>
          </cell>
        </row>
        <row r="758">
          <cell r="D758" t="str">
            <v>SKIPPER</v>
          </cell>
          <cell r="E758" t="str">
            <v>ECON-12A</v>
          </cell>
          <cell r="F758" t="str">
            <v>Residential</v>
          </cell>
          <cell r="G758" t="str">
            <v>SINGLE</v>
          </cell>
          <cell r="J758" t="str">
            <v>March</v>
          </cell>
          <cell r="K758" t="str">
            <v>2010-2011</v>
          </cell>
          <cell r="L758">
            <v>2011</v>
          </cell>
          <cell r="M758">
            <v>2</v>
          </cell>
          <cell r="N758">
            <v>0</v>
          </cell>
          <cell r="O758">
            <v>2947.92</v>
          </cell>
          <cell r="P758">
            <v>0</v>
          </cell>
          <cell r="Y758">
            <v>28.295300000000001</v>
          </cell>
          <cell r="Z758">
            <v>0</v>
          </cell>
          <cell r="AA758">
            <v>498.74</v>
          </cell>
          <cell r="AB758">
            <v>0</v>
          </cell>
          <cell r="AC758" t="str">
            <v>SKIPPERECON-12AMarch2010-2011</v>
          </cell>
          <cell r="AD758" t="str">
            <v>SKIPPERECON-12A2011</v>
          </cell>
          <cell r="AE758" t="str">
            <v>SKIPPERECON-12AMarch2011</v>
          </cell>
          <cell r="AF758" t="str">
            <v>SKIPPERECON-12AMarch2010-2011</v>
          </cell>
          <cell r="AG758" t="str">
            <v>SKIPPERECON-12AMarch2010-2011</v>
          </cell>
          <cell r="AH758" t="str">
            <v>SKIPPERMarch2010-2011</v>
          </cell>
        </row>
        <row r="759">
          <cell r="D759" t="str">
            <v>SPRIGGS</v>
          </cell>
          <cell r="E759" t="str">
            <v>ECON-12A</v>
          </cell>
          <cell r="F759" t="str">
            <v>Residential</v>
          </cell>
          <cell r="G759" t="str">
            <v>SINGLE</v>
          </cell>
          <cell r="J759" t="str">
            <v>March</v>
          </cell>
          <cell r="K759" t="str">
            <v>2010-2011</v>
          </cell>
          <cell r="L759">
            <v>2011</v>
          </cell>
          <cell r="M759">
            <v>3</v>
          </cell>
          <cell r="N759">
            <v>10.083333333333334</v>
          </cell>
          <cell r="O759">
            <v>2670.56</v>
          </cell>
          <cell r="P759">
            <v>20166.666666666668</v>
          </cell>
          <cell r="Y759">
            <v>42.442950000000003</v>
          </cell>
          <cell r="Z759">
            <v>5041.666666666667</v>
          </cell>
          <cell r="AA759">
            <v>748.11</v>
          </cell>
          <cell r="AB759">
            <v>2514.4808333333335</v>
          </cell>
          <cell r="AC759" t="str">
            <v>SPRIGGSECON-12AMarch2010-2011</v>
          </cell>
          <cell r="AD759" t="str">
            <v>SPRIGGSECON-12A2011</v>
          </cell>
          <cell r="AE759" t="str">
            <v>SPRIGGSECON-12AMarch2011</v>
          </cell>
          <cell r="AF759" t="str">
            <v>SPRIGGSECON-12AMarch2010-2011</v>
          </cell>
          <cell r="AG759" t="str">
            <v>SPRIGGSECON-12AMarch2010-2011</v>
          </cell>
          <cell r="AH759" t="str">
            <v>SPRIGGSMarch2010-2011</v>
          </cell>
        </row>
        <row r="760">
          <cell r="D760" t="str">
            <v>WELCH</v>
          </cell>
          <cell r="E760" t="str">
            <v>ECON-12A</v>
          </cell>
          <cell r="F760" t="str">
            <v>Residential</v>
          </cell>
          <cell r="G760" t="str">
            <v>SINGLE</v>
          </cell>
          <cell r="J760" t="str">
            <v>March</v>
          </cell>
          <cell r="K760" t="str">
            <v>2010-2011</v>
          </cell>
          <cell r="L760">
            <v>2011</v>
          </cell>
          <cell r="M760">
            <v>0</v>
          </cell>
          <cell r="O760">
            <v>0</v>
          </cell>
          <cell r="P760">
            <v>0</v>
          </cell>
          <cell r="Y760">
            <v>0</v>
          </cell>
          <cell r="Z760">
            <v>0</v>
          </cell>
          <cell r="AA760">
            <v>0</v>
          </cell>
          <cell r="AB760">
            <v>0</v>
          </cell>
          <cell r="AC760" t="str">
            <v>WELCHECON-12AMarch2010-2011</v>
          </cell>
          <cell r="AD760" t="str">
            <v>WELCHECON-12A2011</v>
          </cell>
          <cell r="AE760" t="str">
            <v>WELCHECON-12AMarch2011</v>
          </cell>
          <cell r="AF760" t="str">
            <v>WELCHECON-12AMarch2010-2011</v>
          </cell>
          <cell r="AG760" t="str">
            <v>WELCHECON-12AMarch2010-2011</v>
          </cell>
          <cell r="AH760" t="str">
            <v>WELCHMarch2010-2011</v>
          </cell>
        </row>
        <row r="761">
          <cell r="C761" t="str">
            <v>Total Home Fix-up Single</v>
          </cell>
          <cell r="D761" t="str">
            <v>CONEW</v>
          </cell>
          <cell r="E761" t="str">
            <v>ECON-12A</v>
          </cell>
          <cell r="F761" t="str">
            <v>Residential</v>
          </cell>
          <cell r="G761" t="str">
            <v>SINGLE</v>
          </cell>
          <cell r="J761" t="str">
            <v>March</v>
          </cell>
          <cell r="K761" t="str">
            <v>2010-2011</v>
          </cell>
          <cell r="L761">
            <v>2011</v>
          </cell>
          <cell r="M761">
            <v>18</v>
          </cell>
          <cell r="N761">
            <v>40.333333333333336</v>
          </cell>
          <cell r="O761">
            <v>18294.57</v>
          </cell>
          <cell r="P761">
            <v>80666.666666666672</v>
          </cell>
          <cell r="Y761">
            <v>254.65770000000001</v>
          </cell>
          <cell r="Z761">
            <v>20166.666666666668</v>
          </cell>
          <cell r="AA761">
            <v>4488.66</v>
          </cell>
          <cell r="AB761">
            <v>10057.923333333334</v>
          </cell>
          <cell r="AC761" t="str">
            <v>CONEWECON-12AMarch2010-2011</v>
          </cell>
          <cell r="AD761" t="str">
            <v>CONEWECON-12A2011</v>
          </cell>
          <cell r="AE761" t="str">
            <v>CONEWECON-12AMarch2011</v>
          </cell>
          <cell r="AF761" t="str">
            <v>CONEWECON-12AMarch2010-2011</v>
          </cell>
          <cell r="AG761" t="str">
            <v>CONEWECON-12AMarch2010-2011</v>
          </cell>
          <cell r="AH761" t="str">
            <v>CONEWMarch2010-2011</v>
          </cell>
        </row>
        <row r="762">
          <cell r="B762" t="str">
            <v>LOANHISL</v>
          </cell>
          <cell r="C762" t="str">
            <v>Home Financial Insulation Loan</v>
          </cell>
          <cell r="D762" t="str">
            <v>BURNS</v>
          </cell>
          <cell r="E762" t="str">
            <v>ECON-12B</v>
          </cell>
          <cell r="F762" t="str">
            <v>Residential</v>
          </cell>
          <cell r="G762" t="str">
            <v>SINGLE</v>
          </cell>
          <cell r="J762" t="str">
            <v>March</v>
          </cell>
          <cell r="K762" t="str">
            <v>2010-2011</v>
          </cell>
          <cell r="L762">
            <v>2011</v>
          </cell>
          <cell r="M762">
            <v>0</v>
          </cell>
          <cell r="O762">
            <v>0</v>
          </cell>
          <cell r="P762">
            <v>0</v>
          </cell>
          <cell r="Y762">
            <v>0</v>
          </cell>
          <cell r="Z762">
            <v>0</v>
          </cell>
          <cell r="AA762">
            <v>0</v>
          </cell>
          <cell r="AB762">
            <v>0</v>
          </cell>
          <cell r="AC762" t="str">
            <v>BURNSECON-12BMarch2010-2011</v>
          </cell>
          <cell r="AD762" t="str">
            <v>BURNSECON-12B2011</v>
          </cell>
          <cell r="AE762" t="str">
            <v>BURNSECON-12BMarch2011</v>
          </cell>
          <cell r="AF762" t="str">
            <v>BURNSECON-12BMarch2010-2011</v>
          </cell>
          <cell r="AG762" t="str">
            <v>BURNSECON-12BMarch2010-2011</v>
          </cell>
          <cell r="AH762" t="str">
            <v>BURNSMarch2010-2011</v>
          </cell>
        </row>
        <row r="763">
          <cell r="D763" t="str">
            <v>GRAHAM</v>
          </cell>
          <cell r="E763" t="str">
            <v>ECON-12B</v>
          </cell>
          <cell r="F763" t="str">
            <v>Residential</v>
          </cell>
          <cell r="G763" t="str">
            <v>SINGLE</v>
          </cell>
          <cell r="J763" t="str">
            <v>March</v>
          </cell>
          <cell r="K763" t="str">
            <v>2010-2011</v>
          </cell>
          <cell r="L763">
            <v>2011</v>
          </cell>
          <cell r="M763">
            <v>1</v>
          </cell>
          <cell r="O763">
            <v>100</v>
          </cell>
          <cell r="P763">
            <v>0</v>
          </cell>
          <cell r="Y763">
            <v>100</v>
          </cell>
          <cell r="Z763">
            <v>0</v>
          </cell>
          <cell r="AA763">
            <v>492.52629999999999</v>
          </cell>
          <cell r="AB763">
            <v>0</v>
          </cell>
          <cell r="AC763" t="str">
            <v>GRAHAMECON-12BMarch2010-2011</v>
          </cell>
          <cell r="AD763" t="str">
            <v>GRAHAMECON-12B2011</v>
          </cell>
          <cell r="AE763" t="str">
            <v>GRAHAMECON-12BMarch2011</v>
          </cell>
          <cell r="AF763" t="str">
            <v>GRAHAMECON-12BMarch2010-2011</v>
          </cell>
          <cell r="AG763" t="str">
            <v>GRAHAMECON-12BMarch2010-2011</v>
          </cell>
          <cell r="AH763" t="str">
            <v>GRAHAMMarch2010-2011</v>
          </cell>
        </row>
        <row r="764">
          <cell r="D764" t="str">
            <v>GURNETT</v>
          </cell>
          <cell r="E764" t="str">
            <v>ECON-12B</v>
          </cell>
          <cell r="F764" t="str">
            <v>Residential</v>
          </cell>
          <cell r="G764" t="str">
            <v>SINGLE</v>
          </cell>
          <cell r="J764" t="str">
            <v>March</v>
          </cell>
          <cell r="K764" t="str">
            <v>2010-2011</v>
          </cell>
          <cell r="L764">
            <v>2011</v>
          </cell>
          <cell r="M764">
            <v>0</v>
          </cell>
          <cell r="O764">
            <v>0</v>
          </cell>
          <cell r="P764">
            <v>0</v>
          </cell>
          <cell r="Y764">
            <v>0</v>
          </cell>
          <cell r="Z764">
            <v>0</v>
          </cell>
          <cell r="AA764">
            <v>0</v>
          </cell>
          <cell r="AB764">
            <v>0</v>
          </cell>
          <cell r="AC764" t="str">
            <v>GURNETTECON-12BMarch2010-2011</v>
          </cell>
          <cell r="AD764" t="str">
            <v>GURNETTECON-12B2011</v>
          </cell>
          <cell r="AE764" t="str">
            <v>GURNETTECON-12BMarch2011</v>
          </cell>
          <cell r="AF764" t="str">
            <v>GURNETTECON-12BMarch2010-2011</v>
          </cell>
          <cell r="AG764" t="str">
            <v>GURNETTECON-12BMarch2010-2011</v>
          </cell>
          <cell r="AH764" t="str">
            <v>GURNETTMarch2010-2011</v>
          </cell>
        </row>
        <row r="765">
          <cell r="D765" t="str">
            <v>SAMPSON</v>
          </cell>
          <cell r="E765" t="str">
            <v>ECON-12B</v>
          </cell>
          <cell r="F765" t="str">
            <v>Residential</v>
          </cell>
          <cell r="G765" t="str">
            <v>SINGLE</v>
          </cell>
          <cell r="J765" t="str">
            <v>March</v>
          </cell>
          <cell r="K765" t="str">
            <v>2010-2011</v>
          </cell>
          <cell r="L765">
            <v>2011</v>
          </cell>
          <cell r="M765">
            <v>1</v>
          </cell>
          <cell r="O765">
            <v>100</v>
          </cell>
          <cell r="P765">
            <v>0</v>
          </cell>
          <cell r="Y765">
            <v>100</v>
          </cell>
          <cell r="Z765">
            <v>0</v>
          </cell>
          <cell r="AA765">
            <v>492.52629999999999</v>
          </cell>
          <cell r="AB765">
            <v>0</v>
          </cell>
          <cell r="AC765" t="str">
            <v>SAMPSONECON-12BMarch2010-2011</v>
          </cell>
          <cell r="AD765" t="str">
            <v>SAMPSONECON-12B2011</v>
          </cell>
          <cell r="AE765" t="str">
            <v>SAMPSONECON-12BMarch2011</v>
          </cell>
          <cell r="AF765" t="str">
            <v>SAMPSONECON-12BMarch2010-2011</v>
          </cell>
          <cell r="AG765" t="str">
            <v>SAMPSONECON-12BMarch2010-2011</v>
          </cell>
          <cell r="AH765" t="str">
            <v>SAMPSONMarch2010-2011</v>
          </cell>
        </row>
        <row r="766">
          <cell r="D766" t="str">
            <v>SKIPPER</v>
          </cell>
          <cell r="E766" t="str">
            <v>ECON-12B</v>
          </cell>
          <cell r="F766" t="str">
            <v>Residential</v>
          </cell>
          <cell r="G766" t="str">
            <v>SINGLE</v>
          </cell>
          <cell r="J766" t="str">
            <v>March</v>
          </cell>
          <cell r="K766" t="str">
            <v>2010-2011</v>
          </cell>
          <cell r="L766">
            <v>2011</v>
          </cell>
          <cell r="M766">
            <v>0</v>
          </cell>
          <cell r="O766">
            <v>0</v>
          </cell>
          <cell r="P766">
            <v>0</v>
          </cell>
          <cell r="Y766">
            <v>0</v>
          </cell>
          <cell r="Z766">
            <v>0</v>
          </cell>
          <cell r="AA766">
            <v>0</v>
          </cell>
          <cell r="AB766">
            <v>0</v>
          </cell>
          <cell r="AC766" t="str">
            <v>SKIPPERECON-12BMarch2010-2011</v>
          </cell>
          <cell r="AD766" t="str">
            <v>SKIPPERECON-12B2011</v>
          </cell>
          <cell r="AE766" t="str">
            <v>SKIPPERECON-12BMarch2011</v>
          </cell>
          <cell r="AF766" t="str">
            <v>SKIPPERECON-12BMarch2010-2011</v>
          </cell>
          <cell r="AG766" t="str">
            <v>SKIPPERECON-12BMarch2010-2011</v>
          </cell>
          <cell r="AH766" t="str">
            <v>SKIPPERMarch2010-2011</v>
          </cell>
        </row>
        <row r="767">
          <cell r="D767" t="str">
            <v>SPRIGGS</v>
          </cell>
          <cell r="E767" t="str">
            <v>ECON-12B</v>
          </cell>
          <cell r="F767" t="str">
            <v>Residential</v>
          </cell>
          <cell r="G767" t="str">
            <v>SINGLE</v>
          </cell>
          <cell r="J767" t="str">
            <v>March</v>
          </cell>
          <cell r="K767" t="str">
            <v>2010-2011</v>
          </cell>
          <cell r="L767">
            <v>2011</v>
          </cell>
          <cell r="M767">
            <v>0</v>
          </cell>
          <cell r="O767">
            <v>0</v>
          </cell>
          <cell r="P767">
            <v>0</v>
          </cell>
          <cell r="Y767">
            <v>0</v>
          </cell>
          <cell r="Z767">
            <v>0</v>
          </cell>
          <cell r="AA767">
            <v>0</v>
          </cell>
          <cell r="AB767">
            <v>0</v>
          </cell>
          <cell r="AC767" t="str">
            <v>SPRIGGSECON-12BMarch2010-2011</v>
          </cell>
          <cell r="AD767" t="str">
            <v>SPRIGGSECON-12B2011</v>
          </cell>
          <cell r="AE767" t="str">
            <v>SPRIGGSECON-12BMarch2011</v>
          </cell>
          <cell r="AF767" t="str">
            <v>SPRIGGSECON-12BMarch2010-2011</v>
          </cell>
          <cell r="AG767" t="str">
            <v>SPRIGGSECON-12BMarch2010-2011</v>
          </cell>
          <cell r="AH767" t="str">
            <v>SPRIGGSMarch2010-2011</v>
          </cell>
        </row>
        <row r="768">
          <cell r="D768" t="str">
            <v>WELCH</v>
          </cell>
          <cell r="E768" t="str">
            <v>ECON-12B</v>
          </cell>
          <cell r="F768" t="str">
            <v>Residential</v>
          </cell>
          <cell r="G768" t="str">
            <v>SINGLE</v>
          </cell>
          <cell r="J768" t="str">
            <v>March</v>
          </cell>
          <cell r="K768" t="str">
            <v>2010-2011</v>
          </cell>
          <cell r="L768">
            <v>2011</v>
          </cell>
          <cell r="M768">
            <v>0</v>
          </cell>
          <cell r="O768">
            <v>0</v>
          </cell>
          <cell r="P768">
            <v>0</v>
          </cell>
          <cell r="Y768">
            <v>0</v>
          </cell>
          <cell r="Z768">
            <v>0</v>
          </cell>
          <cell r="AA768">
            <v>0</v>
          </cell>
          <cell r="AB768">
            <v>0</v>
          </cell>
          <cell r="AC768" t="str">
            <v>WELCHECON-12BMarch2010-2011</v>
          </cell>
          <cell r="AD768" t="str">
            <v>WELCHECON-12B2011</v>
          </cell>
          <cell r="AE768" t="str">
            <v>WELCHECON-12BMarch2011</v>
          </cell>
          <cell r="AF768" t="str">
            <v>WELCHECON-12BMarch2010-2011</v>
          </cell>
          <cell r="AG768" t="str">
            <v>WELCHECON-12BMarch2010-2011</v>
          </cell>
          <cell r="AH768" t="str">
            <v>WELCHMarch2010-2011</v>
          </cell>
        </row>
        <row r="769">
          <cell r="C769" t="str">
            <v>Total Financed Insulation Single</v>
          </cell>
          <cell r="D769" t="str">
            <v>CONEW</v>
          </cell>
          <cell r="E769" t="str">
            <v>ECON-12B</v>
          </cell>
          <cell r="F769" t="str">
            <v>Residential</v>
          </cell>
          <cell r="G769" t="str">
            <v>SINGLE</v>
          </cell>
          <cell r="J769" t="str">
            <v>March</v>
          </cell>
          <cell r="K769" t="str">
            <v>2010-2011</v>
          </cell>
          <cell r="L769">
            <v>2011</v>
          </cell>
          <cell r="M769">
            <v>2</v>
          </cell>
          <cell r="O769">
            <v>200</v>
          </cell>
          <cell r="P769">
            <v>0</v>
          </cell>
          <cell r="Y769">
            <v>200</v>
          </cell>
          <cell r="Z769">
            <v>0</v>
          </cell>
          <cell r="AA769">
            <v>985.05259999999998</v>
          </cell>
          <cell r="AB769">
            <v>0</v>
          </cell>
          <cell r="AC769" t="str">
            <v>CONEWECON-12BMarch2010-2011</v>
          </cell>
          <cell r="AD769" t="str">
            <v>CONEWECON-12B2011</v>
          </cell>
          <cell r="AE769" t="str">
            <v>CONEWECON-12BMarch2011</v>
          </cell>
          <cell r="AF769" t="str">
            <v>CONEWECON-12BMarch2010-2011</v>
          </cell>
          <cell r="AG769" t="str">
            <v>CONEWECON-12BMarch2010-2011</v>
          </cell>
          <cell r="AH769" t="str">
            <v>CONEWMarch2010-2011</v>
          </cell>
        </row>
        <row r="770">
          <cell r="C770" t="str">
            <v>Community Events</v>
          </cell>
          <cell r="D770" t="str">
            <v>BURNS</v>
          </cell>
          <cell r="E770" t="str">
            <v>ECONGEN</v>
          </cell>
          <cell r="F770" t="str">
            <v>Residential</v>
          </cell>
          <cell r="H770" t="str">
            <v>COMM EVENT</v>
          </cell>
          <cell r="J770" t="str">
            <v>March</v>
          </cell>
          <cell r="K770" t="str">
            <v>2010-2011</v>
          </cell>
          <cell r="L770">
            <v>2011</v>
          </cell>
          <cell r="M770">
            <v>1</v>
          </cell>
          <cell r="N770">
            <v>0.27777777777777779</v>
          </cell>
          <cell r="U770">
            <v>1</v>
          </cell>
          <cell r="Y770">
            <v>6.3136999999999999</v>
          </cell>
          <cell r="Z770">
            <v>1.7538055555555556</v>
          </cell>
          <cell r="AA770">
            <v>58.400500000000001</v>
          </cell>
          <cell r="AB770">
            <v>16.222361111111113</v>
          </cell>
          <cell r="AC770" t="str">
            <v>BURNSECONGENMarch2010-2011</v>
          </cell>
          <cell r="AD770" t="str">
            <v>BURNSECONGEN2011</v>
          </cell>
          <cell r="AE770" t="str">
            <v>BURNSECONGENMarch2011</v>
          </cell>
          <cell r="AF770" t="str">
            <v>BURNSECONGENCOMM EVENTMarch2010-2011</v>
          </cell>
          <cell r="AG770" t="str">
            <v>BURNSECONGENMarch2010-2011</v>
          </cell>
          <cell r="AH770" t="str">
            <v>BURNSMarch2010-2011</v>
          </cell>
        </row>
        <row r="771">
          <cell r="D771" t="str">
            <v>GRAHAM</v>
          </cell>
          <cell r="E771" t="str">
            <v>ECONGEN</v>
          </cell>
          <cell r="F771" t="str">
            <v>Residential</v>
          </cell>
          <cell r="H771" t="str">
            <v>COMM EVENT</v>
          </cell>
          <cell r="J771" t="str">
            <v>March</v>
          </cell>
          <cell r="K771" t="str">
            <v>2010-2011</v>
          </cell>
          <cell r="L771">
            <v>2011</v>
          </cell>
          <cell r="M771">
            <v>1</v>
          </cell>
          <cell r="N771">
            <v>0.27777777777777779</v>
          </cell>
          <cell r="U771">
            <v>3</v>
          </cell>
          <cell r="Y771">
            <v>6.3136999999999999</v>
          </cell>
          <cell r="Z771">
            <v>1.7538055555555556</v>
          </cell>
          <cell r="AA771">
            <v>58.400500000000001</v>
          </cell>
          <cell r="AB771">
            <v>16.222361111111113</v>
          </cell>
          <cell r="AC771" t="str">
            <v>GRAHAMECONGENMarch2010-2011</v>
          </cell>
          <cell r="AD771" t="str">
            <v>GRAHAMECONGEN2011</v>
          </cell>
          <cell r="AE771" t="str">
            <v>GRAHAMECONGENMarch2011</v>
          </cell>
          <cell r="AF771" t="str">
            <v>GRAHAMECONGENCOMM EVENTMarch2010-2011</v>
          </cell>
          <cell r="AG771" t="str">
            <v>GRAHAMECONGENMarch2010-2011</v>
          </cell>
          <cell r="AH771" t="str">
            <v>GRAHAMMarch2010-2011</v>
          </cell>
        </row>
        <row r="772">
          <cell r="D772" t="str">
            <v>GURNETT</v>
          </cell>
          <cell r="E772" t="str">
            <v>ECONGEN</v>
          </cell>
          <cell r="F772" t="str">
            <v>Residential</v>
          </cell>
          <cell r="H772" t="str">
            <v>COMM EVENT</v>
          </cell>
          <cell r="J772" t="str">
            <v>March</v>
          </cell>
          <cell r="K772" t="str">
            <v>2010-2011</v>
          </cell>
          <cell r="L772">
            <v>2011</v>
          </cell>
          <cell r="M772">
            <v>0</v>
          </cell>
          <cell r="N772">
            <v>0</v>
          </cell>
          <cell r="Y772">
            <v>0</v>
          </cell>
          <cell r="Z772">
            <v>0</v>
          </cell>
          <cell r="AA772">
            <v>0</v>
          </cell>
          <cell r="AB772">
            <v>0</v>
          </cell>
          <cell r="AC772" t="str">
            <v>GURNETTECONGENMarch2010-2011</v>
          </cell>
          <cell r="AD772" t="str">
            <v>GURNETTECONGEN2011</v>
          </cell>
          <cell r="AE772" t="str">
            <v>GURNETTECONGENMarch2011</v>
          </cell>
          <cell r="AF772" t="str">
            <v>GURNETTECONGENCOMM EVENTMarch2010-2011</v>
          </cell>
          <cell r="AG772" t="str">
            <v>GURNETTECONGENMarch2010-2011</v>
          </cell>
          <cell r="AH772" t="str">
            <v>GURNETTMarch2010-2011</v>
          </cell>
        </row>
        <row r="773">
          <cell r="D773" t="str">
            <v>RIVERA</v>
          </cell>
          <cell r="E773" t="str">
            <v>ECONGEN</v>
          </cell>
          <cell r="F773" t="str">
            <v>Residential</v>
          </cell>
          <cell r="H773" t="str">
            <v>COMM EVENT</v>
          </cell>
          <cell r="J773" t="str">
            <v>March</v>
          </cell>
          <cell r="K773" t="str">
            <v>2010-2011</v>
          </cell>
          <cell r="L773">
            <v>2011</v>
          </cell>
          <cell r="M773">
            <v>0</v>
          </cell>
          <cell r="N773">
            <v>0</v>
          </cell>
          <cell r="Y773">
            <v>0</v>
          </cell>
          <cell r="Z773">
            <v>0</v>
          </cell>
          <cell r="AA773">
            <v>0</v>
          </cell>
          <cell r="AB773">
            <v>0</v>
          </cell>
          <cell r="AC773" t="str">
            <v>RIVERAECONGENMarch2010-2011</v>
          </cell>
          <cell r="AD773" t="str">
            <v>RIVERAECONGEN2011</v>
          </cell>
          <cell r="AE773" t="str">
            <v>RIVERAECONGENMarch2011</v>
          </cell>
          <cell r="AF773" t="str">
            <v>RIVERAECONGENCOMM EVENTMarch2010-2011</v>
          </cell>
          <cell r="AG773" t="str">
            <v>RIVERAECONGENMarch2010-2011</v>
          </cell>
          <cell r="AH773" t="str">
            <v>RIVERAMarch2010-2011</v>
          </cell>
        </row>
        <row r="774">
          <cell r="D774" t="str">
            <v>SAMPSON</v>
          </cell>
          <cell r="E774" t="str">
            <v>ECONGEN</v>
          </cell>
          <cell r="F774" t="str">
            <v>Residential</v>
          </cell>
          <cell r="H774" t="str">
            <v>COMM EVENT</v>
          </cell>
          <cell r="J774" t="str">
            <v>March</v>
          </cell>
          <cell r="K774" t="str">
            <v>2010-2011</v>
          </cell>
          <cell r="L774">
            <v>2011</v>
          </cell>
          <cell r="M774">
            <v>0</v>
          </cell>
          <cell r="N774">
            <v>0.27777777777777779</v>
          </cell>
          <cell r="Y774">
            <v>0</v>
          </cell>
          <cell r="Z774">
            <v>1.7538055555555556</v>
          </cell>
          <cell r="AA774">
            <v>0</v>
          </cell>
          <cell r="AB774">
            <v>16.222361111111113</v>
          </cell>
          <cell r="AC774" t="str">
            <v>SAMPSONECONGENMarch2010-2011</v>
          </cell>
          <cell r="AD774" t="str">
            <v>SAMPSONECONGEN2011</v>
          </cell>
          <cell r="AE774" t="str">
            <v>SAMPSONECONGENMarch2011</v>
          </cell>
          <cell r="AF774" t="str">
            <v>SAMPSONECONGENCOMM EVENTMarch2010-2011</v>
          </cell>
          <cell r="AG774" t="str">
            <v>SAMPSONECONGENMarch2010-2011</v>
          </cell>
          <cell r="AH774" t="str">
            <v>SAMPSONMarch2010-2011</v>
          </cell>
        </row>
        <row r="775">
          <cell r="D775" t="str">
            <v>SKIPPER</v>
          </cell>
          <cell r="E775" t="str">
            <v>ECONGEN</v>
          </cell>
          <cell r="F775" t="str">
            <v>Residential</v>
          </cell>
          <cell r="H775" t="str">
            <v>COMM EVENT</v>
          </cell>
          <cell r="J775" t="str">
            <v>March</v>
          </cell>
          <cell r="K775" t="str">
            <v>2010-2011</v>
          </cell>
          <cell r="L775">
            <v>2011</v>
          </cell>
          <cell r="M775">
            <v>0</v>
          </cell>
          <cell r="N775">
            <v>0.27777777777777779</v>
          </cell>
          <cell r="Y775">
            <v>0</v>
          </cell>
          <cell r="Z775">
            <v>1.7538055555555556</v>
          </cell>
          <cell r="AA775">
            <v>0</v>
          </cell>
          <cell r="AB775">
            <v>16.222361111111113</v>
          </cell>
          <cell r="AC775" t="str">
            <v>SKIPPERECONGENMarch2010-2011</v>
          </cell>
          <cell r="AD775" t="str">
            <v>SKIPPERECONGEN2011</v>
          </cell>
          <cell r="AE775" t="str">
            <v>SKIPPERECONGENMarch2011</v>
          </cell>
          <cell r="AF775" t="str">
            <v>SKIPPERECONGENCOMM EVENTMarch2010-2011</v>
          </cell>
          <cell r="AG775" t="str">
            <v>SKIPPERECONGENMarch2010-2011</v>
          </cell>
          <cell r="AH775" t="str">
            <v>SKIPPERMarch2010-2011</v>
          </cell>
        </row>
        <row r="776">
          <cell r="D776" t="str">
            <v>SPRIGGS</v>
          </cell>
          <cell r="E776" t="str">
            <v>ECONGEN</v>
          </cell>
          <cell r="F776" t="str">
            <v>Residential</v>
          </cell>
          <cell r="H776" t="str">
            <v>COMM EVENT</v>
          </cell>
          <cell r="J776" t="str">
            <v>March</v>
          </cell>
          <cell r="K776" t="str">
            <v>2010-2011</v>
          </cell>
          <cell r="L776">
            <v>2011</v>
          </cell>
          <cell r="M776">
            <v>0</v>
          </cell>
          <cell r="N776">
            <v>0.27777777777777779</v>
          </cell>
          <cell r="Y776">
            <v>0</v>
          </cell>
          <cell r="Z776">
            <v>1.7538055555555556</v>
          </cell>
          <cell r="AA776">
            <v>0</v>
          </cell>
          <cell r="AB776">
            <v>16.222361111111113</v>
          </cell>
          <cell r="AC776" t="str">
            <v>SPRIGGSECONGENMarch2010-2011</v>
          </cell>
          <cell r="AD776" t="str">
            <v>SPRIGGSECONGEN2011</v>
          </cell>
          <cell r="AE776" t="str">
            <v>SPRIGGSECONGENMarch2011</v>
          </cell>
          <cell r="AF776" t="str">
            <v>SPRIGGSECONGENCOMM EVENTMarch2010-2011</v>
          </cell>
          <cell r="AG776" t="str">
            <v>SPRIGGSECONGENMarch2010-2011</v>
          </cell>
          <cell r="AH776" t="str">
            <v>SPRIGGSMarch2010-2011</v>
          </cell>
        </row>
        <row r="777">
          <cell r="D777" t="str">
            <v>WELCH</v>
          </cell>
          <cell r="E777" t="str">
            <v>ECONGEN</v>
          </cell>
          <cell r="F777" t="str">
            <v>Residential</v>
          </cell>
          <cell r="H777" t="str">
            <v>COMM EVENT</v>
          </cell>
          <cell r="J777" t="str">
            <v>March</v>
          </cell>
          <cell r="K777" t="str">
            <v>2010-2011</v>
          </cell>
          <cell r="L777">
            <v>2011</v>
          </cell>
          <cell r="M777">
            <v>0</v>
          </cell>
          <cell r="N777">
            <v>0.27777777777777779</v>
          </cell>
          <cell r="Y777">
            <v>0</v>
          </cell>
          <cell r="Z777">
            <v>1.7538055555555556</v>
          </cell>
          <cell r="AA777">
            <v>0</v>
          </cell>
          <cell r="AB777">
            <v>16.222361111111113</v>
          </cell>
          <cell r="AC777" t="str">
            <v>WELCHECONGENMarch2010-2011</v>
          </cell>
          <cell r="AD777" t="str">
            <v>WELCHECONGEN2011</v>
          </cell>
          <cell r="AE777" t="str">
            <v>WELCHECONGENMarch2011</v>
          </cell>
          <cell r="AF777" t="str">
            <v>WELCHECONGENCOMM EVENTMarch2010-2011</v>
          </cell>
          <cell r="AG777" t="str">
            <v>WELCHECONGENMarch2010-2011</v>
          </cell>
          <cell r="AH777" t="str">
            <v>WELCHMarch2010-2011</v>
          </cell>
        </row>
        <row r="778">
          <cell r="C778" t="str">
            <v xml:space="preserve">Total Community Events  </v>
          </cell>
          <cell r="D778" t="str">
            <v>CONEW</v>
          </cell>
          <cell r="E778" t="str">
            <v>ECONGEN</v>
          </cell>
          <cell r="F778" t="str">
            <v>Residential</v>
          </cell>
          <cell r="H778" t="str">
            <v>COMM EVENT</v>
          </cell>
          <cell r="J778" t="str">
            <v>March</v>
          </cell>
          <cell r="K778" t="str">
            <v>2010-2011</v>
          </cell>
          <cell r="L778">
            <v>2011</v>
          </cell>
          <cell r="M778">
            <v>2</v>
          </cell>
          <cell r="N778">
            <v>1.6666666666666665</v>
          </cell>
          <cell r="O778">
            <v>0</v>
          </cell>
          <cell r="P778">
            <v>0</v>
          </cell>
          <cell r="U778">
            <v>4</v>
          </cell>
          <cell r="X778">
            <v>0</v>
          </cell>
          <cell r="Y778">
            <v>322.70991559999999</v>
          </cell>
          <cell r="Z778">
            <v>268.92492966666663</v>
          </cell>
          <cell r="AC778" t="str">
            <v>CONEWECONGENMarch2010-2011</v>
          </cell>
          <cell r="AD778" t="str">
            <v>CONEWECONGEN2011</v>
          </cell>
          <cell r="AE778" t="str">
            <v>CONEWECONGENMarch2011</v>
          </cell>
          <cell r="AF778" t="str">
            <v>CONEWECONGENCOMM EVENTMarch2010-2011</v>
          </cell>
          <cell r="AG778" t="str">
            <v>CONEWECONGENMarch2010-2011</v>
          </cell>
          <cell r="AH778" t="str">
            <v>CONEWMarch2010-2011</v>
          </cell>
        </row>
        <row r="779">
          <cell r="C779" t="str">
            <v>CFL Community Events</v>
          </cell>
          <cell r="D779" t="str">
            <v>COMM EVENT</v>
          </cell>
          <cell r="E779" t="str">
            <v>ECON-11</v>
          </cell>
          <cell r="F779" t="str">
            <v>Residential</v>
          </cell>
          <cell r="J779" t="str">
            <v>March</v>
          </cell>
          <cell r="K779" t="str">
            <v>2010-2011</v>
          </cell>
          <cell r="L779">
            <v>2011</v>
          </cell>
          <cell r="M779">
            <v>550</v>
          </cell>
          <cell r="N779">
            <v>71.083333333333329</v>
          </cell>
          <cell r="O779">
            <v>1199</v>
          </cell>
          <cell r="AA779">
            <v>33726</v>
          </cell>
          <cell r="AB779">
            <v>4358.83</v>
          </cell>
          <cell r="AC779" t="str">
            <v>COMM EVENTECON-11March2010-2011</v>
          </cell>
          <cell r="AD779" t="str">
            <v>COMM EVENTECON-112011</v>
          </cell>
          <cell r="AE779" t="str">
            <v>COMM EVENTECON-11March2011</v>
          </cell>
          <cell r="AF779" t="str">
            <v>COMM EVENTECON-11March2010-2011</v>
          </cell>
          <cell r="AG779" t="str">
            <v>COMM EVENTECON-11March2010-2011</v>
          </cell>
          <cell r="AH779" t="str">
            <v>COMM EVENTMarch2010-2011</v>
          </cell>
        </row>
        <row r="780">
          <cell r="C780" t="str">
            <v>CFL Mailed</v>
          </cell>
          <cell r="D780" t="str">
            <v>MAILED</v>
          </cell>
          <cell r="E780" t="str">
            <v>ECON-11</v>
          </cell>
          <cell r="F780" t="str">
            <v>Residential</v>
          </cell>
          <cell r="J780" t="str">
            <v>March</v>
          </cell>
          <cell r="K780" t="str">
            <v>2010-2011</v>
          </cell>
          <cell r="L780">
            <v>2011</v>
          </cell>
          <cell r="M780">
            <v>202</v>
          </cell>
          <cell r="N780">
            <v>71.083333333333329</v>
          </cell>
          <cell r="O780">
            <v>440.36</v>
          </cell>
          <cell r="AA780">
            <v>12386.64</v>
          </cell>
          <cell r="AB780">
            <v>4358.83</v>
          </cell>
          <cell r="AC780" t="str">
            <v>MAILEDECON-11March2010-2011</v>
          </cell>
          <cell r="AD780" t="str">
            <v>MAILEDECON-112011</v>
          </cell>
          <cell r="AE780" t="str">
            <v>MAILEDECON-11March2011</v>
          </cell>
          <cell r="AF780" t="str">
            <v>MAILEDECON-11March2010-2011</v>
          </cell>
          <cell r="AG780" t="str">
            <v>MAILEDECON-11March2010-2011</v>
          </cell>
          <cell r="AH780" t="str">
            <v>MAILEDMarch2010-2011</v>
          </cell>
        </row>
        <row r="781">
          <cell r="C781" t="str">
            <v>CFL Delivered</v>
          </cell>
          <cell r="D781" t="str">
            <v>DELIVERED</v>
          </cell>
          <cell r="E781" t="str">
            <v>ECON-11</v>
          </cell>
          <cell r="F781" t="str">
            <v>Residential</v>
          </cell>
          <cell r="J781" t="str">
            <v>March</v>
          </cell>
          <cell r="K781" t="str">
            <v>2010-2011</v>
          </cell>
          <cell r="L781">
            <v>2011</v>
          </cell>
          <cell r="M781">
            <v>0</v>
          </cell>
          <cell r="N781">
            <v>71.083333333333329</v>
          </cell>
          <cell r="O781">
            <v>0</v>
          </cell>
          <cell r="AA781">
            <v>0</v>
          </cell>
          <cell r="AB781">
            <v>4358.83</v>
          </cell>
          <cell r="AC781" t="str">
            <v>DELIVEREDECON-11March2010-2011</v>
          </cell>
          <cell r="AD781" t="str">
            <v>DELIVEREDECON-112011</v>
          </cell>
          <cell r="AE781" t="str">
            <v>DELIVEREDECON-11March2011</v>
          </cell>
          <cell r="AF781" t="str">
            <v>DELIVEREDECON-11March2010-2011</v>
          </cell>
          <cell r="AG781" t="str">
            <v>DELIVEREDECON-11March2010-2011</v>
          </cell>
          <cell r="AH781" t="str">
            <v>DELIVEREDMarch2010-2011</v>
          </cell>
        </row>
        <row r="782">
          <cell r="C782" t="str">
            <v>Total CFL</v>
          </cell>
          <cell r="D782" t="str">
            <v>TOTAL CFL</v>
          </cell>
          <cell r="E782" t="str">
            <v>ECON-11</v>
          </cell>
          <cell r="F782" t="str">
            <v>Residential</v>
          </cell>
          <cell r="J782" t="str">
            <v>March</v>
          </cell>
          <cell r="K782" t="str">
            <v>2010-2011</v>
          </cell>
          <cell r="L782">
            <v>2011</v>
          </cell>
          <cell r="M782">
            <v>752</v>
          </cell>
          <cell r="N782">
            <v>213.25</v>
          </cell>
          <cell r="O782">
            <v>1639.3600000000001</v>
          </cell>
          <cell r="P782">
            <v>0</v>
          </cell>
          <cell r="Q782">
            <v>0</v>
          </cell>
          <cell r="R782">
            <v>0</v>
          </cell>
          <cell r="S782">
            <v>0</v>
          </cell>
          <cell r="U782">
            <v>0</v>
          </cell>
          <cell r="V782">
            <v>0</v>
          </cell>
          <cell r="W782">
            <v>0</v>
          </cell>
          <cell r="X782">
            <v>0</v>
          </cell>
          <cell r="Y782">
            <v>0</v>
          </cell>
          <cell r="Z782">
            <v>0</v>
          </cell>
          <cell r="AA782">
            <v>46112.639999999999</v>
          </cell>
          <cell r="AB782">
            <v>13076.49</v>
          </cell>
          <cell r="AC782" t="str">
            <v>Total CFLECON-11March2010-2011</v>
          </cell>
          <cell r="AD782" t="str">
            <v>TOTAL CFLECON-112011</v>
          </cell>
          <cell r="AE782" t="str">
            <v>TOTAL CFLECON-11March2011</v>
          </cell>
          <cell r="AF782" t="str">
            <v>TOTAL CFLECON-11March2010-2011</v>
          </cell>
          <cell r="AG782" t="str">
            <v>TOTAL CFLECON-11March2010-2011</v>
          </cell>
          <cell r="AH782" t="str">
            <v>Total CFLMarch2010-2011</v>
          </cell>
        </row>
        <row r="783">
          <cell r="C783" t="str">
            <v>Kit Community Events</v>
          </cell>
          <cell r="D783" t="str">
            <v>KITS COM EVT</v>
          </cell>
          <cell r="E783" t="str">
            <v>WACON-4A</v>
          </cell>
          <cell r="F783" t="str">
            <v>Residential</v>
          </cell>
          <cell r="J783" t="str">
            <v>March</v>
          </cell>
          <cell r="K783" t="str">
            <v>2010-2011</v>
          </cell>
          <cell r="L783">
            <v>2011</v>
          </cell>
          <cell r="M783">
            <v>0</v>
          </cell>
          <cell r="N783">
            <v>76.166666666666671</v>
          </cell>
          <cell r="O783">
            <v>0</v>
          </cell>
          <cell r="AA783">
            <v>0</v>
          </cell>
          <cell r="AB783">
            <v>17823</v>
          </cell>
          <cell r="AC783" t="str">
            <v>KITS COM EVTWACON-4AMarch2010-2011</v>
          </cell>
          <cell r="AD783" t="str">
            <v>KITS COM EVTWACON-4A2011</v>
          </cell>
          <cell r="AE783" t="str">
            <v>KITS COM EVTWACON-4AMarch2011</v>
          </cell>
          <cell r="AF783" t="str">
            <v>KITS COM EVTWACON-4AMarch2010-2011</v>
          </cell>
          <cell r="AG783" t="str">
            <v>KITS COM EVTWACON-4AMarch2010-2011</v>
          </cell>
          <cell r="AH783" t="str">
            <v>KITS COM EVTMarch2010-2011</v>
          </cell>
        </row>
        <row r="784">
          <cell r="C784" t="str">
            <v>Kit Delivered</v>
          </cell>
          <cell r="D784" t="str">
            <v>KITS DLVD</v>
          </cell>
          <cell r="E784" t="str">
            <v>WACON-4A</v>
          </cell>
          <cell r="F784" t="str">
            <v>Residential</v>
          </cell>
          <cell r="J784" t="str">
            <v>March</v>
          </cell>
          <cell r="K784" t="str">
            <v>2010-2011</v>
          </cell>
          <cell r="L784">
            <v>2011</v>
          </cell>
          <cell r="M784">
            <v>234</v>
          </cell>
          <cell r="N784">
            <v>76.166666666666671</v>
          </cell>
          <cell r="O784">
            <v>3870.3599999999997</v>
          </cell>
          <cell r="AA784">
            <v>54756</v>
          </cell>
          <cell r="AB784">
            <v>17823</v>
          </cell>
          <cell r="AC784" t="str">
            <v>KITS DLVDWACON-4AMarch2010-2011</v>
          </cell>
          <cell r="AD784" t="str">
            <v>KITS DLVDWACON-4A2011</v>
          </cell>
          <cell r="AE784" t="str">
            <v>KITS DLVDWACON-4AMarch2011</v>
          </cell>
          <cell r="AF784" t="str">
            <v>KITS DLVDWACON-4AMarch2010-2011</v>
          </cell>
          <cell r="AG784" t="str">
            <v>KITS DLVDWACON-4AMarch2010-2011</v>
          </cell>
          <cell r="AH784" t="str">
            <v>KITS DLVDMarch2010-2011</v>
          </cell>
        </row>
        <row r="785">
          <cell r="C785" t="str">
            <v>Kit Special Delivered</v>
          </cell>
          <cell r="D785" t="str">
            <v>SPEC DLVD</v>
          </cell>
          <cell r="E785" t="str">
            <v>WACON-4A</v>
          </cell>
          <cell r="F785" t="str">
            <v>Residential</v>
          </cell>
          <cell r="J785" t="str">
            <v>March</v>
          </cell>
          <cell r="K785" t="str">
            <v>2010-2011</v>
          </cell>
          <cell r="L785">
            <v>2011</v>
          </cell>
          <cell r="M785">
            <v>0</v>
          </cell>
          <cell r="N785">
            <v>76.166666666666671</v>
          </cell>
          <cell r="O785">
            <v>0</v>
          </cell>
          <cell r="AA785">
            <v>0</v>
          </cell>
          <cell r="AB785">
            <v>17823</v>
          </cell>
          <cell r="AC785" t="str">
            <v>SPEC DLVDWACON-4AMarch2010-2011</v>
          </cell>
          <cell r="AD785" t="str">
            <v>SPEC DLVDWACON-4A2011</v>
          </cell>
          <cell r="AE785" t="str">
            <v>SPEC DLVDWACON-4AMarch2011</v>
          </cell>
          <cell r="AF785" t="str">
            <v>SPEC DLVDWACON-4AMarch2010-2011</v>
          </cell>
          <cell r="AG785" t="str">
            <v>SPEC DLVDWACON-4AMarch2010-2011</v>
          </cell>
          <cell r="AH785" t="str">
            <v>SPEC DLVDMarch2010-2011</v>
          </cell>
        </row>
        <row r="786">
          <cell r="C786" t="str">
            <v>Total Kits</v>
          </cell>
          <cell r="D786" t="str">
            <v>TOTAL KITS</v>
          </cell>
          <cell r="E786" t="str">
            <v>WACON-4A</v>
          </cell>
          <cell r="F786" t="str">
            <v>Residential</v>
          </cell>
          <cell r="J786" t="str">
            <v>March</v>
          </cell>
          <cell r="K786" t="str">
            <v>2010-2011</v>
          </cell>
          <cell r="L786">
            <v>2011</v>
          </cell>
          <cell r="M786">
            <v>234</v>
          </cell>
          <cell r="N786">
            <v>228.5</v>
          </cell>
          <cell r="O786">
            <v>3870.3599999999997</v>
          </cell>
          <cell r="P786">
            <v>0</v>
          </cell>
          <cell r="Q786">
            <v>0</v>
          </cell>
          <cell r="R786">
            <v>0</v>
          </cell>
          <cell r="S786">
            <v>0</v>
          </cell>
          <cell r="U786">
            <v>0</v>
          </cell>
          <cell r="V786">
            <v>0</v>
          </cell>
          <cell r="W786">
            <v>0</v>
          </cell>
          <cell r="X786">
            <v>0</v>
          </cell>
          <cell r="Y786">
            <v>0</v>
          </cell>
          <cell r="Z786">
            <v>0</v>
          </cell>
          <cell r="AA786">
            <v>54756</v>
          </cell>
          <cell r="AB786">
            <v>53469</v>
          </cell>
          <cell r="AC786" t="str">
            <v>Total KitsWACON-4AMarch2010-2011</v>
          </cell>
          <cell r="AD786" t="str">
            <v>TOTAL KITSWACON-4A2011</v>
          </cell>
          <cell r="AE786" t="str">
            <v>TOTAL KITSWACON-4AMarch2011</v>
          </cell>
          <cell r="AF786" t="str">
            <v>TOTAL KITSWACON-4AMarch2010-2011</v>
          </cell>
          <cell r="AG786" t="str">
            <v>TOTAL KITSWACON-4AMarch2010-2011</v>
          </cell>
          <cell r="AH786" t="str">
            <v>Total KitsMarch2010-2011</v>
          </cell>
        </row>
        <row r="787">
          <cell r="C787" t="str">
            <v xml:space="preserve">Total CFL's &amp; Kits  </v>
          </cell>
          <cell r="D787" t="str">
            <v>CONEW</v>
          </cell>
          <cell r="E787" t="str">
            <v>ECON-11</v>
          </cell>
          <cell r="F787" t="str">
            <v>Residential</v>
          </cell>
          <cell r="J787" t="str">
            <v>March</v>
          </cell>
          <cell r="K787" t="str">
            <v>2010-2011</v>
          </cell>
          <cell r="L787">
            <v>2011</v>
          </cell>
          <cell r="M787">
            <v>1738</v>
          </cell>
          <cell r="N787">
            <v>395.58333333333331</v>
          </cell>
          <cell r="O787">
            <v>7149.08</v>
          </cell>
          <cell r="Y787">
            <v>0</v>
          </cell>
          <cell r="Z787">
            <v>0</v>
          </cell>
          <cell r="AA787">
            <v>146981.28</v>
          </cell>
          <cell r="AB787">
            <v>79621.98</v>
          </cell>
          <cell r="AC787" t="str">
            <v>CONEWECON-11March2010-2011</v>
          </cell>
          <cell r="AD787" t="str">
            <v>CONEWECON-112011</v>
          </cell>
          <cell r="AE787" t="str">
            <v>CONEWECON-11March2011</v>
          </cell>
          <cell r="AF787" t="str">
            <v>CONEWECON-11March2010-2011</v>
          </cell>
          <cell r="AG787" t="str">
            <v>CONEWECON-11March2010-2011</v>
          </cell>
          <cell r="AH787" t="str">
            <v>CONEWMarch2010-2011</v>
          </cell>
        </row>
        <row r="788">
          <cell r="C788" t="str">
            <v>O-POWER</v>
          </cell>
          <cell r="D788" t="str">
            <v>O-POWER</v>
          </cell>
          <cell r="E788" t="str">
            <v>ECON-9</v>
          </cell>
          <cell r="F788" t="str">
            <v>Residential</v>
          </cell>
          <cell r="G788" t="str">
            <v>SINGLE</v>
          </cell>
          <cell r="J788" t="str">
            <v>March</v>
          </cell>
          <cell r="K788" t="str">
            <v>2010-2011</v>
          </cell>
          <cell r="L788">
            <v>2011</v>
          </cell>
          <cell r="M788">
            <v>0</v>
          </cell>
          <cell r="N788">
            <v>8333.3333333333339</v>
          </cell>
          <cell r="AA788">
            <v>0</v>
          </cell>
          <cell r="AB788">
            <v>541743.33333333349</v>
          </cell>
          <cell r="AC788" t="str">
            <v>O-POWERECON-9March2010-2011</v>
          </cell>
          <cell r="AD788" t="str">
            <v>O-POWERECON-92011</v>
          </cell>
          <cell r="AE788" t="str">
            <v>O-POWERECON-9March2011</v>
          </cell>
          <cell r="AF788" t="str">
            <v>O-POWERECON-9March2010-2011</v>
          </cell>
          <cell r="AG788" t="str">
            <v>O-POWERECON-9March2010-2011</v>
          </cell>
          <cell r="AH788" t="str">
            <v>O-POWERMarch2010-2011</v>
          </cell>
        </row>
        <row r="789">
          <cell r="D789" t="str">
            <v>O-POWER</v>
          </cell>
          <cell r="E789" t="str">
            <v>ECON-9</v>
          </cell>
          <cell r="F789" t="str">
            <v>Residential</v>
          </cell>
          <cell r="G789" t="str">
            <v>MULTI</v>
          </cell>
          <cell r="J789" t="str">
            <v>March</v>
          </cell>
          <cell r="K789" t="str">
            <v>2010-2011</v>
          </cell>
          <cell r="L789">
            <v>2011</v>
          </cell>
          <cell r="M789">
            <v>0</v>
          </cell>
          <cell r="AC789" t="str">
            <v>O-POWERECON-9March2010-2011</v>
          </cell>
          <cell r="AD789" t="str">
            <v>O-POWERECON-92011</v>
          </cell>
          <cell r="AE789" t="str">
            <v>O-POWERECON-9March2011</v>
          </cell>
          <cell r="AF789" t="str">
            <v>O-POWERECON-9March2010-2011</v>
          </cell>
          <cell r="AG789" t="str">
            <v>O-POWERECON-9March2010-2011</v>
          </cell>
          <cell r="AH789" t="str">
            <v>O-POWERMarch2010-2011</v>
          </cell>
        </row>
        <row r="790">
          <cell r="C790" t="str">
            <v xml:space="preserve">Total O-POWER  </v>
          </cell>
          <cell r="D790" t="str">
            <v>CONEW</v>
          </cell>
          <cell r="E790" t="str">
            <v>ECON-9</v>
          </cell>
          <cell r="F790" t="str">
            <v>Residential</v>
          </cell>
          <cell r="G790" t="str">
            <v>SINGLE</v>
          </cell>
          <cell r="J790" t="str">
            <v>March</v>
          </cell>
          <cell r="K790" t="str">
            <v>2010-2011</v>
          </cell>
          <cell r="L790">
            <v>2011</v>
          </cell>
          <cell r="M790">
            <v>0</v>
          </cell>
          <cell r="N790">
            <v>8333.3333333333339</v>
          </cell>
          <cell r="AC790" t="str">
            <v>CONEWECON-9March2010-2011</v>
          </cell>
          <cell r="AD790" t="str">
            <v>CONEWECON-92011</v>
          </cell>
          <cell r="AE790" t="str">
            <v>CONEWECON-9March2011</v>
          </cell>
          <cell r="AF790" t="str">
            <v>CONEWECON-9March2010-2011</v>
          </cell>
          <cell r="AG790" t="str">
            <v>CONEWECON-9March2010-2011</v>
          </cell>
          <cell r="AH790" t="str">
            <v>CONEWMarch2010-2011</v>
          </cell>
        </row>
        <row r="791">
          <cell r="C791" t="str">
            <v xml:space="preserve">Total O-POWER  </v>
          </cell>
          <cell r="D791" t="str">
            <v>CONEW</v>
          </cell>
          <cell r="E791" t="str">
            <v>ECON-9</v>
          </cell>
          <cell r="F791" t="str">
            <v>Residential</v>
          </cell>
          <cell r="G791" t="str">
            <v>MULTI</v>
          </cell>
          <cell r="J791" t="str">
            <v>March</v>
          </cell>
          <cell r="K791" t="str">
            <v>2010-2011</v>
          </cell>
          <cell r="L791">
            <v>2011</v>
          </cell>
          <cell r="M791">
            <v>0</v>
          </cell>
          <cell r="Y791">
            <v>0</v>
          </cell>
          <cell r="Z791">
            <v>0</v>
          </cell>
          <cell r="AA791">
            <v>0</v>
          </cell>
          <cell r="AB791">
            <v>541743.33333333349</v>
          </cell>
          <cell r="AC791" t="str">
            <v>CONEWECON-9March2010-2011</v>
          </cell>
          <cell r="AD791" t="str">
            <v>CONEWECON-92011</v>
          </cell>
          <cell r="AE791" t="str">
            <v>CONEWECON-9March2011</v>
          </cell>
          <cell r="AF791" t="str">
            <v>CONEWECON-9March2010-2011</v>
          </cell>
          <cell r="AG791" t="str">
            <v>CONEWECON-9March2010-2011</v>
          </cell>
          <cell r="AH791" t="str">
            <v>CONEWMarch2010-2011</v>
          </cell>
        </row>
        <row r="792">
          <cell r="C792" t="str">
            <v>GREEN NEIGHBOORHOOD</v>
          </cell>
          <cell r="D792" t="str">
            <v>GRNNEIGH</v>
          </cell>
          <cell r="E792" t="str">
            <v>ECON-14</v>
          </cell>
          <cell r="F792" t="str">
            <v>Residential</v>
          </cell>
          <cell r="G792" t="str">
            <v>SINGLE</v>
          </cell>
          <cell r="J792" t="str">
            <v>March</v>
          </cell>
          <cell r="K792" t="str">
            <v>2010-2011</v>
          </cell>
          <cell r="L792">
            <v>2011</v>
          </cell>
          <cell r="M792">
            <v>86</v>
          </cell>
          <cell r="N792">
            <v>0</v>
          </cell>
          <cell r="O792">
            <v>51350.7</v>
          </cell>
          <cell r="AA792">
            <v>178106</v>
          </cell>
          <cell r="AB792">
            <v>0</v>
          </cell>
          <cell r="AC792" t="str">
            <v>GRNNEIGHECON-14March2010-2011</v>
          </cell>
          <cell r="AD792" t="str">
            <v>GRNNEIGHECON-142011</v>
          </cell>
          <cell r="AE792" t="str">
            <v>GRNNEIGHECON-14March2011</v>
          </cell>
          <cell r="AF792" t="str">
            <v>GRNNEIGHECON-14March2010-2011</v>
          </cell>
          <cell r="AG792" t="str">
            <v>GRNNEIGHECON-14March2010-2011</v>
          </cell>
          <cell r="AH792" t="str">
            <v>GRNNEIGHMarch2010-2011</v>
          </cell>
        </row>
        <row r="793">
          <cell r="C793" t="str">
            <v>GREEN NEIGHBOORHOOD</v>
          </cell>
          <cell r="D793" t="str">
            <v>GRNNEIGH</v>
          </cell>
          <cell r="E793" t="str">
            <v>ECON-14</v>
          </cell>
          <cell r="F793" t="str">
            <v>Residential</v>
          </cell>
          <cell r="G793" t="str">
            <v>MULTI</v>
          </cell>
          <cell r="J793" t="str">
            <v>March</v>
          </cell>
          <cell r="K793" t="str">
            <v>2010-2011</v>
          </cell>
          <cell r="L793">
            <v>2011</v>
          </cell>
          <cell r="M793">
            <v>0</v>
          </cell>
          <cell r="AC793" t="str">
            <v>GRNNEIGHECON-14March2010-2011</v>
          </cell>
          <cell r="AD793" t="str">
            <v>GRNNEIGHECON-142011</v>
          </cell>
          <cell r="AE793" t="str">
            <v>GRNNEIGHECON-14March2011</v>
          </cell>
          <cell r="AF793" t="str">
            <v>GRNNEIGHECON-14March2010-2011</v>
          </cell>
          <cell r="AG793" t="str">
            <v>GRNNEIGHECON-14March2010-2011</v>
          </cell>
          <cell r="AH793" t="str">
            <v>GRNNEIGHMarch2010-2011</v>
          </cell>
        </row>
        <row r="794">
          <cell r="C794" t="str">
            <v xml:space="preserve">Total Green Neighborhood  </v>
          </cell>
          <cell r="D794" t="str">
            <v>CONEW</v>
          </cell>
          <cell r="E794" t="str">
            <v>ECON-14</v>
          </cell>
          <cell r="F794" t="str">
            <v>Residential</v>
          </cell>
          <cell r="G794" t="str">
            <v>SINGLE</v>
          </cell>
          <cell r="J794" t="str">
            <v>March</v>
          </cell>
          <cell r="K794" t="str">
            <v>2010-2011</v>
          </cell>
          <cell r="L794">
            <v>2011</v>
          </cell>
          <cell r="M794">
            <v>86</v>
          </cell>
          <cell r="N794">
            <v>0</v>
          </cell>
          <cell r="O794">
            <v>51350.7</v>
          </cell>
          <cell r="Y794">
            <v>0</v>
          </cell>
          <cell r="Z794">
            <v>0</v>
          </cell>
          <cell r="AA794">
            <v>178106</v>
          </cell>
          <cell r="AB794">
            <v>0</v>
          </cell>
          <cell r="AC794" t="str">
            <v>CONEWECON-14March2010-2011</v>
          </cell>
          <cell r="AD794" t="str">
            <v>CONEWECON-142011</v>
          </cell>
          <cell r="AE794" t="str">
            <v>CONEWECON-14March2011</v>
          </cell>
          <cell r="AF794" t="str">
            <v>CONEWECON-14March2010-2011</v>
          </cell>
          <cell r="AG794" t="str">
            <v>CONEWECON-14March2010-2011</v>
          </cell>
          <cell r="AH794" t="str">
            <v>CONEWMarch2010-2011</v>
          </cell>
        </row>
        <row r="795">
          <cell r="C795" t="str">
            <v xml:space="preserve">Total Green Neighborhood  </v>
          </cell>
          <cell r="D795" t="str">
            <v>CONEW</v>
          </cell>
          <cell r="E795" t="str">
            <v>ECON-14</v>
          </cell>
          <cell r="F795" t="str">
            <v>Residential</v>
          </cell>
          <cell r="G795" t="str">
            <v>MULTI</v>
          </cell>
          <cell r="J795" t="str">
            <v>March</v>
          </cell>
          <cell r="K795" t="str">
            <v>2010-2011</v>
          </cell>
          <cell r="L795">
            <v>2011</v>
          </cell>
          <cell r="M795">
            <v>0</v>
          </cell>
          <cell r="Y795">
            <v>0</v>
          </cell>
          <cell r="Z795">
            <v>0</v>
          </cell>
          <cell r="AA795">
            <v>0</v>
          </cell>
          <cell r="AB795">
            <v>0</v>
          </cell>
          <cell r="AC795" t="str">
            <v>CONEWECON-14March2010-2011</v>
          </cell>
          <cell r="AD795" t="str">
            <v>CONEWECON-142011</v>
          </cell>
          <cell r="AE795" t="str">
            <v>CONEWECON-14March2011</v>
          </cell>
          <cell r="AF795" t="str">
            <v>CONEWECON-14March2010-2011</v>
          </cell>
          <cell r="AG795" t="str">
            <v>CONEWECON-14March2010-2011</v>
          </cell>
          <cell r="AH795" t="str">
            <v>CONEWMarch2010-2011</v>
          </cell>
        </row>
        <row r="796">
          <cell r="C796" t="str">
            <v>MULIT-FAMILY Rehabilitation Program</v>
          </cell>
          <cell r="D796" t="str">
            <v>MULIT REHAB</v>
          </cell>
          <cell r="E796" t="str">
            <v>ECON-7</v>
          </cell>
          <cell r="F796" t="str">
            <v>Residential</v>
          </cell>
          <cell r="G796" t="str">
            <v>MULTI</v>
          </cell>
          <cell r="J796" t="str">
            <v>March</v>
          </cell>
          <cell r="K796" t="str">
            <v>2010-2011</v>
          </cell>
          <cell r="L796">
            <v>2011</v>
          </cell>
          <cell r="M796">
            <v>1</v>
          </cell>
          <cell r="N796">
            <v>16.75</v>
          </cell>
          <cell r="O796">
            <v>3575.02</v>
          </cell>
          <cell r="P796">
            <v>400</v>
          </cell>
          <cell r="Q796">
            <v>8314</v>
          </cell>
          <cell r="R796">
            <v>8</v>
          </cell>
          <cell r="S796">
            <v>30</v>
          </cell>
          <cell r="Y796">
            <v>83</v>
          </cell>
          <cell r="Z796">
            <v>1390.25</v>
          </cell>
          <cell r="AA796">
            <v>1425</v>
          </cell>
          <cell r="AB796">
            <v>23868.75</v>
          </cell>
          <cell r="AC796" t="str">
            <v>MULIT REHABECON-7March2010-2011</v>
          </cell>
          <cell r="AD796" t="str">
            <v>MULIT REHABECON-72011</v>
          </cell>
          <cell r="AE796" t="str">
            <v>MULIT REHABECON-7March2011</v>
          </cell>
          <cell r="AF796" t="str">
            <v>MULIT REHABECON-7March2010-2011</v>
          </cell>
          <cell r="AG796" t="str">
            <v>MULIT REHABECON-7March2010-2011</v>
          </cell>
          <cell r="AH796" t="str">
            <v>MULIT REHABMarch2010-2011</v>
          </cell>
        </row>
        <row r="797">
          <cell r="C797" t="str">
            <v>Total Multi-Fam Rehab</v>
          </cell>
          <cell r="D797" t="str">
            <v>CONEW</v>
          </cell>
          <cell r="E797" t="str">
            <v>ECON-7</v>
          </cell>
          <cell r="F797" t="str">
            <v>Residential</v>
          </cell>
          <cell r="G797" t="str">
            <v>MULTI</v>
          </cell>
          <cell r="J797" t="str">
            <v>March</v>
          </cell>
          <cell r="K797" t="str">
            <v>2010-2011</v>
          </cell>
          <cell r="L797">
            <v>2011</v>
          </cell>
          <cell r="M797">
            <v>1</v>
          </cell>
          <cell r="N797">
            <v>16.75</v>
          </cell>
          <cell r="O797">
            <v>3575.02</v>
          </cell>
          <cell r="P797">
            <v>400</v>
          </cell>
          <cell r="Q797">
            <v>8314</v>
          </cell>
          <cell r="R797">
            <v>8</v>
          </cell>
          <cell r="S797">
            <v>30</v>
          </cell>
          <cell r="U797">
            <v>0</v>
          </cell>
          <cell r="V797">
            <v>0</v>
          </cell>
          <cell r="W797">
            <v>0</v>
          </cell>
          <cell r="X797">
            <v>0</v>
          </cell>
          <cell r="Y797">
            <v>83</v>
          </cell>
          <cell r="Z797">
            <v>1390.25</v>
          </cell>
          <cell r="AA797">
            <v>1425</v>
          </cell>
          <cell r="AB797">
            <v>23868.75</v>
          </cell>
          <cell r="AC797" t="str">
            <v>CONEWECON-7March2010-2011</v>
          </cell>
          <cell r="AD797" t="str">
            <v>CONEWECON-72011</v>
          </cell>
          <cell r="AE797" t="str">
            <v>CONEWECON-7March2011</v>
          </cell>
          <cell r="AF797" t="str">
            <v>CONEWECON-7March2010-2011</v>
          </cell>
          <cell r="AG797" t="str">
            <v>CONEWECON-7March2010-2011</v>
          </cell>
          <cell r="AH797" t="str">
            <v>CONEWMarch2010-2011</v>
          </cell>
        </row>
        <row r="798">
          <cell r="C798" t="str">
            <v>Total City</v>
          </cell>
          <cell r="E798" t="str">
            <v>TOTAL CITY</v>
          </cell>
          <cell r="J798" t="str">
            <v>March</v>
          </cell>
          <cell r="K798" t="str">
            <v>2010-2011</v>
          </cell>
          <cell r="L798">
            <v>2011</v>
          </cell>
          <cell r="M798">
            <v>87</v>
          </cell>
          <cell r="N798">
            <v>16.75</v>
          </cell>
          <cell r="O798">
            <v>54925.719999999994</v>
          </cell>
          <cell r="P798">
            <v>400</v>
          </cell>
          <cell r="Q798">
            <v>8314</v>
          </cell>
          <cell r="R798">
            <v>8</v>
          </cell>
          <cell r="S798">
            <v>30</v>
          </cell>
          <cell r="U798">
            <v>0</v>
          </cell>
          <cell r="V798">
            <v>0</v>
          </cell>
          <cell r="W798">
            <v>0</v>
          </cell>
          <cell r="X798">
            <v>0</v>
          </cell>
          <cell r="Y798">
            <v>83</v>
          </cell>
          <cell r="Z798">
            <v>1390.25</v>
          </cell>
          <cell r="AA798">
            <v>179531</v>
          </cell>
          <cell r="AB798">
            <v>23868.75</v>
          </cell>
          <cell r="AC798" t="str">
            <v>TOTAL CITYMarch2010-2011</v>
          </cell>
          <cell r="AD798" t="str">
            <v>TOTAL CITY2011</v>
          </cell>
          <cell r="AE798" t="str">
            <v>TOTAL CITYMarch2011</v>
          </cell>
          <cell r="AF798" t="str">
            <v>TOTAL CITYMarch2010-2011</v>
          </cell>
          <cell r="AG798" t="str">
            <v>TOTAL CITYMarch2010-2011</v>
          </cell>
          <cell r="AH798" t="str">
            <v>Total CityMarch2010-2011</v>
          </cell>
        </row>
        <row r="799">
          <cell r="B799" t="str">
            <v>ST Cloud Completed Audits Report</v>
          </cell>
          <cell r="L799">
            <v>2011</v>
          </cell>
          <cell r="AC799" t="str">
            <v/>
          </cell>
          <cell r="AD799" t="str">
            <v>2011</v>
          </cell>
          <cell r="AE799" t="str">
            <v>2011</v>
          </cell>
          <cell r="AF799" t="str">
            <v/>
          </cell>
          <cell r="AG799" t="str">
            <v/>
          </cell>
          <cell r="AH799" t="str">
            <v/>
          </cell>
        </row>
        <row r="800">
          <cell r="B800" t="str">
            <v>AUD4</v>
          </cell>
          <cell r="C800" t="str">
            <v>Survey - Residential Energy</v>
          </cell>
          <cell r="D800" t="str">
            <v>GRAHAM</v>
          </cell>
          <cell r="E800" t="str">
            <v>ECON-3B</v>
          </cell>
          <cell r="F800" t="str">
            <v>Residential</v>
          </cell>
          <cell r="I800" t="str">
            <v>ST CLOUD</v>
          </cell>
          <cell r="J800" t="str">
            <v>March</v>
          </cell>
          <cell r="K800" t="str">
            <v>2010-2011</v>
          </cell>
          <cell r="L800">
            <v>2011</v>
          </cell>
          <cell r="M800">
            <v>0</v>
          </cell>
          <cell r="Y800">
            <v>0</v>
          </cell>
          <cell r="Z800">
            <v>0</v>
          </cell>
          <cell r="AA800">
            <v>0</v>
          </cell>
          <cell r="AB800">
            <v>0</v>
          </cell>
          <cell r="AC800" t="str">
            <v>GRAHAMECON-3BMarch2010-2011</v>
          </cell>
          <cell r="AD800" t="str">
            <v>GRAHAMECON-3B2011</v>
          </cell>
          <cell r="AE800" t="str">
            <v>GRAHAMECON-3BMarch2011</v>
          </cell>
          <cell r="AF800" t="str">
            <v>GRAHAMECON-3BMarch2010-2011</v>
          </cell>
          <cell r="AG800" t="str">
            <v>GRAHAMECON-3BST CLOUDMarch2010-2011</v>
          </cell>
          <cell r="AH800" t="str">
            <v>GRAHAMMarch2010-2011</v>
          </cell>
        </row>
        <row r="801">
          <cell r="B801" t="str">
            <v>AUD6</v>
          </cell>
          <cell r="C801" t="str">
            <v>Survey - Residential Energy</v>
          </cell>
          <cell r="D801" t="str">
            <v>SKIPPER</v>
          </cell>
          <cell r="E801" t="str">
            <v>ECON-3B</v>
          </cell>
          <cell r="F801" t="str">
            <v>Residential</v>
          </cell>
          <cell r="I801" t="str">
            <v>ST CLOUD</v>
          </cell>
          <cell r="J801" t="str">
            <v>March</v>
          </cell>
          <cell r="K801" t="str">
            <v>2010-2011</v>
          </cell>
          <cell r="L801">
            <v>2011</v>
          </cell>
          <cell r="M801">
            <v>0</v>
          </cell>
          <cell r="Y801">
            <v>0</v>
          </cell>
          <cell r="Z801">
            <v>0</v>
          </cell>
          <cell r="AA801">
            <v>0</v>
          </cell>
          <cell r="AB801">
            <v>0</v>
          </cell>
          <cell r="AC801" t="str">
            <v>SKIPPERECON-3BMarch2010-2011</v>
          </cell>
          <cell r="AD801" t="str">
            <v>SKIPPERECON-3B2011</v>
          </cell>
          <cell r="AE801" t="str">
            <v>SKIPPERECON-3BMarch2011</v>
          </cell>
          <cell r="AF801" t="str">
            <v>SKIPPERECON-3BMarch2010-2011</v>
          </cell>
          <cell r="AG801" t="str">
            <v>SKIPPERECON-3BST CLOUDMarch2010-2011</v>
          </cell>
          <cell r="AH801" t="str">
            <v>SKIPPERMarch2010-2011</v>
          </cell>
        </row>
        <row r="802">
          <cell r="B802" t="str">
            <v>AUD7</v>
          </cell>
          <cell r="C802" t="str">
            <v>Survey - Residential Energy</v>
          </cell>
          <cell r="D802" t="str">
            <v>SAMPSON</v>
          </cell>
          <cell r="E802" t="str">
            <v>ECON-3B</v>
          </cell>
          <cell r="F802" t="str">
            <v>Residential</v>
          </cell>
          <cell r="I802" t="str">
            <v>ST CLOUD</v>
          </cell>
          <cell r="J802" t="str">
            <v>March</v>
          </cell>
          <cell r="K802" t="str">
            <v>2010-2011</v>
          </cell>
          <cell r="L802">
            <v>2011</v>
          </cell>
          <cell r="M802">
            <v>20</v>
          </cell>
          <cell r="Y802">
            <v>3227.0991559999998</v>
          </cell>
          <cell r="Z802">
            <v>0</v>
          </cell>
          <cell r="AA802">
            <v>4870.93</v>
          </cell>
          <cell r="AB802">
            <v>0</v>
          </cell>
          <cell r="AC802" t="str">
            <v>SAMPSONECON-3BMarch2010-2011</v>
          </cell>
          <cell r="AD802" t="str">
            <v>SAMPSONECON-3B2011</v>
          </cell>
          <cell r="AE802" t="str">
            <v>SAMPSONECON-3BMarch2011</v>
          </cell>
          <cell r="AF802" t="str">
            <v>SAMPSONECON-3BMarch2010-2011</v>
          </cell>
          <cell r="AG802" t="str">
            <v>SAMPSONECON-3BST CLOUDMarch2010-2011</v>
          </cell>
          <cell r="AH802" t="str">
            <v>SAMPSONMarch2010-2011</v>
          </cell>
        </row>
        <row r="803">
          <cell r="C803" t="str">
            <v xml:space="preserve">Total Res Energy Surveys  </v>
          </cell>
          <cell r="D803" t="str">
            <v>CONEW</v>
          </cell>
          <cell r="E803" t="str">
            <v>ECON-3B</v>
          </cell>
          <cell r="F803" t="str">
            <v>Residential</v>
          </cell>
          <cell r="I803" t="str">
            <v>ST CLOUD</v>
          </cell>
          <cell r="J803" t="str">
            <v>March</v>
          </cell>
          <cell r="K803" t="str">
            <v>2010-2011</v>
          </cell>
          <cell r="L803">
            <v>2011</v>
          </cell>
          <cell r="M803">
            <v>20</v>
          </cell>
          <cell r="Y803">
            <v>3227.0991559999998</v>
          </cell>
          <cell r="Z803">
            <v>0</v>
          </cell>
          <cell r="AA803">
            <v>4870.93</v>
          </cell>
          <cell r="AB803">
            <v>0</v>
          </cell>
          <cell r="AC803" t="str">
            <v>CONEWECON-3BMarch2010-2011</v>
          </cell>
          <cell r="AD803" t="str">
            <v>CONEWECON-3B2011</v>
          </cell>
          <cell r="AE803" t="str">
            <v>CONEWECON-3BMarch2011</v>
          </cell>
          <cell r="AF803" t="str">
            <v>CONEWECON-3BMarch2010-2011</v>
          </cell>
          <cell r="AG803" t="str">
            <v>CONEWECON-3BST CLOUDMarch2010-2011</v>
          </cell>
          <cell r="AH803" t="str">
            <v>CONEWMarch2010-2011</v>
          </cell>
        </row>
        <row r="804">
          <cell r="B804" t="str">
            <v>FHS</v>
          </cell>
          <cell r="C804" t="str">
            <v>Survey - Residential Energy DVD</v>
          </cell>
          <cell r="D804" t="str">
            <v>BURNS</v>
          </cell>
          <cell r="E804" t="str">
            <v>ECON-3D</v>
          </cell>
          <cell r="F804" t="str">
            <v>Residential</v>
          </cell>
          <cell r="I804" t="str">
            <v>ST CLOUD</v>
          </cell>
          <cell r="J804" t="str">
            <v>March</v>
          </cell>
          <cell r="K804" t="str">
            <v>2010-2011</v>
          </cell>
          <cell r="L804">
            <v>2011</v>
          </cell>
          <cell r="M804">
            <v>2</v>
          </cell>
          <cell r="Y804">
            <v>18.9459698</v>
          </cell>
          <cell r="Z804">
            <v>0</v>
          </cell>
          <cell r="AA804">
            <v>244.02379999999999</v>
          </cell>
          <cell r="AB804">
            <v>0</v>
          </cell>
          <cell r="AC804" t="str">
            <v>BURNSECON-3DMarch2010-2011</v>
          </cell>
          <cell r="AD804" t="str">
            <v>BURNSECON-3D2011</v>
          </cell>
          <cell r="AE804" t="str">
            <v>BURNSECON-3DMarch2011</v>
          </cell>
          <cell r="AF804" t="str">
            <v>BURNSECON-3DMarch2010-2011</v>
          </cell>
          <cell r="AG804" t="str">
            <v>BURNSECON-3DST CLOUDMarch2010-2011</v>
          </cell>
          <cell r="AH804" t="str">
            <v>BURNSMarch2010-2011</v>
          </cell>
        </row>
        <row r="805">
          <cell r="C805" t="str">
            <v>Survey - Residential Energy DVD</v>
          </cell>
          <cell r="D805" t="str">
            <v>RIVERA</v>
          </cell>
          <cell r="E805" t="str">
            <v>ECON-3D</v>
          </cell>
          <cell r="F805" t="str">
            <v>Residential</v>
          </cell>
          <cell r="I805" t="str">
            <v>ST CLOUD</v>
          </cell>
          <cell r="J805" t="str">
            <v>March</v>
          </cell>
          <cell r="K805" t="str">
            <v>2010-2011</v>
          </cell>
          <cell r="L805">
            <v>2011</v>
          </cell>
          <cell r="M805">
            <v>0</v>
          </cell>
          <cell r="Y805">
            <v>0</v>
          </cell>
          <cell r="Z805">
            <v>0</v>
          </cell>
          <cell r="AA805">
            <v>0</v>
          </cell>
          <cell r="AB805">
            <v>0</v>
          </cell>
          <cell r="AC805" t="str">
            <v>RIVERAECON-3DMarch2010-2011</v>
          </cell>
          <cell r="AD805" t="str">
            <v>RIVERAECON-3D2011</v>
          </cell>
          <cell r="AE805" t="str">
            <v>RIVERAECON-3DMarch2011</v>
          </cell>
          <cell r="AF805" t="str">
            <v>RIVERAECON-3DMarch2010-2011</v>
          </cell>
          <cell r="AG805" t="str">
            <v>RIVERAECON-3DST CLOUDMarch2010-2011</v>
          </cell>
          <cell r="AH805" t="str">
            <v>RIVERAMarch2010-2011</v>
          </cell>
        </row>
        <row r="806">
          <cell r="C806" t="str">
            <v xml:space="preserve">Total DVD &amp; VIDEO  </v>
          </cell>
          <cell r="D806" t="str">
            <v>DVD</v>
          </cell>
          <cell r="E806" t="str">
            <v>ECON-3D</v>
          </cell>
          <cell r="F806" t="str">
            <v>Residential</v>
          </cell>
          <cell r="I806" t="str">
            <v>ST CLOUD</v>
          </cell>
          <cell r="J806" t="str">
            <v>March</v>
          </cell>
          <cell r="K806" t="str">
            <v>2010-2011</v>
          </cell>
          <cell r="L806">
            <v>2011</v>
          </cell>
          <cell r="M806">
            <v>2</v>
          </cell>
          <cell r="Y806">
            <v>18.9459698</v>
          </cell>
          <cell r="Z806">
            <v>0</v>
          </cell>
          <cell r="AA806">
            <v>244.02379999999999</v>
          </cell>
          <cell r="AB806">
            <v>0</v>
          </cell>
          <cell r="AC806" t="str">
            <v>DVDECON-3DMarch2010-2011</v>
          </cell>
          <cell r="AD806" t="str">
            <v>DVDECON-3D2011</v>
          </cell>
          <cell r="AE806" t="str">
            <v>DVDECON-3DMarch2011</v>
          </cell>
          <cell r="AF806" t="str">
            <v>DVDECON-3DMarch2010-2011</v>
          </cell>
          <cell r="AG806" t="str">
            <v>DVDECON-3DST CLOUDMarch2010-2011</v>
          </cell>
          <cell r="AH806" t="str">
            <v>DVDMarch2010-2011</v>
          </cell>
        </row>
        <row r="807">
          <cell r="C807" t="str">
            <v xml:space="preserve">Total Residential Energy DVD  </v>
          </cell>
          <cell r="D807" t="str">
            <v>CONEW</v>
          </cell>
          <cell r="E807" t="str">
            <v>ECON-3D</v>
          </cell>
          <cell r="F807" t="str">
            <v>Residential</v>
          </cell>
          <cell r="I807" t="str">
            <v>ST CLOUD</v>
          </cell>
          <cell r="J807" t="str">
            <v>March</v>
          </cell>
          <cell r="K807" t="str">
            <v>2010-2011</v>
          </cell>
          <cell r="L807">
            <v>2011</v>
          </cell>
          <cell r="M807">
            <v>2</v>
          </cell>
          <cell r="Y807">
            <v>18.9459698</v>
          </cell>
          <cell r="Z807">
            <v>0</v>
          </cell>
          <cell r="AA807">
            <v>244.02379999999999</v>
          </cell>
          <cell r="AB807">
            <v>0</v>
          </cell>
          <cell r="AC807" t="str">
            <v>CONEWECON-3DMarch2010-2011</v>
          </cell>
          <cell r="AD807" t="str">
            <v>CONEWECON-3D2011</v>
          </cell>
          <cell r="AE807" t="str">
            <v>CONEWECON-3DMarch2011</v>
          </cell>
          <cell r="AF807" t="str">
            <v>CONEWECON-3DMarch2010-2011</v>
          </cell>
          <cell r="AG807" t="str">
            <v>CONEWECON-3DST CLOUDMarch2010-2011</v>
          </cell>
          <cell r="AH807" t="str">
            <v>CONEWMarch2010-2011</v>
          </cell>
        </row>
        <row r="808">
          <cell r="B808" t="str">
            <v>IBHE</v>
          </cell>
          <cell r="C808" t="str">
            <v>Home Fix-up</v>
          </cell>
          <cell r="D808" t="str">
            <v>SAMPSON</v>
          </cell>
          <cell r="E808" t="str">
            <v>ECON-12A</v>
          </cell>
          <cell r="F808" t="str">
            <v>Residential</v>
          </cell>
          <cell r="G808" t="str">
            <v>SINGLE</v>
          </cell>
          <cell r="I808" t="str">
            <v>ST CLOUD</v>
          </cell>
          <cell r="J808" t="str">
            <v>March</v>
          </cell>
          <cell r="K808" t="str">
            <v>2010-2011</v>
          </cell>
          <cell r="L808">
            <v>2011</v>
          </cell>
          <cell r="M808">
            <v>0</v>
          </cell>
          <cell r="Y808">
            <v>0</v>
          </cell>
          <cell r="Z808">
            <v>0</v>
          </cell>
          <cell r="AA808">
            <v>0</v>
          </cell>
          <cell r="AB808">
            <v>0</v>
          </cell>
          <cell r="AC808" t="str">
            <v>SAMPSONECON-12AMarch2010-2011</v>
          </cell>
          <cell r="AD808" t="str">
            <v>SAMPSONECON-12A2011</v>
          </cell>
          <cell r="AE808" t="str">
            <v>SAMPSONECON-12AMarch2011</v>
          </cell>
          <cell r="AF808" t="str">
            <v>SAMPSONECON-12AMarch2010-2011</v>
          </cell>
          <cell r="AG808" t="str">
            <v>SAMPSONECON-12AST CLOUDMarch2010-2011</v>
          </cell>
          <cell r="AH808" t="str">
            <v>SAMPSONMarch2010-2011</v>
          </cell>
        </row>
        <row r="809">
          <cell r="C809" t="str">
            <v>Total Home Fix-up Single</v>
          </cell>
          <cell r="D809" t="str">
            <v>CONEW</v>
          </cell>
          <cell r="E809" t="str">
            <v>ECON-12A</v>
          </cell>
          <cell r="F809" t="str">
            <v>Residential</v>
          </cell>
          <cell r="G809" t="str">
            <v>SINGLE</v>
          </cell>
          <cell r="I809" t="str">
            <v>ST CLOUD</v>
          </cell>
          <cell r="J809" t="str">
            <v>March</v>
          </cell>
          <cell r="K809" t="str">
            <v>2010-2011</v>
          </cell>
          <cell r="L809">
            <v>2011</v>
          </cell>
          <cell r="M809">
            <v>0</v>
          </cell>
          <cell r="O809">
            <v>0</v>
          </cell>
          <cell r="Q809">
            <v>0</v>
          </cell>
          <cell r="R809">
            <v>0</v>
          </cell>
          <cell r="S809">
            <v>0</v>
          </cell>
          <cell r="U809">
            <v>0</v>
          </cell>
          <cell r="V809">
            <v>0</v>
          </cell>
          <cell r="W809">
            <v>0</v>
          </cell>
          <cell r="X809">
            <v>0</v>
          </cell>
          <cell r="Y809">
            <v>0</v>
          </cell>
          <cell r="Z809">
            <v>0</v>
          </cell>
          <cell r="AA809">
            <v>0</v>
          </cell>
          <cell r="AB809">
            <v>0</v>
          </cell>
          <cell r="AC809" t="str">
            <v>CONEWECON-12AMarch2010-2011</v>
          </cell>
          <cell r="AD809" t="str">
            <v>CONEWECON-12A2011</v>
          </cell>
          <cell r="AE809" t="str">
            <v>CONEWECON-12AMarch2011</v>
          </cell>
          <cell r="AF809" t="str">
            <v>CONEWECON-12AMarch2010-2011</v>
          </cell>
          <cell r="AG809" t="str">
            <v>CONEWECON-12AST CLOUDMarch2010-2011</v>
          </cell>
          <cell r="AH809" t="str">
            <v>CONEWMarch2010-2011</v>
          </cell>
        </row>
        <row r="810">
          <cell r="B810" t="str">
            <v>IBHI</v>
          </cell>
          <cell r="C810" t="str">
            <v>Home Financial Insulation Loan</v>
          </cell>
          <cell r="D810" t="str">
            <v>SAMPSON</v>
          </cell>
          <cell r="E810" t="str">
            <v>ECON-12B</v>
          </cell>
          <cell r="F810" t="str">
            <v>Residential</v>
          </cell>
          <cell r="G810" t="str">
            <v>SINGLE</v>
          </cell>
          <cell r="I810" t="str">
            <v>ST CLOUD</v>
          </cell>
          <cell r="J810" t="str">
            <v>March</v>
          </cell>
          <cell r="K810" t="str">
            <v>2010-2011</v>
          </cell>
          <cell r="L810">
            <v>2011</v>
          </cell>
          <cell r="M810">
            <v>0</v>
          </cell>
          <cell r="O810">
            <v>0</v>
          </cell>
          <cell r="Y810">
            <v>0</v>
          </cell>
          <cell r="Z810">
            <v>0</v>
          </cell>
          <cell r="AA810">
            <v>0</v>
          </cell>
          <cell r="AB810">
            <v>0</v>
          </cell>
          <cell r="AC810" t="str">
            <v>SAMPSONECON-12BMarch2010-2011</v>
          </cell>
          <cell r="AD810" t="str">
            <v>SAMPSONECON-12B2011</v>
          </cell>
          <cell r="AE810" t="str">
            <v>SAMPSONECON-12BMarch2011</v>
          </cell>
          <cell r="AF810" t="str">
            <v>SAMPSONECON-12BMarch2010-2011</v>
          </cell>
          <cell r="AG810" t="str">
            <v>SAMPSONECON-12BST CLOUDMarch2010-2011</v>
          </cell>
          <cell r="AH810" t="str">
            <v>SAMPSONMarch2010-2011</v>
          </cell>
        </row>
        <row r="811">
          <cell r="C811" t="str">
            <v>Total Financed Insulation Single</v>
          </cell>
          <cell r="D811" t="str">
            <v>CONEW</v>
          </cell>
          <cell r="E811" t="str">
            <v>ECON-12B</v>
          </cell>
          <cell r="F811" t="str">
            <v>Residential</v>
          </cell>
          <cell r="G811" t="str">
            <v>SINGLE</v>
          </cell>
          <cell r="I811" t="str">
            <v>ST CLOUD</v>
          </cell>
          <cell r="J811" t="str">
            <v>March</v>
          </cell>
          <cell r="K811" t="str">
            <v>2010-2011</v>
          </cell>
          <cell r="L811">
            <v>2011</v>
          </cell>
          <cell r="M811">
            <v>0</v>
          </cell>
          <cell r="O811">
            <v>0</v>
          </cell>
          <cell r="Q811">
            <v>0</v>
          </cell>
          <cell r="R811">
            <v>0</v>
          </cell>
          <cell r="S811">
            <v>0</v>
          </cell>
          <cell r="U811">
            <v>0</v>
          </cell>
          <cell r="V811">
            <v>0</v>
          </cell>
          <cell r="W811">
            <v>0</v>
          </cell>
          <cell r="X811">
            <v>0</v>
          </cell>
          <cell r="Y811">
            <v>0</v>
          </cell>
          <cell r="Z811">
            <v>0</v>
          </cell>
          <cell r="AA811">
            <v>0</v>
          </cell>
          <cell r="AB811">
            <v>0</v>
          </cell>
          <cell r="AC811" t="str">
            <v>CONEWECON-12BMarch2010-2011</v>
          </cell>
          <cell r="AD811" t="str">
            <v>CONEWECON-12B2011</v>
          </cell>
          <cell r="AE811" t="str">
            <v>CONEWECON-12BMarch2011</v>
          </cell>
          <cell r="AF811" t="str">
            <v>CONEWECON-12BMarch2010-2011</v>
          </cell>
          <cell r="AG811" t="str">
            <v>CONEWECON-12BST CLOUDMarch2010-2011</v>
          </cell>
          <cell r="AH811" t="str">
            <v>CONEWMarch2010-2011</v>
          </cell>
        </row>
        <row r="812">
          <cell r="C812" t="str">
            <v>Total Residential Audit Summary</v>
          </cell>
          <cell r="D812" t="str">
            <v>CONEW</v>
          </cell>
          <cell r="E812" t="str">
            <v>RESCON</v>
          </cell>
          <cell r="F812" t="str">
            <v>Residential</v>
          </cell>
          <cell r="J812" t="str">
            <v>March</v>
          </cell>
          <cell r="K812" t="str">
            <v>2010-2011</v>
          </cell>
          <cell r="L812">
            <v>2011</v>
          </cell>
          <cell r="M812">
            <v>393</v>
          </cell>
          <cell r="N812">
            <v>9094.6666666666679</v>
          </cell>
          <cell r="O812">
            <v>18494.57</v>
          </cell>
          <cell r="P812">
            <v>80666.666666666672</v>
          </cell>
          <cell r="Q812">
            <v>0</v>
          </cell>
          <cell r="R812">
            <v>0</v>
          </cell>
          <cell r="S812">
            <v>0</v>
          </cell>
          <cell r="U812">
            <v>0</v>
          </cell>
          <cell r="V812">
            <v>0</v>
          </cell>
          <cell r="W812">
            <v>0</v>
          </cell>
          <cell r="X812">
            <v>134</v>
          </cell>
          <cell r="Y812">
            <v>38662.837866199996</v>
          </cell>
          <cell r="Z812">
            <v>66863.175346333344</v>
          </cell>
          <cell r="AA812">
            <v>77428.487861000001</v>
          </cell>
          <cell r="AB812">
            <v>668622.30385441682</v>
          </cell>
          <cell r="AC812" t="str">
            <v>CONEWRESCONMarch2010-2011</v>
          </cell>
          <cell r="AD812" t="str">
            <v>CONEWRESCON2011</v>
          </cell>
          <cell r="AE812" t="str">
            <v>CONEWRESCONMarch2011</v>
          </cell>
          <cell r="AF812" t="str">
            <v>CONEWRESCONMarch2010-2011</v>
          </cell>
          <cell r="AG812" t="str">
            <v>CONEWRESCONMarch2010-2011</v>
          </cell>
          <cell r="AH812" t="str">
            <v>RESCONMarch2010-2011</v>
          </cell>
        </row>
        <row r="813">
          <cell r="C813" t="str">
            <v>Total Commercial Audit Summary</v>
          </cell>
          <cell r="D813" t="str">
            <v>CONEW</v>
          </cell>
          <cell r="E813" t="str">
            <v>COMCON</v>
          </cell>
          <cell r="F813" t="str">
            <v>Commercial</v>
          </cell>
          <cell r="J813" t="str">
            <v>March</v>
          </cell>
          <cell r="K813" t="str">
            <v>2010-2011</v>
          </cell>
          <cell r="L813">
            <v>2011</v>
          </cell>
          <cell r="M813">
            <v>22</v>
          </cell>
          <cell r="N813">
            <v>27.833333333333332</v>
          </cell>
          <cell r="O813">
            <v>0</v>
          </cell>
          <cell r="P813">
            <v>0</v>
          </cell>
          <cell r="Q813">
            <v>0</v>
          </cell>
          <cell r="R813">
            <v>0</v>
          </cell>
          <cell r="S813">
            <v>0</v>
          </cell>
          <cell r="U813">
            <v>0</v>
          </cell>
          <cell r="V813">
            <v>0</v>
          </cell>
          <cell r="W813">
            <v>0</v>
          </cell>
          <cell r="X813">
            <v>0</v>
          </cell>
          <cell r="Y813">
            <v>8712.7468734000013</v>
          </cell>
          <cell r="Z813">
            <v>11161.759373400002</v>
          </cell>
          <cell r="AA813">
            <v>11896.690399999999</v>
          </cell>
          <cell r="AB813">
            <v>15437.372066666667</v>
          </cell>
          <cell r="AC813" t="str">
            <v>CONEWCOMCONMarch2010-2011</v>
          </cell>
          <cell r="AD813" t="str">
            <v>CONEWCOMCON2011</v>
          </cell>
          <cell r="AE813" t="str">
            <v>CONEWCOMCONMarch2011</v>
          </cell>
          <cell r="AF813" t="str">
            <v>CONEWCOMCONMarch2010-2011</v>
          </cell>
          <cell r="AG813" t="str">
            <v>CONEWCOMCONMarch2010-2011</v>
          </cell>
          <cell r="AH813" t="str">
            <v>COMCONMarch2010-2011</v>
          </cell>
        </row>
        <row r="814">
          <cell r="B814" t="str">
            <v>M-ACRG</v>
          </cell>
          <cell r="C814" t="str">
            <v>Survey - Acreage Meas for Wtr</v>
          </cell>
          <cell r="D814" t="str">
            <v>MIL</v>
          </cell>
          <cell r="E814" t="str">
            <v>WACON-5C</v>
          </cell>
          <cell r="F814" t="str">
            <v>Commercial</v>
          </cell>
          <cell r="G814" t="str">
            <v>MULTI</v>
          </cell>
          <cell r="H814" t="str">
            <v>ACRE MEASMNT</v>
          </cell>
          <cell r="J814" t="str">
            <v>April</v>
          </cell>
          <cell r="K814" t="str">
            <v>2010-2011</v>
          </cell>
          <cell r="L814">
            <v>2011</v>
          </cell>
          <cell r="M814">
            <v>0</v>
          </cell>
          <cell r="N814">
            <v>0</v>
          </cell>
          <cell r="Y814">
            <v>0</v>
          </cell>
          <cell r="Z814">
            <v>0</v>
          </cell>
          <cell r="AA814">
            <v>0</v>
          </cell>
          <cell r="AB814">
            <v>0</v>
          </cell>
          <cell r="AC814" t="str">
            <v>MILWACON-5CApril2010-2011</v>
          </cell>
          <cell r="AD814" t="str">
            <v>MILWACON-5C2011</v>
          </cell>
          <cell r="AE814" t="str">
            <v>MILWACON-5CApril2011</v>
          </cell>
          <cell r="AF814" t="str">
            <v>MILWACON-5CACRE MEASMNTApril2010-2011</v>
          </cell>
          <cell r="AG814" t="str">
            <v>MILWACON-5CApril2010-2011</v>
          </cell>
          <cell r="AH814" t="str">
            <v>MILApril2010-2011</v>
          </cell>
        </row>
        <row r="815">
          <cell r="D815" t="str">
            <v>MIL</v>
          </cell>
          <cell r="E815" t="str">
            <v>WACON-5C</v>
          </cell>
          <cell r="F815" t="str">
            <v>Commercial</v>
          </cell>
          <cell r="G815" t="str">
            <v>OTHER</v>
          </cell>
          <cell r="H815" t="str">
            <v>ACRE MEASMNT</v>
          </cell>
          <cell r="J815" t="str">
            <v>April</v>
          </cell>
          <cell r="K815" t="str">
            <v>2010-2011</v>
          </cell>
          <cell r="L815">
            <v>2011</v>
          </cell>
          <cell r="M815">
            <v>0</v>
          </cell>
          <cell r="Y815">
            <v>0</v>
          </cell>
          <cell r="Z815">
            <v>0</v>
          </cell>
          <cell r="AC815" t="str">
            <v>MILWACON-5CApril2010-2011</v>
          </cell>
          <cell r="AD815" t="str">
            <v>MILWACON-5C2011</v>
          </cell>
          <cell r="AE815" t="str">
            <v>MILWACON-5CApril2011</v>
          </cell>
          <cell r="AF815" t="str">
            <v>MILWACON-5CACRE MEASMNTApril2010-2011</v>
          </cell>
          <cell r="AG815" t="str">
            <v>MILWACON-5CApril2010-2011</v>
          </cell>
          <cell r="AH815" t="str">
            <v>MILApril2010-2011</v>
          </cell>
        </row>
        <row r="816">
          <cell r="D816" t="str">
            <v>SKIPPER</v>
          </cell>
          <cell r="E816" t="str">
            <v>WACON-5C</v>
          </cell>
          <cell r="F816" t="str">
            <v>Commercial</v>
          </cell>
          <cell r="G816" t="str">
            <v>MULTI</v>
          </cell>
          <cell r="H816" t="str">
            <v>ACRE MEASMNT</v>
          </cell>
          <cell r="J816" t="str">
            <v>April</v>
          </cell>
          <cell r="K816" t="str">
            <v>2010-2011</v>
          </cell>
          <cell r="L816">
            <v>2011</v>
          </cell>
          <cell r="M816">
            <v>0</v>
          </cell>
          <cell r="N816">
            <v>3</v>
          </cell>
          <cell r="Y816">
            <v>0</v>
          </cell>
          <cell r="Z816">
            <v>484.06487340000001</v>
          </cell>
          <cell r="AC816" t="str">
            <v>SKIPPERWACON-5CApril2010-2011</v>
          </cell>
          <cell r="AD816" t="str">
            <v>SKIPPERWACON-5C2011</v>
          </cell>
          <cell r="AE816" t="str">
            <v>SKIPPERWACON-5CApril2011</v>
          </cell>
          <cell r="AF816" t="str">
            <v>SKIPPERWACON-5CACRE MEASMNTApril2010-2011</v>
          </cell>
          <cell r="AG816" t="str">
            <v>SKIPPERWACON-5CApril2010-2011</v>
          </cell>
          <cell r="AH816" t="str">
            <v>SKIPPERApril2010-2011</v>
          </cell>
        </row>
        <row r="817">
          <cell r="D817" t="str">
            <v>SKIPPER</v>
          </cell>
          <cell r="E817" t="str">
            <v>WACON-5C</v>
          </cell>
          <cell r="F817" t="str">
            <v>Commercial</v>
          </cell>
          <cell r="G817" t="str">
            <v>OTHER</v>
          </cell>
          <cell r="H817" t="str">
            <v>ACRE MEASMNT</v>
          </cell>
          <cell r="J817" t="str">
            <v>April</v>
          </cell>
          <cell r="K817" t="str">
            <v>2010-2011</v>
          </cell>
          <cell r="L817">
            <v>2011</v>
          </cell>
          <cell r="M817">
            <v>1</v>
          </cell>
          <cell r="Y817">
            <v>161.35495779999999</v>
          </cell>
          <cell r="Z817">
            <v>0</v>
          </cell>
          <cell r="AA817">
            <v>0</v>
          </cell>
          <cell r="AB817">
            <v>0</v>
          </cell>
          <cell r="AC817" t="str">
            <v>SKIPPERWACON-5CApril2010-2011</v>
          </cell>
          <cell r="AD817" t="str">
            <v>SKIPPERWACON-5C2011</v>
          </cell>
          <cell r="AE817" t="str">
            <v>SKIPPERWACON-5CApril2011</v>
          </cell>
          <cell r="AF817" t="str">
            <v>SKIPPERWACON-5CACRE MEASMNTApril2010-2011</v>
          </cell>
          <cell r="AG817" t="str">
            <v>SKIPPERWACON-5CApril2010-2011</v>
          </cell>
          <cell r="AH817" t="str">
            <v>SKIPPERApril2010-2011</v>
          </cell>
        </row>
        <row r="818">
          <cell r="C818" t="str">
            <v>Total Acreage Meas For Wtr</v>
          </cell>
          <cell r="D818" t="str">
            <v>CONEW</v>
          </cell>
          <cell r="E818" t="str">
            <v>WACON-5C</v>
          </cell>
          <cell r="F818" t="str">
            <v>Commercial</v>
          </cell>
          <cell r="G818" t="str">
            <v>MULTI</v>
          </cell>
          <cell r="H818" t="str">
            <v>ACRE MEASMNT</v>
          </cell>
          <cell r="J818" t="str">
            <v>April</v>
          </cell>
          <cell r="K818" t="str">
            <v>2010-2011</v>
          </cell>
          <cell r="L818">
            <v>2011</v>
          </cell>
          <cell r="M818">
            <v>0</v>
          </cell>
          <cell r="N818">
            <v>3</v>
          </cell>
          <cell r="Y818">
            <v>0</v>
          </cell>
          <cell r="Z818">
            <v>484.06487340000001</v>
          </cell>
          <cell r="AA818">
            <v>0</v>
          </cell>
          <cell r="AB818">
            <v>0</v>
          </cell>
          <cell r="AC818" t="str">
            <v>CONEWWACON-5CApril2010-2011</v>
          </cell>
          <cell r="AD818" t="str">
            <v>CONEWWACON-5C2011</v>
          </cell>
          <cell r="AE818" t="str">
            <v>CONEWWACON-5CApril2011</v>
          </cell>
          <cell r="AF818" t="str">
            <v>CONEWWACON-5CACRE MEASMNTApril2010-2011</v>
          </cell>
          <cell r="AG818" t="str">
            <v>CONEWWACON-5CApril2010-2011</v>
          </cell>
          <cell r="AH818" t="str">
            <v>CONEWApril2010-2011</v>
          </cell>
        </row>
        <row r="819">
          <cell r="C819" t="str">
            <v>Total Acreage Meas For Wtr</v>
          </cell>
          <cell r="D819" t="str">
            <v>CONEW</v>
          </cell>
          <cell r="E819" t="str">
            <v>WACON-5C</v>
          </cell>
          <cell r="F819" t="str">
            <v>Commercial</v>
          </cell>
          <cell r="G819" t="str">
            <v>OTHER</v>
          </cell>
          <cell r="H819" t="str">
            <v>ACRE MEASMNT</v>
          </cell>
          <cell r="J819" t="str">
            <v>April</v>
          </cell>
          <cell r="K819" t="str">
            <v>2010-2011</v>
          </cell>
          <cell r="L819">
            <v>2011</v>
          </cell>
          <cell r="M819">
            <v>1</v>
          </cell>
          <cell r="N819">
            <v>0</v>
          </cell>
          <cell r="Y819">
            <v>161.35495779999999</v>
          </cell>
          <cell r="AA819">
            <v>0</v>
          </cell>
          <cell r="AB819">
            <v>0</v>
          </cell>
          <cell r="AC819" t="str">
            <v>CONEWWACON-5CApril2010-2011</v>
          </cell>
          <cell r="AD819" t="str">
            <v>CONEWWACON-5C2011</v>
          </cell>
          <cell r="AE819" t="str">
            <v>CONEWWACON-5CApril2011</v>
          </cell>
          <cell r="AF819" t="str">
            <v>CONEWWACON-5CACRE MEASMNTApril2010-2011</v>
          </cell>
          <cell r="AG819" t="str">
            <v>CONEWWACON-5CApril2010-2011</v>
          </cell>
          <cell r="AH819" t="str">
            <v>CONEWApril2010-2011</v>
          </cell>
        </row>
        <row r="820">
          <cell r="B820" t="str">
            <v>M-CES</v>
          </cell>
          <cell r="C820" t="str">
            <v>Survey - Commercial Energy</v>
          </cell>
          <cell r="D820" t="str">
            <v>SKIPPER</v>
          </cell>
          <cell r="E820" t="str">
            <v>ECON-3A</v>
          </cell>
          <cell r="F820" t="str">
            <v>Commercial</v>
          </cell>
          <cell r="G820" t="str">
            <v>OTHER</v>
          </cell>
          <cell r="J820" t="str">
            <v>April</v>
          </cell>
          <cell r="K820" t="str">
            <v>2010-2011</v>
          </cell>
          <cell r="L820">
            <v>2011</v>
          </cell>
          <cell r="M820">
            <v>10</v>
          </cell>
          <cell r="N820">
            <v>18.166666666666668</v>
          </cell>
          <cell r="X820">
            <v>21</v>
          </cell>
          <cell r="Y820">
            <v>5877.63</v>
          </cell>
          <cell r="Z820">
            <v>10677.694500000001</v>
          </cell>
          <cell r="AA820">
            <v>8497.6360000000004</v>
          </cell>
          <cell r="AB820">
            <v>15437.372066666667</v>
          </cell>
          <cell r="AC820" t="str">
            <v>SKIPPERECON-3AApril2010-2011</v>
          </cell>
          <cell r="AD820" t="str">
            <v>SKIPPERECON-3A2011</v>
          </cell>
          <cell r="AE820" t="str">
            <v>SKIPPERECON-3AApril2011</v>
          </cell>
          <cell r="AF820" t="str">
            <v>SKIPPERECON-3AApril2010-2011</v>
          </cell>
          <cell r="AG820" t="str">
            <v>SKIPPERECON-3AApril2010-2011</v>
          </cell>
          <cell r="AH820" t="str">
            <v>SKIPPERApril2010-2011</v>
          </cell>
        </row>
        <row r="821">
          <cell r="C821" t="str">
            <v xml:space="preserve">Total Commercial Energy  </v>
          </cell>
          <cell r="D821" t="str">
            <v>CONEW</v>
          </cell>
          <cell r="E821" t="str">
            <v>ECON-3A</v>
          </cell>
          <cell r="F821" t="str">
            <v>Commercial</v>
          </cell>
          <cell r="G821" t="str">
            <v>OTHER</v>
          </cell>
          <cell r="J821" t="str">
            <v>April</v>
          </cell>
          <cell r="K821" t="str">
            <v>2010-2011</v>
          </cell>
          <cell r="L821">
            <v>2011</v>
          </cell>
          <cell r="M821">
            <v>10</v>
          </cell>
          <cell r="N821">
            <v>18.166666666666668</v>
          </cell>
          <cell r="Y821">
            <v>5877.63</v>
          </cell>
          <cell r="Z821">
            <v>10677.694500000001</v>
          </cell>
          <cell r="AA821">
            <v>8497.6360000000004</v>
          </cell>
          <cell r="AB821">
            <v>15437.372066666667</v>
          </cell>
          <cell r="AC821" t="str">
            <v>CONEWECON-3AApril2010-2011</v>
          </cell>
          <cell r="AD821" t="str">
            <v>CONEWECON-3A2011</v>
          </cell>
          <cell r="AE821" t="str">
            <v>CONEWECON-3AApril2011</v>
          </cell>
          <cell r="AF821" t="str">
            <v>CONEWECON-3AApril2010-2011</v>
          </cell>
          <cell r="AG821" t="str">
            <v>CONEWECON-3AApril2010-2011</v>
          </cell>
          <cell r="AH821" t="str">
            <v>CONEWApril2010-2011</v>
          </cell>
        </row>
        <row r="822">
          <cell r="B822" t="str">
            <v>M-HH2O</v>
          </cell>
          <cell r="C822" t="str">
            <v>Survey - High Wtr CC Contact</v>
          </cell>
          <cell r="D822" t="str">
            <v>SKIPPER</v>
          </cell>
          <cell r="E822" t="str">
            <v>WACON-5D</v>
          </cell>
          <cell r="F822" t="str">
            <v>Commercial</v>
          </cell>
          <cell r="G822" t="str">
            <v>OTHER</v>
          </cell>
          <cell r="H822" t="str">
            <v>HIGH WTR CC</v>
          </cell>
          <cell r="J822" t="str">
            <v>April</v>
          </cell>
          <cell r="K822" t="str">
            <v>2010-2011</v>
          </cell>
          <cell r="L822">
            <v>2011</v>
          </cell>
          <cell r="M822">
            <v>0</v>
          </cell>
          <cell r="N822">
            <v>0.83333333333333337</v>
          </cell>
          <cell r="Y822">
            <v>0</v>
          </cell>
          <cell r="Z822">
            <v>489.80250000000007</v>
          </cell>
          <cell r="AA822">
            <v>0</v>
          </cell>
          <cell r="AB822">
            <v>0</v>
          </cell>
          <cell r="AC822" t="str">
            <v>SKIPPERWACON-5DApril2010-2011</v>
          </cell>
          <cell r="AD822" t="str">
            <v>SKIPPERWACON-5D2011</v>
          </cell>
          <cell r="AE822" t="str">
            <v>SKIPPERWACON-5DApril2011</v>
          </cell>
          <cell r="AF822" t="str">
            <v>SKIPPERWACON-5DHIGH WTR CCApril2010-2011</v>
          </cell>
          <cell r="AG822" t="str">
            <v>SKIPPERWACON-5DApril2010-2011</v>
          </cell>
          <cell r="AH822" t="str">
            <v>SKIPPERApril2010-2011</v>
          </cell>
        </row>
        <row r="823">
          <cell r="C823" t="str">
            <v xml:space="preserve">Total High Wtr CC Contact  </v>
          </cell>
          <cell r="D823" t="str">
            <v>CONEW</v>
          </cell>
          <cell r="E823" t="str">
            <v>WACON-5D</v>
          </cell>
          <cell r="F823" t="str">
            <v>Commercial</v>
          </cell>
          <cell r="G823" t="str">
            <v>OTHER</v>
          </cell>
          <cell r="H823" t="str">
            <v>HIGH WTR CC</v>
          </cell>
          <cell r="J823" t="str">
            <v>April</v>
          </cell>
          <cell r="K823" t="str">
            <v>2010-2011</v>
          </cell>
          <cell r="L823">
            <v>2011</v>
          </cell>
          <cell r="M823">
            <v>0</v>
          </cell>
          <cell r="N823">
            <v>0.83333333333333337</v>
          </cell>
          <cell r="Y823">
            <v>0</v>
          </cell>
          <cell r="Z823">
            <v>489.80250000000007</v>
          </cell>
          <cell r="AA823">
            <v>0</v>
          </cell>
          <cell r="AB823">
            <v>0</v>
          </cell>
          <cell r="AC823" t="str">
            <v>CONEWWACON-5DApril2010-2011</v>
          </cell>
          <cell r="AD823" t="str">
            <v>CONEWWACON-5D2011</v>
          </cell>
          <cell r="AE823" t="str">
            <v>CONEWWACON-5DApril2011</v>
          </cell>
          <cell r="AF823" t="str">
            <v>CONEWWACON-5DHIGH WTR CCApril2010-2011</v>
          </cell>
          <cell r="AG823" t="str">
            <v>CONEWWACON-5DApril2010-2011</v>
          </cell>
          <cell r="AH823" t="str">
            <v>CONEWApril2010-2011</v>
          </cell>
        </row>
        <row r="824">
          <cell r="B824" t="str">
            <v>M-RES</v>
          </cell>
          <cell r="C824" t="str">
            <v>Survey - Residential Energy</v>
          </cell>
          <cell r="D824" t="str">
            <v>BURNS</v>
          </cell>
          <cell r="E824" t="str">
            <v>ECON-3B</v>
          </cell>
          <cell r="F824" t="str">
            <v>Residential</v>
          </cell>
          <cell r="G824" t="str">
            <v>SINGLE</v>
          </cell>
          <cell r="J824" t="str">
            <v>April</v>
          </cell>
          <cell r="K824" t="str">
            <v>2010-2011</v>
          </cell>
          <cell r="L824">
            <v>2011</v>
          </cell>
          <cell r="M824">
            <v>6</v>
          </cell>
          <cell r="N824">
            <v>0</v>
          </cell>
          <cell r="X824">
            <v>21</v>
          </cell>
          <cell r="Y824">
            <v>968.12974680000002</v>
          </cell>
          <cell r="Z824">
            <v>0</v>
          </cell>
          <cell r="AA824">
            <v>1461.279</v>
          </cell>
          <cell r="AB824">
            <v>0</v>
          </cell>
          <cell r="AC824" t="str">
            <v>BURNSECON-3BApril2010-2011</v>
          </cell>
          <cell r="AD824" t="str">
            <v>BURNSECON-3B2011</v>
          </cell>
          <cell r="AE824" t="str">
            <v>BURNSECON-3BApril2011</v>
          </cell>
          <cell r="AF824" t="str">
            <v>BURNSECON-3BApril2010-2011</v>
          </cell>
          <cell r="AG824" t="str">
            <v>BURNSECON-3BApril2010-2011</v>
          </cell>
          <cell r="AH824" t="str">
            <v>BURNSApril2010-2011</v>
          </cell>
        </row>
        <row r="825">
          <cell r="D825" t="str">
            <v>BURNS</v>
          </cell>
          <cell r="E825" t="str">
            <v>ECON-3B</v>
          </cell>
          <cell r="F825" t="str">
            <v>Residential</v>
          </cell>
          <cell r="G825" t="str">
            <v>MULTI</v>
          </cell>
          <cell r="J825" t="str">
            <v>April</v>
          </cell>
          <cell r="K825" t="str">
            <v>2010-2011</v>
          </cell>
          <cell r="L825">
            <v>2011</v>
          </cell>
          <cell r="M825">
            <v>3</v>
          </cell>
          <cell r="Y825">
            <v>484.06487340000001</v>
          </cell>
          <cell r="AA825">
            <v>730.6395</v>
          </cell>
          <cell r="AC825" t="str">
            <v>BURNSECON-3BApril2010-2011</v>
          </cell>
          <cell r="AD825" t="str">
            <v>BURNSECON-3B2011</v>
          </cell>
          <cell r="AE825" t="str">
            <v>BURNSECON-3BApril2011</v>
          </cell>
          <cell r="AF825" t="str">
            <v>BURNSECON-3BApril2010-2011</v>
          </cell>
          <cell r="AG825" t="str">
            <v>BURNSECON-3BApril2010-2011</v>
          </cell>
          <cell r="AH825" t="str">
            <v>BURNSApril2010-2011</v>
          </cell>
        </row>
        <row r="826">
          <cell r="D826" t="str">
            <v>GRAHAM</v>
          </cell>
          <cell r="E826" t="str">
            <v>ECON-3B</v>
          </cell>
          <cell r="F826" t="str">
            <v>Residential</v>
          </cell>
          <cell r="G826" t="str">
            <v>SINGLE</v>
          </cell>
          <cell r="J826" t="str">
            <v>April</v>
          </cell>
          <cell r="K826" t="str">
            <v>2010-2011</v>
          </cell>
          <cell r="L826">
            <v>2011</v>
          </cell>
          <cell r="M826">
            <v>38</v>
          </cell>
          <cell r="N826">
            <v>62.5</v>
          </cell>
          <cell r="X826">
            <v>21</v>
          </cell>
          <cell r="Y826">
            <v>6131.4883964000001</v>
          </cell>
          <cell r="Z826">
            <v>10084.6848625</v>
          </cell>
          <cell r="AA826">
            <v>9254.7669999999998</v>
          </cell>
          <cell r="AB826">
            <v>15221.65625</v>
          </cell>
          <cell r="AC826" t="str">
            <v>GRAHAMECON-3BApril2010-2011</v>
          </cell>
          <cell r="AD826" t="str">
            <v>GRAHAMECON-3B2011</v>
          </cell>
          <cell r="AE826" t="str">
            <v>GRAHAMECON-3BApril2011</v>
          </cell>
          <cell r="AF826" t="str">
            <v>GRAHAMECON-3BApril2010-2011</v>
          </cell>
          <cell r="AG826" t="str">
            <v>GRAHAMECON-3BApril2010-2011</v>
          </cell>
          <cell r="AH826" t="str">
            <v>GRAHAMApril2010-2011</v>
          </cell>
        </row>
        <row r="827">
          <cell r="D827" t="str">
            <v>GRAHAM</v>
          </cell>
          <cell r="E827" t="str">
            <v>ECON-3B</v>
          </cell>
          <cell r="F827" t="str">
            <v>Residential</v>
          </cell>
          <cell r="G827" t="str">
            <v>MULTI</v>
          </cell>
          <cell r="J827" t="str">
            <v>April</v>
          </cell>
          <cell r="K827" t="str">
            <v>2010-2011</v>
          </cell>
          <cell r="L827">
            <v>2011</v>
          </cell>
          <cell r="M827">
            <v>11</v>
          </cell>
          <cell r="Y827">
            <v>1774.9045357999998</v>
          </cell>
          <cell r="AA827">
            <v>2679.0115000000001</v>
          </cell>
          <cell r="AC827" t="str">
            <v>GRAHAMECON-3BApril2010-2011</v>
          </cell>
          <cell r="AD827" t="str">
            <v>GRAHAMECON-3B2011</v>
          </cell>
          <cell r="AE827" t="str">
            <v>GRAHAMECON-3BApril2011</v>
          </cell>
          <cell r="AF827" t="str">
            <v>GRAHAMECON-3BApril2010-2011</v>
          </cell>
          <cell r="AG827" t="str">
            <v>GRAHAMECON-3BApril2010-2011</v>
          </cell>
          <cell r="AH827" t="str">
            <v>GRAHAMApril2010-2011</v>
          </cell>
        </row>
        <row r="828">
          <cell r="D828" t="str">
            <v>GURNETT</v>
          </cell>
          <cell r="E828" t="str">
            <v>ECON-3B</v>
          </cell>
          <cell r="F828" t="str">
            <v>Residential</v>
          </cell>
          <cell r="G828" t="str">
            <v>SINGLE</v>
          </cell>
          <cell r="J828" t="str">
            <v>April</v>
          </cell>
          <cell r="K828" t="str">
            <v>2010-2011</v>
          </cell>
          <cell r="L828">
            <v>2011</v>
          </cell>
          <cell r="M828">
            <v>0</v>
          </cell>
          <cell r="N828">
            <v>62.5</v>
          </cell>
          <cell r="X828">
            <v>8</v>
          </cell>
          <cell r="Y828">
            <v>0</v>
          </cell>
          <cell r="Z828">
            <v>10084.6848625</v>
          </cell>
          <cell r="AA828">
            <v>0</v>
          </cell>
          <cell r="AB828">
            <v>15221.65625</v>
          </cell>
          <cell r="AC828" t="str">
            <v>GURNETTECON-3BApril2010-2011</v>
          </cell>
          <cell r="AD828" t="str">
            <v>GURNETTECON-3B2011</v>
          </cell>
          <cell r="AE828" t="str">
            <v>GURNETTECON-3BApril2011</v>
          </cell>
          <cell r="AF828" t="str">
            <v>GURNETTECON-3BApril2010-2011</v>
          </cell>
          <cell r="AG828" t="str">
            <v>GURNETTECON-3BApril2010-2011</v>
          </cell>
          <cell r="AH828" t="str">
            <v>GURNETTApril2010-2011</v>
          </cell>
        </row>
        <row r="829">
          <cell r="D829" t="str">
            <v>GURNETT</v>
          </cell>
          <cell r="E829" t="str">
            <v>ECON-3B</v>
          </cell>
          <cell r="F829" t="str">
            <v>Residential</v>
          </cell>
          <cell r="G829" t="str">
            <v>MULTI</v>
          </cell>
          <cell r="J829" t="str">
            <v>April</v>
          </cell>
          <cell r="K829" t="str">
            <v>2010-2011</v>
          </cell>
          <cell r="L829">
            <v>2011</v>
          </cell>
          <cell r="M829">
            <v>0</v>
          </cell>
          <cell r="Y829">
            <v>0</v>
          </cell>
          <cell r="AA829">
            <v>0</v>
          </cell>
          <cell r="AC829" t="str">
            <v>GURNETTECON-3BApril2010-2011</v>
          </cell>
          <cell r="AD829" t="str">
            <v>GURNETTECON-3B2011</v>
          </cell>
          <cell r="AE829" t="str">
            <v>GURNETTECON-3BApril2011</v>
          </cell>
          <cell r="AF829" t="str">
            <v>GURNETTECON-3BApril2010-2011</v>
          </cell>
          <cell r="AG829" t="str">
            <v>GURNETTECON-3BApril2010-2011</v>
          </cell>
          <cell r="AH829" t="str">
            <v>GURNETTApril2010-2011</v>
          </cell>
        </row>
        <row r="830">
          <cell r="D830" t="str">
            <v>SAMPSON</v>
          </cell>
          <cell r="E830" t="str">
            <v>ECON-3B</v>
          </cell>
          <cell r="F830" t="str">
            <v>Residential</v>
          </cell>
          <cell r="G830" t="str">
            <v>SINGLE</v>
          </cell>
          <cell r="J830" t="str">
            <v>April</v>
          </cell>
          <cell r="K830" t="str">
            <v>2010-2011</v>
          </cell>
          <cell r="L830">
            <v>2011</v>
          </cell>
          <cell r="M830">
            <v>42</v>
          </cell>
          <cell r="N830">
            <v>62.5</v>
          </cell>
          <cell r="X830">
            <v>21</v>
          </cell>
          <cell r="Y830">
            <v>6776.9082275999999</v>
          </cell>
          <cell r="Z830">
            <v>10084.6848625</v>
          </cell>
          <cell r="AA830">
            <v>10228.953</v>
          </cell>
          <cell r="AB830">
            <v>15221.65625</v>
          </cell>
          <cell r="AC830" t="str">
            <v>SAMPSONECON-3BApril2010-2011</v>
          </cell>
          <cell r="AD830" t="str">
            <v>SAMPSONECON-3B2011</v>
          </cell>
          <cell r="AE830" t="str">
            <v>SAMPSONECON-3BApril2011</v>
          </cell>
          <cell r="AF830" t="str">
            <v>SAMPSONECON-3BApril2010-2011</v>
          </cell>
          <cell r="AG830" t="str">
            <v>SAMPSONECON-3BApril2010-2011</v>
          </cell>
          <cell r="AH830" t="str">
            <v>SAMPSONApril2010-2011</v>
          </cell>
        </row>
        <row r="831">
          <cell r="D831" t="str">
            <v>SAMPSON</v>
          </cell>
          <cell r="E831" t="str">
            <v>ECON-3B</v>
          </cell>
          <cell r="F831" t="str">
            <v>Residential</v>
          </cell>
          <cell r="G831" t="str">
            <v>MULTI</v>
          </cell>
          <cell r="J831" t="str">
            <v>April</v>
          </cell>
          <cell r="K831" t="str">
            <v>2010-2011</v>
          </cell>
          <cell r="L831">
            <v>2011</v>
          </cell>
          <cell r="M831">
            <v>6</v>
          </cell>
          <cell r="Y831">
            <v>968.12974680000002</v>
          </cell>
          <cell r="AA831">
            <v>1461.279</v>
          </cell>
          <cell r="AC831" t="str">
            <v>SAMPSONECON-3BApril2010-2011</v>
          </cell>
          <cell r="AD831" t="str">
            <v>SAMPSONECON-3B2011</v>
          </cell>
          <cell r="AE831" t="str">
            <v>SAMPSONECON-3BApril2011</v>
          </cell>
          <cell r="AF831" t="str">
            <v>SAMPSONECON-3BApril2010-2011</v>
          </cell>
          <cell r="AG831" t="str">
            <v>SAMPSONECON-3BApril2010-2011</v>
          </cell>
          <cell r="AH831" t="str">
            <v>SAMPSONApril2010-2011</v>
          </cell>
        </row>
        <row r="832">
          <cell r="D832" t="str">
            <v>SKIPPER</v>
          </cell>
          <cell r="E832" t="str">
            <v>ECON-3B</v>
          </cell>
          <cell r="F832" t="str">
            <v>Residential</v>
          </cell>
          <cell r="G832" t="str">
            <v>SINGLE</v>
          </cell>
          <cell r="J832" t="str">
            <v>April</v>
          </cell>
          <cell r="K832" t="str">
            <v>2010-2011</v>
          </cell>
          <cell r="L832">
            <v>2011</v>
          </cell>
          <cell r="M832">
            <v>13</v>
          </cell>
          <cell r="N832">
            <v>0</v>
          </cell>
          <cell r="Y832">
            <v>2097.6144513999998</v>
          </cell>
          <cell r="Z832">
            <v>0</v>
          </cell>
          <cell r="AA832">
            <v>3166.1044999999999</v>
          </cell>
          <cell r="AB832">
            <v>0</v>
          </cell>
          <cell r="AC832" t="str">
            <v>SKIPPERECON-3BApril2010-2011</v>
          </cell>
          <cell r="AD832" t="str">
            <v>SKIPPERECON-3B2011</v>
          </cell>
          <cell r="AE832" t="str">
            <v>SKIPPERECON-3BApril2011</v>
          </cell>
          <cell r="AF832" t="str">
            <v>SKIPPERECON-3BApril2010-2011</v>
          </cell>
          <cell r="AG832" t="str">
            <v>SKIPPERECON-3BApril2010-2011</v>
          </cell>
          <cell r="AH832" t="str">
            <v>SKIPPERApril2010-2011</v>
          </cell>
        </row>
        <row r="833">
          <cell r="D833" t="str">
            <v>SKIPPER</v>
          </cell>
          <cell r="E833" t="str">
            <v>ECON-3B</v>
          </cell>
          <cell r="F833" t="str">
            <v>Residential</v>
          </cell>
          <cell r="G833" t="str">
            <v>MULTI</v>
          </cell>
          <cell r="J833" t="str">
            <v>April</v>
          </cell>
          <cell r="K833" t="str">
            <v>2010-2011</v>
          </cell>
          <cell r="L833">
            <v>2011</v>
          </cell>
          <cell r="M833">
            <v>3</v>
          </cell>
          <cell r="Y833">
            <v>484.06487340000001</v>
          </cell>
          <cell r="AA833">
            <v>730.6395</v>
          </cell>
          <cell r="AC833" t="str">
            <v>SKIPPERECON-3BApril2010-2011</v>
          </cell>
          <cell r="AD833" t="str">
            <v>SKIPPERECON-3B2011</v>
          </cell>
          <cell r="AE833" t="str">
            <v>SKIPPERECON-3BApril2011</v>
          </cell>
          <cell r="AF833" t="str">
            <v>SKIPPERECON-3BApril2010-2011</v>
          </cell>
          <cell r="AG833" t="str">
            <v>SKIPPERECON-3BApril2010-2011</v>
          </cell>
          <cell r="AH833" t="str">
            <v>SKIPPERApril2010-2011</v>
          </cell>
        </row>
        <row r="834">
          <cell r="D834" t="str">
            <v>SPRIGGS</v>
          </cell>
          <cell r="E834" t="str">
            <v>ECON-3B</v>
          </cell>
          <cell r="F834" t="str">
            <v>Residential</v>
          </cell>
          <cell r="G834" t="str">
            <v>SINGLE</v>
          </cell>
          <cell r="J834" t="str">
            <v>April</v>
          </cell>
          <cell r="K834" t="str">
            <v>2010-2011</v>
          </cell>
          <cell r="L834">
            <v>2011</v>
          </cell>
          <cell r="M834">
            <v>40</v>
          </cell>
          <cell r="N834">
            <v>62.5</v>
          </cell>
          <cell r="X834">
            <v>21</v>
          </cell>
          <cell r="Y834">
            <v>6454.1983119999995</v>
          </cell>
          <cell r="Z834">
            <v>10084.6848625</v>
          </cell>
          <cell r="AA834">
            <v>9741.86</v>
          </cell>
          <cell r="AB834">
            <v>15221.65625</v>
          </cell>
          <cell r="AC834" t="str">
            <v>SPRIGGSECON-3BApril2010-2011</v>
          </cell>
          <cell r="AD834" t="str">
            <v>SPRIGGSECON-3B2011</v>
          </cell>
          <cell r="AE834" t="str">
            <v>SPRIGGSECON-3BApril2011</v>
          </cell>
          <cell r="AF834" t="str">
            <v>SPRIGGSECON-3BApril2010-2011</v>
          </cell>
          <cell r="AG834" t="str">
            <v>SPRIGGSECON-3BApril2010-2011</v>
          </cell>
          <cell r="AH834" t="str">
            <v>SPRIGGSApril2010-2011</v>
          </cell>
        </row>
        <row r="835">
          <cell r="D835" t="str">
            <v>SPRIGGS</v>
          </cell>
          <cell r="E835" t="str">
            <v>ECON-3B</v>
          </cell>
          <cell r="F835" t="str">
            <v>Residential</v>
          </cell>
          <cell r="G835" t="str">
            <v>MULTI</v>
          </cell>
          <cell r="J835" t="str">
            <v>April</v>
          </cell>
          <cell r="K835" t="str">
            <v>2010-2011</v>
          </cell>
          <cell r="L835">
            <v>2011</v>
          </cell>
          <cell r="M835">
            <v>11</v>
          </cell>
          <cell r="Y835">
            <v>1774.9045357999998</v>
          </cell>
          <cell r="AA835">
            <v>2679.0115000000001</v>
          </cell>
          <cell r="AC835" t="str">
            <v>SPRIGGSECON-3BApril2010-2011</v>
          </cell>
          <cell r="AD835" t="str">
            <v>SPRIGGSECON-3B2011</v>
          </cell>
          <cell r="AE835" t="str">
            <v>SPRIGGSECON-3BApril2011</v>
          </cell>
          <cell r="AF835" t="str">
            <v>SPRIGGSECON-3BApril2010-2011</v>
          </cell>
          <cell r="AG835" t="str">
            <v>SPRIGGSECON-3BApril2010-2011</v>
          </cell>
          <cell r="AH835" t="str">
            <v>SPRIGGSApril2010-2011</v>
          </cell>
        </row>
        <row r="836">
          <cell r="D836" t="str">
            <v>WELCH</v>
          </cell>
          <cell r="E836" t="str">
            <v>ECON-3B</v>
          </cell>
          <cell r="F836" t="str">
            <v>Residential</v>
          </cell>
          <cell r="G836" t="str">
            <v>SINGLE</v>
          </cell>
          <cell r="J836" t="str">
            <v>April</v>
          </cell>
          <cell r="K836" t="str">
            <v>2010-2011</v>
          </cell>
          <cell r="L836">
            <v>2011</v>
          </cell>
          <cell r="M836">
            <v>0</v>
          </cell>
          <cell r="X836">
            <v>21</v>
          </cell>
          <cell r="Y836">
            <v>0</v>
          </cell>
          <cell r="Z836">
            <v>0</v>
          </cell>
          <cell r="AA836">
            <v>0</v>
          </cell>
          <cell r="AB836">
            <v>0</v>
          </cell>
          <cell r="AC836" t="str">
            <v>WELCHECON-3BApril2010-2011</v>
          </cell>
          <cell r="AD836" t="str">
            <v>WELCHECON-3B2011</v>
          </cell>
          <cell r="AE836" t="str">
            <v>WELCHECON-3BApril2011</v>
          </cell>
          <cell r="AF836" t="str">
            <v>WELCHECON-3BApril2010-2011</v>
          </cell>
          <cell r="AG836" t="str">
            <v>WELCHECON-3BApril2010-2011</v>
          </cell>
          <cell r="AH836" t="str">
            <v>WELCHApril2010-2011</v>
          </cell>
        </row>
        <row r="837">
          <cell r="D837" t="str">
            <v>WELCH</v>
          </cell>
          <cell r="E837" t="str">
            <v>ECON-3B</v>
          </cell>
          <cell r="F837" t="str">
            <v>Residential</v>
          </cell>
          <cell r="G837" t="str">
            <v>MULTI</v>
          </cell>
          <cell r="J837" t="str">
            <v>April</v>
          </cell>
          <cell r="K837" t="str">
            <v>2010-2011</v>
          </cell>
          <cell r="L837">
            <v>2011</v>
          </cell>
          <cell r="M837">
            <v>0</v>
          </cell>
          <cell r="Y837">
            <v>0</v>
          </cell>
          <cell r="AA837">
            <v>0</v>
          </cell>
          <cell r="AC837" t="str">
            <v>WELCHECON-3BApril2010-2011</v>
          </cell>
          <cell r="AD837" t="str">
            <v>WELCHECON-3B2011</v>
          </cell>
          <cell r="AE837" t="str">
            <v>WELCHECON-3BApril2011</v>
          </cell>
          <cell r="AF837" t="str">
            <v>WELCHECON-3BApril2010-2011</v>
          </cell>
          <cell r="AG837" t="str">
            <v>WELCHECON-3BApril2010-2011</v>
          </cell>
          <cell r="AH837" t="str">
            <v>WELCHApril2010-2011</v>
          </cell>
        </row>
        <row r="838">
          <cell r="C838" t="str">
            <v xml:space="preserve">Total Res Home Energy Surveys  </v>
          </cell>
          <cell r="D838" t="str">
            <v>CONEW</v>
          </cell>
          <cell r="E838" t="str">
            <v>ECON-3B</v>
          </cell>
          <cell r="F838" t="str">
            <v>Residential</v>
          </cell>
          <cell r="G838" t="str">
            <v>SINGLE</v>
          </cell>
          <cell r="J838" t="str">
            <v>April</v>
          </cell>
          <cell r="K838" t="str">
            <v>2010-2011</v>
          </cell>
          <cell r="L838">
            <v>2011</v>
          </cell>
          <cell r="M838">
            <v>139</v>
          </cell>
          <cell r="N838">
            <v>250</v>
          </cell>
          <cell r="U838">
            <v>0</v>
          </cell>
          <cell r="X838">
            <v>134</v>
          </cell>
          <cell r="Y838">
            <v>22428.3391342</v>
          </cell>
          <cell r="Z838">
            <v>40338.739450000001</v>
          </cell>
          <cell r="AA838">
            <v>33852.963499999998</v>
          </cell>
          <cell r="AB838">
            <v>60886.625</v>
          </cell>
          <cell r="AC838" t="str">
            <v>CONEWECON-3BApril2010-2011</v>
          </cell>
          <cell r="AD838" t="str">
            <v>CONEWECON-3B2011</v>
          </cell>
          <cell r="AE838" t="str">
            <v>CONEWECON-3BApril2011</v>
          </cell>
          <cell r="AF838" t="str">
            <v>CONEWECON-3BApril2010-2011</v>
          </cell>
          <cell r="AG838" t="str">
            <v>CONEWECON-3BApril2010-2011</v>
          </cell>
          <cell r="AH838" t="str">
            <v>CONEWApril2010-2011</v>
          </cell>
        </row>
        <row r="839">
          <cell r="C839" t="str">
            <v xml:space="preserve">Total Res Home Energy Surveys  </v>
          </cell>
          <cell r="D839" t="str">
            <v>CONEW</v>
          </cell>
          <cell r="E839" t="str">
            <v>ECON-3B</v>
          </cell>
          <cell r="F839" t="str">
            <v>Residential</v>
          </cell>
          <cell r="G839" t="str">
            <v>MULTI</v>
          </cell>
          <cell r="J839" t="str">
            <v>April</v>
          </cell>
          <cell r="K839" t="str">
            <v>2010-2011</v>
          </cell>
          <cell r="L839">
            <v>2011</v>
          </cell>
          <cell r="M839">
            <v>34</v>
          </cell>
          <cell r="Y839">
            <v>5486.0685652000002</v>
          </cell>
          <cell r="AA839">
            <v>8280.5810000000001</v>
          </cell>
          <cell r="AC839" t="str">
            <v>CONEWECON-3BApril2010-2011</v>
          </cell>
          <cell r="AD839" t="str">
            <v>CONEWECON-3B2011</v>
          </cell>
          <cell r="AE839" t="str">
            <v>CONEWECON-3BApril2011</v>
          </cell>
          <cell r="AF839" t="str">
            <v>CONEWECON-3BApril2010-2011</v>
          </cell>
          <cell r="AG839" t="str">
            <v>CONEWECON-3BApril2010-2011</v>
          </cell>
          <cell r="AH839" t="str">
            <v>CONEWApril2010-2011</v>
          </cell>
        </row>
        <row r="840">
          <cell r="B840" t="str">
            <v>M-IRES??</v>
          </cell>
          <cell r="C840" t="str">
            <v>Survey - Phone Residential Energy</v>
          </cell>
          <cell r="D840" t="str">
            <v>BURNS</v>
          </cell>
          <cell r="E840" t="str">
            <v>ECON-3E</v>
          </cell>
          <cell r="F840" t="str">
            <v>Residential</v>
          </cell>
          <cell r="G840" t="str">
            <v>SINGLE</v>
          </cell>
          <cell r="J840" t="str">
            <v>April</v>
          </cell>
          <cell r="K840" t="str">
            <v>2010-2011</v>
          </cell>
          <cell r="L840">
            <v>2011</v>
          </cell>
          <cell r="M840">
            <v>0</v>
          </cell>
          <cell r="N840">
            <v>37.75</v>
          </cell>
          <cell r="Y840">
            <v>0</v>
          </cell>
          <cell r="Z840">
            <v>178.00000800000001</v>
          </cell>
          <cell r="AA840">
            <v>0</v>
          </cell>
          <cell r="AB840">
            <v>3139.3749375000002</v>
          </cell>
          <cell r="AC840" t="str">
            <v>BURNSECON-3EApril2010-2011</v>
          </cell>
          <cell r="AD840" t="str">
            <v>BURNSECON-3E2011</v>
          </cell>
          <cell r="AE840" t="str">
            <v>BURNSECON-3EApril2011</v>
          </cell>
          <cell r="AF840" t="str">
            <v>BURNSECON-3EApril2010-2011</v>
          </cell>
          <cell r="AG840" t="str">
            <v>BURNSECON-3EApril2010-2011</v>
          </cell>
          <cell r="AH840" t="str">
            <v>BURNSApril2010-2011</v>
          </cell>
        </row>
        <row r="841">
          <cell r="C841" t="str">
            <v>Survey - Phone Residential Energy</v>
          </cell>
          <cell r="D841" t="str">
            <v>BURNS</v>
          </cell>
          <cell r="E841" t="str">
            <v>ECON-3E</v>
          </cell>
          <cell r="F841" t="str">
            <v>Residential</v>
          </cell>
          <cell r="G841" t="str">
            <v>MULTI</v>
          </cell>
          <cell r="J841" t="str">
            <v>April</v>
          </cell>
          <cell r="K841" t="str">
            <v>2010-2011</v>
          </cell>
          <cell r="L841">
            <v>2011</v>
          </cell>
          <cell r="M841">
            <v>0</v>
          </cell>
          <cell r="Y841">
            <v>0</v>
          </cell>
          <cell r="AA841">
            <v>0</v>
          </cell>
          <cell r="AC841" t="str">
            <v>BURNSECON-3EApril2010-2011</v>
          </cell>
          <cell r="AD841" t="str">
            <v>BURNSECON-3E2011</v>
          </cell>
          <cell r="AE841" t="str">
            <v>BURNSECON-3EApril2011</v>
          </cell>
          <cell r="AF841" t="str">
            <v>BURNSECON-3EApril2010-2011</v>
          </cell>
          <cell r="AG841" t="str">
            <v>BURNSECON-3EApril2010-2011</v>
          </cell>
          <cell r="AH841" t="str">
            <v>BURNSApril2010-2011</v>
          </cell>
        </row>
        <row r="842">
          <cell r="C842" t="str">
            <v xml:space="preserve">Total Phone Residential Energy  </v>
          </cell>
          <cell r="D842" t="str">
            <v>CONEW</v>
          </cell>
          <cell r="E842" t="str">
            <v>ECON-3E</v>
          </cell>
          <cell r="F842" t="str">
            <v>Residential</v>
          </cell>
          <cell r="G842" t="str">
            <v>SINGLE</v>
          </cell>
          <cell r="J842" t="str">
            <v>April</v>
          </cell>
          <cell r="K842" t="str">
            <v>2010-2011</v>
          </cell>
          <cell r="L842">
            <v>2011</v>
          </cell>
          <cell r="M842">
            <v>0</v>
          </cell>
          <cell r="N842">
            <v>37.75</v>
          </cell>
          <cell r="Y842">
            <v>0</v>
          </cell>
          <cell r="Z842">
            <v>178.00000800000001</v>
          </cell>
          <cell r="AA842">
            <v>0</v>
          </cell>
          <cell r="AB842">
            <v>3139.3749375000002</v>
          </cell>
          <cell r="AC842" t="str">
            <v>CONEWECON-3EApril2010-2011</v>
          </cell>
          <cell r="AD842" t="str">
            <v>CONEWECON-3E2011</v>
          </cell>
          <cell r="AE842" t="str">
            <v>CONEWECON-3EApril2011</v>
          </cell>
          <cell r="AF842" t="str">
            <v>CONEWECON-3EApril2010-2011</v>
          </cell>
          <cell r="AG842" t="str">
            <v>CONEWECON-3EApril2010-2011</v>
          </cell>
          <cell r="AH842" t="str">
            <v>CONEWApril2010-2011</v>
          </cell>
        </row>
        <row r="843">
          <cell r="C843" t="str">
            <v xml:space="preserve">Total Phone Residential Energy  </v>
          </cell>
          <cell r="D843" t="str">
            <v>CONEW</v>
          </cell>
          <cell r="E843" t="str">
            <v>ECON-3E</v>
          </cell>
          <cell r="F843" t="str">
            <v>Residential</v>
          </cell>
          <cell r="G843" t="str">
            <v>MULTI</v>
          </cell>
          <cell r="J843" t="str">
            <v>April</v>
          </cell>
          <cell r="K843" t="str">
            <v>2010-2011</v>
          </cell>
          <cell r="L843">
            <v>2011</v>
          </cell>
          <cell r="M843">
            <v>0</v>
          </cell>
          <cell r="Y843">
            <v>0</v>
          </cell>
          <cell r="AA843">
            <v>0</v>
          </cell>
          <cell r="AC843" t="str">
            <v>CONEWECON-3EApril2010-2011</v>
          </cell>
          <cell r="AD843" t="str">
            <v>CONEWECON-3E2011</v>
          </cell>
          <cell r="AE843" t="str">
            <v>CONEWECON-3EApril2011</v>
          </cell>
          <cell r="AF843" t="str">
            <v>CONEWECON-3EApril2010-2011</v>
          </cell>
          <cell r="AG843" t="str">
            <v>CONEWECON-3EApril2010-2011</v>
          </cell>
          <cell r="AH843" t="str">
            <v>CONEWApril2010-2011</v>
          </cell>
        </row>
        <row r="844">
          <cell r="B844" t="str">
            <v>M-CRES</v>
          </cell>
          <cell r="C844" t="str">
            <v>Survey - DVD Res Eng English</v>
          </cell>
          <cell r="D844" t="str">
            <v>BURNS</v>
          </cell>
          <cell r="E844" t="str">
            <v>ECON-3D</v>
          </cell>
          <cell r="F844" t="str">
            <v>Residential</v>
          </cell>
          <cell r="G844" t="str">
            <v>SINGLE</v>
          </cell>
          <cell r="J844" t="str">
            <v>April</v>
          </cell>
          <cell r="K844" t="str">
            <v>2010-2011</v>
          </cell>
          <cell r="L844">
            <v>2011</v>
          </cell>
          <cell r="M844">
            <v>8</v>
          </cell>
          <cell r="Y844">
            <v>75.783879200000001</v>
          </cell>
          <cell r="Z844">
            <v>0</v>
          </cell>
          <cell r="AA844">
            <v>976.09519999999998</v>
          </cell>
          <cell r="AB844">
            <v>0</v>
          </cell>
          <cell r="AC844" t="str">
            <v>BURNSECON-3DApril2010-2011</v>
          </cell>
          <cell r="AD844" t="str">
            <v>BURNSECON-3D2011</v>
          </cell>
          <cell r="AE844" t="str">
            <v>BURNSECON-3DApril2011</v>
          </cell>
          <cell r="AF844" t="str">
            <v>BURNSECON-3DApril2010-2011</v>
          </cell>
          <cell r="AG844" t="str">
            <v>BURNSECON-3DApril2010-2011</v>
          </cell>
          <cell r="AH844" t="str">
            <v>BURNSApril2010-2011</v>
          </cell>
        </row>
        <row r="845">
          <cell r="D845" t="str">
            <v>BURNS</v>
          </cell>
          <cell r="E845" t="str">
            <v>ECON-3D</v>
          </cell>
          <cell r="F845" t="str">
            <v>Residential</v>
          </cell>
          <cell r="G845" t="str">
            <v>MULTI</v>
          </cell>
          <cell r="J845" t="str">
            <v>April</v>
          </cell>
          <cell r="K845" t="str">
            <v>2010-2011</v>
          </cell>
          <cell r="L845">
            <v>2011</v>
          </cell>
          <cell r="M845">
            <v>5</v>
          </cell>
          <cell r="Y845">
            <v>47.364924500000001</v>
          </cell>
          <cell r="Z845">
            <v>0</v>
          </cell>
          <cell r="AA845">
            <v>610.05949999999996</v>
          </cell>
          <cell r="AB845">
            <v>0</v>
          </cell>
          <cell r="AC845" t="str">
            <v>BURNSECON-3DApril2010-2011</v>
          </cell>
          <cell r="AD845" t="str">
            <v>BURNSECON-3D2011</v>
          </cell>
          <cell r="AE845" t="str">
            <v>BURNSECON-3DApril2011</v>
          </cell>
          <cell r="AF845" t="str">
            <v>BURNSECON-3DApril2010-2011</v>
          </cell>
          <cell r="AG845" t="str">
            <v>BURNSECON-3DApril2010-2011</v>
          </cell>
          <cell r="AH845" t="str">
            <v>BURNSApril2010-2011</v>
          </cell>
        </row>
        <row r="846">
          <cell r="D846" t="str">
            <v>RIVERA</v>
          </cell>
          <cell r="E846" t="str">
            <v>ECON-3D</v>
          </cell>
          <cell r="F846" t="str">
            <v>Residential</v>
          </cell>
          <cell r="G846" t="str">
            <v>SINGLE</v>
          </cell>
          <cell r="J846" t="str">
            <v>April</v>
          </cell>
          <cell r="K846" t="str">
            <v>2010-2011</v>
          </cell>
          <cell r="L846">
            <v>2011</v>
          </cell>
          <cell r="M846">
            <v>0</v>
          </cell>
          <cell r="Y846">
            <v>0</v>
          </cell>
          <cell r="Z846">
            <v>0</v>
          </cell>
          <cell r="AA846">
            <v>0</v>
          </cell>
          <cell r="AB846">
            <v>0</v>
          </cell>
          <cell r="AC846" t="str">
            <v>RIVERAECON-3DApril2010-2011</v>
          </cell>
          <cell r="AD846" t="str">
            <v>RIVERAECON-3D2011</v>
          </cell>
          <cell r="AE846" t="str">
            <v>RIVERAECON-3DApril2011</v>
          </cell>
          <cell r="AF846" t="str">
            <v>RIVERAECON-3DApril2010-2011</v>
          </cell>
          <cell r="AG846" t="str">
            <v>RIVERAECON-3DApril2010-2011</v>
          </cell>
          <cell r="AH846" t="str">
            <v>RIVERAApril2010-2011</v>
          </cell>
        </row>
        <row r="847">
          <cell r="D847" t="str">
            <v>RIVERA</v>
          </cell>
          <cell r="E847" t="str">
            <v>ECON-3D</v>
          </cell>
          <cell r="F847" t="str">
            <v>Residential</v>
          </cell>
          <cell r="G847" t="str">
            <v>MULTI</v>
          </cell>
          <cell r="J847" t="str">
            <v>April</v>
          </cell>
          <cell r="K847" t="str">
            <v>2010-2011</v>
          </cell>
          <cell r="L847">
            <v>2011</v>
          </cell>
          <cell r="M847">
            <v>0</v>
          </cell>
          <cell r="Y847">
            <v>0</v>
          </cell>
          <cell r="Z847">
            <v>0</v>
          </cell>
          <cell r="AA847">
            <v>0</v>
          </cell>
          <cell r="AB847">
            <v>0</v>
          </cell>
          <cell r="AC847" t="str">
            <v>RIVERAECON-3DApril2010-2011</v>
          </cell>
          <cell r="AD847" t="str">
            <v>RIVERAECON-3D2011</v>
          </cell>
          <cell r="AE847" t="str">
            <v>RIVERAECON-3DApril2011</v>
          </cell>
          <cell r="AF847" t="str">
            <v>RIVERAECON-3DApril2010-2011</v>
          </cell>
          <cell r="AG847" t="str">
            <v>RIVERAECON-3DApril2010-2011</v>
          </cell>
          <cell r="AH847" t="str">
            <v>RIVERAApril2010-2011</v>
          </cell>
        </row>
        <row r="848">
          <cell r="D848" t="str">
            <v>SAMPSON</v>
          </cell>
          <cell r="E848" t="str">
            <v>ECON-3D</v>
          </cell>
          <cell r="F848" t="str">
            <v>Residential</v>
          </cell>
          <cell r="G848" t="str">
            <v>SINGLE</v>
          </cell>
          <cell r="J848" t="str">
            <v>April</v>
          </cell>
          <cell r="K848" t="str">
            <v>2010-2011</v>
          </cell>
          <cell r="L848">
            <v>2011</v>
          </cell>
          <cell r="M848">
            <v>0</v>
          </cell>
          <cell r="Y848">
            <v>0</v>
          </cell>
          <cell r="Z848">
            <v>0</v>
          </cell>
          <cell r="AA848">
            <v>0</v>
          </cell>
          <cell r="AB848">
            <v>0</v>
          </cell>
          <cell r="AC848" t="str">
            <v>SAMPSONECON-3DApril2010-2011</v>
          </cell>
          <cell r="AD848" t="str">
            <v>SAMPSONECON-3D2011</v>
          </cell>
          <cell r="AE848" t="str">
            <v>SAMPSONECON-3DApril2011</v>
          </cell>
          <cell r="AF848" t="str">
            <v>SAMPSONECON-3DApril2010-2011</v>
          </cell>
          <cell r="AG848" t="str">
            <v>SAMPSONECON-3DApril2010-2011</v>
          </cell>
          <cell r="AH848" t="str">
            <v>SAMPSONApril2010-2011</v>
          </cell>
        </row>
        <row r="849">
          <cell r="D849" t="str">
            <v>SAMPSON</v>
          </cell>
          <cell r="E849" t="str">
            <v>ECON-3D</v>
          </cell>
          <cell r="F849" t="str">
            <v>Residential</v>
          </cell>
          <cell r="G849" t="str">
            <v>MULTI</v>
          </cell>
          <cell r="J849" t="str">
            <v>April</v>
          </cell>
          <cell r="K849" t="str">
            <v>2010-2011</v>
          </cell>
          <cell r="L849">
            <v>2011</v>
          </cell>
          <cell r="M849">
            <v>0</v>
          </cell>
          <cell r="Y849">
            <v>0</v>
          </cell>
          <cell r="Z849">
            <v>0</v>
          </cell>
          <cell r="AA849">
            <v>0</v>
          </cell>
          <cell r="AB849">
            <v>0</v>
          </cell>
          <cell r="AC849" t="str">
            <v>SAMPSONECON-3DApril2010-2011</v>
          </cell>
          <cell r="AD849" t="str">
            <v>SAMPSONECON-3D2011</v>
          </cell>
          <cell r="AE849" t="str">
            <v>SAMPSONECON-3DApril2011</v>
          </cell>
          <cell r="AF849" t="str">
            <v>SAMPSONECON-3DApril2010-2011</v>
          </cell>
          <cell r="AG849" t="str">
            <v>SAMPSONECON-3DApril2010-2011</v>
          </cell>
          <cell r="AH849" t="str">
            <v>SAMPSONApril2010-2011</v>
          </cell>
        </row>
        <row r="850">
          <cell r="B850" t="str">
            <v>M-CRSS</v>
          </cell>
          <cell r="C850" t="str">
            <v>Survey - DVD Res Eng Spanish</v>
          </cell>
          <cell r="D850" t="str">
            <v>BURNS</v>
          </cell>
          <cell r="E850" t="str">
            <v>ECON-3D</v>
          </cell>
          <cell r="F850" t="str">
            <v>Residential</v>
          </cell>
          <cell r="G850" t="str">
            <v>SINGLE</v>
          </cell>
          <cell r="J850" t="str">
            <v>April</v>
          </cell>
          <cell r="K850" t="str">
            <v>2010-2011</v>
          </cell>
          <cell r="L850">
            <v>2011</v>
          </cell>
          <cell r="M850">
            <v>1</v>
          </cell>
          <cell r="Y850">
            <v>9.4729849000000002</v>
          </cell>
          <cell r="Z850">
            <v>0</v>
          </cell>
          <cell r="AA850">
            <v>122.0119</v>
          </cell>
          <cell r="AB850">
            <v>0</v>
          </cell>
          <cell r="AC850" t="str">
            <v>BURNSECON-3DApril2010-2011</v>
          </cell>
          <cell r="AD850" t="str">
            <v>BURNSECON-3D2011</v>
          </cell>
          <cell r="AE850" t="str">
            <v>BURNSECON-3DApril2011</v>
          </cell>
          <cell r="AF850" t="str">
            <v>BURNSECON-3DApril2010-2011</v>
          </cell>
          <cell r="AG850" t="str">
            <v>BURNSECON-3DApril2010-2011</v>
          </cell>
          <cell r="AH850" t="str">
            <v>BURNSApril2010-2011</v>
          </cell>
        </row>
        <row r="851">
          <cell r="D851" t="str">
            <v>BURNS</v>
          </cell>
          <cell r="E851" t="str">
            <v>ECON-3D</v>
          </cell>
          <cell r="F851" t="str">
            <v>Residential</v>
          </cell>
          <cell r="G851" t="str">
            <v>MULTI</v>
          </cell>
          <cell r="J851" t="str">
            <v>April</v>
          </cell>
          <cell r="K851" t="str">
            <v>2010-2011</v>
          </cell>
          <cell r="L851">
            <v>2011</v>
          </cell>
          <cell r="M851">
            <v>2</v>
          </cell>
          <cell r="Y851">
            <v>18.9459698</v>
          </cell>
          <cell r="Z851">
            <v>0</v>
          </cell>
          <cell r="AA851">
            <v>244.02379999999999</v>
          </cell>
          <cell r="AB851">
            <v>0</v>
          </cell>
          <cell r="AC851" t="str">
            <v>BURNSECON-3DApril2010-2011</v>
          </cell>
          <cell r="AD851" t="str">
            <v>BURNSECON-3D2011</v>
          </cell>
          <cell r="AE851" t="str">
            <v>BURNSECON-3DApril2011</v>
          </cell>
          <cell r="AF851" t="str">
            <v>BURNSECON-3DApril2010-2011</v>
          </cell>
          <cell r="AG851" t="str">
            <v>BURNSECON-3DApril2010-2011</v>
          </cell>
          <cell r="AH851" t="str">
            <v>BURNSApril2010-2011</v>
          </cell>
        </row>
        <row r="852">
          <cell r="D852" t="str">
            <v>RIVERA</v>
          </cell>
          <cell r="E852" t="str">
            <v>ECON-3D</v>
          </cell>
          <cell r="F852" t="str">
            <v>Residential</v>
          </cell>
          <cell r="G852" t="str">
            <v>SINGLE</v>
          </cell>
          <cell r="J852" t="str">
            <v>April</v>
          </cell>
          <cell r="K852" t="str">
            <v>2010-2011</v>
          </cell>
          <cell r="L852">
            <v>2011</v>
          </cell>
          <cell r="M852">
            <v>0</v>
          </cell>
          <cell r="Y852">
            <v>0</v>
          </cell>
          <cell r="Z852">
            <v>0</v>
          </cell>
          <cell r="AA852">
            <v>0</v>
          </cell>
          <cell r="AB852">
            <v>0</v>
          </cell>
          <cell r="AC852" t="str">
            <v>RIVERAECON-3DApril2010-2011</v>
          </cell>
          <cell r="AD852" t="str">
            <v>RIVERAECON-3D2011</v>
          </cell>
          <cell r="AE852" t="str">
            <v>RIVERAECON-3DApril2011</v>
          </cell>
          <cell r="AF852" t="str">
            <v>RIVERAECON-3DApril2010-2011</v>
          </cell>
          <cell r="AG852" t="str">
            <v>RIVERAECON-3DApril2010-2011</v>
          </cell>
          <cell r="AH852" t="str">
            <v>RIVERAApril2010-2011</v>
          </cell>
        </row>
        <row r="853">
          <cell r="D853" t="str">
            <v>RIVERA</v>
          </cell>
          <cell r="E853" t="str">
            <v>ECON-3D</v>
          </cell>
          <cell r="F853" t="str">
            <v>Residential</v>
          </cell>
          <cell r="G853" t="str">
            <v>MULTI</v>
          </cell>
          <cell r="J853" t="str">
            <v>April</v>
          </cell>
          <cell r="K853" t="str">
            <v>2010-2011</v>
          </cell>
          <cell r="L853">
            <v>2011</v>
          </cell>
          <cell r="M853">
            <v>0</v>
          </cell>
          <cell r="Y853">
            <v>0</v>
          </cell>
          <cell r="Z853">
            <v>0</v>
          </cell>
          <cell r="AA853">
            <v>0</v>
          </cell>
          <cell r="AB853">
            <v>0</v>
          </cell>
          <cell r="AC853" t="str">
            <v>RIVERAECON-3DApril2010-2011</v>
          </cell>
          <cell r="AD853" t="str">
            <v>RIVERAECON-3D2011</v>
          </cell>
          <cell r="AE853" t="str">
            <v>RIVERAECON-3DApril2011</v>
          </cell>
          <cell r="AF853" t="str">
            <v>RIVERAECON-3DApril2010-2011</v>
          </cell>
          <cell r="AG853" t="str">
            <v>RIVERAECON-3DApril2010-2011</v>
          </cell>
          <cell r="AH853" t="str">
            <v>RIVERAApril2010-2011</v>
          </cell>
        </row>
        <row r="854">
          <cell r="B854" t="str">
            <v>M-VRES</v>
          </cell>
          <cell r="C854" t="str">
            <v>Survey - Res Eng VIDEO English</v>
          </cell>
          <cell r="D854" t="str">
            <v>BURNS</v>
          </cell>
          <cell r="E854" t="str">
            <v>ECON-3D</v>
          </cell>
          <cell r="F854" t="str">
            <v>Residential</v>
          </cell>
          <cell r="G854" t="str">
            <v>SINGLE</v>
          </cell>
          <cell r="J854" t="str">
            <v>April</v>
          </cell>
          <cell r="K854" t="str">
            <v>2010-2011</v>
          </cell>
          <cell r="L854">
            <v>2011</v>
          </cell>
          <cell r="M854">
            <v>3</v>
          </cell>
          <cell r="Y854">
            <v>28.4189547</v>
          </cell>
          <cell r="Z854">
            <v>0</v>
          </cell>
          <cell r="AA854">
            <v>366.03570000000002</v>
          </cell>
          <cell r="AB854">
            <v>0</v>
          </cell>
          <cell r="AC854" t="str">
            <v>BURNSECON-3DApril2010-2011</v>
          </cell>
          <cell r="AD854" t="str">
            <v>BURNSECON-3D2011</v>
          </cell>
          <cell r="AE854" t="str">
            <v>BURNSECON-3DApril2011</v>
          </cell>
          <cell r="AF854" t="str">
            <v>BURNSECON-3DApril2010-2011</v>
          </cell>
          <cell r="AG854" t="str">
            <v>BURNSECON-3DApril2010-2011</v>
          </cell>
          <cell r="AH854" t="str">
            <v>BURNSApril2010-2011</v>
          </cell>
        </row>
        <row r="855">
          <cell r="D855" t="str">
            <v>BURNS</v>
          </cell>
          <cell r="E855" t="str">
            <v>ECON-3D</v>
          </cell>
          <cell r="F855" t="str">
            <v>Residential</v>
          </cell>
          <cell r="G855" t="str">
            <v>MULTI</v>
          </cell>
          <cell r="J855" t="str">
            <v>April</v>
          </cell>
          <cell r="K855" t="str">
            <v>2010-2011</v>
          </cell>
          <cell r="L855">
            <v>2011</v>
          </cell>
          <cell r="M855">
            <v>0</v>
          </cell>
          <cell r="Y855">
            <v>0</v>
          </cell>
          <cell r="Z855">
            <v>0</v>
          </cell>
          <cell r="AA855">
            <v>0</v>
          </cell>
          <cell r="AB855">
            <v>0</v>
          </cell>
          <cell r="AC855" t="str">
            <v>BURNSECON-3DApril2010-2011</v>
          </cell>
          <cell r="AD855" t="str">
            <v>BURNSECON-3D2011</v>
          </cell>
          <cell r="AE855" t="str">
            <v>BURNSECON-3DApril2011</v>
          </cell>
          <cell r="AF855" t="str">
            <v>BURNSECON-3DApril2010-2011</v>
          </cell>
          <cell r="AG855" t="str">
            <v>BURNSECON-3DApril2010-2011</v>
          </cell>
          <cell r="AH855" t="str">
            <v>BURNSApril2010-2011</v>
          </cell>
        </row>
        <row r="856">
          <cell r="D856" t="str">
            <v>RIVERA</v>
          </cell>
          <cell r="E856" t="str">
            <v>ECON-3D</v>
          </cell>
          <cell r="F856" t="str">
            <v>Residential</v>
          </cell>
          <cell r="G856" t="str">
            <v>SINGLE</v>
          </cell>
          <cell r="J856" t="str">
            <v>April</v>
          </cell>
          <cell r="K856" t="str">
            <v>2010-2011</v>
          </cell>
          <cell r="L856">
            <v>2011</v>
          </cell>
          <cell r="M856">
            <v>0</v>
          </cell>
          <cell r="Y856">
            <v>0</v>
          </cell>
          <cell r="Z856">
            <v>0</v>
          </cell>
          <cell r="AA856">
            <v>0</v>
          </cell>
          <cell r="AB856">
            <v>0</v>
          </cell>
          <cell r="AC856" t="str">
            <v>RIVERAECON-3DApril2010-2011</v>
          </cell>
          <cell r="AD856" t="str">
            <v>RIVERAECON-3D2011</v>
          </cell>
          <cell r="AE856" t="str">
            <v>RIVERAECON-3DApril2011</v>
          </cell>
          <cell r="AF856" t="str">
            <v>RIVERAECON-3DApril2010-2011</v>
          </cell>
          <cell r="AG856" t="str">
            <v>RIVERAECON-3DApril2010-2011</v>
          </cell>
          <cell r="AH856" t="str">
            <v>RIVERAApril2010-2011</v>
          </cell>
        </row>
        <row r="857">
          <cell r="D857" t="str">
            <v>RIVERA</v>
          </cell>
          <cell r="E857" t="str">
            <v>ECON-3D</v>
          </cell>
          <cell r="F857" t="str">
            <v>Residential</v>
          </cell>
          <cell r="G857" t="str">
            <v>MULTI</v>
          </cell>
          <cell r="J857" t="str">
            <v>April</v>
          </cell>
          <cell r="K857" t="str">
            <v>2010-2011</v>
          </cell>
          <cell r="L857">
            <v>2011</v>
          </cell>
          <cell r="M857">
            <v>0</v>
          </cell>
          <cell r="Y857">
            <v>0</v>
          </cell>
          <cell r="Z857">
            <v>0</v>
          </cell>
          <cell r="AA857">
            <v>0</v>
          </cell>
          <cell r="AB857">
            <v>0</v>
          </cell>
          <cell r="AC857" t="str">
            <v>RIVERAECON-3DApril2010-2011</v>
          </cell>
          <cell r="AD857" t="str">
            <v>RIVERAECON-3D2011</v>
          </cell>
          <cell r="AE857" t="str">
            <v>RIVERAECON-3DApril2011</v>
          </cell>
          <cell r="AF857" t="str">
            <v>RIVERAECON-3DApril2010-2011</v>
          </cell>
          <cell r="AG857" t="str">
            <v>RIVERAECON-3DApril2010-2011</v>
          </cell>
          <cell r="AH857" t="str">
            <v>RIVERAApril2010-2011</v>
          </cell>
        </row>
        <row r="858">
          <cell r="B858" t="str">
            <v>M-VRSS</v>
          </cell>
          <cell r="C858" t="str">
            <v>Survey - Res Eng VIDEO Spanish</v>
          </cell>
          <cell r="D858" t="str">
            <v>BURNS</v>
          </cell>
          <cell r="E858" t="str">
            <v>ECON-3D</v>
          </cell>
          <cell r="F858" t="str">
            <v>Residential</v>
          </cell>
          <cell r="G858" t="str">
            <v>SINGLE</v>
          </cell>
          <cell r="J858" t="str">
            <v>April</v>
          </cell>
          <cell r="K858" t="str">
            <v>2010-2011</v>
          </cell>
          <cell r="L858">
            <v>2011</v>
          </cell>
          <cell r="M858">
            <v>0</v>
          </cell>
          <cell r="Y858">
            <v>0</v>
          </cell>
          <cell r="Z858">
            <v>0</v>
          </cell>
          <cell r="AA858">
            <v>0</v>
          </cell>
          <cell r="AB858">
            <v>0</v>
          </cell>
          <cell r="AC858" t="str">
            <v>BURNSECON-3DApril2010-2011</v>
          </cell>
          <cell r="AD858" t="str">
            <v>BURNSECON-3D2011</v>
          </cell>
          <cell r="AE858" t="str">
            <v>BURNSECON-3DApril2011</v>
          </cell>
          <cell r="AF858" t="str">
            <v>BURNSECON-3DApril2010-2011</v>
          </cell>
          <cell r="AG858" t="str">
            <v>BURNSECON-3DApril2010-2011</v>
          </cell>
          <cell r="AH858" t="str">
            <v>BURNSApril2010-2011</v>
          </cell>
        </row>
        <row r="859">
          <cell r="D859" t="str">
            <v>BURNS</v>
          </cell>
          <cell r="E859" t="str">
            <v>ECON-3D</v>
          </cell>
          <cell r="F859" t="str">
            <v>Residential</v>
          </cell>
          <cell r="G859" t="str">
            <v>MULTI</v>
          </cell>
          <cell r="J859" t="str">
            <v>April</v>
          </cell>
          <cell r="K859" t="str">
            <v>2010-2011</v>
          </cell>
          <cell r="L859">
            <v>2011</v>
          </cell>
          <cell r="M859">
            <v>0</v>
          </cell>
          <cell r="Y859">
            <v>0</v>
          </cell>
          <cell r="Z859">
            <v>0</v>
          </cell>
          <cell r="AA859">
            <v>0</v>
          </cell>
          <cell r="AB859">
            <v>0</v>
          </cell>
          <cell r="AC859" t="str">
            <v>BURNSECON-3DApril2010-2011</v>
          </cell>
          <cell r="AD859" t="str">
            <v>BURNSECON-3D2011</v>
          </cell>
          <cell r="AE859" t="str">
            <v>BURNSECON-3DApril2011</v>
          </cell>
          <cell r="AF859" t="str">
            <v>BURNSECON-3DApril2010-2011</v>
          </cell>
          <cell r="AG859" t="str">
            <v>BURNSECON-3DApril2010-2011</v>
          </cell>
          <cell r="AH859" t="str">
            <v>BURNSApril2010-2011</v>
          </cell>
        </row>
        <row r="860">
          <cell r="D860" t="str">
            <v>RIVERA</v>
          </cell>
          <cell r="E860" t="str">
            <v>ECON-3D</v>
          </cell>
          <cell r="F860" t="str">
            <v>Residential</v>
          </cell>
          <cell r="G860" t="str">
            <v>SINGLE</v>
          </cell>
          <cell r="J860" t="str">
            <v>April</v>
          </cell>
          <cell r="K860" t="str">
            <v>2010-2011</v>
          </cell>
          <cell r="L860">
            <v>2011</v>
          </cell>
          <cell r="M860">
            <v>0</v>
          </cell>
          <cell r="Y860">
            <v>0</v>
          </cell>
          <cell r="Z860">
            <v>0</v>
          </cell>
          <cell r="AA860">
            <v>0</v>
          </cell>
          <cell r="AB860">
            <v>0</v>
          </cell>
          <cell r="AC860" t="str">
            <v>RIVERAECON-3DApril2010-2011</v>
          </cell>
          <cell r="AD860" t="str">
            <v>RIVERAECON-3D2011</v>
          </cell>
          <cell r="AE860" t="str">
            <v>RIVERAECON-3DApril2011</v>
          </cell>
          <cell r="AF860" t="str">
            <v>RIVERAECON-3DApril2010-2011</v>
          </cell>
          <cell r="AG860" t="str">
            <v>RIVERAECON-3DApril2010-2011</v>
          </cell>
          <cell r="AH860" t="str">
            <v>RIVERAApril2010-2011</v>
          </cell>
        </row>
        <row r="861">
          <cell r="D861" t="str">
            <v>RIVERA</v>
          </cell>
          <cell r="E861" t="str">
            <v>ECON-3D</v>
          </cell>
          <cell r="F861" t="str">
            <v>Residential</v>
          </cell>
          <cell r="G861" t="str">
            <v>MULTI</v>
          </cell>
          <cell r="J861" t="str">
            <v>April</v>
          </cell>
          <cell r="K861" t="str">
            <v>2010-2011</v>
          </cell>
          <cell r="L861">
            <v>2011</v>
          </cell>
          <cell r="M861">
            <v>0</v>
          </cell>
          <cell r="Y861">
            <v>0</v>
          </cell>
          <cell r="Z861">
            <v>0</v>
          </cell>
          <cell r="AA861">
            <v>0</v>
          </cell>
          <cell r="AB861">
            <v>0</v>
          </cell>
          <cell r="AC861" t="str">
            <v>RIVERAECON-3DApril2010-2011</v>
          </cell>
          <cell r="AD861" t="str">
            <v>RIVERAECON-3D2011</v>
          </cell>
          <cell r="AE861" t="str">
            <v>RIVERAECON-3DApril2011</v>
          </cell>
          <cell r="AF861" t="str">
            <v>RIVERAECON-3DApril2010-2011</v>
          </cell>
          <cell r="AG861" t="str">
            <v>RIVERAECON-3DApril2010-2011</v>
          </cell>
          <cell r="AH861" t="str">
            <v>RIVERAApril2010-2011</v>
          </cell>
        </row>
        <row r="862">
          <cell r="B862" t="str">
            <v>TOTAL DVD/VIDEO</v>
          </cell>
          <cell r="C862" t="str">
            <v xml:space="preserve">Total DVD &amp; VIDEO  </v>
          </cell>
          <cell r="D862" t="str">
            <v>DVD</v>
          </cell>
          <cell r="E862" t="str">
            <v>ECON-3D</v>
          </cell>
          <cell r="F862" t="str">
            <v>Residential</v>
          </cell>
          <cell r="G862" t="str">
            <v>SINGLE</v>
          </cell>
          <cell r="J862" t="str">
            <v>April</v>
          </cell>
          <cell r="K862" t="str">
            <v>2010-2011</v>
          </cell>
          <cell r="L862">
            <v>2011</v>
          </cell>
          <cell r="M862">
            <v>12</v>
          </cell>
          <cell r="N862">
            <v>283.33333333333331</v>
          </cell>
          <cell r="Y862">
            <v>113.6758188</v>
          </cell>
          <cell r="Z862">
            <v>2684.0123883333331</v>
          </cell>
          <cell r="AA862">
            <v>1464.1428000000001</v>
          </cell>
          <cell r="AB862">
            <v>34570.03833333333</v>
          </cell>
          <cell r="AC862" t="str">
            <v>DVDECON-3DApril2010-2011</v>
          </cell>
          <cell r="AD862" t="str">
            <v>DVDECON-3D2011</v>
          </cell>
          <cell r="AE862" t="str">
            <v>DVDECON-3DApril2011</v>
          </cell>
          <cell r="AF862" t="str">
            <v>DVDECON-3DApril2010-2011</v>
          </cell>
          <cell r="AG862" t="str">
            <v>DVDECON-3DApril2010-2011</v>
          </cell>
          <cell r="AH862" t="str">
            <v>DVDApril2010-2011</v>
          </cell>
        </row>
        <row r="863">
          <cell r="C863" t="str">
            <v xml:space="preserve">Total DVD &amp; VIDEO  </v>
          </cell>
          <cell r="D863" t="str">
            <v>DVD</v>
          </cell>
          <cell r="E863" t="str">
            <v>ECON-3D</v>
          </cell>
          <cell r="F863" t="str">
            <v>Residential</v>
          </cell>
          <cell r="G863" t="str">
            <v>MULTI</v>
          </cell>
          <cell r="J863" t="str">
            <v>April</v>
          </cell>
          <cell r="K863" t="str">
            <v>2010-2011</v>
          </cell>
          <cell r="L863">
            <v>2011</v>
          </cell>
          <cell r="M863">
            <v>7</v>
          </cell>
          <cell r="Y863">
            <v>66.310894300000001</v>
          </cell>
          <cell r="AA863">
            <v>854.08330000000001</v>
          </cell>
          <cell r="AC863" t="str">
            <v>DVDECON-3DApril2010-2011</v>
          </cell>
          <cell r="AD863" t="str">
            <v>DVDECON-3D2011</v>
          </cell>
          <cell r="AE863" t="str">
            <v>DVDECON-3DApril2011</v>
          </cell>
          <cell r="AF863" t="str">
            <v>DVDECON-3DApril2010-2011</v>
          </cell>
          <cell r="AG863" t="str">
            <v>DVDECON-3DApril2010-2011</v>
          </cell>
          <cell r="AH863" t="str">
            <v>DVDApril2010-2011</v>
          </cell>
        </row>
        <row r="864">
          <cell r="C864" t="str">
            <v xml:space="preserve">Total CONEW DVD &amp; VIDEO  </v>
          </cell>
          <cell r="D864" t="str">
            <v>CONEW</v>
          </cell>
          <cell r="E864" t="str">
            <v>ECON-3D</v>
          </cell>
          <cell r="F864" t="str">
            <v>Residential</v>
          </cell>
          <cell r="G864" t="str">
            <v>SINGLE</v>
          </cell>
          <cell r="J864" t="str">
            <v>April</v>
          </cell>
          <cell r="K864" t="str">
            <v>2010-2011</v>
          </cell>
          <cell r="L864">
            <v>2011</v>
          </cell>
          <cell r="M864">
            <v>12</v>
          </cell>
          <cell r="N864">
            <v>283.33333333333331</v>
          </cell>
          <cell r="Y864">
            <v>113.6758188</v>
          </cell>
          <cell r="Z864">
            <v>2684.0123883333331</v>
          </cell>
          <cell r="AA864">
            <v>1464.1428000000001</v>
          </cell>
          <cell r="AB864">
            <v>34570.03833333333</v>
          </cell>
          <cell r="AC864" t="str">
            <v>CONEWECON-3DApril2010-2011</v>
          </cell>
          <cell r="AD864" t="str">
            <v>CONEWECON-3D2011</v>
          </cell>
          <cell r="AE864" t="str">
            <v>CONEWECON-3DApril2011</v>
          </cell>
          <cell r="AF864" t="str">
            <v>CONEWECON-3DApril2010-2011</v>
          </cell>
          <cell r="AG864" t="str">
            <v>CONEWECON-3DApril2010-2011</v>
          </cell>
          <cell r="AH864" t="str">
            <v>CONEWApril2010-2011</v>
          </cell>
        </row>
        <row r="865">
          <cell r="C865" t="str">
            <v xml:space="preserve">Total CONEW DVD &amp; VIDEO  </v>
          </cell>
          <cell r="D865" t="str">
            <v>CONEW</v>
          </cell>
          <cell r="E865" t="str">
            <v>ECON-3D</v>
          </cell>
          <cell r="F865" t="str">
            <v>Residential</v>
          </cell>
          <cell r="G865" t="str">
            <v>MULTI</v>
          </cell>
          <cell r="J865" t="str">
            <v>April</v>
          </cell>
          <cell r="K865" t="str">
            <v>2010-2011</v>
          </cell>
          <cell r="L865">
            <v>2011</v>
          </cell>
          <cell r="M865">
            <v>7</v>
          </cell>
          <cell r="Y865">
            <v>66.310894300000001</v>
          </cell>
          <cell r="AA865">
            <v>854.08330000000001</v>
          </cell>
          <cell r="AC865" t="str">
            <v>CONEWECON-3DApril2010-2011</v>
          </cell>
          <cell r="AD865" t="str">
            <v>CONEWECON-3D2011</v>
          </cell>
          <cell r="AE865" t="str">
            <v>CONEWECON-3DApril2011</v>
          </cell>
          <cell r="AF865" t="str">
            <v>CONEWECON-3DApril2010-2011</v>
          </cell>
          <cell r="AG865" t="str">
            <v>CONEWECON-3DApril2010-2011</v>
          </cell>
          <cell r="AH865" t="str">
            <v>CONEWApril2010-2011</v>
          </cell>
        </row>
        <row r="866">
          <cell r="B866" t="str">
            <v>M-ONLINE</v>
          </cell>
          <cell r="C866" t="str">
            <v>Survey - Residential Online Energy</v>
          </cell>
          <cell r="D866" t="str">
            <v>ONLINE</v>
          </cell>
          <cell r="E866" t="str">
            <v>ECON-3C</v>
          </cell>
          <cell r="F866" t="str">
            <v>Residential</v>
          </cell>
          <cell r="G866" t="str">
            <v>SINGLE</v>
          </cell>
          <cell r="J866" t="str">
            <v>April</v>
          </cell>
          <cell r="K866" t="str">
            <v>2010-2011</v>
          </cell>
          <cell r="L866">
            <v>2011</v>
          </cell>
          <cell r="M866">
            <v>93</v>
          </cell>
          <cell r="N866">
            <v>149.91666666666666</v>
          </cell>
          <cell r="Y866">
            <v>2168.5740000000001</v>
          </cell>
          <cell r="Z866">
            <v>3495.7568333333334</v>
          </cell>
          <cell r="AA866">
            <v>11305.786521</v>
          </cell>
          <cell r="AB866">
            <v>18225.008916916668</v>
          </cell>
          <cell r="AC866" t="str">
            <v>ONLINEECON-3CApril2010-2011</v>
          </cell>
          <cell r="AD866" t="str">
            <v>ONLINEECON-3C2011</v>
          </cell>
          <cell r="AE866" t="str">
            <v>ONLINEECON-3CApril2011</v>
          </cell>
          <cell r="AF866" t="str">
            <v>ONLINEECON-3CApril2010-2011</v>
          </cell>
          <cell r="AG866" t="str">
            <v>ONLINEECON-3CApril2010-2011</v>
          </cell>
          <cell r="AH866" t="str">
            <v>ONLINEApril2010-2011</v>
          </cell>
        </row>
        <row r="867">
          <cell r="C867" t="str">
            <v>Energy Calculator</v>
          </cell>
          <cell r="D867" t="str">
            <v>CALC</v>
          </cell>
          <cell r="E867" t="str">
            <v>ECON-17</v>
          </cell>
          <cell r="F867" t="str">
            <v>Residential</v>
          </cell>
          <cell r="G867" t="str">
            <v>SINGLE</v>
          </cell>
          <cell r="J867" t="str">
            <v>April</v>
          </cell>
          <cell r="K867" t="str">
            <v>2010-2011</v>
          </cell>
          <cell r="L867">
            <v>2011</v>
          </cell>
          <cell r="M867">
            <v>10</v>
          </cell>
          <cell r="T867">
            <v>27.11</v>
          </cell>
          <cell r="Y867">
            <v>233.18</v>
          </cell>
          <cell r="Z867">
            <v>0</v>
          </cell>
          <cell r="AA867">
            <v>1215.67597</v>
          </cell>
          <cell r="AB867">
            <v>0</v>
          </cell>
          <cell r="AC867" t="str">
            <v>CALCECON-17April2010-2011</v>
          </cell>
          <cell r="AD867" t="str">
            <v>CALCECON-172011</v>
          </cell>
          <cell r="AE867" t="str">
            <v>CALCECON-17April2011</v>
          </cell>
          <cell r="AF867" t="str">
            <v>CALCECON-17April2010-2011</v>
          </cell>
          <cell r="AG867" t="str">
            <v>CALCECON-17April2010-2011</v>
          </cell>
          <cell r="AH867" t="str">
            <v>CALCApril2010-2011</v>
          </cell>
        </row>
        <row r="868">
          <cell r="C868" t="str">
            <v xml:space="preserve">Total Online Energy Surveys  </v>
          </cell>
          <cell r="D868" t="str">
            <v>CONEW</v>
          </cell>
          <cell r="E868" t="str">
            <v>ECON-EDU</v>
          </cell>
          <cell r="F868" t="str">
            <v>Residential</v>
          </cell>
          <cell r="G868" t="str">
            <v>SINGLE</v>
          </cell>
          <cell r="H868" t="str">
            <v>ONLINE SURVEY</v>
          </cell>
          <cell r="J868" t="str">
            <v>April</v>
          </cell>
          <cell r="K868" t="str">
            <v>2010-2011</v>
          </cell>
          <cell r="L868">
            <v>2011</v>
          </cell>
          <cell r="M868">
            <v>103</v>
          </cell>
          <cell r="N868">
            <v>149.91666666666666</v>
          </cell>
          <cell r="O868">
            <v>0</v>
          </cell>
          <cell r="P868">
            <v>0</v>
          </cell>
          <cell r="Q868">
            <v>0</v>
          </cell>
          <cell r="R868">
            <v>0</v>
          </cell>
          <cell r="S868">
            <v>0</v>
          </cell>
          <cell r="T868">
            <v>27.11</v>
          </cell>
          <cell r="U868">
            <v>0</v>
          </cell>
          <cell r="V868">
            <v>0</v>
          </cell>
          <cell r="W868">
            <v>0</v>
          </cell>
          <cell r="X868">
            <v>0</v>
          </cell>
          <cell r="Y868">
            <v>2401.7539999999999</v>
          </cell>
          <cell r="Z868">
            <v>3495.7568333333334</v>
          </cell>
          <cell r="AA868">
            <v>12521.462491</v>
          </cell>
          <cell r="AB868">
            <v>18225.008916916668</v>
          </cell>
          <cell r="AC868" t="str">
            <v>CONEWECON-EDUApril2010-2011</v>
          </cell>
          <cell r="AD868" t="str">
            <v>CONEWECON-EDU2011</v>
          </cell>
          <cell r="AE868" t="str">
            <v>CONEWECON-EDUApril2011</v>
          </cell>
          <cell r="AF868" t="str">
            <v>CONEWECON-EDUONLINE SURVEYApril2010-2011</v>
          </cell>
          <cell r="AG868" t="str">
            <v>CONEWECON-EDUApril2010-2011</v>
          </cell>
          <cell r="AH868" t="str">
            <v>CONEWApril2010-2011</v>
          </cell>
        </row>
        <row r="869">
          <cell r="B869" t="str">
            <v>M-WAUD</v>
          </cell>
          <cell r="C869" t="str">
            <v>Survey - Water Audit</v>
          </cell>
          <cell r="D869" t="str">
            <v>BURNS</v>
          </cell>
          <cell r="E869" t="str">
            <v>WACON-5A</v>
          </cell>
          <cell r="F869" t="str">
            <v>Residential</v>
          </cell>
          <cell r="G869" t="str">
            <v>SINGLE</v>
          </cell>
          <cell r="J869" t="str">
            <v>April</v>
          </cell>
          <cell r="K869" t="str">
            <v>2010-2011</v>
          </cell>
          <cell r="L869">
            <v>2011</v>
          </cell>
          <cell r="M869">
            <v>1</v>
          </cell>
          <cell r="N869">
            <v>0</v>
          </cell>
          <cell r="Y869">
            <v>161.35495779999999</v>
          </cell>
          <cell r="Z869">
            <v>0</v>
          </cell>
          <cell r="AA869">
            <v>0</v>
          </cell>
          <cell r="AB869">
            <v>0</v>
          </cell>
          <cell r="AC869" t="str">
            <v>BURNSWACON-5AApril2010-2011</v>
          </cell>
          <cell r="AD869" t="str">
            <v>BURNSWACON-5A2011</v>
          </cell>
          <cell r="AE869" t="str">
            <v>BURNSWACON-5AApril2011</v>
          </cell>
          <cell r="AF869" t="str">
            <v>BURNSWACON-5AApril2010-2011</v>
          </cell>
          <cell r="AG869" t="str">
            <v>BURNSWACON-5AApril2010-2011</v>
          </cell>
          <cell r="AH869" t="str">
            <v>BURNSApril2010-2011</v>
          </cell>
        </row>
        <row r="870">
          <cell r="D870" t="str">
            <v>BURNS</v>
          </cell>
          <cell r="E870" t="str">
            <v>WACON-5A</v>
          </cell>
          <cell r="F870" t="str">
            <v>Residential</v>
          </cell>
          <cell r="G870" t="str">
            <v>MULTI</v>
          </cell>
          <cell r="J870" t="str">
            <v>April</v>
          </cell>
          <cell r="K870" t="str">
            <v>2010-2011</v>
          </cell>
          <cell r="L870">
            <v>2011</v>
          </cell>
          <cell r="M870">
            <v>0</v>
          </cell>
          <cell r="Y870">
            <v>0</v>
          </cell>
          <cell r="AA870">
            <v>0</v>
          </cell>
          <cell r="AC870" t="str">
            <v>BURNSWACON-5AApril2010-2011</v>
          </cell>
          <cell r="AD870" t="str">
            <v>BURNSWACON-5A2011</v>
          </cell>
          <cell r="AE870" t="str">
            <v>BURNSWACON-5AApril2011</v>
          </cell>
          <cell r="AF870" t="str">
            <v>BURNSWACON-5AApril2010-2011</v>
          </cell>
          <cell r="AG870" t="str">
            <v>BURNSWACON-5AApril2010-2011</v>
          </cell>
          <cell r="AH870" t="str">
            <v>BURNSApril2010-2011</v>
          </cell>
        </row>
        <row r="871">
          <cell r="D871" t="str">
            <v>GRAHAM</v>
          </cell>
          <cell r="E871" t="str">
            <v>WACON-5A</v>
          </cell>
          <cell r="F871" t="str">
            <v>Residential</v>
          </cell>
          <cell r="G871" t="str">
            <v>SINGLE</v>
          </cell>
          <cell r="J871" t="str">
            <v>April</v>
          </cell>
          <cell r="K871" t="str">
            <v>2010-2011</v>
          </cell>
          <cell r="L871">
            <v>2011</v>
          </cell>
          <cell r="M871">
            <v>4</v>
          </cell>
          <cell r="N871">
            <v>0</v>
          </cell>
          <cell r="Y871">
            <v>645.41983119999998</v>
          </cell>
          <cell r="Z871">
            <v>0</v>
          </cell>
          <cell r="AA871">
            <v>0</v>
          </cell>
          <cell r="AB871">
            <v>0</v>
          </cell>
          <cell r="AC871" t="str">
            <v>GRAHAMWACON-5AApril2010-2011</v>
          </cell>
          <cell r="AD871" t="str">
            <v>GRAHAMWACON-5A2011</v>
          </cell>
          <cell r="AE871" t="str">
            <v>GRAHAMWACON-5AApril2011</v>
          </cell>
          <cell r="AF871" t="str">
            <v>GRAHAMWACON-5AApril2010-2011</v>
          </cell>
          <cell r="AG871" t="str">
            <v>GRAHAMWACON-5AApril2010-2011</v>
          </cell>
          <cell r="AH871" t="str">
            <v>GRAHAMApril2010-2011</v>
          </cell>
        </row>
        <row r="872">
          <cell r="D872" t="str">
            <v>GRAHAM</v>
          </cell>
          <cell r="E872" t="str">
            <v>WACON-5A</v>
          </cell>
          <cell r="F872" t="str">
            <v>Residential</v>
          </cell>
          <cell r="G872" t="str">
            <v>MULTI</v>
          </cell>
          <cell r="J872" t="str">
            <v>April</v>
          </cell>
          <cell r="K872" t="str">
            <v>2010-2011</v>
          </cell>
          <cell r="L872">
            <v>2011</v>
          </cell>
          <cell r="M872">
            <v>0</v>
          </cell>
          <cell r="Y872">
            <v>0</v>
          </cell>
          <cell r="AA872">
            <v>0</v>
          </cell>
          <cell r="AC872" t="str">
            <v>GRAHAMWACON-5AApril2010-2011</v>
          </cell>
          <cell r="AD872" t="str">
            <v>GRAHAMWACON-5A2011</v>
          </cell>
          <cell r="AE872" t="str">
            <v>GRAHAMWACON-5AApril2011</v>
          </cell>
          <cell r="AF872" t="str">
            <v>GRAHAMWACON-5AApril2010-2011</v>
          </cell>
          <cell r="AG872" t="str">
            <v>GRAHAMWACON-5AApril2010-2011</v>
          </cell>
          <cell r="AH872" t="str">
            <v>GRAHAMApril2010-2011</v>
          </cell>
        </row>
        <row r="873">
          <cell r="D873" t="str">
            <v>GURNETT</v>
          </cell>
          <cell r="E873" t="str">
            <v>WACON-5A</v>
          </cell>
          <cell r="F873" t="str">
            <v>Residential</v>
          </cell>
          <cell r="G873" t="str">
            <v>SINGLE</v>
          </cell>
          <cell r="J873" t="str">
            <v>April</v>
          </cell>
          <cell r="K873" t="str">
            <v>2010-2011</v>
          </cell>
          <cell r="L873">
            <v>2011</v>
          </cell>
          <cell r="M873">
            <v>0</v>
          </cell>
          <cell r="N873">
            <v>0</v>
          </cell>
          <cell r="Y873">
            <v>0</v>
          </cell>
          <cell r="Z873">
            <v>0</v>
          </cell>
          <cell r="AA873">
            <v>0</v>
          </cell>
          <cell r="AB873">
            <v>0</v>
          </cell>
          <cell r="AC873" t="str">
            <v>GURNETTWACON-5AApril2010-2011</v>
          </cell>
          <cell r="AD873" t="str">
            <v>GURNETTWACON-5A2011</v>
          </cell>
          <cell r="AE873" t="str">
            <v>GURNETTWACON-5AApril2011</v>
          </cell>
          <cell r="AF873" t="str">
            <v>GURNETTWACON-5AApril2010-2011</v>
          </cell>
          <cell r="AG873" t="str">
            <v>GURNETTWACON-5AApril2010-2011</v>
          </cell>
          <cell r="AH873" t="str">
            <v>GURNETTApril2010-2011</v>
          </cell>
        </row>
        <row r="874">
          <cell r="D874" t="str">
            <v>GURNETT</v>
          </cell>
          <cell r="E874" t="str">
            <v>WACON-5A</v>
          </cell>
          <cell r="F874" t="str">
            <v>Residential</v>
          </cell>
          <cell r="G874" t="str">
            <v>MULTI</v>
          </cell>
          <cell r="J874" t="str">
            <v>April</v>
          </cell>
          <cell r="K874" t="str">
            <v>2010-2011</v>
          </cell>
          <cell r="L874">
            <v>2011</v>
          </cell>
          <cell r="M874">
            <v>0</v>
          </cell>
          <cell r="Y874">
            <v>0</v>
          </cell>
          <cell r="AA874">
            <v>0</v>
          </cell>
          <cell r="AC874" t="str">
            <v>GURNETTWACON-5AApril2010-2011</v>
          </cell>
          <cell r="AD874" t="str">
            <v>GURNETTWACON-5A2011</v>
          </cell>
          <cell r="AE874" t="str">
            <v>GURNETTWACON-5AApril2011</v>
          </cell>
          <cell r="AF874" t="str">
            <v>GURNETTWACON-5AApril2010-2011</v>
          </cell>
          <cell r="AG874" t="str">
            <v>GURNETTWACON-5AApril2010-2011</v>
          </cell>
          <cell r="AH874" t="str">
            <v>GURNETTApril2010-2011</v>
          </cell>
        </row>
        <row r="875">
          <cell r="D875" t="str">
            <v>MIL</v>
          </cell>
          <cell r="E875" t="str">
            <v>WACON-5B</v>
          </cell>
          <cell r="F875" t="str">
            <v>Commercial</v>
          </cell>
          <cell r="G875" t="str">
            <v>MULTI</v>
          </cell>
          <cell r="J875" t="str">
            <v>April</v>
          </cell>
          <cell r="K875" t="str">
            <v>2010-2011</v>
          </cell>
          <cell r="L875">
            <v>2011</v>
          </cell>
          <cell r="M875">
            <v>0</v>
          </cell>
          <cell r="N875">
            <v>0</v>
          </cell>
          <cell r="Y875">
            <v>0</v>
          </cell>
          <cell r="Z875">
            <v>0</v>
          </cell>
          <cell r="AA875">
            <v>0</v>
          </cell>
          <cell r="AB875">
            <v>0</v>
          </cell>
          <cell r="AC875" t="str">
            <v>MILWACON-5BApril2010-2011</v>
          </cell>
          <cell r="AD875" t="str">
            <v>MILWACON-5B2011</v>
          </cell>
          <cell r="AE875" t="str">
            <v>MILWACON-5BApril2011</v>
          </cell>
          <cell r="AF875" t="str">
            <v>MILWACON-5BApril2010-2011</v>
          </cell>
          <cell r="AG875" t="str">
            <v>MILWACON-5BApril2010-2011</v>
          </cell>
          <cell r="AH875" t="str">
            <v>MILApril2010-2011</v>
          </cell>
        </row>
        <row r="876">
          <cell r="D876" t="str">
            <v>MIL</v>
          </cell>
          <cell r="E876" t="str">
            <v>WACON-5B</v>
          </cell>
          <cell r="F876" t="str">
            <v>Commercial</v>
          </cell>
          <cell r="G876" t="str">
            <v>OTHER</v>
          </cell>
          <cell r="J876" t="str">
            <v>April</v>
          </cell>
          <cell r="K876" t="str">
            <v>2010-2011</v>
          </cell>
          <cell r="L876">
            <v>2011</v>
          </cell>
          <cell r="M876">
            <v>0</v>
          </cell>
          <cell r="Y876">
            <v>0</v>
          </cell>
          <cell r="AC876" t="str">
            <v>MILWACON-5BApril2010-2011</v>
          </cell>
          <cell r="AD876" t="str">
            <v>MILWACON-5B2011</v>
          </cell>
          <cell r="AE876" t="str">
            <v>MILWACON-5BApril2011</v>
          </cell>
          <cell r="AF876" t="str">
            <v>MILWACON-5BApril2010-2011</v>
          </cell>
          <cell r="AG876" t="str">
            <v>MILWACON-5BApril2010-2011</v>
          </cell>
          <cell r="AH876" t="str">
            <v>MILApril2010-2011</v>
          </cell>
        </row>
        <row r="877">
          <cell r="D877" t="str">
            <v>SAMPSON</v>
          </cell>
          <cell r="E877" t="str">
            <v>WACON-5A</v>
          </cell>
          <cell r="F877" t="str">
            <v>Residential</v>
          </cell>
          <cell r="G877" t="str">
            <v>SINGLE</v>
          </cell>
          <cell r="J877" t="str">
            <v>April</v>
          </cell>
          <cell r="K877" t="str">
            <v>2010-2011</v>
          </cell>
          <cell r="L877">
            <v>2011</v>
          </cell>
          <cell r="M877">
            <v>0</v>
          </cell>
          <cell r="N877">
            <v>0</v>
          </cell>
          <cell r="Y877">
            <v>0</v>
          </cell>
          <cell r="Z877">
            <v>0</v>
          </cell>
          <cell r="AA877">
            <v>0</v>
          </cell>
          <cell r="AB877">
            <v>0</v>
          </cell>
          <cell r="AC877" t="str">
            <v>SAMPSONWACON-5AApril2010-2011</v>
          </cell>
          <cell r="AD877" t="str">
            <v>SAMPSONWACON-5A2011</v>
          </cell>
          <cell r="AE877" t="str">
            <v>SAMPSONWACON-5AApril2011</v>
          </cell>
          <cell r="AF877" t="str">
            <v>SAMPSONWACON-5AApril2010-2011</v>
          </cell>
          <cell r="AG877" t="str">
            <v>SAMPSONWACON-5AApril2010-2011</v>
          </cell>
          <cell r="AH877" t="str">
            <v>SAMPSONApril2010-2011</v>
          </cell>
        </row>
        <row r="878">
          <cell r="D878" t="str">
            <v>SAMPSON</v>
          </cell>
          <cell r="E878" t="str">
            <v>WACON-5A</v>
          </cell>
          <cell r="F878" t="str">
            <v>Residential</v>
          </cell>
          <cell r="G878" t="str">
            <v>MULTI</v>
          </cell>
          <cell r="J878" t="str">
            <v>April</v>
          </cell>
          <cell r="K878" t="str">
            <v>2010-2011</v>
          </cell>
          <cell r="L878">
            <v>2011</v>
          </cell>
          <cell r="M878">
            <v>0</v>
          </cell>
          <cell r="Y878">
            <v>0</v>
          </cell>
          <cell r="AA878">
            <v>0</v>
          </cell>
          <cell r="AC878" t="str">
            <v>SAMPSONWACON-5AApril2010-2011</v>
          </cell>
          <cell r="AD878" t="str">
            <v>SAMPSONWACON-5A2011</v>
          </cell>
          <cell r="AE878" t="str">
            <v>SAMPSONWACON-5AApril2011</v>
          </cell>
          <cell r="AF878" t="str">
            <v>SAMPSONWACON-5AApril2010-2011</v>
          </cell>
          <cell r="AG878" t="str">
            <v>SAMPSONWACON-5AApril2010-2011</v>
          </cell>
          <cell r="AH878" t="str">
            <v>SAMPSONApril2010-2011</v>
          </cell>
        </row>
        <row r="879">
          <cell r="D879" t="str">
            <v>SKIPPER</v>
          </cell>
          <cell r="E879" t="str">
            <v>WACON-5A</v>
          </cell>
          <cell r="F879" t="str">
            <v>Residential</v>
          </cell>
          <cell r="G879" t="str">
            <v>SINGLE</v>
          </cell>
          <cell r="J879" t="str">
            <v>April</v>
          </cell>
          <cell r="K879" t="str">
            <v>2010-2011</v>
          </cell>
          <cell r="L879">
            <v>2011</v>
          </cell>
          <cell r="M879">
            <v>0</v>
          </cell>
          <cell r="N879">
            <v>0</v>
          </cell>
          <cell r="Y879">
            <v>0</v>
          </cell>
          <cell r="AC879" t="str">
            <v>SKIPPERWACON-5AApril2010-2011</v>
          </cell>
          <cell r="AD879" t="str">
            <v>SKIPPERWACON-5A2011</v>
          </cell>
          <cell r="AE879" t="str">
            <v>SKIPPERWACON-5AApril2011</v>
          </cell>
          <cell r="AF879" t="str">
            <v>SKIPPERWACON-5AApril2010-2011</v>
          </cell>
          <cell r="AG879" t="str">
            <v>SKIPPERWACON-5AApril2010-2011</v>
          </cell>
          <cell r="AH879" t="str">
            <v>SKIPPERApril2010-2011</v>
          </cell>
        </row>
        <row r="880">
          <cell r="D880" t="str">
            <v>SKIPPER</v>
          </cell>
          <cell r="E880" t="str">
            <v>WACON-5A</v>
          </cell>
          <cell r="F880" t="str">
            <v>Residential</v>
          </cell>
          <cell r="G880" t="str">
            <v>MULTI</v>
          </cell>
          <cell r="J880" t="str">
            <v>April</v>
          </cell>
          <cell r="K880" t="str">
            <v>2010-2011</v>
          </cell>
          <cell r="L880">
            <v>2011</v>
          </cell>
          <cell r="M880">
            <v>0</v>
          </cell>
          <cell r="Y880">
            <v>0</v>
          </cell>
          <cell r="AC880" t="str">
            <v>SKIPPERWACON-5AApril2010-2011</v>
          </cell>
          <cell r="AD880" t="str">
            <v>SKIPPERWACON-5A2011</v>
          </cell>
          <cell r="AE880" t="str">
            <v>SKIPPERWACON-5AApril2011</v>
          </cell>
          <cell r="AF880" t="str">
            <v>SKIPPERWACON-5AApril2010-2011</v>
          </cell>
          <cell r="AG880" t="str">
            <v>SKIPPERWACON-5AApril2010-2011</v>
          </cell>
          <cell r="AH880" t="str">
            <v>SKIPPERApril2010-2011</v>
          </cell>
        </row>
        <row r="881">
          <cell r="D881" t="str">
            <v>SKIPPER</v>
          </cell>
          <cell r="E881" t="str">
            <v>WACON-5B</v>
          </cell>
          <cell r="F881" t="str">
            <v>Commercial</v>
          </cell>
          <cell r="G881" t="str">
            <v>OTHER</v>
          </cell>
          <cell r="J881" t="str">
            <v>April</v>
          </cell>
          <cell r="K881" t="str">
            <v>2010-2011</v>
          </cell>
          <cell r="L881">
            <v>2011</v>
          </cell>
          <cell r="M881">
            <v>1</v>
          </cell>
          <cell r="N881">
            <v>5.833333333333333</v>
          </cell>
          <cell r="Y881">
            <v>161.35495779999999</v>
          </cell>
          <cell r="Z881">
            <v>941.23725383333328</v>
          </cell>
          <cell r="AA881">
            <v>0</v>
          </cell>
          <cell r="AB881">
            <v>0</v>
          </cell>
          <cell r="AC881" t="str">
            <v>SKIPPERWACON-5BApril2010-2011</v>
          </cell>
          <cell r="AD881" t="str">
            <v>SKIPPERWACON-5B2011</v>
          </cell>
          <cell r="AE881" t="str">
            <v>SKIPPERWACON-5BApril2011</v>
          </cell>
          <cell r="AF881" t="str">
            <v>SKIPPERWACON-5BApril2010-2011</v>
          </cell>
          <cell r="AG881" t="str">
            <v>SKIPPERWACON-5BApril2010-2011</v>
          </cell>
          <cell r="AH881" t="str">
            <v>SKIPPERApril2010-2011</v>
          </cell>
        </row>
        <row r="882">
          <cell r="D882" t="str">
            <v>SPRIGGS</v>
          </cell>
          <cell r="E882" t="str">
            <v>WACON-5A</v>
          </cell>
          <cell r="F882" t="str">
            <v>Residential</v>
          </cell>
          <cell r="G882" t="str">
            <v>SINGLE</v>
          </cell>
          <cell r="J882" t="str">
            <v>April</v>
          </cell>
          <cell r="K882" t="str">
            <v>2010-2011</v>
          </cell>
          <cell r="L882">
            <v>2011</v>
          </cell>
          <cell r="M882">
            <v>7</v>
          </cell>
          <cell r="N882">
            <v>0</v>
          </cell>
          <cell r="Y882">
            <v>1129.4847046</v>
          </cell>
          <cell r="Z882">
            <v>0</v>
          </cell>
          <cell r="AA882">
            <v>0</v>
          </cell>
          <cell r="AB882">
            <v>0</v>
          </cell>
          <cell r="AC882" t="str">
            <v>SPRIGGSWACON-5AApril2010-2011</v>
          </cell>
          <cell r="AD882" t="str">
            <v>SPRIGGSWACON-5A2011</v>
          </cell>
          <cell r="AE882" t="str">
            <v>SPRIGGSWACON-5AApril2011</v>
          </cell>
          <cell r="AF882" t="str">
            <v>SPRIGGSWACON-5AApril2010-2011</v>
          </cell>
          <cell r="AG882" t="str">
            <v>SPRIGGSWACON-5AApril2010-2011</v>
          </cell>
          <cell r="AH882" t="str">
            <v>SPRIGGSApril2010-2011</v>
          </cell>
        </row>
        <row r="883">
          <cell r="D883" t="str">
            <v>SPRIGGS</v>
          </cell>
          <cell r="E883" t="str">
            <v>WACON-5A</v>
          </cell>
          <cell r="F883" t="str">
            <v>Residential</v>
          </cell>
          <cell r="G883" t="str">
            <v>MULTI</v>
          </cell>
          <cell r="J883" t="str">
            <v>April</v>
          </cell>
          <cell r="K883" t="str">
            <v>2010-2011</v>
          </cell>
          <cell r="L883">
            <v>2011</v>
          </cell>
          <cell r="M883">
            <v>0</v>
          </cell>
          <cell r="Y883">
            <v>0</v>
          </cell>
          <cell r="AA883">
            <v>0</v>
          </cell>
          <cell r="AC883" t="str">
            <v>SPRIGGSWACON-5AApril2010-2011</v>
          </cell>
          <cell r="AD883" t="str">
            <v>SPRIGGSWACON-5A2011</v>
          </cell>
          <cell r="AE883" t="str">
            <v>SPRIGGSWACON-5AApril2011</v>
          </cell>
          <cell r="AF883" t="str">
            <v>SPRIGGSWACON-5AApril2010-2011</v>
          </cell>
          <cell r="AG883" t="str">
            <v>SPRIGGSWACON-5AApril2010-2011</v>
          </cell>
          <cell r="AH883" t="str">
            <v>SPRIGGSApril2010-2011</v>
          </cell>
        </row>
        <row r="884">
          <cell r="D884" t="str">
            <v>WELCH</v>
          </cell>
          <cell r="E884" t="str">
            <v>WACON-5A</v>
          </cell>
          <cell r="F884" t="str">
            <v>Residential</v>
          </cell>
          <cell r="G884" t="str">
            <v>SINGLE</v>
          </cell>
          <cell r="J884" t="str">
            <v>April</v>
          </cell>
          <cell r="K884" t="str">
            <v>2010-2011</v>
          </cell>
          <cell r="L884">
            <v>2011</v>
          </cell>
          <cell r="M884">
            <v>0</v>
          </cell>
          <cell r="Y884">
            <v>0</v>
          </cell>
          <cell r="Z884">
            <v>0</v>
          </cell>
          <cell r="AA884">
            <v>0</v>
          </cell>
          <cell r="AB884">
            <v>0</v>
          </cell>
          <cell r="AC884" t="str">
            <v>WELCHWACON-5AApril2010-2011</v>
          </cell>
          <cell r="AD884" t="str">
            <v>WELCHWACON-5A2011</v>
          </cell>
          <cell r="AE884" t="str">
            <v>WELCHWACON-5AApril2011</v>
          </cell>
          <cell r="AF884" t="str">
            <v>WELCHWACON-5AApril2010-2011</v>
          </cell>
          <cell r="AG884" t="str">
            <v>WELCHWACON-5AApril2010-2011</v>
          </cell>
          <cell r="AH884" t="str">
            <v>WELCHApril2010-2011</v>
          </cell>
        </row>
        <row r="885">
          <cell r="D885" t="str">
            <v>WELCH</v>
          </cell>
          <cell r="E885" t="str">
            <v>WACON-5A</v>
          </cell>
          <cell r="F885" t="str">
            <v>Residential</v>
          </cell>
          <cell r="G885" t="str">
            <v>MULTI</v>
          </cell>
          <cell r="J885" t="str">
            <v>April</v>
          </cell>
          <cell r="K885" t="str">
            <v>2010-2011</v>
          </cell>
          <cell r="L885">
            <v>2011</v>
          </cell>
          <cell r="M885">
            <v>0</v>
          </cell>
          <cell r="Y885">
            <v>0</v>
          </cell>
          <cell r="AA885">
            <v>0</v>
          </cell>
          <cell r="AC885" t="str">
            <v>WELCHWACON-5AApril2010-2011</v>
          </cell>
          <cell r="AD885" t="str">
            <v>WELCHWACON-5A2011</v>
          </cell>
          <cell r="AE885" t="str">
            <v>WELCHWACON-5AApril2011</v>
          </cell>
          <cell r="AF885" t="str">
            <v>WELCHWACON-5AApril2010-2011</v>
          </cell>
          <cell r="AG885" t="str">
            <v>WELCHWACON-5AApril2010-2011</v>
          </cell>
          <cell r="AH885" t="str">
            <v>WELCHApril2010-2011</v>
          </cell>
        </row>
        <row r="886">
          <cell r="C886" t="str">
            <v xml:space="preserve">Total Water Audits  </v>
          </cell>
          <cell r="D886" t="str">
            <v>CONEW</v>
          </cell>
          <cell r="E886" t="str">
            <v>WACON-5A</v>
          </cell>
          <cell r="F886" t="str">
            <v>Residential</v>
          </cell>
          <cell r="G886" t="str">
            <v>SINGLE</v>
          </cell>
          <cell r="J886" t="str">
            <v>April</v>
          </cell>
          <cell r="K886" t="str">
            <v>2010-2011</v>
          </cell>
          <cell r="L886">
            <v>2011</v>
          </cell>
          <cell r="M886">
            <v>12</v>
          </cell>
          <cell r="N886">
            <v>0</v>
          </cell>
          <cell r="Y886">
            <v>1936.2594936</v>
          </cell>
          <cell r="Z886">
            <v>0</v>
          </cell>
          <cell r="AA886">
            <v>0</v>
          </cell>
          <cell r="AB886">
            <v>0</v>
          </cell>
          <cell r="AC886" t="str">
            <v>CONEWWACON-5AApril2010-2011</v>
          </cell>
          <cell r="AD886" t="str">
            <v>CONEWWACON-5A2011</v>
          </cell>
          <cell r="AE886" t="str">
            <v>CONEWWACON-5AApril2011</v>
          </cell>
          <cell r="AF886" t="str">
            <v>CONEWWACON-5AApril2010-2011</v>
          </cell>
          <cell r="AG886" t="str">
            <v>CONEWWACON-5AApril2010-2011</v>
          </cell>
          <cell r="AH886" t="str">
            <v>CONEWApril2010-2011</v>
          </cell>
        </row>
        <row r="887">
          <cell r="C887" t="str">
            <v xml:space="preserve">Total Water Audits  </v>
          </cell>
          <cell r="D887" t="str">
            <v>CONEW</v>
          </cell>
          <cell r="E887" t="str">
            <v>WACON-5A</v>
          </cell>
          <cell r="F887" t="str">
            <v>Residential</v>
          </cell>
          <cell r="G887" t="str">
            <v>MULTI</v>
          </cell>
          <cell r="J887" t="str">
            <v>April</v>
          </cell>
          <cell r="K887" t="str">
            <v>2010-2011</v>
          </cell>
          <cell r="L887">
            <v>2011</v>
          </cell>
          <cell r="M887">
            <v>0</v>
          </cell>
          <cell r="Y887">
            <v>0</v>
          </cell>
          <cell r="Z887">
            <v>0</v>
          </cell>
          <cell r="AC887" t="str">
            <v>CONEWWACON-5AApril2010-2011</v>
          </cell>
          <cell r="AD887" t="str">
            <v>CONEWWACON-5A2011</v>
          </cell>
          <cell r="AE887" t="str">
            <v>CONEWWACON-5AApril2011</v>
          </cell>
          <cell r="AF887" t="str">
            <v>CONEWWACON-5AApril2010-2011</v>
          </cell>
          <cell r="AG887" t="str">
            <v>CONEWWACON-5AApril2010-2011</v>
          </cell>
          <cell r="AH887" t="str">
            <v>CONEWApril2010-2011</v>
          </cell>
        </row>
        <row r="888">
          <cell r="C888" t="str">
            <v xml:space="preserve">Total Water Audits  </v>
          </cell>
          <cell r="D888" t="str">
            <v>CONEW</v>
          </cell>
          <cell r="E888" t="str">
            <v>WACON-5B</v>
          </cell>
          <cell r="F888" t="str">
            <v>Commercial</v>
          </cell>
          <cell r="G888" t="str">
            <v>OTHER</v>
          </cell>
          <cell r="J888" t="str">
            <v>April</v>
          </cell>
          <cell r="K888" t="str">
            <v>2010-2011</v>
          </cell>
          <cell r="L888">
            <v>2011</v>
          </cell>
          <cell r="M888">
            <v>1</v>
          </cell>
          <cell r="N888">
            <v>5.833333333333333</v>
          </cell>
          <cell r="Y888">
            <v>161.35495779999999</v>
          </cell>
          <cell r="Z888">
            <v>941.23725383333328</v>
          </cell>
          <cell r="AC888" t="str">
            <v>CONEWWACON-5BApril2010-2011</v>
          </cell>
          <cell r="AD888" t="str">
            <v>CONEWWACON-5B2011</v>
          </cell>
          <cell r="AE888" t="str">
            <v>CONEWWACON-5BApril2011</v>
          </cell>
          <cell r="AF888" t="str">
            <v>CONEWWACON-5BApril2010-2011</v>
          </cell>
          <cell r="AG888" t="str">
            <v>CONEWWACON-5BApril2010-2011</v>
          </cell>
          <cell r="AH888" t="str">
            <v>CONEWApril2010-2011</v>
          </cell>
        </row>
        <row r="889">
          <cell r="B889" t="str">
            <v>LOANHFIX</v>
          </cell>
          <cell r="C889" t="str">
            <v>Home Fix-up</v>
          </cell>
          <cell r="D889" t="str">
            <v>BURNS</v>
          </cell>
          <cell r="E889" t="str">
            <v>ECON-12A</v>
          </cell>
          <cell r="F889" t="str">
            <v>Residential</v>
          </cell>
          <cell r="G889" t="str">
            <v>SINGLE</v>
          </cell>
          <cell r="J889" t="str">
            <v>April</v>
          </cell>
          <cell r="K889" t="str">
            <v>2010-2011</v>
          </cell>
          <cell r="L889">
            <v>2011</v>
          </cell>
          <cell r="M889">
            <v>5</v>
          </cell>
          <cell r="N889">
            <v>0</v>
          </cell>
          <cell r="O889">
            <v>4923.6400000000003</v>
          </cell>
          <cell r="P889">
            <v>0</v>
          </cell>
          <cell r="Y889">
            <v>70.738250000000008</v>
          </cell>
          <cell r="Z889">
            <v>0</v>
          </cell>
          <cell r="AA889">
            <v>1246.8499999999999</v>
          </cell>
          <cell r="AB889">
            <v>0</v>
          </cell>
          <cell r="AC889" t="str">
            <v>BURNSECON-12AApril2010-2011</v>
          </cell>
          <cell r="AD889" t="str">
            <v>BURNSECON-12A2011</v>
          </cell>
          <cell r="AE889" t="str">
            <v>BURNSECON-12AApril2011</v>
          </cell>
          <cell r="AF889" t="str">
            <v>BURNSECON-12AApril2010-2011</v>
          </cell>
          <cell r="AG889" t="str">
            <v>BURNSECON-12AApril2010-2011</v>
          </cell>
          <cell r="AH889" t="str">
            <v>BURNSApril2010-2011</v>
          </cell>
        </row>
        <row r="890">
          <cell r="D890" t="str">
            <v>GRAHAM</v>
          </cell>
          <cell r="E890" t="str">
            <v>ECON-12A</v>
          </cell>
          <cell r="F890" t="str">
            <v>Residential</v>
          </cell>
          <cell r="G890" t="str">
            <v>SINGLE</v>
          </cell>
          <cell r="J890" t="str">
            <v>April</v>
          </cell>
          <cell r="K890" t="str">
            <v>2010-2011</v>
          </cell>
          <cell r="L890">
            <v>2011</v>
          </cell>
          <cell r="M890">
            <v>9</v>
          </cell>
          <cell r="N890">
            <v>10.083333333333334</v>
          </cell>
          <cell r="O890">
            <v>8970.0499999999993</v>
          </cell>
          <cell r="P890">
            <v>20166.666666666668</v>
          </cell>
          <cell r="Y890">
            <v>127.32885</v>
          </cell>
          <cell r="Z890">
            <v>5041.666666666667</v>
          </cell>
          <cell r="AA890">
            <v>2244.33</v>
          </cell>
          <cell r="AB890">
            <v>2514.4808333333335</v>
          </cell>
          <cell r="AC890" t="str">
            <v>GRAHAMECON-12AApril2010-2011</v>
          </cell>
          <cell r="AD890" t="str">
            <v>GRAHAMECON-12A2011</v>
          </cell>
          <cell r="AE890" t="str">
            <v>GRAHAMECON-12AApril2011</v>
          </cell>
          <cell r="AF890" t="str">
            <v>GRAHAMECON-12AApril2010-2011</v>
          </cell>
          <cell r="AG890" t="str">
            <v>GRAHAMECON-12AApril2010-2011</v>
          </cell>
          <cell r="AH890" t="str">
            <v>GRAHAMApril2010-2011</v>
          </cell>
        </row>
        <row r="891">
          <cell r="D891" t="str">
            <v>GURNETT</v>
          </cell>
          <cell r="E891" t="str">
            <v>ECON-12A</v>
          </cell>
          <cell r="F891" t="str">
            <v>Residential</v>
          </cell>
          <cell r="G891" t="str">
            <v>SINGLE</v>
          </cell>
          <cell r="J891" t="str">
            <v>April</v>
          </cell>
          <cell r="K891" t="str">
            <v>2010-2011</v>
          </cell>
          <cell r="L891">
            <v>2011</v>
          </cell>
          <cell r="M891">
            <v>0</v>
          </cell>
          <cell r="N891">
            <v>10.083333333333334</v>
          </cell>
          <cell r="O891">
            <v>0</v>
          </cell>
          <cell r="P891">
            <v>20166.666666666668</v>
          </cell>
          <cell r="Y891">
            <v>0</v>
          </cell>
          <cell r="Z891">
            <v>5041.666666666667</v>
          </cell>
          <cell r="AA891">
            <v>0</v>
          </cell>
          <cell r="AB891">
            <v>2514.4808333333335</v>
          </cell>
          <cell r="AC891" t="str">
            <v>GURNETTECON-12AApril2010-2011</v>
          </cell>
          <cell r="AD891" t="str">
            <v>GURNETTECON-12A2011</v>
          </cell>
          <cell r="AE891" t="str">
            <v>GURNETTECON-12AApril2011</v>
          </cell>
          <cell r="AF891" t="str">
            <v>GURNETTECON-12AApril2010-2011</v>
          </cell>
          <cell r="AG891" t="str">
            <v>GURNETTECON-12AApril2010-2011</v>
          </cell>
          <cell r="AH891" t="str">
            <v>GURNETTApril2010-2011</v>
          </cell>
        </row>
        <row r="892">
          <cell r="D892" t="str">
            <v>SAMPSON</v>
          </cell>
          <cell r="E892" t="str">
            <v>ECON-12A</v>
          </cell>
          <cell r="F892" t="str">
            <v>Residential</v>
          </cell>
          <cell r="G892" t="str">
            <v>SINGLE</v>
          </cell>
          <cell r="J892" t="str">
            <v>April</v>
          </cell>
          <cell r="K892" t="str">
            <v>2010-2011</v>
          </cell>
          <cell r="L892">
            <v>2011</v>
          </cell>
          <cell r="M892">
            <v>2</v>
          </cell>
          <cell r="N892">
            <v>10.083333333333334</v>
          </cell>
          <cell r="O892">
            <v>2213.77</v>
          </cell>
          <cell r="P892">
            <v>20166.666666666668</v>
          </cell>
          <cell r="Y892">
            <v>28.295300000000001</v>
          </cell>
          <cell r="Z892">
            <v>5041.666666666667</v>
          </cell>
          <cell r="AA892">
            <v>498.74</v>
          </cell>
          <cell r="AB892">
            <v>2514.4808333333335</v>
          </cell>
          <cell r="AC892" t="str">
            <v>SAMPSONECON-12AApril2010-2011</v>
          </cell>
          <cell r="AD892" t="str">
            <v>SAMPSONECON-12A2011</v>
          </cell>
          <cell r="AE892" t="str">
            <v>SAMPSONECON-12AApril2011</v>
          </cell>
          <cell r="AF892" t="str">
            <v>SAMPSONECON-12AApril2010-2011</v>
          </cell>
          <cell r="AG892" t="str">
            <v>SAMPSONECON-12AApril2010-2011</v>
          </cell>
          <cell r="AH892" t="str">
            <v>SAMPSONApril2010-2011</v>
          </cell>
        </row>
        <row r="893">
          <cell r="D893" t="str">
            <v>SKIPPER</v>
          </cell>
          <cell r="E893" t="str">
            <v>ECON-12A</v>
          </cell>
          <cell r="F893" t="str">
            <v>Residential</v>
          </cell>
          <cell r="G893" t="str">
            <v>SINGLE</v>
          </cell>
          <cell r="J893" t="str">
            <v>April</v>
          </cell>
          <cell r="K893" t="str">
            <v>2010-2011</v>
          </cell>
          <cell r="L893">
            <v>2011</v>
          </cell>
          <cell r="M893">
            <v>0</v>
          </cell>
          <cell r="N893">
            <v>0</v>
          </cell>
          <cell r="O893">
            <v>0</v>
          </cell>
          <cell r="P893">
            <v>0</v>
          </cell>
          <cell r="Y893">
            <v>0</v>
          </cell>
          <cell r="Z893">
            <v>0</v>
          </cell>
          <cell r="AA893">
            <v>0</v>
          </cell>
          <cell r="AB893">
            <v>0</v>
          </cell>
          <cell r="AC893" t="str">
            <v>SKIPPERECON-12AApril2010-2011</v>
          </cell>
          <cell r="AD893" t="str">
            <v>SKIPPERECON-12A2011</v>
          </cell>
          <cell r="AE893" t="str">
            <v>SKIPPERECON-12AApril2011</v>
          </cell>
          <cell r="AF893" t="str">
            <v>SKIPPERECON-12AApril2010-2011</v>
          </cell>
          <cell r="AG893" t="str">
            <v>SKIPPERECON-12AApril2010-2011</v>
          </cell>
          <cell r="AH893" t="str">
            <v>SKIPPERApril2010-2011</v>
          </cell>
        </row>
        <row r="894">
          <cell r="D894" t="str">
            <v>SPRIGGS</v>
          </cell>
          <cell r="E894" t="str">
            <v>ECON-12A</v>
          </cell>
          <cell r="F894" t="str">
            <v>Residential</v>
          </cell>
          <cell r="G894" t="str">
            <v>SINGLE</v>
          </cell>
          <cell r="J894" t="str">
            <v>April</v>
          </cell>
          <cell r="K894" t="str">
            <v>2010-2011</v>
          </cell>
          <cell r="L894">
            <v>2011</v>
          </cell>
          <cell r="M894">
            <v>6</v>
          </cell>
          <cell r="N894">
            <v>10.083333333333334</v>
          </cell>
          <cell r="O894">
            <v>6326.05</v>
          </cell>
          <cell r="P894">
            <v>20166.666666666668</v>
          </cell>
          <cell r="Y894">
            <v>84.885900000000007</v>
          </cell>
          <cell r="Z894">
            <v>5041.666666666667</v>
          </cell>
          <cell r="AA894">
            <v>1496.22</v>
          </cell>
          <cell r="AB894">
            <v>2514.4808333333335</v>
          </cell>
          <cell r="AC894" t="str">
            <v>SPRIGGSECON-12AApril2010-2011</v>
          </cell>
          <cell r="AD894" t="str">
            <v>SPRIGGSECON-12A2011</v>
          </cell>
          <cell r="AE894" t="str">
            <v>SPRIGGSECON-12AApril2011</v>
          </cell>
          <cell r="AF894" t="str">
            <v>SPRIGGSECON-12AApril2010-2011</v>
          </cell>
          <cell r="AG894" t="str">
            <v>SPRIGGSECON-12AApril2010-2011</v>
          </cell>
          <cell r="AH894" t="str">
            <v>SPRIGGSApril2010-2011</v>
          </cell>
        </row>
        <row r="895">
          <cell r="D895" t="str">
            <v>WELCH</v>
          </cell>
          <cell r="E895" t="str">
            <v>ECON-12A</v>
          </cell>
          <cell r="F895" t="str">
            <v>Residential</v>
          </cell>
          <cell r="G895" t="str">
            <v>SINGLE</v>
          </cell>
          <cell r="J895" t="str">
            <v>April</v>
          </cell>
          <cell r="K895" t="str">
            <v>2010-2011</v>
          </cell>
          <cell r="L895">
            <v>2011</v>
          </cell>
          <cell r="M895">
            <v>0</v>
          </cell>
          <cell r="O895">
            <v>0</v>
          </cell>
          <cell r="P895">
            <v>0</v>
          </cell>
          <cell r="Y895">
            <v>0</v>
          </cell>
          <cell r="Z895">
            <v>0</v>
          </cell>
          <cell r="AA895">
            <v>0</v>
          </cell>
          <cell r="AB895">
            <v>0</v>
          </cell>
          <cell r="AC895" t="str">
            <v>WELCHECON-12AApril2010-2011</v>
          </cell>
          <cell r="AD895" t="str">
            <v>WELCHECON-12A2011</v>
          </cell>
          <cell r="AE895" t="str">
            <v>WELCHECON-12AApril2011</v>
          </cell>
          <cell r="AF895" t="str">
            <v>WELCHECON-12AApril2010-2011</v>
          </cell>
          <cell r="AG895" t="str">
            <v>WELCHECON-12AApril2010-2011</v>
          </cell>
          <cell r="AH895" t="str">
            <v>WELCHApril2010-2011</v>
          </cell>
        </row>
        <row r="896">
          <cell r="C896" t="str">
            <v>Total Home Fix-up Single</v>
          </cell>
          <cell r="D896" t="str">
            <v>CONEW</v>
          </cell>
          <cell r="E896" t="str">
            <v>ECON-12A</v>
          </cell>
          <cell r="F896" t="str">
            <v>Residential</v>
          </cell>
          <cell r="G896" t="str">
            <v>SINGLE</v>
          </cell>
          <cell r="J896" t="str">
            <v>April</v>
          </cell>
          <cell r="K896" t="str">
            <v>2010-2011</v>
          </cell>
          <cell r="L896">
            <v>2011</v>
          </cell>
          <cell r="M896">
            <v>22</v>
          </cell>
          <cell r="N896">
            <v>40.333333333333336</v>
          </cell>
          <cell r="O896">
            <v>22433.51</v>
          </cell>
          <cell r="P896">
            <v>80666.666666666672</v>
          </cell>
          <cell r="Y896">
            <v>311.24830000000003</v>
          </cell>
          <cell r="Z896">
            <v>20166.666666666668</v>
          </cell>
          <cell r="AA896">
            <v>5486.14</v>
          </cell>
          <cell r="AB896">
            <v>10057.923333333334</v>
          </cell>
          <cell r="AC896" t="str">
            <v>CONEWECON-12AApril2010-2011</v>
          </cell>
          <cell r="AD896" t="str">
            <v>CONEWECON-12A2011</v>
          </cell>
          <cell r="AE896" t="str">
            <v>CONEWECON-12AApril2011</v>
          </cell>
          <cell r="AF896" t="str">
            <v>CONEWECON-12AApril2010-2011</v>
          </cell>
          <cell r="AG896" t="str">
            <v>CONEWECON-12AApril2010-2011</v>
          </cell>
          <cell r="AH896" t="str">
            <v>CONEWApril2010-2011</v>
          </cell>
        </row>
        <row r="897">
          <cell r="B897" t="str">
            <v>LOANHISL</v>
          </cell>
          <cell r="C897" t="str">
            <v>Home Financial Insulation Loan</v>
          </cell>
          <cell r="D897" t="str">
            <v>BURNS</v>
          </cell>
          <cell r="E897" t="str">
            <v>ECON-12B</v>
          </cell>
          <cell r="F897" t="str">
            <v>Residential</v>
          </cell>
          <cell r="G897" t="str">
            <v>SINGLE</v>
          </cell>
          <cell r="J897" t="str">
            <v>April</v>
          </cell>
          <cell r="K897" t="str">
            <v>2010-2011</v>
          </cell>
          <cell r="L897">
            <v>2011</v>
          </cell>
          <cell r="M897">
            <v>0</v>
          </cell>
          <cell r="O897">
            <v>0</v>
          </cell>
          <cell r="P897">
            <v>0</v>
          </cell>
          <cell r="Y897">
            <v>0</v>
          </cell>
          <cell r="Z897">
            <v>0</v>
          </cell>
          <cell r="AA897">
            <v>0</v>
          </cell>
          <cell r="AB897">
            <v>0</v>
          </cell>
          <cell r="AC897" t="str">
            <v>BURNSECON-12BApril2010-2011</v>
          </cell>
          <cell r="AD897" t="str">
            <v>BURNSECON-12B2011</v>
          </cell>
          <cell r="AE897" t="str">
            <v>BURNSECON-12BApril2011</v>
          </cell>
          <cell r="AF897" t="str">
            <v>BURNSECON-12BApril2010-2011</v>
          </cell>
          <cell r="AG897" t="str">
            <v>BURNSECON-12BApril2010-2011</v>
          </cell>
          <cell r="AH897" t="str">
            <v>BURNSApril2010-2011</v>
          </cell>
        </row>
        <row r="898">
          <cell r="D898" t="str">
            <v>GRAHAM</v>
          </cell>
          <cell r="E898" t="str">
            <v>ECON-12B</v>
          </cell>
          <cell r="F898" t="str">
            <v>Residential</v>
          </cell>
          <cell r="G898" t="str">
            <v>SINGLE</v>
          </cell>
          <cell r="J898" t="str">
            <v>April</v>
          </cell>
          <cell r="K898" t="str">
            <v>2010-2011</v>
          </cell>
          <cell r="L898">
            <v>2011</v>
          </cell>
          <cell r="M898">
            <v>2</v>
          </cell>
          <cell r="O898">
            <v>200</v>
          </cell>
          <cell r="P898">
            <v>0</v>
          </cell>
          <cell r="Y898">
            <v>200</v>
          </cell>
          <cell r="Z898">
            <v>0</v>
          </cell>
          <cell r="AA898">
            <v>985.05259999999998</v>
          </cell>
          <cell r="AB898">
            <v>0</v>
          </cell>
          <cell r="AC898" t="str">
            <v>GRAHAMECON-12BApril2010-2011</v>
          </cell>
          <cell r="AD898" t="str">
            <v>GRAHAMECON-12B2011</v>
          </cell>
          <cell r="AE898" t="str">
            <v>GRAHAMECON-12BApril2011</v>
          </cell>
          <cell r="AF898" t="str">
            <v>GRAHAMECON-12BApril2010-2011</v>
          </cell>
          <cell r="AG898" t="str">
            <v>GRAHAMECON-12BApril2010-2011</v>
          </cell>
          <cell r="AH898" t="str">
            <v>GRAHAMApril2010-2011</v>
          </cell>
        </row>
        <row r="899">
          <cell r="D899" t="str">
            <v>GURNETT</v>
          </cell>
          <cell r="E899" t="str">
            <v>ECON-12B</v>
          </cell>
          <cell r="F899" t="str">
            <v>Residential</v>
          </cell>
          <cell r="G899" t="str">
            <v>SINGLE</v>
          </cell>
          <cell r="J899" t="str">
            <v>April</v>
          </cell>
          <cell r="K899" t="str">
            <v>2010-2011</v>
          </cell>
          <cell r="L899">
            <v>2011</v>
          </cell>
          <cell r="M899">
            <v>0</v>
          </cell>
          <cell r="O899">
            <v>0</v>
          </cell>
          <cell r="P899">
            <v>0</v>
          </cell>
          <cell r="Y899">
            <v>0</v>
          </cell>
          <cell r="Z899">
            <v>0</v>
          </cell>
          <cell r="AA899">
            <v>0</v>
          </cell>
          <cell r="AB899">
            <v>0</v>
          </cell>
          <cell r="AC899" t="str">
            <v>GURNETTECON-12BApril2010-2011</v>
          </cell>
          <cell r="AD899" t="str">
            <v>GURNETTECON-12B2011</v>
          </cell>
          <cell r="AE899" t="str">
            <v>GURNETTECON-12BApril2011</v>
          </cell>
          <cell r="AF899" t="str">
            <v>GURNETTECON-12BApril2010-2011</v>
          </cell>
          <cell r="AG899" t="str">
            <v>GURNETTECON-12BApril2010-2011</v>
          </cell>
          <cell r="AH899" t="str">
            <v>GURNETTApril2010-2011</v>
          </cell>
        </row>
        <row r="900">
          <cell r="D900" t="str">
            <v>SAMPSON</v>
          </cell>
          <cell r="E900" t="str">
            <v>ECON-12B</v>
          </cell>
          <cell r="F900" t="str">
            <v>Residential</v>
          </cell>
          <cell r="G900" t="str">
            <v>SINGLE</v>
          </cell>
          <cell r="J900" t="str">
            <v>April</v>
          </cell>
          <cell r="K900" t="str">
            <v>2010-2011</v>
          </cell>
          <cell r="L900">
            <v>2011</v>
          </cell>
          <cell r="M900">
            <v>0</v>
          </cell>
          <cell r="O900">
            <v>0</v>
          </cell>
          <cell r="P900">
            <v>0</v>
          </cell>
          <cell r="Y900">
            <v>0</v>
          </cell>
          <cell r="Z900">
            <v>0</v>
          </cell>
          <cell r="AA900">
            <v>0</v>
          </cell>
          <cell r="AB900">
            <v>0</v>
          </cell>
          <cell r="AC900" t="str">
            <v>SAMPSONECON-12BApril2010-2011</v>
          </cell>
          <cell r="AD900" t="str">
            <v>SAMPSONECON-12B2011</v>
          </cell>
          <cell r="AE900" t="str">
            <v>SAMPSONECON-12BApril2011</v>
          </cell>
          <cell r="AF900" t="str">
            <v>SAMPSONECON-12BApril2010-2011</v>
          </cell>
          <cell r="AG900" t="str">
            <v>SAMPSONECON-12BApril2010-2011</v>
          </cell>
          <cell r="AH900" t="str">
            <v>SAMPSONApril2010-2011</v>
          </cell>
        </row>
        <row r="901">
          <cell r="D901" t="str">
            <v>SKIPPER</v>
          </cell>
          <cell r="E901" t="str">
            <v>ECON-12B</v>
          </cell>
          <cell r="F901" t="str">
            <v>Residential</v>
          </cell>
          <cell r="G901" t="str">
            <v>SINGLE</v>
          </cell>
          <cell r="J901" t="str">
            <v>April</v>
          </cell>
          <cell r="K901" t="str">
            <v>2010-2011</v>
          </cell>
          <cell r="L901">
            <v>2011</v>
          </cell>
          <cell r="M901">
            <v>0</v>
          </cell>
          <cell r="O901">
            <v>0</v>
          </cell>
          <cell r="P901">
            <v>0</v>
          </cell>
          <cell r="Y901">
            <v>0</v>
          </cell>
          <cell r="Z901">
            <v>0</v>
          </cell>
          <cell r="AA901">
            <v>0</v>
          </cell>
          <cell r="AB901">
            <v>0</v>
          </cell>
          <cell r="AC901" t="str">
            <v>SKIPPERECON-12BApril2010-2011</v>
          </cell>
          <cell r="AD901" t="str">
            <v>SKIPPERECON-12B2011</v>
          </cell>
          <cell r="AE901" t="str">
            <v>SKIPPERECON-12BApril2011</v>
          </cell>
          <cell r="AF901" t="str">
            <v>SKIPPERECON-12BApril2010-2011</v>
          </cell>
          <cell r="AG901" t="str">
            <v>SKIPPERECON-12BApril2010-2011</v>
          </cell>
          <cell r="AH901" t="str">
            <v>SKIPPERApril2010-2011</v>
          </cell>
        </row>
        <row r="902">
          <cell r="D902" t="str">
            <v>SPRIGGS</v>
          </cell>
          <cell r="E902" t="str">
            <v>ECON-12B</v>
          </cell>
          <cell r="F902" t="str">
            <v>Residential</v>
          </cell>
          <cell r="G902" t="str">
            <v>SINGLE</v>
          </cell>
          <cell r="J902" t="str">
            <v>April</v>
          </cell>
          <cell r="K902" t="str">
            <v>2010-2011</v>
          </cell>
          <cell r="L902">
            <v>2011</v>
          </cell>
          <cell r="M902">
            <v>0</v>
          </cell>
          <cell r="O902">
            <v>0</v>
          </cell>
          <cell r="P902">
            <v>0</v>
          </cell>
          <cell r="Y902">
            <v>0</v>
          </cell>
          <cell r="Z902">
            <v>0</v>
          </cell>
          <cell r="AA902">
            <v>0</v>
          </cell>
          <cell r="AB902">
            <v>0</v>
          </cell>
          <cell r="AC902" t="str">
            <v>SPRIGGSECON-12BApril2010-2011</v>
          </cell>
          <cell r="AD902" t="str">
            <v>SPRIGGSECON-12B2011</v>
          </cell>
          <cell r="AE902" t="str">
            <v>SPRIGGSECON-12BApril2011</v>
          </cell>
          <cell r="AF902" t="str">
            <v>SPRIGGSECON-12BApril2010-2011</v>
          </cell>
          <cell r="AG902" t="str">
            <v>SPRIGGSECON-12BApril2010-2011</v>
          </cell>
          <cell r="AH902" t="str">
            <v>SPRIGGSApril2010-2011</v>
          </cell>
        </row>
        <row r="903">
          <cell r="D903" t="str">
            <v>WELCH</v>
          </cell>
          <cell r="E903" t="str">
            <v>ECON-12B</v>
          </cell>
          <cell r="F903" t="str">
            <v>Residential</v>
          </cell>
          <cell r="G903" t="str">
            <v>SINGLE</v>
          </cell>
          <cell r="J903" t="str">
            <v>April</v>
          </cell>
          <cell r="K903" t="str">
            <v>2010-2011</v>
          </cell>
          <cell r="L903">
            <v>2011</v>
          </cell>
          <cell r="M903">
            <v>0</v>
          </cell>
          <cell r="O903">
            <v>0</v>
          </cell>
          <cell r="P903">
            <v>0</v>
          </cell>
          <cell r="Y903">
            <v>0</v>
          </cell>
          <cell r="Z903">
            <v>0</v>
          </cell>
          <cell r="AA903">
            <v>0</v>
          </cell>
          <cell r="AB903">
            <v>0</v>
          </cell>
          <cell r="AC903" t="str">
            <v>WELCHECON-12BApril2010-2011</v>
          </cell>
          <cell r="AD903" t="str">
            <v>WELCHECON-12B2011</v>
          </cell>
          <cell r="AE903" t="str">
            <v>WELCHECON-12BApril2011</v>
          </cell>
          <cell r="AF903" t="str">
            <v>WELCHECON-12BApril2010-2011</v>
          </cell>
          <cell r="AG903" t="str">
            <v>WELCHECON-12BApril2010-2011</v>
          </cell>
          <cell r="AH903" t="str">
            <v>WELCHApril2010-2011</v>
          </cell>
        </row>
        <row r="904">
          <cell r="C904" t="str">
            <v>Total Financed Insulation Single</v>
          </cell>
          <cell r="D904" t="str">
            <v>CONEW</v>
          </cell>
          <cell r="E904" t="str">
            <v>ECON-12B</v>
          </cell>
          <cell r="F904" t="str">
            <v>Residential</v>
          </cell>
          <cell r="G904" t="str">
            <v>SINGLE</v>
          </cell>
          <cell r="J904" t="str">
            <v>April</v>
          </cell>
          <cell r="K904" t="str">
            <v>2010-2011</v>
          </cell>
          <cell r="L904">
            <v>2011</v>
          </cell>
          <cell r="M904">
            <v>2</v>
          </cell>
          <cell r="O904">
            <v>200</v>
          </cell>
          <cell r="P904">
            <v>0</v>
          </cell>
          <cell r="Y904">
            <v>200</v>
          </cell>
          <cell r="Z904">
            <v>0</v>
          </cell>
          <cell r="AA904">
            <v>985.05259999999998</v>
          </cell>
          <cell r="AB904">
            <v>0</v>
          </cell>
          <cell r="AC904" t="str">
            <v>CONEWECON-12BApril2010-2011</v>
          </cell>
          <cell r="AD904" t="str">
            <v>CONEWECON-12B2011</v>
          </cell>
          <cell r="AE904" t="str">
            <v>CONEWECON-12BApril2011</v>
          </cell>
          <cell r="AF904" t="str">
            <v>CONEWECON-12BApril2010-2011</v>
          </cell>
          <cell r="AG904" t="str">
            <v>CONEWECON-12BApril2010-2011</v>
          </cell>
          <cell r="AH904" t="str">
            <v>CONEWApril2010-2011</v>
          </cell>
        </row>
        <row r="905">
          <cell r="C905" t="str">
            <v>Community Events</v>
          </cell>
          <cell r="D905" t="str">
            <v>BURNS</v>
          </cell>
          <cell r="E905" t="str">
            <v>ECONGEN</v>
          </cell>
          <cell r="F905" t="str">
            <v>Residential</v>
          </cell>
          <cell r="H905" t="str">
            <v>COMM EVENT</v>
          </cell>
          <cell r="J905" t="str">
            <v>April</v>
          </cell>
          <cell r="K905" t="str">
            <v>2010-2011</v>
          </cell>
          <cell r="L905">
            <v>2011</v>
          </cell>
          <cell r="M905">
            <v>3</v>
          </cell>
          <cell r="N905">
            <v>0.27777777777777779</v>
          </cell>
          <cell r="U905">
            <v>14.5</v>
          </cell>
          <cell r="Y905">
            <v>18.941099999999999</v>
          </cell>
          <cell r="Z905">
            <v>1.7538055555555556</v>
          </cell>
          <cell r="AA905">
            <v>175.20150000000001</v>
          </cell>
          <cell r="AB905">
            <v>16.222361111111113</v>
          </cell>
          <cell r="AC905" t="str">
            <v>BURNSECONGENApril2010-2011</v>
          </cell>
          <cell r="AD905" t="str">
            <v>BURNSECONGEN2011</v>
          </cell>
          <cell r="AE905" t="str">
            <v>BURNSECONGENApril2011</v>
          </cell>
          <cell r="AF905" t="str">
            <v>BURNSECONGENCOMM EVENTApril2010-2011</v>
          </cell>
          <cell r="AG905" t="str">
            <v>BURNSECONGENApril2010-2011</v>
          </cell>
          <cell r="AH905" t="str">
            <v>BURNSApril2010-2011</v>
          </cell>
        </row>
        <row r="906">
          <cell r="D906" t="str">
            <v>GRAHAM</v>
          </cell>
          <cell r="E906" t="str">
            <v>ECONGEN</v>
          </cell>
          <cell r="F906" t="str">
            <v>Residential</v>
          </cell>
          <cell r="H906" t="str">
            <v>COMM EVENT</v>
          </cell>
          <cell r="J906" t="str">
            <v>April</v>
          </cell>
          <cell r="K906" t="str">
            <v>2010-2011</v>
          </cell>
          <cell r="L906">
            <v>2011</v>
          </cell>
          <cell r="M906">
            <v>2</v>
          </cell>
          <cell r="N906">
            <v>0.27777777777777779</v>
          </cell>
          <cell r="U906">
            <v>15</v>
          </cell>
          <cell r="Y906">
            <v>12.6274</v>
          </cell>
          <cell r="Z906">
            <v>1.7538055555555556</v>
          </cell>
          <cell r="AA906">
            <v>116.801</v>
          </cell>
          <cell r="AB906">
            <v>16.222361111111113</v>
          </cell>
          <cell r="AC906" t="str">
            <v>GRAHAMECONGENApril2010-2011</v>
          </cell>
          <cell r="AD906" t="str">
            <v>GRAHAMECONGEN2011</v>
          </cell>
          <cell r="AE906" t="str">
            <v>GRAHAMECONGENApril2011</v>
          </cell>
          <cell r="AF906" t="str">
            <v>GRAHAMECONGENCOMM EVENTApril2010-2011</v>
          </cell>
          <cell r="AG906" t="str">
            <v>GRAHAMECONGENApril2010-2011</v>
          </cell>
          <cell r="AH906" t="str">
            <v>GRAHAMApril2010-2011</v>
          </cell>
        </row>
        <row r="907">
          <cell r="D907" t="str">
            <v>GURNETT</v>
          </cell>
          <cell r="E907" t="str">
            <v>ECONGEN</v>
          </cell>
          <cell r="F907" t="str">
            <v>Residential</v>
          </cell>
          <cell r="H907" t="str">
            <v>COMM EVENT</v>
          </cell>
          <cell r="J907" t="str">
            <v>April</v>
          </cell>
          <cell r="K907" t="str">
            <v>2010-2011</v>
          </cell>
          <cell r="L907">
            <v>2011</v>
          </cell>
          <cell r="M907">
            <v>0</v>
          </cell>
          <cell r="N907">
            <v>0</v>
          </cell>
          <cell r="U907">
            <v>0</v>
          </cell>
          <cell r="Y907">
            <v>0</v>
          </cell>
          <cell r="Z907">
            <v>0</v>
          </cell>
          <cell r="AA907">
            <v>0</v>
          </cell>
          <cell r="AB907">
            <v>0</v>
          </cell>
          <cell r="AC907" t="str">
            <v>GURNETTECONGENApril2010-2011</v>
          </cell>
          <cell r="AD907" t="str">
            <v>GURNETTECONGEN2011</v>
          </cell>
          <cell r="AE907" t="str">
            <v>GURNETTECONGENApril2011</v>
          </cell>
          <cell r="AF907" t="str">
            <v>GURNETTECONGENCOMM EVENTApril2010-2011</v>
          </cell>
          <cell r="AG907" t="str">
            <v>GURNETTECONGENApril2010-2011</v>
          </cell>
          <cell r="AH907" t="str">
            <v>GURNETTApril2010-2011</v>
          </cell>
        </row>
        <row r="908">
          <cell r="D908" t="str">
            <v>RIVERA</v>
          </cell>
          <cell r="E908" t="str">
            <v>ECONGEN</v>
          </cell>
          <cell r="F908" t="str">
            <v>Residential</v>
          </cell>
          <cell r="H908" t="str">
            <v>COMM EVENT</v>
          </cell>
          <cell r="J908" t="str">
            <v>April</v>
          </cell>
          <cell r="K908" t="str">
            <v>2010-2011</v>
          </cell>
          <cell r="L908">
            <v>2011</v>
          </cell>
          <cell r="M908">
            <v>0</v>
          </cell>
          <cell r="N908">
            <v>0</v>
          </cell>
          <cell r="U908">
            <v>0</v>
          </cell>
          <cell r="Y908">
            <v>0</v>
          </cell>
          <cell r="Z908">
            <v>0</v>
          </cell>
          <cell r="AA908">
            <v>0</v>
          </cell>
          <cell r="AB908">
            <v>0</v>
          </cell>
          <cell r="AC908" t="str">
            <v>RIVERAECONGENApril2010-2011</v>
          </cell>
          <cell r="AD908" t="str">
            <v>RIVERAECONGEN2011</v>
          </cell>
          <cell r="AE908" t="str">
            <v>RIVERAECONGENApril2011</v>
          </cell>
          <cell r="AF908" t="str">
            <v>RIVERAECONGENCOMM EVENTApril2010-2011</v>
          </cell>
          <cell r="AG908" t="str">
            <v>RIVERAECONGENApril2010-2011</v>
          </cell>
          <cell r="AH908" t="str">
            <v>RIVERAApril2010-2011</v>
          </cell>
        </row>
        <row r="909">
          <cell r="D909" t="str">
            <v>SAMPSON</v>
          </cell>
          <cell r="E909" t="str">
            <v>ECONGEN</v>
          </cell>
          <cell r="F909" t="str">
            <v>Residential</v>
          </cell>
          <cell r="H909" t="str">
            <v>COMM EVENT</v>
          </cell>
          <cell r="J909" t="str">
            <v>April</v>
          </cell>
          <cell r="K909" t="str">
            <v>2010-2011</v>
          </cell>
          <cell r="L909">
            <v>2011</v>
          </cell>
          <cell r="M909">
            <v>3</v>
          </cell>
          <cell r="N909">
            <v>0.27777777777777779</v>
          </cell>
          <cell r="U909">
            <v>13</v>
          </cell>
          <cell r="Y909">
            <v>18.941099999999999</v>
          </cell>
          <cell r="Z909">
            <v>1.7538055555555556</v>
          </cell>
          <cell r="AA909">
            <v>175.20150000000001</v>
          </cell>
          <cell r="AB909">
            <v>16.222361111111113</v>
          </cell>
          <cell r="AC909" t="str">
            <v>SAMPSONECONGENApril2010-2011</v>
          </cell>
          <cell r="AD909" t="str">
            <v>SAMPSONECONGEN2011</v>
          </cell>
          <cell r="AE909" t="str">
            <v>SAMPSONECONGENApril2011</v>
          </cell>
          <cell r="AF909" t="str">
            <v>SAMPSONECONGENCOMM EVENTApril2010-2011</v>
          </cell>
          <cell r="AG909" t="str">
            <v>SAMPSONECONGENApril2010-2011</v>
          </cell>
          <cell r="AH909" t="str">
            <v>SAMPSONApril2010-2011</v>
          </cell>
        </row>
        <row r="910">
          <cell r="D910" t="str">
            <v>SKIPPER</v>
          </cell>
          <cell r="E910" t="str">
            <v>ECONGEN</v>
          </cell>
          <cell r="F910" t="str">
            <v>Residential</v>
          </cell>
          <cell r="H910" t="str">
            <v>COMM EVENT</v>
          </cell>
          <cell r="J910" t="str">
            <v>April</v>
          </cell>
          <cell r="K910" t="str">
            <v>2010-2011</v>
          </cell>
          <cell r="L910">
            <v>2011</v>
          </cell>
          <cell r="M910">
            <v>3</v>
          </cell>
          <cell r="N910">
            <v>0.27777777777777779</v>
          </cell>
          <cell r="U910">
            <v>14</v>
          </cell>
          <cell r="Y910">
            <v>18.941099999999999</v>
          </cell>
          <cell r="Z910">
            <v>1.7538055555555556</v>
          </cell>
          <cell r="AA910">
            <v>175.20150000000001</v>
          </cell>
          <cell r="AB910">
            <v>16.222361111111113</v>
          </cell>
          <cell r="AC910" t="str">
            <v>SKIPPERECONGENApril2010-2011</v>
          </cell>
          <cell r="AD910" t="str">
            <v>SKIPPERECONGEN2011</v>
          </cell>
          <cell r="AE910" t="str">
            <v>SKIPPERECONGENApril2011</v>
          </cell>
          <cell r="AF910" t="str">
            <v>SKIPPERECONGENCOMM EVENTApril2010-2011</v>
          </cell>
          <cell r="AG910" t="str">
            <v>SKIPPERECONGENApril2010-2011</v>
          </cell>
          <cell r="AH910" t="str">
            <v>SKIPPERApril2010-2011</v>
          </cell>
        </row>
        <row r="911">
          <cell r="D911" t="str">
            <v>SPRIGGS</v>
          </cell>
          <cell r="E911" t="str">
            <v>ECONGEN</v>
          </cell>
          <cell r="F911" t="str">
            <v>Residential</v>
          </cell>
          <cell r="H911" t="str">
            <v>COMM EVENT</v>
          </cell>
          <cell r="J911" t="str">
            <v>April</v>
          </cell>
          <cell r="K911" t="str">
            <v>2010-2011</v>
          </cell>
          <cell r="L911">
            <v>2011</v>
          </cell>
          <cell r="M911">
            <v>2</v>
          </cell>
          <cell r="N911">
            <v>0.27777777777777779</v>
          </cell>
          <cell r="U911">
            <v>8</v>
          </cell>
          <cell r="Y911">
            <v>12.6274</v>
          </cell>
          <cell r="Z911">
            <v>1.7538055555555556</v>
          </cell>
          <cell r="AA911">
            <v>116.801</v>
          </cell>
          <cell r="AB911">
            <v>16.222361111111113</v>
          </cell>
          <cell r="AC911" t="str">
            <v>SPRIGGSECONGENApril2010-2011</v>
          </cell>
          <cell r="AD911" t="str">
            <v>SPRIGGSECONGEN2011</v>
          </cell>
          <cell r="AE911" t="str">
            <v>SPRIGGSECONGENApril2011</v>
          </cell>
          <cell r="AF911" t="str">
            <v>SPRIGGSECONGENCOMM EVENTApril2010-2011</v>
          </cell>
          <cell r="AG911" t="str">
            <v>SPRIGGSECONGENApril2010-2011</v>
          </cell>
          <cell r="AH911" t="str">
            <v>SPRIGGSApril2010-2011</v>
          </cell>
        </row>
        <row r="912">
          <cell r="D912" t="str">
            <v>WELCH</v>
          </cell>
          <cell r="E912" t="str">
            <v>ECONGEN</v>
          </cell>
          <cell r="F912" t="str">
            <v>Residential</v>
          </cell>
          <cell r="H912" t="str">
            <v>COMM EVENT</v>
          </cell>
          <cell r="J912" t="str">
            <v>April</v>
          </cell>
          <cell r="K912" t="str">
            <v>2010-2011</v>
          </cell>
          <cell r="L912">
            <v>2011</v>
          </cell>
          <cell r="M912">
            <v>0</v>
          </cell>
          <cell r="N912">
            <v>0.27777777777777779</v>
          </cell>
          <cell r="U912">
            <v>0</v>
          </cell>
          <cell r="Y912">
            <v>0</v>
          </cell>
          <cell r="Z912">
            <v>1.7538055555555556</v>
          </cell>
          <cell r="AA912">
            <v>0</v>
          </cell>
          <cell r="AB912">
            <v>16.222361111111113</v>
          </cell>
          <cell r="AC912" t="str">
            <v>WELCHECONGENApril2010-2011</v>
          </cell>
          <cell r="AD912" t="str">
            <v>WELCHECONGEN2011</v>
          </cell>
          <cell r="AE912" t="str">
            <v>WELCHECONGENApril2011</v>
          </cell>
          <cell r="AF912" t="str">
            <v>WELCHECONGENCOMM EVENTApril2010-2011</v>
          </cell>
          <cell r="AG912" t="str">
            <v>WELCHECONGENApril2010-2011</v>
          </cell>
          <cell r="AH912" t="str">
            <v>WELCHApril2010-2011</v>
          </cell>
        </row>
        <row r="913">
          <cell r="C913" t="str">
            <v xml:space="preserve">Total Community Events  </v>
          </cell>
          <cell r="D913" t="str">
            <v>CONEW</v>
          </cell>
          <cell r="E913" t="str">
            <v>ECONGEN</v>
          </cell>
          <cell r="F913" t="str">
            <v>Residential</v>
          </cell>
          <cell r="H913" t="str">
            <v>COMM EVENT</v>
          </cell>
          <cell r="J913" t="str">
            <v>April</v>
          </cell>
          <cell r="K913" t="str">
            <v>2010-2011</v>
          </cell>
          <cell r="L913">
            <v>2011</v>
          </cell>
          <cell r="M913">
            <v>13</v>
          </cell>
          <cell r="N913">
            <v>1.6666666666666665</v>
          </cell>
          <cell r="O913">
            <v>0</v>
          </cell>
          <cell r="P913">
            <v>0</v>
          </cell>
          <cell r="U913">
            <v>64.5</v>
          </cell>
          <cell r="X913">
            <v>0</v>
          </cell>
          <cell r="Y913">
            <v>2097.6144513999998</v>
          </cell>
          <cell r="Z913">
            <v>268.92492966666663</v>
          </cell>
          <cell r="AC913" t="str">
            <v>CONEWECONGENApril2010-2011</v>
          </cell>
          <cell r="AD913" t="str">
            <v>CONEWECONGEN2011</v>
          </cell>
          <cell r="AE913" t="str">
            <v>CONEWECONGENApril2011</v>
          </cell>
          <cell r="AF913" t="str">
            <v>CONEWECONGENCOMM EVENTApril2010-2011</v>
          </cell>
          <cell r="AG913" t="str">
            <v>CONEWECONGENApril2010-2011</v>
          </cell>
          <cell r="AH913" t="str">
            <v>CONEWApril2010-2011</v>
          </cell>
        </row>
        <row r="914">
          <cell r="C914" t="str">
            <v>CFL Community Events</v>
          </cell>
          <cell r="D914" t="str">
            <v>COMM EVENT</v>
          </cell>
          <cell r="E914" t="str">
            <v>ECON-11</v>
          </cell>
          <cell r="F914" t="str">
            <v>Residential</v>
          </cell>
          <cell r="J914" t="str">
            <v>April</v>
          </cell>
          <cell r="K914" t="str">
            <v>2010-2011</v>
          </cell>
          <cell r="L914">
            <v>2011</v>
          </cell>
          <cell r="M914">
            <v>360</v>
          </cell>
          <cell r="N914">
            <v>71.083333333333329</v>
          </cell>
          <cell r="O914">
            <v>784.80000000000007</v>
          </cell>
          <cell r="AA914">
            <v>22075.200000000001</v>
          </cell>
          <cell r="AB914">
            <v>4358.83</v>
          </cell>
          <cell r="AC914" t="str">
            <v>COMM EVENTECON-11April2010-2011</v>
          </cell>
          <cell r="AD914" t="str">
            <v>COMM EVENTECON-112011</v>
          </cell>
          <cell r="AE914" t="str">
            <v>COMM EVENTECON-11April2011</v>
          </cell>
          <cell r="AF914" t="str">
            <v>COMM EVENTECON-11April2010-2011</v>
          </cell>
          <cell r="AG914" t="str">
            <v>COMM EVENTECON-11April2010-2011</v>
          </cell>
          <cell r="AH914" t="str">
            <v>COMM EVENTApril2010-2011</v>
          </cell>
        </row>
        <row r="915">
          <cell r="C915" t="str">
            <v>CFL Mailed</v>
          </cell>
          <cell r="D915" t="str">
            <v>MAILED</v>
          </cell>
          <cell r="E915" t="str">
            <v>ECON-11</v>
          </cell>
          <cell r="F915" t="str">
            <v>Residential</v>
          </cell>
          <cell r="J915" t="str">
            <v>April</v>
          </cell>
          <cell r="K915" t="str">
            <v>2010-2011</v>
          </cell>
          <cell r="L915">
            <v>2011</v>
          </cell>
          <cell r="M915">
            <v>33</v>
          </cell>
          <cell r="N915">
            <v>71.083333333333329</v>
          </cell>
          <cell r="O915">
            <v>71.940000000000012</v>
          </cell>
          <cell r="AA915">
            <v>2023.56</v>
          </cell>
          <cell r="AB915">
            <v>4358.83</v>
          </cell>
          <cell r="AC915" t="str">
            <v>MAILEDECON-11April2010-2011</v>
          </cell>
          <cell r="AD915" t="str">
            <v>MAILEDECON-112011</v>
          </cell>
          <cell r="AE915" t="str">
            <v>MAILEDECON-11April2011</v>
          </cell>
          <cell r="AF915" t="str">
            <v>MAILEDECON-11April2010-2011</v>
          </cell>
          <cell r="AG915" t="str">
            <v>MAILEDECON-11April2010-2011</v>
          </cell>
          <cell r="AH915" t="str">
            <v>MAILEDApril2010-2011</v>
          </cell>
        </row>
        <row r="916">
          <cell r="C916" t="str">
            <v>CFL Delivered</v>
          </cell>
          <cell r="D916" t="str">
            <v>DELIVERED</v>
          </cell>
          <cell r="E916" t="str">
            <v>ECON-11</v>
          </cell>
          <cell r="F916" t="str">
            <v>Residential</v>
          </cell>
          <cell r="J916" t="str">
            <v>April</v>
          </cell>
          <cell r="K916" t="str">
            <v>2010-2011</v>
          </cell>
          <cell r="L916">
            <v>2011</v>
          </cell>
          <cell r="M916">
            <v>0</v>
          </cell>
          <cell r="N916">
            <v>71.083333333333329</v>
          </cell>
          <cell r="O916">
            <v>0</v>
          </cell>
          <cell r="AA916">
            <v>0</v>
          </cell>
          <cell r="AB916">
            <v>4358.83</v>
          </cell>
          <cell r="AC916" t="str">
            <v>DELIVEREDECON-11April2010-2011</v>
          </cell>
          <cell r="AD916" t="str">
            <v>DELIVEREDECON-112011</v>
          </cell>
          <cell r="AE916" t="str">
            <v>DELIVEREDECON-11April2011</v>
          </cell>
          <cell r="AF916" t="str">
            <v>DELIVEREDECON-11April2010-2011</v>
          </cell>
          <cell r="AG916" t="str">
            <v>DELIVEREDECON-11April2010-2011</v>
          </cell>
          <cell r="AH916" t="str">
            <v>DELIVEREDApril2010-2011</v>
          </cell>
        </row>
        <row r="917">
          <cell r="C917" t="str">
            <v>Total CFL</v>
          </cell>
          <cell r="D917" t="str">
            <v>TOTAL CFL</v>
          </cell>
          <cell r="E917" t="str">
            <v>ECON-11</v>
          </cell>
          <cell r="F917" t="str">
            <v>Residential</v>
          </cell>
          <cell r="J917" t="str">
            <v>April</v>
          </cell>
          <cell r="K917" t="str">
            <v>2010-2011</v>
          </cell>
          <cell r="L917">
            <v>2011</v>
          </cell>
          <cell r="M917">
            <v>393</v>
          </cell>
          <cell r="N917">
            <v>213.25</v>
          </cell>
          <cell r="O917">
            <v>856.74000000000012</v>
          </cell>
          <cell r="P917">
            <v>0</v>
          </cell>
          <cell r="Q917">
            <v>0</v>
          </cell>
          <cell r="R917">
            <v>0</v>
          </cell>
          <cell r="S917">
            <v>0</v>
          </cell>
          <cell r="U917">
            <v>0</v>
          </cell>
          <cell r="V917">
            <v>0</v>
          </cell>
          <cell r="W917">
            <v>0</v>
          </cell>
          <cell r="X917">
            <v>0</v>
          </cell>
          <cell r="Y917">
            <v>0</v>
          </cell>
          <cell r="Z917">
            <v>0</v>
          </cell>
          <cell r="AA917">
            <v>24098.760000000002</v>
          </cell>
          <cell r="AB917">
            <v>13076.49</v>
          </cell>
          <cell r="AC917" t="str">
            <v>Total CFLECON-11April2010-2011</v>
          </cell>
          <cell r="AD917" t="str">
            <v>TOTAL CFLECON-112011</v>
          </cell>
          <cell r="AE917" t="str">
            <v>TOTAL CFLECON-11April2011</v>
          </cell>
          <cell r="AF917" t="str">
            <v>TOTAL CFLECON-11April2010-2011</v>
          </cell>
          <cell r="AG917" t="str">
            <v>TOTAL CFLECON-11April2010-2011</v>
          </cell>
          <cell r="AH917" t="str">
            <v>Total CFLApril2010-2011</v>
          </cell>
        </row>
        <row r="918">
          <cell r="C918" t="str">
            <v>Kit Community Events</v>
          </cell>
          <cell r="D918" t="str">
            <v>KITS COM EVT</v>
          </cell>
          <cell r="E918" t="str">
            <v>WACON-4A</v>
          </cell>
          <cell r="F918" t="str">
            <v>Residential</v>
          </cell>
          <cell r="J918" t="str">
            <v>April</v>
          </cell>
          <cell r="K918" t="str">
            <v>2010-2011</v>
          </cell>
          <cell r="L918">
            <v>2011</v>
          </cell>
          <cell r="M918">
            <v>0</v>
          </cell>
          <cell r="N918">
            <v>76.166666666666671</v>
          </cell>
          <cell r="O918">
            <v>0</v>
          </cell>
          <cell r="AA918">
            <v>0</v>
          </cell>
          <cell r="AB918">
            <v>17823</v>
          </cell>
          <cell r="AC918" t="str">
            <v>KITS COM EVTWACON-4AApril2010-2011</v>
          </cell>
          <cell r="AD918" t="str">
            <v>KITS COM EVTWACON-4A2011</v>
          </cell>
          <cell r="AE918" t="str">
            <v>KITS COM EVTWACON-4AApril2011</v>
          </cell>
          <cell r="AF918" t="str">
            <v>KITS COM EVTWACON-4AApril2010-2011</v>
          </cell>
          <cell r="AG918" t="str">
            <v>KITS COM EVTWACON-4AApril2010-2011</v>
          </cell>
          <cell r="AH918" t="str">
            <v>KITS COM EVTApril2010-2011</v>
          </cell>
        </row>
        <row r="919">
          <cell r="C919" t="str">
            <v>Kit Delivered</v>
          </cell>
          <cell r="D919" t="str">
            <v>KITS DLVD</v>
          </cell>
          <cell r="E919" t="str">
            <v>WACON-4A</v>
          </cell>
          <cell r="F919" t="str">
            <v>Residential</v>
          </cell>
          <cell r="J919" t="str">
            <v>April</v>
          </cell>
          <cell r="K919" t="str">
            <v>2010-2011</v>
          </cell>
          <cell r="L919">
            <v>2011</v>
          </cell>
          <cell r="M919">
            <v>218</v>
          </cell>
          <cell r="N919">
            <v>76.166666666666671</v>
          </cell>
          <cell r="O919">
            <v>3605.72</v>
          </cell>
          <cell r="AA919">
            <v>51012</v>
          </cell>
          <cell r="AB919">
            <v>17823</v>
          </cell>
          <cell r="AC919" t="str">
            <v>KITS DLVDWACON-4AApril2010-2011</v>
          </cell>
          <cell r="AD919" t="str">
            <v>KITS DLVDWACON-4A2011</v>
          </cell>
          <cell r="AE919" t="str">
            <v>KITS DLVDWACON-4AApril2011</v>
          </cell>
          <cell r="AF919" t="str">
            <v>KITS DLVDWACON-4AApril2010-2011</v>
          </cell>
          <cell r="AG919" t="str">
            <v>KITS DLVDWACON-4AApril2010-2011</v>
          </cell>
          <cell r="AH919" t="str">
            <v>KITS DLVDApril2010-2011</v>
          </cell>
        </row>
        <row r="920">
          <cell r="C920" t="str">
            <v>Kit Special Delivered</v>
          </cell>
          <cell r="D920" t="str">
            <v>SPEC DLVD</v>
          </cell>
          <cell r="E920" t="str">
            <v>WACON-4A</v>
          </cell>
          <cell r="F920" t="str">
            <v>Residential</v>
          </cell>
          <cell r="J920" t="str">
            <v>April</v>
          </cell>
          <cell r="K920" t="str">
            <v>2010-2011</v>
          </cell>
          <cell r="L920">
            <v>2011</v>
          </cell>
          <cell r="M920">
            <v>0</v>
          </cell>
          <cell r="N920">
            <v>76.166666666666671</v>
          </cell>
          <cell r="O920">
            <v>0</v>
          </cell>
          <cell r="AA920">
            <v>0</v>
          </cell>
          <cell r="AB920">
            <v>17823</v>
          </cell>
          <cell r="AC920" t="str">
            <v>SPEC DLVDWACON-4AApril2010-2011</v>
          </cell>
          <cell r="AD920" t="str">
            <v>SPEC DLVDWACON-4A2011</v>
          </cell>
          <cell r="AE920" t="str">
            <v>SPEC DLVDWACON-4AApril2011</v>
          </cell>
          <cell r="AF920" t="str">
            <v>SPEC DLVDWACON-4AApril2010-2011</v>
          </cell>
          <cell r="AG920" t="str">
            <v>SPEC DLVDWACON-4AApril2010-2011</v>
          </cell>
          <cell r="AH920" t="str">
            <v>SPEC DLVDApril2010-2011</v>
          </cell>
        </row>
        <row r="921">
          <cell r="C921" t="str">
            <v>Total Kits</v>
          </cell>
          <cell r="D921" t="str">
            <v>TOTAL KITS</v>
          </cell>
          <cell r="E921" t="str">
            <v>WACON-4A</v>
          </cell>
          <cell r="F921" t="str">
            <v>Residential</v>
          </cell>
          <cell r="J921" t="str">
            <v>April</v>
          </cell>
          <cell r="K921" t="str">
            <v>2010-2011</v>
          </cell>
          <cell r="L921">
            <v>2011</v>
          </cell>
          <cell r="M921">
            <v>218</v>
          </cell>
          <cell r="N921">
            <v>228.5</v>
          </cell>
          <cell r="O921">
            <v>3605.72</v>
          </cell>
          <cell r="P921">
            <v>0</v>
          </cell>
          <cell r="Q921">
            <v>0</v>
          </cell>
          <cell r="R921">
            <v>0</v>
          </cell>
          <cell r="S921">
            <v>0</v>
          </cell>
          <cell r="U921">
            <v>0</v>
          </cell>
          <cell r="V921">
            <v>0</v>
          </cell>
          <cell r="W921">
            <v>0</v>
          </cell>
          <cell r="X921">
            <v>0</v>
          </cell>
          <cell r="Y921">
            <v>0</v>
          </cell>
          <cell r="Z921">
            <v>0</v>
          </cell>
          <cell r="AA921">
            <v>51012</v>
          </cell>
          <cell r="AB921">
            <v>53469</v>
          </cell>
          <cell r="AC921" t="str">
            <v>Total KitsWACON-4AApril2010-2011</v>
          </cell>
          <cell r="AD921" t="str">
            <v>TOTAL KITSWACON-4A2011</v>
          </cell>
          <cell r="AE921" t="str">
            <v>TOTAL KITSWACON-4AApril2011</v>
          </cell>
          <cell r="AF921" t="str">
            <v>TOTAL KITSWACON-4AApril2010-2011</v>
          </cell>
          <cell r="AG921" t="str">
            <v>TOTAL KITSWACON-4AApril2010-2011</v>
          </cell>
          <cell r="AH921" t="str">
            <v>Total KitsApril2010-2011</v>
          </cell>
        </row>
        <row r="922">
          <cell r="C922" t="str">
            <v xml:space="preserve">Total CFL's &amp; Kits  </v>
          </cell>
          <cell r="D922" t="str">
            <v>CONEW</v>
          </cell>
          <cell r="E922" t="str">
            <v>ECON-11</v>
          </cell>
          <cell r="F922" t="str">
            <v>Residential</v>
          </cell>
          <cell r="J922" t="str">
            <v>April</v>
          </cell>
          <cell r="K922" t="str">
            <v>2010-2011</v>
          </cell>
          <cell r="L922">
            <v>2011</v>
          </cell>
          <cell r="M922">
            <v>1004</v>
          </cell>
          <cell r="N922">
            <v>395.58333333333331</v>
          </cell>
          <cell r="O922">
            <v>5319.2</v>
          </cell>
          <cell r="Y922">
            <v>0</v>
          </cell>
          <cell r="Z922">
            <v>0</v>
          </cell>
          <cell r="AA922">
            <v>99209.52</v>
          </cell>
          <cell r="AB922">
            <v>79621.98</v>
          </cell>
          <cell r="AC922" t="str">
            <v>CONEWECON-11April2010-2011</v>
          </cell>
          <cell r="AD922" t="str">
            <v>CONEWECON-112011</v>
          </cell>
          <cell r="AE922" t="str">
            <v>CONEWECON-11April2011</v>
          </cell>
          <cell r="AF922" t="str">
            <v>CONEWECON-11April2010-2011</v>
          </cell>
          <cell r="AG922" t="str">
            <v>CONEWECON-11April2010-2011</v>
          </cell>
          <cell r="AH922" t="str">
            <v>CONEWApril2010-2011</v>
          </cell>
        </row>
        <row r="923">
          <cell r="C923" t="str">
            <v>O-POWER</v>
          </cell>
          <cell r="D923" t="str">
            <v>O-POWER</v>
          </cell>
          <cell r="E923" t="str">
            <v>ECON-9</v>
          </cell>
          <cell r="F923" t="str">
            <v>Residential</v>
          </cell>
          <cell r="G923" t="str">
            <v>SINGLE</v>
          </cell>
          <cell r="J923" t="str">
            <v>April</v>
          </cell>
          <cell r="K923" t="str">
            <v>2010-2011</v>
          </cell>
          <cell r="L923">
            <v>2011</v>
          </cell>
          <cell r="N923">
            <v>8333.3333333333339</v>
          </cell>
          <cell r="AA923">
            <v>0</v>
          </cell>
          <cell r="AB923">
            <v>541743.33333333349</v>
          </cell>
          <cell r="AC923" t="str">
            <v>O-POWERECON-9April2010-2011</v>
          </cell>
          <cell r="AD923" t="str">
            <v>O-POWERECON-92011</v>
          </cell>
          <cell r="AE923" t="str">
            <v>O-POWERECON-9April2011</v>
          </cell>
          <cell r="AF923" t="str">
            <v>O-POWERECON-9April2010-2011</v>
          </cell>
          <cell r="AG923" t="str">
            <v>O-POWERECON-9April2010-2011</v>
          </cell>
          <cell r="AH923" t="str">
            <v>O-POWERApril2010-2011</v>
          </cell>
        </row>
        <row r="924">
          <cell r="D924" t="str">
            <v>O-POWER</v>
          </cell>
          <cell r="E924" t="str">
            <v>ECON-9</v>
          </cell>
          <cell r="F924" t="str">
            <v>Residential</v>
          </cell>
          <cell r="G924" t="str">
            <v>MULTI</v>
          </cell>
          <cell r="J924" t="str">
            <v>April</v>
          </cell>
          <cell r="K924" t="str">
            <v>2010-2011</v>
          </cell>
          <cell r="L924">
            <v>2011</v>
          </cell>
          <cell r="AC924" t="str">
            <v>O-POWERECON-9April2010-2011</v>
          </cell>
          <cell r="AD924" t="str">
            <v>O-POWERECON-92011</v>
          </cell>
          <cell r="AE924" t="str">
            <v>O-POWERECON-9April2011</v>
          </cell>
          <cell r="AF924" t="str">
            <v>O-POWERECON-9April2010-2011</v>
          </cell>
          <cell r="AG924" t="str">
            <v>O-POWERECON-9April2010-2011</v>
          </cell>
          <cell r="AH924" t="str">
            <v>O-POWERApril2010-2011</v>
          </cell>
        </row>
        <row r="925">
          <cell r="C925" t="str">
            <v xml:space="preserve">Total O-POWER  </v>
          </cell>
          <cell r="D925" t="str">
            <v>CONEW</v>
          </cell>
          <cell r="E925" t="str">
            <v>ECON-9</v>
          </cell>
          <cell r="F925" t="str">
            <v>Residential</v>
          </cell>
          <cell r="G925" t="str">
            <v>SINGLE</v>
          </cell>
          <cell r="J925" t="str">
            <v>April</v>
          </cell>
          <cell r="K925" t="str">
            <v>2010-2011</v>
          </cell>
          <cell r="L925">
            <v>2011</v>
          </cell>
          <cell r="M925">
            <v>0</v>
          </cell>
          <cell r="N925">
            <v>8333.3333333333339</v>
          </cell>
          <cell r="AC925" t="str">
            <v>CONEWECON-9April2010-2011</v>
          </cell>
          <cell r="AD925" t="str">
            <v>CONEWECON-92011</v>
          </cell>
          <cell r="AE925" t="str">
            <v>CONEWECON-9April2011</v>
          </cell>
          <cell r="AF925" t="str">
            <v>CONEWECON-9April2010-2011</v>
          </cell>
          <cell r="AG925" t="str">
            <v>CONEWECON-9April2010-2011</v>
          </cell>
          <cell r="AH925" t="str">
            <v>CONEWApril2010-2011</v>
          </cell>
        </row>
        <row r="926">
          <cell r="C926" t="str">
            <v xml:space="preserve">Total O-POWER  </v>
          </cell>
          <cell r="D926" t="str">
            <v>CONEW</v>
          </cell>
          <cell r="E926" t="str">
            <v>ECON-9</v>
          </cell>
          <cell r="F926" t="str">
            <v>Residential</v>
          </cell>
          <cell r="G926" t="str">
            <v>MULTI</v>
          </cell>
          <cell r="J926" t="str">
            <v>April</v>
          </cell>
          <cell r="K926" t="str">
            <v>2010-2011</v>
          </cell>
          <cell r="L926">
            <v>2011</v>
          </cell>
          <cell r="M926">
            <v>0</v>
          </cell>
          <cell r="Y926">
            <v>0</v>
          </cell>
          <cell r="Z926">
            <v>0</v>
          </cell>
          <cell r="AA926">
            <v>0</v>
          </cell>
          <cell r="AB926">
            <v>541743.33333333349</v>
          </cell>
          <cell r="AC926" t="str">
            <v>CONEWECON-9April2010-2011</v>
          </cell>
          <cell r="AD926" t="str">
            <v>CONEWECON-92011</v>
          </cell>
          <cell r="AE926" t="str">
            <v>CONEWECON-9April2011</v>
          </cell>
          <cell r="AF926" t="str">
            <v>CONEWECON-9April2010-2011</v>
          </cell>
          <cell r="AG926" t="str">
            <v>CONEWECON-9April2010-2011</v>
          </cell>
          <cell r="AH926" t="str">
            <v>CONEWApril2010-2011</v>
          </cell>
        </row>
        <row r="927">
          <cell r="C927" t="str">
            <v>GREEN NEIGHBOORHOOD</v>
          </cell>
          <cell r="D927" t="str">
            <v>GRNNEIGH</v>
          </cell>
          <cell r="E927" t="str">
            <v>ECON-14</v>
          </cell>
          <cell r="F927" t="str">
            <v>Residential</v>
          </cell>
          <cell r="G927" t="str">
            <v>SINGLE</v>
          </cell>
          <cell r="J927" t="str">
            <v>April</v>
          </cell>
          <cell r="K927" t="str">
            <v>2010-2011</v>
          </cell>
          <cell r="L927">
            <v>2011</v>
          </cell>
          <cell r="M927">
            <v>0</v>
          </cell>
          <cell r="N927">
            <v>0</v>
          </cell>
          <cell r="AA927">
            <v>0</v>
          </cell>
          <cell r="AB927">
            <v>0</v>
          </cell>
          <cell r="AC927" t="str">
            <v>GRNNEIGHECON-14April2010-2011</v>
          </cell>
          <cell r="AD927" t="str">
            <v>GRNNEIGHECON-142011</v>
          </cell>
          <cell r="AE927" t="str">
            <v>GRNNEIGHECON-14April2011</v>
          </cell>
          <cell r="AF927" t="str">
            <v>GRNNEIGHECON-14April2010-2011</v>
          </cell>
          <cell r="AG927" t="str">
            <v>GRNNEIGHECON-14April2010-2011</v>
          </cell>
          <cell r="AH927" t="str">
            <v>GRNNEIGHApril2010-2011</v>
          </cell>
        </row>
        <row r="928">
          <cell r="C928" t="str">
            <v>GREEN NEIGHBOORHOOD</v>
          </cell>
          <cell r="D928" t="str">
            <v>GRNNEIGH</v>
          </cell>
          <cell r="E928" t="str">
            <v>ECON-14</v>
          </cell>
          <cell r="F928" t="str">
            <v>Residential</v>
          </cell>
          <cell r="G928" t="str">
            <v>MULTI</v>
          </cell>
          <cell r="J928" t="str">
            <v>April</v>
          </cell>
          <cell r="K928" t="str">
            <v>2010-2011</v>
          </cell>
          <cell r="L928">
            <v>2011</v>
          </cell>
          <cell r="AC928" t="str">
            <v>GRNNEIGHECON-14April2010-2011</v>
          </cell>
          <cell r="AD928" t="str">
            <v>GRNNEIGHECON-142011</v>
          </cell>
          <cell r="AE928" t="str">
            <v>GRNNEIGHECON-14April2011</v>
          </cell>
          <cell r="AF928" t="str">
            <v>GRNNEIGHECON-14April2010-2011</v>
          </cell>
          <cell r="AG928" t="str">
            <v>GRNNEIGHECON-14April2010-2011</v>
          </cell>
          <cell r="AH928" t="str">
            <v>GRNNEIGHApril2010-2011</v>
          </cell>
        </row>
        <row r="929">
          <cell r="C929" t="str">
            <v xml:space="preserve">Total Green Neighborhood  </v>
          </cell>
          <cell r="D929" t="str">
            <v>CONEW</v>
          </cell>
          <cell r="E929" t="str">
            <v>ECON-14</v>
          </cell>
          <cell r="F929" t="str">
            <v>Residential</v>
          </cell>
          <cell r="G929" t="str">
            <v>SINGLE</v>
          </cell>
          <cell r="J929" t="str">
            <v>April</v>
          </cell>
          <cell r="K929" t="str">
            <v>2010-2011</v>
          </cell>
          <cell r="L929">
            <v>2011</v>
          </cell>
          <cell r="M929">
            <v>0</v>
          </cell>
          <cell r="N929">
            <v>0</v>
          </cell>
          <cell r="O929">
            <v>0</v>
          </cell>
          <cell r="Y929">
            <v>0</v>
          </cell>
          <cell r="Z929">
            <v>0</v>
          </cell>
          <cell r="AA929">
            <v>0</v>
          </cell>
          <cell r="AB929">
            <v>0</v>
          </cell>
          <cell r="AC929" t="str">
            <v>CONEWECON-14April2010-2011</v>
          </cell>
          <cell r="AD929" t="str">
            <v>CONEWECON-142011</v>
          </cell>
          <cell r="AE929" t="str">
            <v>CONEWECON-14April2011</v>
          </cell>
          <cell r="AF929" t="str">
            <v>CONEWECON-14April2010-2011</v>
          </cell>
          <cell r="AG929" t="str">
            <v>CONEWECON-14April2010-2011</v>
          </cell>
          <cell r="AH929" t="str">
            <v>CONEWApril2010-2011</v>
          </cell>
        </row>
        <row r="930">
          <cell r="C930" t="str">
            <v xml:space="preserve">Total Green Neighborhood  </v>
          </cell>
          <cell r="D930" t="str">
            <v>CONEW</v>
          </cell>
          <cell r="E930" t="str">
            <v>ECON-14</v>
          </cell>
          <cell r="F930" t="str">
            <v>Residential</v>
          </cell>
          <cell r="G930" t="str">
            <v>MULTI</v>
          </cell>
          <cell r="J930" t="str">
            <v>April</v>
          </cell>
          <cell r="K930" t="str">
            <v>2010-2011</v>
          </cell>
          <cell r="L930">
            <v>2011</v>
          </cell>
          <cell r="M930">
            <v>0</v>
          </cell>
          <cell r="Y930">
            <v>0</v>
          </cell>
          <cell r="Z930">
            <v>0</v>
          </cell>
          <cell r="AA930">
            <v>0</v>
          </cell>
          <cell r="AB930">
            <v>0</v>
          </cell>
          <cell r="AC930" t="str">
            <v>CONEWECON-14April2010-2011</v>
          </cell>
          <cell r="AD930" t="str">
            <v>CONEWECON-142011</v>
          </cell>
          <cell r="AE930" t="str">
            <v>CONEWECON-14April2011</v>
          </cell>
          <cell r="AF930" t="str">
            <v>CONEWECON-14April2010-2011</v>
          </cell>
          <cell r="AG930" t="str">
            <v>CONEWECON-14April2010-2011</v>
          </cell>
          <cell r="AH930" t="str">
            <v>CONEWApril2010-2011</v>
          </cell>
        </row>
        <row r="931">
          <cell r="C931" t="str">
            <v>MULIT-FAMILY Rehabilitation Program</v>
          </cell>
          <cell r="D931" t="str">
            <v>MULIT REHAB</v>
          </cell>
          <cell r="E931" t="str">
            <v>ECON-7</v>
          </cell>
          <cell r="F931" t="str">
            <v>Residential</v>
          </cell>
          <cell r="G931" t="str">
            <v>MULTI</v>
          </cell>
          <cell r="J931" t="str">
            <v>April</v>
          </cell>
          <cell r="K931" t="str">
            <v>2010-2011</v>
          </cell>
          <cell r="L931">
            <v>2011</v>
          </cell>
          <cell r="M931">
            <v>1</v>
          </cell>
          <cell r="N931">
            <v>16.75</v>
          </cell>
          <cell r="O931">
            <v>3575.02</v>
          </cell>
          <cell r="P931">
            <v>400</v>
          </cell>
          <cell r="Q931">
            <v>8314</v>
          </cell>
          <cell r="R931">
            <v>8</v>
          </cell>
          <cell r="S931">
            <v>30</v>
          </cell>
          <cell r="Y931">
            <v>83</v>
          </cell>
          <cell r="Z931">
            <v>1390.25</v>
          </cell>
          <cell r="AA931">
            <v>1425</v>
          </cell>
          <cell r="AB931">
            <v>23868.75</v>
          </cell>
          <cell r="AC931" t="str">
            <v>MULIT REHABECON-7April2010-2011</v>
          </cell>
          <cell r="AD931" t="str">
            <v>MULIT REHABECON-72011</v>
          </cell>
          <cell r="AE931" t="str">
            <v>MULIT REHABECON-7April2011</v>
          </cell>
          <cell r="AF931" t="str">
            <v>MULIT REHABECON-7April2010-2011</v>
          </cell>
          <cell r="AG931" t="str">
            <v>MULIT REHABECON-7April2010-2011</v>
          </cell>
          <cell r="AH931" t="str">
            <v>MULIT REHABApril2010-2011</v>
          </cell>
        </row>
        <row r="932">
          <cell r="C932" t="str">
            <v>Total Multi-Fam Rehab</v>
          </cell>
          <cell r="D932" t="str">
            <v>CONEW</v>
          </cell>
          <cell r="E932" t="str">
            <v>ECON-7</v>
          </cell>
          <cell r="F932" t="str">
            <v>Residential</v>
          </cell>
          <cell r="G932" t="str">
            <v>MULTI</v>
          </cell>
          <cell r="J932" t="str">
            <v>April</v>
          </cell>
          <cell r="K932" t="str">
            <v>2010-2011</v>
          </cell>
          <cell r="L932">
            <v>2011</v>
          </cell>
          <cell r="M932">
            <v>1</v>
          </cell>
          <cell r="N932">
            <v>16.75</v>
          </cell>
          <cell r="O932">
            <v>3575.02</v>
          </cell>
          <cell r="P932">
            <v>400</v>
          </cell>
          <cell r="Q932">
            <v>8314</v>
          </cell>
          <cell r="R932">
            <v>8</v>
          </cell>
          <cell r="S932">
            <v>30</v>
          </cell>
          <cell r="U932">
            <v>0</v>
          </cell>
          <cell r="V932">
            <v>0</v>
          </cell>
          <cell r="W932">
            <v>0</v>
          </cell>
          <cell r="X932">
            <v>0</v>
          </cell>
          <cell r="Y932">
            <v>83</v>
          </cell>
          <cell r="Z932">
            <v>1390.25</v>
          </cell>
          <cell r="AA932">
            <v>1425</v>
          </cell>
          <cell r="AB932">
            <v>23868.75</v>
          </cell>
          <cell r="AC932" t="str">
            <v>CONEWECON-7April2010-2011</v>
          </cell>
          <cell r="AD932" t="str">
            <v>CONEWECON-72011</v>
          </cell>
          <cell r="AE932" t="str">
            <v>CONEWECON-7April2011</v>
          </cell>
          <cell r="AF932" t="str">
            <v>CONEWECON-7April2010-2011</v>
          </cell>
          <cell r="AG932" t="str">
            <v>CONEWECON-7April2010-2011</v>
          </cell>
          <cell r="AH932" t="str">
            <v>CONEWApril2010-2011</v>
          </cell>
        </row>
        <row r="933">
          <cell r="C933" t="str">
            <v>Total City</v>
          </cell>
          <cell r="E933" t="str">
            <v>TOTAL CITY</v>
          </cell>
          <cell r="J933" t="str">
            <v>April</v>
          </cell>
          <cell r="K933" t="str">
            <v>2010-2011</v>
          </cell>
          <cell r="L933">
            <v>2011</v>
          </cell>
          <cell r="M933">
            <v>1</v>
          </cell>
          <cell r="N933">
            <v>16.75</v>
          </cell>
          <cell r="O933">
            <v>3575.02</v>
          </cell>
          <cell r="P933">
            <v>400</v>
          </cell>
          <cell r="Q933">
            <v>8314</v>
          </cell>
          <cell r="R933">
            <v>8</v>
          </cell>
          <cell r="S933">
            <v>30</v>
          </cell>
          <cell r="U933">
            <v>0</v>
          </cell>
          <cell r="V933">
            <v>0</v>
          </cell>
          <cell r="W933">
            <v>0</v>
          </cell>
          <cell r="X933">
            <v>0</v>
          </cell>
          <cell r="Y933">
            <v>83</v>
          </cell>
          <cell r="Z933">
            <v>1390.25</v>
          </cell>
          <cell r="AA933">
            <v>1425</v>
          </cell>
          <cell r="AB933">
            <v>23868.75</v>
          </cell>
          <cell r="AC933" t="str">
            <v>TOTAL CITYApril2010-2011</v>
          </cell>
          <cell r="AD933" t="str">
            <v>TOTAL CITY2011</v>
          </cell>
          <cell r="AE933" t="str">
            <v>TOTAL CITYApril2011</v>
          </cell>
          <cell r="AF933" t="str">
            <v>TOTAL CITYApril2010-2011</v>
          </cell>
          <cell r="AG933" t="str">
            <v>TOTAL CITYApril2010-2011</v>
          </cell>
          <cell r="AH933" t="str">
            <v>Total CityApril2010-2011</v>
          </cell>
        </row>
        <row r="934">
          <cell r="B934" t="str">
            <v>ST Cloud Completed Audits Report</v>
          </cell>
          <cell r="L934">
            <v>2011</v>
          </cell>
          <cell r="AC934" t="str">
            <v/>
          </cell>
          <cell r="AD934" t="str">
            <v>2011</v>
          </cell>
          <cell r="AE934" t="str">
            <v>2011</v>
          </cell>
          <cell r="AF934" t="str">
            <v/>
          </cell>
          <cell r="AG934" t="str">
            <v/>
          </cell>
          <cell r="AH934" t="str">
            <v/>
          </cell>
        </row>
        <row r="935">
          <cell r="B935" t="str">
            <v>AUD4</v>
          </cell>
          <cell r="C935" t="str">
            <v>Survey - Residential Energy</v>
          </cell>
          <cell r="D935" t="str">
            <v>GRAHAM</v>
          </cell>
          <cell r="E935" t="str">
            <v>ECON-3B</v>
          </cell>
          <cell r="F935" t="str">
            <v>Residential</v>
          </cell>
          <cell r="I935" t="str">
            <v>ST CLOUD</v>
          </cell>
          <cell r="J935" t="str">
            <v>April</v>
          </cell>
          <cell r="K935" t="str">
            <v>2010-2011</v>
          </cell>
          <cell r="L935">
            <v>2011</v>
          </cell>
          <cell r="M935">
            <v>0</v>
          </cell>
          <cell r="Y935">
            <v>0</v>
          </cell>
          <cell r="Z935">
            <v>0</v>
          </cell>
          <cell r="AA935">
            <v>0</v>
          </cell>
          <cell r="AB935">
            <v>0</v>
          </cell>
          <cell r="AC935" t="str">
            <v>GRAHAMECON-3BApril2010-2011</v>
          </cell>
          <cell r="AD935" t="str">
            <v>GRAHAMECON-3B2011</v>
          </cell>
          <cell r="AE935" t="str">
            <v>GRAHAMECON-3BApril2011</v>
          </cell>
          <cell r="AF935" t="str">
            <v>GRAHAMECON-3BApril2010-2011</v>
          </cell>
          <cell r="AG935" t="str">
            <v>GRAHAMECON-3BST CLOUDApril2010-2011</v>
          </cell>
          <cell r="AH935" t="str">
            <v>GRAHAMApril2010-2011</v>
          </cell>
        </row>
        <row r="936">
          <cell r="B936" t="str">
            <v>AUD6</v>
          </cell>
          <cell r="C936" t="str">
            <v>Survey - Residential Energy</v>
          </cell>
          <cell r="D936" t="str">
            <v>SKIPPER</v>
          </cell>
          <cell r="E936" t="str">
            <v>ECON-3B</v>
          </cell>
          <cell r="F936" t="str">
            <v>Residential</v>
          </cell>
          <cell r="I936" t="str">
            <v>ST CLOUD</v>
          </cell>
          <cell r="J936" t="str">
            <v>April</v>
          </cell>
          <cell r="K936" t="str">
            <v>2010-2011</v>
          </cell>
          <cell r="L936">
            <v>2011</v>
          </cell>
          <cell r="M936">
            <v>2</v>
          </cell>
          <cell r="Y936">
            <v>322.70991559999999</v>
          </cell>
          <cell r="Z936">
            <v>0</v>
          </cell>
          <cell r="AA936">
            <v>487.09300000000002</v>
          </cell>
          <cell r="AB936">
            <v>0</v>
          </cell>
          <cell r="AC936" t="str">
            <v>SKIPPERECON-3BApril2010-2011</v>
          </cell>
          <cell r="AD936" t="str">
            <v>SKIPPERECON-3B2011</v>
          </cell>
          <cell r="AE936" t="str">
            <v>SKIPPERECON-3BApril2011</v>
          </cell>
          <cell r="AF936" t="str">
            <v>SKIPPERECON-3BApril2010-2011</v>
          </cell>
          <cell r="AG936" t="str">
            <v>SKIPPERECON-3BST CLOUDApril2010-2011</v>
          </cell>
          <cell r="AH936" t="str">
            <v>SKIPPERApril2010-2011</v>
          </cell>
        </row>
        <row r="937">
          <cell r="B937" t="str">
            <v>AUD7</v>
          </cell>
          <cell r="C937" t="str">
            <v>Survey - Residential Energy</v>
          </cell>
          <cell r="D937" t="str">
            <v>SAMPSON</v>
          </cell>
          <cell r="E937" t="str">
            <v>ECON-3B</v>
          </cell>
          <cell r="F937" t="str">
            <v>Residential</v>
          </cell>
          <cell r="I937" t="str">
            <v>ST CLOUD</v>
          </cell>
          <cell r="J937" t="str">
            <v>April</v>
          </cell>
          <cell r="K937" t="str">
            <v>2010-2011</v>
          </cell>
          <cell r="L937">
            <v>2011</v>
          </cell>
          <cell r="M937">
            <v>31</v>
          </cell>
          <cell r="Y937">
            <v>5002.0036917999996</v>
          </cell>
          <cell r="Z937">
            <v>0</v>
          </cell>
          <cell r="AA937">
            <v>7549.9414999999999</v>
          </cell>
          <cell r="AB937">
            <v>0</v>
          </cell>
          <cell r="AC937" t="str">
            <v>SAMPSONECON-3BApril2010-2011</v>
          </cell>
          <cell r="AD937" t="str">
            <v>SAMPSONECON-3B2011</v>
          </cell>
          <cell r="AE937" t="str">
            <v>SAMPSONECON-3BApril2011</v>
          </cell>
          <cell r="AF937" t="str">
            <v>SAMPSONECON-3BApril2010-2011</v>
          </cell>
          <cell r="AG937" t="str">
            <v>SAMPSONECON-3BST CLOUDApril2010-2011</v>
          </cell>
          <cell r="AH937" t="str">
            <v>SAMPSONApril2010-2011</v>
          </cell>
        </row>
        <row r="938">
          <cell r="C938" t="str">
            <v xml:space="preserve">Total Res Energy Surveys  </v>
          </cell>
          <cell r="D938" t="str">
            <v>CONEW</v>
          </cell>
          <cell r="E938" t="str">
            <v>ECON-3B</v>
          </cell>
          <cell r="F938" t="str">
            <v>Residential</v>
          </cell>
          <cell r="I938" t="str">
            <v>ST CLOUD</v>
          </cell>
          <cell r="J938" t="str">
            <v>April</v>
          </cell>
          <cell r="K938" t="str">
            <v>2010-2011</v>
          </cell>
          <cell r="L938">
            <v>2011</v>
          </cell>
          <cell r="M938">
            <v>33</v>
          </cell>
          <cell r="Y938">
            <v>5324.7136074</v>
          </cell>
          <cell r="Z938">
            <v>0</v>
          </cell>
          <cell r="AA938">
            <v>8037.0344999999998</v>
          </cell>
          <cell r="AB938">
            <v>0</v>
          </cell>
          <cell r="AC938" t="str">
            <v>CONEWECON-3BApril2010-2011</v>
          </cell>
          <cell r="AD938" t="str">
            <v>CONEWECON-3B2011</v>
          </cell>
          <cell r="AE938" t="str">
            <v>CONEWECON-3BApril2011</v>
          </cell>
          <cell r="AF938" t="str">
            <v>CONEWECON-3BApril2010-2011</v>
          </cell>
          <cell r="AG938" t="str">
            <v>CONEWECON-3BST CLOUDApril2010-2011</v>
          </cell>
          <cell r="AH938" t="str">
            <v>CONEWApril2010-2011</v>
          </cell>
        </row>
        <row r="939">
          <cell r="B939" t="str">
            <v>FHS</v>
          </cell>
          <cell r="C939" t="str">
            <v>Survey - Residential Energy DVD</v>
          </cell>
          <cell r="D939" t="str">
            <v>BURNS</v>
          </cell>
          <cell r="E939" t="str">
            <v>ECON-3D</v>
          </cell>
          <cell r="F939" t="str">
            <v>Residential</v>
          </cell>
          <cell r="I939" t="str">
            <v>ST CLOUD</v>
          </cell>
          <cell r="J939" t="str">
            <v>April</v>
          </cell>
          <cell r="K939" t="str">
            <v>2010-2011</v>
          </cell>
          <cell r="L939">
            <v>2011</v>
          </cell>
          <cell r="M939">
            <v>5</v>
          </cell>
          <cell r="Y939">
            <v>47.364924500000001</v>
          </cell>
          <cell r="Z939">
            <v>0</v>
          </cell>
          <cell r="AA939">
            <v>610.05949999999996</v>
          </cell>
          <cell r="AB939">
            <v>0</v>
          </cell>
          <cell r="AC939" t="str">
            <v>BURNSECON-3DApril2010-2011</v>
          </cell>
          <cell r="AD939" t="str">
            <v>BURNSECON-3D2011</v>
          </cell>
          <cell r="AE939" t="str">
            <v>BURNSECON-3DApril2011</v>
          </cell>
          <cell r="AF939" t="str">
            <v>BURNSECON-3DApril2010-2011</v>
          </cell>
          <cell r="AG939" t="str">
            <v>BURNSECON-3DST CLOUDApril2010-2011</v>
          </cell>
          <cell r="AH939" t="str">
            <v>BURNSApril2010-2011</v>
          </cell>
        </row>
        <row r="940">
          <cell r="C940" t="str">
            <v>Survey - Residential Energy DVD</v>
          </cell>
          <cell r="D940" t="str">
            <v>RIVERA</v>
          </cell>
          <cell r="E940" t="str">
            <v>ECON-3D</v>
          </cell>
          <cell r="F940" t="str">
            <v>Residential</v>
          </cell>
          <cell r="I940" t="str">
            <v>ST CLOUD</v>
          </cell>
          <cell r="J940" t="str">
            <v>April</v>
          </cell>
          <cell r="K940" t="str">
            <v>2010-2011</v>
          </cell>
          <cell r="L940">
            <v>2011</v>
          </cell>
          <cell r="M940">
            <v>0</v>
          </cell>
          <cell r="Y940">
            <v>0</v>
          </cell>
          <cell r="Z940">
            <v>0</v>
          </cell>
          <cell r="AA940">
            <v>0</v>
          </cell>
          <cell r="AB940">
            <v>0</v>
          </cell>
          <cell r="AC940" t="str">
            <v>RIVERAECON-3DApril2010-2011</v>
          </cell>
          <cell r="AD940" t="str">
            <v>RIVERAECON-3D2011</v>
          </cell>
          <cell r="AE940" t="str">
            <v>RIVERAECON-3DApril2011</v>
          </cell>
          <cell r="AF940" t="str">
            <v>RIVERAECON-3DApril2010-2011</v>
          </cell>
          <cell r="AG940" t="str">
            <v>RIVERAECON-3DST CLOUDApril2010-2011</v>
          </cell>
          <cell r="AH940" t="str">
            <v>RIVERAApril2010-2011</v>
          </cell>
        </row>
        <row r="941">
          <cell r="C941" t="str">
            <v xml:space="preserve">Total DVD &amp; VIDEO  </v>
          </cell>
          <cell r="D941" t="str">
            <v>DVD</v>
          </cell>
          <cell r="E941" t="str">
            <v>ECON-3D</v>
          </cell>
          <cell r="F941" t="str">
            <v>Residential</v>
          </cell>
          <cell r="I941" t="str">
            <v>ST CLOUD</v>
          </cell>
          <cell r="J941" t="str">
            <v>April</v>
          </cell>
          <cell r="K941" t="str">
            <v>2010-2011</v>
          </cell>
          <cell r="L941">
            <v>2011</v>
          </cell>
          <cell r="M941">
            <v>5</v>
          </cell>
          <cell r="Y941">
            <v>47.364924500000001</v>
          </cell>
          <cell r="Z941">
            <v>0</v>
          </cell>
          <cell r="AA941">
            <v>610.05949999999996</v>
          </cell>
          <cell r="AB941">
            <v>0</v>
          </cell>
          <cell r="AC941" t="str">
            <v>DVDECON-3DApril2010-2011</v>
          </cell>
          <cell r="AD941" t="str">
            <v>DVDECON-3D2011</v>
          </cell>
          <cell r="AE941" t="str">
            <v>DVDECON-3DApril2011</v>
          </cell>
          <cell r="AF941" t="str">
            <v>DVDECON-3DApril2010-2011</v>
          </cell>
          <cell r="AG941" t="str">
            <v>DVDECON-3DST CLOUDApril2010-2011</v>
          </cell>
          <cell r="AH941" t="str">
            <v>DVDApril2010-2011</v>
          </cell>
        </row>
        <row r="942">
          <cell r="C942" t="str">
            <v xml:space="preserve">Total Residential Energy DVD  </v>
          </cell>
          <cell r="D942" t="str">
            <v>CONEW</v>
          </cell>
          <cell r="E942" t="str">
            <v>ECON-3D</v>
          </cell>
          <cell r="F942" t="str">
            <v>Residential</v>
          </cell>
          <cell r="I942" t="str">
            <v>ST CLOUD</v>
          </cell>
          <cell r="J942" t="str">
            <v>April</v>
          </cell>
          <cell r="K942" t="str">
            <v>2010-2011</v>
          </cell>
          <cell r="L942">
            <v>2011</v>
          </cell>
          <cell r="M942">
            <v>5</v>
          </cell>
          <cell r="Y942">
            <v>47.364924500000001</v>
          </cell>
          <cell r="Z942">
            <v>0</v>
          </cell>
          <cell r="AA942">
            <v>610.05949999999996</v>
          </cell>
          <cell r="AB942">
            <v>0</v>
          </cell>
          <cell r="AC942" t="str">
            <v>CONEWECON-3DApril2010-2011</v>
          </cell>
          <cell r="AD942" t="str">
            <v>CONEWECON-3D2011</v>
          </cell>
          <cell r="AE942" t="str">
            <v>CONEWECON-3DApril2011</v>
          </cell>
          <cell r="AF942" t="str">
            <v>CONEWECON-3DApril2010-2011</v>
          </cell>
          <cell r="AG942" t="str">
            <v>CONEWECON-3DST CLOUDApril2010-2011</v>
          </cell>
          <cell r="AH942" t="str">
            <v>CONEWApril2010-2011</v>
          </cell>
        </row>
        <row r="943">
          <cell r="B943" t="str">
            <v>IBHE</v>
          </cell>
          <cell r="C943" t="str">
            <v>Home Fix-up</v>
          </cell>
          <cell r="D943" t="str">
            <v>SAMPSON</v>
          </cell>
          <cell r="E943" t="str">
            <v>ECON-12A</v>
          </cell>
          <cell r="F943" t="str">
            <v>Residential</v>
          </cell>
          <cell r="G943" t="str">
            <v>SINGLE</v>
          </cell>
          <cell r="I943" t="str">
            <v>ST CLOUD</v>
          </cell>
          <cell r="J943" t="str">
            <v>April</v>
          </cell>
          <cell r="K943" t="str">
            <v>2010-2011</v>
          </cell>
          <cell r="L943">
            <v>2011</v>
          </cell>
          <cell r="M943">
            <v>1</v>
          </cell>
          <cell r="O943">
            <v>1514.93</v>
          </cell>
          <cell r="Y943">
            <v>14.147650000000001</v>
          </cell>
          <cell r="Z943">
            <v>0</v>
          </cell>
          <cell r="AA943">
            <v>249.37</v>
          </cell>
          <cell r="AB943">
            <v>0</v>
          </cell>
          <cell r="AC943" t="str">
            <v>SAMPSONECON-12AApril2010-2011</v>
          </cell>
          <cell r="AD943" t="str">
            <v>SAMPSONECON-12A2011</v>
          </cell>
          <cell r="AE943" t="str">
            <v>SAMPSONECON-12AApril2011</v>
          </cell>
          <cell r="AF943" t="str">
            <v>SAMPSONECON-12AApril2010-2011</v>
          </cell>
          <cell r="AG943" t="str">
            <v>SAMPSONECON-12AST CLOUDApril2010-2011</v>
          </cell>
          <cell r="AH943" t="str">
            <v>SAMPSONApril2010-2011</v>
          </cell>
        </row>
        <row r="944">
          <cell r="C944" t="str">
            <v>Total Home Fix-up Single</v>
          </cell>
          <cell r="D944" t="str">
            <v>CONEW</v>
          </cell>
          <cell r="E944" t="str">
            <v>ECON-12A</v>
          </cell>
          <cell r="F944" t="str">
            <v>Residential</v>
          </cell>
          <cell r="G944" t="str">
            <v>SINGLE</v>
          </cell>
          <cell r="I944" t="str">
            <v>ST CLOUD</v>
          </cell>
          <cell r="J944" t="str">
            <v>April</v>
          </cell>
          <cell r="K944" t="str">
            <v>2010-2011</v>
          </cell>
          <cell r="L944">
            <v>2011</v>
          </cell>
          <cell r="M944">
            <v>1</v>
          </cell>
          <cell r="O944">
            <v>1514.93</v>
          </cell>
          <cell r="Q944">
            <v>0</v>
          </cell>
          <cell r="R944">
            <v>0</v>
          </cell>
          <cell r="S944">
            <v>0</v>
          </cell>
          <cell r="U944">
            <v>0</v>
          </cell>
          <cell r="V944">
            <v>0</v>
          </cell>
          <cell r="W944">
            <v>0</v>
          </cell>
          <cell r="X944">
            <v>0</v>
          </cell>
          <cell r="Y944">
            <v>14.147650000000001</v>
          </cell>
          <cell r="Z944">
            <v>0</v>
          </cell>
          <cell r="AA944">
            <v>249.37</v>
          </cell>
          <cell r="AB944">
            <v>0</v>
          </cell>
          <cell r="AC944" t="str">
            <v>CONEWECON-12AApril2010-2011</v>
          </cell>
          <cell r="AD944" t="str">
            <v>CONEWECON-12A2011</v>
          </cell>
          <cell r="AE944" t="str">
            <v>CONEWECON-12AApril2011</v>
          </cell>
          <cell r="AF944" t="str">
            <v>CONEWECON-12AApril2010-2011</v>
          </cell>
          <cell r="AG944" t="str">
            <v>CONEWECON-12AST CLOUDApril2010-2011</v>
          </cell>
          <cell r="AH944" t="str">
            <v>CONEWApril2010-2011</v>
          </cell>
        </row>
        <row r="945">
          <cell r="B945" t="str">
            <v>IBHI</v>
          </cell>
          <cell r="C945" t="str">
            <v>Home Financial Insulation Loan</v>
          </cell>
          <cell r="D945" t="str">
            <v>SAMPSON</v>
          </cell>
          <cell r="E945" t="str">
            <v>ECON-12B</v>
          </cell>
          <cell r="F945" t="str">
            <v>Residential</v>
          </cell>
          <cell r="G945" t="str">
            <v>SINGLE</v>
          </cell>
          <cell r="I945" t="str">
            <v>ST CLOUD</v>
          </cell>
          <cell r="J945" t="str">
            <v>April</v>
          </cell>
          <cell r="K945" t="str">
            <v>2010-2011</v>
          </cell>
          <cell r="L945">
            <v>2011</v>
          </cell>
          <cell r="M945">
            <v>1</v>
          </cell>
          <cell r="O945">
            <v>100</v>
          </cell>
          <cell r="Y945">
            <v>100</v>
          </cell>
          <cell r="Z945">
            <v>0</v>
          </cell>
          <cell r="AA945">
            <v>492.52629999999999</v>
          </cell>
          <cell r="AB945">
            <v>0</v>
          </cell>
          <cell r="AC945" t="str">
            <v>SAMPSONECON-12BApril2010-2011</v>
          </cell>
          <cell r="AD945" t="str">
            <v>SAMPSONECON-12B2011</v>
          </cell>
          <cell r="AE945" t="str">
            <v>SAMPSONECON-12BApril2011</v>
          </cell>
          <cell r="AF945" t="str">
            <v>SAMPSONECON-12BApril2010-2011</v>
          </cell>
          <cell r="AG945" t="str">
            <v>SAMPSONECON-12BST CLOUDApril2010-2011</v>
          </cell>
          <cell r="AH945" t="str">
            <v>SAMPSONApril2010-2011</v>
          </cell>
        </row>
        <row r="946">
          <cell r="C946" t="str">
            <v>Total Financed Insulation Single</v>
          </cell>
          <cell r="D946" t="str">
            <v>CONEW</v>
          </cell>
          <cell r="E946" t="str">
            <v>ECON-12B</v>
          </cell>
          <cell r="F946" t="str">
            <v>Residential</v>
          </cell>
          <cell r="G946" t="str">
            <v>SINGLE</v>
          </cell>
          <cell r="I946" t="str">
            <v>ST CLOUD</v>
          </cell>
          <cell r="J946" t="str">
            <v>April</v>
          </cell>
          <cell r="K946" t="str">
            <v>2010-2011</v>
          </cell>
          <cell r="L946">
            <v>2011</v>
          </cell>
          <cell r="M946">
            <v>1</v>
          </cell>
          <cell r="O946">
            <v>100</v>
          </cell>
          <cell r="Q946">
            <v>0</v>
          </cell>
          <cell r="R946">
            <v>0</v>
          </cell>
          <cell r="S946">
            <v>0</v>
          </cell>
          <cell r="U946">
            <v>0</v>
          </cell>
          <cell r="V946">
            <v>0</v>
          </cell>
          <cell r="W946">
            <v>0</v>
          </cell>
          <cell r="X946">
            <v>0</v>
          </cell>
          <cell r="Y946">
            <v>100</v>
          </cell>
          <cell r="Z946">
            <v>0</v>
          </cell>
          <cell r="AA946">
            <v>492.52629999999999</v>
          </cell>
          <cell r="AB946">
            <v>0</v>
          </cell>
          <cell r="AC946" t="str">
            <v>CONEWECON-12BApril2010-2011</v>
          </cell>
          <cell r="AD946" t="str">
            <v>CONEWECON-12B2011</v>
          </cell>
          <cell r="AE946" t="str">
            <v>CONEWECON-12BApril2011</v>
          </cell>
          <cell r="AF946" t="str">
            <v>CONEWECON-12BApril2010-2011</v>
          </cell>
          <cell r="AG946" t="str">
            <v>CONEWECON-12BST CLOUDApril2010-2011</v>
          </cell>
          <cell r="AH946" t="str">
            <v>CONEWApril2010-2011</v>
          </cell>
        </row>
        <row r="947">
          <cell r="C947" t="str">
            <v>Total Residential Audit Summary</v>
          </cell>
          <cell r="D947" t="str">
            <v>CONEW</v>
          </cell>
          <cell r="E947" t="str">
            <v>RESCON</v>
          </cell>
          <cell r="F947" t="str">
            <v>Residential</v>
          </cell>
          <cell r="J947" t="str">
            <v>April</v>
          </cell>
          <cell r="K947" t="str">
            <v>2010-2011</v>
          </cell>
          <cell r="L947">
            <v>2011</v>
          </cell>
          <cell r="M947">
            <v>357</v>
          </cell>
          <cell r="N947">
            <v>9094.6666666666679</v>
          </cell>
          <cell r="O947">
            <v>22633.51</v>
          </cell>
          <cell r="P947">
            <v>80666.666666666672</v>
          </cell>
          <cell r="Q947">
            <v>0</v>
          </cell>
          <cell r="R947">
            <v>0</v>
          </cell>
          <cell r="S947">
            <v>0</v>
          </cell>
          <cell r="U947">
            <v>0</v>
          </cell>
          <cell r="V947">
            <v>0</v>
          </cell>
          <cell r="W947">
            <v>0</v>
          </cell>
          <cell r="X947">
            <v>134</v>
          </cell>
          <cell r="Y947">
            <v>36379.475244399997</v>
          </cell>
          <cell r="Z947">
            <v>66863.175346333344</v>
          </cell>
          <cell r="AA947">
            <v>72091.519690999994</v>
          </cell>
          <cell r="AB947">
            <v>668622.30385441682</v>
          </cell>
          <cell r="AC947" t="str">
            <v>CONEWRESCONApril2010-2011</v>
          </cell>
          <cell r="AD947" t="str">
            <v>CONEWRESCON2011</v>
          </cell>
          <cell r="AE947" t="str">
            <v>CONEWRESCONApril2011</v>
          </cell>
          <cell r="AF947" t="str">
            <v>CONEWRESCONApril2010-2011</v>
          </cell>
          <cell r="AG947" t="str">
            <v>CONEWRESCONApril2010-2011</v>
          </cell>
          <cell r="AH947" t="str">
            <v>RESCONApril2010-2011</v>
          </cell>
        </row>
        <row r="948">
          <cell r="C948" t="str">
            <v>Total Commercial Audit Summary</v>
          </cell>
          <cell r="D948" t="str">
            <v>CONEW</v>
          </cell>
          <cell r="E948" t="str">
            <v>COMCON</v>
          </cell>
          <cell r="F948" t="str">
            <v>Commercial</v>
          </cell>
          <cell r="J948" t="str">
            <v>April</v>
          </cell>
          <cell r="K948" t="str">
            <v>2010-2011</v>
          </cell>
          <cell r="L948">
            <v>2011</v>
          </cell>
          <cell r="M948">
            <v>12</v>
          </cell>
          <cell r="N948">
            <v>27.833333333333332</v>
          </cell>
          <cell r="O948">
            <v>0</v>
          </cell>
          <cell r="P948">
            <v>0</v>
          </cell>
          <cell r="Q948">
            <v>0</v>
          </cell>
          <cell r="R948">
            <v>0</v>
          </cell>
          <cell r="S948">
            <v>0</v>
          </cell>
          <cell r="U948">
            <v>0</v>
          </cell>
          <cell r="V948">
            <v>0</v>
          </cell>
          <cell r="W948">
            <v>0</v>
          </cell>
          <cell r="X948">
            <v>0</v>
          </cell>
          <cell r="Y948">
            <v>6038.9849578000003</v>
          </cell>
          <cell r="Z948">
            <v>11161.759373400002</v>
          </cell>
          <cell r="AA948">
            <v>8497.6360000000004</v>
          </cell>
          <cell r="AB948">
            <v>15437.372066666667</v>
          </cell>
          <cell r="AC948" t="str">
            <v>CONEWCOMCONApril2010-2011</v>
          </cell>
          <cell r="AD948" t="str">
            <v>CONEWCOMCON2011</v>
          </cell>
          <cell r="AE948" t="str">
            <v>CONEWCOMCONApril2011</v>
          </cell>
          <cell r="AF948" t="str">
            <v>CONEWCOMCONApril2010-2011</v>
          </cell>
          <cell r="AG948" t="str">
            <v>CONEWCOMCONApril2010-2011</v>
          </cell>
          <cell r="AH948" t="str">
            <v>COMCONApril2010-2011</v>
          </cell>
        </row>
        <row r="949">
          <cell r="B949" t="str">
            <v>M-ACRG</v>
          </cell>
          <cell r="C949" t="str">
            <v>Survey - Acreage Meas for Wtr</v>
          </cell>
          <cell r="D949" t="str">
            <v>MIL</v>
          </cell>
          <cell r="E949" t="str">
            <v>WACON-5C</v>
          </cell>
          <cell r="F949" t="str">
            <v>Commercial</v>
          </cell>
          <cell r="G949" t="str">
            <v>MULTI</v>
          </cell>
          <cell r="H949" t="str">
            <v>ACRE MEASMNT</v>
          </cell>
          <cell r="J949" t="str">
            <v>May</v>
          </cell>
          <cell r="K949" t="str">
            <v>2010-2011</v>
          </cell>
          <cell r="L949">
            <v>2011</v>
          </cell>
          <cell r="M949">
            <v>0</v>
          </cell>
          <cell r="N949">
            <v>0</v>
          </cell>
          <cell r="Y949">
            <v>0</v>
          </cell>
          <cell r="Z949">
            <v>0</v>
          </cell>
          <cell r="AA949">
            <v>0</v>
          </cell>
          <cell r="AB949">
            <v>0</v>
          </cell>
          <cell r="AC949" t="str">
            <v>MILWACON-5CMay2010-2011</v>
          </cell>
          <cell r="AD949" t="str">
            <v>MILWACON-5C2011</v>
          </cell>
          <cell r="AE949" t="str">
            <v>MILWACON-5CMay2011</v>
          </cell>
          <cell r="AF949" t="str">
            <v>MILWACON-5CACRE MEASMNTMay2010-2011</v>
          </cell>
          <cell r="AG949" t="str">
            <v>MILWACON-5CMay2010-2011</v>
          </cell>
          <cell r="AH949" t="str">
            <v>MILMay2010-2011</v>
          </cell>
        </row>
        <row r="950">
          <cell r="D950" t="str">
            <v>MIL</v>
          </cell>
          <cell r="E950" t="str">
            <v>WACON-5C</v>
          </cell>
          <cell r="F950" t="str">
            <v>Commercial</v>
          </cell>
          <cell r="G950" t="str">
            <v>OTHER</v>
          </cell>
          <cell r="H950" t="str">
            <v>ACRE MEASMNT</v>
          </cell>
          <cell r="J950" t="str">
            <v>May</v>
          </cell>
          <cell r="K950" t="str">
            <v>2010-2011</v>
          </cell>
          <cell r="L950">
            <v>2011</v>
          </cell>
          <cell r="M950">
            <v>0</v>
          </cell>
          <cell r="Y950">
            <v>0</v>
          </cell>
          <cell r="Z950">
            <v>0</v>
          </cell>
          <cell r="AC950" t="str">
            <v>MILWACON-5CMay2010-2011</v>
          </cell>
          <cell r="AD950" t="str">
            <v>MILWACON-5C2011</v>
          </cell>
          <cell r="AE950" t="str">
            <v>MILWACON-5CMay2011</v>
          </cell>
          <cell r="AF950" t="str">
            <v>MILWACON-5CACRE MEASMNTMay2010-2011</v>
          </cell>
          <cell r="AG950" t="str">
            <v>MILWACON-5CMay2010-2011</v>
          </cell>
          <cell r="AH950" t="str">
            <v>MILMay2010-2011</v>
          </cell>
        </row>
        <row r="951">
          <cell r="D951" t="str">
            <v>SKIPPER</v>
          </cell>
          <cell r="E951" t="str">
            <v>WACON-5C</v>
          </cell>
          <cell r="F951" t="str">
            <v>Commercial</v>
          </cell>
          <cell r="G951" t="str">
            <v>MULTI</v>
          </cell>
          <cell r="H951" t="str">
            <v>ACRE MEASMNT</v>
          </cell>
          <cell r="J951" t="str">
            <v>May</v>
          </cell>
          <cell r="K951" t="str">
            <v>2010-2011</v>
          </cell>
          <cell r="L951">
            <v>2011</v>
          </cell>
          <cell r="M951">
            <v>1</v>
          </cell>
          <cell r="N951">
            <v>3</v>
          </cell>
          <cell r="Y951">
            <v>161.35495779999999</v>
          </cell>
          <cell r="Z951">
            <v>484.06487340000001</v>
          </cell>
          <cell r="AC951" t="str">
            <v>SKIPPERWACON-5CMay2010-2011</v>
          </cell>
          <cell r="AD951" t="str">
            <v>SKIPPERWACON-5C2011</v>
          </cell>
          <cell r="AE951" t="str">
            <v>SKIPPERWACON-5CMay2011</v>
          </cell>
          <cell r="AF951" t="str">
            <v>SKIPPERWACON-5CACRE MEASMNTMay2010-2011</v>
          </cell>
          <cell r="AG951" t="str">
            <v>SKIPPERWACON-5CMay2010-2011</v>
          </cell>
          <cell r="AH951" t="str">
            <v>SKIPPERMay2010-2011</v>
          </cell>
        </row>
        <row r="952">
          <cell r="D952" t="str">
            <v>SKIPPER</v>
          </cell>
          <cell r="E952" t="str">
            <v>WACON-5C</v>
          </cell>
          <cell r="F952" t="str">
            <v>Commercial</v>
          </cell>
          <cell r="G952" t="str">
            <v>OTHER</v>
          </cell>
          <cell r="H952" t="str">
            <v>ACRE MEASMNT</v>
          </cell>
          <cell r="J952" t="str">
            <v>May</v>
          </cell>
          <cell r="K952" t="str">
            <v>2010-2011</v>
          </cell>
          <cell r="L952">
            <v>2011</v>
          </cell>
          <cell r="M952">
            <v>0</v>
          </cell>
          <cell r="Y952">
            <v>0</v>
          </cell>
          <cell r="Z952">
            <v>0</v>
          </cell>
          <cell r="AA952">
            <v>0</v>
          </cell>
          <cell r="AB952">
            <v>0</v>
          </cell>
          <cell r="AC952" t="str">
            <v>SKIPPERWACON-5CMay2010-2011</v>
          </cell>
          <cell r="AD952" t="str">
            <v>SKIPPERWACON-5C2011</v>
          </cell>
          <cell r="AE952" t="str">
            <v>SKIPPERWACON-5CMay2011</v>
          </cell>
          <cell r="AF952" t="str">
            <v>SKIPPERWACON-5CACRE MEASMNTMay2010-2011</v>
          </cell>
          <cell r="AG952" t="str">
            <v>SKIPPERWACON-5CMay2010-2011</v>
          </cell>
          <cell r="AH952" t="str">
            <v>SKIPPERMay2010-2011</v>
          </cell>
        </row>
        <row r="953">
          <cell r="C953" t="str">
            <v>Total Acreage Meas For Wtr</v>
          </cell>
          <cell r="D953" t="str">
            <v>CONEW</v>
          </cell>
          <cell r="E953" t="str">
            <v>WACON-5C</v>
          </cell>
          <cell r="F953" t="str">
            <v>Commercial</v>
          </cell>
          <cell r="G953" t="str">
            <v>MULTI</v>
          </cell>
          <cell r="H953" t="str">
            <v>ACRE MEASMNT</v>
          </cell>
          <cell r="J953" t="str">
            <v>May</v>
          </cell>
          <cell r="K953" t="str">
            <v>2010-2011</v>
          </cell>
          <cell r="L953">
            <v>2011</v>
          </cell>
          <cell r="M953">
            <v>1</v>
          </cell>
          <cell r="N953">
            <v>3</v>
          </cell>
          <cell r="Y953">
            <v>161.35495779999999</v>
          </cell>
          <cell r="Z953">
            <v>484.06487340000001</v>
          </cell>
          <cell r="AA953">
            <v>0</v>
          </cell>
          <cell r="AB953">
            <v>0</v>
          </cell>
          <cell r="AC953" t="str">
            <v>CONEWWACON-5CMay2010-2011</v>
          </cell>
          <cell r="AD953" t="str">
            <v>CONEWWACON-5C2011</v>
          </cell>
          <cell r="AE953" t="str">
            <v>CONEWWACON-5CMay2011</v>
          </cell>
          <cell r="AF953" t="str">
            <v>CONEWWACON-5CACRE MEASMNTMay2010-2011</v>
          </cell>
          <cell r="AG953" t="str">
            <v>CONEWWACON-5CMay2010-2011</v>
          </cell>
          <cell r="AH953" t="str">
            <v>CONEWMay2010-2011</v>
          </cell>
        </row>
        <row r="954">
          <cell r="C954" t="str">
            <v>Total Acreage Meas For Wtr</v>
          </cell>
          <cell r="D954" t="str">
            <v>CONEW</v>
          </cell>
          <cell r="E954" t="str">
            <v>WACON-5C</v>
          </cell>
          <cell r="F954" t="str">
            <v>Commercial</v>
          </cell>
          <cell r="G954" t="str">
            <v>OTHER</v>
          </cell>
          <cell r="H954" t="str">
            <v>ACRE MEASMNT</v>
          </cell>
          <cell r="J954" t="str">
            <v>May</v>
          </cell>
          <cell r="K954" t="str">
            <v>2010-2011</v>
          </cell>
          <cell r="L954">
            <v>2011</v>
          </cell>
          <cell r="M954">
            <v>0</v>
          </cell>
          <cell r="N954">
            <v>0</v>
          </cell>
          <cell r="Y954">
            <v>0</v>
          </cell>
          <cell r="AA954">
            <v>0</v>
          </cell>
          <cell r="AB954">
            <v>0</v>
          </cell>
          <cell r="AC954" t="str">
            <v>CONEWWACON-5CMay2010-2011</v>
          </cell>
          <cell r="AD954" t="str">
            <v>CONEWWACON-5C2011</v>
          </cell>
          <cell r="AE954" t="str">
            <v>CONEWWACON-5CMay2011</v>
          </cell>
          <cell r="AF954" t="str">
            <v>CONEWWACON-5CACRE MEASMNTMay2010-2011</v>
          </cell>
          <cell r="AG954" t="str">
            <v>CONEWWACON-5CMay2010-2011</v>
          </cell>
          <cell r="AH954" t="str">
            <v>CONEWMay2010-2011</v>
          </cell>
        </row>
        <row r="955">
          <cell r="B955" t="str">
            <v>M-CES</v>
          </cell>
          <cell r="C955" t="str">
            <v>Survey - Commercial Energy</v>
          </cell>
          <cell r="D955" t="str">
            <v>SKIPPER</v>
          </cell>
          <cell r="E955" t="str">
            <v>ECON-3A</v>
          </cell>
          <cell r="F955" t="str">
            <v>Commercial</v>
          </cell>
          <cell r="G955" t="str">
            <v>OTHER</v>
          </cell>
          <cell r="J955" t="str">
            <v>May</v>
          </cell>
          <cell r="K955" t="str">
            <v>2010-2011</v>
          </cell>
          <cell r="L955">
            <v>2011</v>
          </cell>
          <cell r="M955">
            <v>10</v>
          </cell>
          <cell r="N955">
            <v>18.166666666666668</v>
          </cell>
          <cell r="X955">
            <v>21</v>
          </cell>
          <cell r="Y955">
            <v>5877.63</v>
          </cell>
          <cell r="Z955">
            <v>10677.694500000001</v>
          </cell>
          <cell r="AA955">
            <v>8497.6360000000004</v>
          </cell>
          <cell r="AB955">
            <v>15437.372066666667</v>
          </cell>
          <cell r="AC955" t="str">
            <v>SKIPPERECON-3AMay2010-2011</v>
          </cell>
          <cell r="AD955" t="str">
            <v>SKIPPERECON-3A2011</v>
          </cell>
          <cell r="AE955" t="str">
            <v>SKIPPERECON-3AMay2011</v>
          </cell>
          <cell r="AF955" t="str">
            <v>SKIPPERECON-3AMay2010-2011</v>
          </cell>
          <cell r="AG955" t="str">
            <v>SKIPPERECON-3AMay2010-2011</v>
          </cell>
          <cell r="AH955" t="str">
            <v>SKIPPERMay2010-2011</v>
          </cell>
        </row>
        <row r="956">
          <cell r="C956" t="str">
            <v xml:space="preserve">Total Commercial Energy  </v>
          </cell>
          <cell r="D956" t="str">
            <v>CONEW</v>
          </cell>
          <cell r="E956" t="str">
            <v>ECON-3A</v>
          </cell>
          <cell r="F956" t="str">
            <v>Commercial</v>
          </cell>
          <cell r="G956" t="str">
            <v>OTHER</v>
          </cell>
          <cell r="J956" t="str">
            <v>May</v>
          </cell>
          <cell r="K956" t="str">
            <v>2010-2011</v>
          </cell>
          <cell r="L956">
            <v>2011</v>
          </cell>
          <cell r="M956">
            <v>10</v>
          </cell>
          <cell r="N956">
            <v>18.166666666666668</v>
          </cell>
          <cell r="Y956">
            <v>5877.63</v>
          </cell>
          <cell r="Z956">
            <v>10677.694500000001</v>
          </cell>
          <cell r="AA956">
            <v>8497.6360000000004</v>
          </cell>
          <cell r="AB956">
            <v>15437.372066666667</v>
          </cell>
          <cell r="AC956" t="str">
            <v>CONEWECON-3AMay2010-2011</v>
          </cell>
          <cell r="AD956" t="str">
            <v>CONEWECON-3A2011</v>
          </cell>
          <cell r="AE956" t="str">
            <v>CONEWECON-3AMay2011</v>
          </cell>
          <cell r="AF956" t="str">
            <v>CONEWECON-3AMay2010-2011</v>
          </cell>
          <cell r="AG956" t="str">
            <v>CONEWECON-3AMay2010-2011</v>
          </cell>
          <cell r="AH956" t="str">
            <v>CONEWMay2010-2011</v>
          </cell>
        </row>
        <row r="957">
          <cell r="B957" t="str">
            <v>M-HH2O</v>
          </cell>
          <cell r="C957" t="str">
            <v>Survey - High Wtr CC Contact</v>
          </cell>
          <cell r="D957" t="str">
            <v>SKIPPER</v>
          </cell>
          <cell r="E957" t="str">
            <v>WACON-5D</v>
          </cell>
          <cell r="F957" t="str">
            <v>Commercial</v>
          </cell>
          <cell r="G957" t="str">
            <v>OTHER</v>
          </cell>
          <cell r="H957" t="str">
            <v>HIGH WTR CC</v>
          </cell>
          <cell r="J957" t="str">
            <v>May</v>
          </cell>
          <cell r="K957" t="str">
            <v>2010-2011</v>
          </cell>
          <cell r="L957">
            <v>2011</v>
          </cell>
          <cell r="M957">
            <v>0</v>
          </cell>
          <cell r="N957">
            <v>0.83333333333333337</v>
          </cell>
          <cell r="Y957">
            <v>0</v>
          </cell>
          <cell r="Z957">
            <v>489.80250000000007</v>
          </cell>
          <cell r="AA957">
            <v>0</v>
          </cell>
          <cell r="AB957">
            <v>0</v>
          </cell>
          <cell r="AC957" t="str">
            <v>SKIPPERWACON-5DMay2010-2011</v>
          </cell>
          <cell r="AD957" t="str">
            <v>SKIPPERWACON-5D2011</v>
          </cell>
          <cell r="AE957" t="str">
            <v>SKIPPERWACON-5DMay2011</v>
          </cell>
          <cell r="AF957" t="str">
            <v>SKIPPERWACON-5DHIGH WTR CCMay2010-2011</v>
          </cell>
          <cell r="AG957" t="str">
            <v>SKIPPERWACON-5DMay2010-2011</v>
          </cell>
          <cell r="AH957" t="str">
            <v>SKIPPERMay2010-2011</v>
          </cell>
        </row>
        <row r="958">
          <cell r="C958" t="str">
            <v xml:space="preserve">Total High Wtr CC Contact  </v>
          </cell>
          <cell r="D958" t="str">
            <v>CONEW</v>
          </cell>
          <cell r="E958" t="str">
            <v>WACON-5D</v>
          </cell>
          <cell r="F958" t="str">
            <v>Commercial</v>
          </cell>
          <cell r="G958" t="str">
            <v>OTHER</v>
          </cell>
          <cell r="H958" t="str">
            <v>HIGH WTR CC</v>
          </cell>
          <cell r="J958" t="str">
            <v>May</v>
          </cell>
          <cell r="K958" t="str">
            <v>2010-2011</v>
          </cell>
          <cell r="L958">
            <v>2011</v>
          </cell>
          <cell r="M958">
            <v>0</v>
          </cell>
          <cell r="N958">
            <v>0.83333333333333337</v>
          </cell>
          <cell r="Y958">
            <v>0</v>
          </cell>
          <cell r="Z958">
            <v>489.80250000000007</v>
          </cell>
          <cell r="AA958">
            <v>0</v>
          </cell>
          <cell r="AB958">
            <v>0</v>
          </cell>
          <cell r="AC958" t="str">
            <v>CONEWWACON-5DMay2010-2011</v>
          </cell>
          <cell r="AD958" t="str">
            <v>CONEWWACON-5D2011</v>
          </cell>
          <cell r="AE958" t="str">
            <v>CONEWWACON-5DMay2011</v>
          </cell>
          <cell r="AF958" t="str">
            <v>CONEWWACON-5DHIGH WTR CCMay2010-2011</v>
          </cell>
          <cell r="AG958" t="str">
            <v>CONEWWACON-5DMay2010-2011</v>
          </cell>
          <cell r="AH958" t="str">
            <v>CONEWMay2010-2011</v>
          </cell>
        </row>
        <row r="959">
          <cell r="B959" t="str">
            <v>M-RES</v>
          </cell>
          <cell r="C959" t="str">
            <v>Survey - Residential Energy</v>
          </cell>
          <cell r="D959" t="str">
            <v>BURNS</v>
          </cell>
          <cell r="E959" t="str">
            <v>ECON-3B</v>
          </cell>
          <cell r="F959" t="str">
            <v>Residential</v>
          </cell>
          <cell r="G959" t="str">
            <v>SINGLE</v>
          </cell>
          <cell r="J959" t="str">
            <v>May</v>
          </cell>
          <cell r="K959" t="str">
            <v>2010-2011</v>
          </cell>
          <cell r="L959">
            <v>2011</v>
          </cell>
          <cell r="M959">
            <v>1</v>
          </cell>
          <cell r="N959">
            <v>0</v>
          </cell>
          <cell r="X959">
            <v>21</v>
          </cell>
          <cell r="Y959">
            <v>161.35495779999999</v>
          </cell>
          <cell r="Z959">
            <v>0</v>
          </cell>
          <cell r="AA959">
            <v>243.54650000000001</v>
          </cell>
          <cell r="AB959">
            <v>0</v>
          </cell>
          <cell r="AC959" t="str">
            <v>BURNSECON-3BMay2010-2011</v>
          </cell>
          <cell r="AD959" t="str">
            <v>BURNSECON-3B2011</v>
          </cell>
          <cell r="AE959" t="str">
            <v>BURNSECON-3BMay2011</v>
          </cell>
          <cell r="AF959" t="str">
            <v>BURNSECON-3BMay2010-2011</v>
          </cell>
          <cell r="AG959" t="str">
            <v>BURNSECON-3BMay2010-2011</v>
          </cell>
          <cell r="AH959" t="str">
            <v>BURNSMay2010-2011</v>
          </cell>
        </row>
        <row r="960">
          <cell r="D960" t="str">
            <v>BURNS</v>
          </cell>
          <cell r="E960" t="str">
            <v>ECON-3B</v>
          </cell>
          <cell r="F960" t="str">
            <v>Residential</v>
          </cell>
          <cell r="G960" t="str">
            <v>MULTI</v>
          </cell>
          <cell r="J960" t="str">
            <v>May</v>
          </cell>
          <cell r="K960" t="str">
            <v>2010-2011</v>
          </cell>
          <cell r="L960">
            <v>2011</v>
          </cell>
          <cell r="M960">
            <v>0</v>
          </cell>
          <cell r="Y960">
            <v>0</v>
          </cell>
          <cell r="AA960">
            <v>0</v>
          </cell>
          <cell r="AC960" t="str">
            <v>BURNSECON-3BMay2010-2011</v>
          </cell>
          <cell r="AD960" t="str">
            <v>BURNSECON-3B2011</v>
          </cell>
          <cell r="AE960" t="str">
            <v>BURNSECON-3BMay2011</v>
          </cell>
          <cell r="AF960" t="str">
            <v>BURNSECON-3BMay2010-2011</v>
          </cell>
          <cell r="AG960" t="str">
            <v>BURNSECON-3BMay2010-2011</v>
          </cell>
          <cell r="AH960" t="str">
            <v>BURNSMay2010-2011</v>
          </cell>
        </row>
        <row r="961">
          <cell r="D961" t="str">
            <v>GRAHAM</v>
          </cell>
          <cell r="E961" t="str">
            <v>ECON-3B</v>
          </cell>
          <cell r="F961" t="str">
            <v>Residential</v>
          </cell>
          <cell r="G961" t="str">
            <v>SINGLE</v>
          </cell>
          <cell r="J961" t="str">
            <v>May</v>
          </cell>
          <cell r="K961" t="str">
            <v>2010-2011</v>
          </cell>
          <cell r="L961">
            <v>2011</v>
          </cell>
          <cell r="M961">
            <v>29</v>
          </cell>
          <cell r="N961">
            <v>62.5</v>
          </cell>
          <cell r="X961">
            <v>21</v>
          </cell>
          <cell r="Y961">
            <v>4679.2937762000001</v>
          </cell>
          <cell r="Z961">
            <v>10084.6848625</v>
          </cell>
          <cell r="AA961">
            <v>7062.8485000000001</v>
          </cell>
          <cell r="AB961">
            <v>15221.65625</v>
          </cell>
          <cell r="AC961" t="str">
            <v>GRAHAMECON-3BMay2010-2011</v>
          </cell>
          <cell r="AD961" t="str">
            <v>GRAHAMECON-3B2011</v>
          </cell>
          <cell r="AE961" t="str">
            <v>GRAHAMECON-3BMay2011</v>
          </cell>
          <cell r="AF961" t="str">
            <v>GRAHAMECON-3BMay2010-2011</v>
          </cell>
          <cell r="AG961" t="str">
            <v>GRAHAMECON-3BMay2010-2011</v>
          </cell>
          <cell r="AH961" t="str">
            <v>GRAHAMMay2010-2011</v>
          </cell>
        </row>
        <row r="962">
          <cell r="D962" t="str">
            <v>GRAHAM</v>
          </cell>
          <cell r="E962" t="str">
            <v>ECON-3B</v>
          </cell>
          <cell r="F962" t="str">
            <v>Residential</v>
          </cell>
          <cell r="G962" t="str">
            <v>MULTI</v>
          </cell>
          <cell r="J962" t="str">
            <v>May</v>
          </cell>
          <cell r="K962" t="str">
            <v>2010-2011</v>
          </cell>
          <cell r="L962">
            <v>2011</v>
          </cell>
          <cell r="M962">
            <v>7</v>
          </cell>
          <cell r="Y962">
            <v>1129.4847046</v>
          </cell>
          <cell r="AA962">
            <v>1704.8255000000001</v>
          </cell>
          <cell r="AC962" t="str">
            <v>GRAHAMECON-3BMay2010-2011</v>
          </cell>
          <cell r="AD962" t="str">
            <v>GRAHAMECON-3B2011</v>
          </cell>
          <cell r="AE962" t="str">
            <v>GRAHAMECON-3BMay2011</v>
          </cell>
          <cell r="AF962" t="str">
            <v>GRAHAMECON-3BMay2010-2011</v>
          </cell>
          <cell r="AG962" t="str">
            <v>GRAHAMECON-3BMay2010-2011</v>
          </cell>
          <cell r="AH962" t="str">
            <v>GRAHAMMay2010-2011</v>
          </cell>
        </row>
        <row r="963">
          <cell r="D963" t="str">
            <v>GURNETT</v>
          </cell>
          <cell r="E963" t="str">
            <v>ECON-3B</v>
          </cell>
          <cell r="F963" t="str">
            <v>Residential</v>
          </cell>
          <cell r="G963" t="str">
            <v>SINGLE</v>
          </cell>
          <cell r="J963" t="str">
            <v>May</v>
          </cell>
          <cell r="K963" t="str">
            <v>2010-2011</v>
          </cell>
          <cell r="L963">
            <v>2011</v>
          </cell>
          <cell r="M963">
            <v>22</v>
          </cell>
          <cell r="N963">
            <v>62.5</v>
          </cell>
          <cell r="X963">
            <v>8</v>
          </cell>
          <cell r="Y963">
            <v>3549.8090715999997</v>
          </cell>
          <cell r="Z963">
            <v>10084.6848625</v>
          </cell>
          <cell r="AA963">
            <v>5358.0230000000001</v>
          </cell>
          <cell r="AB963">
            <v>15221.65625</v>
          </cell>
          <cell r="AC963" t="str">
            <v>GURNETTECON-3BMay2010-2011</v>
          </cell>
          <cell r="AD963" t="str">
            <v>GURNETTECON-3B2011</v>
          </cell>
          <cell r="AE963" t="str">
            <v>GURNETTECON-3BMay2011</v>
          </cell>
          <cell r="AF963" t="str">
            <v>GURNETTECON-3BMay2010-2011</v>
          </cell>
          <cell r="AG963" t="str">
            <v>GURNETTECON-3BMay2010-2011</v>
          </cell>
          <cell r="AH963" t="str">
            <v>GURNETTMay2010-2011</v>
          </cell>
        </row>
        <row r="964">
          <cell r="D964" t="str">
            <v>GURNETT</v>
          </cell>
          <cell r="E964" t="str">
            <v>ECON-3B</v>
          </cell>
          <cell r="F964" t="str">
            <v>Residential</v>
          </cell>
          <cell r="G964" t="str">
            <v>MULTI</v>
          </cell>
          <cell r="J964" t="str">
            <v>May</v>
          </cell>
          <cell r="K964" t="str">
            <v>2010-2011</v>
          </cell>
          <cell r="L964">
            <v>2011</v>
          </cell>
          <cell r="M964">
            <v>4</v>
          </cell>
          <cell r="Y964">
            <v>645.41983119999998</v>
          </cell>
          <cell r="AA964">
            <v>974.18600000000004</v>
          </cell>
          <cell r="AC964" t="str">
            <v>GURNETTECON-3BMay2010-2011</v>
          </cell>
          <cell r="AD964" t="str">
            <v>GURNETTECON-3B2011</v>
          </cell>
          <cell r="AE964" t="str">
            <v>GURNETTECON-3BMay2011</v>
          </cell>
          <cell r="AF964" t="str">
            <v>GURNETTECON-3BMay2010-2011</v>
          </cell>
          <cell r="AG964" t="str">
            <v>GURNETTECON-3BMay2010-2011</v>
          </cell>
          <cell r="AH964" t="str">
            <v>GURNETTMay2010-2011</v>
          </cell>
        </row>
        <row r="965">
          <cell r="D965" t="str">
            <v>SAMPSON</v>
          </cell>
          <cell r="E965" t="str">
            <v>ECON-3B</v>
          </cell>
          <cell r="F965" t="str">
            <v>Residential</v>
          </cell>
          <cell r="G965" t="str">
            <v>SINGLE</v>
          </cell>
          <cell r="J965" t="str">
            <v>May</v>
          </cell>
          <cell r="K965" t="str">
            <v>2010-2011</v>
          </cell>
          <cell r="L965">
            <v>2011</v>
          </cell>
          <cell r="M965">
            <v>27</v>
          </cell>
          <cell r="N965">
            <v>62.5</v>
          </cell>
          <cell r="X965">
            <v>21</v>
          </cell>
          <cell r="Y965">
            <v>4356.5838605999998</v>
          </cell>
          <cell r="Z965">
            <v>10084.6848625</v>
          </cell>
          <cell r="AA965">
            <v>6575.7555000000002</v>
          </cell>
          <cell r="AB965">
            <v>15221.65625</v>
          </cell>
          <cell r="AC965" t="str">
            <v>SAMPSONECON-3BMay2010-2011</v>
          </cell>
          <cell r="AD965" t="str">
            <v>SAMPSONECON-3B2011</v>
          </cell>
          <cell r="AE965" t="str">
            <v>SAMPSONECON-3BMay2011</v>
          </cell>
          <cell r="AF965" t="str">
            <v>SAMPSONECON-3BMay2010-2011</v>
          </cell>
          <cell r="AG965" t="str">
            <v>SAMPSONECON-3BMay2010-2011</v>
          </cell>
          <cell r="AH965" t="str">
            <v>SAMPSONMay2010-2011</v>
          </cell>
        </row>
        <row r="966">
          <cell r="D966" t="str">
            <v>SAMPSON</v>
          </cell>
          <cell r="E966" t="str">
            <v>ECON-3B</v>
          </cell>
          <cell r="F966" t="str">
            <v>Residential</v>
          </cell>
          <cell r="G966" t="str">
            <v>MULTI</v>
          </cell>
          <cell r="J966" t="str">
            <v>May</v>
          </cell>
          <cell r="K966" t="str">
            <v>2010-2011</v>
          </cell>
          <cell r="L966">
            <v>2011</v>
          </cell>
          <cell r="M966">
            <v>8</v>
          </cell>
          <cell r="Y966">
            <v>1290.8396624</v>
          </cell>
          <cell r="AA966">
            <v>1948.3720000000001</v>
          </cell>
          <cell r="AC966" t="str">
            <v>SAMPSONECON-3BMay2010-2011</v>
          </cell>
          <cell r="AD966" t="str">
            <v>SAMPSONECON-3B2011</v>
          </cell>
          <cell r="AE966" t="str">
            <v>SAMPSONECON-3BMay2011</v>
          </cell>
          <cell r="AF966" t="str">
            <v>SAMPSONECON-3BMay2010-2011</v>
          </cell>
          <cell r="AG966" t="str">
            <v>SAMPSONECON-3BMay2010-2011</v>
          </cell>
          <cell r="AH966" t="str">
            <v>SAMPSONMay2010-2011</v>
          </cell>
        </row>
        <row r="967">
          <cell r="D967" t="str">
            <v>SKIPPER</v>
          </cell>
          <cell r="E967" t="str">
            <v>ECON-3B</v>
          </cell>
          <cell r="F967" t="str">
            <v>Residential</v>
          </cell>
          <cell r="G967" t="str">
            <v>SINGLE</v>
          </cell>
          <cell r="J967" t="str">
            <v>May</v>
          </cell>
          <cell r="K967" t="str">
            <v>2010-2011</v>
          </cell>
          <cell r="L967">
            <v>2011</v>
          </cell>
          <cell r="M967">
            <v>7</v>
          </cell>
          <cell r="N967">
            <v>0</v>
          </cell>
          <cell r="Y967">
            <v>1129.4847046</v>
          </cell>
          <cell r="Z967">
            <v>0</v>
          </cell>
          <cell r="AA967">
            <v>1704.8255000000001</v>
          </cell>
          <cell r="AB967">
            <v>0</v>
          </cell>
          <cell r="AC967" t="str">
            <v>SKIPPERECON-3BMay2010-2011</v>
          </cell>
          <cell r="AD967" t="str">
            <v>SKIPPERECON-3B2011</v>
          </cell>
          <cell r="AE967" t="str">
            <v>SKIPPERECON-3BMay2011</v>
          </cell>
          <cell r="AF967" t="str">
            <v>SKIPPERECON-3BMay2010-2011</v>
          </cell>
          <cell r="AG967" t="str">
            <v>SKIPPERECON-3BMay2010-2011</v>
          </cell>
          <cell r="AH967" t="str">
            <v>SKIPPERMay2010-2011</v>
          </cell>
        </row>
        <row r="968">
          <cell r="D968" t="str">
            <v>SKIPPER</v>
          </cell>
          <cell r="E968" t="str">
            <v>ECON-3B</v>
          </cell>
          <cell r="F968" t="str">
            <v>Residential</v>
          </cell>
          <cell r="G968" t="str">
            <v>MULTI</v>
          </cell>
          <cell r="J968" t="str">
            <v>May</v>
          </cell>
          <cell r="K968" t="str">
            <v>2010-2011</v>
          </cell>
          <cell r="L968">
            <v>2011</v>
          </cell>
          <cell r="M968">
            <v>6</v>
          </cell>
          <cell r="Y968">
            <v>968.12974680000002</v>
          </cell>
          <cell r="AA968">
            <v>1461.279</v>
          </cell>
          <cell r="AC968" t="str">
            <v>SKIPPERECON-3BMay2010-2011</v>
          </cell>
          <cell r="AD968" t="str">
            <v>SKIPPERECON-3B2011</v>
          </cell>
          <cell r="AE968" t="str">
            <v>SKIPPERECON-3BMay2011</v>
          </cell>
          <cell r="AF968" t="str">
            <v>SKIPPERECON-3BMay2010-2011</v>
          </cell>
          <cell r="AG968" t="str">
            <v>SKIPPERECON-3BMay2010-2011</v>
          </cell>
          <cell r="AH968" t="str">
            <v>SKIPPERMay2010-2011</v>
          </cell>
        </row>
        <row r="969">
          <cell r="D969" t="str">
            <v>SPRIGGS</v>
          </cell>
          <cell r="E969" t="str">
            <v>ECON-3B</v>
          </cell>
          <cell r="F969" t="str">
            <v>Residential</v>
          </cell>
          <cell r="G969" t="str">
            <v>SINGLE</v>
          </cell>
          <cell r="J969" t="str">
            <v>May</v>
          </cell>
          <cell r="K969" t="str">
            <v>2010-2011</v>
          </cell>
          <cell r="L969">
            <v>2011</v>
          </cell>
          <cell r="M969">
            <v>19</v>
          </cell>
          <cell r="N969">
            <v>62.5</v>
          </cell>
          <cell r="X969">
            <v>21</v>
          </cell>
          <cell r="Y969">
            <v>3065.7441982</v>
          </cell>
          <cell r="Z969">
            <v>10084.6848625</v>
          </cell>
          <cell r="AA969">
            <v>4627.3834999999999</v>
          </cell>
          <cell r="AB969">
            <v>15221.65625</v>
          </cell>
          <cell r="AC969" t="str">
            <v>SPRIGGSECON-3BMay2010-2011</v>
          </cell>
          <cell r="AD969" t="str">
            <v>SPRIGGSECON-3B2011</v>
          </cell>
          <cell r="AE969" t="str">
            <v>SPRIGGSECON-3BMay2011</v>
          </cell>
          <cell r="AF969" t="str">
            <v>SPRIGGSECON-3BMay2010-2011</v>
          </cell>
          <cell r="AG969" t="str">
            <v>SPRIGGSECON-3BMay2010-2011</v>
          </cell>
          <cell r="AH969" t="str">
            <v>SPRIGGSMay2010-2011</v>
          </cell>
        </row>
        <row r="970">
          <cell r="D970" t="str">
            <v>SPRIGGS</v>
          </cell>
          <cell r="E970" t="str">
            <v>ECON-3B</v>
          </cell>
          <cell r="F970" t="str">
            <v>Residential</v>
          </cell>
          <cell r="G970" t="str">
            <v>MULTI</v>
          </cell>
          <cell r="J970" t="str">
            <v>May</v>
          </cell>
          <cell r="K970" t="str">
            <v>2010-2011</v>
          </cell>
          <cell r="L970">
            <v>2011</v>
          </cell>
          <cell r="M970">
            <v>8</v>
          </cell>
          <cell r="Y970">
            <v>1290.8396624</v>
          </cell>
          <cell r="AA970">
            <v>1948.3720000000001</v>
          </cell>
          <cell r="AC970" t="str">
            <v>SPRIGGSECON-3BMay2010-2011</v>
          </cell>
          <cell r="AD970" t="str">
            <v>SPRIGGSECON-3B2011</v>
          </cell>
          <cell r="AE970" t="str">
            <v>SPRIGGSECON-3BMay2011</v>
          </cell>
          <cell r="AF970" t="str">
            <v>SPRIGGSECON-3BMay2010-2011</v>
          </cell>
          <cell r="AG970" t="str">
            <v>SPRIGGSECON-3BMay2010-2011</v>
          </cell>
          <cell r="AH970" t="str">
            <v>SPRIGGSMay2010-2011</v>
          </cell>
        </row>
        <row r="971">
          <cell r="D971" t="str">
            <v>WELCH</v>
          </cell>
          <cell r="E971" t="str">
            <v>ECON-3B</v>
          </cell>
          <cell r="F971" t="str">
            <v>Residential</v>
          </cell>
          <cell r="G971" t="str">
            <v>SINGLE</v>
          </cell>
          <cell r="J971" t="str">
            <v>May</v>
          </cell>
          <cell r="K971" t="str">
            <v>2010-2011</v>
          </cell>
          <cell r="L971">
            <v>2011</v>
          </cell>
          <cell r="M971">
            <v>0</v>
          </cell>
          <cell r="X971">
            <v>21</v>
          </cell>
          <cell r="Y971">
            <v>0</v>
          </cell>
          <cell r="Z971">
            <v>0</v>
          </cell>
          <cell r="AA971">
            <v>0</v>
          </cell>
          <cell r="AB971">
            <v>0</v>
          </cell>
          <cell r="AC971" t="str">
            <v>WELCHECON-3BMay2010-2011</v>
          </cell>
          <cell r="AD971" t="str">
            <v>WELCHECON-3B2011</v>
          </cell>
          <cell r="AE971" t="str">
            <v>WELCHECON-3BMay2011</v>
          </cell>
          <cell r="AF971" t="str">
            <v>WELCHECON-3BMay2010-2011</v>
          </cell>
          <cell r="AG971" t="str">
            <v>WELCHECON-3BMay2010-2011</v>
          </cell>
          <cell r="AH971" t="str">
            <v>WELCHMay2010-2011</v>
          </cell>
        </row>
        <row r="972">
          <cell r="D972" t="str">
            <v>WELCH</v>
          </cell>
          <cell r="E972" t="str">
            <v>ECON-3B</v>
          </cell>
          <cell r="F972" t="str">
            <v>Residential</v>
          </cell>
          <cell r="G972" t="str">
            <v>MULTI</v>
          </cell>
          <cell r="J972" t="str">
            <v>May</v>
          </cell>
          <cell r="K972" t="str">
            <v>2010-2011</v>
          </cell>
          <cell r="L972">
            <v>2011</v>
          </cell>
          <cell r="M972">
            <v>0</v>
          </cell>
          <cell r="Y972">
            <v>0</v>
          </cell>
          <cell r="AA972">
            <v>0</v>
          </cell>
          <cell r="AC972" t="str">
            <v>WELCHECON-3BMay2010-2011</v>
          </cell>
          <cell r="AD972" t="str">
            <v>WELCHECON-3B2011</v>
          </cell>
          <cell r="AE972" t="str">
            <v>WELCHECON-3BMay2011</v>
          </cell>
          <cell r="AF972" t="str">
            <v>WELCHECON-3BMay2010-2011</v>
          </cell>
          <cell r="AG972" t="str">
            <v>WELCHECON-3BMay2010-2011</v>
          </cell>
          <cell r="AH972" t="str">
            <v>WELCHMay2010-2011</v>
          </cell>
        </row>
        <row r="973">
          <cell r="C973" t="str">
            <v xml:space="preserve">Total Res Home Energy Surveys  </v>
          </cell>
          <cell r="D973" t="str">
            <v>CONEW</v>
          </cell>
          <cell r="E973" t="str">
            <v>ECON-3B</v>
          </cell>
          <cell r="F973" t="str">
            <v>Residential</v>
          </cell>
          <cell r="G973" t="str">
            <v>SINGLE</v>
          </cell>
          <cell r="J973" t="str">
            <v>May</v>
          </cell>
          <cell r="K973" t="str">
            <v>2010-2011</v>
          </cell>
          <cell r="L973">
            <v>2011</v>
          </cell>
          <cell r="M973">
            <v>105</v>
          </cell>
          <cell r="N973">
            <v>250</v>
          </cell>
          <cell r="U973">
            <v>0</v>
          </cell>
          <cell r="X973">
            <v>134</v>
          </cell>
          <cell r="Y973">
            <v>16942.270569</v>
          </cell>
          <cell r="Z973">
            <v>40338.739450000001</v>
          </cell>
          <cell r="AA973">
            <v>25572.3825</v>
          </cell>
          <cell r="AB973">
            <v>60886.625</v>
          </cell>
          <cell r="AC973" t="str">
            <v>CONEWECON-3BMay2010-2011</v>
          </cell>
          <cell r="AD973" t="str">
            <v>CONEWECON-3B2011</v>
          </cell>
          <cell r="AE973" t="str">
            <v>CONEWECON-3BMay2011</v>
          </cell>
          <cell r="AF973" t="str">
            <v>CONEWECON-3BMay2010-2011</v>
          </cell>
          <cell r="AG973" t="str">
            <v>CONEWECON-3BMay2010-2011</v>
          </cell>
          <cell r="AH973" t="str">
            <v>CONEWMay2010-2011</v>
          </cell>
        </row>
        <row r="974">
          <cell r="C974" t="str">
            <v xml:space="preserve">Total Res Home Energy Surveys  </v>
          </cell>
          <cell r="D974" t="str">
            <v>CONEW</v>
          </cell>
          <cell r="E974" t="str">
            <v>ECON-3B</v>
          </cell>
          <cell r="F974" t="str">
            <v>Residential</v>
          </cell>
          <cell r="G974" t="str">
            <v>MULTI</v>
          </cell>
          <cell r="J974" t="str">
            <v>May</v>
          </cell>
          <cell r="K974" t="str">
            <v>2010-2011</v>
          </cell>
          <cell r="L974">
            <v>2011</v>
          </cell>
          <cell r="M974">
            <v>33</v>
          </cell>
          <cell r="Y974">
            <v>5324.7136074</v>
          </cell>
          <cell r="AA974">
            <v>8037.0345000000007</v>
          </cell>
          <cell r="AC974" t="str">
            <v>CONEWECON-3BMay2010-2011</v>
          </cell>
          <cell r="AD974" t="str">
            <v>CONEWECON-3B2011</v>
          </cell>
          <cell r="AE974" t="str">
            <v>CONEWECON-3BMay2011</v>
          </cell>
          <cell r="AF974" t="str">
            <v>CONEWECON-3BMay2010-2011</v>
          </cell>
          <cell r="AG974" t="str">
            <v>CONEWECON-3BMay2010-2011</v>
          </cell>
          <cell r="AH974" t="str">
            <v>CONEWMay2010-2011</v>
          </cell>
        </row>
        <row r="975">
          <cell r="B975" t="str">
            <v>M-IRES??</v>
          </cell>
          <cell r="C975" t="str">
            <v>Survey - Phone Residential Energy</v>
          </cell>
          <cell r="D975" t="str">
            <v>BURNS</v>
          </cell>
          <cell r="E975" t="str">
            <v>ECON-3E</v>
          </cell>
          <cell r="F975" t="str">
            <v>Residential</v>
          </cell>
          <cell r="G975" t="str">
            <v>SINGLE</v>
          </cell>
          <cell r="J975" t="str">
            <v>May</v>
          </cell>
          <cell r="K975" t="str">
            <v>2010-2011</v>
          </cell>
          <cell r="L975">
            <v>2011</v>
          </cell>
          <cell r="M975">
            <v>0</v>
          </cell>
          <cell r="N975">
            <v>37.75</v>
          </cell>
          <cell r="Y975">
            <v>0</v>
          </cell>
          <cell r="Z975">
            <v>178.00000800000001</v>
          </cell>
          <cell r="AA975">
            <v>0</v>
          </cell>
          <cell r="AB975">
            <v>3139.3749375000002</v>
          </cell>
          <cell r="AC975" t="str">
            <v>BURNSECON-3EMay2010-2011</v>
          </cell>
          <cell r="AD975" t="str">
            <v>BURNSECON-3E2011</v>
          </cell>
          <cell r="AE975" t="str">
            <v>BURNSECON-3EMay2011</v>
          </cell>
          <cell r="AF975" t="str">
            <v>BURNSECON-3EMay2010-2011</v>
          </cell>
          <cell r="AG975" t="str">
            <v>BURNSECON-3EMay2010-2011</v>
          </cell>
          <cell r="AH975" t="str">
            <v>BURNSMay2010-2011</v>
          </cell>
        </row>
        <row r="976">
          <cell r="C976" t="str">
            <v>Survey - Phone Residential Energy</v>
          </cell>
          <cell r="D976" t="str">
            <v>BURNS</v>
          </cell>
          <cell r="E976" t="str">
            <v>ECON-3E</v>
          </cell>
          <cell r="F976" t="str">
            <v>Residential</v>
          </cell>
          <cell r="G976" t="str">
            <v>MULTI</v>
          </cell>
          <cell r="J976" t="str">
            <v>May</v>
          </cell>
          <cell r="K976" t="str">
            <v>2010-2011</v>
          </cell>
          <cell r="L976">
            <v>2011</v>
          </cell>
          <cell r="M976">
            <v>0</v>
          </cell>
          <cell r="Y976">
            <v>0</v>
          </cell>
          <cell r="AA976">
            <v>0</v>
          </cell>
          <cell r="AC976" t="str">
            <v>BURNSECON-3EMay2010-2011</v>
          </cell>
          <cell r="AD976" t="str">
            <v>BURNSECON-3E2011</v>
          </cell>
          <cell r="AE976" t="str">
            <v>BURNSECON-3EMay2011</v>
          </cell>
          <cell r="AF976" t="str">
            <v>BURNSECON-3EMay2010-2011</v>
          </cell>
          <cell r="AG976" t="str">
            <v>BURNSECON-3EMay2010-2011</v>
          </cell>
          <cell r="AH976" t="str">
            <v>BURNSMay2010-2011</v>
          </cell>
        </row>
        <row r="977">
          <cell r="C977" t="str">
            <v xml:space="preserve">Total Phone Residential Energy  </v>
          </cell>
          <cell r="D977" t="str">
            <v>CONEW</v>
          </cell>
          <cell r="E977" t="str">
            <v>ECON-3E</v>
          </cell>
          <cell r="F977" t="str">
            <v>Residential</v>
          </cell>
          <cell r="G977" t="str">
            <v>SINGLE</v>
          </cell>
          <cell r="J977" t="str">
            <v>May</v>
          </cell>
          <cell r="K977" t="str">
            <v>2010-2011</v>
          </cell>
          <cell r="L977">
            <v>2011</v>
          </cell>
          <cell r="M977">
            <v>0</v>
          </cell>
          <cell r="N977">
            <v>37.75</v>
          </cell>
          <cell r="Y977">
            <v>0</v>
          </cell>
          <cell r="Z977">
            <v>178.00000800000001</v>
          </cell>
          <cell r="AA977">
            <v>0</v>
          </cell>
          <cell r="AB977">
            <v>3139.3749375000002</v>
          </cell>
          <cell r="AC977" t="str">
            <v>CONEWECON-3EMay2010-2011</v>
          </cell>
          <cell r="AD977" t="str">
            <v>CONEWECON-3E2011</v>
          </cell>
          <cell r="AE977" t="str">
            <v>CONEWECON-3EMay2011</v>
          </cell>
          <cell r="AF977" t="str">
            <v>CONEWECON-3EMay2010-2011</v>
          </cell>
          <cell r="AG977" t="str">
            <v>CONEWECON-3EMay2010-2011</v>
          </cell>
          <cell r="AH977" t="str">
            <v>CONEWMay2010-2011</v>
          </cell>
        </row>
        <row r="978">
          <cell r="C978" t="str">
            <v xml:space="preserve">Total Phone Residential Energy  </v>
          </cell>
          <cell r="D978" t="str">
            <v>CONEW</v>
          </cell>
          <cell r="E978" t="str">
            <v>ECON-3E</v>
          </cell>
          <cell r="F978" t="str">
            <v>Residential</v>
          </cell>
          <cell r="G978" t="str">
            <v>MULTI</v>
          </cell>
          <cell r="J978" t="str">
            <v>May</v>
          </cell>
          <cell r="K978" t="str">
            <v>2010-2011</v>
          </cell>
          <cell r="L978">
            <v>2011</v>
          </cell>
          <cell r="M978">
            <v>0</v>
          </cell>
          <cell r="Y978">
            <v>0</v>
          </cell>
          <cell r="AA978">
            <v>0</v>
          </cell>
          <cell r="AC978" t="str">
            <v>CONEWECON-3EMay2010-2011</v>
          </cell>
          <cell r="AD978" t="str">
            <v>CONEWECON-3E2011</v>
          </cell>
          <cell r="AE978" t="str">
            <v>CONEWECON-3EMay2011</v>
          </cell>
          <cell r="AF978" t="str">
            <v>CONEWECON-3EMay2010-2011</v>
          </cell>
          <cell r="AG978" t="str">
            <v>CONEWECON-3EMay2010-2011</v>
          </cell>
          <cell r="AH978" t="str">
            <v>CONEWMay2010-2011</v>
          </cell>
        </row>
        <row r="979">
          <cell r="B979" t="str">
            <v>M-CRES</v>
          </cell>
          <cell r="C979" t="str">
            <v>Survey - DVD Res Eng English</v>
          </cell>
          <cell r="D979" t="str">
            <v>BURNS</v>
          </cell>
          <cell r="E979" t="str">
            <v>ECON-3D</v>
          </cell>
          <cell r="F979" t="str">
            <v>Residential</v>
          </cell>
          <cell r="G979" t="str">
            <v>SINGLE</v>
          </cell>
          <cell r="J979" t="str">
            <v>May</v>
          </cell>
          <cell r="K979" t="str">
            <v>2010-2011</v>
          </cell>
          <cell r="L979">
            <v>2011</v>
          </cell>
          <cell r="M979">
            <v>10</v>
          </cell>
          <cell r="Y979">
            <v>94.729849000000002</v>
          </cell>
          <cell r="Z979">
            <v>0</v>
          </cell>
          <cell r="AA979">
            <v>1220.1189999999999</v>
          </cell>
          <cell r="AB979">
            <v>0</v>
          </cell>
          <cell r="AC979" t="str">
            <v>BURNSECON-3DMay2010-2011</v>
          </cell>
          <cell r="AD979" t="str">
            <v>BURNSECON-3D2011</v>
          </cell>
          <cell r="AE979" t="str">
            <v>BURNSECON-3DMay2011</v>
          </cell>
          <cell r="AF979" t="str">
            <v>BURNSECON-3DMay2010-2011</v>
          </cell>
          <cell r="AG979" t="str">
            <v>BURNSECON-3DMay2010-2011</v>
          </cell>
          <cell r="AH979" t="str">
            <v>BURNSMay2010-2011</v>
          </cell>
        </row>
        <row r="980">
          <cell r="D980" t="str">
            <v>BURNS</v>
          </cell>
          <cell r="E980" t="str">
            <v>ECON-3D</v>
          </cell>
          <cell r="F980" t="str">
            <v>Residential</v>
          </cell>
          <cell r="G980" t="str">
            <v>MULTI</v>
          </cell>
          <cell r="J980" t="str">
            <v>May</v>
          </cell>
          <cell r="K980" t="str">
            <v>2010-2011</v>
          </cell>
          <cell r="L980">
            <v>2011</v>
          </cell>
          <cell r="M980">
            <v>10</v>
          </cell>
          <cell r="Y980">
            <v>94.729849000000002</v>
          </cell>
          <cell r="Z980">
            <v>0</v>
          </cell>
          <cell r="AA980">
            <v>1220.1189999999999</v>
          </cell>
          <cell r="AB980">
            <v>0</v>
          </cell>
          <cell r="AC980" t="str">
            <v>BURNSECON-3DMay2010-2011</v>
          </cell>
          <cell r="AD980" t="str">
            <v>BURNSECON-3D2011</v>
          </cell>
          <cell r="AE980" t="str">
            <v>BURNSECON-3DMay2011</v>
          </cell>
          <cell r="AF980" t="str">
            <v>BURNSECON-3DMay2010-2011</v>
          </cell>
          <cell r="AG980" t="str">
            <v>BURNSECON-3DMay2010-2011</v>
          </cell>
          <cell r="AH980" t="str">
            <v>BURNSMay2010-2011</v>
          </cell>
        </row>
        <row r="981">
          <cell r="D981" t="str">
            <v>RIVERA</v>
          </cell>
          <cell r="E981" t="str">
            <v>ECON-3D</v>
          </cell>
          <cell r="F981" t="str">
            <v>Residential</v>
          </cell>
          <cell r="G981" t="str">
            <v>SINGLE</v>
          </cell>
          <cell r="J981" t="str">
            <v>May</v>
          </cell>
          <cell r="K981" t="str">
            <v>2010-2011</v>
          </cell>
          <cell r="L981">
            <v>2011</v>
          </cell>
          <cell r="M981">
            <v>11</v>
          </cell>
          <cell r="Y981">
            <v>104.2028339</v>
          </cell>
          <cell r="Z981">
            <v>0</v>
          </cell>
          <cell r="AA981">
            <v>1342.1308999999999</v>
          </cell>
          <cell r="AB981">
            <v>0</v>
          </cell>
          <cell r="AC981" t="str">
            <v>RIVERAECON-3DMay2010-2011</v>
          </cell>
          <cell r="AD981" t="str">
            <v>RIVERAECON-3D2011</v>
          </cell>
          <cell r="AE981" t="str">
            <v>RIVERAECON-3DMay2011</v>
          </cell>
          <cell r="AF981" t="str">
            <v>RIVERAECON-3DMay2010-2011</v>
          </cell>
          <cell r="AG981" t="str">
            <v>RIVERAECON-3DMay2010-2011</v>
          </cell>
          <cell r="AH981" t="str">
            <v>RIVERAMay2010-2011</v>
          </cell>
        </row>
        <row r="982">
          <cell r="D982" t="str">
            <v>RIVERA</v>
          </cell>
          <cell r="E982" t="str">
            <v>ECON-3D</v>
          </cell>
          <cell r="F982" t="str">
            <v>Residential</v>
          </cell>
          <cell r="G982" t="str">
            <v>MULTI</v>
          </cell>
          <cell r="J982" t="str">
            <v>May</v>
          </cell>
          <cell r="K982" t="str">
            <v>2010-2011</v>
          </cell>
          <cell r="L982">
            <v>2011</v>
          </cell>
          <cell r="M982">
            <v>7</v>
          </cell>
          <cell r="Y982">
            <v>66.310894300000001</v>
          </cell>
          <cell r="Z982">
            <v>0</v>
          </cell>
          <cell r="AA982">
            <v>854.08330000000001</v>
          </cell>
          <cell r="AB982">
            <v>0</v>
          </cell>
          <cell r="AC982" t="str">
            <v>RIVERAECON-3DMay2010-2011</v>
          </cell>
          <cell r="AD982" t="str">
            <v>RIVERAECON-3D2011</v>
          </cell>
          <cell r="AE982" t="str">
            <v>RIVERAECON-3DMay2011</v>
          </cell>
          <cell r="AF982" t="str">
            <v>RIVERAECON-3DMay2010-2011</v>
          </cell>
          <cell r="AG982" t="str">
            <v>RIVERAECON-3DMay2010-2011</v>
          </cell>
          <cell r="AH982" t="str">
            <v>RIVERAMay2010-2011</v>
          </cell>
        </row>
        <row r="983">
          <cell r="D983" t="str">
            <v>SAMPSON</v>
          </cell>
          <cell r="E983" t="str">
            <v>ECON-3D</v>
          </cell>
          <cell r="F983" t="str">
            <v>Residential</v>
          </cell>
          <cell r="G983" t="str">
            <v>SINGLE</v>
          </cell>
          <cell r="J983" t="str">
            <v>May</v>
          </cell>
          <cell r="K983" t="str">
            <v>2010-2011</v>
          </cell>
          <cell r="L983">
            <v>2011</v>
          </cell>
          <cell r="M983">
            <v>0</v>
          </cell>
          <cell r="Y983">
            <v>0</v>
          </cell>
          <cell r="Z983">
            <v>0</v>
          </cell>
          <cell r="AA983">
            <v>0</v>
          </cell>
          <cell r="AB983">
            <v>0</v>
          </cell>
          <cell r="AC983" t="str">
            <v>SAMPSONECON-3DMay2010-2011</v>
          </cell>
          <cell r="AD983" t="str">
            <v>SAMPSONECON-3D2011</v>
          </cell>
          <cell r="AE983" t="str">
            <v>SAMPSONECON-3DMay2011</v>
          </cell>
          <cell r="AF983" t="str">
            <v>SAMPSONECON-3DMay2010-2011</v>
          </cell>
          <cell r="AG983" t="str">
            <v>SAMPSONECON-3DMay2010-2011</v>
          </cell>
          <cell r="AH983" t="str">
            <v>SAMPSONMay2010-2011</v>
          </cell>
        </row>
        <row r="984">
          <cell r="D984" t="str">
            <v>SAMPSON</v>
          </cell>
          <cell r="E984" t="str">
            <v>ECON-3D</v>
          </cell>
          <cell r="F984" t="str">
            <v>Residential</v>
          </cell>
          <cell r="G984" t="str">
            <v>MULTI</v>
          </cell>
          <cell r="J984" t="str">
            <v>May</v>
          </cell>
          <cell r="K984" t="str">
            <v>2010-2011</v>
          </cell>
          <cell r="L984">
            <v>2011</v>
          </cell>
          <cell r="M984">
            <v>0</v>
          </cell>
          <cell r="Y984">
            <v>0</v>
          </cell>
          <cell r="Z984">
            <v>0</v>
          </cell>
          <cell r="AA984">
            <v>0</v>
          </cell>
          <cell r="AB984">
            <v>0</v>
          </cell>
          <cell r="AC984" t="str">
            <v>SAMPSONECON-3DMay2010-2011</v>
          </cell>
          <cell r="AD984" t="str">
            <v>SAMPSONECON-3D2011</v>
          </cell>
          <cell r="AE984" t="str">
            <v>SAMPSONECON-3DMay2011</v>
          </cell>
          <cell r="AF984" t="str">
            <v>SAMPSONECON-3DMay2010-2011</v>
          </cell>
          <cell r="AG984" t="str">
            <v>SAMPSONECON-3DMay2010-2011</v>
          </cell>
          <cell r="AH984" t="str">
            <v>SAMPSONMay2010-2011</v>
          </cell>
        </row>
        <row r="985">
          <cell r="B985" t="str">
            <v>M-CRSS</v>
          </cell>
          <cell r="C985" t="str">
            <v>Survey - DVD Res Eng Spanish</v>
          </cell>
          <cell r="D985" t="str">
            <v>BURNS</v>
          </cell>
          <cell r="E985" t="str">
            <v>ECON-3D</v>
          </cell>
          <cell r="F985" t="str">
            <v>Residential</v>
          </cell>
          <cell r="G985" t="str">
            <v>SINGLE</v>
          </cell>
          <cell r="J985" t="str">
            <v>May</v>
          </cell>
          <cell r="K985" t="str">
            <v>2010-2011</v>
          </cell>
          <cell r="L985">
            <v>2011</v>
          </cell>
          <cell r="M985">
            <v>1</v>
          </cell>
          <cell r="Y985">
            <v>9.4729849000000002</v>
          </cell>
          <cell r="Z985">
            <v>0</v>
          </cell>
          <cell r="AA985">
            <v>122.0119</v>
          </cell>
          <cell r="AB985">
            <v>0</v>
          </cell>
          <cell r="AC985" t="str">
            <v>BURNSECON-3DMay2010-2011</v>
          </cell>
          <cell r="AD985" t="str">
            <v>BURNSECON-3D2011</v>
          </cell>
          <cell r="AE985" t="str">
            <v>BURNSECON-3DMay2011</v>
          </cell>
          <cell r="AF985" t="str">
            <v>BURNSECON-3DMay2010-2011</v>
          </cell>
          <cell r="AG985" t="str">
            <v>BURNSECON-3DMay2010-2011</v>
          </cell>
          <cell r="AH985" t="str">
            <v>BURNSMay2010-2011</v>
          </cell>
        </row>
        <row r="986">
          <cell r="D986" t="str">
            <v>BURNS</v>
          </cell>
          <cell r="E986" t="str">
            <v>ECON-3D</v>
          </cell>
          <cell r="F986" t="str">
            <v>Residential</v>
          </cell>
          <cell r="G986" t="str">
            <v>MULTI</v>
          </cell>
          <cell r="J986" t="str">
            <v>May</v>
          </cell>
          <cell r="K986" t="str">
            <v>2010-2011</v>
          </cell>
          <cell r="L986">
            <v>2011</v>
          </cell>
          <cell r="M986">
            <v>4</v>
          </cell>
          <cell r="Y986">
            <v>37.891939600000001</v>
          </cell>
          <cell r="Z986">
            <v>0</v>
          </cell>
          <cell r="AA986">
            <v>488.04759999999999</v>
          </cell>
          <cell r="AB986">
            <v>0</v>
          </cell>
          <cell r="AC986" t="str">
            <v>BURNSECON-3DMay2010-2011</v>
          </cell>
          <cell r="AD986" t="str">
            <v>BURNSECON-3D2011</v>
          </cell>
          <cell r="AE986" t="str">
            <v>BURNSECON-3DMay2011</v>
          </cell>
          <cell r="AF986" t="str">
            <v>BURNSECON-3DMay2010-2011</v>
          </cell>
          <cell r="AG986" t="str">
            <v>BURNSECON-3DMay2010-2011</v>
          </cell>
          <cell r="AH986" t="str">
            <v>BURNSMay2010-2011</v>
          </cell>
        </row>
        <row r="987">
          <cell r="D987" t="str">
            <v>RIVERA</v>
          </cell>
          <cell r="E987" t="str">
            <v>ECON-3D</v>
          </cell>
          <cell r="F987" t="str">
            <v>Residential</v>
          </cell>
          <cell r="G987" t="str">
            <v>SINGLE</v>
          </cell>
          <cell r="J987" t="str">
            <v>May</v>
          </cell>
          <cell r="K987" t="str">
            <v>2010-2011</v>
          </cell>
          <cell r="L987">
            <v>2011</v>
          </cell>
          <cell r="M987">
            <v>0</v>
          </cell>
          <cell r="Y987">
            <v>0</v>
          </cell>
          <cell r="Z987">
            <v>0</v>
          </cell>
          <cell r="AA987">
            <v>0</v>
          </cell>
          <cell r="AB987">
            <v>0</v>
          </cell>
          <cell r="AC987" t="str">
            <v>RIVERAECON-3DMay2010-2011</v>
          </cell>
          <cell r="AD987" t="str">
            <v>RIVERAECON-3D2011</v>
          </cell>
          <cell r="AE987" t="str">
            <v>RIVERAECON-3DMay2011</v>
          </cell>
          <cell r="AF987" t="str">
            <v>RIVERAECON-3DMay2010-2011</v>
          </cell>
          <cell r="AG987" t="str">
            <v>RIVERAECON-3DMay2010-2011</v>
          </cell>
          <cell r="AH987" t="str">
            <v>RIVERAMay2010-2011</v>
          </cell>
        </row>
        <row r="988">
          <cell r="D988" t="str">
            <v>RIVERA</v>
          </cell>
          <cell r="E988" t="str">
            <v>ECON-3D</v>
          </cell>
          <cell r="F988" t="str">
            <v>Residential</v>
          </cell>
          <cell r="G988" t="str">
            <v>MULTI</v>
          </cell>
          <cell r="J988" t="str">
            <v>May</v>
          </cell>
          <cell r="K988" t="str">
            <v>2010-2011</v>
          </cell>
          <cell r="L988">
            <v>2011</v>
          </cell>
          <cell r="M988">
            <v>3</v>
          </cell>
          <cell r="Y988">
            <v>28.4189547</v>
          </cell>
          <cell r="Z988">
            <v>0</v>
          </cell>
          <cell r="AA988">
            <v>366.03570000000002</v>
          </cell>
          <cell r="AB988">
            <v>0</v>
          </cell>
          <cell r="AC988" t="str">
            <v>RIVERAECON-3DMay2010-2011</v>
          </cell>
          <cell r="AD988" t="str">
            <v>RIVERAECON-3D2011</v>
          </cell>
          <cell r="AE988" t="str">
            <v>RIVERAECON-3DMay2011</v>
          </cell>
          <cell r="AF988" t="str">
            <v>RIVERAECON-3DMay2010-2011</v>
          </cell>
          <cell r="AG988" t="str">
            <v>RIVERAECON-3DMay2010-2011</v>
          </cell>
          <cell r="AH988" t="str">
            <v>RIVERAMay2010-2011</v>
          </cell>
        </row>
        <row r="989">
          <cell r="B989" t="str">
            <v>M-VRES</v>
          </cell>
          <cell r="C989" t="str">
            <v>Survey - Res Eng VIDEO English</v>
          </cell>
          <cell r="D989" t="str">
            <v>BURNS</v>
          </cell>
          <cell r="E989" t="str">
            <v>ECON-3D</v>
          </cell>
          <cell r="F989" t="str">
            <v>Residential</v>
          </cell>
          <cell r="G989" t="str">
            <v>SINGLE</v>
          </cell>
          <cell r="J989" t="str">
            <v>May</v>
          </cell>
          <cell r="K989" t="str">
            <v>2010-2011</v>
          </cell>
          <cell r="L989">
            <v>2011</v>
          </cell>
          <cell r="M989">
            <v>0</v>
          </cell>
          <cell r="Y989">
            <v>0</v>
          </cell>
          <cell r="Z989">
            <v>0</v>
          </cell>
          <cell r="AA989">
            <v>0</v>
          </cell>
          <cell r="AB989">
            <v>0</v>
          </cell>
          <cell r="AC989" t="str">
            <v>BURNSECON-3DMay2010-2011</v>
          </cell>
          <cell r="AD989" t="str">
            <v>BURNSECON-3D2011</v>
          </cell>
          <cell r="AE989" t="str">
            <v>BURNSECON-3DMay2011</v>
          </cell>
          <cell r="AF989" t="str">
            <v>BURNSECON-3DMay2010-2011</v>
          </cell>
          <cell r="AG989" t="str">
            <v>BURNSECON-3DMay2010-2011</v>
          </cell>
          <cell r="AH989" t="str">
            <v>BURNSMay2010-2011</v>
          </cell>
        </row>
        <row r="990">
          <cell r="D990" t="str">
            <v>BURNS</v>
          </cell>
          <cell r="E990" t="str">
            <v>ECON-3D</v>
          </cell>
          <cell r="F990" t="str">
            <v>Residential</v>
          </cell>
          <cell r="G990" t="str">
            <v>MULTI</v>
          </cell>
          <cell r="J990" t="str">
            <v>May</v>
          </cell>
          <cell r="K990" t="str">
            <v>2010-2011</v>
          </cell>
          <cell r="L990">
            <v>2011</v>
          </cell>
          <cell r="M990">
            <v>2</v>
          </cell>
          <cell r="Y990">
            <v>18.9459698</v>
          </cell>
          <cell r="Z990">
            <v>0</v>
          </cell>
          <cell r="AA990">
            <v>244.02379999999999</v>
          </cell>
          <cell r="AB990">
            <v>0</v>
          </cell>
          <cell r="AC990" t="str">
            <v>BURNSECON-3DMay2010-2011</v>
          </cell>
          <cell r="AD990" t="str">
            <v>BURNSECON-3D2011</v>
          </cell>
          <cell r="AE990" t="str">
            <v>BURNSECON-3DMay2011</v>
          </cell>
          <cell r="AF990" t="str">
            <v>BURNSECON-3DMay2010-2011</v>
          </cell>
          <cell r="AG990" t="str">
            <v>BURNSECON-3DMay2010-2011</v>
          </cell>
          <cell r="AH990" t="str">
            <v>BURNSMay2010-2011</v>
          </cell>
        </row>
        <row r="991">
          <cell r="D991" t="str">
            <v>RIVERA</v>
          </cell>
          <cell r="E991" t="str">
            <v>ECON-3D</v>
          </cell>
          <cell r="F991" t="str">
            <v>Residential</v>
          </cell>
          <cell r="G991" t="str">
            <v>SINGLE</v>
          </cell>
          <cell r="J991" t="str">
            <v>May</v>
          </cell>
          <cell r="K991" t="str">
            <v>2010-2011</v>
          </cell>
          <cell r="L991">
            <v>2011</v>
          </cell>
          <cell r="M991">
            <v>0</v>
          </cell>
          <cell r="Y991">
            <v>0</v>
          </cell>
          <cell r="Z991">
            <v>0</v>
          </cell>
          <cell r="AA991">
            <v>0</v>
          </cell>
          <cell r="AB991">
            <v>0</v>
          </cell>
          <cell r="AC991" t="str">
            <v>RIVERAECON-3DMay2010-2011</v>
          </cell>
          <cell r="AD991" t="str">
            <v>RIVERAECON-3D2011</v>
          </cell>
          <cell r="AE991" t="str">
            <v>RIVERAECON-3DMay2011</v>
          </cell>
          <cell r="AF991" t="str">
            <v>RIVERAECON-3DMay2010-2011</v>
          </cell>
          <cell r="AG991" t="str">
            <v>RIVERAECON-3DMay2010-2011</v>
          </cell>
          <cell r="AH991" t="str">
            <v>RIVERAMay2010-2011</v>
          </cell>
        </row>
        <row r="992">
          <cell r="D992" t="str">
            <v>RIVERA</v>
          </cell>
          <cell r="E992" t="str">
            <v>ECON-3D</v>
          </cell>
          <cell r="F992" t="str">
            <v>Residential</v>
          </cell>
          <cell r="G992" t="str">
            <v>MULTI</v>
          </cell>
          <cell r="J992" t="str">
            <v>May</v>
          </cell>
          <cell r="K992" t="str">
            <v>2010-2011</v>
          </cell>
          <cell r="L992">
            <v>2011</v>
          </cell>
          <cell r="M992">
            <v>1</v>
          </cell>
          <cell r="Y992">
            <v>9.4729849000000002</v>
          </cell>
          <cell r="Z992">
            <v>0</v>
          </cell>
          <cell r="AA992">
            <v>122.0119</v>
          </cell>
          <cell r="AB992">
            <v>0</v>
          </cell>
          <cell r="AC992" t="str">
            <v>RIVERAECON-3DMay2010-2011</v>
          </cell>
          <cell r="AD992" t="str">
            <v>RIVERAECON-3D2011</v>
          </cell>
          <cell r="AE992" t="str">
            <v>RIVERAECON-3DMay2011</v>
          </cell>
          <cell r="AF992" t="str">
            <v>RIVERAECON-3DMay2010-2011</v>
          </cell>
          <cell r="AG992" t="str">
            <v>RIVERAECON-3DMay2010-2011</v>
          </cell>
          <cell r="AH992" t="str">
            <v>RIVERAMay2010-2011</v>
          </cell>
        </row>
        <row r="993">
          <cell r="B993" t="str">
            <v>M-VRSS</v>
          </cell>
          <cell r="C993" t="str">
            <v>Survey - Res Eng VIDEO Spanish</v>
          </cell>
          <cell r="D993" t="str">
            <v>BURNS</v>
          </cell>
          <cell r="E993" t="str">
            <v>ECON-3D</v>
          </cell>
          <cell r="F993" t="str">
            <v>Residential</v>
          </cell>
          <cell r="G993" t="str">
            <v>SINGLE</v>
          </cell>
          <cell r="J993" t="str">
            <v>May</v>
          </cell>
          <cell r="K993" t="str">
            <v>2010-2011</v>
          </cell>
          <cell r="L993">
            <v>2011</v>
          </cell>
          <cell r="M993">
            <v>0</v>
          </cell>
          <cell r="Y993">
            <v>0</v>
          </cell>
          <cell r="Z993">
            <v>0</v>
          </cell>
          <cell r="AA993">
            <v>0</v>
          </cell>
          <cell r="AB993">
            <v>0</v>
          </cell>
          <cell r="AC993" t="str">
            <v>BURNSECON-3DMay2010-2011</v>
          </cell>
          <cell r="AD993" t="str">
            <v>BURNSECON-3D2011</v>
          </cell>
          <cell r="AE993" t="str">
            <v>BURNSECON-3DMay2011</v>
          </cell>
          <cell r="AF993" t="str">
            <v>BURNSECON-3DMay2010-2011</v>
          </cell>
          <cell r="AG993" t="str">
            <v>BURNSECON-3DMay2010-2011</v>
          </cell>
          <cell r="AH993" t="str">
            <v>BURNSMay2010-2011</v>
          </cell>
        </row>
        <row r="994">
          <cell r="D994" t="str">
            <v>BURNS</v>
          </cell>
          <cell r="E994" t="str">
            <v>ECON-3D</v>
          </cell>
          <cell r="F994" t="str">
            <v>Residential</v>
          </cell>
          <cell r="G994" t="str">
            <v>MULTI</v>
          </cell>
          <cell r="J994" t="str">
            <v>May</v>
          </cell>
          <cell r="K994" t="str">
            <v>2010-2011</v>
          </cell>
          <cell r="L994">
            <v>2011</v>
          </cell>
          <cell r="M994">
            <v>0</v>
          </cell>
          <cell r="Y994">
            <v>0</v>
          </cell>
          <cell r="Z994">
            <v>0</v>
          </cell>
          <cell r="AA994">
            <v>0</v>
          </cell>
          <cell r="AB994">
            <v>0</v>
          </cell>
          <cell r="AC994" t="str">
            <v>BURNSECON-3DMay2010-2011</v>
          </cell>
          <cell r="AD994" t="str">
            <v>BURNSECON-3D2011</v>
          </cell>
          <cell r="AE994" t="str">
            <v>BURNSECON-3DMay2011</v>
          </cell>
          <cell r="AF994" t="str">
            <v>BURNSECON-3DMay2010-2011</v>
          </cell>
          <cell r="AG994" t="str">
            <v>BURNSECON-3DMay2010-2011</v>
          </cell>
          <cell r="AH994" t="str">
            <v>BURNSMay2010-2011</v>
          </cell>
        </row>
        <row r="995">
          <cell r="D995" t="str">
            <v>RIVERA</v>
          </cell>
          <cell r="E995" t="str">
            <v>ECON-3D</v>
          </cell>
          <cell r="F995" t="str">
            <v>Residential</v>
          </cell>
          <cell r="G995" t="str">
            <v>SINGLE</v>
          </cell>
          <cell r="J995" t="str">
            <v>May</v>
          </cell>
          <cell r="K995" t="str">
            <v>2010-2011</v>
          </cell>
          <cell r="L995">
            <v>2011</v>
          </cell>
          <cell r="M995">
            <v>0</v>
          </cell>
          <cell r="Y995">
            <v>0</v>
          </cell>
          <cell r="Z995">
            <v>0</v>
          </cell>
          <cell r="AA995">
            <v>0</v>
          </cell>
          <cell r="AB995">
            <v>0</v>
          </cell>
          <cell r="AC995" t="str">
            <v>RIVERAECON-3DMay2010-2011</v>
          </cell>
          <cell r="AD995" t="str">
            <v>RIVERAECON-3D2011</v>
          </cell>
          <cell r="AE995" t="str">
            <v>RIVERAECON-3DMay2011</v>
          </cell>
          <cell r="AF995" t="str">
            <v>RIVERAECON-3DMay2010-2011</v>
          </cell>
          <cell r="AG995" t="str">
            <v>RIVERAECON-3DMay2010-2011</v>
          </cell>
          <cell r="AH995" t="str">
            <v>RIVERAMay2010-2011</v>
          </cell>
        </row>
        <row r="996">
          <cell r="D996" t="str">
            <v>RIVERA</v>
          </cell>
          <cell r="E996" t="str">
            <v>ECON-3D</v>
          </cell>
          <cell r="F996" t="str">
            <v>Residential</v>
          </cell>
          <cell r="G996" t="str">
            <v>MULTI</v>
          </cell>
          <cell r="J996" t="str">
            <v>May</v>
          </cell>
          <cell r="K996" t="str">
            <v>2010-2011</v>
          </cell>
          <cell r="L996">
            <v>2011</v>
          </cell>
          <cell r="M996">
            <v>0</v>
          </cell>
          <cell r="Y996">
            <v>0</v>
          </cell>
          <cell r="Z996">
            <v>0</v>
          </cell>
          <cell r="AA996">
            <v>0</v>
          </cell>
          <cell r="AB996">
            <v>0</v>
          </cell>
          <cell r="AC996" t="str">
            <v>RIVERAECON-3DMay2010-2011</v>
          </cell>
          <cell r="AD996" t="str">
            <v>RIVERAECON-3D2011</v>
          </cell>
          <cell r="AE996" t="str">
            <v>RIVERAECON-3DMay2011</v>
          </cell>
          <cell r="AF996" t="str">
            <v>RIVERAECON-3DMay2010-2011</v>
          </cell>
          <cell r="AG996" t="str">
            <v>RIVERAECON-3DMay2010-2011</v>
          </cell>
          <cell r="AH996" t="str">
            <v>RIVERAMay2010-2011</v>
          </cell>
        </row>
        <row r="997">
          <cell r="B997" t="str">
            <v>TOTAL DVD/VIDEO</v>
          </cell>
          <cell r="C997" t="str">
            <v xml:space="preserve">Total DVD &amp; VIDEO  </v>
          </cell>
          <cell r="D997" t="str">
            <v>DVD</v>
          </cell>
          <cell r="E997" t="str">
            <v>ECON-3D</v>
          </cell>
          <cell r="F997" t="str">
            <v>Residential</v>
          </cell>
          <cell r="G997" t="str">
            <v>SINGLE</v>
          </cell>
          <cell r="J997" t="str">
            <v>May</v>
          </cell>
          <cell r="K997" t="str">
            <v>2010-2011</v>
          </cell>
          <cell r="L997">
            <v>2011</v>
          </cell>
          <cell r="M997">
            <v>22</v>
          </cell>
          <cell r="N997">
            <v>283.33333333333331</v>
          </cell>
          <cell r="Y997">
            <v>208.4056678</v>
          </cell>
          <cell r="Z997">
            <v>2684.0123883333331</v>
          </cell>
          <cell r="AA997">
            <v>2684.2617999999998</v>
          </cell>
          <cell r="AB997">
            <v>34570.03833333333</v>
          </cell>
          <cell r="AC997" t="str">
            <v>DVDECON-3DMay2010-2011</v>
          </cell>
          <cell r="AD997" t="str">
            <v>DVDECON-3D2011</v>
          </cell>
          <cell r="AE997" t="str">
            <v>DVDECON-3DMay2011</v>
          </cell>
          <cell r="AF997" t="str">
            <v>DVDECON-3DMay2010-2011</v>
          </cell>
          <cell r="AG997" t="str">
            <v>DVDECON-3DMay2010-2011</v>
          </cell>
          <cell r="AH997" t="str">
            <v>DVDMay2010-2011</v>
          </cell>
        </row>
        <row r="998">
          <cell r="C998" t="str">
            <v xml:space="preserve">Total DVD &amp; VIDEO  </v>
          </cell>
          <cell r="D998" t="str">
            <v>DVD</v>
          </cell>
          <cell r="E998" t="str">
            <v>ECON-3D</v>
          </cell>
          <cell r="F998" t="str">
            <v>Residential</v>
          </cell>
          <cell r="G998" t="str">
            <v>MULTI</v>
          </cell>
          <cell r="J998" t="str">
            <v>May</v>
          </cell>
          <cell r="K998" t="str">
            <v>2010-2011</v>
          </cell>
          <cell r="L998">
            <v>2011</v>
          </cell>
          <cell r="M998">
            <v>27</v>
          </cell>
          <cell r="Y998">
            <v>255.7705923</v>
          </cell>
          <cell r="AA998">
            <v>3294.3213000000001</v>
          </cell>
          <cell r="AC998" t="str">
            <v>DVDECON-3DMay2010-2011</v>
          </cell>
          <cell r="AD998" t="str">
            <v>DVDECON-3D2011</v>
          </cell>
          <cell r="AE998" t="str">
            <v>DVDECON-3DMay2011</v>
          </cell>
          <cell r="AF998" t="str">
            <v>DVDECON-3DMay2010-2011</v>
          </cell>
          <cell r="AG998" t="str">
            <v>DVDECON-3DMay2010-2011</v>
          </cell>
          <cell r="AH998" t="str">
            <v>DVDMay2010-2011</v>
          </cell>
        </row>
        <row r="999">
          <cell r="C999" t="str">
            <v xml:space="preserve">Total CONEW DVD &amp; VIDEO  </v>
          </cell>
          <cell r="D999" t="str">
            <v>CONEW</v>
          </cell>
          <cell r="E999" t="str">
            <v>ECON-3D</v>
          </cell>
          <cell r="F999" t="str">
            <v>Residential</v>
          </cell>
          <cell r="G999" t="str">
            <v>SINGLE</v>
          </cell>
          <cell r="J999" t="str">
            <v>May</v>
          </cell>
          <cell r="K999" t="str">
            <v>2010-2011</v>
          </cell>
          <cell r="L999">
            <v>2011</v>
          </cell>
          <cell r="M999">
            <v>22</v>
          </cell>
          <cell r="N999">
            <v>283.33333333333331</v>
          </cell>
          <cell r="Y999">
            <v>208.4056678</v>
          </cell>
          <cell r="Z999">
            <v>2684.0123883333331</v>
          </cell>
          <cell r="AA999">
            <v>2684.2617999999998</v>
          </cell>
          <cell r="AB999">
            <v>34570.03833333333</v>
          </cell>
          <cell r="AC999" t="str">
            <v>CONEWECON-3DMay2010-2011</v>
          </cell>
          <cell r="AD999" t="str">
            <v>CONEWECON-3D2011</v>
          </cell>
          <cell r="AE999" t="str">
            <v>CONEWECON-3DMay2011</v>
          </cell>
          <cell r="AF999" t="str">
            <v>CONEWECON-3DMay2010-2011</v>
          </cell>
          <cell r="AG999" t="str">
            <v>CONEWECON-3DMay2010-2011</v>
          </cell>
          <cell r="AH999" t="str">
            <v>CONEWMay2010-2011</v>
          </cell>
        </row>
        <row r="1000">
          <cell r="C1000" t="str">
            <v xml:space="preserve">Total CONEW DVD &amp; VIDEO  </v>
          </cell>
          <cell r="D1000" t="str">
            <v>CONEW</v>
          </cell>
          <cell r="E1000" t="str">
            <v>ECON-3D</v>
          </cell>
          <cell r="F1000" t="str">
            <v>Residential</v>
          </cell>
          <cell r="G1000" t="str">
            <v>MULTI</v>
          </cell>
          <cell r="J1000" t="str">
            <v>May</v>
          </cell>
          <cell r="K1000" t="str">
            <v>2010-2011</v>
          </cell>
          <cell r="L1000">
            <v>2011</v>
          </cell>
          <cell r="M1000">
            <v>27</v>
          </cell>
          <cell r="Y1000">
            <v>255.7705923</v>
          </cell>
          <cell r="AA1000">
            <v>3294.3213000000001</v>
          </cell>
          <cell r="AC1000" t="str">
            <v>CONEWECON-3DMay2010-2011</v>
          </cell>
          <cell r="AD1000" t="str">
            <v>CONEWECON-3D2011</v>
          </cell>
          <cell r="AE1000" t="str">
            <v>CONEWECON-3DMay2011</v>
          </cell>
          <cell r="AF1000" t="str">
            <v>CONEWECON-3DMay2010-2011</v>
          </cell>
          <cell r="AG1000" t="str">
            <v>CONEWECON-3DMay2010-2011</v>
          </cell>
          <cell r="AH1000" t="str">
            <v>CONEWMay2010-2011</v>
          </cell>
        </row>
        <row r="1001">
          <cell r="B1001" t="str">
            <v>M-ONLINE</v>
          </cell>
          <cell r="C1001" t="str">
            <v>Survey - Residential Online Energy</v>
          </cell>
          <cell r="D1001" t="str">
            <v>ONLINE</v>
          </cell>
          <cell r="E1001" t="str">
            <v>ECON-3C</v>
          </cell>
          <cell r="F1001" t="str">
            <v>Residential</v>
          </cell>
          <cell r="G1001" t="str">
            <v>SINGLE</v>
          </cell>
          <cell r="J1001" t="str">
            <v>May</v>
          </cell>
          <cell r="K1001" t="str">
            <v>2010-2011</v>
          </cell>
          <cell r="L1001">
            <v>2011</v>
          </cell>
          <cell r="M1001">
            <v>109</v>
          </cell>
          <cell r="N1001">
            <v>149.91666666666666</v>
          </cell>
          <cell r="Y1001">
            <v>2541.6620000000003</v>
          </cell>
          <cell r="Z1001">
            <v>3495.7568333333334</v>
          </cell>
          <cell r="AA1001">
            <v>13250.868073000001</v>
          </cell>
          <cell r="AB1001">
            <v>18225.008916916668</v>
          </cell>
          <cell r="AC1001" t="str">
            <v>ONLINEECON-3CMay2010-2011</v>
          </cell>
          <cell r="AD1001" t="str">
            <v>ONLINEECON-3C2011</v>
          </cell>
          <cell r="AE1001" t="str">
            <v>ONLINEECON-3CMay2011</v>
          </cell>
          <cell r="AF1001" t="str">
            <v>ONLINEECON-3CMay2010-2011</v>
          </cell>
          <cell r="AG1001" t="str">
            <v>ONLINEECON-3CMay2010-2011</v>
          </cell>
          <cell r="AH1001" t="str">
            <v>ONLINEMay2010-2011</v>
          </cell>
        </row>
        <row r="1002">
          <cell r="C1002" t="str">
            <v>Energy Calculator</v>
          </cell>
          <cell r="D1002" t="str">
            <v>CALC</v>
          </cell>
          <cell r="E1002" t="str">
            <v>ECON-17</v>
          </cell>
          <cell r="F1002" t="str">
            <v>Residential</v>
          </cell>
          <cell r="G1002" t="str">
            <v>SINGLE</v>
          </cell>
          <cell r="J1002" t="str">
            <v>May</v>
          </cell>
          <cell r="K1002" t="str">
            <v>2010-2011</v>
          </cell>
          <cell r="L1002">
            <v>2011</v>
          </cell>
          <cell r="M1002">
            <v>16</v>
          </cell>
          <cell r="T1002">
            <v>128.11000000000001</v>
          </cell>
          <cell r="Y1002">
            <v>373.08800000000002</v>
          </cell>
          <cell r="Z1002">
            <v>0</v>
          </cell>
          <cell r="AA1002">
            <v>1945.0815520000001</v>
          </cell>
          <cell r="AB1002">
            <v>0</v>
          </cell>
          <cell r="AC1002" t="str">
            <v>CALCECON-17May2010-2011</v>
          </cell>
          <cell r="AD1002" t="str">
            <v>CALCECON-172011</v>
          </cell>
          <cell r="AE1002" t="str">
            <v>CALCECON-17May2011</v>
          </cell>
          <cell r="AF1002" t="str">
            <v>CALCECON-17May2010-2011</v>
          </cell>
          <cell r="AG1002" t="str">
            <v>CALCECON-17May2010-2011</v>
          </cell>
          <cell r="AH1002" t="str">
            <v>CALCMay2010-2011</v>
          </cell>
        </row>
        <row r="1003">
          <cell r="C1003" t="str">
            <v xml:space="preserve">Total Online Energy Surveys  </v>
          </cell>
          <cell r="D1003" t="str">
            <v>CONEW</v>
          </cell>
          <cell r="E1003" t="str">
            <v>ECON-EDU</v>
          </cell>
          <cell r="F1003" t="str">
            <v>Residential</v>
          </cell>
          <cell r="G1003" t="str">
            <v>SINGLE</v>
          </cell>
          <cell r="H1003" t="str">
            <v>ONLINE SURVEY</v>
          </cell>
          <cell r="J1003" t="str">
            <v>May</v>
          </cell>
          <cell r="K1003" t="str">
            <v>2010-2011</v>
          </cell>
          <cell r="L1003">
            <v>2011</v>
          </cell>
          <cell r="M1003">
            <v>125</v>
          </cell>
          <cell r="N1003">
            <v>149.91666666666666</v>
          </cell>
          <cell r="O1003">
            <v>0</v>
          </cell>
          <cell r="P1003">
            <v>0</v>
          </cell>
          <cell r="Q1003">
            <v>0</v>
          </cell>
          <cell r="R1003">
            <v>0</v>
          </cell>
          <cell r="S1003">
            <v>0</v>
          </cell>
          <cell r="T1003">
            <v>128.11000000000001</v>
          </cell>
          <cell r="U1003">
            <v>0</v>
          </cell>
          <cell r="V1003">
            <v>0</v>
          </cell>
          <cell r="W1003">
            <v>0</v>
          </cell>
          <cell r="X1003">
            <v>0</v>
          </cell>
          <cell r="Y1003">
            <v>2914.7500000000005</v>
          </cell>
          <cell r="Z1003">
            <v>3495.7568333333334</v>
          </cell>
          <cell r="AA1003">
            <v>15195.949625000001</v>
          </cell>
          <cell r="AB1003">
            <v>18225.008916916668</v>
          </cell>
          <cell r="AC1003" t="str">
            <v>CONEWECON-EDUMay2010-2011</v>
          </cell>
          <cell r="AD1003" t="str">
            <v>CONEWECON-EDU2011</v>
          </cell>
          <cell r="AE1003" t="str">
            <v>CONEWECON-EDUMay2011</v>
          </cell>
          <cell r="AF1003" t="str">
            <v>CONEWECON-EDUONLINE SURVEYMay2010-2011</v>
          </cell>
          <cell r="AG1003" t="str">
            <v>CONEWECON-EDUMay2010-2011</v>
          </cell>
          <cell r="AH1003" t="str">
            <v>CONEWMay2010-2011</v>
          </cell>
        </row>
        <row r="1004">
          <cell r="B1004" t="str">
            <v>M-WAUD</v>
          </cell>
          <cell r="C1004" t="str">
            <v>Survey - Water Audit</v>
          </cell>
          <cell r="D1004" t="str">
            <v>BURNS</v>
          </cell>
          <cell r="E1004" t="str">
            <v>WACON-5A</v>
          </cell>
          <cell r="F1004" t="str">
            <v>Residential</v>
          </cell>
          <cell r="G1004" t="str">
            <v>SINGLE</v>
          </cell>
          <cell r="J1004" t="str">
            <v>May</v>
          </cell>
          <cell r="K1004" t="str">
            <v>2010-2011</v>
          </cell>
          <cell r="L1004">
            <v>2011</v>
          </cell>
          <cell r="M1004">
            <v>0</v>
          </cell>
          <cell r="N1004">
            <v>0</v>
          </cell>
          <cell r="Y1004">
            <v>0</v>
          </cell>
          <cell r="Z1004">
            <v>0</v>
          </cell>
          <cell r="AA1004">
            <v>0</v>
          </cell>
          <cell r="AB1004">
            <v>0</v>
          </cell>
          <cell r="AC1004" t="str">
            <v>BURNSWACON-5AMay2010-2011</v>
          </cell>
          <cell r="AD1004" t="str">
            <v>BURNSWACON-5A2011</v>
          </cell>
          <cell r="AE1004" t="str">
            <v>BURNSWACON-5AMay2011</v>
          </cell>
          <cell r="AF1004" t="str">
            <v>BURNSWACON-5AMay2010-2011</v>
          </cell>
          <cell r="AG1004" t="str">
            <v>BURNSWACON-5AMay2010-2011</v>
          </cell>
          <cell r="AH1004" t="str">
            <v>BURNSMay2010-2011</v>
          </cell>
        </row>
        <row r="1005">
          <cell r="D1005" t="str">
            <v>BURNS</v>
          </cell>
          <cell r="E1005" t="str">
            <v>WACON-5A</v>
          </cell>
          <cell r="F1005" t="str">
            <v>Residential</v>
          </cell>
          <cell r="G1005" t="str">
            <v>MULTI</v>
          </cell>
          <cell r="J1005" t="str">
            <v>May</v>
          </cell>
          <cell r="K1005" t="str">
            <v>2010-2011</v>
          </cell>
          <cell r="L1005">
            <v>2011</v>
          </cell>
          <cell r="M1005">
            <v>0</v>
          </cell>
          <cell r="Y1005">
            <v>0</v>
          </cell>
          <cell r="AA1005">
            <v>0</v>
          </cell>
          <cell r="AC1005" t="str">
            <v>BURNSWACON-5AMay2010-2011</v>
          </cell>
          <cell r="AD1005" t="str">
            <v>BURNSWACON-5A2011</v>
          </cell>
          <cell r="AE1005" t="str">
            <v>BURNSWACON-5AMay2011</v>
          </cell>
          <cell r="AF1005" t="str">
            <v>BURNSWACON-5AMay2010-2011</v>
          </cell>
          <cell r="AG1005" t="str">
            <v>BURNSWACON-5AMay2010-2011</v>
          </cell>
          <cell r="AH1005" t="str">
            <v>BURNSMay2010-2011</v>
          </cell>
        </row>
        <row r="1006">
          <cell r="D1006" t="str">
            <v>GRAHAM</v>
          </cell>
          <cell r="E1006" t="str">
            <v>WACON-5A</v>
          </cell>
          <cell r="F1006" t="str">
            <v>Residential</v>
          </cell>
          <cell r="G1006" t="str">
            <v>SINGLE</v>
          </cell>
          <cell r="J1006" t="str">
            <v>May</v>
          </cell>
          <cell r="K1006" t="str">
            <v>2010-2011</v>
          </cell>
          <cell r="L1006">
            <v>2011</v>
          </cell>
          <cell r="M1006">
            <v>2</v>
          </cell>
          <cell r="N1006">
            <v>0</v>
          </cell>
          <cell r="Y1006">
            <v>322.70991559999999</v>
          </cell>
          <cell r="Z1006">
            <v>0</v>
          </cell>
          <cell r="AA1006">
            <v>0</v>
          </cell>
          <cell r="AB1006">
            <v>0</v>
          </cell>
          <cell r="AC1006" t="str">
            <v>GRAHAMWACON-5AMay2010-2011</v>
          </cell>
          <cell r="AD1006" t="str">
            <v>GRAHAMWACON-5A2011</v>
          </cell>
          <cell r="AE1006" t="str">
            <v>GRAHAMWACON-5AMay2011</v>
          </cell>
          <cell r="AF1006" t="str">
            <v>GRAHAMWACON-5AMay2010-2011</v>
          </cell>
          <cell r="AG1006" t="str">
            <v>GRAHAMWACON-5AMay2010-2011</v>
          </cell>
          <cell r="AH1006" t="str">
            <v>GRAHAMMay2010-2011</v>
          </cell>
        </row>
        <row r="1007">
          <cell r="D1007" t="str">
            <v>GRAHAM</v>
          </cell>
          <cell r="E1007" t="str">
            <v>WACON-5A</v>
          </cell>
          <cell r="F1007" t="str">
            <v>Residential</v>
          </cell>
          <cell r="G1007" t="str">
            <v>MULTI</v>
          </cell>
          <cell r="J1007" t="str">
            <v>May</v>
          </cell>
          <cell r="K1007" t="str">
            <v>2010-2011</v>
          </cell>
          <cell r="L1007">
            <v>2011</v>
          </cell>
          <cell r="M1007">
            <v>2</v>
          </cell>
          <cell r="Y1007">
            <v>322.70991559999999</v>
          </cell>
          <cell r="AA1007">
            <v>0</v>
          </cell>
          <cell r="AC1007" t="str">
            <v>GRAHAMWACON-5AMay2010-2011</v>
          </cell>
          <cell r="AD1007" t="str">
            <v>GRAHAMWACON-5A2011</v>
          </cell>
          <cell r="AE1007" t="str">
            <v>GRAHAMWACON-5AMay2011</v>
          </cell>
          <cell r="AF1007" t="str">
            <v>GRAHAMWACON-5AMay2010-2011</v>
          </cell>
          <cell r="AG1007" t="str">
            <v>GRAHAMWACON-5AMay2010-2011</v>
          </cell>
          <cell r="AH1007" t="str">
            <v>GRAHAMMay2010-2011</v>
          </cell>
        </row>
        <row r="1008">
          <cell r="D1008" t="str">
            <v>GURNETT</v>
          </cell>
          <cell r="E1008" t="str">
            <v>WACON-5A</v>
          </cell>
          <cell r="F1008" t="str">
            <v>Residential</v>
          </cell>
          <cell r="G1008" t="str">
            <v>SINGLE</v>
          </cell>
          <cell r="J1008" t="str">
            <v>May</v>
          </cell>
          <cell r="K1008" t="str">
            <v>2010-2011</v>
          </cell>
          <cell r="L1008">
            <v>2011</v>
          </cell>
          <cell r="M1008">
            <v>1</v>
          </cell>
          <cell r="N1008">
            <v>0</v>
          </cell>
          <cell r="Y1008">
            <v>161.35495779999999</v>
          </cell>
          <cell r="Z1008">
            <v>0</v>
          </cell>
          <cell r="AA1008">
            <v>0</v>
          </cell>
          <cell r="AB1008">
            <v>0</v>
          </cell>
          <cell r="AC1008" t="str">
            <v>GURNETTWACON-5AMay2010-2011</v>
          </cell>
          <cell r="AD1008" t="str">
            <v>GURNETTWACON-5A2011</v>
          </cell>
          <cell r="AE1008" t="str">
            <v>GURNETTWACON-5AMay2011</v>
          </cell>
          <cell r="AF1008" t="str">
            <v>GURNETTWACON-5AMay2010-2011</v>
          </cell>
          <cell r="AG1008" t="str">
            <v>GURNETTWACON-5AMay2010-2011</v>
          </cell>
          <cell r="AH1008" t="str">
            <v>GURNETTMay2010-2011</v>
          </cell>
        </row>
        <row r="1009">
          <cell r="D1009" t="str">
            <v>GURNETT</v>
          </cell>
          <cell r="E1009" t="str">
            <v>WACON-5A</v>
          </cell>
          <cell r="F1009" t="str">
            <v>Residential</v>
          </cell>
          <cell r="G1009" t="str">
            <v>MULTI</v>
          </cell>
          <cell r="J1009" t="str">
            <v>May</v>
          </cell>
          <cell r="K1009" t="str">
            <v>2010-2011</v>
          </cell>
          <cell r="L1009">
            <v>2011</v>
          </cell>
          <cell r="M1009">
            <v>1</v>
          </cell>
          <cell r="Y1009">
            <v>161.35495779999999</v>
          </cell>
          <cell r="AA1009">
            <v>0</v>
          </cell>
          <cell r="AC1009" t="str">
            <v>GURNETTWACON-5AMay2010-2011</v>
          </cell>
          <cell r="AD1009" t="str">
            <v>GURNETTWACON-5A2011</v>
          </cell>
          <cell r="AE1009" t="str">
            <v>GURNETTWACON-5AMay2011</v>
          </cell>
          <cell r="AF1009" t="str">
            <v>GURNETTWACON-5AMay2010-2011</v>
          </cell>
          <cell r="AG1009" t="str">
            <v>GURNETTWACON-5AMay2010-2011</v>
          </cell>
          <cell r="AH1009" t="str">
            <v>GURNETTMay2010-2011</v>
          </cell>
        </row>
        <row r="1010">
          <cell r="D1010" t="str">
            <v>MIL</v>
          </cell>
          <cell r="E1010" t="str">
            <v>WACON-5B</v>
          </cell>
          <cell r="F1010" t="str">
            <v>Commercial</v>
          </cell>
          <cell r="G1010" t="str">
            <v>MULTI</v>
          </cell>
          <cell r="J1010" t="str">
            <v>May</v>
          </cell>
          <cell r="K1010" t="str">
            <v>2010-2011</v>
          </cell>
          <cell r="L1010">
            <v>2011</v>
          </cell>
          <cell r="M1010">
            <v>0</v>
          </cell>
          <cell r="N1010">
            <v>0</v>
          </cell>
          <cell r="Y1010">
            <v>0</v>
          </cell>
          <cell r="Z1010">
            <v>0</v>
          </cell>
          <cell r="AA1010">
            <v>0</v>
          </cell>
          <cell r="AB1010">
            <v>0</v>
          </cell>
          <cell r="AC1010" t="str">
            <v>MILWACON-5BMay2010-2011</v>
          </cell>
          <cell r="AD1010" t="str">
            <v>MILWACON-5B2011</v>
          </cell>
          <cell r="AE1010" t="str">
            <v>MILWACON-5BMay2011</v>
          </cell>
          <cell r="AF1010" t="str">
            <v>MILWACON-5BMay2010-2011</v>
          </cell>
          <cell r="AG1010" t="str">
            <v>MILWACON-5BMay2010-2011</v>
          </cell>
          <cell r="AH1010" t="str">
            <v>MILMay2010-2011</v>
          </cell>
        </row>
        <row r="1011">
          <cell r="D1011" t="str">
            <v>MIL</v>
          </cell>
          <cell r="E1011" t="str">
            <v>WACON-5B</v>
          </cell>
          <cell r="F1011" t="str">
            <v>Commercial</v>
          </cell>
          <cell r="G1011" t="str">
            <v>OTHER</v>
          </cell>
          <cell r="J1011" t="str">
            <v>May</v>
          </cell>
          <cell r="K1011" t="str">
            <v>2010-2011</v>
          </cell>
          <cell r="L1011">
            <v>2011</v>
          </cell>
          <cell r="M1011">
            <v>0</v>
          </cell>
          <cell r="Y1011">
            <v>0</v>
          </cell>
          <cell r="AC1011" t="str">
            <v>MILWACON-5BMay2010-2011</v>
          </cell>
          <cell r="AD1011" t="str">
            <v>MILWACON-5B2011</v>
          </cell>
          <cell r="AE1011" t="str">
            <v>MILWACON-5BMay2011</v>
          </cell>
          <cell r="AF1011" t="str">
            <v>MILWACON-5BMay2010-2011</v>
          </cell>
          <cell r="AG1011" t="str">
            <v>MILWACON-5BMay2010-2011</v>
          </cell>
          <cell r="AH1011" t="str">
            <v>MILMay2010-2011</v>
          </cell>
        </row>
        <row r="1012">
          <cell r="D1012" t="str">
            <v>SAMPSON</v>
          </cell>
          <cell r="E1012" t="str">
            <v>WACON-5A</v>
          </cell>
          <cell r="F1012" t="str">
            <v>Residential</v>
          </cell>
          <cell r="G1012" t="str">
            <v>SINGLE</v>
          </cell>
          <cell r="J1012" t="str">
            <v>May</v>
          </cell>
          <cell r="K1012" t="str">
            <v>2010-2011</v>
          </cell>
          <cell r="L1012">
            <v>2011</v>
          </cell>
          <cell r="M1012">
            <v>0</v>
          </cell>
          <cell r="N1012">
            <v>0</v>
          </cell>
          <cell r="Y1012">
            <v>0</v>
          </cell>
          <cell r="Z1012">
            <v>0</v>
          </cell>
          <cell r="AA1012">
            <v>0</v>
          </cell>
          <cell r="AB1012">
            <v>0</v>
          </cell>
          <cell r="AC1012" t="str">
            <v>SAMPSONWACON-5AMay2010-2011</v>
          </cell>
          <cell r="AD1012" t="str">
            <v>SAMPSONWACON-5A2011</v>
          </cell>
          <cell r="AE1012" t="str">
            <v>SAMPSONWACON-5AMay2011</v>
          </cell>
          <cell r="AF1012" t="str">
            <v>SAMPSONWACON-5AMay2010-2011</v>
          </cell>
          <cell r="AG1012" t="str">
            <v>SAMPSONWACON-5AMay2010-2011</v>
          </cell>
          <cell r="AH1012" t="str">
            <v>SAMPSONMay2010-2011</v>
          </cell>
        </row>
        <row r="1013">
          <cell r="D1013" t="str">
            <v>SAMPSON</v>
          </cell>
          <cell r="E1013" t="str">
            <v>WACON-5A</v>
          </cell>
          <cell r="F1013" t="str">
            <v>Residential</v>
          </cell>
          <cell r="G1013" t="str">
            <v>MULTI</v>
          </cell>
          <cell r="J1013" t="str">
            <v>May</v>
          </cell>
          <cell r="K1013" t="str">
            <v>2010-2011</v>
          </cell>
          <cell r="L1013">
            <v>2011</v>
          </cell>
          <cell r="M1013">
            <v>0</v>
          </cell>
          <cell r="Y1013">
            <v>0</v>
          </cell>
          <cell r="AA1013">
            <v>0</v>
          </cell>
          <cell r="AC1013" t="str">
            <v>SAMPSONWACON-5AMay2010-2011</v>
          </cell>
          <cell r="AD1013" t="str">
            <v>SAMPSONWACON-5A2011</v>
          </cell>
          <cell r="AE1013" t="str">
            <v>SAMPSONWACON-5AMay2011</v>
          </cell>
          <cell r="AF1013" t="str">
            <v>SAMPSONWACON-5AMay2010-2011</v>
          </cell>
          <cell r="AG1013" t="str">
            <v>SAMPSONWACON-5AMay2010-2011</v>
          </cell>
          <cell r="AH1013" t="str">
            <v>SAMPSONMay2010-2011</v>
          </cell>
        </row>
        <row r="1014">
          <cell r="D1014" t="str">
            <v>SKIPPER</v>
          </cell>
          <cell r="E1014" t="str">
            <v>WACON-5A</v>
          </cell>
          <cell r="F1014" t="str">
            <v>Residential</v>
          </cell>
          <cell r="G1014" t="str">
            <v>SINGLE</v>
          </cell>
          <cell r="J1014" t="str">
            <v>May</v>
          </cell>
          <cell r="K1014" t="str">
            <v>2010-2011</v>
          </cell>
          <cell r="L1014">
            <v>2011</v>
          </cell>
          <cell r="M1014">
            <v>0</v>
          </cell>
          <cell r="N1014">
            <v>0</v>
          </cell>
          <cell r="Y1014">
            <v>0</v>
          </cell>
          <cell r="AC1014" t="str">
            <v>SKIPPERWACON-5AMay2010-2011</v>
          </cell>
          <cell r="AD1014" t="str">
            <v>SKIPPERWACON-5A2011</v>
          </cell>
          <cell r="AE1014" t="str">
            <v>SKIPPERWACON-5AMay2011</v>
          </cell>
          <cell r="AF1014" t="str">
            <v>SKIPPERWACON-5AMay2010-2011</v>
          </cell>
          <cell r="AG1014" t="str">
            <v>SKIPPERWACON-5AMay2010-2011</v>
          </cell>
          <cell r="AH1014" t="str">
            <v>SKIPPERMay2010-2011</v>
          </cell>
        </row>
        <row r="1015">
          <cell r="D1015" t="str">
            <v>SKIPPER</v>
          </cell>
          <cell r="E1015" t="str">
            <v>WACON-5A</v>
          </cell>
          <cell r="F1015" t="str">
            <v>Residential</v>
          </cell>
          <cell r="G1015" t="str">
            <v>MULTI</v>
          </cell>
          <cell r="J1015" t="str">
            <v>May</v>
          </cell>
          <cell r="K1015" t="str">
            <v>2010-2011</v>
          </cell>
          <cell r="L1015">
            <v>2011</v>
          </cell>
          <cell r="M1015">
            <v>1</v>
          </cell>
          <cell r="Y1015">
            <v>161.35495779999999</v>
          </cell>
          <cell r="AC1015" t="str">
            <v>SKIPPERWACON-5AMay2010-2011</v>
          </cell>
          <cell r="AD1015" t="str">
            <v>SKIPPERWACON-5A2011</v>
          </cell>
          <cell r="AE1015" t="str">
            <v>SKIPPERWACON-5AMay2011</v>
          </cell>
          <cell r="AF1015" t="str">
            <v>SKIPPERWACON-5AMay2010-2011</v>
          </cell>
          <cell r="AG1015" t="str">
            <v>SKIPPERWACON-5AMay2010-2011</v>
          </cell>
          <cell r="AH1015" t="str">
            <v>SKIPPERMay2010-2011</v>
          </cell>
        </row>
        <row r="1016">
          <cell r="D1016" t="str">
            <v>SKIPPER</v>
          </cell>
          <cell r="E1016" t="str">
            <v>WACON-5B</v>
          </cell>
          <cell r="F1016" t="str">
            <v>Commercial</v>
          </cell>
          <cell r="G1016" t="str">
            <v>OTHER</v>
          </cell>
          <cell r="J1016" t="str">
            <v>May</v>
          </cell>
          <cell r="K1016" t="str">
            <v>2010-2011</v>
          </cell>
          <cell r="L1016">
            <v>2011</v>
          </cell>
          <cell r="M1016">
            <v>1</v>
          </cell>
          <cell r="N1016">
            <v>5.833333333333333</v>
          </cell>
          <cell r="Y1016">
            <v>161.35495779999999</v>
          </cell>
          <cell r="Z1016">
            <v>941.23725383333328</v>
          </cell>
          <cell r="AA1016">
            <v>0</v>
          </cell>
          <cell r="AB1016">
            <v>0</v>
          </cell>
          <cell r="AC1016" t="str">
            <v>SKIPPERWACON-5BMay2010-2011</v>
          </cell>
          <cell r="AD1016" t="str">
            <v>SKIPPERWACON-5B2011</v>
          </cell>
          <cell r="AE1016" t="str">
            <v>SKIPPERWACON-5BMay2011</v>
          </cell>
          <cell r="AF1016" t="str">
            <v>SKIPPERWACON-5BMay2010-2011</v>
          </cell>
          <cell r="AG1016" t="str">
            <v>SKIPPERWACON-5BMay2010-2011</v>
          </cell>
          <cell r="AH1016" t="str">
            <v>SKIPPERMay2010-2011</v>
          </cell>
        </row>
        <row r="1017">
          <cell r="D1017" t="str">
            <v>SPRIGGS</v>
          </cell>
          <cell r="E1017" t="str">
            <v>WACON-5A</v>
          </cell>
          <cell r="F1017" t="str">
            <v>Residential</v>
          </cell>
          <cell r="G1017" t="str">
            <v>SINGLE</v>
          </cell>
          <cell r="J1017" t="str">
            <v>May</v>
          </cell>
          <cell r="K1017" t="str">
            <v>2010-2011</v>
          </cell>
          <cell r="L1017">
            <v>2011</v>
          </cell>
          <cell r="M1017">
            <v>9</v>
          </cell>
          <cell r="N1017">
            <v>0</v>
          </cell>
          <cell r="Y1017">
            <v>1452.1946201999999</v>
          </cell>
          <cell r="Z1017">
            <v>0</v>
          </cell>
          <cell r="AA1017">
            <v>0</v>
          </cell>
          <cell r="AB1017">
            <v>0</v>
          </cell>
          <cell r="AC1017" t="str">
            <v>SPRIGGSWACON-5AMay2010-2011</v>
          </cell>
          <cell r="AD1017" t="str">
            <v>SPRIGGSWACON-5A2011</v>
          </cell>
          <cell r="AE1017" t="str">
            <v>SPRIGGSWACON-5AMay2011</v>
          </cell>
          <cell r="AF1017" t="str">
            <v>SPRIGGSWACON-5AMay2010-2011</v>
          </cell>
          <cell r="AG1017" t="str">
            <v>SPRIGGSWACON-5AMay2010-2011</v>
          </cell>
          <cell r="AH1017" t="str">
            <v>SPRIGGSMay2010-2011</v>
          </cell>
        </row>
        <row r="1018">
          <cell r="D1018" t="str">
            <v>SPRIGGS</v>
          </cell>
          <cell r="E1018" t="str">
            <v>WACON-5A</v>
          </cell>
          <cell r="F1018" t="str">
            <v>Residential</v>
          </cell>
          <cell r="G1018" t="str">
            <v>MULTI</v>
          </cell>
          <cell r="J1018" t="str">
            <v>May</v>
          </cell>
          <cell r="K1018" t="str">
            <v>2010-2011</v>
          </cell>
          <cell r="L1018">
            <v>2011</v>
          </cell>
          <cell r="M1018">
            <v>1</v>
          </cell>
          <cell r="Y1018">
            <v>161.35495779999999</v>
          </cell>
          <cell r="AA1018">
            <v>0</v>
          </cell>
          <cell r="AC1018" t="str">
            <v>SPRIGGSWACON-5AMay2010-2011</v>
          </cell>
          <cell r="AD1018" t="str">
            <v>SPRIGGSWACON-5A2011</v>
          </cell>
          <cell r="AE1018" t="str">
            <v>SPRIGGSWACON-5AMay2011</v>
          </cell>
          <cell r="AF1018" t="str">
            <v>SPRIGGSWACON-5AMay2010-2011</v>
          </cell>
          <cell r="AG1018" t="str">
            <v>SPRIGGSWACON-5AMay2010-2011</v>
          </cell>
          <cell r="AH1018" t="str">
            <v>SPRIGGSMay2010-2011</v>
          </cell>
        </row>
        <row r="1019">
          <cell r="D1019" t="str">
            <v>WELCH</v>
          </cell>
          <cell r="E1019" t="str">
            <v>WACON-5A</v>
          </cell>
          <cell r="F1019" t="str">
            <v>Residential</v>
          </cell>
          <cell r="G1019" t="str">
            <v>SINGLE</v>
          </cell>
          <cell r="J1019" t="str">
            <v>May</v>
          </cell>
          <cell r="K1019" t="str">
            <v>2010-2011</v>
          </cell>
          <cell r="L1019">
            <v>2011</v>
          </cell>
          <cell r="M1019">
            <v>0</v>
          </cell>
          <cell r="Y1019">
            <v>0</v>
          </cell>
          <cell r="Z1019">
            <v>0</v>
          </cell>
          <cell r="AA1019">
            <v>0</v>
          </cell>
          <cell r="AB1019">
            <v>0</v>
          </cell>
          <cell r="AC1019" t="str">
            <v>WELCHWACON-5AMay2010-2011</v>
          </cell>
          <cell r="AD1019" t="str">
            <v>WELCHWACON-5A2011</v>
          </cell>
          <cell r="AE1019" t="str">
            <v>WELCHWACON-5AMay2011</v>
          </cell>
          <cell r="AF1019" t="str">
            <v>WELCHWACON-5AMay2010-2011</v>
          </cell>
          <cell r="AG1019" t="str">
            <v>WELCHWACON-5AMay2010-2011</v>
          </cell>
          <cell r="AH1019" t="str">
            <v>WELCHMay2010-2011</v>
          </cell>
        </row>
        <row r="1020">
          <cell r="D1020" t="str">
            <v>WELCH</v>
          </cell>
          <cell r="E1020" t="str">
            <v>WACON-5A</v>
          </cell>
          <cell r="F1020" t="str">
            <v>Residential</v>
          </cell>
          <cell r="G1020" t="str">
            <v>MULTI</v>
          </cell>
          <cell r="J1020" t="str">
            <v>May</v>
          </cell>
          <cell r="K1020" t="str">
            <v>2010-2011</v>
          </cell>
          <cell r="L1020">
            <v>2011</v>
          </cell>
          <cell r="M1020">
            <v>0</v>
          </cell>
          <cell r="Y1020">
            <v>0</v>
          </cell>
          <cell r="AA1020">
            <v>0</v>
          </cell>
          <cell r="AC1020" t="str">
            <v>WELCHWACON-5AMay2010-2011</v>
          </cell>
          <cell r="AD1020" t="str">
            <v>WELCHWACON-5A2011</v>
          </cell>
          <cell r="AE1020" t="str">
            <v>WELCHWACON-5AMay2011</v>
          </cell>
          <cell r="AF1020" t="str">
            <v>WELCHWACON-5AMay2010-2011</v>
          </cell>
          <cell r="AG1020" t="str">
            <v>WELCHWACON-5AMay2010-2011</v>
          </cell>
          <cell r="AH1020" t="str">
            <v>WELCHMay2010-2011</v>
          </cell>
        </row>
        <row r="1021">
          <cell r="C1021" t="str">
            <v xml:space="preserve">Total Water Audits  </v>
          </cell>
          <cell r="D1021" t="str">
            <v>CONEW</v>
          </cell>
          <cell r="E1021" t="str">
            <v>WACON-5A</v>
          </cell>
          <cell r="F1021" t="str">
            <v>Residential</v>
          </cell>
          <cell r="G1021" t="str">
            <v>SINGLE</v>
          </cell>
          <cell r="J1021" t="str">
            <v>May</v>
          </cell>
          <cell r="K1021" t="str">
            <v>2010-2011</v>
          </cell>
          <cell r="L1021">
            <v>2011</v>
          </cell>
          <cell r="M1021">
            <v>12</v>
          </cell>
          <cell r="N1021">
            <v>0</v>
          </cell>
          <cell r="Y1021">
            <v>1936.2594936</v>
          </cell>
          <cell r="Z1021">
            <v>0</v>
          </cell>
          <cell r="AA1021">
            <v>0</v>
          </cell>
          <cell r="AB1021">
            <v>0</v>
          </cell>
          <cell r="AC1021" t="str">
            <v>CONEWWACON-5AMay2010-2011</v>
          </cell>
          <cell r="AD1021" t="str">
            <v>CONEWWACON-5A2011</v>
          </cell>
          <cell r="AE1021" t="str">
            <v>CONEWWACON-5AMay2011</v>
          </cell>
          <cell r="AF1021" t="str">
            <v>CONEWWACON-5AMay2010-2011</v>
          </cell>
          <cell r="AG1021" t="str">
            <v>CONEWWACON-5AMay2010-2011</v>
          </cell>
          <cell r="AH1021" t="str">
            <v>CONEWMay2010-2011</v>
          </cell>
        </row>
        <row r="1022">
          <cell r="C1022" t="str">
            <v xml:space="preserve">Total Water Audits  </v>
          </cell>
          <cell r="D1022" t="str">
            <v>CONEW</v>
          </cell>
          <cell r="E1022" t="str">
            <v>WACON-5A</v>
          </cell>
          <cell r="F1022" t="str">
            <v>Residential</v>
          </cell>
          <cell r="G1022" t="str">
            <v>MULTI</v>
          </cell>
          <cell r="J1022" t="str">
            <v>May</v>
          </cell>
          <cell r="K1022" t="str">
            <v>2010-2011</v>
          </cell>
          <cell r="L1022">
            <v>2011</v>
          </cell>
          <cell r="M1022">
            <v>5</v>
          </cell>
          <cell r="Y1022">
            <v>806.77478899999994</v>
          </cell>
          <cell r="Z1022">
            <v>0</v>
          </cell>
          <cell r="AC1022" t="str">
            <v>CONEWWACON-5AMay2010-2011</v>
          </cell>
          <cell r="AD1022" t="str">
            <v>CONEWWACON-5A2011</v>
          </cell>
          <cell r="AE1022" t="str">
            <v>CONEWWACON-5AMay2011</v>
          </cell>
          <cell r="AF1022" t="str">
            <v>CONEWWACON-5AMay2010-2011</v>
          </cell>
          <cell r="AG1022" t="str">
            <v>CONEWWACON-5AMay2010-2011</v>
          </cell>
          <cell r="AH1022" t="str">
            <v>CONEWMay2010-2011</v>
          </cell>
        </row>
        <row r="1023">
          <cell r="C1023" t="str">
            <v xml:space="preserve">Total Water Audits  </v>
          </cell>
          <cell r="D1023" t="str">
            <v>CONEW</v>
          </cell>
          <cell r="E1023" t="str">
            <v>WACON-5B</v>
          </cell>
          <cell r="F1023" t="str">
            <v>Commercial</v>
          </cell>
          <cell r="G1023" t="str">
            <v>OTHER</v>
          </cell>
          <cell r="J1023" t="str">
            <v>May</v>
          </cell>
          <cell r="K1023" t="str">
            <v>2010-2011</v>
          </cell>
          <cell r="L1023">
            <v>2011</v>
          </cell>
          <cell r="M1023">
            <v>1</v>
          </cell>
          <cell r="N1023">
            <v>5.833333333333333</v>
          </cell>
          <cell r="Y1023">
            <v>161.35495779999999</v>
          </cell>
          <cell r="Z1023">
            <v>941.23725383333328</v>
          </cell>
          <cell r="AC1023" t="str">
            <v>CONEWWACON-5BMay2010-2011</v>
          </cell>
          <cell r="AD1023" t="str">
            <v>CONEWWACON-5B2011</v>
          </cell>
          <cell r="AE1023" t="str">
            <v>CONEWWACON-5BMay2011</v>
          </cell>
          <cell r="AF1023" t="str">
            <v>CONEWWACON-5BMay2010-2011</v>
          </cell>
          <cell r="AG1023" t="str">
            <v>CONEWWACON-5BMay2010-2011</v>
          </cell>
          <cell r="AH1023" t="str">
            <v>CONEWMay2010-2011</v>
          </cell>
        </row>
        <row r="1024">
          <cell r="B1024" t="str">
            <v>LOANHFIX</v>
          </cell>
          <cell r="C1024" t="str">
            <v>Home Fix-up</v>
          </cell>
          <cell r="D1024" t="str">
            <v>BURNS</v>
          </cell>
          <cell r="E1024" t="str">
            <v>ECON-12A</v>
          </cell>
          <cell r="F1024" t="str">
            <v>Residential</v>
          </cell>
          <cell r="G1024" t="str">
            <v>SINGLE</v>
          </cell>
          <cell r="J1024" t="str">
            <v>May</v>
          </cell>
          <cell r="K1024" t="str">
            <v>2010-2011</v>
          </cell>
          <cell r="L1024">
            <v>2011</v>
          </cell>
          <cell r="M1024">
            <v>0</v>
          </cell>
          <cell r="N1024">
            <v>0</v>
          </cell>
          <cell r="O1024">
            <v>0</v>
          </cell>
          <cell r="P1024">
            <v>0</v>
          </cell>
          <cell r="Y1024">
            <v>0</v>
          </cell>
          <cell r="Z1024">
            <v>0</v>
          </cell>
          <cell r="AA1024">
            <v>0</v>
          </cell>
          <cell r="AB1024">
            <v>0</v>
          </cell>
          <cell r="AC1024" t="str">
            <v>BURNSECON-12AMay2010-2011</v>
          </cell>
          <cell r="AD1024" t="str">
            <v>BURNSECON-12A2011</v>
          </cell>
          <cell r="AE1024" t="str">
            <v>BURNSECON-12AMay2011</v>
          </cell>
          <cell r="AF1024" t="str">
            <v>BURNSECON-12AMay2010-2011</v>
          </cell>
          <cell r="AG1024" t="str">
            <v>BURNSECON-12AMay2010-2011</v>
          </cell>
          <cell r="AH1024" t="str">
            <v>BURNSMay2010-2011</v>
          </cell>
        </row>
        <row r="1025">
          <cell r="D1025" t="str">
            <v>GRAHAM</v>
          </cell>
          <cell r="E1025" t="str">
            <v>ECON-12A</v>
          </cell>
          <cell r="F1025" t="str">
            <v>Residential</v>
          </cell>
          <cell r="G1025" t="str">
            <v>SINGLE</v>
          </cell>
          <cell r="J1025" t="str">
            <v>May</v>
          </cell>
          <cell r="K1025" t="str">
            <v>2010-2011</v>
          </cell>
          <cell r="L1025">
            <v>2011</v>
          </cell>
          <cell r="M1025">
            <v>6</v>
          </cell>
          <cell r="N1025">
            <v>10.083333333333334</v>
          </cell>
          <cell r="O1025">
            <v>7231.52</v>
          </cell>
          <cell r="P1025">
            <v>20166.666666666668</v>
          </cell>
          <cell r="Y1025">
            <v>84.885900000000007</v>
          </cell>
          <cell r="Z1025">
            <v>5041.666666666667</v>
          </cell>
          <cell r="AA1025">
            <v>1496.22</v>
          </cell>
          <cell r="AB1025">
            <v>2514.4808333333335</v>
          </cell>
          <cell r="AC1025" t="str">
            <v>GRAHAMECON-12AMay2010-2011</v>
          </cell>
          <cell r="AD1025" t="str">
            <v>GRAHAMECON-12A2011</v>
          </cell>
          <cell r="AE1025" t="str">
            <v>GRAHAMECON-12AMay2011</v>
          </cell>
          <cell r="AF1025" t="str">
            <v>GRAHAMECON-12AMay2010-2011</v>
          </cell>
          <cell r="AG1025" t="str">
            <v>GRAHAMECON-12AMay2010-2011</v>
          </cell>
          <cell r="AH1025" t="str">
            <v>GRAHAMMay2010-2011</v>
          </cell>
        </row>
        <row r="1026">
          <cell r="D1026" t="str">
            <v>GURNETT</v>
          </cell>
          <cell r="E1026" t="str">
            <v>ECON-12A</v>
          </cell>
          <cell r="F1026" t="str">
            <v>Residential</v>
          </cell>
          <cell r="G1026" t="str">
            <v>SINGLE</v>
          </cell>
          <cell r="J1026" t="str">
            <v>May</v>
          </cell>
          <cell r="K1026" t="str">
            <v>2010-2011</v>
          </cell>
          <cell r="L1026">
            <v>2011</v>
          </cell>
          <cell r="M1026">
            <v>0</v>
          </cell>
          <cell r="N1026">
            <v>10.083333333333334</v>
          </cell>
          <cell r="O1026">
            <v>0</v>
          </cell>
          <cell r="P1026">
            <v>20166.666666666668</v>
          </cell>
          <cell r="Y1026">
            <v>0</v>
          </cell>
          <cell r="Z1026">
            <v>5041.666666666667</v>
          </cell>
          <cell r="AA1026">
            <v>0</v>
          </cell>
          <cell r="AB1026">
            <v>2514.4808333333335</v>
          </cell>
          <cell r="AC1026" t="str">
            <v>GURNETTECON-12AMay2010-2011</v>
          </cell>
          <cell r="AD1026" t="str">
            <v>GURNETTECON-12A2011</v>
          </cell>
          <cell r="AE1026" t="str">
            <v>GURNETTECON-12AMay2011</v>
          </cell>
          <cell r="AF1026" t="str">
            <v>GURNETTECON-12AMay2010-2011</v>
          </cell>
          <cell r="AG1026" t="str">
            <v>GURNETTECON-12AMay2010-2011</v>
          </cell>
          <cell r="AH1026" t="str">
            <v>GURNETTMay2010-2011</v>
          </cell>
        </row>
        <row r="1027">
          <cell r="D1027" t="str">
            <v>SAMPSON</v>
          </cell>
          <cell r="E1027" t="str">
            <v>ECON-12A</v>
          </cell>
          <cell r="F1027" t="str">
            <v>Residential</v>
          </cell>
          <cell r="G1027" t="str">
            <v>SINGLE</v>
          </cell>
          <cell r="J1027" t="str">
            <v>May</v>
          </cell>
          <cell r="K1027" t="str">
            <v>2010-2011</v>
          </cell>
          <cell r="L1027">
            <v>2011</v>
          </cell>
          <cell r="M1027">
            <v>6</v>
          </cell>
          <cell r="N1027">
            <v>10.083333333333334</v>
          </cell>
          <cell r="O1027">
            <v>7587.75</v>
          </cell>
          <cell r="P1027">
            <v>20166.666666666668</v>
          </cell>
          <cell r="Y1027">
            <v>84.885900000000007</v>
          </cell>
          <cell r="Z1027">
            <v>5041.666666666667</v>
          </cell>
          <cell r="AA1027">
            <v>1496.22</v>
          </cell>
          <cell r="AB1027">
            <v>2514.4808333333335</v>
          </cell>
          <cell r="AC1027" t="str">
            <v>SAMPSONECON-12AMay2010-2011</v>
          </cell>
          <cell r="AD1027" t="str">
            <v>SAMPSONECON-12A2011</v>
          </cell>
          <cell r="AE1027" t="str">
            <v>SAMPSONECON-12AMay2011</v>
          </cell>
          <cell r="AF1027" t="str">
            <v>SAMPSONECON-12AMay2010-2011</v>
          </cell>
          <cell r="AG1027" t="str">
            <v>SAMPSONECON-12AMay2010-2011</v>
          </cell>
          <cell r="AH1027" t="str">
            <v>SAMPSONMay2010-2011</v>
          </cell>
        </row>
        <row r="1028">
          <cell r="D1028" t="str">
            <v>SKIPPER</v>
          </cell>
          <cell r="E1028" t="str">
            <v>ECON-12A</v>
          </cell>
          <cell r="F1028" t="str">
            <v>Residential</v>
          </cell>
          <cell r="G1028" t="str">
            <v>SINGLE</v>
          </cell>
          <cell r="J1028" t="str">
            <v>May</v>
          </cell>
          <cell r="K1028" t="str">
            <v>2010-2011</v>
          </cell>
          <cell r="L1028">
            <v>2011</v>
          </cell>
          <cell r="M1028">
            <v>2</v>
          </cell>
          <cell r="N1028">
            <v>0</v>
          </cell>
          <cell r="O1028">
            <v>2112.06</v>
          </cell>
          <cell r="P1028">
            <v>0</v>
          </cell>
          <cell r="Y1028">
            <v>28.295300000000001</v>
          </cell>
          <cell r="Z1028">
            <v>0</v>
          </cell>
          <cell r="AA1028">
            <v>498.74</v>
          </cell>
          <cell r="AB1028">
            <v>0</v>
          </cell>
          <cell r="AC1028" t="str">
            <v>SKIPPERECON-12AMay2010-2011</v>
          </cell>
          <cell r="AD1028" t="str">
            <v>SKIPPERECON-12A2011</v>
          </cell>
          <cell r="AE1028" t="str">
            <v>SKIPPERECON-12AMay2011</v>
          </cell>
          <cell r="AF1028" t="str">
            <v>SKIPPERECON-12AMay2010-2011</v>
          </cell>
          <cell r="AG1028" t="str">
            <v>SKIPPERECON-12AMay2010-2011</v>
          </cell>
          <cell r="AH1028" t="str">
            <v>SKIPPERMay2010-2011</v>
          </cell>
        </row>
        <row r="1029">
          <cell r="D1029" t="str">
            <v>SPRIGGS</v>
          </cell>
          <cell r="E1029" t="str">
            <v>ECON-12A</v>
          </cell>
          <cell r="F1029" t="str">
            <v>Residential</v>
          </cell>
          <cell r="G1029" t="str">
            <v>SINGLE</v>
          </cell>
          <cell r="J1029" t="str">
            <v>May</v>
          </cell>
          <cell r="K1029" t="str">
            <v>2010-2011</v>
          </cell>
          <cell r="L1029">
            <v>2011</v>
          </cell>
          <cell r="M1029">
            <v>5</v>
          </cell>
          <cell r="N1029">
            <v>10.083333333333334</v>
          </cell>
          <cell r="O1029">
            <v>4829.6899999999996</v>
          </cell>
          <cell r="P1029">
            <v>20166.666666666668</v>
          </cell>
          <cell r="Y1029">
            <v>70.738250000000008</v>
          </cell>
          <cell r="Z1029">
            <v>5041.666666666667</v>
          </cell>
          <cell r="AA1029">
            <v>1246.8499999999999</v>
          </cell>
          <cell r="AB1029">
            <v>2514.4808333333335</v>
          </cell>
          <cell r="AC1029" t="str">
            <v>SPRIGGSECON-12AMay2010-2011</v>
          </cell>
          <cell r="AD1029" t="str">
            <v>SPRIGGSECON-12A2011</v>
          </cell>
          <cell r="AE1029" t="str">
            <v>SPRIGGSECON-12AMay2011</v>
          </cell>
          <cell r="AF1029" t="str">
            <v>SPRIGGSECON-12AMay2010-2011</v>
          </cell>
          <cell r="AG1029" t="str">
            <v>SPRIGGSECON-12AMay2010-2011</v>
          </cell>
          <cell r="AH1029" t="str">
            <v>SPRIGGSMay2010-2011</v>
          </cell>
        </row>
        <row r="1030">
          <cell r="D1030" t="str">
            <v>WELCH</v>
          </cell>
          <cell r="E1030" t="str">
            <v>ECON-12A</v>
          </cell>
          <cell r="F1030" t="str">
            <v>Residential</v>
          </cell>
          <cell r="G1030" t="str">
            <v>SINGLE</v>
          </cell>
          <cell r="J1030" t="str">
            <v>May</v>
          </cell>
          <cell r="K1030" t="str">
            <v>2010-2011</v>
          </cell>
          <cell r="L1030">
            <v>2011</v>
          </cell>
          <cell r="M1030">
            <v>0</v>
          </cell>
          <cell r="O1030">
            <v>0</v>
          </cell>
          <cell r="P1030">
            <v>0</v>
          </cell>
          <cell r="Y1030">
            <v>0</v>
          </cell>
          <cell r="Z1030">
            <v>0</v>
          </cell>
          <cell r="AA1030">
            <v>0</v>
          </cell>
          <cell r="AB1030">
            <v>0</v>
          </cell>
          <cell r="AC1030" t="str">
            <v>WELCHECON-12AMay2010-2011</v>
          </cell>
          <cell r="AD1030" t="str">
            <v>WELCHECON-12A2011</v>
          </cell>
          <cell r="AE1030" t="str">
            <v>WELCHECON-12AMay2011</v>
          </cell>
          <cell r="AF1030" t="str">
            <v>WELCHECON-12AMay2010-2011</v>
          </cell>
          <cell r="AG1030" t="str">
            <v>WELCHECON-12AMay2010-2011</v>
          </cell>
          <cell r="AH1030" t="str">
            <v>WELCHMay2010-2011</v>
          </cell>
        </row>
        <row r="1031">
          <cell r="C1031" t="str">
            <v>Total Home Fix-up Single</v>
          </cell>
          <cell r="D1031" t="str">
            <v>CONEW</v>
          </cell>
          <cell r="E1031" t="str">
            <v>ECON-12A</v>
          </cell>
          <cell r="F1031" t="str">
            <v>Residential</v>
          </cell>
          <cell r="G1031" t="str">
            <v>SINGLE</v>
          </cell>
          <cell r="J1031" t="str">
            <v>May</v>
          </cell>
          <cell r="K1031" t="str">
            <v>2010-2011</v>
          </cell>
          <cell r="L1031">
            <v>2011</v>
          </cell>
          <cell r="M1031">
            <v>19</v>
          </cell>
          <cell r="N1031">
            <v>40.333333333333336</v>
          </cell>
          <cell r="O1031">
            <v>21761.02</v>
          </cell>
          <cell r="P1031">
            <v>80666.666666666672</v>
          </cell>
          <cell r="Y1031">
            <v>268.80535000000003</v>
          </cell>
          <cell r="Z1031">
            <v>20166.666666666668</v>
          </cell>
          <cell r="AA1031">
            <v>4738.03</v>
          </cell>
          <cell r="AB1031">
            <v>10057.923333333334</v>
          </cell>
          <cell r="AC1031" t="str">
            <v>CONEWECON-12AMay2010-2011</v>
          </cell>
          <cell r="AD1031" t="str">
            <v>CONEWECON-12A2011</v>
          </cell>
          <cell r="AE1031" t="str">
            <v>CONEWECON-12AMay2011</v>
          </cell>
          <cell r="AF1031" t="str">
            <v>CONEWECON-12AMay2010-2011</v>
          </cell>
          <cell r="AG1031" t="str">
            <v>CONEWECON-12AMay2010-2011</v>
          </cell>
          <cell r="AH1031" t="str">
            <v>CONEWMay2010-2011</v>
          </cell>
        </row>
        <row r="1032">
          <cell r="B1032" t="str">
            <v>LOANHISL</v>
          </cell>
          <cell r="C1032" t="str">
            <v>Home Financial Insulation Loan</v>
          </cell>
          <cell r="D1032" t="str">
            <v>BURNS</v>
          </cell>
          <cell r="E1032" t="str">
            <v>ECON-12B</v>
          </cell>
          <cell r="F1032" t="str">
            <v>Residential</v>
          </cell>
          <cell r="G1032" t="str">
            <v>SINGLE</v>
          </cell>
          <cell r="J1032" t="str">
            <v>May</v>
          </cell>
          <cell r="K1032" t="str">
            <v>2010-2011</v>
          </cell>
          <cell r="L1032">
            <v>2011</v>
          </cell>
          <cell r="M1032">
            <v>0</v>
          </cell>
          <cell r="O1032">
            <v>0</v>
          </cell>
          <cell r="P1032">
            <v>0</v>
          </cell>
          <cell r="Y1032">
            <v>0</v>
          </cell>
          <cell r="Z1032">
            <v>0</v>
          </cell>
          <cell r="AA1032">
            <v>0</v>
          </cell>
          <cell r="AB1032">
            <v>0</v>
          </cell>
          <cell r="AC1032" t="str">
            <v>BURNSECON-12BMay2010-2011</v>
          </cell>
          <cell r="AD1032" t="str">
            <v>BURNSECON-12B2011</v>
          </cell>
          <cell r="AE1032" t="str">
            <v>BURNSECON-12BMay2011</v>
          </cell>
          <cell r="AF1032" t="str">
            <v>BURNSECON-12BMay2010-2011</v>
          </cell>
          <cell r="AG1032" t="str">
            <v>BURNSECON-12BMay2010-2011</v>
          </cell>
          <cell r="AH1032" t="str">
            <v>BURNSMay2010-2011</v>
          </cell>
        </row>
        <row r="1033">
          <cell r="D1033" t="str">
            <v>GRAHAM</v>
          </cell>
          <cell r="E1033" t="str">
            <v>ECON-12B</v>
          </cell>
          <cell r="F1033" t="str">
            <v>Residential</v>
          </cell>
          <cell r="G1033" t="str">
            <v>SINGLE</v>
          </cell>
          <cell r="J1033" t="str">
            <v>May</v>
          </cell>
          <cell r="K1033" t="str">
            <v>2010-2011</v>
          </cell>
          <cell r="L1033">
            <v>2011</v>
          </cell>
          <cell r="M1033">
            <v>1</v>
          </cell>
          <cell r="O1033">
            <v>100</v>
          </cell>
          <cell r="P1033">
            <v>0</v>
          </cell>
          <cell r="Y1033">
            <v>100</v>
          </cell>
          <cell r="Z1033">
            <v>0</v>
          </cell>
          <cell r="AA1033">
            <v>492.52629999999999</v>
          </cell>
          <cell r="AB1033">
            <v>0</v>
          </cell>
          <cell r="AC1033" t="str">
            <v>GRAHAMECON-12BMay2010-2011</v>
          </cell>
          <cell r="AD1033" t="str">
            <v>GRAHAMECON-12B2011</v>
          </cell>
          <cell r="AE1033" t="str">
            <v>GRAHAMECON-12BMay2011</v>
          </cell>
          <cell r="AF1033" t="str">
            <v>GRAHAMECON-12BMay2010-2011</v>
          </cell>
          <cell r="AG1033" t="str">
            <v>GRAHAMECON-12BMay2010-2011</v>
          </cell>
          <cell r="AH1033" t="str">
            <v>GRAHAMMay2010-2011</v>
          </cell>
        </row>
        <row r="1034">
          <cell r="D1034" t="str">
            <v>GURNETT</v>
          </cell>
          <cell r="E1034" t="str">
            <v>ECON-12B</v>
          </cell>
          <cell r="F1034" t="str">
            <v>Residential</v>
          </cell>
          <cell r="G1034" t="str">
            <v>SINGLE</v>
          </cell>
          <cell r="J1034" t="str">
            <v>May</v>
          </cell>
          <cell r="K1034" t="str">
            <v>2010-2011</v>
          </cell>
          <cell r="L1034">
            <v>2011</v>
          </cell>
          <cell r="M1034">
            <v>0</v>
          </cell>
          <cell r="O1034">
            <v>0</v>
          </cell>
          <cell r="P1034">
            <v>0</v>
          </cell>
          <cell r="Y1034">
            <v>0</v>
          </cell>
          <cell r="Z1034">
            <v>0</v>
          </cell>
          <cell r="AA1034">
            <v>0</v>
          </cell>
          <cell r="AB1034">
            <v>0</v>
          </cell>
          <cell r="AC1034" t="str">
            <v>GURNETTECON-12BMay2010-2011</v>
          </cell>
          <cell r="AD1034" t="str">
            <v>GURNETTECON-12B2011</v>
          </cell>
          <cell r="AE1034" t="str">
            <v>GURNETTECON-12BMay2011</v>
          </cell>
          <cell r="AF1034" t="str">
            <v>GURNETTECON-12BMay2010-2011</v>
          </cell>
          <cell r="AG1034" t="str">
            <v>GURNETTECON-12BMay2010-2011</v>
          </cell>
          <cell r="AH1034" t="str">
            <v>GURNETTMay2010-2011</v>
          </cell>
        </row>
        <row r="1035">
          <cell r="D1035" t="str">
            <v>SAMPSON</v>
          </cell>
          <cell r="E1035" t="str">
            <v>ECON-12B</v>
          </cell>
          <cell r="F1035" t="str">
            <v>Residential</v>
          </cell>
          <cell r="G1035" t="str">
            <v>SINGLE</v>
          </cell>
          <cell r="J1035" t="str">
            <v>May</v>
          </cell>
          <cell r="K1035" t="str">
            <v>2010-2011</v>
          </cell>
          <cell r="L1035">
            <v>2011</v>
          </cell>
          <cell r="M1035">
            <v>1</v>
          </cell>
          <cell r="O1035">
            <v>100</v>
          </cell>
          <cell r="P1035">
            <v>0</v>
          </cell>
          <cell r="Y1035">
            <v>100</v>
          </cell>
          <cell r="Z1035">
            <v>0</v>
          </cell>
          <cell r="AA1035">
            <v>492.52629999999999</v>
          </cell>
          <cell r="AB1035">
            <v>0</v>
          </cell>
          <cell r="AC1035" t="str">
            <v>SAMPSONECON-12BMay2010-2011</v>
          </cell>
          <cell r="AD1035" t="str">
            <v>SAMPSONECON-12B2011</v>
          </cell>
          <cell r="AE1035" t="str">
            <v>SAMPSONECON-12BMay2011</v>
          </cell>
          <cell r="AF1035" t="str">
            <v>SAMPSONECON-12BMay2010-2011</v>
          </cell>
          <cell r="AG1035" t="str">
            <v>SAMPSONECON-12BMay2010-2011</v>
          </cell>
          <cell r="AH1035" t="str">
            <v>SAMPSONMay2010-2011</v>
          </cell>
        </row>
        <row r="1036">
          <cell r="D1036" t="str">
            <v>SKIPPER</v>
          </cell>
          <cell r="E1036" t="str">
            <v>ECON-12B</v>
          </cell>
          <cell r="F1036" t="str">
            <v>Residential</v>
          </cell>
          <cell r="G1036" t="str">
            <v>SINGLE</v>
          </cell>
          <cell r="J1036" t="str">
            <v>May</v>
          </cell>
          <cell r="K1036" t="str">
            <v>2010-2011</v>
          </cell>
          <cell r="L1036">
            <v>2011</v>
          </cell>
          <cell r="M1036">
            <v>1</v>
          </cell>
          <cell r="O1036">
            <v>100</v>
          </cell>
          <cell r="P1036">
            <v>0</v>
          </cell>
          <cell r="Y1036">
            <v>100</v>
          </cell>
          <cell r="Z1036">
            <v>0</v>
          </cell>
          <cell r="AA1036">
            <v>492.52629999999999</v>
          </cell>
          <cell r="AB1036">
            <v>0</v>
          </cell>
          <cell r="AC1036" t="str">
            <v>SKIPPERECON-12BMay2010-2011</v>
          </cell>
          <cell r="AD1036" t="str">
            <v>SKIPPERECON-12B2011</v>
          </cell>
          <cell r="AE1036" t="str">
            <v>SKIPPERECON-12BMay2011</v>
          </cell>
          <cell r="AF1036" t="str">
            <v>SKIPPERECON-12BMay2010-2011</v>
          </cell>
          <cell r="AG1036" t="str">
            <v>SKIPPERECON-12BMay2010-2011</v>
          </cell>
          <cell r="AH1036" t="str">
            <v>SKIPPERMay2010-2011</v>
          </cell>
        </row>
        <row r="1037">
          <cell r="D1037" t="str">
            <v>SPRIGGS</v>
          </cell>
          <cell r="E1037" t="str">
            <v>ECON-12B</v>
          </cell>
          <cell r="F1037" t="str">
            <v>Residential</v>
          </cell>
          <cell r="G1037" t="str">
            <v>SINGLE</v>
          </cell>
          <cell r="J1037" t="str">
            <v>May</v>
          </cell>
          <cell r="K1037" t="str">
            <v>2010-2011</v>
          </cell>
          <cell r="L1037">
            <v>2011</v>
          </cell>
          <cell r="M1037">
            <v>0</v>
          </cell>
          <cell r="O1037">
            <v>0</v>
          </cell>
          <cell r="P1037">
            <v>0</v>
          </cell>
          <cell r="Y1037">
            <v>0</v>
          </cell>
          <cell r="Z1037">
            <v>0</v>
          </cell>
          <cell r="AA1037">
            <v>0</v>
          </cell>
          <cell r="AB1037">
            <v>0</v>
          </cell>
          <cell r="AC1037" t="str">
            <v>SPRIGGSECON-12BMay2010-2011</v>
          </cell>
          <cell r="AD1037" t="str">
            <v>SPRIGGSECON-12B2011</v>
          </cell>
          <cell r="AE1037" t="str">
            <v>SPRIGGSECON-12BMay2011</v>
          </cell>
          <cell r="AF1037" t="str">
            <v>SPRIGGSECON-12BMay2010-2011</v>
          </cell>
          <cell r="AG1037" t="str">
            <v>SPRIGGSECON-12BMay2010-2011</v>
          </cell>
          <cell r="AH1037" t="str">
            <v>SPRIGGSMay2010-2011</v>
          </cell>
        </row>
        <row r="1038">
          <cell r="D1038" t="str">
            <v>WELCH</v>
          </cell>
          <cell r="E1038" t="str">
            <v>ECON-12B</v>
          </cell>
          <cell r="F1038" t="str">
            <v>Residential</v>
          </cell>
          <cell r="G1038" t="str">
            <v>SINGLE</v>
          </cell>
          <cell r="J1038" t="str">
            <v>May</v>
          </cell>
          <cell r="K1038" t="str">
            <v>2010-2011</v>
          </cell>
          <cell r="L1038">
            <v>2011</v>
          </cell>
          <cell r="M1038">
            <v>0</v>
          </cell>
          <cell r="O1038">
            <v>0</v>
          </cell>
          <cell r="P1038">
            <v>0</v>
          </cell>
          <cell r="Y1038">
            <v>0</v>
          </cell>
          <cell r="Z1038">
            <v>0</v>
          </cell>
          <cell r="AA1038">
            <v>0</v>
          </cell>
          <cell r="AB1038">
            <v>0</v>
          </cell>
          <cell r="AC1038" t="str">
            <v>WELCHECON-12BMay2010-2011</v>
          </cell>
          <cell r="AD1038" t="str">
            <v>WELCHECON-12B2011</v>
          </cell>
          <cell r="AE1038" t="str">
            <v>WELCHECON-12BMay2011</v>
          </cell>
          <cell r="AF1038" t="str">
            <v>WELCHECON-12BMay2010-2011</v>
          </cell>
          <cell r="AG1038" t="str">
            <v>WELCHECON-12BMay2010-2011</v>
          </cell>
          <cell r="AH1038" t="str">
            <v>WELCHMay2010-2011</v>
          </cell>
        </row>
        <row r="1039">
          <cell r="C1039" t="str">
            <v>Total Financed Insulation Single</v>
          </cell>
          <cell r="D1039" t="str">
            <v>CONEW</v>
          </cell>
          <cell r="E1039" t="str">
            <v>ECON-12B</v>
          </cell>
          <cell r="F1039" t="str">
            <v>Residential</v>
          </cell>
          <cell r="G1039" t="str">
            <v>SINGLE</v>
          </cell>
          <cell r="J1039" t="str">
            <v>May</v>
          </cell>
          <cell r="K1039" t="str">
            <v>2010-2011</v>
          </cell>
          <cell r="L1039">
            <v>2011</v>
          </cell>
          <cell r="M1039">
            <v>3</v>
          </cell>
          <cell r="O1039">
            <v>300</v>
          </cell>
          <cell r="P1039">
            <v>0</v>
          </cell>
          <cell r="Y1039">
            <v>300</v>
          </cell>
          <cell r="Z1039">
            <v>0</v>
          </cell>
          <cell r="AA1039">
            <v>1477.5789</v>
          </cell>
          <cell r="AB1039">
            <v>0</v>
          </cell>
          <cell r="AC1039" t="str">
            <v>CONEWECON-12BMay2010-2011</v>
          </cell>
          <cell r="AD1039" t="str">
            <v>CONEWECON-12B2011</v>
          </cell>
          <cell r="AE1039" t="str">
            <v>CONEWECON-12BMay2011</v>
          </cell>
          <cell r="AF1039" t="str">
            <v>CONEWECON-12BMay2010-2011</v>
          </cell>
          <cell r="AG1039" t="str">
            <v>CONEWECON-12BMay2010-2011</v>
          </cell>
          <cell r="AH1039" t="str">
            <v>CONEWMay2010-2011</v>
          </cell>
        </row>
        <row r="1040">
          <cell r="C1040" t="str">
            <v>Community Events</v>
          </cell>
          <cell r="D1040" t="str">
            <v>BURNS</v>
          </cell>
          <cell r="E1040" t="str">
            <v>ECONGEN</v>
          </cell>
          <cell r="F1040" t="str">
            <v>Residential</v>
          </cell>
          <cell r="H1040" t="str">
            <v>COMM EVENT</v>
          </cell>
          <cell r="J1040" t="str">
            <v>May</v>
          </cell>
          <cell r="K1040" t="str">
            <v>2010-2011</v>
          </cell>
          <cell r="L1040">
            <v>2011</v>
          </cell>
          <cell r="M1040">
            <v>1</v>
          </cell>
          <cell r="N1040">
            <v>0.27777777777777779</v>
          </cell>
          <cell r="U1040">
            <v>3</v>
          </cell>
          <cell r="Y1040">
            <v>6.3136999999999999</v>
          </cell>
          <cell r="Z1040">
            <v>1.7538055555555556</v>
          </cell>
          <cell r="AA1040">
            <v>58.400500000000001</v>
          </cell>
          <cell r="AB1040">
            <v>16.222361111111113</v>
          </cell>
          <cell r="AC1040" t="str">
            <v>BURNSECONGENMay2010-2011</v>
          </cell>
          <cell r="AD1040" t="str">
            <v>BURNSECONGEN2011</v>
          </cell>
          <cell r="AE1040" t="str">
            <v>BURNSECONGENMay2011</v>
          </cell>
          <cell r="AF1040" t="str">
            <v>BURNSECONGENCOMM EVENTMay2010-2011</v>
          </cell>
          <cell r="AG1040" t="str">
            <v>BURNSECONGENMay2010-2011</v>
          </cell>
          <cell r="AH1040" t="str">
            <v>BURNSMay2010-2011</v>
          </cell>
        </row>
        <row r="1041">
          <cell r="D1041" t="str">
            <v>GRAHAM</v>
          </cell>
          <cell r="E1041" t="str">
            <v>ECONGEN</v>
          </cell>
          <cell r="F1041" t="str">
            <v>Residential</v>
          </cell>
          <cell r="H1041" t="str">
            <v>COMM EVENT</v>
          </cell>
          <cell r="J1041" t="str">
            <v>May</v>
          </cell>
          <cell r="K1041" t="str">
            <v>2010-2011</v>
          </cell>
          <cell r="L1041">
            <v>2011</v>
          </cell>
          <cell r="M1041">
            <v>0</v>
          </cell>
          <cell r="N1041">
            <v>0.27777777777777779</v>
          </cell>
          <cell r="Y1041">
            <v>0</v>
          </cell>
          <cell r="Z1041">
            <v>1.7538055555555556</v>
          </cell>
          <cell r="AA1041">
            <v>0</v>
          </cell>
          <cell r="AB1041">
            <v>16.222361111111113</v>
          </cell>
          <cell r="AC1041" t="str">
            <v>GRAHAMECONGENMay2010-2011</v>
          </cell>
          <cell r="AD1041" t="str">
            <v>GRAHAMECONGEN2011</v>
          </cell>
          <cell r="AE1041" t="str">
            <v>GRAHAMECONGENMay2011</v>
          </cell>
          <cell r="AF1041" t="str">
            <v>GRAHAMECONGENCOMM EVENTMay2010-2011</v>
          </cell>
          <cell r="AG1041" t="str">
            <v>GRAHAMECONGENMay2010-2011</v>
          </cell>
          <cell r="AH1041" t="str">
            <v>GRAHAMMay2010-2011</v>
          </cell>
        </row>
        <row r="1042">
          <cell r="D1042" t="str">
            <v>GURNETT</v>
          </cell>
          <cell r="E1042" t="str">
            <v>ECONGEN</v>
          </cell>
          <cell r="F1042" t="str">
            <v>Residential</v>
          </cell>
          <cell r="H1042" t="str">
            <v>COMM EVENT</v>
          </cell>
          <cell r="J1042" t="str">
            <v>May</v>
          </cell>
          <cell r="K1042" t="str">
            <v>2010-2011</v>
          </cell>
          <cell r="L1042">
            <v>2011</v>
          </cell>
          <cell r="M1042">
            <v>0</v>
          </cell>
          <cell r="N1042">
            <v>0</v>
          </cell>
          <cell r="Y1042">
            <v>0</v>
          </cell>
          <cell r="Z1042">
            <v>0</v>
          </cell>
          <cell r="AA1042">
            <v>0</v>
          </cell>
          <cell r="AB1042">
            <v>0</v>
          </cell>
          <cell r="AC1042" t="str">
            <v>GURNETTECONGENMay2010-2011</v>
          </cell>
          <cell r="AD1042" t="str">
            <v>GURNETTECONGEN2011</v>
          </cell>
          <cell r="AE1042" t="str">
            <v>GURNETTECONGENMay2011</v>
          </cell>
          <cell r="AF1042" t="str">
            <v>GURNETTECONGENCOMM EVENTMay2010-2011</v>
          </cell>
          <cell r="AG1042" t="str">
            <v>GURNETTECONGENMay2010-2011</v>
          </cell>
          <cell r="AH1042" t="str">
            <v>GURNETTMay2010-2011</v>
          </cell>
        </row>
        <row r="1043">
          <cell r="D1043" t="str">
            <v>RIVERA</v>
          </cell>
          <cell r="E1043" t="str">
            <v>ECONGEN</v>
          </cell>
          <cell r="F1043" t="str">
            <v>Residential</v>
          </cell>
          <cell r="H1043" t="str">
            <v>COMM EVENT</v>
          </cell>
          <cell r="J1043" t="str">
            <v>May</v>
          </cell>
          <cell r="K1043" t="str">
            <v>2010-2011</v>
          </cell>
          <cell r="L1043">
            <v>2011</v>
          </cell>
          <cell r="M1043">
            <v>0</v>
          </cell>
          <cell r="N1043">
            <v>0</v>
          </cell>
          <cell r="Y1043">
            <v>0</v>
          </cell>
          <cell r="Z1043">
            <v>0</v>
          </cell>
          <cell r="AA1043">
            <v>0</v>
          </cell>
          <cell r="AB1043">
            <v>0</v>
          </cell>
          <cell r="AC1043" t="str">
            <v>RIVERAECONGENMay2010-2011</v>
          </cell>
          <cell r="AD1043" t="str">
            <v>RIVERAECONGEN2011</v>
          </cell>
          <cell r="AE1043" t="str">
            <v>RIVERAECONGENMay2011</v>
          </cell>
          <cell r="AF1043" t="str">
            <v>RIVERAECONGENCOMM EVENTMay2010-2011</v>
          </cell>
          <cell r="AG1043" t="str">
            <v>RIVERAECONGENMay2010-2011</v>
          </cell>
          <cell r="AH1043" t="str">
            <v>RIVERAMay2010-2011</v>
          </cell>
        </row>
        <row r="1044">
          <cell r="D1044" t="str">
            <v>SAMPSON</v>
          </cell>
          <cell r="E1044" t="str">
            <v>ECONGEN</v>
          </cell>
          <cell r="F1044" t="str">
            <v>Residential</v>
          </cell>
          <cell r="H1044" t="str">
            <v>COMM EVENT</v>
          </cell>
          <cell r="J1044" t="str">
            <v>May</v>
          </cell>
          <cell r="K1044" t="str">
            <v>2010-2011</v>
          </cell>
          <cell r="L1044">
            <v>2011</v>
          </cell>
          <cell r="M1044">
            <v>2</v>
          </cell>
          <cell r="N1044">
            <v>0.27777777777777779</v>
          </cell>
          <cell r="U1044">
            <v>6</v>
          </cell>
          <cell r="Y1044">
            <v>12.6274</v>
          </cell>
          <cell r="Z1044">
            <v>1.7538055555555556</v>
          </cell>
          <cell r="AA1044">
            <v>116.801</v>
          </cell>
          <cell r="AB1044">
            <v>16.222361111111113</v>
          </cell>
          <cell r="AC1044" t="str">
            <v>SAMPSONECONGENMay2010-2011</v>
          </cell>
          <cell r="AD1044" t="str">
            <v>SAMPSONECONGEN2011</v>
          </cell>
          <cell r="AE1044" t="str">
            <v>SAMPSONECONGENMay2011</v>
          </cell>
          <cell r="AF1044" t="str">
            <v>SAMPSONECONGENCOMM EVENTMay2010-2011</v>
          </cell>
          <cell r="AG1044" t="str">
            <v>SAMPSONECONGENMay2010-2011</v>
          </cell>
          <cell r="AH1044" t="str">
            <v>SAMPSONMay2010-2011</v>
          </cell>
        </row>
        <row r="1045">
          <cell r="D1045" t="str">
            <v>SKIPPER</v>
          </cell>
          <cell r="E1045" t="str">
            <v>ECONGEN</v>
          </cell>
          <cell r="F1045" t="str">
            <v>Residential</v>
          </cell>
          <cell r="H1045" t="str">
            <v>COMM EVENT</v>
          </cell>
          <cell r="J1045" t="str">
            <v>May</v>
          </cell>
          <cell r="K1045" t="str">
            <v>2010-2011</v>
          </cell>
          <cell r="L1045">
            <v>2011</v>
          </cell>
          <cell r="M1045">
            <v>0</v>
          </cell>
          <cell r="N1045">
            <v>0.27777777777777779</v>
          </cell>
          <cell r="Y1045">
            <v>0</v>
          </cell>
          <cell r="Z1045">
            <v>1.7538055555555556</v>
          </cell>
          <cell r="AA1045">
            <v>0</v>
          </cell>
          <cell r="AB1045">
            <v>16.222361111111113</v>
          </cell>
          <cell r="AC1045" t="str">
            <v>SKIPPERECONGENMay2010-2011</v>
          </cell>
          <cell r="AD1045" t="str">
            <v>SKIPPERECONGEN2011</v>
          </cell>
          <cell r="AE1045" t="str">
            <v>SKIPPERECONGENMay2011</v>
          </cell>
          <cell r="AF1045" t="str">
            <v>SKIPPERECONGENCOMM EVENTMay2010-2011</v>
          </cell>
          <cell r="AG1045" t="str">
            <v>SKIPPERECONGENMay2010-2011</v>
          </cell>
          <cell r="AH1045" t="str">
            <v>SKIPPERMay2010-2011</v>
          </cell>
        </row>
        <row r="1046">
          <cell r="D1046" t="str">
            <v>SPRIGGS</v>
          </cell>
          <cell r="E1046" t="str">
            <v>ECONGEN</v>
          </cell>
          <cell r="F1046" t="str">
            <v>Residential</v>
          </cell>
          <cell r="H1046" t="str">
            <v>COMM EVENT</v>
          </cell>
          <cell r="J1046" t="str">
            <v>May</v>
          </cell>
          <cell r="K1046" t="str">
            <v>2010-2011</v>
          </cell>
          <cell r="L1046">
            <v>2011</v>
          </cell>
          <cell r="M1046">
            <v>0</v>
          </cell>
          <cell r="N1046">
            <v>0.27777777777777779</v>
          </cell>
          <cell r="Y1046">
            <v>0</v>
          </cell>
          <cell r="Z1046">
            <v>1.7538055555555556</v>
          </cell>
          <cell r="AA1046">
            <v>0</v>
          </cell>
          <cell r="AB1046">
            <v>16.222361111111113</v>
          </cell>
          <cell r="AC1046" t="str">
            <v>SPRIGGSECONGENMay2010-2011</v>
          </cell>
          <cell r="AD1046" t="str">
            <v>SPRIGGSECONGEN2011</v>
          </cell>
          <cell r="AE1046" t="str">
            <v>SPRIGGSECONGENMay2011</v>
          </cell>
          <cell r="AF1046" t="str">
            <v>SPRIGGSECONGENCOMM EVENTMay2010-2011</v>
          </cell>
          <cell r="AG1046" t="str">
            <v>SPRIGGSECONGENMay2010-2011</v>
          </cell>
          <cell r="AH1046" t="str">
            <v>SPRIGGSMay2010-2011</v>
          </cell>
        </row>
        <row r="1047">
          <cell r="D1047" t="str">
            <v>WELCH</v>
          </cell>
          <cell r="E1047" t="str">
            <v>ECONGEN</v>
          </cell>
          <cell r="F1047" t="str">
            <v>Residential</v>
          </cell>
          <cell r="H1047" t="str">
            <v>COMM EVENT</v>
          </cell>
          <cell r="J1047" t="str">
            <v>May</v>
          </cell>
          <cell r="K1047" t="str">
            <v>2010-2011</v>
          </cell>
          <cell r="L1047">
            <v>2011</v>
          </cell>
          <cell r="M1047">
            <v>0</v>
          </cell>
          <cell r="N1047">
            <v>0.27777777777777779</v>
          </cell>
          <cell r="Y1047">
            <v>0</v>
          </cell>
          <cell r="Z1047">
            <v>1.7538055555555556</v>
          </cell>
          <cell r="AA1047">
            <v>0</v>
          </cell>
          <cell r="AB1047">
            <v>16.222361111111113</v>
          </cell>
          <cell r="AC1047" t="str">
            <v>WELCHECONGENMay2010-2011</v>
          </cell>
          <cell r="AD1047" t="str">
            <v>WELCHECONGEN2011</v>
          </cell>
          <cell r="AE1047" t="str">
            <v>WELCHECONGENMay2011</v>
          </cell>
          <cell r="AF1047" t="str">
            <v>WELCHECONGENCOMM EVENTMay2010-2011</v>
          </cell>
          <cell r="AG1047" t="str">
            <v>WELCHECONGENMay2010-2011</v>
          </cell>
          <cell r="AH1047" t="str">
            <v>WELCHMay2010-2011</v>
          </cell>
        </row>
        <row r="1048">
          <cell r="C1048" t="str">
            <v xml:space="preserve">Total Community Events  </v>
          </cell>
          <cell r="D1048" t="str">
            <v>CONEW</v>
          </cell>
          <cell r="E1048" t="str">
            <v>ECONGEN</v>
          </cell>
          <cell r="F1048" t="str">
            <v>Residential</v>
          </cell>
          <cell r="H1048" t="str">
            <v>COMM EVENT</v>
          </cell>
          <cell r="J1048" t="str">
            <v>May</v>
          </cell>
          <cell r="K1048" t="str">
            <v>2010-2011</v>
          </cell>
          <cell r="L1048">
            <v>2011</v>
          </cell>
          <cell r="M1048">
            <v>3</v>
          </cell>
          <cell r="N1048">
            <v>1.6666666666666665</v>
          </cell>
          <cell r="O1048">
            <v>0</v>
          </cell>
          <cell r="P1048">
            <v>0</v>
          </cell>
          <cell r="U1048">
            <v>9</v>
          </cell>
          <cell r="X1048">
            <v>0</v>
          </cell>
          <cell r="Y1048">
            <v>484.06487340000001</v>
          </cell>
          <cell r="Z1048">
            <v>268.92492966666663</v>
          </cell>
          <cell r="AC1048" t="str">
            <v>CONEWECONGENMay2010-2011</v>
          </cell>
          <cell r="AD1048" t="str">
            <v>CONEWECONGEN2011</v>
          </cell>
          <cell r="AE1048" t="str">
            <v>CONEWECONGENMay2011</v>
          </cell>
          <cell r="AF1048" t="str">
            <v>CONEWECONGENCOMM EVENTMay2010-2011</v>
          </cell>
          <cell r="AG1048" t="str">
            <v>CONEWECONGENMay2010-2011</v>
          </cell>
          <cell r="AH1048" t="str">
            <v>CONEWMay2010-2011</v>
          </cell>
        </row>
        <row r="1049">
          <cell r="C1049" t="str">
            <v>CFL Community Events</v>
          </cell>
          <cell r="D1049" t="str">
            <v>COMM EVENT</v>
          </cell>
          <cell r="E1049" t="str">
            <v>ECON-11</v>
          </cell>
          <cell r="F1049" t="str">
            <v>Residential</v>
          </cell>
          <cell r="J1049" t="str">
            <v>May</v>
          </cell>
          <cell r="K1049" t="str">
            <v>2010-2011</v>
          </cell>
          <cell r="L1049">
            <v>2011</v>
          </cell>
          <cell r="M1049">
            <v>0</v>
          </cell>
          <cell r="N1049">
            <v>71.083333333333329</v>
          </cell>
          <cell r="O1049">
            <v>0</v>
          </cell>
          <cell r="AA1049">
            <v>0</v>
          </cell>
          <cell r="AB1049">
            <v>4358.83</v>
          </cell>
          <cell r="AC1049" t="str">
            <v>COMM EVENTECON-11May2010-2011</v>
          </cell>
          <cell r="AD1049" t="str">
            <v>COMM EVENTECON-112011</v>
          </cell>
          <cell r="AE1049" t="str">
            <v>COMM EVENTECON-11May2011</v>
          </cell>
          <cell r="AF1049" t="str">
            <v>COMM EVENTECON-11May2010-2011</v>
          </cell>
          <cell r="AG1049" t="str">
            <v>COMM EVENTECON-11May2010-2011</v>
          </cell>
          <cell r="AH1049" t="str">
            <v>COMM EVENTMay2010-2011</v>
          </cell>
        </row>
        <row r="1050">
          <cell r="C1050" t="str">
            <v>CFL Mailed</v>
          </cell>
          <cell r="D1050" t="str">
            <v>MAILED</v>
          </cell>
          <cell r="E1050" t="str">
            <v>ECON-11</v>
          </cell>
          <cell r="F1050" t="str">
            <v>Residential</v>
          </cell>
          <cell r="J1050" t="str">
            <v>May</v>
          </cell>
          <cell r="K1050" t="str">
            <v>2010-2011</v>
          </cell>
          <cell r="L1050">
            <v>2011</v>
          </cell>
          <cell r="M1050">
            <v>33</v>
          </cell>
          <cell r="N1050">
            <v>71.083333333333329</v>
          </cell>
          <cell r="O1050">
            <v>71.940000000000012</v>
          </cell>
          <cell r="AA1050">
            <v>2023.56</v>
          </cell>
          <cell r="AB1050">
            <v>4358.83</v>
          </cell>
          <cell r="AC1050" t="str">
            <v>MAILEDECON-11May2010-2011</v>
          </cell>
          <cell r="AD1050" t="str">
            <v>MAILEDECON-112011</v>
          </cell>
          <cell r="AE1050" t="str">
            <v>MAILEDECON-11May2011</v>
          </cell>
          <cell r="AF1050" t="str">
            <v>MAILEDECON-11May2010-2011</v>
          </cell>
          <cell r="AG1050" t="str">
            <v>MAILEDECON-11May2010-2011</v>
          </cell>
          <cell r="AH1050" t="str">
            <v>MAILEDMay2010-2011</v>
          </cell>
        </row>
        <row r="1051">
          <cell r="C1051" t="str">
            <v>CFL Delivered</v>
          </cell>
          <cell r="D1051" t="str">
            <v>DELIVERED</v>
          </cell>
          <cell r="E1051" t="str">
            <v>ECON-11</v>
          </cell>
          <cell r="F1051" t="str">
            <v>Residential</v>
          </cell>
          <cell r="J1051" t="str">
            <v>May</v>
          </cell>
          <cell r="K1051" t="str">
            <v>2010-2011</v>
          </cell>
          <cell r="L1051">
            <v>2011</v>
          </cell>
          <cell r="M1051">
            <v>0</v>
          </cell>
          <cell r="N1051">
            <v>71.083333333333329</v>
          </cell>
          <cell r="O1051">
            <v>0</v>
          </cell>
          <cell r="AA1051">
            <v>0</v>
          </cell>
          <cell r="AB1051">
            <v>4358.83</v>
          </cell>
          <cell r="AC1051" t="str">
            <v>DELIVEREDECON-11May2010-2011</v>
          </cell>
          <cell r="AD1051" t="str">
            <v>DELIVEREDECON-112011</v>
          </cell>
          <cell r="AE1051" t="str">
            <v>DELIVEREDECON-11May2011</v>
          </cell>
          <cell r="AF1051" t="str">
            <v>DELIVEREDECON-11May2010-2011</v>
          </cell>
          <cell r="AG1051" t="str">
            <v>DELIVEREDECON-11May2010-2011</v>
          </cell>
          <cell r="AH1051" t="str">
            <v>DELIVEREDMay2010-2011</v>
          </cell>
        </row>
        <row r="1052">
          <cell r="C1052" t="str">
            <v>Total CFL</v>
          </cell>
          <cell r="D1052" t="str">
            <v>TOTAL CFL</v>
          </cell>
          <cell r="E1052" t="str">
            <v>ECON-11</v>
          </cell>
          <cell r="F1052" t="str">
            <v>Residential</v>
          </cell>
          <cell r="J1052" t="str">
            <v>May</v>
          </cell>
          <cell r="K1052" t="str">
            <v>2010-2011</v>
          </cell>
          <cell r="L1052">
            <v>2011</v>
          </cell>
          <cell r="M1052">
            <v>33</v>
          </cell>
          <cell r="N1052">
            <v>213.25</v>
          </cell>
          <cell r="O1052">
            <v>71.940000000000012</v>
          </cell>
          <cell r="P1052">
            <v>0</v>
          </cell>
          <cell r="Q1052">
            <v>0</v>
          </cell>
          <cell r="R1052">
            <v>0</v>
          </cell>
          <cell r="S1052">
            <v>0</v>
          </cell>
          <cell r="U1052">
            <v>0</v>
          </cell>
          <cell r="V1052">
            <v>0</v>
          </cell>
          <cell r="W1052">
            <v>0</v>
          </cell>
          <cell r="X1052">
            <v>0</v>
          </cell>
          <cell r="Y1052">
            <v>0</v>
          </cell>
          <cell r="Z1052">
            <v>0</v>
          </cell>
          <cell r="AA1052">
            <v>2023.56</v>
          </cell>
          <cell r="AB1052">
            <v>13076.49</v>
          </cell>
          <cell r="AC1052" t="str">
            <v>Total CFLECON-11May2010-2011</v>
          </cell>
          <cell r="AD1052" t="str">
            <v>TOTAL CFLECON-112011</v>
          </cell>
          <cell r="AE1052" t="str">
            <v>TOTAL CFLECON-11May2011</v>
          </cell>
          <cell r="AF1052" t="str">
            <v>TOTAL CFLECON-11May2010-2011</v>
          </cell>
          <cell r="AG1052" t="str">
            <v>TOTAL CFLECON-11May2010-2011</v>
          </cell>
          <cell r="AH1052" t="str">
            <v>Total CFLMay2010-2011</v>
          </cell>
        </row>
        <row r="1053">
          <cell r="C1053" t="str">
            <v>Kit Community Events</v>
          </cell>
          <cell r="D1053" t="str">
            <v>KITS COM EVT</v>
          </cell>
          <cell r="E1053" t="str">
            <v>WACON-4A</v>
          </cell>
          <cell r="F1053" t="str">
            <v>Residential</v>
          </cell>
          <cell r="J1053" t="str">
            <v>May</v>
          </cell>
          <cell r="K1053" t="str">
            <v>2010-2011</v>
          </cell>
          <cell r="L1053">
            <v>2011</v>
          </cell>
          <cell r="M1053">
            <v>0</v>
          </cell>
          <cell r="N1053">
            <v>76.166666666666671</v>
          </cell>
          <cell r="O1053">
            <v>0</v>
          </cell>
          <cell r="AA1053">
            <v>0</v>
          </cell>
          <cell r="AB1053">
            <v>17823</v>
          </cell>
          <cell r="AC1053" t="str">
            <v>KITS COM EVTWACON-4AMay2010-2011</v>
          </cell>
          <cell r="AD1053" t="str">
            <v>KITS COM EVTWACON-4A2011</v>
          </cell>
          <cell r="AE1053" t="str">
            <v>KITS COM EVTWACON-4AMay2011</v>
          </cell>
          <cell r="AF1053" t="str">
            <v>KITS COM EVTWACON-4AMay2010-2011</v>
          </cell>
          <cell r="AG1053" t="str">
            <v>KITS COM EVTWACON-4AMay2010-2011</v>
          </cell>
          <cell r="AH1053" t="str">
            <v>KITS COM EVTMay2010-2011</v>
          </cell>
        </row>
        <row r="1054">
          <cell r="C1054" t="str">
            <v>Kit Delivered</v>
          </cell>
          <cell r="D1054" t="str">
            <v>KITS DLVD</v>
          </cell>
          <cell r="E1054" t="str">
            <v>WACON-4A</v>
          </cell>
          <cell r="F1054" t="str">
            <v>Residential</v>
          </cell>
          <cell r="J1054" t="str">
            <v>May</v>
          </cell>
          <cell r="K1054" t="str">
            <v>2010-2011</v>
          </cell>
          <cell r="L1054">
            <v>2011</v>
          </cell>
          <cell r="M1054">
            <v>167</v>
          </cell>
          <cell r="N1054">
            <v>76.166666666666671</v>
          </cell>
          <cell r="O1054">
            <v>2762.18</v>
          </cell>
          <cell r="AA1054">
            <v>39078</v>
          </cell>
          <cell r="AB1054">
            <v>17823</v>
          </cell>
          <cell r="AC1054" t="str">
            <v>KITS DLVDWACON-4AMay2010-2011</v>
          </cell>
          <cell r="AD1054" t="str">
            <v>KITS DLVDWACON-4A2011</v>
          </cell>
          <cell r="AE1054" t="str">
            <v>KITS DLVDWACON-4AMay2011</v>
          </cell>
          <cell r="AF1054" t="str">
            <v>KITS DLVDWACON-4AMay2010-2011</v>
          </cell>
          <cell r="AG1054" t="str">
            <v>KITS DLVDWACON-4AMay2010-2011</v>
          </cell>
          <cell r="AH1054" t="str">
            <v>KITS DLVDMay2010-2011</v>
          </cell>
        </row>
        <row r="1055">
          <cell r="C1055" t="str">
            <v>Kit Special Delivered</v>
          </cell>
          <cell r="D1055" t="str">
            <v>SPEC DLVD</v>
          </cell>
          <cell r="E1055" t="str">
            <v>WACON-4A</v>
          </cell>
          <cell r="F1055" t="str">
            <v>Residential</v>
          </cell>
          <cell r="J1055" t="str">
            <v>May</v>
          </cell>
          <cell r="K1055" t="str">
            <v>2010-2011</v>
          </cell>
          <cell r="L1055">
            <v>2011</v>
          </cell>
          <cell r="M1055">
            <v>300</v>
          </cell>
          <cell r="N1055">
            <v>76.166666666666671</v>
          </cell>
          <cell r="O1055">
            <v>4962</v>
          </cell>
          <cell r="AA1055">
            <v>70200</v>
          </cell>
          <cell r="AB1055">
            <v>17823</v>
          </cell>
          <cell r="AC1055" t="str">
            <v>SPEC DLVDWACON-4AMay2010-2011</v>
          </cell>
          <cell r="AD1055" t="str">
            <v>SPEC DLVDWACON-4A2011</v>
          </cell>
          <cell r="AE1055" t="str">
            <v>SPEC DLVDWACON-4AMay2011</v>
          </cell>
          <cell r="AF1055" t="str">
            <v>SPEC DLVDWACON-4AMay2010-2011</v>
          </cell>
          <cell r="AG1055" t="str">
            <v>SPEC DLVDWACON-4AMay2010-2011</v>
          </cell>
          <cell r="AH1055" t="str">
            <v>SPEC DLVDMay2010-2011</v>
          </cell>
        </row>
        <row r="1056">
          <cell r="C1056" t="str">
            <v>Total Kits</v>
          </cell>
          <cell r="D1056" t="str">
            <v>TOTAL KITS</v>
          </cell>
          <cell r="E1056" t="str">
            <v>WACON-4A</v>
          </cell>
          <cell r="F1056" t="str">
            <v>Residential</v>
          </cell>
          <cell r="J1056" t="str">
            <v>May</v>
          </cell>
          <cell r="K1056" t="str">
            <v>2010-2011</v>
          </cell>
          <cell r="L1056">
            <v>2011</v>
          </cell>
          <cell r="M1056">
            <v>467</v>
          </cell>
          <cell r="N1056">
            <v>228.5</v>
          </cell>
          <cell r="O1056">
            <v>7724.18</v>
          </cell>
          <cell r="P1056">
            <v>0</v>
          </cell>
          <cell r="Q1056">
            <v>0</v>
          </cell>
          <cell r="R1056">
            <v>0</v>
          </cell>
          <cell r="S1056">
            <v>0</v>
          </cell>
          <cell r="U1056">
            <v>0</v>
          </cell>
          <cell r="V1056">
            <v>0</v>
          </cell>
          <cell r="W1056">
            <v>0</v>
          </cell>
          <cell r="X1056">
            <v>0</v>
          </cell>
          <cell r="Y1056">
            <v>0</v>
          </cell>
          <cell r="Z1056">
            <v>0</v>
          </cell>
          <cell r="AA1056">
            <v>109278</v>
          </cell>
          <cell r="AB1056">
            <v>53469</v>
          </cell>
          <cell r="AC1056" t="str">
            <v>Total KitsWACON-4AMay2010-2011</v>
          </cell>
          <cell r="AD1056" t="str">
            <v>TOTAL KITSWACON-4A2011</v>
          </cell>
          <cell r="AE1056" t="str">
            <v>TOTAL KITSWACON-4AMay2011</v>
          </cell>
          <cell r="AF1056" t="str">
            <v>TOTAL KITSWACON-4AMay2010-2011</v>
          </cell>
          <cell r="AG1056" t="str">
            <v>TOTAL KITSWACON-4AMay2010-2011</v>
          </cell>
          <cell r="AH1056" t="str">
            <v>Total KitsMay2010-2011</v>
          </cell>
        </row>
        <row r="1057">
          <cell r="C1057" t="str">
            <v xml:space="preserve">Total CFL's &amp; Kits  </v>
          </cell>
          <cell r="D1057" t="str">
            <v>CONEW</v>
          </cell>
          <cell r="E1057" t="str">
            <v>ECON-11</v>
          </cell>
          <cell r="F1057" t="str">
            <v>Residential</v>
          </cell>
          <cell r="J1057" t="str">
            <v>May</v>
          </cell>
          <cell r="K1057" t="str">
            <v>2010-2011</v>
          </cell>
          <cell r="L1057">
            <v>2011</v>
          </cell>
          <cell r="M1057">
            <v>533</v>
          </cell>
          <cell r="N1057">
            <v>395.58333333333331</v>
          </cell>
          <cell r="O1057">
            <v>7868.0599999999995</v>
          </cell>
          <cell r="Y1057">
            <v>0</v>
          </cell>
          <cell r="Z1057">
            <v>0</v>
          </cell>
          <cell r="AA1057">
            <v>113325.12</v>
          </cell>
          <cell r="AB1057">
            <v>79621.98</v>
          </cell>
          <cell r="AC1057" t="str">
            <v>CONEWECON-11May2010-2011</v>
          </cell>
          <cell r="AD1057" t="str">
            <v>CONEWECON-112011</v>
          </cell>
          <cell r="AE1057" t="str">
            <v>CONEWECON-11May2011</v>
          </cell>
          <cell r="AF1057" t="str">
            <v>CONEWECON-11May2010-2011</v>
          </cell>
          <cell r="AG1057" t="str">
            <v>CONEWECON-11May2010-2011</v>
          </cell>
          <cell r="AH1057" t="str">
            <v>CONEWMay2010-2011</v>
          </cell>
        </row>
        <row r="1058">
          <cell r="C1058" t="str">
            <v>O-POWER</v>
          </cell>
          <cell r="D1058" t="str">
            <v>O-POWER</v>
          </cell>
          <cell r="E1058" t="str">
            <v>ECON-9</v>
          </cell>
          <cell r="F1058" t="str">
            <v>Residential</v>
          </cell>
          <cell r="G1058" t="str">
            <v>SINGLE</v>
          </cell>
          <cell r="J1058" t="str">
            <v>May</v>
          </cell>
          <cell r="K1058" t="str">
            <v>2010-2011</v>
          </cell>
          <cell r="L1058">
            <v>2011</v>
          </cell>
          <cell r="N1058">
            <v>8333.3333333333339</v>
          </cell>
          <cell r="AA1058">
            <v>0</v>
          </cell>
          <cell r="AB1058">
            <v>541743.33333333349</v>
          </cell>
          <cell r="AC1058" t="str">
            <v>O-POWERECON-9May2010-2011</v>
          </cell>
          <cell r="AD1058" t="str">
            <v>O-POWERECON-92011</v>
          </cell>
          <cell r="AE1058" t="str">
            <v>O-POWERECON-9May2011</v>
          </cell>
          <cell r="AF1058" t="str">
            <v>O-POWERECON-9May2010-2011</v>
          </cell>
          <cell r="AG1058" t="str">
            <v>O-POWERECON-9May2010-2011</v>
          </cell>
          <cell r="AH1058" t="str">
            <v>O-POWERMay2010-2011</v>
          </cell>
        </row>
        <row r="1059">
          <cell r="D1059" t="str">
            <v>O-POWER</v>
          </cell>
          <cell r="E1059" t="str">
            <v>ECON-9</v>
          </cell>
          <cell r="F1059" t="str">
            <v>Residential</v>
          </cell>
          <cell r="G1059" t="str">
            <v>MULTI</v>
          </cell>
          <cell r="J1059" t="str">
            <v>May</v>
          </cell>
          <cell r="K1059" t="str">
            <v>2010-2011</v>
          </cell>
          <cell r="L1059">
            <v>2011</v>
          </cell>
          <cell r="AC1059" t="str">
            <v>O-POWERECON-9May2010-2011</v>
          </cell>
          <cell r="AD1059" t="str">
            <v>O-POWERECON-92011</v>
          </cell>
          <cell r="AE1059" t="str">
            <v>O-POWERECON-9May2011</v>
          </cell>
          <cell r="AF1059" t="str">
            <v>O-POWERECON-9May2010-2011</v>
          </cell>
          <cell r="AG1059" t="str">
            <v>O-POWERECON-9May2010-2011</v>
          </cell>
          <cell r="AH1059" t="str">
            <v>O-POWERMay2010-2011</v>
          </cell>
        </row>
        <row r="1060">
          <cell r="C1060" t="str">
            <v xml:space="preserve">Total O-POWER  </v>
          </cell>
          <cell r="D1060" t="str">
            <v>CONEW</v>
          </cell>
          <cell r="E1060" t="str">
            <v>ECON-9</v>
          </cell>
          <cell r="F1060" t="str">
            <v>Residential</v>
          </cell>
          <cell r="G1060" t="str">
            <v>SINGLE</v>
          </cell>
          <cell r="J1060" t="str">
            <v>May</v>
          </cell>
          <cell r="K1060" t="str">
            <v>2010-2011</v>
          </cell>
          <cell r="L1060">
            <v>2011</v>
          </cell>
          <cell r="M1060">
            <v>0</v>
          </cell>
          <cell r="N1060">
            <v>8333.3333333333339</v>
          </cell>
          <cell r="AC1060" t="str">
            <v>CONEWECON-9May2010-2011</v>
          </cell>
          <cell r="AD1060" t="str">
            <v>CONEWECON-92011</v>
          </cell>
          <cell r="AE1060" t="str">
            <v>CONEWECON-9May2011</v>
          </cell>
          <cell r="AF1060" t="str">
            <v>CONEWECON-9May2010-2011</v>
          </cell>
          <cell r="AG1060" t="str">
            <v>CONEWECON-9May2010-2011</v>
          </cell>
          <cell r="AH1060" t="str">
            <v>CONEWMay2010-2011</v>
          </cell>
        </row>
        <row r="1061">
          <cell r="C1061" t="str">
            <v xml:space="preserve">Total O-POWER  </v>
          </cell>
          <cell r="D1061" t="str">
            <v>CONEW</v>
          </cell>
          <cell r="E1061" t="str">
            <v>ECON-9</v>
          </cell>
          <cell r="F1061" t="str">
            <v>Residential</v>
          </cell>
          <cell r="G1061" t="str">
            <v>MULTI</v>
          </cell>
          <cell r="J1061" t="str">
            <v>May</v>
          </cell>
          <cell r="K1061" t="str">
            <v>2010-2011</v>
          </cell>
          <cell r="L1061">
            <v>2011</v>
          </cell>
          <cell r="M1061">
            <v>0</v>
          </cell>
          <cell r="Y1061">
            <v>0</v>
          </cell>
          <cell r="Z1061">
            <v>0</v>
          </cell>
          <cell r="AA1061">
            <v>0</v>
          </cell>
          <cell r="AB1061">
            <v>541743.33333333349</v>
          </cell>
          <cell r="AC1061" t="str">
            <v>CONEWECON-9May2010-2011</v>
          </cell>
          <cell r="AD1061" t="str">
            <v>CONEWECON-92011</v>
          </cell>
          <cell r="AE1061" t="str">
            <v>CONEWECON-9May2011</v>
          </cell>
          <cell r="AF1061" t="str">
            <v>CONEWECON-9May2010-2011</v>
          </cell>
          <cell r="AG1061" t="str">
            <v>CONEWECON-9May2010-2011</v>
          </cell>
          <cell r="AH1061" t="str">
            <v>CONEWMay2010-2011</v>
          </cell>
        </row>
        <row r="1062">
          <cell r="C1062" t="str">
            <v>GREEN NEIGHBOORHOOD</v>
          </cell>
          <cell r="D1062" t="str">
            <v>GRNNEIGH</v>
          </cell>
          <cell r="E1062" t="str">
            <v>ECON-14</v>
          </cell>
          <cell r="F1062" t="str">
            <v>Residential</v>
          </cell>
          <cell r="G1062" t="str">
            <v>SINGLE</v>
          </cell>
          <cell r="J1062" t="str">
            <v>May</v>
          </cell>
          <cell r="K1062" t="str">
            <v>2010-2011</v>
          </cell>
          <cell r="L1062">
            <v>2011</v>
          </cell>
          <cell r="M1062">
            <v>0</v>
          </cell>
          <cell r="N1062">
            <v>0</v>
          </cell>
          <cell r="AA1062">
            <v>0</v>
          </cell>
          <cell r="AB1062">
            <v>0</v>
          </cell>
          <cell r="AC1062" t="str">
            <v>GRNNEIGHECON-14May2010-2011</v>
          </cell>
          <cell r="AD1062" t="str">
            <v>GRNNEIGHECON-142011</v>
          </cell>
          <cell r="AE1062" t="str">
            <v>GRNNEIGHECON-14May2011</v>
          </cell>
          <cell r="AF1062" t="str">
            <v>GRNNEIGHECON-14May2010-2011</v>
          </cell>
          <cell r="AG1062" t="str">
            <v>GRNNEIGHECON-14May2010-2011</v>
          </cell>
          <cell r="AH1062" t="str">
            <v>GRNNEIGHMay2010-2011</v>
          </cell>
        </row>
        <row r="1063">
          <cell r="C1063" t="str">
            <v>GREEN NEIGHBOORHOOD</v>
          </cell>
          <cell r="D1063" t="str">
            <v>GRNNEIGH</v>
          </cell>
          <cell r="E1063" t="str">
            <v>ECON-14</v>
          </cell>
          <cell r="F1063" t="str">
            <v>Residential</v>
          </cell>
          <cell r="G1063" t="str">
            <v>MULTI</v>
          </cell>
          <cell r="J1063" t="str">
            <v>May</v>
          </cell>
          <cell r="K1063" t="str">
            <v>2010-2011</v>
          </cell>
          <cell r="L1063">
            <v>2011</v>
          </cell>
          <cell r="AC1063" t="str">
            <v>GRNNEIGHECON-14May2010-2011</v>
          </cell>
          <cell r="AD1063" t="str">
            <v>GRNNEIGHECON-142011</v>
          </cell>
          <cell r="AE1063" t="str">
            <v>GRNNEIGHECON-14May2011</v>
          </cell>
          <cell r="AF1063" t="str">
            <v>GRNNEIGHECON-14May2010-2011</v>
          </cell>
          <cell r="AG1063" t="str">
            <v>GRNNEIGHECON-14May2010-2011</v>
          </cell>
          <cell r="AH1063" t="str">
            <v>GRNNEIGHMay2010-2011</v>
          </cell>
        </row>
        <row r="1064">
          <cell r="C1064" t="str">
            <v xml:space="preserve">Total Green Neighborhood  </v>
          </cell>
          <cell r="D1064" t="str">
            <v>CONEW</v>
          </cell>
          <cell r="E1064" t="str">
            <v>ECON-14</v>
          </cell>
          <cell r="F1064" t="str">
            <v>Residential</v>
          </cell>
          <cell r="G1064" t="str">
            <v>SINGLE</v>
          </cell>
          <cell r="J1064" t="str">
            <v>May</v>
          </cell>
          <cell r="K1064" t="str">
            <v>2010-2011</v>
          </cell>
          <cell r="L1064">
            <v>2011</v>
          </cell>
          <cell r="M1064">
            <v>0</v>
          </cell>
          <cell r="N1064">
            <v>0</v>
          </cell>
          <cell r="O1064">
            <v>0</v>
          </cell>
          <cell r="Y1064">
            <v>0</v>
          </cell>
          <cell r="Z1064">
            <v>0</v>
          </cell>
          <cell r="AA1064">
            <v>0</v>
          </cell>
          <cell r="AB1064">
            <v>0</v>
          </cell>
          <cell r="AC1064" t="str">
            <v>CONEWECON-14May2010-2011</v>
          </cell>
          <cell r="AD1064" t="str">
            <v>CONEWECON-142011</v>
          </cell>
          <cell r="AE1064" t="str">
            <v>CONEWECON-14May2011</v>
          </cell>
          <cell r="AF1064" t="str">
            <v>CONEWECON-14May2010-2011</v>
          </cell>
          <cell r="AG1064" t="str">
            <v>CONEWECON-14May2010-2011</v>
          </cell>
          <cell r="AH1064" t="str">
            <v>CONEWMay2010-2011</v>
          </cell>
        </row>
        <row r="1065">
          <cell r="C1065" t="str">
            <v xml:space="preserve">Total Green Neighborhood  </v>
          </cell>
          <cell r="D1065" t="str">
            <v>CONEW</v>
          </cell>
          <cell r="E1065" t="str">
            <v>ECON-14</v>
          </cell>
          <cell r="F1065" t="str">
            <v>Residential</v>
          </cell>
          <cell r="G1065" t="str">
            <v>MULTI</v>
          </cell>
          <cell r="J1065" t="str">
            <v>May</v>
          </cell>
          <cell r="K1065" t="str">
            <v>2010-2011</v>
          </cell>
          <cell r="L1065">
            <v>2011</v>
          </cell>
          <cell r="M1065">
            <v>0</v>
          </cell>
          <cell r="Y1065">
            <v>0</v>
          </cell>
          <cell r="Z1065">
            <v>0</v>
          </cell>
          <cell r="AA1065">
            <v>0</v>
          </cell>
          <cell r="AB1065">
            <v>0</v>
          </cell>
          <cell r="AC1065" t="str">
            <v>CONEWECON-14May2010-2011</v>
          </cell>
          <cell r="AD1065" t="str">
            <v>CONEWECON-142011</v>
          </cell>
          <cell r="AE1065" t="str">
            <v>CONEWECON-14May2011</v>
          </cell>
          <cell r="AF1065" t="str">
            <v>CONEWECON-14May2010-2011</v>
          </cell>
          <cell r="AG1065" t="str">
            <v>CONEWECON-14May2010-2011</v>
          </cell>
          <cell r="AH1065" t="str">
            <v>CONEWMay2010-2011</v>
          </cell>
        </row>
        <row r="1066">
          <cell r="C1066" t="str">
            <v>MULIT-FAMILY Rehabilitation Program</v>
          </cell>
          <cell r="D1066" t="str">
            <v>MULIT REHAB</v>
          </cell>
          <cell r="E1066" t="str">
            <v>ECON-7</v>
          </cell>
          <cell r="F1066" t="str">
            <v>Residential</v>
          </cell>
          <cell r="G1066" t="str">
            <v>MULTI</v>
          </cell>
          <cell r="J1066" t="str">
            <v>May</v>
          </cell>
          <cell r="K1066" t="str">
            <v>2010-2011</v>
          </cell>
          <cell r="L1066">
            <v>2011</v>
          </cell>
          <cell r="M1066">
            <v>3</v>
          </cell>
          <cell r="N1066">
            <v>16.75</v>
          </cell>
          <cell r="O1066">
            <v>10725.06</v>
          </cell>
          <cell r="P1066">
            <v>400</v>
          </cell>
          <cell r="Q1066">
            <v>24942</v>
          </cell>
          <cell r="R1066">
            <v>8</v>
          </cell>
          <cell r="S1066">
            <v>30</v>
          </cell>
          <cell r="Y1066">
            <v>249</v>
          </cell>
          <cell r="Z1066">
            <v>1390.25</v>
          </cell>
          <cell r="AA1066">
            <v>4275</v>
          </cell>
          <cell r="AB1066">
            <v>23868.75</v>
          </cell>
          <cell r="AC1066" t="str">
            <v>MULIT REHABECON-7May2010-2011</v>
          </cell>
          <cell r="AD1066" t="str">
            <v>MULIT REHABECON-72011</v>
          </cell>
          <cell r="AE1066" t="str">
            <v>MULIT REHABECON-7May2011</v>
          </cell>
          <cell r="AF1066" t="str">
            <v>MULIT REHABECON-7May2010-2011</v>
          </cell>
          <cell r="AG1066" t="str">
            <v>MULIT REHABECON-7May2010-2011</v>
          </cell>
          <cell r="AH1066" t="str">
            <v>MULIT REHABMay2010-2011</v>
          </cell>
        </row>
        <row r="1067">
          <cell r="C1067" t="str">
            <v>Total Multi-Fam Rehab</v>
          </cell>
          <cell r="D1067" t="str">
            <v>CONEW</v>
          </cell>
          <cell r="E1067" t="str">
            <v>ECON-7</v>
          </cell>
          <cell r="F1067" t="str">
            <v>Residential</v>
          </cell>
          <cell r="G1067" t="str">
            <v>MULTI</v>
          </cell>
          <cell r="J1067" t="str">
            <v>May</v>
          </cell>
          <cell r="K1067" t="str">
            <v>2010-2011</v>
          </cell>
          <cell r="L1067">
            <v>2011</v>
          </cell>
          <cell r="M1067">
            <v>3</v>
          </cell>
          <cell r="N1067">
            <v>16.75</v>
          </cell>
          <cell r="O1067">
            <v>10725.06</v>
          </cell>
          <cell r="P1067">
            <v>400</v>
          </cell>
          <cell r="Q1067">
            <v>24942</v>
          </cell>
          <cell r="R1067">
            <v>8</v>
          </cell>
          <cell r="S1067">
            <v>30</v>
          </cell>
          <cell r="U1067">
            <v>0</v>
          </cell>
          <cell r="V1067">
            <v>0</v>
          </cell>
          <cell r="W1067">
            <v>0</v>
          </cell>
          <cell r="X1067">
            <v>0</v>
          </cell>
          <cell r="Y1067">
            <v>249</v>
          </cell>
          <cell r="Z1067">
            <v>1390.25</v>
          </cell>
          <cell r="AA1067">
            <v>4275</v>
          </cell>
          <cell r="AB1067">
            <v>23868.75</v>
          </cell>
          <cell r="AC1067" t="str">
            <v>CONEWECON-7May2010-2011</v>
          </cell>
          <cell r="AD1067" t="str">
            <v>CONEWECON-72011</v>
          </cell>
          <cell r="AE1067" t="str">
            <v>CONEWECON-7May2011</v>
          </cell>
          <cell r="AF1067" t="str">
            <v>CONEWECON-7May2010-2011</v>
          </cell>
          <cell r="AG1067" t="str">
            <v>CONEWECON-7May2010-2011</v>
          </cell>
          <cell r="AH1067" t="str">
            <v>CONEWMay2010-2011</v>
          </cell>
        </row>
        <row r="1068">
          <cell r="C1068" t="str">
            <v>Total City</v>
          </cell>
          <cell r="E1068" t="str">
            <v>TOTAL CITY</v>
          </cell>
          <cell r="J1068" t="str">
            <v>May</v>
          </cell>
          <cell r="K1068" t="str">
            <v>2010-2011</v>
          </cell>
          <cell r="L1068">
            <v>2011</v>
          </cell>
          <cell r="M1068">
            <v>3</v>
          </cell>
          <cell r="N1068">
            <v>16.75</v>
          </cell>
          <cell r="O1068">
            <v>10725.06</v>
          </cell>
          <cell r="P1068">
            <v>400</v>
          </cell>
          <cell r="Q1068">
            <v>24942</v>
          </cell>
          <cell r="R1068">
            <v>8</v>
          </cell>
          <cell r="S1068">
            <v>30</v>
          </cell>
          <cell r="U1068">
            <v>0</v>
          </cell>
          <cell r="V1068">
            <v>0</v>
          </cell>
          <cell r="W1068">
            <v>0</v>
          </cell>
          <cell r="X1068">
            <v>0</v>
          </cell>
          <cell r="Y1068">
            <v>249</v>
          </cell>
          <cell r="Z1068">
            <v>1390.25</v>
          </cell>
          <cell r="AA1068">
            <v>4275</v>
          </cell>
          <cell r="AB1068">
            <v>23868.75</v>
          </cell>
          <cell r="AC1068" t="str">
            <v>TOTAL CITYMay2010-2011</v>
          </cell>
          <cell r="AD1068" t="str">
            <v>TOTAL CITY2011</v>
          </cell>
          <cell r="AE1068" t="str">
            <v>TOTAL CITYMay2011</v>
          </cell>
          <cell r="AF1068" t="str">
            <v>TOTAL CITYMay2010-2011</v>
          </cell>
          <cell r="AG1068" t="str">
            <v>TOTAL CITYMay2010-2011</v>
          </cell>
          <cell r="AH1068" t="str">
            <v>Total CityMay2010-2011</v>
          </cell>
        </row>
        <row r="1069">
          <cell r="B1069" t="str">
            <v>ST Cloud Completed Audits Report</v>
          </cell>
          <cell r="L1069">
            <v>2011</v>
          </cell>
          <cell r="AC1069" t="str">
            <v/>
          </cell>
          <cell r="AD1069" t="str">
            <v>2011</v>
          </cell>
          <cell r="AE1069" t="str">
            <v>2011</v>
          </cell>
          <cell r="AF1069" t="str">
            <v/>
          </cell>
          <cell r="AG1069" t="str">
            <v/>
          </cell>
          <cell r="AH1069" t="str">
            <v/>
          </cell>
        </row>
        <row r="1070">
          <cell r="B1070" t="str">
            <v>AUD4</v>
          </cell>
          <cell r="C1070" t="str">
            <v>Survey - Residential Energy</v>
          </cell>
          <cell r="D1070" t="str">
            <v>GRAHAM</v>
          </cell>
          <cell r="E1070" t="str">
            <v>ECON-3B</v>
          </cell>
          <cell r="F1070" t="str">
            <v>Residential</v>
          </cell>
          <cell r="I1070" t="str">
            <v>ST CLOUD</v>
          </cell>
          <cell r="J1070" t="str">
            <v>May</v>
          </cell>
          <cell r="K1070" t="str">
            <v>2010-2011</v>
          </cell>
          <cell r="L1070">
            <v>2011</v>
          </cell>
          <cell r="M1070">
            <v>0</v>
          </cell>
          <cell r="Y1070">
            <v>0</v>
          </cell>
          <cell r="Z1070">
            <v>0</v>
          </cell>
          <cell r="AA1070">
            <v>0</v>
          </cell>
          <cell r="AB1070">
            <v>0</v>
          </cell>
          <cell r="AC1070" t="str">
            <v>GRAHAMECON-3BMay2010-2011</v>
          </cell>
          <cell r="AD1070" t="str">
            <v>GRAHAMECON-3B2011</v>
          </cell>
          <cell r="AE1070" t="str">
            <v>GRAHAMECON-3BMay2011</v>
          </cell>
          <cell r="AF1070" t="str">
            <v>GRAHAMECON-3BMay2010-2011</v>
          </cell>
          <cell r="AG1070" t="str">
            <v>GRAHAMECON-3BST CLOUDMay2010-2011</v>
          </cell>
          <cell r="AH1070" t="str">
            <v>GRAHAMMay2010-2011</v>
          </cell>
        </row>
        <row r="1071">
          <cell r="B1071" t="str">
            <v>AUD6</v>
          </cell>
          <cell r="C1071" t="str">
            <v>Survey - Residential Energy</v>
          </cell>
          <cell r="D1071" t="str">
            <v>SKIPPER</v>
          </cell>
          <cell r="E1071" t="str">
            <v>ECON-3B</v>
          </cell>
          <cell r="F1071" t="str">
            <v>Residential</v>
          </cell>
          <cell r="I1071" t="str">
            <v>ST CLOUD</v>
          </cell>
          <cell r="J1071" t="str">
            <v>May</v>
          </cell>
          <cell r="K1071" t="str">
            <v>2010-2011</v>
          </cell>
          <cell r="L1071">
            <v>2011</v>
          </cell>
          <cell r="M1071">
            <v>0</v>
          </cell>
          <cell r="Y1071">
            <v>0</v>
          </cell>
          <cell r="Z1071">
            <v>0</v>
          </cell>
          <cell r="AA1071">
            <v>0</v>
          </cell>
          <cell r="AB1071">
            <v>0</v>
          </cell>
          <cell r="AC1071" t="str">
            <v>SKIPPERECON-3BMay2010-2011</v>
          </cell>
          <cell r="AD1071" t="str">
            <v>SKIPPERECON-3B2011</v>
          </cell>
          <cell r="AE1071" t="str">
            <v>SKIPPERECON-3BMay2011</v>
          </cell>
          <cell r="AF1071" t="str">
            <v>SKIPPERECON-3BMay2010-2011</v>
          </cell>
          <cell r="AG1071" t="str">
            <v>SKIPPERECON-3BST CLOUDMay2010-2011</v>
          </cell>
          <cell r="AH1071" t="str">
            <v>SKIPPERMay2010-2011</v>
          </cell>
        </row>
        <row r="1072">
          <cell r="B1072" t="str">
            <v>AUD7</v>
          </cell>
          <cell r="C1072" t="str">
            <v>Survey - Residential Energy</v>
          </cell>
          <cell r="D1072" t="str">
            <v>SAMPSON</v>
          </cell>
          <cell r="E1072" t="str">
            <v>ECON-3B</v>
          </cell>
          <cell r="F1072" t="str">
            <v>Residential</v>
          </cell>
          <cell r="I1072" t="str">
            <v>ST CLOUD</v>
          </cell>
          <cell r="J1072" t="str">
            <v>May</v>
          </cell>
          <cell r="K1072" t="str">
            <v>2010-2011</v>
          </cell>
          <cell r="L1072">
            <v>2011</v>
          </cell>
          <cell r="M1072">
            <v>12</v>
          </cell>
          <cell r="Y1072">
            <v>1936.2594936</v>
          </cell>
          <cell r="Z1072">
            <v>0</v>
          </cell>
          <cell r="AA1072">
            <v>2922.558</v>
          </cell>
          <cell r="AB1072">
            <v>0</v>
          </cell>
          <cell r="AC1072" t="str">
            <v>SAMPSONECON-3BMay2010-2011</v>
          </cell>
          <cell r="AD1072" t="str">
            <v>SAMPSONECON-3B2011</v>
          </cell>
          <cell r="AE1072" t="str">
            <v>SAMPSONECON-3BMay2011</v>
          </cell>
          <cell r="AF1072" t="str">
            <v>SAMPSONECON-3BMay2010-2011</v>
          </cell>
          <cell r="AG1072" t="str">
            <v>SAMPSONECON-3BST CLOUDMay2010-2011</v>
          </cell>
          <cell r="AH1072" t="str">
            <v>SAMPSONMay2010-2011</v>
          </cell>
        </row>
        <row r="1073">
          <cell r="C1073" t="str">
            <v xml:space="preserve">Total Res Energy Surveys  </v>
          </cell>
          <cell r="D1073" t="str">
            <v>CONEW</v>
          </cell>
          <cell r="E1073" t="str">
            <v>ECON-3B</v>
          </cell>
          <cell r="F1073" t="str">
            <v>Residential</v>
          </cell>
          <cell r="I1073" t="str">
            <v>ST CLOUD</v>
          </cell>
          <cell r="J1073" t="str">
            <v>May</v>
          </cell>
          <cell r="K1073" t="str">
            <v>2010-2011</v>
          </cell>
          <cell r="L1073">
            <v>2011</v>
          </cell>
          <cell r="M1073">
            <v>12</v>
          </cell>
          <cell r="Y1073">
            <v>1936.2594936</v>
          </cell>
          <cell r="Z1073">
            <v>0</v>
          </cell>
          <cell r="AA1073">
            <v>2922.558</v>
          </cell>
          <cell r="AB1073">
            <v>0</v>
          </cell>
          <cell r="AC1073" t="str">
            <v>CONEWECON-3BMay2010-2011</v>
          </cell>
          <cell r="AD1073" t="str">
            <v>CONEWECON-3B2011</v>
          </cell>
          <cell r="AE1073" t="str">
            <v>CONEWECON-3BMay2011</v>
          </cell>
          <cell r="AF1073" t="str">
            <v>CONEWECON-3BMay2010-2011</v>
          </cell>
          <cell r="AG1073" t="str">
            <v>CONEWECON-3BST CLOUDMay2010-2011</v>
          </cell>
          <cell r="AH1073" t="str">
            <v>CONEWMay2010-2011</v>
          </cell>
        </row>
        <row r="1074">
          <cell r="B1074" t="str">
            <v>FHS</v>
          </cell>
          <cell r="C1074" t="str">
            <v>Survey - Residential Energy DVD</v>
          </cell>
          <cell r="D1074" t="str">
            <v>BURNS</v>
          </cell>
          <cell r="E1074" t="str">
            <v>ECON-3D</v>
          </cell>
          <cell r="F1074" t="str">
            <v>Residential</v>
          </cell>
          <cell r="I1074" t="str">
            <v>ST CLOUD</v>
          </cell>
          <cell r="J1074" t="str">
            <v>May</v>
          </cell>
          <cell r="K1074" t="str">
            <v>2010-2011</v>
          </cell>
          <cell r="L1074">
            <v>2011</v>
          </cell>
          <cell r="M1074">
            <v>4</v>
          </cell>
          <cell r="Y1074">
            <v>37.891939600000001</v>
          </cell>
          <cell r="Z1074">
            <v>0</v>
          </cell>
          <cell r="AA1074">
            <v>488.04759999999999</v>
          </cell>
          <cell r="AB1074">
            <v>0</v>
          </cell>
          <cell r="AC1074" t="str">
            <v>BURNSECON-3DMay2010-2011</v>
          </cell>
          <cell r="AD1074" t="str">
            <v>BURNSECON-3D2011</v>
          </cell>
          <cell r="AE1074" t="str">
            <v>BURNSECON-3DMay2011</v>
          </cell>
          <cell r="AF1074" t="str">
            <v>BURNSECON-3DMay2010-2011</v>
          </cell>
          <cell r="AG1074" t="str">
            <v>BURNSECON-3DST CLOUDMay2010-2011</v>
          </cell>
          <cell r="AH1074" t="str">
            <v>BURNSMay2010-2011</v>
          </cell>
        </row>
        <row r="1075">
          <cell r="C1075" t="str">
            <v>Survey - Residential Energy DVD</v>
          </cell>
          <cell r="D1075" t="str">
            <v>RIVERA</v>
          </cell>
          <cell r="E1075" t="str">
            <v>ECON-3D</v>
          </cell>
          <cell r="F1075" t="str">
            <v>Residential</v>
          </cell>
          <cell r="I1075" t="str">
            <v>ST CLOUD</v>
          </cell>
          <cell r="J1075" t="str">
            <v>May</v>
          </cell>
          <cell r="K1075" t="str">
            <v>2010-2011</v>
          </cell>
          <cell r="L1075">
            <v>2011</v>
          </cell>
          <cell r="M1075">
            <v>0</v>
          </cell>
          <cell r="Y1075">
            <v>0</v>
          </cell>
          <cell r="Z1075">
            <v>0</v>
          </cell>
          <cell r="AA1075">
            <v>0</v>
          </cell>
          <cell r="AB1075">
            <v>0</v>
          </cell>
          <cell r="AC1075" t="str">
            <v>RIVERAECON-3DMay2010-2011</v>
          </cell>
          <cell r="AD1075" t="str">
            <v>RIVERAECON-3D2011</v>
          </cell>
          <cell r="AE1075" t="str">
            <v>RIVERAECON-3DMay2011</v>
          </cell>
          <cell r="AF1075" t="str">
            <v>RIVERAECON-3DMay2010-2011</v>
          </cell>
          <cell r="AG1075" t="str">
            <v>RIVERAECON-3DST CLOUDMay2010-2011</v>
          </cell>
          <cell r="AH1075" t="str">
            <v>RIVERAMay2010-2011</v>
          </cell>
        </row>
        <row r="1076">
          <cell r="C1076" t="str">
            <v xml:space="preserve">Total DVD &amp; VIDEO  </v>
          </cell>
          <cell r="D1076" t="str">
            <v>DVD</v>
          </cell>
          <cell r="E1076" t="str">
            <v>ECON-3D</v>
          </cell>
          <cell r="F1076" t="str">
            <v>Residential</v>
          </cell>
          <cell r="I1076" t="str">
            <v>ST CLOUD</v>
          </cell>
          <cell r="J1076" t="str">
            <v>May</v>
          </cell>
          <cell r="K1076" t="str">
            <v>2010-2011</v>
          </cell>
          <cell r="L1076">
            <v>2011</v>
          </cell>
          <cell r="M1076">
            <v>4</v>
          </cell>
          <cell r="Y1076">
            <v>37.891939600000001</v>
          </cell>
          <cell r="Z1076">
            <v>0</v>
          </cell>
          <cell r="AA1076">
            <v>488.04759999999999</v>
          </cell>
          <cell r="AB1076">
            <v>0</v>
          </cell>
          <cell r="AC1076" t="str">
            <v>DVDECON-3DMay2010-2011</v>
          </cell>
          <cell r="AD1076" t="str">
            <v>DVDECON-3D2011</v>
          </cell>
          <cell r="AE1076" t="str">
            <v>DVDECON-3DMay2011</v>
          </cell>
          <cell r="AF1076" t="str">
            <v>DVDECON-3DMay2010-2011</v>
          </cell>
          <cell r="AG1076" t="str">
            <v>DVDECON-3DST CLOUDMay2010-2011</v>
          </cell>
          <cell r="AH1076" t="str">
            <v>DVDMay2010-2011</v>
          </cell>
        </row>
        <row r="1077">
          <cell r="C1077" t="str">
            <v xml:space="preserve">Total Residential Energy DVD  </v>
          </cell>
          <cell r="D1077" t="str">
            <v>CONEW</v>
          </cell>
          <cell r="E1077" t="str">
            <v>ECON-3D</v>
          </cell>
          <cell r="F1077" t="str">
            <v>Residential</v>
          </cell>
          <cell r="I1077" t="str">
            <v>ST CLOUD</v>
          </cell>
          <cell r="J1077" t="str">
            <v>May</v>
          </cell>
          <cell r="K1077" t="str">
            <v>2010-2011</v>
          </cell>
          <cell r="L1077">
            <v>2011</v>
          </cell>
          <cell r="M1077">
            <v>4</v>
          </cell>
          <cell r="Y1077">
            <v>37.891939600000001</v>
          </cell>
          <cell r="Z1077">
            <v>0</v>
          </cell>
          <cell r="AA1077">
            <v>488.04759999999999</v>
          </cell>
          <cell r="AB1077">
            <v>0</v>
          </cell>
          <cell r="AC1077" t="str">
            <v>CONEWECON-3DMay2010-2011</v>
          </cell>
          <cell r="AD1077" t="str">
            <v>CONEWECON-3D2011</v>
          </cell>
          <cell r="AE1077" t="str">
            <v>CONEWECON-3DMay2011</v>
          </cell>
          <cell r="AF1077" t="str">
            <v>CONEWECON-3DMay2010-2011</v>
          </cell>
          <cell r="AG1077" t="str">
            <v>CONEWECON-3DST CLOUDMay2010-2011</v>
          </cell>
          <cell r="AH1077" t="str">
            <v>CONEWMay2010-2011</v>
          </cell>
        </row>
        <row r="1078">
          <cell r="B1078" t="str">
            <v>IBHE</v>
          </cell>
          <cell r="C1078" t="str">
            <v>Home Fix-up</v>
          </cell>
          <cell r="D1078" t="str">
            <v>SAMPSON</v>
          </cell>
          <cell r="E1078" t="str">
            <v>ECON-12A</v>
          </cell>
          <cell r="F1078" t="str">
            <v>Residential</v>
          </cell>
          <cell r="G1078" t="str">
            <v>SINGLE</v>
          </cell>
          <cell r="I1078" t="str">
            <v>ST CLOUD</v>
          </cell>
          <cell r="J1078" t="str">
            <v>May</v>
          </cell>
          <cell r="K1078" t="str">
            <v>2010-2011</v>
          </cell>
          <cell r="L1078">
            <v>2011</v>
          </cell>
          <cell r="M1078">
            <v>1</v>
          </cell>
          <cell r="O1078">
            <v>1289.27</v>
          </cell>
          <cell r="Y1078">
            <v>14.147650000000001</v>
          </cell>
          <cell r="Z1078">
            <v>0</v>
          </cell>
          <cell r="AA1078">
            <v>249.37</v>
          </cell>
          <cell r="AB1078">
            <v>0</v>
          </cell>
          <cell r="AC1078" t="str">
            <v>SAMPSONECON-12AMay2010-2011</v>
          </cell>
          <cell r="AD1078" t="str">
            <v>SAMPSONECON-12A2011</v>
          </cell>
          <cell r="AE1078" t="str">
            <v>SAMPSONECON-12AMay2011</v>
          </cell>
          <cell r="AF1078" t="str">
            <v>SAMPSONECON-12AMay2010-2011</v>
          </cell>
          <cell r="AG1078" t="str">
            <v>SAMPSONECON-12AST CLOUDMay2010-2011</v>
          </cell>
          <cell r="AH1078" t="str">
            <v>SAMPSONMay2010-2011</v>
          </cell>
        </row>
        <row r="1079">
          <cell r="C1079" t="str">
            <v>Total Home Fix-up Single</v>
          </cell>
          <cell r="D1079" t="str">
            <v>CONEW</v>
          </cell>
          <cell r="E1079" t="str">
            <v>ECON-12A</v>
          </cell>
          <cell r="F1079" t="str">
            <v>Residential</v>
          </cell>
          <cell r="G1079" t="str">
            <v>SINGLE</v>
          </cell>
          <cell r="I1079" t="str">
            <v>ST CLOUD</v>
          </cell>
          <cell r="J1079" t="str">
            <v>May</v>
          </cell>
          <cell r="K1079" t="str">
            <v>2010-2011</v>
          </cell>
          <cell r="L1079">
            <v>2011</v>
          </cell>
          <cell r="M1079">
            <v>1</v>
          </cell>
          <cell r="O1079">
            <v>1289.27</v>
          </cell>
          <cell r="Q1079">
            <v>0</v>
          </cell>
          <cell r="R1079">
            <v>0</v>
          </cell>
          <cell r="S1079">
            <v>0</v>
          </cell>
          <cell r="U1079">
            <v>0</v>
          </cell>
          <cell r="V1079">
            <v>0</v>
          </cell>
          <cell r="W1079">
            <v>0</v>
          </cell>
          <cell r="X1079">
            <v>0</v>
          </cell>
          <cell r="Y1079">
            <v>14.147650000000001</v>
          </cell>
          <cell r="Z1079">
            <v>0</v>
          </cell>
          <cell r="AA1079">
            <v>249.37</v>
          </cell>
          <cell r="AB1079">
            <v>0</v>
          </cell>
          <cell r="AC1079" t="str">
            <v>CONEWECON-12AMay2010-2011</v>
          </cell>
          <cell r="AD1079" t="str">
            <v>CONEWECON-12A2011</v>
          </cell>
          <cell r="AE1079" t="str">
            <v>CONEWECON-12AMay2011</v>
          </cell>
          <cell r="AF1079" t="str">
            <v>CONEWECON-12AMay2010-2011</v>
          </cell>
          <cell r="AG1079" t="str">
            <v>CONEWECON-12AST CLOUDMay2010-2011</v>
          </cell>
          <cell r="AH1079" t="str">
            <v>CONEWMay2010-2011</v>
          </cell>
        </row>
        <row r="1080">
          <cell r="B1080" t="str">
            <v>IBHI</v>
          </cell>
          <cell r="C1080" t="str">
            <v>Home Financial Insulation Loan</v>
          </cell>
          <cell r="D1080" t="str">
            <v>SAMPSON</v>
          </cell>
          <cell r="E1080" t="str">
            <v>ECON-12B</v>
          </cell>
          <cell r="F1080" t="str">
            <v>Residential</v>
          </cell>
          <cell r="G1080" t="str">
            <v>SINGLE</v>
          </cell>
          <cell r="I1080" t="str">
            <v>ST CLOUD</v>
          </cell>
          <cell r="J1080" t="str">
            <v>May</v>
          </cell>
          <cell r="K1080" t="str">
            <v>2010-2011</v>
          </cell>
          <cell r="L1080">
            <v>2011</v>
          </cell>
          <cell r="M1080">
            <v>0</v>
          </cell>
          <cell r="O1080">
            <v>0</v>
          </cell>
          <cell r="Y1080">
            <v>0</v>
          </cell>
          <cell r="Z1080">
            <v>0</v>
          </cell>
          <cell r="AA1080">
            <v>0</v>
          </cell>
          <cell r="AB1080">
            <v>0</v>
          </cell>
          <cell r="AC1080" t="str">
            <v>SAMPSONECON-12BMay2010-2011</v>
          </cell>
          <cell r="AD1080" t="str">
            <v>SAMPSONECON-12B2011</v>
          </cell>
          <cell r="AE1080" t="str">
            <v>SAMPSONECON-12BMay2011</v>
          </cell>
          <cell r="AF1080" t="str">
            <v>SAMPSONECON-12BMay2010-2011</v>
          </cell>
          <cell r="AG1080" t="str">
            <v>SAMPSONECON-12BST CLOUDMay2010-2011</v>
          </cell>
          <cell r="AH1080" t="str">
            <v>SAMPSONMay2010-2011</v>
          </cell>
        </row>
        <row r="1081">
          <cell r="C1081" t="str">
            <v>Total Financed Insulation Single</v>
          </cell>
          <cell r="D1081" t="str">
            <v>CONEW</v>
          </cell>
          <cell r="E1081" t="str">
            <v>ECON-12B</v>
          </cell>
          <cell r="F1081" t="str">
            <v>Residential</v>
          </cell>
          <cell r="G1081" t="str">
            <v>SINGLE</v>
          </cell>
          <cell r="I1081" t="str">
            <v>ST CLOUD</v>
          </cell>
          <cell r="J1081" t="str">
            <v>May</v>
          </cell>
          <cell r="K1081" t="str">
            <v>2010-2011</v>
          </cell>
          <cell r="L1081">
            <v>2011</v>
          </cell>
          <cell r="M1081">
            <v>0</v>
          </cell>
          <cell r="O1081">
            <v>0</v>
          </cell>
          <cell r="Q1081">
            <v>0</v>
          </cell>
          <cell r="R1081">
            <v>0</v>
          </cell>
          <cell r="S1081">
            <v>0</v>
          </cell>
          <cell r="U1081">
            <v>0</v>
          </cell>
          <cell r="V1081">
            <v>0</v>
          </cell>
          <cell r="W1081">
            <v>0</v>
          </cell>
          <cell r="X1081">
            <v>0</v>
          </cell>
          <cell r="Y1081">
            <v>0</v>
          </cell>
          <cell r="Z1081">
            <v>0</v>
          </cell>
          <cell r="AA1081">
            <v>0</v>
          </cell>
          <cell r="AB1081">
            <v>0</v>
          </cell>
          <cell r="AC1081" t="str">
            <v>CONEWECON-12BMay2010-2011</v>
          </cell>
          <cell r="AD1081" t="str">
            <v>CONEWECON-12B2011</v>
          </cell>
          <cell r="AE1081" t="str">
            <v>CONEWECON-12BMay2011</v>
          </cell>
          <cell r="AF1081" t="str">
            <v>CONEWECON-12BMay2010-2011</v>
          </cell>
          <cell r="AG1081" t="str">
            <v>CONEWECON-12BST CLOUDMay2010-2011</v>
          </cell>
          <cell r="AH1081" t="str">
            <v>CONEWMay2010-2011</v>
          </cell>
        </row>
        <row r="1082">
          <cell r="C1082" t="str">
            <v>Total Residential Audit Summary</v>
          </cell>
          <cell r="D1082" t="str">
            <v>CONEW</v>
          </cell>
          <cell r="E1082" t="str">
            <v>RESCON</v>
          </cell>
          <cell r="F1082" t="str">
            <v>Residential</v>
          </cell>
          <cell r="J1082" t="str">
            <v>May</v>
          </cell>
          <cell r="K1082" t="str">
            <v>2010-2011</v>
          </cell>
          <cell r="L1082">
            <v>2011</v>
          </cell>
          <cell r="M1082">
            <v>350</v>
          </cell>
          <cell r="N1082">
            <v>9094.6666666666679</v>
          </cell>
          <cell r="O1082">
            <v>22061.02</v>
          </cell>
          <cell r="P1082">
            <v>80666.666666666672</v>
          </cell>
          <cell r="Q1082">
            <v>0</v>
          </cell>
          <cell r="R1082">
            <v>0</v>
          </cell>
          <cell r="S1082">
            <v>0</v>
          </cell>
          <cell r="U1082">
            <v>0</v>
          </cell>
          <cell r="V1082">
            <v>0</v>
          </cell>
          <cell r="W1082">
            <v>0</v>
          </cell>
          <cell r="X1082">
            <v>134</v>
          </cell>
          <cell r="Y1082">
            <v>28188.867219699998</v>
          </cell>
          <cell r="Z1082">
            <v>66863.175346333344</v>
          </cell>
          <cell r="AA1082">
            <v>64410.164225</v>
          </cell>
          <cell r="AB1082">
            <v>668622.30385441682</v>
          </cell>
          <cell r="AC1082" t="str">
            <v>CONEWRESCONMay2010-2011</v>
          </cell>
          <cell r="AD1082" t="str">
            <v>CONEWRESCON2011</v>
          </cell>
          <cell r="AE1082" t="str">
            <v>CONEWRESCONMay2011</v>
          </cell>
          <cell r="AF1082" t="str">
            <v>CONEWRESCONMay2010-2011</v>
          </cell>
          <cell r="AG1082" t="str">
            <v>CONEWRESCONMay2010-2011</v>
          </cell>
          <cell r="AH1082" t="str">
            <v>RESCONMay2010-2011</v>
          </cell>
        </row>
        <row r="1083">
          <cell r="C1083" t="str">
            <v>Total Commercial Audit Summary</v>
          </cell>
          <cell r="D1083" t="str">
            <v>CONEW</v>
          </cell>
          <cell r="E1083" t="str">
            <v>COMCON</v>
          </cell>
          <cell r="F1083" t="str">
            <v>Commercial</v>
          </cell>
          <cell r="J1083" t="str">
            <v>May</v>
          </cell>
          <cell r="K1083" t="str">
            <v>2010-2011</v>
          </cell>
          <cell r="L1083">
            <v>2011</v>
          </cell>
          <cell r="M1083">
            <v>12</v>
          </cell>
          <cell r="N1083">
            <v>27.833333333333332</v>
          </cell>
          <cell r="O1083">
            <v>0</v>
          </cell>
          <cell r="P1083">
            <v>0</v>
          </cell>
          <cell r="Q1083">
            <v>0</v>
          </cell>
          <cell r="R1083">
            <v>0</v>
          </cell>
          <cell r="S1083">
            <v>0</v>
          </cell>
          <cell r="U1083">
            <v>0</v>
          </cell>
          <cell r="V1083">
            <v>0</v>
          </cell>
          <cell r="W1083">
            <v>0</v>
          </cell>
          <cell r="X1083">
            <v>0</v>
          </cell>
          <cell r="Y1083">
            <v>6038.9849578000003</v>
          </cell>
          <cell r="Z1083">
            <v>11161.759373400002</v>
          </cell>
          <cell r="AA1083">
            <v>8497.6360000000004</v>
          </cell>
          <cell r="AB1083">
            <v>15437.372066666667</v>
          </cell>
          <cell r="AC1083" t="str">
            <v>CONEWCOMCONMay2010-2011</v>
          </cell>
          <cell r="AD1083" t="str">
            <v>CONEWCOMCON2011</v>
          </cell>
          <cell r="AE1083" t="str">
            <v>CONEWCOMCONMay2011</v>
          </cell>
          <cell r="AF1083" t="str">
            <v>CONEWCOMCONMay2010-2011</v>
          </cell>
          <cell r="AG1083" t="str">
            <v>CONEWCOMCONMay2010-2011</v>
          </cell>
          <cell r="AH1083" t="str">
            <v>COMCONMay2010-2011</v>
          </cell>
        </row>
        <row r="1084">
          <cell r="B1084" t="str">
            <v>M-ACRG</v>
          </cell>
          <cell r="C1084" t="str">
            <v>Survey - Acreage Meas for Wtr</v>
          </cell>
          <cell r="D1084" t="str">
            <v>MIL</v>
          </cell>
          <cell r="E1084" t="str">
            <v>WACON-5C</v>
          </cell>
          <cell r="F1084" t="str">
            <v>Commercial</v>
          </cell>
          <cell r="G1084" t="str">
            <v>MULTI</v>
          </cell>
          <cell r="H1084" t="str">
            <v>ACRE MEASMNT</v>
          </cell>
          <cell r="J1084" t="str">
            <v>June</v>
          </cell>
          <cell r="K1084" t="str">
            <v>2010-2011</v>
          </cell>
          <cell r="L1084">
            <v>2011</v>
          </cell>
          <cell r="M1084">
            <v>0</v>
          </cell>
          <cell r="N1084">
            <v>0</v>
          </cell>
          <cell r="Y1084">
            <v>0</v>
          </cell>
          <cell r="Z1084">
            <v>0</v>
          </cell>
          <cell r="AA1084">
            <v>0</v>
          </cell>
          <cell r="AB1084">
            <v>0</v>
          </cell>
          <cell r="AC1084" t="str">
            <v>MILWACON-5CJune2010-2011</v>
          </cell>
          <cell r="AD1084" t="str">
            <v>MILWACON-5C2011</v>
          </cell>
          <cell r="AE1084" t="str">
            <v>MILWACON-5CJune2011</v>
          </cell>
          <cell r="AF1084" t="str">
            <v>MILWACON-5CACRE MEASMNTJune2010-2011</v>
          </cell>
          <cell r="AG1084" t="str">
            <v>MILWACON-5CJune2010-2011</v>
          </cell>
          <cell r="AH1084" t="str">
            <v>MILJune2010-2011</v>
          </cell>
        </row>
        <row r="1085">
          <cell r="D1085" t="str">
            <v>MIL</v>
          </cell>
          <cell r="E1085" t="str">
            <v>WACON-5C</v>
          </cell>
          <cell r="F1085" t="str">
            <v>Commercial</v>
          </cell>
          <cell r="G1085" t="str">
            <v>OTHER</v>
          </cell>
          <cell r="H1085" t="str">
            <v>ACRE MEASMNT</v>
          </cell>
          <cell r="J1085" t="str">
            <v>June</v>
          </cell>
          <cell r="K1085" t="str">
            <v>2010-2011</v>
          </cell>
          <cell r="L1085">
            <v>2011</v>
          </cell>
          <cell r="M1085">
            <v>0</v>
          </cell>
          <cell r="Y1085">
            <v>0</v>
          </cell>
          <cell r="Z1085">
            <v>0</v>
          </cell>
          <cell r="AC1085" t="str">
            <v>MILWACON-5CJune2010-2011</v>
          </cell>
          <cell r="AD1085" t="str">
            <v>MILWACON-5C2011</v>
          </cell>
          <cell r="AE1085" t="str">
            <v>MILWACON-5CJune2011</v>
          </cell>
          <cell r="AF1085" t="str">
            <v>MILWACON-5CACRE MEASMNTJune2010-2011</v>
          </cell>
          <cell r="AG1085" t="str">
            <v>MILWACON-5CJune2010-2011</v>
          </cell>
          <cell r="AH1085" t="str">
            <v>MILJune2010-2011</v>
          </cell>
        </row>
        <row r="1086">
          <cell r="D1086" t="str">
            <v>SKIPPER</v>
          </cell>
          <cell r="E1086" t="str">
            <v>WACON-5C</v>
          </cell>
          <cell r="F1086" t="str">
            <v>Commercial</v>
          </cell>
          <cell r="G1086" t="str">
            <v>MULTI</v>
          </cell>
          <cell r="H1086" t="str">
            <v>ACRE MEASMNT</v>
          </cell>
          <cell r="J1086" t="str">
            <v>June</v>
          </cell>
          <cell r="K1086" t="str">
            <v>2010-2011</v>
          </cell>
          <cell r="L1086">
            <v>2011</v>
          </cell>
          <cell r="M1086">
            <v>0</v>
          </cell>
          <cell r="N1086">
            <v>3</v>
          </cell>
          <cell r="Y1086">
            <v>0</v>
          </cell>
          <cell r="Z1086">
            <v>484.06487340000001</v>
          </cell>
          <cell r="AC1086" t="str">
            <v>SKIPPERWACON-5CJune2010-2011</v>
          </cell>
          <cell r="AD1086" t="str">
            <v>SKIPPERWACON-5C2011</v>
          </cell>
          <cell r="AE1086" t="str">
            <v>SKIPPERWACON-5CJune2011</v>
          </cell>
          <cell r="AF1086" t="str">
            <v>SKIPPERWACON-5CACRE MEASMNTJune2010-2011</v>
          </cell>
          <cell r="AG1086" t="str">
            <v>SKIPPERWACON-5CJune2010-2011</v>
          </cell>
          <cell r="AH1086" t="str">
            <v>SKIPPERJune2010-2011</v>
          </cell>
        </row>
        <row r="1087">
          <cell r="D1087" t="str">
            <v>SKIPPER</v>
          </cell>
          <cell r="E1087" t="str">
            <v>WACON-5C</v>
          </cell>
          <cell r="F1087" t="str">
            <v>Commercial</v>
          </cell>
          <cell r="G1087" t="str">
            <v>OTHER</v>
          </cell>
          <cell r="H1087" t="str">
            <v>ACRE MEASMNT</v>
          </cell>
          <cell r="J1087" t="str">
            <v>June</v>
          </cell>
          <cell r="K1087" t="str">
            <v>2010-2011</v>
          </cell>
          <cell r="L1087">
            <v>2011</v>
          </cell>
          <cell r="M1087">
            <v>1</v>
          </cell>
          <cell r="Y1087">
            <v>161.35495779999999</v>
          </cell>
          <cell r="Z1087">
            <v>0</v>
          </cell>
          <cell r="AA1087">
            <v>0</v>
          </cell>
          <cell r="AB1087">
            <v>0</v>
          </cell>
          <cell r="AC1087" t="str">
            <v>SKIPPERWACON-5CJune2010-2011</v>
          </cell>
          <cell r="AD1087" t="str">
            <v>SKIPPERWACON-5C2011</v>
          </cell>
          <cell r="AE1087" t="str">
            <v>SKIPPERWACON-5CJune2011</v>
          </cell>
          <cell r="AF1087" t="str">
            <v>SKIPPERWACON-5CACRE MEASMNTJune2010-2011</v>
          </cell>
          <cell r="AG1087" t="str">
            <v>SKIPPERWACON-5CJune2010-2011</v>
          </cell>
          <cell r="AH1087" t="str">
            <v>SKIPPERJune2010-2011</v>
          </cell>
        </row>
        <row r="1088">
          <cell r="C1088" t="str">
            <v>Total Acreage Meas For Wtr</v>
          </cell>
          <cell r="D1088" t="str">
            <v>CONEW</v>
          </cell>
          <cell r="E1088" t="str">
            <v>WACON-5C</v>
          </cell>
          <cell r="F1088" t="str">
            <v>Commercial</v>
          </cell>
          <cell r="G1088" t="str">
            <v>MULTI</v>
          </cell>
          <cell r="H1088" t="str">
            <v>ACRE MEASMNT</v>
          </cell>
          <cell r="J1088" t="str">
            <v>June</v>
          </cell>
          <cell r="K1088" t="str">
            <v>2010-2011</v>
          </cell>
          <cell r="L1088">
            <v>2011</v>
          </cell>
          <cell r="M1088">
            <v>0</v>
          </cell>
          <cell r="N1088">
            <v>3</v>
          </cell>
          <cell r="Y1088">
            <v>0</v>
          </cell>
          <cell r="Z1088">
            <v>484.06487340000001</v>
          </cell>
          <cell r="AA1088">
            <v>0</v>
          </cell>
          <cell r="AB1088">
            <v>0</v>
          </cell>
          <cell r="AC1088" t="str">
            <v>CONEWWACON-5CJune2010-2011</v>
          </cell>
          <cell r="AD1088" t="str">
            <v>CONEWWACON-5C2011</v>
          </cell>
          <cell r="AE1088" t="str">
            <v>CONEWWACON-5CJune2011</v>
          </cell>
          <cell r="AF1088" t="str">
            <v>CONEWWACON-5CACRE MEASMNTJune2010-2011</v>
          </cell>
          <cell r="AG1088" t="str">
            <v>CONEWWACON-5CJune2010-2011</v>
          </cell>
          <cell r="AH1088" t="str">
            <v>CONEWJune2010-2011</v>
          </cell>
        </row>
        <row r="1089">
          <cell r="C1089" t="str">
            <v>Total Acreage Meas For Wtr</v>
          </cell>
          <cell r="D1089" t="str">
            <v>CONEW</v>
          </cell>
          <cell r="E1089" t="str">
            <v>WACON-5C</v>
          </cell>
          <cell r="F1089" t="str">
            <v>Commercial</v>
          </cell>
          <cell r="G1089" t="str">
            <v>OTHER</v>
          </cell>
          <cell r="H1089" t="str">
            <v>ACRE MEASMNT</v>
          </cell>
          <cell r="J1089" t="str">
            <v>June</v>
          </cell>
          <cell r="K1089" t="str">
            <v>2010-2011</v>
          </cell>
          <cell r="L1089">
            <v>2011</v>
          </cell>
          <cell r="M1089">
            <v>1</v>
          </cell>
          <cell r="N1089">
            <v>0</v>
          </cell>
          <cell r="Y1089">
            <v>161.35495779999999</v>
          </cell>
          <cell r="AA1089">
            <v>0</v>
          </cell>
          <cell r="AB1089">
            <v>0</v>
          </cell>
          <cell r="AC1089" t="str">
            <v>CONEWWACON-5CJune2010-2011</v>
          </cell>
          <cell r="AD1089" t="str">
            <v>CONEWWACON-5C2011</v>
          </cell>
          <cell r="AE1089" t="str">
            <v>CONEWWACON-5CJune2011</v>
          </cell>
          <cell r="AF1089" t="str">
            <v>CONEWWACON-5CACRE MEASMNTJune2010-2011</v>
          </cell>
          <cell r="AG1089" t="str">
            <v>CONEWWACON-5CJune2010-2011</v>
          </cell>
          <cell r="AH1089" t="str">
            <v>CONEWJune2010-2011</v>
          </cell>
        </row>
        <row r="1090">
          <cell r="B1090" t="str">
            <v>M-CES</v>
          </cell>
          <cell r="C1090" t="str">
            <v>Survey - Commercial Energy</v>
          </cell>
          <cell r="D1090" t="str">
            <v>SKIPPER</v>
          </cell>
          <cell r="E1090" t="str">
            <v>ECON-3A</v>
          </cell>
          <cell r="F1090" t="str">
            <v>Commercial</v>
          </cell>
          <cell r="G1090" t="str">
            <v>OTHER</v>
          </cell>
          <cell r="J1090" t="str">
            <v>June</v>
          </cell>
          <cell r="K1090" t="str">
            <v>2010-2011</v>
          </cell>
          <cell r="L1090">
            <v>2011</v>
          </cell>
          <cell r="M1090">
            <v>9</v>
          </cell>
          <cell r="N1090">
            <v>18.166666666666668</v>
          </cell>
          <cell r="X1090">
            <v>21</v>
          </cell>
          <cell r="Y1090">
            <v>5289.8670000000002</v>
          </cell>
          <cell r="Z1090">
            <v>10677.694500000001</v>
          </cell>
          <cell r="AA1090">
            <v>7647.8724000000002</v>
          </cell>
          <cell r="AB1090">
            <v>15437.372066666667</v>
          </cell>
          <cell r="AC1090" t="str">
            <v>SKIPPERECON-3AJune2010-2011</v>
          </cell>
          <cell r="AD1090" t="str">
            <v>SKIPPERECON-3A2011</v>
          </cell>
          <cell r="AE1090" t="str">
            <v>SKIPPERECON-3AJune2011</v>
          </cell>
          <cell r="AF1090" t="str">
            <v>SKIPPERECON-3AJune2010-2011</v>
          </cell>
          <cell r="AG1090" t="str">
            <v>SKIPPERECON-3AJune2010-2011</v>
          </cell>
          <cell r="AH1090" t="str">
            <v>SKIPPERJune2010-2011</v>
          </cell>
        </row>
        <row r="1091">
          <cell r="C1091" t="str">
            <v xml:space="preserve">Total Commercial Energy  </v>
          </cell>
          <cell r="D1091" t="str">
            <v>CONEW</v>
          </cell>
          <cell r="E1091" t="str">
            <v>ECON-3A</v>
          </cell>
          <cell r="F1091" t="str">
            <v>Commercial</v>
          </cell>
          <cell r="G1091" t="str">
            <v>OTHER</v>
          </cell>
          <cell r="J1091" t="str">
            <v>June</v>
          </cell>
          <cell r="K1091" t="str">
            <v>2010-2011</v>
          </cell>
          <cell r="L1091">
            <v>2011</v>
          </cell>
          <cell r="M1091">
            <v>9</v>
          </cell>
          <cell r="N1091">
            <v>18.166666666666668</v>
          </cell>
          <cell r="Y1091">
            <v>5289.8670000000002</v>
          </cell>
          <cell r="Z1091">
            <v>10677.694500000001</v>
          </cell>
          <cell r="AA1091">
            <v>7647.8724000000002</v>
          </cell>
          <cell r="AB1091">
            <v>15437.372066666667</v>
          </cell>
          <cell r="AC1091" t="str">
            <v>CONEWECON-3AJune2010-2011</v>
          </cell>
          <cell r="AD1091" t="str">
            <v>CONEWECON-3A2011</v>
          </cell>
          <cell r="AE1091" t="str">
            <v>CONEWECON-3AJune2011</v>
          </cell>
          <cell r="AF1091" t="str">
            <v>CONEWECON-3AJune2010-2011</v>
          </cell>
          <cell r="AG1091" t="str">
            <v>CONEWECON-3AJune2010-2011</v>
          </cell>
          <cell r="AH1091" t="str">
            <v>CONEWJune2010-2011</v>
          </cell>
        </row>
        <row r="1092">
          <cell r="B1092" t="str">
            <v>M-HH2O</v>
          </cell>
          <cell r="C1092" t="str">
            <v>Survey - High Wtr CC Contact</v>
          </cell>
          <cell r="D1092" t="str">
            <v>SKIPPER</v>
          </cell>
          <cell r="E1092" t="str">
            <v>WACON-5D</v>
          </cell>
          <cell r="F1092" t="str">
            <v>Commercial</v>
          </cell>
          <cell r="G1092" t="str">
            <v>OTHER</v>
          </cell>
          <cell r="H1092" t="str">
            <v>HIGH WTR CC</v>
          </cell>
          <cell r="J1092" t="str">
            <v>June</v>
          </cell>
          <cell r="K1092" t="str">
            <v>2010-2011</v>
          </cell>
          <cell r="L1092">
            <v>2011</v>
          </cell>
          <cell r="M1092">
            <v>1</v>
          </cell>
          <cell r="N1092">
            <v>0.83333333333333337</v>
          </cell>
          <cell r="Y1092">
            <v>587.76300000000003</v>
          </cell>
          <cell r="Z1092">
            <v>489.80250000000007</v>
          </cell>
          <cell r="AA1092">
            <v>0</v>
          </cell>
          <cell r="AB1092">
            <v>0</v>
          </cell>
          <cell r="AC1092" t="str">
            <v>SKIPPERWACON-5DJune2010-2011</v>
          </cell>
          <cell r="AD1092" t="str">
            <v>SKIPPERWACON-5D2011</v>
          </cell>
          <cell r="AE1092" t="str">
            <v>SKIPPERWACON-5DJune2011</v>
          </cell>
          <cell r="AF1092" t="str">
            <v>SKIPPERWACON-5DHIGH WTR CCJune2010-2011</v>
          </cell>
          <cell r="AG1092" t="str">
            <v>SKIPPERWACON-5DJune2010-2011</v>
          </cell>
          <cell r="AH1092" t="str">
            <v>SKIPPERJune2010-2011</v>
          </cell>
        </row>
        <row r="1093">
          <cell r="C1093" t="str">
            <v xml:space="preserve">Total High Wtr CC Contact  </v>
          </cell>
          <cell r="D1093" t="str">
            <v>CONEW</v>
          </cell>
          <cell r="E1093" t="str">
            <v>WACON-5D</v>
          </cell>
          <cell r="F1093" t="str">
            <v>Commercial</v>
          </cell>
          <cell r="G1093" t="str">
            <v>OTHER</v>
          </cell>
          <cell r="H1093" t="str">
            <v>HIGH WTR CC</v>
          </cell>
          <cell r="J1093" t="str">
            <v>June</v>
          </cell>
          <cell r="K1093" t="str">
            <v>2010-2011</v>
          </cell>
          <cell r="L1093">
            <v>2011</v>
          </cell>
          <cell r="M1093">
            <v>1</v>
          </cell>
          <cell r="N1093">
            <v>0.83333333333333337</v>
          </cell>
          <cell r="Y1093">
            <v>587.76300000000003</v>
          </cell>
          <cell r="Z1093">
            <v>489.80250000000007</v>
          </cell>
          <cell r="AA1093">
            <v>0</v>
          </cell>
          <cell r="AB1093">
            <v>0</v>
          </cell>
          <cell r="AC1093" t="str">
            <v>CONEWWACON-5DJune2010-2011</v>
          </cell>
          <cell r="AD1093" t="str">
            <v>CONEWWACON-5D2011</v>
          </cell>
          <cell r="AE1093" t="str">
            <v>CONEWWACON-5DJune2011</v>
          </cell>
          <cell r="AF1093" t="str">
            <v>CONEWWACON-5DHIGH WTR CCJune2010-2011</v>
          </cell>
          <cell r="AG1093" t="str">
            <v>CONEWWACON-5DJune2010-2011</v>
          </cell>
          <cell r="AH1093" t="str">
            <v>CONEWJune2010-2011</v>
          </cell>
        </row>
        <row r="1094">
          <cell r="B1094" t="str">
            <v>M-RES</v>
          </cell>
          <cell r="C1094" t="str">
            <v>Survey - Residential Energy</v>
          </cell>
          <cell r="D1094" t="str">
            <v>BURNS</v>
          </cell>
          <cell r="E1094" t="str">
            <v>ECON-3B</v>
          </cell>
          <cell r="F1094" t="str">
            <v>Residential</v>
          </cell>
          <cell r="G1094" t="str">
            <v>SINGLE</v>
          </cell>
          <cell r="J1094" t="str">
            <v>June</v>
          </cell>
          <cell r="K1094" t="str">
            <v>2010-2011</v>
          </cell>
          <cell r="L1094">
            <v>2011</v>
          </cell>
          <cell r="M1094">
            <v>0</v>
          </cell>
          <cell r="N1094">
            <v>0</v>
          </cell>
          <cell r="X1094">
            <v>21</v>
          </cell>
          <cell r="Y1094">
            <v>0</v>
          </cell>
          <cell r="Z1094">
            <v>0</v>
          </cell>
          <cell r="AA1094">
            <v>0</v>
          </cell>
          <cell r="AB1094">
            <v>0</v>
          </cell>
          <cell r="AC1094" t="str">
            <v>BURNSECON-3BJune2010-2011</v>
          </cell>
          <cell r="AD1094" t="str">
            <v>BURNSECON-3B2011</v>
          </cell>
          <cell r="AE1094" t="str">
            <v>BURNSECON-3BJune2011</v>
          </cell>
          <cell r="AF1094" t="str">
            <v>BURNSECON-3BJune2010-2011</v>
          </cell>
          <cell r="AG1094" t="str">
            <v>BURNSECON-3BJune2010-2011</v>
          </cell>
          <cell r="AH1094" t="str">
            <v>BURNSJune2010-2011</v>
          </cell>
        </row>
        <row r="1095">
          <cell r="D1095" t="str">
            <v>BURNS</v>
          </cell>
          <cell r="E1095" t="str">
            <v>ECON-3B</v>
          </cell>
          <cell r="F1095" t="str">
            <v>Residential</v>
          </cell>
          <cell r="G1095" t="str">
            <v>MULTI</v>
          </cell>
          <cell r="J1095" t="str">
            <v>June</v>
          </cell>
          <cell r="K1095" t="str">
            <v>2010-2011</v>
          </cell>
          <cell r="L1095">
            <v>2011</v>
          </cell>
          <cell r="M1095">
            <v>1</v>
          </cell>
          <cell r="Y1095">
            <v>161.35495779999999</v>
          </cell>
          <cell r="AA1095">
            <v>243.54650000000001</v>
          </cell>
          <cell r="AC1095" t="str">
            <v>BURNSECON-3BJune2010-2011</v>
          </cell>
          <cell r="AD1095" t="str">
            <v>BURNSECON-3B2011</v>
          </cell>
          <cell r="AE1095" t="str">
            <v>BURNSECON-3BJune2011</v>
          </cell>
          <cell r="AF1095" t="str">
            <v>BURNSECON-3BJune2010-2011</v>
          </cell>
          <cell r="AG1095" t="str">
            <v>BURNSECON-3BJune2010-2011</v>
          </cell>
          <cell r="AH1095" t="str">
            <v>BURNSJune2010-2011</v>
          </cell>
        </row>
        <row r="1096">
          <cell r="D1096" t="str">
            <v>GRAHAM</v>
          </cell>
          <cell r="E1096" t="str">
            <v>ECON-3B</v>
          </cell>
          <cell r="F1096" t="str">
            <v>Residential</v>
          </cell>
          <cell r="G1096" t="str">
            <v>SINGLE</v>
          </cell>
          <cell r="J1096" t="str">
            <v>June</v>
          </cell>
          <cell r="K1096" t="str">
            <v>2010-2011</v>
          </cell>
          <cell r="L1096">
            <v>2011</v>
          </cell>
          <cell r="M1096">
            <v>51</v>
          </cell>
          <cell r="N1096">
            <v>62.5</v>
          </cell>
          <cell r="X1096">
            <v>21</v>
          </cell>
          <cell r="Y1096">
            <v>8229.1028477999989</v>
          </cell>
          <cell r="Z1096">
            <v>10084.6848625</v>
          </cell>
          <cell r="AA1096">
            <v>12420.871500000001</v>
          </cell>
          <cell r="AB1096">
            <v>15221.65625</v>
          </cell>
          <cell r="AC1096" t="str">
            <v>GRAHAMECON-3BJune2010-2011</v>
          </cell>
          <cell r="AD1096" t="str">
            <v>GRAHAMECON-3B2011</v>
          </cell>
          <cell r="AE1096" t="str">
            <v>GRAHAMECON-3BJune2011</v>
          </cell>
          <cell r="AF1096" t="str">
            <v>GRAHAMECON-3BJune2010-2011</v>
          </cell>
          <cell r="AG1096" t="str">
            <v>GRAHAMECON-3BJune2010-2011</v>
          </cell>
          <cell r="AH1096" t="str">
            <v>GRAHAMJune2010-2011</v>
          </cell>
        </row>
        <row r="1097">
          <cell r="D1097" t="str">
            <v>GRAHAM</v>
          </cell>
          <cell r="E1097" t="str">
            <v>ECON-3B</v>
          </cell>
          <cell r="F1097" t="str">
            <v>Residential</v>
          </cell>
          <cell r="G1097" t="str">
            <v>MULTI</v>
          </cell>
          <cell r="J1097" t="str">
            <v>June</v>
          </cell>
          <cell r="K1097" t="str">
            <v>2010-2011</v>
          </cell>
          <cell r="L1097">
            <v>2011</v>
          </cell>
          <cell r="M1097">
            <v>11</v>
          </cell>
          <cell r="Y1097">
            <v>1774.9045357999998</v>
          </cell>
          <cell r="AA1097">
            <v>2679.0115000000001</v>
          </cell>
          <cell r="AC1097" t="str">
            <v>GRAHAMECON-3BJune2010-2011</v>
          </cell>
          <cell r="AD1097" t="str">
            <v>GRAHAMECON-3B2011</v>
          </cell>
          <cell r="AE1097" t="str">
            <v>GRAHAMECON-3BJune2011</v>
          </cell>
          <cell r="AF1097" t="str">
            <v>GRAHAMECON-3BJune2010-2011</v>
          </cell>
          <cell r="AG1097" t="str">
            <v>GRAHAMECON-3BJune2010-2011</v>
          </cell>
          <cell r="AH1097" t="str">
            <v>GRAHAMJune2010-2011</v>
          </cell>
        </row>
        <row r="1098">
          <cell r="D1098" t="str">
            <v>GURNETT</v>
          </cell>
          <cell r="E1098" t="str">
            <v>ECON-3B</v>
          </cell>
          <cell r="F1098" t="str">
            <v>Residential</v>
          </cell>
          <cell r="G1098" t="str">
            <v>SINGLE</v>
          </cell>
          <cell r="J1098" t="str">
            <v>June</v>
          </cell>
          <cell r="K1098" t="str">
            <v>2010-2011</v>
          </cell>
          <cell r="L1098">
            <v>2011</v>
          </cell>
          <cell r="M1098">
            <v>10</v>
          </cell>
          <cell r="N1098">
            <v>62.5</v>
          </cell>
          <cell r="X1098">
            <v>8</v>
          </cell>
          <cell r="Y1098">
            <v>1613.5495779999999</v>
          </cell>
          <cell r="Z1098">
            <v>10084.6848625</v>
          </cell>
          <cell r="AA1098">
            <v>2435.4650000000001</v>
          </cell>
          <cell r="AB1098">
            <v>15221.65625</v>
          </cell>
          <cell r="AC1098" t="str">
            <v>GURNETTECON-3BJune2010-2011</v>
          </cell>
          <cell r="AD1098" t="str">
            <v>GURNETTECON-3B2011</v>
          </cell>
          <cell r="AE1098" t="str">
            <v>GURNETTECON-3BJune2011</v>
          </cell>
          <cell r="AF1098" t="str">
            <v>GURNETTECON-3BJune2010-2011</v>
          </cell>
          <cell r="AG1098" t="str">
            <v>GURNETTECON-3BJune2010-2011</v>
          </cell>
          <cell r="AH1098" t="str">
            <v>GURNETTJune2010-2011</v>
          </cell>
        </row>
        <row r="1099">
          <cell r="D1099" t="str">
            <v>GURNETT</v>
          </cell>
          <cell r="E1099" t="str">
            <v>ECON-3B</v>
          </cell>
          <cell r="F1099" t="str">
            <v>Residential</v>
          </cell>
          <cell r="G1099" t="str">
            <v>MULTI</v>
          </cell>
          <cell r="J1099" t="str">
            <v>June</v>
          </cell>
          <cell r="K1099" t="str">
            <v>2010-2011</v>
          </cell>
          <cell r="L1099">
            <v>2011</v>
          </cell>
          <cell r="M1099">
            <v>2</v>
          </cell>
          <cell r="Y1099">
            <v>322.70991559999999</v>
          </cell>
          <cell r="AA1099">
            <v>487.09300000000002</v>
          </cell>
          <cell r="AC1099" t="str">
            <v>GURNETTECON-3BJune2010-2011</v>
          </cell>
          <cell r="AD1099" t="str">
            <v>GURNETTECON-3B2011</v>
          </cell>
          <cell r="AE1099" t="str">
            <v>GURNETTECON-3BJune2011</v>
          </cell>
          <cell r="AF1099" t="str">
            <v>GURNETTECON-3BJune2010-2011</v>
          </cell>
          <cell r="AG1099" t="str">
            <v>GURNETTECON-3BJune2010-2011</v>
          </cell>
          <cell r="AH1099" t="str">
            <v>GURNETTJune2010-2011</v>
          </cell>
        </row>
        <row r="1100">
          <cell r="D1100" t="str">
            <v>SAMPSON</v>
          </cell>
          <cell r="E1100" t="str">
            <v>ECON-3B</v>
          </cell>
          <cell r="F1100" t="str">
            <v>Residential</v>
          </cell>
          <cell r="G1100" t="str">
            <v>SINGLE</v>
          </cell>
          <cell r="J1100" t="str">
            <v>June</v>
          </cell>
          <cell r="K1100" t="str">
            <v>2010-2011</v>
          </cell>
          <cell r="L1100">
            <v>2011</v>
          </cell>
          <cell r="M1100">
            <v>16</v>
          </cell>
          <cell r="N1100">
            <v>62.5</v>
          </cell>
          <cell r="X1100">
            <v>21</v>
          </cell>
          <cell r="Y1100">
            <v>2581.6793247999999</v>
          </cell>
          <cell r="Z1100">
            <v>10084.6848625</v>
          </cell>
          <cell r="AA1100">
            <v>3896.7440000000001</v>
          </cell>
          <cell r="AB1100">
            <v>15221.65625</v>
          </cell>
          <cell r="AC1100" t="str">
            <v>SAMPSONECON-3BJune2010-2011</v>
          </cell>
          <cell r="AD1100" t="str">
            <v>SAMPSONECON-3B2011</v>
          </cell>
          <cell r="AE1100" t="str">
            <v>SAMPSONECON-3BJune2011</v>
          </cell>
          <cell r="AF1100" t="str">
            <v>SAMPSONECON-3BJune2010-2011</v>
          </cell>
          <cell r="AG1100" t="str">
            <v>SAMPSONECON-3BJune2010-2011</v>
          </cell>
          <cell r="AH1100" t="str">
            <v>SAMPSONJune2010-2011</v>
          </cell>
        </row>
        <row r="1101">
          <cell r="D1101" t="str">
            <v>SAMPSON</v>
          </cell>
          <cell r="E1101" t="str">
            <v>ECON-3B</v>
          </cell>
          <cell r="F1101" t="str">
            <v>Residential</v>
          </cell>
          <cell r="G1101" t="str">
            <v>MULTI</v>
          </cell>
          <cell r="J1101" t="str">
            <v>June</v>
          </cell>
          <cell r="K1101" t="str">
            <v>2010-2011</v>
          </cell>
          <cell r="L1101">
            <v>2011</v>
          </cell>
          <cell r="M1101">
            <v>10</v>
          </cell>
          <cell r="Y1101">
            <v>1613.5495779999999</v>
          </cell>
          <cell r="AA1101">
            <v>2435.4650000000001</v>
          </cell>
          <cell r="AC1101" t="str">
            <v>SAMPSONECON-3BJune2010-2011</v>
          </cell>
          <cell r="AD1101" t="str">
            <v>SAMPSONECON-3B2011</v>
          </cell>
          <cell r="AE1101" t="str">
            <v>SAMPSONECON-3BJune2011</v>
          </cell>
          <cell r="AF1101" t="str">
            <v>SAMPSONECON-3BJune2010-2011</v>
          </cell>
          <cell r="AG1101" t="str">
            <v>SAMPSONECON-3BJune2010-2011</v>
          </cell>
          <cell r="AH1101" t="str">
            <v>SAMPSONJune2010-2011</v>
          </cell>
        </row>
        <row r="1102">
          <cell r="D1102" t="str">
            <v>SKIPPER</v>
          </cell>
          <cell r="E1102" t="str">
            <v>ECON-3B</v>
          </cell>
          <cell r="F1102" t="str">
            <v>Residential</v>
          </cell>
          <cell r="G1102" t="str">
            <v>SINGLE</v>
          </cell>
          <cell r="J1102" t="str">
            <v>June</v>
          </cell>
          <cell r="K1102" t="str">
            <v>2010-2011</v>
          </cell>
          <cell r="L1102">
            <v>2011</v>
          </cell>
          <cell r="M1102">
            <v>18</v>
          </cell>
          <cell r="N1102">
            <v>0</v>
          </cell>
          <cell r="Y1102">
            <v>2904.3892403999998</v>
          </cell>
          <cell r="Z1102">
            <v>0</v>
          </cell>
          <cell r="AA1102">
            <v>4383.8370000000004</v>
          </cell>
          <cell r="AB1102">
            <v>0</v>
          </cell>
          <cell r="AC1102" t="str">
            <v>SKIPPERECON-3BJune2010-2011</v>
          </cell>
          <cell r="AD1102" t="str">
            <v>SKIPPERECON-3B2011</v>
          </cell>
          <cell r="AE1102" t="str">
            <v>SKIPPERECON-3BJune2011</v>
          </cell>
          <cell r="AF1102" t="str">
            <v>SKIPPERECON-3BJune2010-2011</v>
          </cell>
          <cell r="AG1102" t="str">
            <v>SKIPPERECON-3BJune2010-2011</v>
          </cell>
          <cell r="AH1102" t="str">
            <v>SKIPPERJune2010-2011</v>
          </cell>
        </row>
        <row r="1103">
          <cell r="D1103" t="str">
            <v>SKIPPER</v>
          </cell>
          <cell r="E1103" t="str">
            <v>ECON-3B</v>
          </cell>
          <cell r="F1103" t="str">
            <v>Residential</v>
          </cell>
          <cell r="G1103" t="str">
            <v>MULTI</v>
          </cell>
          <cell r="J1103" t="str">
            <v>June</v>
          </cell>
          <cell r="K1103" t="str">
            <v>2010-2011</v>
          </cell>
          <cell r="L1103">
            <v>2011</v>
          </cell>
          <cell r="M1103">
            <v>9</v>
          </cell>
          <cell r="Y1103">
            <v>1452.1946201999999</v>
          </cell>
          <cell r="AA1103">
            <v>2191.9185000000002</v>
          </cell>
          <cell r="AC1103" t="str">
            <v>SKIPPERECON-3BJune2010-2011</v>
          </cell>
          <cell r="AD1103" t="str">
            <v>SKIPPERECON-3B2011</v>
          </cell>
          <cell r="AE1103" t="str">
            <v>SKIPPERECON-3BJune2011</v>
          </cell>
          <cell r="AF1103" t="str">
            <v>SKIPPERECON-3BJune2010-2011</v>
          </cell>
          <cell r="AG1103" t="str">
            <v>SKIPPERECON-3BJune2010-2011</v>
          </cell>
          <cell r="AH1103" t="str">
            <v>SKIPPERJune2010-2011</v>
          </cell>
        </row>
        <row r="1104">
          <cell r="D1104" t="str">
            <v>SPRIGGS</v>
          </cell>
          <cell r="E1104" t="str">
            <v>ECON-3B</v>
          </cell>
          <cell r="F1104" t="str">
            <v>Residential</v>
          </cell>
          <cell r="G1104" t="str">
            <v>SINGLE</v>
          </cell>
          <cell r="J1104" t="str">
            <v>June</v>
          </cell>
          <cell r="K1104" t="str">
            <v>2010-2011</v>
          </cell>
          <cell r="L1104">
            <v>2011</v>
          </cell>
          <cell r="M1104">
            <v>32</v>
          </cell>
          <cell r="N1104">
            <v>62.5</v>
          </cell>
          <cell r="X1104">
            <v>21</v>
          </cell>
          <cell r="Y1104">
            <v>5163.3586495999998</v>
          </cell>
          <cell r="Z1104">
            <v>10084.6848625</v>
          </cell>
          <cell r="AA1104">
            <v>7793.4880000000003</v>
          </cell>
          <cell r="AB1104">
            <v>15221.65625</v>
          </cell>
          <cell r="AC1104" t="str">
            <v>SPRIGGSECON-3BJune2010-2011</v>
          </cell>
          <cell r="AD1104" t="str">
            <v>SPRIGGSECON-3B2011</v>
          </cell>
          <cell r="AE1104" t="str">
            <v>SPRIGGSECON-3BJune2011</v>
          </cell>
          <cell r="AF1104" t="str">
            <v>SPRIGGSECON-3BJune2010-2011</v>
          </cell>
          <cell r="AG1104" t="str">
            <v>SPRIGGSECON-3BJune2010-2011</v>
          </cell>
          <cell r="AH1104" t="str">
            <v>SPRIGGSJune2010-2011</v>
          </cell>
        </row>
        <row r="1105">
          <cell r="D1105" t="str">
            <v>SPRIGGS</v>
          </cell>
          <cell r="E1105" t="str">
            <v>ECON-3B</v>
          </cell>
          <cell r="F1105" t="str">
            <v>Residential</v>
          </cell>
          <cell r="G1105" t="str">
            <v>MULTI</v>
          </cell>
          <cell r="J1105" t="str">
            <v>June</v>
          </cell>
          <cell r="K1105" t="str">
            <v>2010-2011</v>
          </cell>
          <cell r="L1105">
            <v>2011</v>
          </cell>
          <cell r="M1105">
            <v>17</v>
          </cell>
          <cell r="Y1105">
            <v>2743.0342826000001</v>
          </cell>
          <cell r="AA1105">
            <v>4140.2905000000001</v>
          </cell>
          <cell r="AC1105" t="str">
            <v>SPRIGGSECON-3BJune2010-2011</v>
          </cell>
          <cell r="AD1105" t="str">
            <v>SPRIGGSECON-3B2011</v>
          </cell>
          <cell r="AE1105" t="str">
            <v>SPRIGGSECON-3BJune2011</v>
          </cell>
          <cell r="AF1105" t="str">
            <v>SPRIGGSECON-3BJune2010-2011</v>
          </cell>
          <cell r="AG1105" t="str">
            <v>SPRIGGSECON-3BJune2010-2011</v>
          </cell>
          <cell r="AH1105" t="str">
            <v>SPRIGGSJune2010-2011</v>
          </cell>
        </row>
        <row r="1106">
          <cell r="D1106" t="str">
            <v>WELCH</v>
          </cell>
          <cell r="E1106" t="str">
            <v>ECON-3B</v>
          </cell>
          <cell r="F1106" t="str">
            <v>Residential</v>
          </cell>
          <cell r="G1106" t="str">
            <v>SINGLE</v>
          </cell>
          <cell r="J1106" t="str">
            <v>June</v>
          </cell>
          <cell r="K1106" t="str">
            <v>2010-2011</v>
          </cell>
          <cell r="L1106">
            <v>2011</v>
          </cell>
          <cell r="M1106">
            <v>0</v>
          </cell>
          <cell r="X1106">
            <v>21</v>
          </cell>
          <cell r="Y1106">
            <v>0</v>
          </cell>
          <cell r="Z1106">
            <v>0</v>
          </cell>
          <cell r="AA1106">
            <v>0</v>
          </cell>
          <cell r="AB1106">
            <v>0</v>
          </cell>
          <cell r="AC1106" t="str">
            <v>WELCHECON-3BJune2010-2011</v>
          </cell>
          <cell r="AD1106" t="str">
            <v>WELCHECON-3B2011</v>
          </cell>
          <cell r="AE1106" t="str">
            <v>WELCHECON-3BJune2011</v>
          </cell>
          <cell r="AF1106" t="str">
            <v>WELCHECON-3BJune2010-2011</v>
          </cell>
          <cell r="AG1106" t="str">
            <v>WELCHECON-3BJune2010-2011</v>
          </cell>
          <cell r="AH1106" t="str">
            <v>WELCHJune2010-2011</v>
          </cell>
        </row>
        <row r="1107">
          <cell r="D1107" t="str">
            <v>WELCH</v>
          </cell>
          <cell r="E1107" t="str">
            <v>ECON-3B</v>
          </cell>
          <cell r="F1107" t="str">
            <v>Residential</v>
          </cell>
          <cell r="G1107" t="str">
            <v>MULTI</v>
          </cell>
          <cell r="J1107" t="str">
            <v>June</v>
          </cell>
          <cell r="K1107" t="str">
            <v>2010-2011</v>
          </cell>
          <cell r="L1107">
            <v>2011</v>
          </cell>
          <cell r="M1107">
            <v>0</v>
          </cell>
          <cell r="Y1107">
            <v>0</v>
          </cell>
          <cell r="AA1107">
            <v>0</v>
          </cell>
          <cell r="AC1107" t="str">
            <v>WELCHECON-3BJune2010-2011</v>
          </cell>
          <cell r="AD1107" t="str">
            <v>WELCHECON-3B2011</v>
          </cell>
          <cell r="AE1107" t="str">
            <v>WELCHECON-3BJune2011</v>
          </cell>
          <cell r="AF1107" t="str">
            <v>WELCHECON-3BJune2010-2011</v>
          </cell>
          <cell r="AG1107" t="str">
            <v>WELCHECON-3BJune2010-2011</v>
          </cell>
          <cell r="AH1107" t="str">
            <v>WELCHJune2010-2011</v>
          </cell>
        </row>
        <row r="1108">
          <cell r="C1108" t="str">
            <v xml:space="preserve">Total Res Home Energy Surveys  </v>
          </cell>
          <cell r="D1108" t="str">
            <v>CONEW</v>
          </cell>
          <cell r="E1108" t="str">
            <v>ECON-3B</v>
          </cell>
          <cell r="F1108" t="str">
            <v>Residential</v>
          </cell>
          <cell r="G1108" t="str">
            <v>SINGLE</v>
          </cell>
          <cell r="J1108" t="str">
            <v>June</v>
          </cell>
          <cell r="K1108" t="str">
            <v>2010-2011</v>
          </cell>
          <cell r="L1108">
            <v>2011</v>
          </cell>
          <cell r="M1108">
            <v>127</v>
          </cell>
          <cell r="N1108">
            <v>250</v>
          </cell>
          <cell r="U1108">
            <v>0</v>
          </cell>
          <cell r="X1108">
            <v>134</v>
          </cell>
          <cell r="Y1108">
            <v>20492.079640599997</v>
          </cell>
          <cell r="Z1108">
            <v>40338.739450000001</v>
          </cell>
          <cell r="AA1108">
            <v>30930.405500000001</v>
          </cell>
          <cell r="AB1108">
            <v>60886.625</v>
          </cell>
          <cell r="AC1108" t="str">
            <v>CONEWECON-3BJune2010-2011</v>
          </cell>
          <cell r="AD1108" t="str">
            <v>CONEWECON-3B2011</v>
          </cell>
          <cell r="AE1108" t="str">
            <v>CONEWECON-3BJune2011</v>
          </cell>
          <cell r="AF1108" t="str">
            <v>CONEWECON-3BJune2010-2011</v>
          </cell>
          <cell r="AG1108" t="str">
            <v>CONEWECON-3BJune2010-2011</v>
          </cell>
          <cell r="AH1108" t="str">
            <v>CONEWJune2010-2011</v>
          </cell>
        </row>
        <row r="1109">
          <cell r="C1109" t="str">
            <v xml:space="preserve">Total Res Home Energy Surveys  </v>
          </cell>
          <cell r="D1109" t="str">
            <v>CONEW</v>
          </cell>
          <cell r="E1109" t="str">
            <v>ECON-3B</v>
          </cell>
          <cell r="F1109" t="str">
            <v>Residential</v>
          </cell>
          <cell r="G1109" t="str">
            <v>MULTI</v>
          </cell>
          <cell r="J1109" t="str">
            <v>June</v>
          </cell>
          <cell r="K1109" t="str">
            <v>2010-2011</v>
          </cell>
          <cell r="L1109">
            <v>2011</v>
          </cell>
          <cell r="M1109">
            <v>50</v>
          </cell>
          <cell r="Y1109">
            <v>8067.7478900000006</v>
          </cell>
          <cell r="AA1109">
            <v>12177.325000000001</v>
          </cell>
          <cell r="AC1109" t="str">
            <v>CONEWECON-3BJune2010-2011</v>
          </cell>
          <cell r="AD1109" t="str">
            <v>CONEWECON-3B2011</v>
          </cell>
          <cell r="AE1109" t="str">
            <v>CONEWECON-3BJune2011</v>
          </cell>
          <cell r="AF1109" t="str">
            <v>CONEWECON-3BJune2010-2011</v>
          </cell>
          <cell r="AG1109" t="str">
            <v>CONEWECON-3BJune2010-2011</v>
          </cell>
          <cell r="AH1109" t="str">
            <v>CONEWJune2010-2011</v>
          </cell>
        </row>
        <row r="1110">
          <cell r="B1110" t="str">
            <v>M-IRES??</v>
          </cell>
          <cell r="C1110" t="str">
            <v>Survey - Phone Residential Energy</v>
          </cell>
          <cell r="D1110" t="str">
            <v>BURNS</v>
          </cell>
          <cell r="E1110" t="str">
            <v>ECON-3E</v>
          </cell>
          <cell r="F1110" t="str">
            <v>Residential</v>
          </cell>
          <cell r="G1110" t="str">
            <v>SINGLE</v>
          </cell>
          <cell r="J1110" t="str">
            <v>June</v>
          </cell>
          <cell r="K1110" t="str">
            <v>2010-2011</v>
          </cell>
          <cell r="L1110">
            <v>2011</v>
          </cell>
          <cell r="M1110">
            <v>0</v>
          </cell>
          <cell r="N1110">
            <v>37.75</v>
          </cell>
          <cell r="Y1110">
            <v>0</v>
          </cell>
          <cell r="Z1110">
            <v>178.00000800000001</v>
          </cell>
          <cell r="AA1110">
            <v>0</v>
          </cell>
          <cell r="AB1110">
            <v>3139.3749375000002</v>
          </cell>
          <cell r="AC1110" t="str">
            <v>BURNSECON-3EJune2010-2011</v>
          </cell>
          <cell r="AD1110" t="str">
            <v>BURNSECON-3E2011</v>
          </cell>
          <cell r="AE1110" t="str">
            <v>BURNSECON-3EJune2011</v>
          </cell>
          <cell r="AF1110" t="str">
            <v>BURNSECON-3EJune2010-2011</v>
          </cell>
          <cell r="AG1110" t="str">
            <v>BURNSECON-3EJune2010-2011</v>
          </cell>
          <cell r="AH1110" t="str">
            <v>BURNSJune2010-2011</v>
          </cell>
        </row>
        <row r="1111">
          <cell r="C1111" t="str">
            <v>Survey - Phone Residential Energy</v>
          </cell>
          <cell r="D1111" t="str">
            <v>BURNS</v>
          </cell>
          <cell r="E1111" t="str">
            <v>ECON-3E</v>
          </cell>
          <cell r="F1111" t="str">
            <v>Residential</v>
          </cell>
          <cell r="G1111" t="str">
            <v>MULTI</v>
          </cell>
          <cell r="J1111" t="str">
            <v>June</v>
          </cell>
          <cell r="K1111" t="str">
            <v>2010-2011</v>
          </cell>
          <cell r="L1111">
            <v>2011</v>
          </cell>
          <cell r="M1111">
            <v>0</v>
          </cell>
          <cell r="Y1111">
            <v>0</v>
          </cell>
          <cell r="AA1111">
            <v>0</v>
          </cell>
          <cell r="AC1111" t="str">
            <v>BURNSECON-3EJune2010-2011</v>
          </cell>
          <cell r="AD1111" t="str">
            <v>BURNSECON-3E2011</v>
          </cell>
          <cell r="AE1111" t="str">
            <v>BURNSECON-3EJune2011</v>
          </cell>
          <cell r="AF1111" t="str">
            <v>BURNSECON-3EJune2010-2011</v>
          </cell>
          <cell r="AG1111" t="str">
            <v>BURNSECON-3EJune2010-2011</v>
          </cell>
          <cell r="AH1111" t="str">
            <v>BURNSJune2010-2011</v>
          </cell>
        </row>
        <row r="1112">
          <cell r="C1112" t="str">
            <v xml:space="preserve">Total Phone Residential Energy  </v>
          </cell>
          <cell r="D1112" t="str">
            <v>CONEW</v>
          </cell>
          <cell r="E1112" t="str">
            <v>ECON-3E</v>
          </cell>
          <cell r="F1112" t="str">
            <v>Residential</v>
          </cell>
          <cell r="G1112" t="str">
            <v>SINGLE</v>
          </cell>
          <cell r="J1112" t="str">
            <v>June</v>
          </cell>
          <cell r="K1112" t="str">
            <v>2010-2011</v>
          </cell>
          <cell r="L1112">
            <v>2011</v>
          </cell>
          <cell r="M1112">
            <v>0</v>
          </cell>
          <cell r="N1112">
            <v>37.75</v>
          </cell>
          <cell r="Y1112">
            <v>0</v>
          </cell>
          <cell r="Z1112">
            <v>178.00000800000001</v>
          </cell>
          <cell r="AA1112">
            <v>0</v>
          </cell>
          <cell r="AB1112">
            <v>3139.3749375000002</v>
          </cell>
          <cell r="AC1112" t="str">
            <v>CONEWECON-3EJune2010-2011</v>
          </cell>
          <cell r="AD1112" t="str">
            <v>CONEWECON-3E2011</v>
          </cell>
          <cell r="AE1112" t="str">
            <v>CONEWECON-3EJune2011</v>
          </cell>
          <cell r="AF1112" t="str">
            <v>CONEWECON-3EJune2010-2011</v>
          </cell>
          <cell r="AG1112" t="str">
            <v>CONEWECON-3EJune2010-2011</v>
          </cell>
          <cell r="AH1112" t="str">
            <v>CONEWJune2010-2011</v>
          </cell>
        </row>
        <row r="1113">
          <cell r="C1113" t="str">
            <v xml:space="preserve">Total Phone Residential Energy  </v>
          </cell>
          <cell r="D1113" t="str">
            <v>CONEW</v>
          </cell>
          <cell r="E1113" t="str">
            <v>ECON-3E</v>
          </cell>
          <cell r="F1113" t="str">
            <v>Residential</v>
          </cell>
          <cell r="G1113" t="str">
            <v>MULTI</v>
          </cell>
          <cell r="J1113" t="str">
            <v>June</v>
          </cell>
          <cell r="K1113" t="str">
            <v>2010-2011</v>
          </cell>
          <cell r="L1113">
            <v>2011</v>
          </cell>
          <cell r="M1113">
            <v>0</v>
          </cell>
          <cell r="Y1113">
            <v>0</v>
          </cell>
          <cell r="AA1113">
            <v>0</v>
          </cell>
          <cell r="AC1113" t="str">
            <v>CONEWECON-3EJune2010-2011</v>
          </cell>
          <cell r="AD1113" t="str">
            <v>CONEWECON-3E2011</v>
          </cell>
          <cell r="AE1113" t="str">
            <v>CONEWECON-3EJune2011</v>
          </cell>
          <cell r="AF1113" t="str">
            <v>CONEWECON-3EJune2010-2011</v>
          </cell>
          <cell r="AG1113" t="str">
            <v>CONEWECON-3EJune2010-2011</v>
          </cell>
          <cell r="AH1113" t="str">
            <v>CONEWJune2010-2011</v>
          </cell>
        </row>
        <row r="1114">
          <cell r="B1114" t="str">
            <v>M-CRES</v>
          </cell>
          <cell r="C1114" t="str">
            <v>Survey - DVD Res Eng English</v>
          </cell>
          <cell r="D1114" t="str">
            <v>BURNS</v>
          </cell>
          <cell r="E1114" t="str">
            <v>ECON-3D</v>
          </cell>
          <cell r="F1114" t="str">
            <v>Residential</v>
          </cell>
          <cell r="G1114" t="str">
            <v>SINGLE</v>
          </cell>
          <cell r="J1114" t="str">
            <v>June</v>
          </cell>
          <cell r="K1114" t="str">
            <v>2010-2011</v>
          </cell>
          <cell r="L1114">
            <v>2011</v>
          </cell>
          <cell r="M1114">
            <v>3</v>
          </cell>
          <cell r="Y1114">
            <v>28.4189547</v>
          </cell>
          <cell r="Z1114">
            <v>0</v>
          </cell>
          <cell r="AA1114">
            <v>366.03570000000002</v>
          </cell>
          <cell r="AB1114">
            <v>0</v>
          </cell>
          <cell r="AC1114" t="str">
            <v>BURNSECON-3DJune2010-2011</v>
          </cell>
          <cell r="AD1114" t="str">
            <v>BURNSECON-3D2011</v>
          </cell>
          <cell r="AE1114" t="str">
            <v>BURNSECON-3DJune2011</v>
          </cell>
          <cell r="AF1114" t="str">
            <v>BURNSECON-3DJune2010-2011</v>
          </cell>
          <cell r="AG1114" t="str">
            <v>BURNSECON-3DJune2010-2011</v>
          </cell>
          <cell r="AH1114" t="str">
            <v>BURNSJune2010-2011</v>
          </cell>
        </row>
        <row r="1115">
          <cell r="D1115" t="str">
            <v>BURNS</v>
          </cell>
          <cell r="E1115" t="str">
            <v>ECON-3D</v>
          </cell>
          <cell r="F1115" t="str">
            <v>Residential</v>
          </cell>
          <cell r="G1115" t="str">
            <v>MULTI</v>
          </cell>
          <cell r="J1115" t="str">
            <v>June</v>
          </cell>
          <cell r="K1115" t="str">
            <v>2010-2011</v>
          </cell>
          <cell r="L1115">
            <v>2011</v>
          </cell>
          <cell r="M1115">
            <v>1</v>
          </cell>
          <cell r="Y1115">
            <v>9.4729849000000002</v>
          </cell>
          <cell r="Z1115">
            <v>0</v>
          </cell>
          <cell r="AA1115">
            <v>122.0119</v>
          </cell>
          <cell r="AB1115">
            <v>0</v>
          </cell>
          <cell r="AC1115" t="str">
            <v>BURNSECON-3DJune2010-2011</v>
          </cell>
          <cell r="AD1115" t="str">
            <v>BURNSECON-3D2011</v>
          </cell>
          <cell r="AE1115" t="str">
            <v>BURNSECON-3DJune2011</v>
          </cell>
          <cell r="AF1115" t="str">
            <v>BURNSECON-3DJune2010-2011</v>
          </cell>
          <cell r="AG1115" t="str">
            <v>BURNSECON-3DJune2010-2011</v>
          </cell>
          <cell r="AH1115" t="str">
            <v>BURNSJune2010-2011</v>
          </cell>
        </row>
        <row r="1116">
          <cell r="D1116" t="str">
            <v>RIVERA</v>
          </cell>
          <cell r="E1116" t="str">
            <v>ECON-3D</v>
          </cell>
          <cell r="F1116" t="str">
            <v>Residential</v>
          </cell>
          <cell r="G1116" t="str">
            <v>SINGLE</v>
          </cell>
          <cell r="J1116" t="str">
            <v>June</v>
          </cell>
          <cell r="K1116" t="str">
            <v>2010-2011</v>
          </cell>
          <cell r="L1116">
            <v>2011</v>
          </cell>
          <cell r="M1116">
            <v>40</v>
          </cell>
          <cell r="Y1116">
            <v>378.91939600000001</v>
          </cell>
          <cell r="Z1116">
            <v>0</v>
          </cell>
          <cell r="AA1116">
            <v>4880.4759999999997</v>
          </cell>
          <cell r="AB1116">
            <v>0</v>
          </cell>
          <cell r="AC1116" t="str">
            <v>RIVERAECON-3DJune2010-2011</v>
          </cell>
          <cell r="AD1116" t="str">
            <v>RIVERAECON-3D2011</v>
          </cell>
          <cell r="AE1116" t="str">
            <v>RIVERAECON-3DJune2011</v>
          </cell>
          <cell r="AF1116" t="str">
            <v>RIVERAECON-3DJune2010-2011</v>
          </cell>
          <cell r="AG1116" t="str">
            <v>RIVERAECON-3DJune2010-2011</v>
          </cell>
          <cell r="AH1116" t="str">
            <v>RIVERAJune2010-2011</v>
          </cell>
        </row>
        <row r="1117">
          <cell r="D1117" t="str">
            <v>RIVERA</v>
          </cell>
          <cell r="E1117" t="str">
            <v>ECON-3D</v>
          </cell>
          <cell r="F1117" t="str">
            <v>Residential</v>
          </cell>
          <cell r="G1117" t="str">
            <v>MULTI</v>
          </cell>
          <cell r="J1117" t="str">
            <v>June</v>
          </cell>
          <cell r="K1117" t="str">
            <v>2010-2011</v>
          </cell>
          <cell r="L1117">
            <v>2011</v>
          </cell>
          <cell r="M1117">
            <v>58</v>
          </cell>
          <cell r="Y1117">
            <v>549.43312420000007</v>
          </cell>
          <cell r="Z1117">
            <v>0</v>
          </cell>
          <cell r="AA1117">
            <v>7076.6902</v>
          </cell>
          <cell r="AB1117">
            <v>0</v>
          </cell>
          <cell r="AC1117" t="str">
            <v>RIVERAECON-3DJune2010-2011</v>
          </cell>
          <cell r="AD1117" t="str">
            <v>RIVERAECON-3D2011</v>
          </cell>
          <cell r="AE1117" t="str">
            <v>RIVERAECON-3DJune2011</v>
          </cell>
          <cell r="AF1117" t="str">
            <v>RIVERAECON-3DJune2010-2011</v>
          </cell>
          <cell r="AG1117" t="str">
            <v>RIVERAECON-3DJune2010-2011</v>
          </cell>
          <cell r="AH1117" t="str">
            <v>RIVERAJune2010-2011</v>
          </cell>
        </row>
        <row r="1118">
          <cell r="D1118" t="str">
            <v>SAMPSON</v>
          </cell>
          <cell r="E1118" t="str">
            <v>ECON-3D</v>
          </cell>
          <cell r="F1118" t="str">
            <v>Residential</v>
          </cell>
          <cell r="G1118" t="str">
            <v>SINGLE</v>
          </cell>
          <cell r="J1118" t="str">
            <v>June</v>
          </cell>
          <cell r="K1118" t="str">
            <v>2010-2011</v>
          </cell>
          <cell r="L1118">
            <v>2011</v>
          </cell>
          <cell r="M1118">
            <v>0</v>
          </cell>
          <cell r="Y1118">
            <v>0</v>
          </cell>
          <cell r="Z1118">
            <v>0</v>
          </cell>
          <cell r="AA1118">
            <v>0</v>
          </cell>
          <cell r="AB1118">
            <v>0</v>
          </cell>
          <cell r="AC1118" t="str">
            <v>SAMPSONECON-3DJune2010-2011</v>
          </cell>
          <cell r="AD1118" t="str">
            <v>SAMPSONECON-3D2011</v>
          </cell>
          <cell r="AE1118" t="str">
            <v>SAMPSONECON-3DJune2011</v>
          </cell>
          <cell r="AF1118" t="str">
            <v>SAMPSONECON-3DJune2010-2011</v>
          </cell>
          <cell r="AG1118" t="str">
            <v>SAMPSONECON-3DJune2010-2011</v>
          </cell>
          <cell r="AH1118" t="str">
            <v>SAMPSONJune2010-2011</v>
          </cell>
        </row>
        <row r="1119">
          <cell r="D1119" t="str">
            <v>SAMPSON</v>
          </cell>
          <cell r="E1119" t="str">
            <v>ECON-3D</v>
          </cell>
          <cell r="F1119" t="str">
            <v>Residential</v>
          </cell>
          <cell r="G1119" t="str">
            <v>MULTI</v>
          </cell>
          <cell r="J1119" t="str">
            <v>June</v>
          </cell>
          <cell r="K1119" t="str">
            <v>2010-2011</v>
          </cell>
          <cell r="L1119">
            <v>2011</v>
          </cell>
          <cell r="M1119">
            <v>0</v>
          </cell>
          <cell r="Y1119">
            <v>0</v>
          </cell>
          <cell r="Z1119">
            <v>0</v>
          </cell>
          <cell r="AA1119">
            <v>0</v>
          </cell>
          <cell r="AB1119">
            <v>0</v>
          </cell>
          <cell r="AC1119" t="str">
            <v>SAMPSONECON-3DJune2010-2011</v>
          </cell>
          <cell r="AD1119" t="str">
            <v>SAMPSONECON-3D2011</v>
          </cell>
          <cell r="AE1119" t="str">
            <v>SAMPSONECON-3DJune2011</v>
          </cell>
          <cell r="AF1119" t="str">
            <v>SAMPSONECON-3DJune2010-2011</v>
          </cell>
          <cell r="AG1119" t="str">
            <v>SAMPSONECON-3DJune2010-2011</v>
          </cell>
          <cell r="AH1119" t="str">
            <v>SAMPSONJune2010-2011</v>
          </cell>
        </row>
        <row r="1120">
          <cell r="B1120" t="str">
            <v>M-CRSS</v>
          </cell>
          <cell r="C1120" t="str">
            <v>Survey - DVD Res Eng Spanish</v>
          </cell>
          <cell r="D1120" t="str">
            <v>BURNS</v>
          </cell>
          <cell r="E1120" t="str">
            <v>ECON-3D</v>
          </cell>
          <cell r="F1120" t="str">
            <v>Residential</v>
          </cell>
          <cell r="G1120" t="str">
            <v>SINGLE</v>
          </cell>
          <cell r="J1120" t="str">
            <v>June</v>
          </cell>
          <cell r="K1120" t="str">
            <v>2010-2011</v>
          </cell>
          <cell r="L1120">
            <v>2011</v>
          </cell>
          <cell r="M1120">
            <v>0</v>
          </cell>
          <cell r="Y1120">
            <v>0</v>
          </cell>
          <cell r="Z1120">
            <v>0</v>
          </cell>
          <cell r="AA1120">
            <v>0</v>
          </cell>
          <cell r="AB1120">
            <v>0</v>
          </cell>
          <cell r="AC1120" t="str">
            <v>BURNSECON-3DJune2010-2011</v>
          </cell>
          <cell r="AD1120" t="str">
            <v>BURNSECON-3D2011</v>
          </cell>
          <cell r="AE1120" t="str">
            <v>BURNSECON-3DJune2011</v>
          </cell>
          <cell r="AF1120" t="str">
            <v>BURNSECON-3DJune2010-2011</v>
          </cell>
          <cell r="AG1120" t="str">
            <v>BURNSECON-3DJune2010-2011</v>
          </cell>
          <cell r="AH1120" t="str">
            <v>BURNSJune2010-2011</v>
          </cell>
        </row>
        <row r="1121">
          <cell r="D1121" t="str">
            <v>BURNS</v>
          </cell>
          <cell r="E1121" t="str">
            <v>ECON-3D</v>
          </cell>
          <cell r="F1121" t="str">
            <v>Residential</v>
          </cell>
          <cell r="G1121" t="str">
            <v>MULTI</v>
          </cell>
          <cell r="J1121" t="str">
            <v>June</v>
          </cell>
          <cell r="K1121" t="str">
            <v>2010-2011</v>
          </cell>
          <cell r="L1121">
            <v>2011</v>
          </cell>
          <cell r="M1121">
            <v>0</v>
          </cell>
          <cell r="Y1121">
            <v>0</v>
          </cell>
          <cell r="Z1121">
            <v>0</v>
          </cell>
          <cell r="AA1121">
            <v>0</v>
          </cell>
          <cell r="AB1121">
            <v>0</v>
          </cell>
          <cell r="AC1121" t="str">
            <v>BURNSECON-3DJune2010-2011</v>
          </cell>
          <cell r="AD1121" t="str">
            <v>BURNSECON-3D2011</v>
          </cell>
          <cell r="AE1121" t="str">
            <v>BURNSECON-3DJune2011</v>
          </cell>
          <cell r="AF1121" t="str">
            <v>BURNSECON-3DJune2010-2011</v>
          </cell>
          <cell r="AG1121" t="str">
            <v>BURNSECON-3DJune2010-2011</v>
          </cell>
          <cell r="AH1121" t="str">
            <v>BURNSJune2010-2011</v>
          </cell>
        </row>
        <row r="1122">
          <cell r="D1122" t="str">
            <v>RIVERA</v>
          </cell>
          <cell r="E1122" t="str">
            <v>ECON-3D</v>
          </cell>
          <cell r="F1122" t="str">
            <v>Residential</v>
          </cell>
          <cell r="G1122" t="str">
            <v>SINGLE</v>
          </cell>
          <cell r="J1122" t="str">
            <v>June</v>
          </cell>
          <cell r="K1122" t="str">
            <v>2010-2011</v>
          </cell>
          <cell r="L1122">
            <v>2011</v>
          </cell>
          <cell r="M1122">
            <v>4</v>
          </cell>
          <cell r="Y1122">
            <v>37.891939600000001</v>
          </cell>
          <cell r="Z1122">
            <v>0</v>
          </cell>
          <cell r="AA1122">
            <v>488.04759999999999</v>
          </cell>
          <cell r="AB1122">
            <v>0</v>
          </cell>
          <cell r="AC1122" t="str">
            <v>RIVERAECON-3DJune2010-2011</v>
          </cell>
          <cell r="AD1122" t="str">
            <v>RIVERAECON-3D2011</v>
          </cell>
          <cell r="AE1122" t="str">
            <v>RIVERAECON-3DJune2011</v>
          </cell>
          <cell r="AF1122" t="str">
            <v>RIVERAECON-3DJune2010-2011</v>
          </cell>
          <cell r="AG1122" t="str">
            <v>RIVERAECON-3DJune2010-2011</v>
          </cell>
          <cell r="AH1122" t="str">
            <v>RIVERAJune2010-2011</v>
          </cell>
        </row>
        <row r="1123">
          <cell r="D1123" t="str">
            <v>RIVERA</v>
          </cell>
          <cell r="E1123" t="str">
            <v>ECON-3D</v>
          </cell>
          <cell r="F1123" t="str">
            <v>Residential</v>
          </cell>
          <cell r="G1123" t="str">
            <v>MULTI</v>
          </cell>
          <cell r="J1123" t="str">
            <v>June</v>
          </cell>
          <cell r="K1123" t="str">
            <v>2010-2011</v>
          </cell>
          <cell r="L1123">
            <v>2011</v>
          </cell>
          <cell r="M1123">
            <v>7</v>
          </cell>
          <cell r="Y1123">
            <v>66.310894300000001</v>
          </cell>
          <cell r="Z1123">
            <v>0</v>
          </cell>
          <cell r="AA1123">
            <v>854.08330000000001</v>
          </cell>
          <cell r="AB1123">
            <v>0</v>
          </cell>
          <cell r="AC1123" t="str">
            <v>RIVERAECON-3DJune2010-2011</v>
          </cell>
          <cell r="AD1123" t="str">
            <v>RIVERAECON-3D2011</v>
          </cell>
          <cell r="AE1123" t="str">
            <v>RIVERAECON-3DJune2011</v>
          </cell>
          <cell r="AF1123" t="str">
            <v>RIVERAECON-3DJune2010-2011</v>
          </cell>
          <cell r="AG1123" t="str">
            <v>RIVERAECON-3DJune2010-2011</v>
          </cell>
          <cell r="AH1123" t="str">
            <v>RIVERAJune2010-2011</v>
          </cell>
        </row>
        <row r="1124">
          <cell r="B1124" t="str">
            <v>M-VRES</v>
          </cell>
          <cell r="C1124" t="str">
            <v>Survey - Res Eng VIDEO English</v>
          </cell>
          <cell r="D1124" t="str">
            <v>BURNS</v>
          </cell>
          <cell r="E1124" t="str">
            <v>ECON-3D</v>
          </cell>
          <cell r="F1124" t="str">
            <v>Residential</v>
          </cell>
          <cell r="G1124" t="str">
            <v>SINGLE</v>
          </cell>
          <cell r="J1124" t="str">
            <v>June</v>
          </cell>
          <cell r="K1124" t="str">
            <v>2010-2011</v>
          </cell>
          <cell r="L1124">
            <v>2011</v>
          </cell>
          <cell r="M1124">
            <v>0</v>
          </cell>
          <cell r="Y1124">
            <v>0</v>
          </cell>
          <cell r="Z1124">
            <v>0</v>
          </cell>
          <cell r="AA1124">
            <v>0</v>
          </cell>
          <cell r="AB1124">
            <v>0</v>
          </cell>
          <cell r="AC1124" t="str">
            <v>BURNSECON-3DJune2010-2011</v>
          </cell>
          <cell r="AD1124" t="str">
            <v>BURNSECON-3D2011</v>
          </cell>
          <cell r="AE1124" t="str">
            <v>BURNSECON-3DJune2011</v>
          </cell>
          <cell r="AF1124" t="str">
            <v>BURNSECON-3DJune2010-2011</v>
          </cell>
          <cell r="AG1124" t="str">
            <v>BURNSECON-3DJune2010-2011</v>
          </cell>
          <cell r="AH1124" t="str">
            <v>BURNSJune2010-2011</v>
          </cell>
        </row>
        <row r="1125">
          <cell r="D1125" t="str">
            <v>BURNS</v>
          </cell>
          <cell r="E1125" t="str">
            <v>ECON-3D</v>
          </cell>
          <cell r="F1125" t="str">
            <v>Residential</v>
          </cell>
          <cell r="G1125" t="str">
            <v>MULTI</v>
          </cell>
          <cell r="J1125" t="str">
            <v>June</v>
          </cell>
          <cell r="K1125" t="str">
            <v>2010-2011</v>
          </cell>
          <cell r="L1125">
            <v>2011</v>
          </cell>
          <cell r="M1125">
            <v>0</v>
          </cell>
          <cell r="Y1125">
            <v>0</v>
          </cell>
          <cell r="Z1125">
            <v>0</v>
          </cell>
          <cell r="AA1125">
            <v>0</v>
          </cell>
          <cell r="AB1125">
            <v>0</v>
          </cell>
          <cell r="AC1125" t="str">
            <v>BURNSECON-3DJune2010-2011</v>
          </cell>
          <cell r="AD1125" t="str">
            <v>BURNSECON-3D2011</v>
          </cell>
          <cell r="AE1125" t="str">
            <v>BURNSECON-3DJune2011</v>
          </cell>
          <cell r="AF1125" t="str">
            <v>BURNSECON-3DJune2010-2011</v>
          </cell>
          <cell r="AG1125" t="str">
            <v>BURNSECON-3DJune2010-2011</v>
          </cell>
          <cell r="AH1125" t="str">
            <v>BURNSJune2010-2011</v>
          </cell>
        </row>
        <row r="1126">
          <cell r="D1126" t="str">
            <v>RIVERA</v>
          </cell>
          <cell r="E1126" t="str">
            <v>ECON-3D</v>
          </cell>
          <cell r="F1126" t="str">
            <v>Residential</v>
          </cell>
          <cell r="G1126" t="str">
            <v>SINGLE</v>
          </cell>
          <cell r="J1126" t="str">
            <v>June</v>
          </cell>
          <cell r="K1126" t="str">
            <v>2010-2011</v>
          </cell>
          <cell r="L1126">
            <v>2011</v>
          </cell>
          <cell r="M1126">
            <v>3</v>
          </cell>
          <cell r="Y1126">
            <v>28.4189547</v>
          </cell>
          <cell r="Z1126">
            <v>0</v>
          </cell>
          <cell r="AA1126">
            <v>366.03570000000002</v>
          </cell>
          <cell r="AB1126">
            <v>0</v>
          </cell>
          <cell r="AC1126" t="str">
            <v>RIVERAECON-3DJune2010-2011</v>
          </cell>
          <cell r="AD1126" t="str">
            <v>RIVERAECON-3D2011</v>
          </cell>
          <cell r="AE1126" t="str">
            <v>RIVERAECON-3DJune2011</v>
          </cell>
          <cell r="AF1126" t="str">
            <v>RIVERAECON-3DJune2010-2011</v>
          </cell>
          <cell r="AG1126" t="str">
            <v>RIVERAECON-3DJune2010-2011</v>
          </cell>
          <cell r="AH1126" t="str">
            <v>RIVERAJune2010-2011</v>
          </cell>
        </row>
        <row r="1127">
          <cell r="D1127" t="str">
            <v>RIVERA</v>
          </cell>
          <cell r="E1127" t="str">
            <v>ECON-3D</v>
          </cell>
          <cell r="F1127" t="str">
            <v>Residential</v>
          </cell>
          <cell r="G1127" t="str">
            <v>MULTI</v>
          </cell>
          <cell r="J1127" t="str">
            <v>June</v>
          </cell>
          <cell r="K1127" t="str">
            <v>2010-2011</v>
          </cell>
          <cell r="L1127">
            <v>2011</v>
          </cell>
          <cell r="M1127">
            <v>1</v>
          </cell>
          <cell r="Y1127">
            <v>9.4729849000000002</v>
          </cell>
          <cell r="Z1127">
            <v>0</v>
          </cell>
          <cell r="AA1127">
            <v>122.0119</v>
          </cell>
          <cell r="AB1127">
            <v>0</v>
          </cell>
          <cell r="AC1127" t="str">
            <v>RIVERAECON-3DJune2010-2011</v>
          </cell>
          <cell r="AD1127" t="str">
            <v>RIVERAECON-3D2011</v>
          </cell>
          <cell r="AE1127" t="str">
            <v>RIVERAECON-3DJune2011</v>
          </cell>
          <cell r="AF1127" t="str">
            <v>RIVERAECON-3DJune2010-2011</v>
          </cell>
          <cell r="AG1127" t="str">
            <v>RIVERAECON-3DJune2010-2011</v>
          </cell>
          <cell r="AH1127" t="str">
            <v>RIVERAJune2010-2011</v>
          </cell>
        </row>
        <row r="1128">
          <cell r="B1128" t="str">
            <v>M-VRSS</v>
          </cell>
          <cell r="C1128" t="str">
            <v>Survey - Res Eng VIDEO Spanish</v>
          </cell>
          <cell r="D1128" t="str">
            <v>BURNS</v>
          </cell>
          <cell r="E1128" t="str">
            <v>ECON-3D</v>
          </cell>
          <cell r="F1128" t="str">
            <v>Residential</v>
          </cell>
          <cell r="G1128" t="str">
            <v>SINGLE</v>
          </cell>
          <cell r="J1128" t="str">
            <v>June</v>
          </cell>
          <cell r="K1128" t="str">
            <v>2010-2011</v>
          </cell>
          <cell r="L1128">
            <v>2011</v>
          </cell>
          <cell r="M1128">
            <v>0</v>
          </cell>
          <cell r="Y1128">
            <v>0</v>
          </cell>
          <cell r="Z1128">
            <v>0</v>
          </cell>
          <cell r="AA1128">
            <v>0</v>
          </cell>
          <cell r="AB1128">
            <v>0</v>
          </cell>
          <cell r="AC1128" t="str">
            <v>BURNSECON-3DJune2010-2011</v>
          </cell>
          <cell r="AD1128" t="str">
            <v>BURNSECON-3D2011</v>
          </cell>
          <cell r="AE1128" t="str">
            <v>BURNSECON-3DJune2011</v>
          </cell>
          <cell r="AF1128" t="str">
            <v>BURNSECON-3DJune2010-2011</v>
          </cell>
          <cell r="AG1128" t="str">
            <v>BURNSECON-3DJune2010-2011</v>
          </cell>
          <cell r="AH1128" t="str">
            <v>BURNSJune2010-2011</v>
          </cell>
        </row>
        <row r="1129">
          <cell r="D1129" t="str">
            <v>BURNS</v>
          </cell>
          <cell r="E1129" t="str">
            <v>ECON-3D</v>
          </cell>
          <cell r="F1129" t="str">
            <v>Residential</v>
          </cell>
          <cell r="G1129" t="str">
            <v>MULTI</v>
          </cell>
          <cell r="J1129" t="str">
            <v>June</v>
          </cell>
          <cell r="K1129" t="str">
            <v>2010-2011</v>
          </cell>
          <cell r="L1129">
            <v>2011</v>
          </cell>
          <cell r="M1129">
            <v>0</v>
          </cell>
          <cell r="Y1129">
            <v>0</v>
          </cell>
          <cell r="Z1129">
            <v>0</v>
          </cell>
          <cell r="AA1129">
            <v>0</v>
          </cell>
          <cell r="AB1129">
            <v>0</v>
          </cell>
          <cell r="AC1129" t="str">
            <v>BURNSECON-3DJune2010-2011</v>
          </cell>
          <cell r="AD1129" t="str">
            <v>BURNSECON-3D2011</v>
          </cell>
          <cell r="AE1129" t="str">
            <v>BURNSECON-3DJune2011</v>
          </cell>
          <cell r="AF1129" t="str">
            <v>BURNSECON-3DJune2010-2011</v>
          </cell>
          <cell r="AG1129" t="str">
            <v>BURNSECON-3DJune2010-2011</v>
          </cell>
          <cell r="AH1129" t="str">
            <v>BURNSJune2010-2011</v>
          </cell>
        </row>
        <row r="1130">
          <cell r="D1130" t="str">
            <v>RIVERA</v>
          </cell>
          <cell r="E1130" t="str">
            <v>ECON-3D</v>
          </cell>
          <cell r="F1130" t="str">
            <v>Residential</v>
          </cell>
          <cell r="G1130" t="str">
            <v>SINGLE</v>
          </cell>
          <cell r="J1130" t="str">
            <v>June</v>
          </cell>
          <cell r="K1130" t="str">
            <v>2010-2011</v>
          </cell>
          <cell r="L1130">
            <v>2011</v>
          </cell>
          <cell r="M1130">
            <v>0</v>
          </cell>
          <cell r="Y1130">
            <v>0</v>
          </cell>
          <cell r="Z1130">
            <v>0</v>
          </cell>
          <cell r="AA1130">
            <v>0</v>
          </cell>
          <cell r="AB1130">
            <v>0</v>
          </cell>
          <cell r="AC1130" t="str">
            <v>RIVERAECON-3DJune2010-2011</v>
          </cell>
          <cell r="AD1130" t="str">
            <v>RIVERAECON-3D2011</v>
          </cell>
          <cell r="AE1130" t="str">
            <v>RIVERAECON-3DJune2011</v>
          </cell>
          <cell r="AF1130" t="str">
            <v>RIVERAECON-3DJune2010-2011</v>
          </cell>
          <cell r="AG1130" t="str">
            <v>RIVERAECON-3DJune2010-2011</v>
          </cell>
          <cell r="AH1130" t="str">
            <v>RIVERAJune2010-2011</v>
          </cell>
        </row>
        <row r="1131">
          <cell r="D1131" t="str">
            <v>RIVERA</v>
          </cell>
          <cell r="E1131" t="str">
            <v>ECON-3D</v>
          </cell>
          <cell r="F1131" t="str">
            <v>Residential</v>
          </cell>
          <cell r="G1131" t="str">
            <v>MULTI</v>
          </cell>
          <cell r="J1131" t="str">
            <v>June</v>
          </cell>
          <cell r="K1131" t="str">
            <v>2010-2011</v>
          </cell>
          <cell r="L1131">
            <v>2011</v>
          </cell>
          <cell r="M1131">
            <v>0</v>
          </cell>
          <cell r="Y1131">
            <v>0</v>
          </cell>
          <cell r="Z1131">
            <v>0</v>
          </cell>
          <cell r="AA1131">
            <v>0</v>
          </cell>
          <cell r="AB1131">
            <v>0</v>
          </cell>
          <cell r="AC1131" t="str">
            <v>RIVERAECON-3DJune2010-2011</v>
          </cell>
          <cell r="AD1131" t="str">
            <v>RIVERAECON-3D2011</v>
          </cell>
          <cell r="AE1131" t="str">
            <v>RIVERAECON-3DJune2011</v>
          </cell>
          <cell r="AF1131" t="str">
            <v>RIVERAECON-3DJune2010-2011</v>
          </cell>
          <cell r="AG1131" t="str">
            <v>RIVERAECON-3DJune2010-2011</v>
          </cell>
          <cell r="AH1131" t="str">
            <v>RIVERAJune2010-2011</v>
          </cell>
        </row>
        <row r="1132">
          <cell r="B1132" t="str">
            <v>TOTAL DVD/VIDEO</v>
          </cell>
          <cell r="C1132" t="str">
            <v xml:space="preserve">Total DVD &amp; VIDEO  </v>
          </cell>
          <cell r="D1132" t="str">
            <v>DVD</v>
          </cell>
          <cell r="E1132" t="str">
            <v>ECON-3D</v>
          </cell>
          <cell r="F1132" t="str">
            <v>Residential</v>
          </cell>
          <cell r="G1132" t="str">
            <v>SINGLE</v>
          </cell>
          <cell r="J1132" t="str">
            <v>June</v>
          </cell>
          <cell r="K1132" t="str">
            <v>2010-2011</v>
          </cell>
          <cell r="L1132">
            <v>2011</v>
          </cell>
          <cell r="M1132">
            <v>50</v>
          </cell>
          <cell r="N1132">
            <v>283.33333333333331</v>
          </cell>
          <cell r="Y1132">
            <v>473.64924500000001</v>
          </cell>
          <cell r="Z1132">
            <v>2684.0123883333331</v>
          </cell>
          <cell r="AA1132">
            <v>6100.5950000000003</v>
          </cell>
          <cell r="AB1132">
            <v>34570.03833333333</v>
          </cell>
          <cell r="AC1132" t="str">
            <v>DVDECON-3DJune2010-2011</v>
          </cell>
          <cell r="AD1132" t="str">
            <v>DVDECON-3D2011</v>
          </cell>
          <cell r="AE1132" t="str">
            <v>DVDECON-3DJune2011</v>
          </cell>
          <cell r="AF1132" t="str">
            <v>DVDECON-3DJune2010-2011</v>
          </cell>
          <cell r="AG1132" t="str">
            <v>DVDECON-3DJune2010-2011</v>
          </cell>
          <cell r="AH1132" t="str">
            <v>DVDJune2010-2011</v>
          </cell>
        </row>
        <row r="1133">
          <cell r="C1133" t="str">
            <v xml:space="preserve">Total DVD &amp; VIDEO  </v>
          </cell>
          <cell r="D1133" t="str">
            <v>DVD</v>
          </cell>
          <cell r="E1133" t="str">
            <v>ECON-3D</v>
          </cell>
          <cell r="F1133" t="str">
            <v>Residential</v>
          </cell>
          <cell r="G1133" t="str">
            <v>MULTI</v>
          </cell>
          <cell r="J1133" t="str">
            <v>June</v>
          </cell>
          <cell r="K1133" t="str">
            <v>2010-2011</v>
          </cell>
          <cell r="L1133">
            <v>2011</v>
          </cell>
          <cell r="M1133">
            <v>67</v>
          </cell>
          <cell r="Y1133">
            <v>634.68998829999998</v>
          </cell>
          <cell r="AA1133">
            <v>8174.7973000000002</v>
          </cell>
          <cell r="AC1133" t="str">
            <v>DVDECON-3DJune2010-2011</v>
          </cell>
          <cell r="AD1133" t="str">
            <v>DVDECON-3D2011</v>
          </cell>
          <cell r="AE1133" t="str">
            <v>DVDECON-3DJune2011</v>
          </cell>
          <cell r="AF1133" t="str">
            <v>DVDECON-3DJune2010-2011</v>
          </cell>
          <cell r="AG1133" t="str">
            <v>DVDECON-3DJune2010-2011</v>
          </cell>
          <cell r="AH1133" t="str">
            <v>DVDJune2010-2011</v>
          </cell>
        </row>
        <row r="1134">
          <cell r="C1134" t="str">
            <v xml:space="preserve">Total CONEW DVD &amp; VIDEO  </v>
          </cell>
          <cell r="D1134" t="str">
            <v>CONEW</v>
          </cell>
          <cell r="E1134" t="str">
            <v>ECON-3D</v>
          </cell>
          <cell r="F1134" t="str">
            <v>Residential</v>
          </cell>
          <cell r="G1134" t="str">
            <v>SINGLE</v>
          </cell>
          <cell r="J1134" t="str">
            <v>June</v>
          </cell>
          <cell r="K1134" t="str">
            <v>2010-2011</v>
          </cell>
          <cell r="L1134">
            <v>2011</v>
          </cell>
          <cell r="M1134">
            <v>50</v>
          </cell>
          <cell r="N1134">
            <v>283.33333333333331</v>
          </cell>
          <cell r="Y1134">
            <v>473.64924500000001</v>
          </cell>
          <cell r="Z1134">
            <v>2684.0123883333331</v>
          </cell>
          <cell r="AA1134">
            <v>6100.5950000000003</v>
          </cell>
          <cell r="AB1134">
            <v>34570.03833333333</v>
          </cell>
          <cell r="AC1134" t="str">
            <v>CONEWECON-3DJune2010-2011</v>
          </cell>
          <cell r="AD1134" t="str">
            <v>CONEWECON-3D2011</v>
          </cell>
          <cell r="AE1134" t="str">
            <v>CONEWECON-3DJune2011</v>
          </cell>
          <cell r="AF1134" t="str">
            <v>CONEWECON-3DJune2010-2011</v>
          </cell>
          <cell r="AG1134" t="str">
            <v>CONEWECON-3DJune2010-2011</v>
          </cell>
          <cell r="AH1134" t="str">
            <v>CONEWJune2010-2011</v>
          </cell>
        </row>
        <row r="1135">
          <cell r="C1135" t="str">
            <v xml:space="preserve">Total CONEW DVD &amp; VIDEO  </v>
          </cell>
          <cell r="D1135" t="str">
            <v>CONEW</v>
          </cell>
          <cell r="E1135" t="str">
            <v>ECON-3D</v>
          </cell>
          <cell r="F1135" t="str">
            <v>Residential</v>
          </cell>
          <cell r="G1135" t="str">
            <v>MULTI</v>
          </cell>
          <cell r="J1135" t="str">
            <v>June</v>
          </cell>
          <cell r="K1135" t="str">
            <v>2010-2011</v>
          </cell>
          <cell r="L1135">
            <v>2011</v>
          </cell>
          <cell r="M1135">
            <v>67</v>
          </cell>
          <cell r="Y1135">
            <v>634.68998829999998</v>
          </cell>
          <cell r="AA1135">
            <v>8174.7973000000002</v>
          </cell>
          <cell r="AC1135" t="str">
            <v>CONEWECON-3DJune2010-2011</v>
          </cell>
          <cell r="AD1135" t="str">
            <v>CONEWECON-3D2011</v>
          </cell>
          <cell r="AE1135" t="str">
            <v>CONEWECON-3DJune2011</v>
          </cell>
          <cell r="AF1135" t="str">
            <v>CONEWECON-3DJune2010-2011</v>
          </cell>
          <cell r="AG1135" t="str">
            <v>CONEWECON-3DJune2010-2011</v>
          </cell>
          <cell r="AH1135" t="str">
            <v>CONEWJune2010-2011</v>
          </cell>
        </row>
        <row r="1136">
          <cell r="B1136" t="str">
            <v>M-ONLINE</v>
          </cell>
          <cell r="C1136" t="str">
            <v>Survey - Residential Online Energy</v>
          </cell>
          <cell r="D1136" t="str">
            <v>ONLINE</v>
          </cell>
          <cell r="E1136" t="str">
            <v>ECON-3C</v>
          </cell>
          <cell r="F1136" t="str">
            <v>Residential</v>
          </cell>
          <cell r="G1136" t="str">
            <v>SINGLE</v>
          </cell>
          <cell r="J1136" t="str">
            <v>June</v>
          </cell>
          <cell r="K1136" t="str">
            <v>2010-2011</v>
          </cell>
          <cell r="L1136">
            <v>2011</v>
          </cell>
          <cell r="M1136">
            <v>147</v>
          </cell>
          <cell r="N1136">
            <v>149.91666666666666</v>
          </cell>
          <cell r="Y1136">
            <v>3427.7460000000001</v>
          </cell>
          <cell r="Z1136">
            <v>3495.7568333333334</v>
          </cell>
          <cell r="AA1136">
            <v>17870.436759</v>
          </cell>
          <cell r="AB1136">
            <v>18225.008916916668</v>
          </cell>
          <cell r="AC1136" t="str">
            <v>ONLINEECON-3CJune2010-2011</v>
          </cell>
          <cell r="AD1136" t="str">
            <v>ONLINEECON-3C2011</v>
          </cell>
          <cell r="AE1136" t="str">
            <v>ONLINEECON-3CJune2011</v>
          </cell>
          <cell r="AF1136" t="str">
            <v>ONLINEECON-3CJune2010-2011</v>
          </cell>
          <cell r="AG1136" t="str">
            <v>ONLINEECON-3CJune2010-2011</v>
          </cell>
          <cell r="AH1136" t="str">
            <v>ONLINEJune2010-2011</v>
          </cell>
        </row>
        <row r="1137">
          <cell r="C1137" t="str">
            <v>Energy Calculator</v>
          </cell>
          <cell r="D1137" t="str">
            <v>CALC</v>
          </cell>
          <cell r="E1137" t="str">
            <v>ECON-17</v>
          </cell>
          <cell r="F1137" t="str">
            <v>Residential</v>
          </cell>
          <cell r="G1137" t="str">
            <v>SINGLE</v>
          </cell>
          <cell r="J1137" t="str">
            <v>June</v>
          </cell>
          <cell r="K1137" t="str">
            <v>2010-2011</v>
          </cell>
          <cell r="L1137">
            <v>2011</v>
          </cell>
          <cell r="M1137">
            <v>21</v>
          </cell>
          <cell r="T1137">
            <v>62.85</v>
          </cell>
          <cell r="Y1137">
            <v>489.67800000000005</v>
          </cell>
          <cell r="Z1137">
            <v>0</v>
          </cell>
          <cell r="AA1137">
            <v>2552.9195370000002</v>
          </cell>
          <cell r="AB1137">
            <v>0</v>
          </cell>
          <cell r="AC1137" t="str">
            <v>CALCECON-17June2010-2011</v>
          </cell>
          <cell r="AD1137" t="str">
            <v>CALCECON-172011</v>
          </cell>
          <cell r="AE1137" t="str">
            <v>CALCECON-17June2011</v>
          </cell>
          <cell r="AF1137" t="str">
            <v>CALCECON-17June2010-2011</v>
          </cell>
          <cell r="AG1137" t="str">
            <v>CALCECON-17June2010-2011</v>
          </cell>
          <cell r="AH1137" t="str">
            <v>CALCJune2010-2011</v>
          </cell>
        </row>
        <row r="1138">
          <cell r="C1138" t="str">
            <v xml:space="preserve">Total Online Energy Surveys  </v>
          </cell>
          <cell r="D1138" t="str">
            <v>CONEW</v>
          </cell>
          <cell r="E1138" t="str">
            <v>ECON-EDU</v>
          </cell>
          <cell r="F1138" t="str">
            <v>Residential</v>
          </cell>
          <cell r="G1138" t="str">
            <v>SINGLE</v>
          </cell>
          <cell r="H1138" t="str">
            <v>ONLINE SURVEY</v>
          </cell>
          <cell r="J1138" t="str">
            <v>June</v>
          </cell>
          <cell r="K1138" t="str">
            <v>2010-2011</v>
          </cell>
          <cell r="L1138">
            <v>2011</v>
          </cell>
          <cell r="M1138">
            <v>168</v>
          </cell>
          <cell r="N1138">
            <v>149.91666666666666</v>
          </cell>
          <cell r="O1138">
            <v>0</v>
          </cell>
          <cell r="P1138">
            <v>0</v>
          </cell>
          <cell r="Q1138">
            <v>0</v>
          </cell>
          <cell r="R1138">
            <v>0</v>
          </cell>
          <cell r="S1138">
            <v>0</v>
          </cell>
          <cell r="T1138">
            <v>62.85</v>
          </cell>
          <cell r="U1138">
            <v>0</v>
          </cell>
          <cell r="V1138">
            <v>0</v>
          </cell>
          <cell r="W1138">
            <v>0</v>
          </cell>
          <cell r="X1138">
            <v>0</v>
          </cell>
          <cell r="Y1138">
            <v>3917.424</v>
          </cell>
          <cell r="Z1138">
            <v>3495.7568333333334</v>
          </cell>
          <cell r="AA1138">
            <v>20423.356296000002</v>
          </cell>
          <cell r="AB1138">
            <v>18225.008916916668</v>
          </cell>
          <cell r="AC1138" t="str">
            <v>CONEWECON-EDUJune2010-2011</v>
          </cell>
          <cell r="AD1138" t="str">
            <v>CONEWECON-EDU2011</v>
          </cell>
          <cell r="AE1138" t="str">
            <v>CONEWECON-EDUJune2011</v>
          </cell>
          <cell r="AF1138" t="str">
            <v>CONEWECON-EDUONLINE SURVEYJune2010-2011</v>
          </cell>
          <cell r="AG1138" t="str">
            <v>CONEWECON-EDUJune2010-2011</v>
          </cell>
          <cell r="AH1138" t="str">
            <v>CONEWJune2010-2011</v>
          </cell>
        </row>
        <row r="1139">
          <cell r="B1139" t="str">
            <v>M-WAUD</v>
          </cell>
          <cell r="C1139" t="str">
            <v>Survey - Water Audit</v>
          </cell>
          <cell r="D1139" t="str">
            <v>BURNS</v>
          </cell>
          <cell r="E1139" t="str">
            <v>WACON-5A</v>
          </cell>
          <cell r="F1139" t="str">
            <v>Residential</v>
          </cell>
          <cell r="G1139" t="str">
            <v>SINGLE</v>
          </cell>
          <cell r="J1139" t="str">
            <v>June</v>
          </cell>
          <cell r="K1139" t="str">
            <v>2010-2011</v>
          </cell>
          <cell r="L1139">
            <v>2011</v>
          </cell>
          <cell r="M1139">
            <v>0</v>
          </cell>
          <cell r="N1139">
            <v>0</v>
          </cell>
          <cell r="Y1139">
            <v>0</v>
          </cell>
          <cell r="Z1139">
            <v>0</v>
          </cell>
          <cell r="AA1139">
            <v>0</v>
          </cell>
          <cell r="AB1139">
            <v>0</v>
          </cell>
          <cell r="AC1139" t="str">
            <v>BURNSWACON-5AJune2010-2011</v>
          </cell>
          <cell r="AD1139" t="str">
            <v>BURNSWACON-5A2011</v>
          </cell>
          <cell r="AE1139" t="str">
            <v>BURNSWACON-5AJune2011</v>
          </cell>
          <cell r="AF1139" t="str">
            <v>BURNSWACON-5AJune2010-2011</v>
          </cell>
          <cell r="AG1139" t="str">
            <v>BURNSWACON-5AJune2010-2011</v>
          </cell>
          <cell r="AH1139" t="str">
            <v>BURNSJune2010-2011</v>
          </cell>
        </row>
        <row r="1140">
          <cell r="D1140" t="str">
            <v>BURNS</v>
          </cell>
          <cell r="E1140" t="str">
            <v>WACON-5A</v>
          </cell>
          <cell r="F1140" t="str">
            <v>Residential</v>
          </cell>
          <cell r="G1140" t="str">
            <v>MULTI</v>
          </cell>
          <cell r="J1140" t="str">
            <v>June</v>
          </cell>
          <cell r="K1140" t="str">
            <v>2010-2011</v>
          </cell>
          <cell r="L1140">
            <v>2011</v>
          </cell>
          <cell r="M1140">
            <v>0</v>
          </cell>
          <cell r="Y1140">
            <v>0</v>
          </cell>
          <cell r="AA1140">
            <v>0</v>
          </cell>
          <cell r="AC1140" t="str">
            <v>BURNSWACON-5AJune2010-2011</v>
          </cell>
          <cell r="AD1140" t="str">
            <v>BURNSWACON-5A2011</v>
          </cell>
          <cell r="AE1140" t="str">
            <v>BURNSWACON-5AJune2011</v>
          </cell>
          <cell r="AF1140" t="str">
            <v>BURNSWACON-5AJune2010-2011</v>
          </cell>
          <cell r="AG1140" t="str">
            <v>BURNSWACON-5AJune2010-2011</v>
          </cell>
          <cell r="AH1140" t="str">
            <v>BURNSJune2010-2011</v>
          </cell>
        </row>
        <row r="1141">
          <cell r="D1141" t="str">
            <v>GRAHAM</v>
          </cell>
          <cell r="E1141" t="str">
            <v>WACON-5A</v>
          </cell>
          <cell r="F1141" t="str">
            <v>Residential</v>
          </cell>
          <cell r="G1141" t="str">
            <v>SINGLE</v>
          </cell>
          <cell r="J1141" t="str">
            <v>June</v>
          </cell>
          <cell r="K1141" t="str">
            <v>2010-2011</v>
          </cell>
          <cell r="L1141">
            <v>2011</v>
          </cell>
          <cell r="M1141">
            <v>8</v>
          </cell>
          <cell r="N1141">
            <v>0</v>
          </cell>
          <cell r="Y1141">
            <v>1290.8396624</v>
          </cell>
          <cell r="Z1141">
            <v>0</v>
          </cell>
          <cell r="AA1141">
            <v>0</v>
          </cell>
          <cell r="AB1141">
            <v>0</v>
          </cell>
          <cell r="AC1141" t="str">
            <v>GRAHAMWACON-5AJune2010-2011</v>
          </cell>
          <cell r="AD1141" t="str">
            <v>GRAHAMWACON-5A2011</v>
          </cell>
          <cell r="AE1141" t="str">
            <v>GRAHAMWACON-5AJune2011</v>
          </cell>
          <cell r="AF1141" t="str">
            <v>GRAHAMWACON-5AJune2010-2011</v>
          </cell>
          <cell r="AG1141" t="str">
            <v>GRAHAMWACON-5AJune2010-2011</v>
          </cell>
          <cell r="AH1141" t="str">
            <v>GRAHAMJune2010-2011</v>
          </cell>
        </row>
        <row r="1142">
          <cell r="D1142" t="str">
            <v>GRAHAM</v>
          </cell>
          <cell r="E1142" t="str">
            <v>WACON-5A</v>
          </cell>
          <cell r="F1142" t="str">
            <v>Residential</v>
          </cell>
          <cell r="G1142" t="str">
            <v>MULTI</v>
          </cell>
          <cell r="J1142" t="str">
            <v>June</v>
          </cell>
          <cell r="K1142" t="str">
            <v>2010-2011</v>
          </cell>
          <cell r="L1142">
            <v>2011</v>
          </cell>
          <cell r="M1142">
            <v>0</v>
          </cell>
          <cell r="Y1142">
            <v>0</v>
          </cell>
          <cell r="AA1142">
            <v>0</v>
          </cell>
          <cell r="AC1142" t="str">
            <v>GRAHAMWACON-5AJune2010-2011</v>
          </cell>
          <cell r="AD1142" t="str">
            <v>GRAHAMWACON-5A2011</v>
          </cell>
          <cell r="AE1142" t="str">
            <v>GRAHAMWACON-5AJune2011</v>
          </cell>
          <cell r="AF1142" t="str">
            <v>GRAHAMWACON-5AJune2010-2011</v>
          </cell>
          <cell r="AG1142" t="str">
            <v>GRAHAMWACON-5AJune2010-2011</v>
          </cell>
          <cell r="AH1142" t="str">
            <v>GRAHAMJune2010-2011</v>
          </cell>
        </row>
        <row r="1143">
          <cell r="D1143" t="str">
            <v>GURNETT</v>
          </cell>
          <cell r="E1143" t="str">
            <v>WACON-5A</v>
          </cell>
          <cell r="F1143" t="str">
            <v>Residential</v>
          </cell>
          <cell r="G1143" t="str">
            <v>SINGLE</v>
          </cell>
          <cell r="J1143" t="str">
            <v>June</v>
          </cell>
          <cell r="K1143" t="str">
            <v>2010-2011</v>
          </cell>
          <cell r="L1143">
            <v>2011</v>
          </cell>
          <cell r="M1143">
            <v>0</v>
          </cell>
          <cell r="N1143">
            <v>0</v>
          </cell>
          <cell r="Y1143">
            <v>0</v>
          </cell>
          <cell r="Z1143">
            <v>0</v>
          </cell>
          <cell r="AA1143">
            <v>0</v>
          </cell>
          <cell r="AB1143">
            <v>0</v>
          </cell>
          <cell r="AC1143" t="str">
            <v>GURNETTWACON-5AJune2010-2011</v>
          </cell>
          <cell r="AD1143" t="str">
            <v>GURNETTWACON-5A2011</v>
          </cell>
          <cell r="AE1143" t="str">
            <v>GURNETTWACON-5AJune2011</v>
          </cell>
          <cell r="AF1143" t="str">
            <v>GURNETTWACON-5AJune2010-2011</v>
          </cell>
          <cell r="AG1143" t="str">
            <v>GURNETTWACON-5AJune2010-2011</v>
          </cell>
          <cell r="AH1143" t="str">
            <v>GURNETTJune2010-2011</v>
          </cell>
        </row>
        <row r="1144">
          <cell r="D1144" t="str">
            <v>GURNETT</v>
          </cell>
          <cell r="E1144" t="str">
            <v>WACON-5A</v>
          </cell>
          <cell r="F1144" t="str">
            <v>Residential</v>
          </cell>
          <cell r="G1144" t="str">
            <v>MULTI</v>
          </cell>
          <cell r="J1144" t="str">
            <v>June</v>
          </cell>
          <cell r="K1144" t="str">
            <v>2010-2011</v>
          </cell>
          <cell r="L1144">
            <v>2011</v>
          </cell>
          <cell r="M1144">
            <v>0</v>
          </cell>
          <cell r="Y1144">
            <v>0</v>
          </cell>
          <cell r="AA1144">
            <v>0</v>
          </cell>
          <cell r="AC1144" t="str">
            <v>GURNETTWACON-5AJune2010-2011</v>
          </cell>
          <cell r="AD1144" t="str">
            <v>GURNETTWACON-5A2011</v>
          </cell>
          <cell r="AE1144" t="str">
            <v>GURNETTWACON-5AJune2011</v>
          </cell>
          <cell r="AF1144" t="str">
            <v>GURNETTWACON-5AJune2010-2011</v>
          </cell>
          <cell r="AG1144" t="str">
            <v>GURNETTWACON-5AJune2010-2011</v>
          </cell>
          <cell r="AH1144" t="str">
            <v>GURNETTJune2010-2011</v>
          </cell>
        </row>
        <row r="1145">
          <cell r="D1145" t="str">
            <v>MIL</v>
          </cell>
          <cell r="E1145" t="str">
            <v>WACON-5B</v>
          </cell>
          <cell r="F1145" t="str">
            <v>Commercial</v>
          </cell>
          <cell r="G1145" t="str">
            <v>MULTI</v>
          </cell>
          <cell r="J1145" t="str">
            <v>June</v>
          </cell>
          <cell r="K1145" t="str">
            <v>2010-2011</v>
          </cell>
          <cell r="L1145">
            <v>2011</v>
          </cell>
          <cell r="M1145">
            <v>0</v>
          </cell>
          <cell r="N1145">
            <v>0</v>
          </cell>
          <cell r="Y1145">
            <v>0</v>
          </cell>
          <cell r="Z1145">
            <v>0</v>
          </cell>
          <cell r="AA1145">
            <v>0</v>
          </cell>
          <cell r="AB1145">
            <v>0</v>
          </cell>
          <cell r="AC1145" t="str">
            <v>MILWACON-5BJune2010-2011</v>
          </cell>
          <cell r="AD1145" t="str">
            <v>MILWACON-5B2011</v>
          </cell>
          <cell r="AE1145" t="str">
            <v>MILWACON-5BJune2011</v>
          </cell>
          <cell r="AF1145" t="str">
            <v>MILWACON-5BJune2010-2011</v>
          </cell>
          <cell r="AG1145" t="str">
            <v>MILWACON-5BJune2010-2011</v>
          </cell>
          <cell r="AH1145" t="str">
            <v>MILJune2010-2011</v>
          </cell>
        </row>
        <row r="1146">
          <cell r="D1146" t="str">
            <v>MIL</v>
          </cell>
          <cell r="E1146" t="str">
            <v>WACON-5B</v>
          </cell>
          <cell r="F1146" t="str">
            <v>Commercial</v>
          </cell>
          <cell r="G1146" t="str">
            <v>OTHER</v>
          </cell>
          <cell r="J1146" t="str">
            <v>June</v>
          </cell>
          <cell r="K1146" t="str">
            <v>2010-2011</v>
          </cell>
          <cell r="L1146">
            <v>2011</v>
          </cell>
          <cell r="M1146">
            <v>0</v>
          </cell>
          <cell r="Y1146">
            <v>0</v>
          </cell>
          <cell r="AC1146" t="str">
            <v>MILWACON-5BJune2010-2011</v>
          </cell>
          <cell r="AD1146" t="str">
            <v>MILWACON-5B2011</v>
          </cell>
          <cell r="AE1146" t="str">
            <v>MILWACON-5BJune2011</v>
          </cell>
          <cell r="AF1146" t="str">
            <v>MILWACON-5BJune2010-2011</v>
          </cell>
          <cell r="AG1146" t="str">
            <v>MILWACON-5BJune2010-2011</v>
          </cell>
          <cell r="AH1146" t="str">
            <v>MILJune2010-2011</v>
          </cell>
        </row>
        <row r="1147">
          <cell r="D1147" t="str">
            <v>SAMPSON</v>
          </cell>
          <cell r="E1147" t="str">
            <v>WACON-5A</v>
          </cell>
          <cell r="F1147" t="str">
            <v>Residential</v>
          </cell>
          <cell r="G1147" t="str">
            <v>SINGLE</v>
          </cell>
          <cell r="J1147" t="str">
            <v>June</v>
          </cell>
          <cell r="K1147" t="str">
            <v>2010-2011</v>
          </cell>
          <cell r="L1147">
            <v>2011</v>
          </cell>
          <cell r="M1147">
            <v>1</v>
          </cell>
          <cell r="N1147">
            <v>0</v>
          </cell>
          <cell r="Y1147">
            <v>161.35495779999999</v>
          </cell>
          <cell r="Z1147">
            <v>0</v>
          </cell>
          <cell r="AA1147">
            <v>0</v>
          </cell>
          <cell r="AB1147">
            <v>0</v>
          </cell>
          <cell r="AC1147" t="str">
            <v>SAMPSONWACON-5AJune2010-2011</v>
          </cell>
          <cell r="AD1147" t="str">
            <v>SAMPSONWACON-5A2011</v>
          </cell>
          <cell r="AE1147" t="str">
            <v>SAMPSONWACON-5AJune2011</v>
          </cell>
          <cell r="AF1147" t="str">
            <v>SAMPSONWACON-5AJune2010-2011</v>
          </cell>
          <cell r="AG1147" t="str">
            <v>SAMPSONWACON-5AJune2010-2011</v>
          </cell>
          <cell r="AH1147" t="str">
            <v>SAMPSONJune2010-2011</v>
          </cell>
        </row>
        <row r="1148">
          <cell r="D1148" t="str">
            <v>SAMPSON</v>
          </cell>
          <cell r="E1148" t="str">
            <v>WACON-5A</v>
          </cell>
          <cell r="F1148" t="str">
            <v>Residential</v>
          </cell>
          <cell r="G1148" t="str">
            <v>MULTI</v>
          </cell>
          <cell r="J1148" t="str">
            <v>June</v>
          </cell>
          <cell r="K1148" t="str">
            <v>2010-2011</v>
          </cell>
          <cell r="L1148">
            <v>2011</v>
          </cell>
          <cell r="M1148">
            <v>0</v>
          </cell>
          <cell r="Y1148">
            <v>0</v>
          </cell>
          <cell r="AA1148">
            <v>0</v>
          </cell>
          <cell r="AC1148" t="str">
            <v>SAMPSONWACON-5AJune2010-2011</v>
          </cell>
          <cell r="AD1148" t="str">
            <v>SAMPSONWACON-5A2011</v>
          </cell>
          <cell r="AE1148" t="str">
            <v>SAMPSONWACON-5AJune2011</v>
          </cell>
          <cell r="AF1148" t="str">
            <v>SAMPSONWACON-5AJune2010-2011</v>
          </cell>
          <cell r="AG1148" t="str">
            <v>SAMPSONWACON-5AJune2010-2011</v>
          </cell>
          <cell r="AH1148" t="str">
            <v>SAMPSONJune2010-2011</v>
          </cell>
        </row>
        <row r="1149">
          <cell r="D1149" t="str">
            <v>SKIPPER</v>
          </cell>
          <cell r="E1149" t="str">
            <v>WACON-5A</v>
          </cell>
          <cell r="F1149" t="str">
            <v>Residential</v>
          </cell>
          <cell r="G1149" t="str">
            <v>SINGLE</v>
          </cell>
          <cell r="J1149" t="str">
            <v>June</v>
          </cell>
          <cell r="K1149" t="str">
            <v>2010-2011</v>
          </cell>
          <cell r="L1149">
            <v>2011</v>
          </cell>
          <cell r="M1149">
            <v>2</v>
          </cell>
          <cell r="N1149">
            <v>0</v>
          </cell>
          <cell r="Y1149">
            <v>322.70991559999999</v>
          </cell>
          <cell r="AC1149" t="str">
            <v>SKIPPERWACON-5AJune2010-2011</v>
          </cell>
          <cell r="AD1149" t="str">
            <v>SKIPPERWACON-5A2011</v>
          </cell>
          <cell r="AE1149" t="str">
            <v>SKIPPERWACON-5AJune2011</v>
          </cell>
          <cell r="AF1149" t="str">
            <v>SKIPPERWACON-5AJune2010-2011</v>
          </cell>
          <cell r="AG1149" t="str">
            <v>SKIPPERWACON-5AJune2010-2011</v>
          </cell>
          <cell r="AH1149" t="str">
            <v>SKIPPERJune2010-2011</v>
          </cell>
        </row>
        <row r="1150">
          <cell r="D1150" t="str">
            <v>SKIPPER</v>
          </cell>
          <cell r="E1150" t="str">
            <v>WACON-5A</v>
          </cell>
          <cell r="F1150" t="str">
            <v>Residential</v>
          </cell>
          <cell r="G1150" t="str">
            <v>MULTI</v>
          </cell>
          <cell r="J1150" t="str">
            <v>June</v>
          </cell>
          <cell r="K1150" t="str">
            <v>2010-2011</v>
          </cell>
          <cell r="L1150">
            <v>2011</v>
          </cell>
          <cell r="M1150">
            <v>0</v>
          </cell>
          <cell r="Y1150">
            <v>0</v>
          </cell>
          <cell r="AC1150" t="str">
            <v>SKIPPERWACON-5AJune2010-2011</v>
          </cell>
          <cell r="AD1150" t="str">
            <v>SKIPPERWACON-5A2011</v>
          </cell>
          <cell r="AE1150" t="str">
            <v>SKIPPERWACON-5AJune2011</v>
          </cell>
          <cell r="AF1150" t="str">
            <v>SKIPPERWACON-5AJune2010-2011</v>
          </cell>
          <cell r="AG1150" t="str">
            <v>SKIPPERWACON-5AJune2010-2011</v>
          </cell>
          <cell r="AH1150" t="str">
            <v>SKIPPERJune2010-2011</v>
          </cell>
        </row>
        <row r="1151">
          <cell r="D1151" t="str">
            <v>SKIPPER</v>
          </cell>
          <cell r="E1151" t="str">
            <v>WACON-5B</v>
          </cell>
          <cell r="F1151" t="str">
            <v>Commercial</v>
          </cell>
          <cell r="G1151" t="str">
            <v>OTHER</v>
          </cell>
          <cell r="J1151" t="str">
            <v>June</v>
          </cell>
          <cell r="K1151" t="str">
            <v>2010-2011</v>
          </cell>
          <cell r="L1151">
            <v>2011</v>
          </cell>
          <cell r="M1151">
            <v>4</v>
          </cell>
          <cell r="N1151">
            <v>5.833333333333333</v>
          </cell>
          <cell r="Y1151">
            <v>645.41983119999998</v>
          </cell>
          <cell r="Z1151">
            <v>941.23725383333328</v>
          </cell>
          <cell r="AA1151">
            <v>0</v>
          </cell>
          <cell r="AB1151">
            <v>0</v>
          </cell>
          <cell r="AC1151" t="str">
            <v>SKIPPERWACON-5BJune2010-2011</v>
          </cell>
          <cell r="AD1151" t="str">
            <v>SKIPPERWACON-5B2011</v>
          </cell>
          <cell r="AE1151" t="str">
            <v>SKIPPERWACON-5BJune2011</v>
          </cell>
          <cell r="AF1151" t="str">
            <v>SKIPPERWACON-5BJune2010-2011</v>
          </cell>
          <cell r="AG1151" t="str">
            <v>SKIPPERWACON-5BJune2010-2011</v>
          </cell>
          <cell r="AH1151" t="str">
            <v>SKIPPERJune2010-2011</v>
          </cell>
        </row>
        <row r="1152">
          <cell r="D1152" t="str">
            <v>SPRIGGS</v>
          </cell>
          <cell r="E1152" t="str">
            <v>WACON-5A</v>
          </cell>
          <cell r="F1152" t="str">
            <v>Residential</v>
          </cell>
          <cell r="G1152" t="str">
            <v>SINGLE</v>
          </cell>
          <cell r="J1152" t="str">
            <v>June</v>
          </cell>
          <cell r="K1152" t="str">
            <v>2010-2011</v>
          </cell>
          <cell r="L1152">
            <v>2011</v>
          </cell>
          <cell r="M1152">
            <v>17</v>
          </cell>
          <cell r="N1152">
            <v>0</v>
          </cell>
          <cell r="Y1152">
            <v>2743.0342826000001</v>
          </cell>
          <cell r="Z1152">
            <v>0</v>
          </cell>
          <cell r="AA1152">
            <v>0</v>
          </cell>
          <cell r="AB1152">
            <v>0</v>
          </cell>
          <cell r="AC1152" t="str">
            <v>SPRIGGSWACON-5AJune2010-2011</v>
          </cell>
          <cell r="AD1152" t="str">
            <v>SPRIGGSWACON-5A2011</v>
          </cell>
          <cell r="AE1152" t="str">
            <v>SPRIGGSWACON-5AJune2011</v>
          </cell>
          <cell r="AF1152" t="str">
            <v>SPRIGGSWACON-5AJune2010-2011</v>
          </cell>
          <cell r="AG1152" t="str">
            <v>SPRIGGSWACON-5AJune2010-2011</v>
          </cell>
          <cell r="AH1152" t="str">
            <v>SPRIGGSJune2010-2011</v>
          </cell>
        </row>
        <row r="1153">
          <cell r="D1153" t="str">
            <v>SPRIGGS</v>
          </cell>
          <cell r="E1153" t="str">
            <v>WACON-5A</v>
          </cell>
          <cell r="F1153" t="str">
            <v>Residential</v>
          </cell>
          <cell r="G1153" t="str">
            <v>MULTI</v>
          </cell>
          <cell r="J1153" t="str">
            <v>June</v>
          </cell>
          <cell r="K1153" t="str">
            <v>2010-2011</v>
          </cell>
          <cell r="L1153">
            <v>2011</v>
          </cell>
          <cell r="M1153">
            <v>1</v>
          </cell>
          <cell r="Y1153">
            <v>161.35495779999999</v>
          </cell>
          <cell r="AA1153">
            <v>0</v>
          </cell>
          <cell r="AC1153" t="str">
            <v>SPRIGGSWACON-5AJune2010-2011</v>
          </cell>
          <cell r="AD1153" t="str">
            <v>SPRIGGSWACON-5A2011</v>
          </cell>
          <cell r="AE1153" t="str">
            <v>SPRIGGSWACON-5AJune2011</v>
          </cell>
          <cell r="AF1153" t="str">
            <v>SPRIGGSWACON-5AJune2010-2011</v>
          </cell>
          <cell r="AG1153" t="str">
            <v>SPRIGGSWACON-5AJune2010-2011</v>
          </cell>
          <cell r="AH1153" t="str">
            <v>SPRIGGSJune2010-2011</v>
          </cell>
        </row>
        <row r="1154">
          <cell r="D1154" t="str">
            <v>WELCH</v>
          </cell>
          <cell r="E1154" t="str">
            <v>WACON-5A</v>
          </cell>
          <cell r="F1154" t="str">
            <v>Residential</v>
          </cell>
          <cell r="G1154" t="str">
            <v>SINGLE</v>
          </cell>
          <cell r="J1154" t="str">
            <v>June</v>
          </cell>
          <cell r="K1154" t="str">
            <v>2010-2011</v>
          </cell>
          <cell r="L1154">
            <v>2011</v>
          </cell>
          <cell r="M1154">
            <v>0</v>
          </cell>
          <cell r="Y1154">
            <v>0</v>
          </cell>
          <cell r="Z1154">
            <v>0</v>
          </cell>
          <cell r="AA1154">
            <v>0</v>
          </cell>
          <cell r="AB1154">
            <v>0</v>
          </cell>
          <cell r="AC1154" t="str">
            <v>WELCHWACON-5AJune2010-2011</v>
          </cell>
          <cell r="AD1154" t="str">
            <v>WELCHWACON-5A2011</v>
          </cell>
          <cell r="AE1154" t="str">
            <v>WELCHWACON-5AJune2011</v>
          </cell>
          <cell r="AF1154" t="str">
            <v>WELCHWACON-5AJune2010-2011</v>
          </cell>
          <cell r="AG1154" t="str">
            <v>WELCHWACON-5AJune2010-2011</v>
          </cell>
          <cell r="AH1154" t="str">
            <v>WELCHJune2010-2011</v>
          </cell>
        </row>
        <row r="1155">
          <cell r="D1155" t="str">
            <v>WELCH</v>
          </cell>
          <cell r="E1155" t="str">
            <v>WACON-5A</v>
          </cell>
          <cell r="F1155" t="str">
            <v>Residential</v>
          </cell>
          <cell r="G1155" t="str">
            <v>MULTI</v>
          </cell>
          <cell r="J1155" t="str">
            <v>June</v>
          </cell>
          <cell r="K1155" t="str">
            <v>2010-2011</v>
          </cell>
          <cell r="L1155">
            <v>2011</v>
          </cell>
          <cell r="M1155">
            <v>0</v>
          </cell>
          <cell r="Y1155">
            <v>0</v>
          </cell>
          <cell r="AA1155">
            <v>0</v>
          </cell>
          <cell r="AC1155" t="str">
            <v>WELCHWACON-5AJune2010-2011</v>
          </cell>
          <cell r="AD1155" t="str">
            <v>WELCHWACON-5A2011</v>
          </cell>
          <cell r="AE1155" t="str">
            <v>WELCHWACON-5AJune2011</v>
          </cell>
          <cell r="AF1155" t="str">
            <v>WELCHWACON-5AJune2010-2011</v>
          </cell>
          <cell r="AG1155" t="str">
            <v>WELCHWACON-5AJune2010-2011</v>
          </cell>
          <cell r="AH1155" t="str">
            <v>WELCHJune2010-2011</v>
          </cell>
        </row>
        <row r="1156">
          <cell r="C1156" t="str">
            <v xml:space="preserve">Total Water Audits  </v>
          </cell>
          <cell r="D1156" t="str">
            <v>CONEW</v>
          </cell>
          <cell r="E1156" t="str">
            <v>WACON-5A</v>
          </cell>
          <cell r="F1156" t="str">
            <v>Residential</v>
          </cell>
          <cell r="G1156" t="str">
            <v>SINGLE</v>
          </cell>
          <cell r="J1156" t="str">
            <v>June</v>
          </cell>
          <cell r="K1156" t="str">
            <v>2010-2011</v>
          </cell>
          <cell r="L1156">
            <v>2011</v>
          </cell>
          <cell r="M1156">
            <v>28</v>
          </cell>
          <cell r="N1156">
            <v>0</v>
          </cell>
          <cell r="Y1156">
            <v>4517.9388183999999</v>
          </cell>
          <cell r="Z1156">
            <v>0</v>
          </cell>
          <cell r="AA1156">
            <v>0</v>
          </cell>
          <cell r="AB1156">
            <v>0</v>
          </cell>
          <cell r="AC1156" t="str">
            <v>CONEWWACON-5AJune2010-2011</v>
          </cell>
          <cell r="AD1156" t="str">
            <v>CONEWWACON-5A2011</v>
          </cell>
          <cell r="AE1156" t="str">
            <v>CONEWWACON-5AJune2011</v>
          </cell>
          <cell r="AF1156" t="str">
            <v>CONEWWACON-5AJune2010-2011</v>
          </cell>
          <cell r="AG1156" t="str">
            <v>CONEWWACON-5AJune2010-2011</v>
          </cell>
          <cell r="AH1156" t="str">
            <v>CONEWJune2010-2011</v>
          </cell>
        </row>
        <row r="1157">
          <cell r="C1157" t="str">
            <v xml:space="preserve">Total Water Audits  </v>
          </cell>
          <cell r="D1157" t="str">
            <v>CONEW</v>
          </cell>
          <cell r="E1157" t="str">
            <v>WACON-5A</v>
          </cell>
          <cell r="F1157" t="str">
            <v>Residential</v>
          </cell>
          <cell r="G1157" t="str">
            <v>MULTI</v>
          </cell>
          <cell r="J1157" t="str">
            <v>June</v>
          </cell>
          <cell r="K1157" t="str">
            <v>2010-2011</v>
          </cell>
          <cell r="L1157">
            <v>2011</v>
          </cell>
          <cell r="M1157">
            <v>1</v>
          </cell>
          <cell r="Y1157">
            <v>161.35495779999999</v>
          </cell>
          <cell r="Z1157">
            <v>0</v>
          </cell>
          <cell r="AC1157" t="str">
            <v>CONEWWACON-5AJune2010-2011</v>
          </cell>
          <cell r="AD1157" t="str">
            <v>CONEWWACON-5A2011</v>
          </cell>
          <cell r="AE1157" t="str">
            <v>CONEWWACON-5AJune2011</v>
          </cell>
          <cell r="AF1157" t="str">
            <v>CONEWWACON-5AJune2010-2011</v>
          </cell>
          <cell r="AG1157" t="str">
            <v>CONEWWACON-5AJune2010-2011</v>
          </cell>
          <cell r="AH1157" t="str">
            <v>CONEWJune2010-2011</v>
          </cell>
        </row>
        <row r="1158">
          <cell r="C1158" t="str">
            <v xml:space="preserve">Total Water Audits  </v>
          </cell>
          <cell r="D1158" t="str">
            <v>CONEW</v>
          </cell>
          <cell r="E1158" t="str">
            <v>WACON-5B</v>
          </cell>
          <cell r="F1158" t="str">
            <v>Commercial</v>
          </cell>
          <cell r="G1158" t="str">
            <v>OTHER</v>
          </cell>
          <cell r="J1158" t="str">
            <v>June</v>
          </cell>
          <cell r="K1158" t="str">
            <v>2010-2011</v>
          </cell>
          <cell r="L1158">
            <v>2011</v>
          </cell>
          <cell r="M1158">
            <v>4</v>
          </cell>
          <cell r="N1158">
            <v>5.833333333333333</v>
          </cell>
          <cell r="Y1158">
            <v>645.41983119999998</v>
          </cell>
          <cell r="Z1158">
            <v>941.23725383333328</v>
          </cell>
          <cell r="AC1158" t="str">
            <v>CONEWWACON-5BJune2010-2011</v>
          </cell>
          <cell r="AD1158" t="str">
            <v>CONEWWACON-5B2011</v>
          </cell>
          <cell r="AE1158" t="str">
            <v>CONEWWACON-5BJune2011</v>
          </cell>
          <cell r="AF1158" t="str">
            <v>CONEWWACON-5BJune2010-2011</v>
          </cell>
          <cell r="AG1158" t="str">
            <v>CONEWWACON-5BJune2010-2011</v>
          </cell>
          <cell r="AH1158" t="str">
            <v>CONEWJune2010-2011</v>
          </cell>
        </row>
        <row r="1159">
          <cell r="B1159" t="str">
            <v>LOANHFIX</v>
          </cell>
          <cell r="C1159" t="str">
            <v>Home Fix-up</v>
          </cell>
          <cell r="D1159" t="str">
            <v>BURNS</v>
          </cell>
          <cell r="E1159" t="str">
            <v>ECON-12A</v>
          </cell>
          <cell r="F1159" t="str">
            <v>Residential</v>
          </cell>
          <cell r="G1159" t="str">
            <v>SINGLE</v>
          </cell>
          <cell r="J1159" t="str">
            <v>June</v>
          </cell>
          <cell r="K1159" t="str">
            <v>2010-2011</v>
          </cell>
          <cell r="L1159">
            <v>2011</v>
          </cell>
          <cell r="M1159">
            <v>0</v>
          </cell>
          <cell r="N1159">
            <v>0</v>
          </cell>
          <cell r="O1159">
            <v>0</v>
          </cell>
          <cell r="P1159">
            <v>0</v>
          </cell>
          <cell r="Y1159">
            <v>0</v>
          </cell>
          <cell r="Z1159">
            <v>0</v>
          </cell>
          <cell r="AA1159">
            <v>0</v>
          </cell>
          <cell r="AB1159">
            <v>0</v>
          </cell>
          <cell r="AC1159" t="str">
            <v>BURNSECON-12AJune2010-2011</v>
          </cell>
          <cell r="AD1159" t="str">
            <v>BURNSECON-12A2011</v>
          </cell>
          <cell r="AE1159" t="str">
            <v>BURNSECON-12AJune2011</v>
          </cell>
          <cell r="AF1159" t="str">
            <v>BURNSECON-12AJune2010-2011</v>
          </cell>
          <cell r="AG1159" t="str">
            <v>BURNSECON-12AJune2010-2011</v>
          </cell>
          <cell r="AH1159" t="str">
            <v>BURNSJune2010-2011</v>
          </cell>
        </row>
        <row r="1160">
          <cell r="D1160" t="str">
            <v>GRAHAM</v>
          </cell>
          <cell r="E1160" t="str">
            <v>ECON-12A</v>
          </cell>
          <cell r="F1160" t="str">
            <v>Residential</v>
          </cell>
          <cell r="G1160" t="str">
            <v>SINGLE</v>
          </cell>
          <cell r="J1160" t="str">
            <v>June</v>
          </cell>
          <cell r="K1160" t="str">
            <v>2010-2011</v>
          </cell>
          <cell r="L1160">
            <v>2011</v>
          </cell>
          <cell r="M1160">
            <v>4</v>
          </cell>
          <cell r="N1160">
            <v>10.083333333333334</v>
          </cell>
          <cell r="O1160">
            <v>5664.93</v>
          </cell>
          <cell r="P1160">
            <v>20166.666666666668</v>
          </cell>
          <cell r="Y1160">
            <v>56.590600000000002</v>
          </cell>
          <cell r="Z1160">
            <v>5041.666666666667</v>
          </cell>
          <cell r="AA1160">
            <v>997.48</v>
          </cell>
          <cell r="AB1160">
            <v>2514.4808333333335</v>
          </cell>
          <cell r="AC1160" t="str">
            <v>GRAHAMECON-12AJune2010-2011</v>
          </cell>
          <cell r="AD1160" t="str">
            <v>GRAHAMECON-12A2011</v>
          </cell>
          <cell r="AE1160" t="str">
            <v>GRAHAMECON-12AJune2011</v>
          </cell>
          <cell r="AF1160" t="str">
            <v>GRAHAMECON-12AJune2010-2011</v>
          </cell>
          <cell r="AG1160" t="str">
            <v>GRAHAMECON-12AJune2010-2011</v>
          </cell>
          <cell r="AH1160" t="str">
            <v>GRAHAMJune2010-2011</v>
          </cell>
        </row>
        <row r="1161">
          <cell r="D1161" t="str">
            <v>GURNETT</v>
          </cell>
          <cell r="E1161" t="str">
            <v>ECON-12A</v>
          </cell>
          <cell r="F1161" t="str">
            <v>Residential</v>
          </cell>
          <cell r="G1161" t="str">
            <v>SINGLE</v>
          </cell>
          <cell r="J1161" t="str">
            <v>June</v>
          </cell>
          <cell r="K1161" t="str">
            <v>2010-2011</v>
          </cell>
          <cell r="L1161">
            <v>2011</v>
          </cell>
          <cell r="M1161">
            <v>1</v>
          </cell>
          <cell r="N1161">
            <v>10.083333333333334</v>
          </cell>
          <cell r="O1161">
            <v>1289.9000000000001</v>
          </cell>
          <cell r="P1161">
            <v>20166.666666666668</v>
          </cell>
          <cell r="Y1161">
            <v>14.147650000000001</v>
          </cell>
          <cell r="Z1161">
            <v>5041.666666666667</v>
          </cell>
          <cell r="AA1161">
            <v>249.37</v>
          </cell>
          <cell r="AB1161">
            <v>2514.4808333333335</v>
          </cell>
          <cell r="AC1161" t="str">
            <v>GURNETTECON-12AJune2010-2011</v>
          </cell>
          <cell r="AD1161" t="str">
            <v>GURNETTECON-12A2011</v>
          </cell>
          <cell r="AE1161" t="str">
            <v>GURNETTECON-12AJune2011</v>
          </cell>
          <cell r="AF1161" t="str">
            <v>GURNETTECON-12AJune2010-2011</v>
          </cell>
          <cell r="AG1161" t="str">
            <v>GURNETTECON-12AJune2010-2011</v>
          </cell>
          <cell r="AH1161" t="str">
            <v>GURNETTJune2010-2011</v>
          </cell>
        </row>
        <row r="1162">
          <cell r="D1162" t="str">
            <v>SAMPSON</v>
          </cell>
          <cell r="E1162" t="str">
            <v>ECON-12A</v>
          </cell>
          <cell r="F1162" t="str">
            <v>Residential</v>
          </cell>
          <cell r="G1162" t="str">
            <v>SINGLE</v>
          </cell>
          <cell r="J1162" t="str">
            <v>June</v>
          </cell>
          <cell r="K1162" t="str">
            <v>2010-2011</v>
          </cell>
          <cell r="L1162">
            <v>2011</v>
          </cell>
          <cell r="M1162">
            <v>0</v>
          </cell>
          <cell r="N1162">
            <v>10.083333333333334</v>
          </cell>
          <cell r="O1162">
            <v>0</v>
          </cell>
          <cell r="P1162">
            <v>20166.666666666668</v>
          </cell>
          <cell r="Y1162">
            <v>0</v>
          </cell>
          <cell r="Z1162">
            <v>5041.666666666667</v>
          </cell>
          <cell r="AA1162">
            <v>0</v>
          </cell>
          <cell r="AB1162">
            <v>2514.4808333333335</v>
          </cell>
          <cell r="AC1162" t="str">
            <v>SAMPSONECON-12AJune2010-2011</v>
          </cell>
          <cell r="AD1162" t="str">
            <v>SAMPSONECON-12A2011</v>
          </cell>
          <cell r="AE1162" t="str">
            <v>SAMPSONECON-12AJune2011</v>
          </cell>
          <cell r="AF1162" t="str">
            <v>SAMPSONECON-12AJune2010-2011</v>
          </cell>
          <cell r="AG1162" t="str">
            <v>SAMPSONECON-12AJune2010-2011</v>
          </cell>
          <cell r="AH1162" t="str">
            <v>SAMPSONJune2010-2011</v>
          </cell>
        </row>
        <row r="1163">
          <cell r="D1163" t="str">
            <v>SKIPPER</v>
          </cell>
          <cell r="E1163" t="str">
            <v>ECON-12A</v>
          </cell>
          <cell r="F1163" t="str">
            <v>Residential</v>
          </cell>
          <cell r="G1163" t="str">
            <v>SINGLE</v>
          </cell>
          <cell r="J1163" t="str">
            <v>June</v>
          </cell>
          <cell r="K1163" t="str">
            <v>2010-2011</v>
          </cell>
          <cell r="L1163">
            <v>2011</v>
          </cell>
          <cell r="M1163">
            <v>0</v>
          </cell>
          <cell r="N1163">
            <v>0</v>
          </cell>
          <cell r="O1163">
            <v>0</v>
          </cell>
          <cell r="P1163">
            <v>0</v>
          </cell>
          <cell r="Y1163">
            <v>0</v>
          </cell>
          <cell r="Z1163">
            <v>0</v>
          </cell>
          <cell r="AA1163">
            <v>0</v>
          </cell>
          <cell r="AB1163">
            <v>0</v>
          </cell>
          <cell r="AC1163" t="str">
            <v>SKIPPERECON-12AJune2010-2011</v>
          </cell>
          <cell r="AD1163" t="str">
            <v>SKIPPERECON-12A2011</v>
          </cell>
          <cell r="AE1163" t="str">
            <v>SKIPPERECON-12AJune2011</v>
          </cell>
          <cell r="AF1163" t="str">
            <v>SKIPPERECON-12AJune2010-2011</v>
          </cell>
          <cell r="AG1163" t="str">
            <v>SKIPPERECON-12AJune2010-2011</v>
          </cell>
          <cell r="AH1163" t="str">
            <v>SKIPPERJune2010-2011</v>
          </cell>
        </row>
        <row r="1164">
          <cell r="D1164" t="str">
            <v>SPRIGGS</v>
          </cell>
          <cell r="E1164" t="str">
            <v>ECON-12A</v>
          </cell>
          <cell r="F1164" t="str">
            <v>Residential</v>
          </cell>
          <cell r="G1164" t="str">
            <v>SINGLE</v>
          </cell>
          <cell r="J1164" t="str">
            <v>June</v>
          </cell>
          <cell r="K1164" t="str">
            <v>2010-2011</v>
          </cell>
          <cell r="L1164">
            <v>2011</v>
          </cell>
          <cell r="M1164">
            <v>2</v>
          </cell>
          <cell r="N1164">
            <v>10.083333333333334</v>
          </cell>
          <cell r="O1164">
            <v>1332.91</v>
          </cell>
          <cell r="P1164">
            <v>20166.666666666668</v>
          </cell>
          <cell r="Y1164">
            <v>28.295300000000001</v>
          </cell>
          <cell r="Z1164">
            <v>5041.666666666667</v>
          </cell>
          <cell r="AA1164">
            <v>498.74</v>
          </cell>
          <cell r="AB1164">
            <v>2514.4808333333335</v>
          </cell>
          <cell r="AC1164" t="str">
            <v>SPRIGGSECON-12AJune2010-2011</v>
          </cell>
          <cell r="AD1164" t="str">
            <v>SPRIGGSECON-12A2011</v>
          </cell>
          <cell r="AE1164" t="str">
            <v>SPRIGGSECON-12AJune2011</v>
          </cell>
          <cell r="AF1164" t="str">
            <v>SPRIGGSECON-12AJune2010-2011</v>
          </cell>
          <cell r="AG1164" t="str">
            <v>SPRIGGSECON-12AJune2010-2011</v>
          </cell>
          <cell r="AH1164" t="str">
            <v>SPRIGGSJune2010-2011</v>
          </cell>
        </row>
        <row r="1165">
          <cell r="D1165" t="str">
            <v>WELCH</v>
          </cell>
          <cell r="E1165" t="str">
            <v>ECON-12A</v>
          </cell>
          <cell r="F1165" t="str">
            <v>Residential</v>
          </cell>
          <cell r="G1165" t="str">
            <v>SINGLE</v>
          </cell>
          <cell r="J1165" t="str">
            <v>June</v>
          </cell>
          <cell r="K1165" t="str">
            <v>2010-2011</v>
          </cell>
          <cell r="L1165">
            <v>2011</v>
          </cell>
          <cell r="M1165">
            <v>0</v>
          </cell>
          <cell r="O1165">
            <v>0</v>
          </cell>
          <cell r="P1165">
            <v>0</v>
          </cell>
          <cell r="Y1165">
            <v>0</v>
          </cell>
          <cell r="Z1165">
            <v>0</v>
          </cell>
          <cell r="AA1165">
            <v>0</v>
          </cell>
          <cell r="AB1165">
            <v>0</v>
          </cell>
          <cell r="AC1165" t="str">
            <v>WELCHECON-12AJune2010-2011</v>
          </cell>
          <cell r="AD1165" t="str">
            <v>WELCHECON-12A2011</v>
          </cell>
          <cell r="AE1165" t="str">
            <v>WELCHECON-12AJune2011</v>
          </cell>
          <cell r="AF1165" t="str">
            <v>WELCHECON-12AJune2010-2011</v>
          </cell>
          <cell r="AG1165" t="str">
            <v>WELCHECON-12AJune2010-2011</v>
          </cell>
          <cell r="AH1165" t="str">
            <v>WELCHJune2010-2011</v>
          </cell>
        </row>
        <row r="1166">
          <cell r="C1166" t="str">
            <v>Total Home Fix-up Single</v>
          </cell>
          <cell r="D1166" t="str">
            <v>CONEW</v>
          </cell>
          <cell r="E1166" t="str">
            <v>ECON-12A</v>
          </cell>
          <cell r="F1166" t="str">
            <v>Residential</v>
          </cell>
          <cell r="G1166" t="str">
            <v>SINGLE</v>
          </cell>
          <cell r="J1166" t="str">
            <v>June</v>
          </cell>
          <cell r="K1166" t="str">
            <v>2010-2011</v>
          </cell>
          <cell r="L1166">
            <v>2011</v>
          </cell>
          <cell r="M1166">
            <v>7</v>
          </cell>
          <cell r="N1166">
            <v>40.333333333333336</v>
          </cell>
          <cell r="O1166">
            <v>8287.74</v>
          </cell>
          <cell r="P1166">
            <v>80666.666666666672</v>
          </cell>
          <cell r="Y1166">
            <v>99.033550000000005</v>
          </cell>
          <cell r="Z1166">
            <v>20166.666666666668</v>
          </cell>
          <cell r="AA1166">
            <v>1745.5900000000001</v>
          </cell>
          <cell r="AB1166">
            <v>10057.923333333334</v>
          </cell>
          <cell r="AC1166" t="str">
            <v>CONEWECON-12AJune2010-2011</v>
          </cell>
          <cell r="AD1166" t="str">
            <v>CONEWECON-12A2011</v>
          </cell>
          <cell r="AE1166" t="str">
            <v>CONEWECON-12AJune2011</v>
          </cell>
          <cell r="AF1166" t="str">
            <v>CONEWECON-12AJune2010-2011</v>
          </cell>
          <cell r="AG1166" t="str">
            <v>CONEWECON-12AJune2010-2011</v>
          </cell>
          <cell r="AH1166" t="str">
            <v>CONEWJune2010-2011</v>
          </cell>
        </row>
        <row r="1167">
          <cell r="B1167" t="str">
            <v>LOANHISL</v>
          </cell>
          <cell r="C1167" t="str">
            <v>Home Financial Insulation Loan</v>
          </cell>
          <cell r="D1167" t="str">
            <v>BURNS</v>
          </cell>
          <cell r="E1167" t="str">
            <v>ECON-12B</v>
          </cell>
          <cell r="F1167" t="str">
            <v>Residential</v>
          </cell>
          <cell r="G1167" t="str">
            <v>SINGLE</v>
          </cell>
          <cell r="J1167" t="str">
            <v>June</v>
          </cell>
          <cell r="K1167" t="str">
            <v>2010-2011</v>
          </cell>
          <cell r="L1167">
            <v>2011</v>
          </cell>
          <cell r="M1167">
            <v>0</v>
          </cell>
          <cell r="O1167">
            <v>0</v>
          </cell>
          <cell r="P1167">
            <v>0</v>
          </cell>
          <cell r="Y1167">
            <v>0</v>
          </cell>
          <cell r="Z1167">
            <v>0</v>
          </cell>
          <cell r="AA1167">
            <v>0</v>
          </cell>
          <cell r="AB1167">
            <v>0</v>
          </cell>
          <cell r="AC1167" t="str">
            <v>BURNSECON-12BJune2010-2011</v>
          </cell>
          <cell r="AD1167" t="str">
            <v>BURNSECON-12B2011</v>
          </cell>
          <cell r="AE1167" t="str">
            <v>BURNSECON-12BJune2011</v>
          </cell>
          <cell r="AF1167" t="str">
            <v>BURNSECON-12BJune2010-2011</v>
          </cell>
          <cell r="AG1167" t="str">
            <v>BURNSECON-12BJune2010-2011</v>
          </cell>
          <cell r="AH1167" t="str">
            <v>BURNSJune2010-2011</v>
          </cell>
        </row>
        <row r="1168">
          <cell r="D1168" t="str">
            <v>GRAHAM</v>
          </cell>
          <cell r="E1168" t="str">
            <v>ECON-12B</v>
          </cell>
          <cell r="F1168" t="str">
            <v>Residential</v>
          </cell>
          <cell r="G1168" t="str">
            <v>SINGLE</v>
          </cell>
          <cell r="J1168" t="str">
            <v>June</v>
          </cell>
          <cell r="K1168" t="str">
            <v>2010-2011</v>
          </cell>
          <cell r="L1168">
            <v>2011</v>
          </cell>
          <cell r="M1168">
            <v>1</v>
          </cell>
          <cell r="O1168">
            <v>100</v>
          </cell>
          <cell r="P1168">
            <v>0</v>
          </cell>
          <cell r="Y1168">
            <v>100</v>
          </cell>
          <cell r="Z1168">
            <v>0</v>
          </cell>
          <cell r="AA1168">
            <v>492.52629999999999</v>
          </cell>
          <cell r="AB1168">
            <v>0</v>
          </cell>
          <cell r="AC1168" t="str">
            <v>GRAHAMECON-12BJune2010-2011</v>
          </cell>
          <cell r="AD1168" t="str">
            <v>GRAHAMECON-12B2011</v>
          </cell>
          <cell r="AE1168" t="str">
            <v>GRAHAMECON-12BJune2011</v>
          </cell>
          <cell r="AF1168" t="str">
            <v>GRAHAMECON-12BJune2010-2011</v>
          </cell>
          <cell r="AG1168" t="str">
            <v>GRAHAMECON-12BJune2010-2011</v>
          </cell>
          <cell r="AH1168" t="str">
            <v>GRAHAMJune2010-2011</v>
          </cell>
        </row>
        <row r="1169">
          <cell r="D1169" t="str">
            <v>GURNETT</v>
          </cell>
          <cell r="E1169" t="str">
            <v>ECON-12B</v>
          </cell>
          <cell r="F1169" t="str">
            <v>Residential</v>
          </cell>
          <cell r="G1169" t="str">
            <v>SINGLE</v>
          </cell>
          <cell r="J1169" t="str">
            <v>June</v>
          </cell>
          <cell r="K1169" t="str">
            <v>2010-2011</v>
          </cell>
          <cell r="L1169">
            <v>2011</v>
          </cell>
          <cell r="M1169">
            <v>1</v>
          </cell>
          <cell r="O1169">
            <v>100</v>
          </cell>
          <cell r="P1169">
            <v>0</v>
          </cell>
          <cell r="Y1169">
            <v>100</v>
          </cell>
          <cell r="Z1169">
            <v>0</v>
          </cell>
          <cell r="AA1169">
            <v>492.52629999999999</v>
          </cell>
          <cell r="AB1169">
            <v>0</v>
          </cell>
          <cell r="AC1169" t="str">
            <v>GURNETTECON-12BJune2010-2011</v>
          </cell>
          <cell r="AD1169" t="str">
            <v>GURNETTECON-12B2011</v>
          </cell>
          <cell r="AE1169" t="str">
            <v>GURNETTECON-12BJune2011</v>
          </cell>
          <cell r="AF1169" t="str">
            <v>GURNETTECON-12BJune2010-2011</v>
          </cell>
          <cell r="AG1169" t="str">
            <v>GURNETTECON-12BJune2010-2011</v>
          </cell>
          <cell r="AH1169" t="str">
            <v>GURNETTJune2010-2011</v>
          </cell>
        </row>
        <row r="1170">
          <cell r="D1170" t="str">
            <v>SAMPSON</v>
          </cell>
          <cell r="E1170" t="str">
            <v>ECON-12B</v>
          </cell>
          <cell r="F1170" t="str">
            <v>Residential</v>
          </cell>
          <cell r="G1170" t="str">
            <v>SINGLE</v>
          </cell>
          <cell r="J1170" t="str">
            <v>June</v>
          </cell>
          <cell r="K1170" t="str">
            <v>2010-2011</v>
          </cell>
          <cell r="L1170">
            <v>2011</v>
          </cell>
          <cell r="M1170">
            <v>0</v>
          </cell>
          <cell r="O1170">
            <v>0</v>
          </cell>
          <cell r="P1170">
            <v>0</v>
          </cell>
          <cell r="Y1170">
            <v>0</v>
          </cell>
          <cell r="Z1170">
            <v>0</v>
          </cell>
          <cell r="AA1170">
            <v>0</v>
          </cell>
          <cell r="AB1170">
            <v>0</v>
          </cell>
          <cell r="AC1170" t="str">
            <v>SAMPSONECON-12BJune2010-2011</v>
          </cell>
          <cell r="AD1170" t="str">
            <v>SAMPSONECON-12B2011</v>
          </cell>
          <cell r="AE1170" t="str">
            <v>SAMPSONECON-12BJune2011</v>
          </cell>
          <cell r="AF1170" t="str">
            <v>SAMPSONECON-12BJune2010-2011</v>
          </cell>
          <cell r="AG1170" t="str">
            <v>SAMPSONECON-12BJune2010-2011</v>
          </cell>
          <cell r="AH1170" t="str">
            <v>SAMPSONJune2010-2011</v>
          </cell>
        </row>
        <row r="1171">
          <cell r="D1171" t="str">
            <v>SKIPPER</v>
          </cell>
          <cell r="E1171" t="str">
            <v>ECON-12B</v>
          </cell>
          <cell r="F1171" t="str">
            <v>Residential</v>
          </cell>
          <cell r="G1171" t="str">
            <v>SINGLE</v>
          </cell>
          <cell r="J1171" t="str">
            <v>June</v>
          </cell>
          <cell r="K1171" t="str">
            <v>2010-2011</v>
          </cell>
          <cell r="L1171">
            <v>2011</v>
          </cell>
          <cell r="M1171">
            <v>0</v>
          </cell>
          <cell r="O1171">
            <v>0</v>
          </cell>
          <cell r="P1171">
            <v>0</v>
          </cell>
          <cell r="Y1171">
            <v>0</v>
          </cell>
          <cell r="Z1171">
            <v>0</v>
          </cell>
          <cell r="AA1171">
            <v>0</v>
          </cell>
          <cell r="AB1171">
            <v>0</v>
          </cell>
          <cell r="AC1171" t="str">
            <v>SKIPPERECON-12BJune2010-2011</v>
          </cell>
          <cell r="AD1171" t="str">
            <v>SKIPPERECON-12B2011</v>
          </cell>
          <cell r="AE1171" t="str">
            <v>SKIPPERECON-12BJune2011</v>
          </cell>
          <cell r="AF1171" t="str">
            <v>SKIPPERECON-12BJune2010-2011</v>
          </cell>
          <cell r="AG1171" t="str">
            <v>SKIPPERECON-12BJune2010-2011</v>
          </cell>
          <cell r="AH1171" t="str">
            <v>SKIPPERJune2010-2011</v>
          </cell>
        </row>
        <row r="1172">
          <cell r="D1172" t="str">
            <v>SPRIGGS</v>
          </cell>
          <cell r="E1172" t="str">
            <v>ECON-12B</v>
          </cell>
          <cell r="F1172" t="str">
            <v>Residential</v>
          </cell>
          <cell r="G1172" t="str">
            <v>SINGLE</v>
          </cell>
          <cell r="J1172" t="str">
            <v>June</v>
          </cell>
          <cell r="K1172" t="str">
            <v>2010-2011</v>
          </cell>
          <cell r="L1172">
            <v>2011</v>
          </cell>
          <cell r="M1172">
            <v>0</v>
          </cell>
          <cell r="O1172">
            <v>0</v>
          </cell>
          <cell r="P1172">
            <v>0</v>
          </cell>
          <cell r="Y1172">
            <v>0</v>
          </cell>
          <cell r="Z1172">
            <v>0</v>
          </cell>
          <cell r="AA1172">
            <v>0</v>
          </cell>
          <cell r="AB1172">
            <v>0</v>
          </cell>
          <cell r="AC1172" t="str">
            <v>SPRIGGSECON-12BJune2010-2011</v>
          </cell>
          <cell r="AD1172" t="str">
            <v>SPRIGGSECON-12B2011</v>
          </cell>
          <cell r="AE1172" t="str">
            <v>SPRIGGSECON-12BJune2011</v>
          </cell>
          <cell r="AF1172" t="str">
            <v>SPRIGGSECON-12BJune2010-2011</v>
          </cell>
          <cell r="AG1172" t="str">
            <v>SPRIGGSECON-12BJune2010-2011</v>
          </cell>
          <cell r="AH1172" t="str">
            <v>SPRIGGSJune2010-2011</v>
          </cell>
        </row>
        <row r="1173">
          <cell r="D1173" t="str">
            <v>WELCH</v>
          </cell>
          <cell r="E1173" t="str">
            <v>ECON-12B</v>
          </cell>
          <cell r="F1173" t="str">
            <v>Residential</v>
          </cell>
          <cell r="G1173" t="str">
            <v>SINGLE</v>
          </cell>
          <cell r="J1173" t="str">
            <v>June</v>
          </cell>
          <cell r="K1173" t="str">
            <v>2010-2011</v>
          </cell>
          <cell r="L1173">
            <v>2011</v>
          </cell>
          <cell r="M1173">
            <v>0</v>
          </cell>
          <cell r="O1173">
            <v>0</v>
          </cell>
          <cell r="P1173">
            <v>0</v>
          </cell>
          <cell r="Y1173">
            <v>0</v>
          </cell>
          <cell r="Z1173">
            <v>0</v>
          </cell>
          <cell r="AA1173">
            <v>0</v>
          </cell>
          <cell r="AB1173">
            <v>0</v>
          </cell>
          <cell r="AC1173" t="str">
            <v>WELCHECON-12BJune2010-2011</v>
          </cell>
          <cell r="AD1173" t="str">
            <v>WELCHECON-12B2011</v>
          </cell>
          <cell r="AE1173" t="str">
            <v>WELCHECON-12BJune2011</v>
          </cell>
          <cell r="AF1173" t="str">
            <v>WELCHECON-12BJune2010-2011</v>
          </cell>
          <cell r="AG1173" t="str">
            <v>WELCHECON-12BJune2010-2011</v>
          </cell>
          <cell r="AH1173" t="str">
            <v>WELCHJune2010-2011</v>
          </cell>
        </row>
        <row r="1174">
          <cell r="C1174" t="str">
            <v>Total Financed Insulation Single</v>
          </cell>
          <cell r="D1174" t="str">
            <v>CONEW</v>
          </cell>
          <cell r="E1174" t="str">
            <v>ECON-12B</v>
          </cell>
          <cell r="F1174" t="str">
            <v>Residential</v>
          </cell>
          <cell r="G1174" t="str">
            <v>SINGLE</v>
          </cell>
          <cell r="J1174" t="str">
            <v>June</v>
          </cell>
          <cell r="K1174" t="str">
            <v>2010-2011</v>
          </cell>
          <cell r="L1174">
            <v>2011</v>
          </cell>
          <cell r="M1174">
            <v>2</v>
          </cell>
          <cell r="O1174">
            <v>200</v>
          </cell>
          <cell r="P1174">
            <v>0</v>
          </cell>
          <cell r="Y1174">
            <v>200</v>
          </cell>
          <cell r="Z1174">
            <v>0</v>
          </cell>
          <cell r="AA1174">
            <v>985.05259999999998</v>
          </cell>
          <cell r="AB1174">
            <v>0</v>
          </cell>
          <cell r="AC1174" t="str">
            <v>CONEWECON-12BJune2010-2011</v>
          </cell>
          <cell r="AD1174" t="str">
            <v>CONEWECON-12B2011</v>
          </cell>
          <cell r="AE1174" t="str">
            <v>CONEWECON-12BJune2011</v>
          </cell>
          <cell r="AF1174" t="str">
            <v>CONEWECON-12BJune2010-2011</v>
          </cell>
          <cell r="AG1174" t="str">
            <v>CONEWECON-12BJune2010-2011</v>
          </cell>
          <cell r="AH1174" t="str">
            <v>CONEWJune2010-2011</v>
          </cell>
        </row>
        <row r="1175">
          <cell r="C1175" t="str">
            <v>Community Events</v>
          </cell>
          <cell r="D1175" t="str">
            <v>BURNS</v>
          </cell>
          <cell r="E1175" t="str">
            <v>ECONGEN</v>
          </cell>
          <cell r="F1175" t="str">
            <v>Residential</v>
          </cell>
          <cell r="H1175" t="str">
            <v>COMM EVENT</v>
          </cell>
          <cell r="J1175" t="str">
            <v>June</v>
          </cell>
          <cell r="K1175" t="str">
            <v>2010-2011</v>
          </cell>
          <cell r="L1175">
            <v>2011</v>
          </cell>
          <cell r="M1175">
            <v>1</v>
          </cell>
          <cell r="N1175">
            <v>0.27777777777777779</v>
          </cell>
          <cell r="U1175">
            <v>1</v>
          </cell>
          <cell r="Y1175">
            <v>6.3136999999999999</v>
          </cell>
          <cell r="Z1175">
            <v>1.7538055555555556</v>
          </cell>
          <cell r="AA1175">
            <v>58.400500000000001</v>
          </cell>
          <cell r="AB1175">
            <v>16.222361111111113</v>
          </cell>
          <cell r="AC1175" t="str">
            <v>BURNSECONGENJune2010-2011</v>
          </cell>
          <cell r="AD1175" t="str">
            <v>BURNSECONGEN2011</v>
          </cell>
          <cell r="AE1175" t="str">
            <v>BURNSECONGENJune2011</v>
          </cell>
          <cell r="AF1175" t="str">
            <v>BURNSECONGENCOMM EVENTJune2010-2011</v>
          </cell>
          <cell r="AG1175" t="str">
            <v>BURNSECONGENJune2010-2011</v>
          </cell>
          <cell r="AH1175" t="str">
            <v>BURNSJune2010-2011</v>
          </cell>
        </row>
        <row r="1176">
          <cell r="D1176" t="str">
            <v>GRAHAM</v>
          </cell>
          <cell r="E1176" t="str">
            <v>ECONGEN</v>
          </cell>
          <cell r="F1176" t="str">
            <v>Residential</v>
          </cell>
          <cell r="H1176" t="str">
            <v>COMM EVENT</v>
          </cell>
          <cell r="J1176" t="str">
            <v>June</v>
          </cell>
          <cell r="K1176" t="str">
            <v>2010-2011</v>
          </cell>
          <cell r="L1176">
            <v>2011</v>
          </cell>
          <cell r="M1176">
            <v>0</v>
          </cell>
          <cell r="N1176">
            <v>0.27777777777777779</v>
          </cell>
          <cell r="Y1176">
            <v>0</v>
          </cell>
          <cell r="Z1176">
            <v>1.7538055555555556</v>
          </cell>
          <cell r="AA1176">
            <v>0</v>
          </cell>
          <cell r="AB1176">
            <v>16.222361111111113</v>
          </cell>
          <cell r="AC1176" t="str">
            <v>GRAHAMECONGENJune2010-2011</v>
          </cell>
          <cell r="AD1176" t="str">
            <v>GRAHAMECONGEN2011</v>
          </cell>
          <cell r="AE1176" t="str">
            <v>GRAHAMECONGENJune2011</v>
          </cell>
          <cell r="AF1176" t="str">
            <v>GRAHAMECONGENCOMM EVENTJune2010-2011</v>
          </cell>
          <cell r="AG1176" t="str">
            <v>GRAHAMECONGENJune2010-2011</v>
          </cell>
          <cell r="AH1176" t="str">
            <v>GRAHAMJune2010-2011</v>
          </cell>
        </row>
        <row r="1177">
          <cell r="D1177" t="str">
            <v>GURNETT</v>
          </cell>
          <cell r="E1177" t="str">
            <v>ECONGEN</v>
          </cell>
          <cell r="F1177" t="str">
            <v>Residential</v>
          </cell>
          <cell r="H1177" t="str">
            <v>COMM EVENT</v>
          </cell>
          <cell r="J1177" t="str">
            <v>June</v>
          </cell>
          <cell r="K1177" t="str">
            <v>2010-2011</v>
          </cell>
          <cell r="L1177">
            <v>2011</v>
          </cell>
          <cell r="M1177">
            <v>0</v>
          </cell>
          <cell r="N1177">
            <v>0</v>
          </cell>
          <cell r="Y1177">
            <v>0</v>
          </cell>
          <cell r="Z1177">
            <v>0</v>
          </cell>
          <cell r="AA1177">
            <v>0</v>
          </cell>
          <cell r="AB1177">
            <v>0</v>
          </cell>
          <cell r="AC1177" t="str">
            <v>GURNETTECONGENJune2010-2011</v>
          </cell>
          <cell r="AD1177" t="str">
            <v>GURNETTECONGEN2011</v>
          </cell>
          <cell r="AE1177" t="str">
            <v>GURNETTECONGENJune2011</v>
          </cell>
          <cell r="AF1177" t="str">
            <v>GURNETTECONGENCOMM EVENTJune2010-2011</v>
          </cell>
          <cell r="AG1177" t="str">
            <v>GURNETTECONGENJune2010-2011</v>
          </cell>
          <cell r="AH1177" t="str">
            <v>GURNETTJune2010-2011</v>
          </cell>
        </row>
        <row r="1178">
          <cell r="D1178" t="str">
            <v>RIVERA</v>
          </cell>
          <cell r="E1178" t="str">
            <v>ECONGEN</v>
          </cell>
          <cell r="F1178" t="str">
            <v>Residential</v>
          </cell>
          <cell r="H1178" t="str">
            <v>COMM EVENT</v>
          </cell>
          <cell r="J1178" t="str">
            <v>June</v>
          </cell>
          <cell r="K1178" t="str">
            <v>2010-2011</v>
          </cell>
          <cell r="L1178">
            <v>2011</v>
          </cell>
          <cell r="M1178">
            <v>0</v>
          </cell>
          <cell r="N1178">
            <v>0</v>
          </cell>
          <cell r="Y1178">
            <v>0</v>
          </cell>
          <cell r="Z1178">
            <v>0</v>
          </cell>
          <cell r="AA1178">
            <v>0</v>
          </cell>
          <cell r="AB1178">
            <v>0</v>
          </cell>
          <cell r="AC1178" t="str">
            <v>RIVERAECONGENJune2010-2011</v>
          </cell>
          <cell r="AD1178" t="str">
            <v>RIVERAECONGEN2011</v>
          </cell>
          <cell r="AE1178" t="str">
            <v>RIVERAECONGENJune2011</v>
          </cell>
          <cell r="AF1178" t="str">
            <v>RIVERAECONGENCOMM EVENTJune2010-2011</v>
          </cell>
          <cell r="AG1178" t="str">
            <v>RIVERAECONGENJune2010-2011</v>
          </cell>
          <cell r="AH1178" t="str">
            <v>RIVERAJune2010-2011</v>
          </cell>
        </row>
        <row r="1179">
          <cell r="D1179" t="str">
            <v>SAMPSON</v>
          </cell>
          <cell r="E1179" t="str">
            <v>ECONGEN</v>
          </cell>
          <cell r="F1179" t="str">
            <v>Residential</v>
          </cell>
          <cell r="H1179" t="str">
            <v>COMM EVENT</v>
          </cell>
          <cell r="J1179" t="str">
            <v>June</v>
          </cell>
          <cell r="K1179" t="str">
            <v>2010-2011</v>
          </cell>
          <cell r="L1179">
            <v>2011</v>
          </cell>
          <cell r="M1179">
            <v>0</v>
          </cell>
          <cell r="N1179">
            <v>0.27777777777777779</v>
          </cell>
          <cell r="Y1179">
            <v>0</v>
          </cell>
          <cell r="Z1179">
            <v>1.7538055555555556</v>
          </cell>
          <cell r="AA1179">
            <v>0</v>
          </cell>
          <cell r="AB1179">
            <v>16.222361111111113</v>
          </cell>
          <cell r="AC1179" t="str">
            <v>SAMPSONECONGENJune2010-2011</v>
          </cell>
          <cell r="AD1179" t="str">
            <v>SAMPSONECONGEN2011</v>
          </cell>
          <cell r="AE1179" t="str">
            <v>SAMPSONECONGENJune2011</v>
          </cell>
          <cell r="AF1179" t="str">
            <v>SAMPSONECONGENCOMM EVENTJune2010-2011</v>
          </cell>
          <cell r="AG1179" t="str">
            <v>SAMPSONECONGENJune2010-2011</v>
          </cell>
          <cell r="AH1179" t="str">
            <v>SAMPSONJune2010-2011</v>
          </cell>
        </row>
        <row r="1180">
          <cell r="D1180" t="str">
            <v>SKIPPER</v>
          </cell>
          <cell r="E1180" t="str">
            <v>ECONGEN</v>
          </cell>
          <cell r="F1180" t="str">
            <v>Residential</v>
          </cell>
          <cell r="H1180" t="str">
            <v>COMM EVENT</v>
          </cell>
          <cell r="J1180" t="str">
            <v>June</v>
          </cell>
          <cell r="K1180" t="str">
            <v>2010-2011</v>
          </cell>
          <cell r="L1180">
            <v>2011</v>
          </cell>
          <cell r="M1180">
            <v>0</v>
          </cell>
          <cell r="N1180">
            <v>0.27777777777777779</v>
          </cell>
          <cell r="Y1180">
            <v>0</v>
          </cell>
          <cell r="Z1180">
            <v>1.7538055555555556</v>
          </cell>
          <cell r="AA1180">
            <v>0</v>
          </cell>
          <cell r="AB1180">
            <v>16.222361111111113</v>
          </cell>
          <cell r="AC1180" t="str">
            <v>SKIPPERECONGENJune2010-2011</v>
          </cell>
          <cell r="AD1180" t="str">
            <v>SKIPPERECONGEN2011</v>
          </cell>
          <cell r="AE1180" t="str">
            <v>SKIPPERECONGENJune2011</v>
          </cell>
          <cell r="AF1180" t="str">
            <v>SKIPPERECONGENCOMM EVENTJune2010-2011</v>
          </cell>
          <cell r="AG1180" t="str">
            <v>SKIPPERECONGENJune2010-2011</v>
          </cell>
          <cell r="AH1180" t="str">
            <v>SKIPPERJune2010-2011</v>
          </cell>
        </row>
        <row r="1181">
          <cell r="D1181" t="str">
            <v>SPRIGGS</v>
          </cell>
          <cell r="E1181" t="str">
            <v>ECONGEN</v>
          </cell>
          <cell r="F1181" t="str">
            <v>Residential</v>
          </cell>
          <cell r="H1181" t="str">
            <v>COMM EVENT</v>
          </cell>
          <cell r="J1181" t="str">
            <v>June</v>
          </cell>
          <cell r="K1181" t="str">
            <v>2010-2011</v>
          </cell>
          <cell r="L1181">
            <v>2011</v>
          </cell>
          <cell r="M1181">
            <v>0</v>
          </cell>
          <cell r="N1181">
            <v>0.27777777777777779</v>
          </cell>
          <cell r="Y1181">
            <v>0</v>
          </cell>
          <cell r="Z1181">
            <v>1.7538055555555556</v>
          </cell>
          <cell r="AA1181">
            <v>0</v>
          </cell>
          <cell r="AB1181">
            <v>16.222361111111113</v>
          </cell>
          <cell r="AC1181" t="str">
            <v>SPRIGGSECONGENJune2010-2011</v>
          </cell>
          <cell r="AD1181" t="str">
            <v>SPRIGGSECONGEN2011</v>
          </cell>
          <cell r="AE1181" t="str">
            <v>SPRIGGSECONGENJune2011</v>
          </cell>
          <cell r="AF1181" t="str">
            <v>SPRIGGSECONGENCOMM EVENTJune2010-2011</v>
          </cell>
          <cell r="AG1181" t="str">
            <v>SPRIGGSECONGENJune2010-2011</v>
          </cell>
          <cell r="AH1181" t="str">
            <v>SPRIGGSJune2010-2011</v>
          </cell>
        </row>
        <row r="1182">
          <cell r="D1182" t="str">
            <v>WELCH</v>
          </cell>
          <cell r="E1182" t="str">
            <v>ECONGEN</v>
          </cell>
          <cell r="F1182" t="str">
            <v>Residential</v>
          </cell>
          <cell r="H1182" t="str">
            <v>COMM EVENT</v>
          </cell>
          <cell r="J1182" t="str">
            <v>June</v>
          </cell>
          <cell r="K1182" t="str">
            <v>2010-2011</v>
          </cell>
          <cell r="L1182">
            <v>2011</v>
          </cell>
          <cell r="M1182">
            <v>0</v>
          </cell>
          <cell r="N1182">
            <v>0.27777777777777779</v>
          </cell>
          <cell r="Y1182">
            <v>0</v>
          </cell>
          <cell r="Z1182">
            <v>1.7538055555555556</v>
          </cell>
          <cell r="AA1182">
            <v>0</v>
          </cell>
          <cell r="AB1182">
            <v>16.222361111111113</v>
          </cell>
          <cell r="AC1182" t="str">
            <v>WELCHECONGENJune2010-2011</v>
          </cell>
          <cell r="AD1182" t="str">
            <v>WELCHECONGEN2011</v>
          </cell>
          <cell r="AE1182" t="str">
            <v>WELCHECONGENJune2011</v>
          </cell>
          <cell r="AF1182" t="str">
            <v>WELCHECONGENCOMM EVENTJune2010-2011</v>
          </cell>
          <cell r="AG1182" t="str">
            <v>WELCHECONGENJune2010-2011</v>
          </cell>
          <cell r="AH1182" t="str">
            <v>WELCHJune2010-2011</v>
          </cell>
        </row>
        <row r="1183">
          <cell r="C1183" t="str">
            <v xml:space="preserve">Total Community Events  </v>
          </cell>
          <cell r="D1183" t="str">
            <v>CONEW</v>
          </cell>
          <cell r="E1183" t="str">
            <v>ECONGEN</v>
          </cell>
          <cell r="F1183" t="str">
            <v>Residential</v>
          </cell>
          <cell r="H1183" t="str">
            <v>COMM EVENT</v>
          </cell>
          <cell r="J1183" t="str">
            <v>June</v>
          </cell>
          <cell r="K1183" t="str">
            <v>2010-2011</v>
          </cell>
          <cell r="L1183">
            <v>2011</v>
          </cell>
          <cell r="M1183">
            <v>1</v>
          </cell>
          <cell r="N1183">
            <v>1.6666666666666665</v>
          </cell>
          <cell r="O1183">
            <v>0</v>
          </cell>
          <cell r="P1183">
            <v>0</v>
          </cell>
          <cell r="U1183">
            <v>1</v>
          </cell>
          <cell r="X1183">
            <v>0</v>
          </cell>
          <cell r="Y1183">
            <v>161.35495779999999</v>
          </cell>
          <cell r="Z1183">
            <v>268.92492966666663</v>
          </cell>
          <cell r="AC1183" t="str">
            <v>CONEWECONGENJune2010-2011</v>
          </cell>
          <cell r="AD1183" t="str">
            <v>CONEWECONGEN2011</v>
          </cell>
          <cell r="AE1183" t="str">
            <v>CONEWECONGENJune2011</v>
          </cell>
          <cell r="AF1183" t="str">
            <v>CONEWECONGENCOMM EVENTJune2010-2011</v>
          </cell>
          <cell r="AG1183" t="str">
            <v>CONEWECONGENJune2010-2011</v>
          </cell>
          <cell r="AH1183" t="str">
            <v>CONEWJune2010-2011</v>
          </cell>
        </row>
        <row r="1184">
          <cell r="C1184" t="str">
            <v>CFL Community Events</v>
          </cell>
          <cell r="D1184" t="str">
            <v>COMM EVENT</v>
          </cell>
          <cell r="E1184" t="str">
            <v>ECON-11</v>
          </cell>
          <cell r="F1184" t="str">
            <v>Residential</v>
          </cell>
          <cell r="J1184" t="str">
            <v>June</v>
          </cell>
          <cell r="K1184" t="str">
            <v>2010-2011</v>
          </cell>
          <cell r="L1184">
            <v>2011</v>
          </cell>
          <cell r="M1184">
            <v>20</v>
          </cell>
          <cell r="N1184">
            <v>71.083333333333329</v>
          </cell>
          <cell r="O1184">
            <v>43.6</v>
          </cell>
          <cell r="AA1184">
            <v>1226.4000000000001</v>
          </cell>
          <cell r="AB1184">
            <v>4358.83</v>
          </cell>
          <cell r="AC1184" t="str">
            <v>COMM EVENTECON-11June2010-2011</v>
          </cell>
          <cell r="AD1184" t="str">
            <v>COMM EVENTECON-112011</v>
          </cell>
          <cell r="AE1184" t="str">
            <v>COMM EVENTECON-11June2011</v>
          </cell>
          <cell r="AF1184" t="str">
            <v>COMM EVENTECON-11June2010-2011</v>
          </cell>
          <cell r="AG1184" t="str">
            <v>COMM EVENTECON-11June2010-2011</v>
          </cell>
          <cell r="AH1184" t="str">
            <v>COMM EVENTJune2010-2011</v>
          </cell>
        </row>
        <row r="1185">
          <cell r="C1185" t="str">
            <v>CFL Mailed</v>
          </cell>
          <cell r="D1185" t="str">
            <v>MAILED</v>
          </cell>
          <cell r="E1185" t="str">
            <v>ECON-11</v>
          </cell>
          <cell r="F1185" t="str">
            <v>Residential</v>
          </cell>
          <cell r="J1185" t="str">
            <v>June</v>
          </cell>
          <cell r="K1185" t="str">
            <v>2010-2011</v>
          </cell>
          <cell r="L1185">
            <v>2011</v>
          </cell>
          <cell r="M1185">
            <v>37</v>
          </cell>
          <cell r="N1185">
            <v>71.083333333333329</v>
          </cell>
          <cell r="O1185">
            <v>80.660000000000011</v>
          </cell>
          <cell r="AA1185">
            <v>2268.84</v>
          </cell>
          <cell r="AB1185">
            <v>4358.83</v>
          </cell>
          <cell r="AC1185" t="str">
            <v>MAILEDECON-11June2010-2011</v>
          </cell>
          <cell r="AD1185" t="str">
            <v>MAILEDECON-112011</v>
          </cell>
          <cell r="AE1185" t="str">
            <v>MAILEDECON-11June2011</v>
          </cell>
          <cell r="AF1185" t="str">
            <v>MAILEDECON-11June2010-2011</v>
          </cell>
          <cell r="AG1185" t="str">
            <v>MAILEDECON-11June2010-2011</v>
          </cell>
          <cell r="AH1185" t="str">
            <v>MAILEDJune2010-2011</v>
          </cell>
        </row>
        <row r="1186">
          <cell r="C1186" t="str">
            <v>CFL Delivered</v>
          </cell>
          <cell r="D1186" t="str">
            <v>DELIVERED</v>
          </cell>
          <cell r="E1186" t="str">
            <v>ECON-11</v>
          </cell>
          <cell r="F1186" t="str">
            <v>Residential</v>
          </cell>
          <cell r="J1186" t="str">
            <v>June</v>
          </cell>
          <cell r="K1186" t="str">
            <v>2010-2011</v>
          </cell>
          <cell r="L1186">
            <v>2011</v>
          </cell>
          <cell r="M1186">
            <v>0</v>
          </cell>
          <cell r="N1186">
            <v>71.083333333333329</v>
          </cell>
          <cell r="O1186">
            <v>0</v>
          </cell>
          <cell r="AA1186">
            <v>0</v>
          </cell>
          <cell r="AB1186">
            <v>4358.83</v>
          </cell>
          <cell r="AC1186" t="str">
            <v>DELIVEREDECON-11June2010-2011</v>
          </cell>
          <cell r="AD1186" t="str">
            <v>DELIVEREDECON-112011</v>
          </cell>
          <cell r="AE1186" t="str">
            <v>DELIVEREDECON-11June2011</v>
          </cell>
          <cell r="AF1186" t="str">
            <v>DELIVEREDECON-11June2010-2011</v>
          </cell>
          <cell r="AG1186" t="str">
            <v>DELIVEREDECON-11June2010-2011</v>
          </cell>
          <cell r="AH1186" t="str">
            <v>DELIVEREDJune2010-2011</v>
          </cell>
        </row>
        <row r="1187">
          <cell r="C1187" t="str">
            <v>Total CFL</v>
          </cell>
          <cell r="D1187" t="str">
            <v>TOTAL CFL</v>
          </cell>
          <cell r="E1187" t="str">
            <v>ECON-11</v>
          </cell>
          <cell r="F1187" t="str">
            <v>Residential</v>
          </cell>
          <cell r="J1187" t="str">
            <v>June</v>
          </cell>
          <cell r="K1187" t="str">
            <v>2010-2011</v>
          </cell>
          <cell r="L1187">
            <v>2011</v>
          </cell>
          <cell r="M1187">
            <v>57</v>
          </cell>
          <cell r="N1187">
            <v>213.25</v>
          </cell>
          <cell r="O1187">
            <v>124.26000000000002</v>
          </cell>
          <cell r="P1187">
            <v>0</v>
          </cell>
          <cell r="Q1187">
            <v>0</v>
          </cell>
          <cell r="R1187">
            <v>0</v>
          </cell>
          <cell r="S1187">
            <v>0</v>
          </cell>
          <cell r="U1187">
            <v>0</v>
          </cell>
          <cell r="V1187">
            <v>0</v>
          </cell>
          <cell r="W1187">
            <v>0</v>
          </cell>
          <cell r="X1187">
            <v>0</v>
          </cell>
          <cell r="Y1187">
            <v>0</v>
          </cell>
          <cell r="Z1187">
            <v>0</v>
          </cell>
          <cell r="AA1187">
            <v>3495.2400000000002</v>
          </cell>
          <cell r="AB1187">
            <v>13076.49</v>
          </cell>
          <cell r="AC1187" t="str">
            <v>Total CFLECON-11June2010-2011</v>
          </cell>
          <cell r="AD1187" t="str">
            <v>TOTAL CFLECON-112011</v>
          </cell>
          <cell r="AE1187" t="str">
            <v>TOTAL CFLECON-11June2011</v>
          </cell>
          <cell r="AF1187" t="str">
            <v>TOTAL CFLECON-11June2010-2011</v>
          </cell>
          <cell r="AG1187" t="str">
            <v>TOTAL CFLECON-11June2010-2011</v>
          </cell>
          <cell r="AH1187" t="str">
            <v>Total CFLJune2010-2011</v>
          </cell>
        </row>
        <row r="1188">
          <cell r="C1188" t="str">
            <v>Kit Community Events</v>
          </cell>
          <cell r="D1188" t="str">
            <v>KITS COM EVT</v>
          </cell>
          <cell r="E1188" t="str">
            <v>WACON-4A</v>
          </cell>
          <cell r="F1188" t="str">
            <v>Residential</v>
          </cell>
          <cell r="J1188" t="str">
            <v>June</v>
          </cell>
          <cell r="K1188" t="str">
            <v>2010-2011</v>
          </cell>
          <cell r="L1188">
            <v>2011</v>
          </cell>
          <cell r="M1188">
            <v>0</v>
          </cell>
          <cell r="N1188">
            <v>76.166666666666671</v>
          </cell>
          <cell r="O1188">
            <v>0</v>
          </cell>
          <cell r="AA1188">
            <v>0</v>
          </cell>
          <cell r="AB1188">
            <v>17823</v>
          </cell>
          <cell r="AC1188" t="str">
            <v>KITS COM EVTWACON-4AJune2010-2011</v>
          </cell>
          <cell r="AD1188" t="str">
            <v>KITS COM EVTWACON-4A2011</v>
          </cell>
          <cell r="AE1188" t="str">
            <v>KITS COM EVTWACON-4AJune2011</v>
          </cell>
          <cell r="AF1188" t="str">
            <v>KITS COM EVTWACON-4AJune2010-2011</v>
          </cell>
          <cell r="AG1188" t="str">
            <v>KITS COM EVTWACON-4AJune2010-2011</v>
          </cell>
          <cell r="AH1188" t="str">
            <v>KITS COM EVTJune2010-2011</v>
          </cell>
        </row>
        <row r="1189">
          <cell r="C1189" t="str">
            <v>Kit Delivered</v>
          </cell>
          <cell r="D1189" t="str">
            <v>KITS DLVD</v>
          </cell>
          <cell r="E1189" t="str">
            <v>WACON-4A</v>
          </cell>
          <cell r="F1189" t="str">
            <v>Residential</v>
          </cell>
          <cell r="J1189" t="str">
            <v>June</v>
          </cell>
          <cell r="K1189" t="str">
            <v>2010-2011</v>
          </cell>
          <cell r="L1189">
            <v>2011</v>
          </cell>
          <cell r="M1189">
            <v>241</v>
          </cell>
          <cell r="N1189">
            <v>76.166666666666671</v>
          </cell>
          <cell r="O1189">
            <v>3986.14</v>
          </cell>
          <cell r="AA1189">
            <v>56394</v>
          </cell>
          <cell r="AB1189">
            <v>17823</v>
          </cell>
          <cell r="AC1189" t="str">
            <v>KITS DLVDWACON-4AJune2010-2011</v>
          </cell>
          <cell r="AD1189" t="str">
            <v>KITS DLVDWACON-4A2011</v>
          </cell>
          <cell r="AE1189" t="str">
            <v>KITS DLVDWACON-4AJune2011</v>
          </cell>
          <cell r="AF1189" t="str">
            <v>KITS DLVDWACON-4AJune2010-2011</v>
          </cell>
          <cell r="AG1189" t="str">
            <v>KITS DLVDWACON-4AJune2010-2011</v>
          </cell>
          <cell r="AH1189" t="str">
            <v>KITS DLVDJune2010-2011</v>
          </cell>
        </row>
        <row r="1190">
          <cell r="C1190" t="str">
            <v>Kit Special Delivered</v>
          </cell>
          <cell r="D1190" t="str">
            <v>SPEC DLVD</v>
          </cell>
          <cell r="E1190" t="str">
            <v>WACON-4A</v>
          </cell>
          <cell r="F1190" t="str">
            <v>Residential</v>
          </cell>
          <cell r="J1190" t="str">
            <v>June</v>
          </cell>
          <cell r="K1190" t="str">
            <v>2010-2011</v>
          </cell>
          <cell r="L1190">
            <v>2011</v>
          </cell>
          <cell r="M1190">
            <v>0</v>
          </cell>
          <cell r="N1190">
            <v>76.166666666666671</v>
          </cell>
          <cell r="O1190">
            <v>0</v>
          </cell>
          <cell r="AA1190">
            <v>0</v>
          </cell>
          <cell r="AB1190">
            <v>17823</v>
          </cell>
          <cell r="AC1190" t="str">
            <v>SPEC DLVDWACON-4AJune2010-2011</v>
          </cell>
          <cell r="AD1190" t="str">
            <v>SPEC DLVDWACON-4A2011</v>
          </cell>
          <cell r="AE1190" t="str">
            <v>SPEC DLVDWACON-4AJune2011</v>
          </cell>
          <cell r="AF1190" t="str">
            <v>SPEC DLVDWACON-4AJune2010-2011</v>
          </cell>
          <cell r="AG1190" t="str">
            <v>SPEC DLVDWACON-4AJune2010-2011</v>
          </cell>
          <cell r="AH1190" t="str">
            <v>SPEC DLVDJune2010-2011</v>
          </cell>
        </row>
        <row r="1191">
          <cell r="C1191" t="str">
            <v>Total Kits</v>
          </cell>
          <cell r="D1191" t="str">
            <v>TOTAL KITS</v>
          </cell>
          <cell r="E1191" t="str">
            <v>WACON-4A</v>
          </cell>
          <cell r="F1191" t="str">
            <v>Residential</v>
          </cell>
          <cell r="J1191" t="str">
            <v>June</v>
          </cell>
          <cell r="K1191" t="str">
            <v>2010-2011</v>
          </cell>
          <cell r="L1191">
            <v>2011</v>
          </cell>
          <cell r="M1191">
            <v>241</v>
          </cell>
          <cell r="N1191">
            <v>228.5</v>
          </cell>
          <cell r="O1191">
            <v>3986.14</v>
          </cell>
          <cell r="P1191">
            <v>0</v>
          </cell>
          <cell r="Q1191">
            <v>0</v>
          </cell>
          <cell r="R1191">
            <v>0</v>
          </cell>
          <cell r="S1191">
            <v>0</v>
          </cell>
          <cell r="U1191">
            <v>0</v>
          </cell>
          <cell r="V1191">
            <v>0</v>
          </cell>
          <cell r="W1191">
            <v>0</v>
          </cell>
          <cell r="X1191">
            <v>0</v>
          </cell>
          <cell r="Y1191">
            <v>0</v>
          </cell>
          <cell r="Z1191">
            <v>0</v>
          </cell>
          <cell r="AA1191">
            <v>56394</v>
          </cell>
          <cell r="AB1191">
            <v>53469</v>
          </cell>
          <cell r="AC1191" t="str">
            <v>Total KitsWACON-4AJune2010-2011</v>
          </cell>
          <cell r="AD1191" t="str">
            <v>TOTAL KITSWACON-4A2011</v>
          </cell>
          <cell r="AE1191" t="str">
            <v>TOTAL KITSWACON-4AJune2011</v>
          </cell>
          <cell r="AF1191" t="str">
            <v>TOTAL KITSWACON-4AJune2010-2011</v>
          </cell>
          <cell r="AG1191" t="str">
            <v>TOTAL KITSWACON-4AJune2010-2011</v>
          </cell>
          <cell r="AH1191" t="str">
            <v>Total KitsJune2010-2011</v>
          </cell>
        </row>
        <row r="1192">
          <cell r="C1192" t="str">
            <v xml:space="preserve">Total CFL's &amp; Kits  </v>
          </cell>
          <cell r="D1192" t="str">
            <v>CONEW</v>
          </cell>
          <cell r="E1192" t="str">
            <v>ECON-11</v>
          </cell>
          <cell r="F1192" t="str">
            <v>Residential</v>
          </cell>
          <cell r="J1192" t="str">
            <v>June</v>
          </cell>
          <cell r="K1192" t="str">
            <v>2010-2011</v>
          </cell>
          <cell r="L1192">
            <v>2011</v>
          </cell>
          <cell r="M1192">
            <v>355</v>
          </cell>
          <cell r="N1192">
            <v>395.58333333333331</v>
          </cell>
          <cell r="O1192">
            <v>4234.66</v>
          </cell>
          <cell r="Y1192">
            <v>0</v>
          </cell>
          <cell r="Z1192">
            <v>0</v>
          </cell>
          <cell r="AA1192">
            <v>63384.480000000003</v>
          </cell>
          <cell r="AB1192">
            <v>79621.98</v>
          </cell>
          <cell r="AC1192" t="str">
            <v>CONEWECON-11June2010-2011</v>
          </cell>
          <cell r="AD1192" t="str">
            <v>CONEWECON-112011</v>
          </cell>
          <cell r="AE1192" t="str">
            <v>CONEWECON-11June2011</v>
          </cell>
          <cell r="AF1192" t="str">
            <v>CONEWECON-11June2010-2011</v>
          </cell>
          <cell r="AG1192" t="str">
            <v>CONEWECON-11June2010-2011</v>
          </cell>
          <cell r="AH1192" t="str">
            <v>CONEWJune2010-2011</v>
          </cell>
        </row>
        <row r="1193">
          <cell r="C1193" t="str">
            <v>O-POWER</v>
          </cell>
          <cell r="D1193" t="str">
            <v>O-POWER</v>
          </cell>
          <cell r="E1193" t="str">
            <v>ECON-9</v>
          </cell>
          <cell r="F1193" t="str">
            <v>Residential</v>
          </cell>
          <cell r="G1193" t="str">
            <v>SINGLE</v>
          </cell>
          <cell r="J1193" t="str">
            <v>June</v>
          </cell>
          <cell r="K1193" t="str">
            <v>2010-2011</v>
          </cell>
          <cell r="L1193">
            <v>2011</v>
          </cell>
          <cell r="N1193">
            <v>8333.3333333333339</v>
          </cell>
          <cell r="AA1193">
            <v>0</v>
          </cell>
          <cell r="AB1193">
            <v>541743.33333333349</v>
          </cell>
          <cell r="AC1193" t="str">
            <v>O-POWERECON-9June2010-2011</v>
          </cell>
          <cell r="AD1193" t="str">
            <v>O-POWERECON-92011</v>
          </cell>
          <cell r="AE1193" t="str">
            <v>O-POWERECON-9June2011</v>
          </cell>
          <cell r="AF1193" t="str">
            <v>O-POWERECON-9June2010-2011</v>
          </cell>
          <cell r="AG1193" t="str">
            <v>O-POWERECON-9June2010-2011</v>
          </cell>
          <cell r="AH1193" t="str">
            <v>O-POWERJune2010-2011</v>
          </cell>
        </row>
        <row r="1194">
          <cell r="D1194" t="str">
            <v>O-POWER</v>
          </cell>
          <cell r="E1194" t="str">
            <v>ECON-9</v>
          </cell>
          <cell r="F1194" t="str">
            <v>Residential</v>
          </cell>
          <cell r="G1194" t="str">
            <v>MULTI</v>
          </cell>
          <cell r="J1194" t="str">
            <v>June</v>
          </cell>
          <cell r="K1194" t="str">
            <v>2010-2011</v>
          </cell>
          <cell r="L1194">
            <v>2011</v>
          </cell>
          <cell r="AC1194" t="str">
            <v>O-POWERECON-9June2010-2011</v>
          </cell>
          <cell r="AD1194" t="str">
            <v>O-POWERECON-92011</v>
          </cell>
          <cell r="AE1194" t="str">
            <v>O-POWERECON-9June2011</v>
          </cell>
          <cell r="AF1194" t="str">
            <v>O-POWERECON-9June2010-2011</v>
          </cell>
          <cell r="AG1194" t="str">
            <v>O-POWERECON-9June2010-2011</v>
          </cell>
          <cell r="AH1194" t="str">
            <v>O-POWERJune2010-2011</v>
          </cell>
        </row>
        <row r="1195">
          <cell r="C1195" t="str">
            <v xml:space="preserve">Total O-POWER  </v>
          </cell>
          <cell r="D1195" t="str">
            <v>CONEW</v>
          </cell>
          <cell r="E1195" t="str">
            <v>ECON-9</v>
          </cell>
          <cell r="F1195" t="str">
            <v>Residential</v>
          </cell>
          <cell r="G1195" t="str">
            <v>SINGLE</v>
          </cell>
          <cell r="J1195" t="str">
            <v>June</v>
          </cell>
          <cell r="K1195" t="str">
            <v>2010-2011</v>
          </cell>
          <cell r="L1195">
            <v>2011</v>
          </cell>
          <cell r="M1195">
            <v>0</v>
          </cell>
          <cell r="N1195">
            <v>8333.3333333333339</v>
          </cell>
          <cell r="AC1195" t="str">
            <v>CONEWECON-9June2010-2011</v>
          </cell>
          <cell r="AD1195" t="str">
            <v>CONEWECON-92011</v>
          </cell>
          <cell r="AE1195" t="str">
            <v>CONEWECON-9June2011</v>
          </cell>
          <cell r="AF1195" t="str">
            <v>CONEWECON-9June2010-2011</v>
          </cell>
          <cell r="AG1195" t="str">
            <v>CONEWECON-9June2010-2011</v>
          </cell>
          <cell r="AH1195" t="str">
            <v>CONEWJune2010-2011</v>
          </cell>
        </row>
        <row r="1196">
          <cell r="C1196" t="str">
            <v xml:space="preserve">Total O-POWER  </v>
          </cell>
          <cell r="D1196" t="str">
            <v>CONEW</v>
          </cell>
          <cell r="E1196" t="str">
            <v>ECON-9</v>
          </cell>
          <cell r="F1196" t="str">
            <v>Residential</v>
          </cell>
          <cell r="G1196" t="str">
            <v>MULTI</v>
          </cell>
          <cell r="J1196" t="str">
            <v>June</v>
          </cell>
          <cell r="K1196" t="str">
            <v>2010-2011</v>
          </cell>
          <cell r="L1196">
            <v>2011</v>
          </cell>
          <cell r="M1196">
            <v>0</v>
          </cell>
          <cell r="Y1196">
            <v>0</v>
          </cell>
          <cell r="Z1196">
            <v>0</v>
          </cell>
          <cell r="AA1196">
            <v>0</v>
          </cell>
          <cell r="AB1196">
            <v>541743.33333333349</v>
          </cell>
          <cell r="AC1196" t="str">
            <v>CONEWECON-9June2010-2011</v>
          </cell>
          <cell r="AD1196" t="str">
            <v>CONEWECON-92011</v>
          </cell>
          <cell r="AE1196" t="str">
            <v>CONEWECON-9June2011</v>
          </cell>
          <cell r="AF1196" t="str">
            <v>CONEWECON-9June2010-2011</v>
          </cell>
          <cell r="AG1196" t="str">
            <v>CONEWECON-9June2010-2011</v>
          </cell>
          <cell r="AH1196" t="str">
            <v>CONEWJune2010-2011</v>
          </cell>
        </row>
        <row r="1197">
          <cell r="C1197" t="str">
            <v>GREEN NEIGHBOORHOOD</v>
          </cell>
          <cell r="D1197" t="str">
            <v>GRNNEIGH</v>
          </cell>
          <cell r="E1197" t="str">
            <v>ECON-14</v>
          </cell>
          <cell r="F1197" t="str">
            <v>Residential</v>
          </cell>
          <cell r="G1197" t="str">
            <v>SINGLE</v>
          </cell>
          <cell r="J1197" t="str">
            <v>June</v>
          </cell>
          <cell r="K1197" t="str">
            <v>2010-2011</v>
          </cell>
          <cell r="L1197">
            <v>2011</v>
          </cell>
          <cell r="M1197">
            <v>0</v>
          </cell>
          <cell r="N1197">
            <v>0</v>
          </cell>
          <cell r="AA1197">
            <v>0</v>
          </cell>
          <cell r="AB1197">
            <v>0</v>
          </cell>
          <cell r="AC1197" t="str">
            <v>GRNNEIGHECON-14June2010-2011</v>
          </cell>
          <cell r="AD1197" t="str">
            <v>GRNNEIGHECON-142011</v>
          </cell>
          <cell r="AE1197" t="str">
            <v>GRNNEIGHECON-14June2011</v>
          </cell>
          <cell r="AF1197" t="str">
            <v>GRNNEIGHECON-14June2010-2011</v>
          </cell>
          <cell r="AG1197" t="str">
            <v>GRNNEIGHECON-14June2010-2011</v>
          </cell>
          <cell r="AH1197" t="str">
            <v>GRNNEIGHJune2010-2011</v>
          </cell>
        </row>
        <row r="1198">
          <cell r="C1198" t="str">
            <v>GREEN NEIGHBOORHOOD</v>
          </cell>
          <cell r="D1198" t="str">
            <v>GRNNEIGH</v>
          </cell>
          <cell r="E1198" t="str">
            <v>ECON-14</v>
          </cell>
          <cell r="F1198" t="str">
            <v>Residential</v>
          </cell>
          <cell r="G1198" t="str">
            <v>MULTI</v>
          </cell>
          <cell r="J1198" t="str">
            <v>June</v>
          </cell>
          <cell r="K1198" t="str">
            <v>2010-2011</v>
          </cell>
          <cell r="L1198">
            <v>2011</v>
          </cell>
          <cell r="AC1198" t="str">
            <v>GRNNEIGHECON-14June2010-2011</v>
          </cell>
          <cell r="AD1198" t="str">
            <v>GRNNEIGHECON-142011</v>
          </cell>
          <cell r="AE1198" t="str">
            <v>GRNNEIGHECON-14June2011</v>
          </cell>
          <cell r="AF1198" t="str">
            <v>GRNNEIGHECON-14June2010-2011</v>
          </cell>
          <cell r="AG1198" t="str">
            <v>GRNNEIGHECON-14June2010-2011</v>
          </cell>
          <cell r="AH1198" t="str">
            <v>GRNNEIGHJune2010-2011</v>
          </cell>
        </row>
        <row r="1199">
          <cell r="C1199" t="str">
            <v xml:space="preserve">Total Green Neighborhood  </v>
          </cell>
          <cell r="D1199" t="str">
            <v>CONEW</v>
          </cell>
          <cell r="E1199" t="str">
            <v>ECON-14</v>
          </cell>
          <cell r="F1199" t="str">
            <v>Residential</v>
          </cell>
          <cell r="G1199" t="str">
            <v>SINGLE</v>
          </cell>
          <cell r="J1199" t="str">
            <v>June</v>
          </cell>
          <cell r="K1199" t="str">
            <v>2010-2011</v>
          </cell>
          <cell r="L1199">
            <v>2011</v>
          </cell>
          <cell r="M1199">
            <v>0</v>
          </cell>
          <cell r="N1199">
            <v>0</v>
          </cell>
          <cell r="O1199">
            <v>0</v>
          </cell>
          <cell r="Y1199">
            <v>0</v>
          </cell>
          <cell r="Z1199">
            <v>0</v>
          </cell>
          <cell r="AA1199">
            <v>0</v>
          </cell>
          <cell r="AB1199">
            <v>0</v>
          </cell>
          <cell r="AC1199" t="str">
            <v>CONEWECON-14June2010-2011</v>
          </cell>
          <cell r="AD1199" t="str">
            <v>CONEWECON-142011</v>
          </cell>
          <cell r="AE1199" t="str">
            <v>CONEWECON-14June2011</v>
          </cell>
          <cell r="AF1199" t="str">
            <v>CONEWECON-14June2010-2011</v>
          </cell>
          <cell r="AG1199" t="str">
            <v>CONEWECON-14June2010-2011</v>
          </cell>
          <cell r="AH1199" t="str">
            <v>CONEWJune2010-2011</v>
          </cell>
        </row>
        <row r="1200">
          <cell r="C1200" t="str">
            <v xml:space="preserve">Total Green Neighborhood  </v>
          </cell>
          <cell r="D1200" t="str">
            <v>CONEW</v>
          </cell>
          <cell r="E1200" t="str">
            <v>ECON-14</v>
          </cell>
          <cell r="F1200" t="str">
            <v>Residential</v>
          </cell>
          <cell r="G1200" t="str">
            <v>MULTI</v>
          </cell>
          <cell r="J1200" t="str">
            <v>June</v>
          </cell>
          <cell r="K1200" t="str">
            <v>2010-2011</v>
          </cell>
          <cell r="L1200">
            <v>2011</v>
          </cell>
          <cell r="M1200">
            <v>0</v>
          </cell>
          <cell r="Y1200">
            <v>0</v>
          </cell>
          <cell r="Z1200">
            <v>0</v>
          </cell>
          <cell r="AA1200">
            <v>0</v>
          </cell>
          <cell r="AB1200">
            <v>0</v>
          </cell>
          <cell r="AC1200" t="str">
            <v>CONEWECON-14June2010-2011</v>
          </cell>
          <cell r="AD1200" t="str">
            <v>CONEWECON-142011</v>
          </cell>
          <cell r="AE1200" t="str">
            <v>CONEWECON-14June2011</v>
          </cell>
          <cell r="AF1200" t="str">
            <v>CONEWECON-14June2010-2011</v>
          </cell>
          <cell r="AG1200" t="str">
            <v>CONEWECON-14June2010-2011</v>
          </cell>
          <cell r="AH1200" t="str">
            <v>CONEWJune2010-2011</v>
          </cell>
        </row>
        <row r="1201">
          <cell r="C1201" t="str">
            <v>MULIT-FAMILY Rehabilitation Program</v>
          </cell>
          <cell r="D1201" t="str">
            <v>MULIT REHAB</v>
          </cell>
          <cell r="E1201" t="str">
            <v>ECON-7</v>
          </cell>
          <cell r="F1201" t="str">
            <v>Residential</v>
          </cell>
          <cell r="G1201" t="str">
            <v>MULTI</v>
          </cell>
          <cell r="J1201" t="str">
            <v>June</v>
          </cell>
          <cell r="K1201" t="str">
            <v>2010-2011</v>
          </cell>
          <cell r="L1201">
            <v>2011</v>
          </cell>
          <cell r="M1201">
            <v>0</v>
          </cell>
          <cell r="N1201">
            <v>16.75</v>
          </cell>
          <cell r="O1201">
            <v>0</v>
          </cell>
          <cell r="P1201">
            <v>400</v>
          </cell>
          <cell r="Q1201">
            <v>0</v>
          </cell>
          <cell r="Y1201">
            <v>0</v>
          </cell>
          <cell r="Z1201">
            <v>1390.25</v>
          </cell>
          <cell r="AA1201">
            <v>0</v>
          </cell>
          <cell r="AB1201">
            <v>23868.75</v>
          </cell>
          <cell r="AC1201" t="str">
            <v>MULIT REHABECON-7June2010-2011</v>
          </cell>
          <cell r="AD1201" t="str">
            <v>MULIT REHABECON-72011</v>
          </cell>
          <cell r="AE1201" t="str">
            <v>MULIT REHABECON-7June2011</v>
          </cell>
          <cell r="AF1201" t="str">
            <v>MULIT REHABECON-7June2010-2011</v>
          </cell>
          <cell r="AG1201" t="str">
            <v>MULIT REHABECON-7June2010-2011</v>
          </cell>
          <cell r="AH1201" t="str">
            <v>MULIT REHABJune2010-2011</v>
          </cell>
        </row>
        <row r="1202">
          <cell r="C1202" t="str">
            <v>Total Multi-Fam Rehab</v>
          </cell>
          <cell r="D1202" t="str">
            <v>CONEW</v>
          </cell>
          <cell r="E1202" t="str">
            <v>ECON-7</v>
          </cell>
          <cell r="F1202" t="str">
            <v>Residential</v>
          </cell>
          <cell r="G1202" t="str">
            <v>MULTI</v>
          </cell>
          <cell r="J1202" t="str">
            <v>June</v>
          </cell>
          <cell r="K1202" t="str">
            <v>2010-2011</v>
          </cell>
          <cell r="L1202">
            <v>2011</v>
          </cell>
          <cell r="M1202">
            <v>0</v>
          </cell>
          <cell r="N1202">
            <v>16.75</v>
          </cell>
          <cell r="O1202">
            <v>0</v>
          </cell>
          <cell r="P1202">
            <v>400</v>
          </cell>
          <cell r="Q1202">
            <v>0</v>
          </cell>
          <cell r="R1202">
            <v>0</v>
          </cell>
          <cell r="S1202">
            <v>0</v>
          </cell>
          <cell r="U1202">
            <v>0</v>
          </cell>
          <cell r="V1202">
            <v>0</v>
          </cell>
          <cell r="W1202">
            <v>0</v>
          </cell>
          <cell r="X1202">
            <v>0</v>
          </cell>
          <cell r="Y1202">
            <v>0</v>
          </cell>
          <cell r="Z1202">
            <v>1390.25</v>
          </cell>
          <cell r="AA1202">
            <v>0</v>
          </cell>
          <cell r="AB1202">
            <v>23868.75</v>
          </cell>
          <cell r="AC1202" t="str">
            <v>CONEWECON-7June2010-2011</v>
          </cell>
          <cell r="AD1202" t="str">
            <v>CONEWECON-72011</v>
          </cell>
          <cell r="AE1202" t="str">
            <v>CONEWECON-7June2011</v>
          </cell>
          <cell r="AF1202" t="str">
            <v>CONEWECON-7June2010-2011</v>
          </cell>
          <cell r="AG1202" t="str">
            <v>CONEWECON-7June2010-2011</v>
          </cell>
          <cell r="AH1202" t="str">
            <v>CONEWJune2010-2011</v>
          </cell>
        </row>
        <row r="1203">
          <cell r="C1203" t="str">
            <v>Total City</v>
          </cell>
          <cell r="E1203" t="str">
            <v>TOTAL CITY</v>
          </cell>
          <cell r="J1203" t="str">
            <v>June</v>
          </cell>
          <cell r="K1203" t="str">
            <v>2010-2011</v>
          </cell>
          <cell r="L1203">
            <v>2011</v>
          </cell>
          <cell r="M1203">
            <v>0</v>
          </cell>
          <cell r="N1203">
            <v>16.75</v>
          </cell>
          <cell r="O1203">
            <v>0</v>
          </cell>
          <cell r="P1203">
            <v>400</v>
          </cell>
          <cell r="Q1203">
            <v>0</v>
          </cell>
          <cell r="R1203">
            <v>0</v>
          </cell>
          <cell r="S1203">
            <v>0</v>
          </cell>
          <cell r="U1203">
            <v>0</v>
          </cell>
          <cell r="V1203">
            <v>0</v>
          </cell>
          <cell r="W1203">
            <v>0</v>
          </cell>
          <cell r="X1203">
            <v>0</v>
          </cell>
          <cell r="Y1203">
            <v>0</v>
          </cell>
          <cell r="Z1203">
            <v>1390.25</v>
          </cell>
          <cell r="AA1203">
            <v>0</v>
          </cell>
          <cell r="AB1203">
            <v>23868.75</v>
          </cell>
          <cell r="AC1203" t="str">
            <v>TOTAL CITYJune2010-2011</v>
          </cell>
          <cell r="AD1203" t="str">
            <v>TOTAL CITY2011</v>
          </cell>
          <cell r="AE1203" t="str">
            <v>TOTAL CITYJune2011</v>
          </cell>
          <cell r="AF1203" t="str">
            <v>TOTAL CITYJune2010-2011</v>
          </cell>
          <cell r="AG1203" t="str">
            <v>TOTAL CITYJune2010-2011</v>
          </cell>
          <cell r="AH1203" t="str">
            <v>Total CityJune2010-2011</v>
          </cell>
        </row>
        <row r="1204">
          <cell r="B1204" t="str">
            <v>ST Cloud Completed Audits Report</v>
          </cell>
          <cell r="L1204">
            <v>2011</v>
          </cell>
          <cell r="AC1204" t="str">
            <v/>
          </cell>
          <cell r="AD1204" t="str">
            <v>2011</v>
          </cell>
          <cell r="AE1204" t="str">
            <v>2011</v>
          </cell>
          <cell r="AF1204" t="str">
            <v/>
          </cell>
          <cell r="AG1204" t="str">
            <v/>
          </cell>
          <cell r="AH1204" t="str">
            <v/>
          </cell>
        </row>
        <row r="1205">
          <cell r="B1205" t="str">
            <v>AUD4</v>
          </cell>
          <cell r="C1205" t="str">
            <v>Survey - Residential Energy</v>
          </cell>
          <cell r="D1205" t="str">
            <v>GRAHAM</v>
          </cell>
          <cell r="E1205" t="str">
            <v>ECON-3B</v>
          </cell>
          <cell r="F1205" t="str">
            <v>Residential</v>
          </cell>
          <cell r="I1205" t="str">
            <v>ST CLOUD</v>
          </cell>
          <cell r="J1205" t="str">
            <v>June</v>
          </cell>
          <cell r="K1205" t="str">
            <v>2010-2011</v>
          </cell>
          <cell r="L1205">
            <v>2011</v>
          </cell>
          <cell r="Y1205">
            <v>0</v>
          </cell>
          <cell r="Z1205">
            <v>0</v>
          </cell>
          <cell r="AA1205">
            <v>0</v>
          </cell>
          <cell r="AB1205">
            <v>0</v>
          </cell>
          <cell r="AC1205" t="str">
            <v>GRAHAMECON-3BJune2010-2011</v>
          </cell>
          <cell r="AD1205" t="str">
            <v>GRAHAMECON-3B2011</v>
          </cell>
          <cell r="AE1205" t="str">
            <v>GRAHAMECON-3BJune2011</v>
          </cell>
          <cell r="AF1205" t="str">
            <v>GRAHAMECON-3BJune2010-2011</v>
          </cell>
          <cell r="AG1205" t="str">
            <v>GRAHAMECON-3BST CLOUDJune2010-2011</v>
          </cell>
          <cell r="AH1205" t="str">
            <v>GRAHAMJune2010-2011</v>
          </cell>
        </row>
        <row r="1206">
          <cell r="B1206" t="str">
            <v>AUD6</v>
          </cell>
          <cell r="C1206" t="str">
            <v>Survey - Residential Energy</v>
          </cell>
          <cell r="D1206" t="str">
            <v>SKIPPER</v>
          </cell>
          <cell r="E1206" t="str">
            <v>ECON-3B</v>
          </cell>
          <cell r="F1206" t="str">
            <v>Residential</v>
          </cell>
          <cell r="I1206" t="str">
            <v>ST CLOUD</v>
          </cell>
          <cell r="J1206" t="str">
            <v>June</v>
          </cell>
          <cell r="K1206" t="str">
            <v>2010-2011</v>
          </cell>
          <cell r="L1206">
            <v>2011</v>
          </cell>
          <cell r="Y1206">
            <v>0</v>
          </cell>
          <cell r="Z1206">
            <v>0</v>
          </cell>
          <cell r="AA1206">
            <v>0</v>
          </cell>
          <cell r="AB1206">
            <v>0</v>
          </cell>
          <cell r="AC1206" t="str">
            <v>SKIPPERECON-3BJune2010-2011</v>
          </cell>
          <cell r="AD1206" t="str">
            <v>SKIPPERECON-3B2011</v>
          </cell>
          <cell r="AE1206" t="str">
            <v>SKIPPERECON-3BJune2011</v>
          </cell>
          <cell r="AF1206" t="str">
            <v>SKIPPERECON-3BJune2010-2011</v>
          </cell>
          <cell r="AG1206" t="str">
            <v>SKIPPERECON-3BST CLOUDJune2010-2011</v>
          </cell>
          <cell r="AH1206" t="str">
            <v>SKIPPERJune2010-2011</v>
          </cell>
        </row>
        <row r="1207">
          <cell r="B1207" t="str">
            <v>AUD7</v>
          </cell>
          <cell r="C1207" t="str">
            <v>Survey - Residential Energy</v>
          </cell>
          <cell r="D1207" t="str">
            <v>SAMPSON</v>
          </cell>
          <cell r="E1207" t="str">
            <v>ECON-3B</v>
          </cell>
          <cell r="F1207" t="str">
            <v>Residential</v>
          </cell>
          <cell r="I1207" t="str">
            <v>ST CLOUD</v>
          </cell>
          <cell r="J1207" t="str">
            <v>June</v>
          </cell>
          <cell r="K1207" t="str">
            <v>2010-2011</v>
          </cell>
          <cell r="L1207">
            <v>2011</v>
          </cell>
          <cell r="M1207">
            <v>35</v>
          </cell>
          <cell r="Y1207">
            <v>5647.4235229999995</v>
          </cell>
          <cell r="Z1207">
            <v>0</v>
          </cell>
          <cell r="AA1207">
            <v>8524.1275000000005</v>
          </cell>
          <cell r="AB1207">
            <v>0</v>
          </cell>
          <cell r="AC1207" t="str">
            <v>SAMPSONECON-3BJune2010-2011</v>
          </cell>
          <cell r="AD1207" t="str">
            <v>SAMPSONECON-3B2011</v>
          </cell>
          <cell r="AE1207" t="str">
            <v>SAMPSONECON-3BJune2011</v>
          </cell>
          <cell r="AF1207" t="str">
            <v>SAMPSONECON-3BJune2010-2011</v>
          </cell>
          <cell r="AG1207" t="str">
            <v>SAMPSONECON-3BST CLOUDJune2010-2011</v>
          </cell>
          <cell r="AH1207" t="str">
            <v>SAMPSONJune2010-2011</v>
          </cell>
        </row>
        <row r="1208">
          <cell r="C1208" t="str">
            <v xml:space="preserve">Total Res Energy Surveys  </v>
          </cell>
          <cell r="D1208" t="str">
            <v>CONEW</v>
          </cell>
          <cell r="E1208" t="str">
            <v>ECON-3B</v>
          </cell>
          <cell r="F1208" t="str">
            <v>Residential</v>
          </cell>
          <cell r="I1208" t="str">
            <v>ST CLOUD</v>
          </cell>
          <cell r="J1208" t="str">
            <v>June</v>
          </cell>
          <cell r="K1208" t="str">
            <v>2010-2011</v>
          </cell>
          <cell r="L1208">
            <v>2011</v>
          </cell>
          <cell r="M1208">
            <v>35</v>
          </cell>
          <cell r="Y1208">
            <v>5647.4235229999995</v>
          </cell>
          <cell r="Z1208">
            <v>0</v>
          </cell>
          <cell r="AA1208">
            <v>8524.1275000000005</v>
          </cell>
          <cell r="AB1208">
            <v>0</v>
          </cell>
          <cell r="AC1208" t="str">
            <v>CONEWECON-3BJune2010-2011</v>
          </cell>
          <cell r="AD1208" t="str">
            <v>CONEWECON-3B2011</v>
          </cell>
          <cell r="AE1208" t="str">
            <v>CONEWECON-3BJune2011</v>
          </cell>
          <cell r="AF1208" t="str">
            <v>CONEWECON-3BJune2010-2011</v>
          </cell>
          <cell r="AG1208" t="str">
            <v>CONEWECON-3BST CLOUDJune2010-2011</v>
          </cell>
          <cell r="AH1208" t="str">
            <v>CONEWJune2010-2011</v>
          </cell>
        </row>
        <row r="1209">
          <cell r="B1209" t="str">
            <v>FHS</v>
          </cell>
          <cell r="C1209" t="str">
            <v>Survey - Residential Energy DVD</v>
          </cell>
          <cell r="D1209" t="str">
            <v>BURNS</v>
          </cell>
          <cell r="E1209" t="str">
            <v>ECON-3D</v>
          </cell>
          <cell r="F1209" t="str">
            <v>Residential</v>
          </cell>
          <cell r="I1209" t="str">
            <v>ST CLOUD</v>
          </cell>
          <cell r="J1209" t="str">
            <v>June</v>
          </cell>
          <cell r="K1209" t="str">
            <v>2010-2011</v>
          </cell>
          <cell r="L1209">
            <v>2011</v>
          </cell>
          <cell r="M1209">
            <v>0</v>
          </cell>
          <cell r="Y1209">
            <v>0</v>
          </cell>
          <cell r="Z1209">
            <v>0</v>
          </cell>
          <cell r="AA1209">
            <v>0</v>
          </cell>
          <cell r="AB1209">
            <v>0</v>
          </cell>
          <cell r="AC1209" t="str">
            <v>BURNSECON-3DJune2010-2011</v>
          </cell>
          <cell r="AD1209" t="str">
            <v>BURNSECON-3D2011</v>
          </cell>
          <cell r="AE1209" t="str">
            <v>BURNSECON-3DJune2011</v>
          </cell>
          <cell r="AF1209" t="str">
            <v>BURNSECON-3DJune2010-2011</v>
          </cell>
          <cell r="AG1209" t="str">
            <v>BURNSECON-3DST CLOUDJune2010-2011</v>
          </cell>
          <cell r="AH1209" t="str">
            <v>BURNSJune2010-2011</v>
          </cell>
        </row>
        <row r="1210">
          <cell r="C1210" t="str">
            <v>Survey - Residential Energy DVD</v>
          </cell>
          <cell r="D1210" t="str">
            <v>RIVERA</v>
          </cell>
          <cell r="E1210" t="str">
            <v>ECON-3D</v>
          </cell>
          <cell r="F1210" t="str">
            <v>Residential</v>
          </cell>
          <cell r="I1210" t="str">
            <v>ST CLOUD</v>
          </cell>
          <cell r="J1210" t="str">
            <v>June</v>
          </cell>
          <cell r="K1210" t="str">
            <v>2010-2011</v>
          </cell>
          <cell r="L1210">
            <v>2011</v>
          </cell>
          <cell r="M1210">
            <v>10</v>
          </cell>
          <cell r="Y1210">
            <v>94.729849000000002</v>
          </cell>
          <cell r="Z1210">
            <v>0</v>
          </cell>
          <cell r="AA1210">
            <v>1220.1189999999999</v>
          </cell>
          <cell r="AB1210">
            <v>0</v>
          </cell>
          <cell r="AC1210" t="str">
            <v>RIVERAECON-3DJune2010-2011</v>
          </cell>
          <cell r="AD1210" t="str">
            <v>RIVERAECON-3D2011</v>
          </cell>
          <cell r="AE1210" t="str">
            <v>RIVERAECON-3DJune2011</v>
          </cell>
          <cell r="AF1210" t="str">
            <v>RIVERAECON-3DJune2010-2011</v>
          </cell>
          <cell r="AG1210" t="str">
            <v>RIVERAECON-3DST CLOUDJune2010-2011</v>
          </cell>
          <cell r="AH1210" t="str">
            <v>RIVERAJune2010-2011</v>
          </cell>
        </row>
        <row r="1211">
          <cell r="C1211" t="str">
            <v xml:space="preserve">Total DVD &amp; VIDEO  </v>
          </cell>
          <cell r="D1211" t="str">
            <v>DVD</v>
          </cell>
          <cell r="E1211" t="str">
            <v>ECON-3D</v>
          </cell>
          <cell r="F1211" t="str">
            <v>Residential</v>
          </cell>
          <cell r="I1211" t="str">
            <v>ST CLOUD</v>
          </cell>
          <cell r="J1211" t="str">
            <v>June</v>
          </cell>
          <cell r="K1211" t="str">
            <v>2010-2011</v>
          </cell>
          <cell r="L1211">
            <v>2011</v>
          </cell>
          <cell r="M1211">
            <v>10</v>
          </cell>
          <cell r="Y1211">
            <v>94.729849000000002</v>
          </cell>
          <cell r="Z1211">
            <v>0</v>
          </cell>
          <cell r="AA1211">
            <v>1220.1189999999999</v>
          </cell>
          <cell r="AB1211">
            <v>0</v>
          </cell>
          <cell r="AC1211" t="str">
            <v>DVDECON-3DJune2010-2011</v>
          </cell>
          <cell r="AD1211" t="str">
            <v>DVDECON-3D2011</v>
          </cell>
          <cell r="AE1211" t="str">
            <v>DVDECON-3DJune2011</v>
          </cell>
          <cell r="AF1211" t="str">
            <v>DVDECON-3DJune2010-2011</v>
          </cell>
          <cell r="AG1211" t="str">
            <v>DVDECON-3DST CLOUDJune2010-2011</v>
          </cell>
          <cell r="AH1211" t="str">
            <v>DVDJune2010-2011</v>
          </cell>
        </row>
        <row r="1212">
          <cell r="C1212" t="str">
            <v xml:space="preserve">Total Residential Energy DVD  </v>
          </cell>
          <cell r="D1212" t="str">
            <v>CONEW</v>
          </cell>
          <cell r="E1212" t="str">
            <v>ECON-3D</v>
          </cell>
          <cell r="F1212" t="str">
            <v>Residential</v>
          </cell>
          <cell r="I1212" t="str">
            <v>ST CLOUD</v>
          </cell>
          <cell r="J1212" t="str">
            <v>June</v>
          </cell>
          <cell r="K1212" t="str">
            <v>2010-2011</v>
          </cell>
          <cell r="L1212">
            <v>2011</v>
          </cell>
          <cell r="M1212">
            <v>10</v>
          </cell>
          <cell r="Y1212">
            <v>94.729849000000002</v>
          </cell>
          <cell r="Z1212">
            <v>0</v>
          </cell>
          <cell r="AA1212">
            <v>1220.1189999999999</v>
          </cell>
          <cell r="AB1212">
            <v>0</v>
          </cell>
          <cell r="AC1212" t="str">
            <v>CONEWECON-3DJune2010-2011</v>
          </cell>
          <cell r="AD1212" t="str">
            <v>CONEWECON-3D2011</v>
          </cell>
          <cell r="AE1212" t="str">
            <v>CONEWECON-3DJune2011</v>
          </cell>
          <cell r="AF1212" t="str">
            <v>CONEWECON-3DJune2010-2011</v>
          </cell>
          <cell r="AG1212" t="str">
            <v>CONEWECON-3DST CLOUDJune2010-2011</v>
          </cell>
          <cell r="AH1212" t="str">
            <v>CONEWJune2010-2011</v>
          </cell>
        </row>
        <row r="1213">
          <cell r="B1213" t="str">
            <v>IBHE</v>
          </cell>
          <cell r="C1213" t="str">
            <v>Home Fix-up</v>
          </cell>
          <cell r="D1213" t="str">
            <v>SAMPSON</v>
          </cell>
          <cell r="E1213" t="str">
            <v>ECON-12A</v>
          </cell>
          <cell r="F1213" t="str">
            <v>Residential</v>
          </cell>
          <cell r="G1213" t="str">
            <v>SINGLE</v>
          </cell>
          <cell r="I1213" t="str">
            <v>ST CLOUD</v>
          </cell>
          <cell r="J1213" t="str">
            <v>June</v>
          </cell>
          <cell r="K1213" t="str">
            <v>2010-2011</v>
          </cell>
          <cell r="L1213">
            <v>2011</v>
          </cell>
          <cell r="M1213">
            <v>0</v>
          </cell>
          <cell r="Y1213">
            <v>0</v>
          </cell>
          <cell r="Z1213">
            <v>0</v>
          </cell>
          <cell r="AA1213">
            <v>0</v>
          </cell>
          <cell r="AB1213">
            <v>0</v>
          </cell>
          <cell r="AC1213" t="str">
            <v>SAMPSONECON-12AJune2010-2011</v>
          </cell>
          <cell r="AD1213" t="str">
            <v>SAMPSONECON-12A2011</v>
          </cell>
          <cell r="AE1213" t="str">
            <v>SAMPSONECON-12AJune2011</v>
          </cell>
          <cell r="AF1213" t="str">
            <v>SAMPSONECON-12AJune2010-2011</v>
          </cell>
          <cell r="AG1213" t="str">
            <v>SAMPSONECON-12AST CLOUDJune2010-2011</v>
          </cell>
          <cell r="AH1213" t="str">
            <v>SAMPSONJune2010-2011</v>
          </cell>
        </row>
        <row r="1214">
          <cell r="C1214" t="str">
            <v>Total Home Fix-up Single</v>
          </cell>
          <cell r="D1214" t="str">
            <v>CONEW</v>
          </cell>
          <cell r="E1214" t="str">
            <v>ECON-12A</v>
          </cell>
          <cell r="F1214" t="str">
            <v>Residential</v>
          </cell>
          <cell r="G1214" t="str">
            <v>SINGLE</v>
          </cell>
          <cell r="I1214" t="str">
            <v>ST CLOUD</v>
          </cell>
          <cell r="J1214" t="str">
            <v>June</v>
          </cell>
          <cell r="K1214" t="str">
            <v>2010-2011</v>
          </cell>
          <cell r="L1214">
            <v>2011</v>
          </cell>
          <cell r="M1214">
            <v>0</v>
          </cell>
          <cell r="O1214">
            <v>0</v>
          </cell>
          <cell r="Q1214">
            <v>0</v>
          </cell>
          <cell r="R1214">
            <v>0</v>
          </cell>
          <cell r="S1214">
            <v>0</v>
          </cell>
          <cell r="U1214">
            <v>0</v>
          </cell>
          <cell r="V1214">
            <v>0</v>
          </cell>
          <cell r="W1214">
            <v>0</v>
          </cell>
          <cell r="X1214">
            <v>0</v>
          </cell>
          <cell r="Y1214">
            <v>0</v>
          </cell>
          <cell r="Z1214">
            <v>0</v>
          </cell>
          <cell r="AA1214">
            <v>0</v>
          </cell>
          <cell r="AB1214">
            <v>0</v>
          </cell>
          <cell r="AC1214" t="str">
            <v>CONEWECON-12AJune2010-2011</v>
          </cell>
          <cell r="AD1214" t="str">
            <v>CONEWECON-12A2011</v>
          </cell>
          <cell r="AE1214" t="str">
            <v>CONEWECON-12AJune2011</v>
          </cell>
          <cell r="AF1214" t="str">
            <v>CONEWECON-12AJune2010-2011</v>
          </cell>
          <cell r="AG1214" t="str">
            <v>CONEWECON-12AST CLOUDJune2010-2011</v>
          </cell>
          <cell r="AH1214" t="str">
            <v>CONEWJune2010-2011</v>
          </cell>
        </row>
        <row r="1215">
          <cell r="B1215" t="str">
            <v>IBHI</v>
          </cell>
          <cell r="C1215" t="str">
            <v>Home Financial Insulation Loan</v>
          </cell>
          <cell r="D1215" t="str">
            <v>SAMPSON</v>
          </cell>
          <cell r="E1215" t="str">
            <v>ECON-12B</v>
          </cell>
          <cell r="F1215" t="str">
            <v>Residential</v>
          </cell>
          <cell r="G1215" t="str">
            <v>SINGLE</v>
          </cell>
          <cell r="I1215" t="str">
            <v>ST CLOUD</v>
          </cell>
          <cell r="J1215" t="str">
            <v>June</v>
          </cell>
          <cell r="K1215" t="str">
            <v>2010-2011</v>
          </cell>
          <cell r="L1215">
            <v>2011</v>
          </cell>
          <cell r="M1215">
            <v>0</v>
          </cell>
          <cell r="O1215">
            <v>0</v>
          </cell>
          <cell r="Y1215">
            <v>0</v>
          </cell>
          <cell r="Z1215">
            <v>0</v>
          </cell>
          <cell r="AA1215">
            <v>0</v>
          </cell>
          <cell r="AB1215">
            <v>0</v>
          </cell>
          <cell r="AC1215" t="str">
            <v>SAMPSONECON-12BJune2010-2011</v>
          </cell>
          <cell r="AD1215" t="str">
            <v>SAMPSONECON-12B2011</v>
          </cell>
          <cell r="AE1215" t="str">
            <v>SAMPSONECON-12BJune2011</v>
          </cell>
          <cell r="AF1215" t="str">
            <v>SAMPSONECON-12BJune2010-2011</v>
          </cell>
          <cell r="AG1215" t="str">
            <v>SAMPSONECON-12BST CLOUDJune2010-2011</v>
          </cell>
          <cell r="AH1215" t="str">
            <v>SAMPSONJune2010-2011</v>
          </cell>
        </row>
        <row r="1216">
          <cell r="C1216" t="str">
            <v>Total Financed Insulation Single</v>
          </cell>
          <cell r="D1216" t="str">
            <v>CONEW</v>
          </cell>
          <cell r="E1216" t="str">
            <v>ECON-12B</v>
          </cell>
          <cell r="F1216" t="str">
            <v>Residential</v>
          </cell>
          <cell r="G1216" t="str">
            <v>SINGLE</v>
          </cell>
          <cell r="I1216" t="str">
            <v>ST CLOUD</v>
          </cell>
          <cell r="J1216" t="str">
            <v>June</v>
          </cell>
          <cell r="K1216" t="str">
            <v>2010-2011</v>
          </cell>
          <cell r="L1216">
            <v>2011</v>
          </cell>
          <cell r="M1216">
            <v>0</v>
          </cell>
          <cell r="O1216">
            <v>0</v>
          </cell>
          <cell r="Q1216">
            <v>0</v>
          </cell>
          <cell r="R1216">
            <v>0</v>
          </cell>
          <cell r="S1216">
            <v>0</v>
          </cell>
          <cell r="U1216">
            <v>0</v>
          </cell>
          <cell r="V1216">
            <v>0</v>
          </cell>
          <cell r="W1216">
            <v>0</v>
          </cell>
          <cell r="X1216">
            <v>0</v>
          </cell>
          <cell r="Y1216">
            <v>0</v>
          </cell>
          <cell r="Z1216">
            <v>0</v>
          </cell>
          <cell r="AA1216">
            <v>0</v>
          </cell>
          <cell r="AB1216">
            <v>0</v>
          </cell>
          <cell r="AC1216" t="str">
            <v>CONEWECON-12BJune2010-2011</v>
          </cell>
          <cell r="AD1216" t="str">
            <v>CONEWECON-12B2011</v>
          </cell>
          <cell r="AE1216" t="str">
            <v>CONEWECON-12BJune2011</v>
          </cell>
          <cell r="AF1216" t="str">
            <v>CONEWECON-12BJune2010-2011</v>
          </cell>
          <cell r="AG1216" t="str">
            <v>CONEWECON-12BST CLOUDJune2010-2011</v>
          </cell>
          <cell r="AH1216" t="str">
            <v>CONEWJune2010-2011</v>
          </cell>
        </row>
        <row r="1217">
          <cell r="C1217" t="str">
            <v>Total Residential Audit Summary</v>
          </cell>
          <cell r="D1217" t="str">
            <v>CONEW</v>
          </cell>
          <cell r="E1217" t="str">
            <v>RESCON</v>
          </cell>
          <cell r="F1217" t="str">
            <v>Residential</v>
          </cell>
          <cell r="J1217" t="str">
            <v>June</v>
          </cell>
          <cell r="K1217" t="str">
            <v>2010-2011</v>
          </cell>
          <cell r="L1217">
            <v>2011</v>
          </cell>
          <cell r="M1217">
            <v>516</v>
          </cell>
          <cell r="N1217">
            <v>9094.6666666666679</v>
          </cell>
          <cell r="O1217">
            <v>8487.74</v>
          </cell>
          <cell r="P1217">
            <v>80666.666666666672</v>
          </cell>
          <cell r="Q1217">
            <v>0</v>
          </cell>
          <cell r="R1217">
            <v>0</v>
          </cell>
          <cell r="S1217">
            <v>0</v>
          </cell>
          <cell r="U1217">
            <v>0</v>
          </cell>
          <cell r="V1217">
            <v>0</v>
          </cell>
          <cell r="W1217">
            <v>0</v>
          </cell>
          <cell r="X1217">
            <v>134</v>
          </cell>
          <cell r="Y1217">
            <v>39626.777685900001</v>
          </cell>
          <cell r="Z1217">
            <v>66863.175346333344</v>
          </cell>
          <cell r="AA1217">
            <v>90281.36819600001</v>
          </cell>
          <cell r="AB1217">
            <v>668622.30385441682</v>
          </cell>
          <cell r="AC1217" t="str">
            <v>CONEWRESCONJune2010-2011</v>
          </cell>
          <cell r="AD1217" t="str">
            <v>CONEWRESCON2011</v>
          </cell>
          <cell r="AE1217" t="str">
            <v>CONEWRESCONJune2011</v>
          </cell>
          <cell r="AF1217" t="str">
            <v>CONEWRESCONJune2010-2011</v>
          </cell>
          <cell r="AG1217" t="str">
            <v>CONEWRESCONJune2010-2011</v>
          </cell>
          <cell r="AH1217" t="str">
            <v>RESCONJune2010-2011</v>
          </cell>
        </row>
        <row r="1218">
          <cell r="C1218" t="str">
            <v>Total Commercial Audit Summary</v>
          </cell>
          <cell r="D1218" t="str">
            <v>CONEW</v>
          </cell>
          <cell r="E1218" t="str">
            <v>COMCON</v>
          </cell>
          <cell r="F1218" t="str">
            <v>Commercial</v>
          </cell>
          <cell r="J1218" t="str">
            <v>June</v>
          </cell>
          <cell r="K1218" t="str">
            <v>2010-2011</v>
          </cell>
          <cell r="L1218">
            <v>2011</v>
          </cell>
          <cell r="M1218">
            <v>15</v>
          </cell>
          <cell r="N1218">
            <v>27.833333333333332</v>
          </cell>
          <cell r="O1218">
            <v>0</v>
          </cell>
          <cell r="P1218">
            <v>0</v>
          </cell>
          <cell r="Q1218">
            <v>0</v>
          </cell>
          <cell r="R1218">
            <v>0</v>
          </cell>
          <cell r="S1218">
            <v>0</v>
          </cell>
          <cell r="U1218">
            <v>0</v>
          </cell>
          <cell r="V1218">
            <v>0</v>
          </cell>
          <cell r="W1218">
            <v>0</v>
          </cell>
          <cell r="X1218">
            <v>0</v>
          </cell>
          <cell r="Y1218">
            <v>5451.2219578000004</v>
          </cell>
          <cell r="Z1218">
            <v>11161.759373400002</v>
          </cell>
          <cell r="AA1218">
            <v>7647.8724000000002</v>
          </cell>
          <cell r="AB1218">
            <v>15437.372066666667</v>
          </cell>
          <cell r="AC1218" t="str">
            <v>CONEWCOMCONJune2010-2011</v>
          </cell>
          <cell r="AD1218" t="str">
            <v>CONEWCOMCON2011</v>
          </cell>
          <cell r="AE1218" t="str">
            <v>CONEWCOMCONJune2011</v>
          </cell>
          <cell r="AF1218" t="str">
            <v>CONEWCOMCONJune2010-2011</v>
          </cell>
          <cell r="AG1218" t="str">
            <v>CONEWCOMCONJune2010-2011</v>
          </cell>
          <cell r="AH1218" t="str">
            <v>COMCONJune2010-2011</v>
          </cell>
        </row>
        <row r="1219">
          <cell r="B1219" t="str">
            <v>M-ACRG</v>
          </cell>
          <cell r="C1219" t="str">
            <v>Survey - Acreage Meas for Wtr</v>
          </cell>
          <cell r="D1219" t="str">
            <v>MIL</v>
          </cell>
          <cell r="E1219" t="str">
            <v>WACON-5C</v>
          </cell>
          <cell r="F1219" t="str">
            <v>Commercial</v>
          </cell>
          <cell r="G1219" t="str">
            <v>MULTI</v>
          </cell>
          <cell r="H1219" t="str">
            <v>ACRE MEASMNT</v>
          </cell>
          <cell r="J1219" t="str">
            <v>July</v>
          </cell>
          <cell r="K1219" t="str">
            <v>2010-2011</v>
          </cell>
          <cell r="L1219">
            <v>2011</v>
          </cell>
          <cell r="M1219">
            <v>0</v>
          </cell>
          <cell r="N1219">
            <v>0</v>
          </cell>
          <cell r="Y1219">
            <v>0</v>
          </cell>
          <cell r="Z1219">
            <v>0</v>
          </cell>
          <cell r="AA1219">
            <v>0</v>
          </cell>
          <cell r="AB1219">
            <v>0</v>
          </cell>
          <cell r="AC1219" t="str">
            <v>MILWACON-5CJuly2010-2011</v>
          </cell>
          <cell r="AD1219" t="str">
            <v>MILWACON-5C2011</v>
          </cell>
          <cell r="AE1219" t="str">
            <v>MILWACON-5CJuly2011</v>
          </cell>
          <cell r="AF1219" t="str">
            <v>MILWACON-5CACRE MEASMNTJuly2010-2011</v>
          </cell>
          <cell r="AG1219" t="str">
            <v>MILWACON-5CJuly2010-2011</v>
          </cell>
          <cell r="AH1219" t="str">
            <v>MILJuly2010-2011</v>
          </cell>
        </row>
        <row r="1220">
          <cell r="D1220" t="str">
            <v>MIL</v>
          </cell>
          <cell r="E1220" t="str">
            <v>WACON-5C</v>
          </cell>
          <cell r="F1220" t="str">
            <v>Commercial</v>
          </cell>
          <cell r="G1220" t="str">
            <v>OTHER</v>
          </cell>
          <cell r="H1220" t="str">
            <v>ACRE MEASMNT</v>
          </cell>
          <cell r="J1220" t="str">
            <v>July</v>
          </cell>
          <cell r="K1220" t="str">
            <v>2010-2011</v>
          </cell>
          <cell r="L1220">
            <v>2011</v>
          </cell>
          <cell r="M1220">
            <v>0</v>
          </cell>
          <cell r="Y1220">
            <v>0</v>
          </cell>
          <cell r="Z1220">
            <v>0</v>
          </cell>
          <cell r="AC1220" t="str">
            <v>MILWACON-5CJuly2010-2011</v>
          </cell>
          <cell r="AD1220" t="str">
            <v>MILWACON-5C2011</v>
          </cell>
          <cell r="AE1220" t="str">
            <v>MILWACON-5CJuly2011</v>
          </cell>
          <cell r="AF1220" t="str">
            <v>MILWACON-5CACRE MEASMNTJuly2010-2011</v>
          </cell>
          <cell r="AG1220" t="str">
            <v>MILWACON-5CJuly2010-2011</v>
          </cell>
          <cell r="AH1220" t="str">
            <v>MILJuly2010-2011</v>
          </cell>
        </row>
        <row r="1221">
          <cell r="D1221" t="str">
            <v>SKIPPER</v>
          </cell>
          <cell r="E1221" t="str">
            <v>WACON-5C</v>
          </cell>
          <cell r="F1221" t="str">
            <v>Commercial</v>
          </cell>
          <cell r="G1221" t="str">
            <v>MULTI</v>
          </cell>
          <cell r="H1221" t="str">
            <v>ACRE MEASMNT</v>
          </cell>
          <cell r="J1221" t="str">
            <v>July</v>
          </cell>
          <cell r="K1221" t="str">
            <v>2010-2011</v>
          </cell>
          <cell r="L1221">
            <v>2011</v>
          </cell>
          <cell r="M1221">
            <v>0</v>
          </cell>
          <cell r="N1221">
            <v>3</v>
          </cell>
          <cell r="Y1221">
            <v>0</v>
          </cell>
          <cell r="Z1221">
            <v>484.06487340000001</v>
          </cell>
          <cell r="AC1221" t="str">
            <v>SKIPPERWACON-5CJuly2010-2011</v>
          </cell>
          <cell r="AD1221" t="str">
            <v>SKIPPERWACON-5C2011</v>
          </cell>
          <cell r="AE1221" t="str">
            <v>SKIPPERWACON-5CJuly2011</v>
          </cell>
          <cell r="AF1221" t="str">
            <v>SKIPPERWACON-5CACRE MEASMNTJuly2010-2011</v>
          </cell>
          <cell r="AG1221" t="str">
            <v>SKIPPERWACON-5CJuly2010-2011</v>
          </cell>
          <cell r="AH1221" t="str">
            <v>SKIPPERJuly2010-2011</v>
          </cell>
        </row>
        <row r="1222">
          <cell r="D1222" t="str">
            <v>SKIPPER</v>
          </cell>
          <cell r="E1222" t="str">
            <v>WACON-5C</v>
          </cell>
          <cell r="F1222" t="str">
            <v>Commercial</v>
          </cell>
          <cell r="G1222" t="str">
            <v>OTHER</v>
          </cell>
          <cell r="H1222" t="str">
            <v>ACRE MEASMNT</v>
          </cell>
          <cell r="J1222" t="str">
            <v>July</v>
          </cell>
          <cell r="K1222" t="str">
            <v>2010-2011</v>
          </cell>
          <cell r="L1222">
            <v>2011</v>
          </cell>
          <cell r="M1222">
            <v>2</v>
          </cell>
          <cell r="Y1222">
            <v>322.70991559999999</v>
          </cell>
          <cell r="Z1222">
            <v>0</v>
          </cell>
          <cell r="AA1222">
            <v>0</v>
          </cell>
          <cell r="AB1222">
            <v>0</v>
          </cell>
          <cell r="AC1222" t="str">
            <v>SKIPPERWACON-5CJuly2010-2011</v>
          </cell>
          <cell r="AD1222" t="str">
            <v>SKIPPERWACON-5C2011</v>
          </cell>
          <cell r="AE1222" t="str">
            <v>SKIPPERWACON-5CJuly2011</v>
          </cell>
          <cell r="AF1222" t="str">
            <v>SKIPPERWACON-5CACRE MEASMNTJuly2010-2011</v>
          </cell>
          <cell r="AG1222" t="str">
            <v>SKIPPERWACON-5CJuly2010-2011</v>
          </cell>
          <cell r="AH1222" t="str">
            <v>SKIPPERJuly2010-2011</v>
          </cell>
        </row>
        <row r="1223">
          <cell r="C1223" t="str">
            <v>Total Acreage Meas For Wtr</v>
          </cell>
          <cell r="D1223" t="str">
            <v>CONEW</v>
          </cell>
          <cell r="E1223" t="str">
            <v>WACON-5C</v>
          </cell>
          <cell r="F1223" t="str">
            <v>Commercial</v>
          </cell>
          <cell r="G1223" t="str">
            <v>MULTI</v>
          </cell>
          <cell r="H1223" t="str">
            <v>ACRE MEASMNT</v>
          </cell>
          <cell r="J1223" t="str">
            <v>July</v>
          </cell>
          <cell r="K1223" t="str">
            <v>2010-2011</v>
          </cell>
          <cell r="L1223">
            <v>2011</v>
          </cell>
          <cell r="M1223">
            <v>0</v>
          </cell>
          <cell r="N1223">
            <v>3</v>
          </cell>
          <cell r="Y1223">
            <v>0</v>
          </cell>
          <cell r="Z1223">
            <v>484.06487340000001</v>
          </cell>
          <cell r="AA1223">
            <v>0</v>
          </cell>
          <cell r="AB1223">
            <v>0</v>
          </cell>
          <cell r="AC1223" t="str">
            <v>CONEWWACON-5CJuly2010-2011</v>
          </cell>
          <cell r="AD1223" t="str">
            <v>CONEWWACON-5C2011</v>
          </cell>
          <cell r="AE1223" t="str">
            <v>CONEWWACON-5CJuly2011</v>
          </cell>
          <cell r="AF1223" t="str">
            <v>CONEWWACON-5CACRE MEASMNTJuly2010-2011</v>
          </cell>
          <cell r="AG1223" t="str">
            <v>CONEWWACON-5CJuly2010-2011</v>
          </cell>
          <cell r="AH1223" t="str">
            <v>CONEWJuly2010-2011</v>
          </cell>
        </row>
        <row r="1224">
          <cell r="C1224" t="str">
            <v>Total Acreage Meas For Wtr</v>
          </cell>
          <cell r="D1224" t="str">
            <v>CONEW</v>
          </cell>
          <cell r="E1224" t="str">
            <v>WACON-5C</v>
          </cell>
          <cell r="F1224" t="str">
            <v>Commercial</v>
          </cell>
          <cell r="G1224" t="str">
            <v>OTHER</v>
          </cell>
          <cell r="H1224" t="str">
            <v>ACRE MEASMNT</v>
          </cell>
          <cell r="J1224" t="str">
            <v>July</v>
          </cell>
          <cell r="K1224" t="str">
            <v>2010-2011</v>
          </cell>
          <cell r="L1224">
            <v>2011</v>
          </cell>
          <cell r="M1224">
            <v>2</v>
          </cell>
          <cell r="N1224">
            <v>0</v>
          </cell>
          <cell r="Y1224">
            <v>322.70991559999999</v>
          </cell>
          <cell r="AA1224">
            <v>0</v>
          </cell>
          <cell r="AB1224">
            <v>0</v>
          </cell>
          <cell r="AC1224" t="str">
            <v>CONEWWACON-5CJuly2010-2011</v>
          </cell>
          <cell r="AD1224" t="str">
            <v>CONEWWACON-5C2011</v>
          </cell>
          <cell r="AE1224" t="str">
            <v>CONEWWACON-5CJuly2011</v>
          </cell>
          <cell r="AF1224" t="str">
            <v>CONEWWACON-5CACRE MEASMNTJuly2010-2011</v>
          </cell>
          <cell r="AG1224" t="str">
            <v>CONEWWACON-5CJuly2010-2011</v>
          </cell>
          <cell r="AH1224" t="str">
            <v>CONEWJuly2010-2011</v>
          </cell>
        </row>
        <row r="1225">
          <cell r="B1225" t="str">
            <v>M-CES</v>
          </cell>
          <cell r="C1225" t="str">
            <v>Survey - Commercial Energy</v>
          </cell>
          <cell r="D1225" t="str">
            <v>SKIPPER</v>
          </cell>
          <cell r="E1225" t="str">
            <v>ECON-3A</v>
          </cell>
          <cell r="F1225" t="str">
            <v>Commercial</v>
          </cell>
          <cell r="G1225" t="str">
            <v>OTHER</v>
          </cell>
          <cell r="J1225" t="str">
            <v>July</v>
          </cell>
          <cell r="K1225" t="str">
            <v>2010-2011</v>
          </cell>
          <cell r="L1225">
            <v>2011</v>
          </cell>
          <cell r="M1225">
            <v>10</v>
          </cell>
          <cell r="N1225">
            <v>18.166666666666668</v>
          </cell>
          <cell r="X1225">
            <v>21</v>
          </cell>
          <cell r="Y1225">
            <v>5877.63</v>
          </cell>
          <cell r="Z1225">
            <v>10677.694500000001</v>
          </cell>
          <cell r="AA1225">
            <v>8497.6360000000004</v>
          </cell>
          <cell r="AB1225">
            <v>15437.372066666667</v>
          </cell>
          <cell r="AC1225" t="str">
            <v>SKIPPERECON-3AJuly2010-2011</v>
          </cell>
          <cell r="AD1225" t="str">
            <v>SKIPPERECON-3A2011</v>
          </cell>
          <cell r="AE1225" t="str">
            <v>SKIPPERECON-3AJuly2011</v>
          </cell>
          <cell r="AF1225" t="str">
            <v>SKIPPERECON-3AJuly2010-2011</v>
          </cell>
          <cell r="AG1225" t="str">
            <v>SKIPPERECON-3AJuly2010-2011</v>
          </cell>
          <cell r="AH1225" t="str">
            <v>SKIPPERJuly2010-2011</v>
          </cell>
        </row>
        <row r="1226">
          <cell r="C1226" t="str">
            <v xml:space="preserve">Total Commercial Energy  </v>
          </cell>
          <cell r="D1226" t="str">
            <v>CONEW</v>
          </cell>
          <cell r="E1226" t="str">
            <v>ECON-3A</v>
          </cell>
          <cell r="F1226" t="str">
            <v>Commercial</v>
          </cell>
          <cell r="G1226" t="str">
            <v>OTHER</v>
          </cell>
          <cell r="J1226" t="str">
            <v>July</v>
          </cell>
          <cell r="K1226" t="str">
            <v>2010-2011</v>
          </cell>
          <cell r="L1226">
            <v>2011</v>
          </cell>
          <cell r="M1226">
            <v>10</v>
          </cell>
          <cell r="N1226">
            <v>18.166666666666668</v>
          </cell>
          <cell r="Y1226">
            <v>5877.63</v>
          </cell>
          <cell r="Z1226">
            <v>10677.694500000001</v>
          </cell>
          <cell r="AA1226">
            <v>8497.6360000000004</v>
          </cell>
          <cell r="AB1226">
            <v>15437.372066666667</v>
          </cell>
          <cell r="AC1226" t="str">
            <v>CONEWECON-3AJuly2010-2011</v>
          </cell>
          <cell r="AD1226" t="str">
            <v>CONEWECON-3A2011</v>
          </cell>
          <cell r="AE1226" t="str">
            <v>CONEWECON-3AJuly2011</v>
          </cell>
          <cell r="AF1226" t="str">
            <v>CONEWECON-3AJuly2010-2011</v>
          </cell>
          <cell r="AG1226" t="str">
            <v>CONEWECON-3AJuly2010-2011</v>
          </cell>
          <cell r="AH1226" t="str">
            <v>CONEWJuly2010-2011</v>
          </cell>
        </row>
        <row r="1227">
          <cell r="B1227" t="str">
            <v>M-HH2O</v>
          </cell>
          <cell r="C1227" t="str">
            <v>Survey - High Wtr CC Contact</v>
          </cell>
          <cell r="D1227" t="str">
            <v>SKIPPER</v>
          </cell>
          <cell r="E1227" t="str">
            <v>WACON-5D</v>
          </cell>
          <cell r="F1227" t="str">
            <v>Commercial</v>
          </cell>
          <cell r="G1227" t="str">
            <v>OTHER</v>
          </cell>
          <cell r="H1227" t="str">
            <v>HIGH WTR CC</v>
          </cell>
          <cell r="J1227" t="str">
            <v>July</v>
          </cell>
          <cell r="K1227" t="str">
            <v>2010-2011</v>
          </cell>
          <cell r="L1227">
            <v>2011</v>
          </cell>
          <cell r="M1227">
            <v>0</v>
          </cell>
          <cell r="N1227">
            <v>0.83333333333333337</v>
          </cell>
          <cell r="Y1227">
            <v>0</v>
          </cell>
          <cell r="Z1227">
            <v>489.80250000000007</v>
          </cell>
          <cell r="AA1227">
            <v>0</v>
          </cell>
          <cell r="AB1227">
            <v>0</v>
          </cell>
          <cell r="AC1227" t="str">
            <v>SKIPPERWACON-5DJuly2010-2011</v>
          </cell>
          <cell r="AD1227" t="str">
            <v>SKIPPERWACON-5D2011</v>
          </cell>
          <cell r="AE1227" t="str">
            <v>SKIPPERWACON-5DJuly2011</v>
          </cell>
          <cell r="AF1227" t="str">
            <v>SKIPPERWACON-5DHIGH WTR CCJuly2010-2011</v>
          </cell>
          <cell r="AG1227" t="str">
            <v>SKIPPERWACON-5DJuly2010-2011</v>
          </cell>
          <cell r="AH1227" t="str">
            <v>SKIPPERJuly2010-2011</v>
          </cell>
        </row>
        <row r="1228">
          <cell r="C1228" t="str">
            <v xml:space="preserve">Total High Wtr CC Contact  </v>
          </cell>
          <cell r="D1228" t="str">
            <v>CONEW</v>
          </cell>
          <cell r="E1228" t="str">
            <v>WACON-5D</v>
          </cell>
          <cell r="F1228" t="str">
            <v>Commercial</v>
          </cell>
          <cell r="G1228" t="str">
            <v>OTHER</v>
          </cell>
          <cell r="H1228" t="str">
            <v>HIGH WTR CC</v>
          </cell>
          <cell r="J1228" t="str">
            <v>July</v>
          </cell>
          <cell r="K1228" t="str">
            <v>2010-2011</v>
          </cell>
          <cell r="L1228">
            <v>2011</v>
          </cell>
          <cell r="M1228">
            <v>0</v>
          </cell>
          <cell r="N1228">
            <v>0.83333333333333337</v>
          </cell>
          <cell r="Y1228">
            <v>0</v>
          </cell>
          <cell r="Z1228">
            <v>489.80250000000007</v>
          </cell>
          <cell r="AA1228">
            <v>0</v>
          </cell>
          <cell r="AB1228">
            <v>0</v>
          </cell>
          <cell r="AC1228" t="str">
            <v>CONEWWACON-5DJuly2010-2011</v>
          </cell>
          <cell r="AD1228" t="str">
            <v>CONEWWACON-5D2011</v>
          </cell>
          <cell r="AE1228" t="str">
            <v>CONEWWACON-5DJuly2011</v>
          </cell>
          <cell r="AF1228" t="str">
            <v>CONEWWACON-5DHIGH WTR CCJuly2010-2011</v>
          </cell>
          <cell r="AG1228" t="str">
            <v>CONEWWACON-5DJuly2010-2011</v>
          </cell>
          <cell r="AH1228" t="str">
            <v>CONEWJuly2010-2011</v>
          </cell>
        </row>
        <row r="1229">
          <cell r="B1229" t="str">
            <v>M-RES</v>
          </cell>
          <cell r="C1229" t="str">
            <v>Survey - Residential Energy</v>
          </cell>
          <cell r="D1229" t="str">
            <v>BURNS</v>
          </cell>
          <cell r="E1229" t="str">
            <v>ECON-3B</v>
          </cell>
          <cell r="F1229" t="str">
            <v>Residential</v>
          </cell>
          <cell r="G1229" t="str">
            <v>SINGLE</v>
          </cell>
          <cell r="J1229" t="str">
            <v>July</v>
          </cell>
          <cell r="K1229" t="str">
            <v>2010-2011</v>
          </cell>
          <cell r="L1229">
            <v>2011</v>
          </cell>
          <cell r="M1229">
            <v>1</v>
          </cell>
          <cell r="N1229">
            <v>0</v>
          </cell>
          <cell r="X1229">
            <v>21</v>
          </cell>
          <cell r="Y1229">
            <v>161.35495779999999</v>
          </cell>
          <cell r="Z1229">
            <v>0</v>
          </cell>
          <cell r="AA1229">
            <v>243.54650000000001</v>
          </cell>
          <cell r="AB1229">
            <v>0</v>
          </cell>
          <cell r="AC1229" t="str">
            <v>BURNSECON-3BJuly2010-2011</v>
          </cell>
          <cell r="AD1229" t="str">
            <v>BURNSECON-3B2011</v>
          </cell>
          <cell r="AE1229" t="str">
            <v>BURNSECON-3BJuly2011</v>
          </cell>
          <cell r="AF1229" t="str">
            <v>BURNSECON-3BJuly2010-2011</v>
          </cell>
          <cell r="AG1229" t="str">
            <v>BURNSECON-3BJuly2010-2011</v>
          </cell>
          <cell r="AH1229" t="str">
            <v>BURNSJuly2010-2011</v>
          </cell>
        </row>
        <row r="1230">
          <cell r="D1230" t="str">
            <v>BURNS</v>
          </cell>
          <cell r="E1230" t="str">
            <v>ECON-3B</v>
          </cell>
          <cell r="F1230" t="str">
            <v>Residential</v>
          </cell>
          <cell r="G1230" t="str">
            <v>MULTI</v>
          </cell>
          <cell r="J1230" t="str">
            <v>July</v>
          </cell>
          <cell r="K1230" t="str">
            <v>2010-2011</v>
          </cell>
          <cell r="L1230">
            <v>2011</v>
          </cell>
          <cell r="M1230">
            <v>3</v>
          </cell>
          <cell r="Y1230">
            <v>484.06487340000001</v>
          </cell>
          <cell r="AA1230">
            <v>730.6395</v>
          </cell>
          <cell r="AC1230" t="str">
            <v>BURNSECON-3BJuly2010-2011</v>
          </cell>
          <cell r="AD1230" t="str">
            <v>BURNSECON-3B2011</v>
          </cell>
          <cell r="AE1230" t="str">
            <v>BURNSECON-3BJuly2011</v>
          </cell>
          <cell r="AF1230" t="str">
            <v>BURNSECON-3BJuly2010-2011</v>
          </cell>
          <cell r="AG1230" t="str">
            <v>BURNSECON-3BJuly2010-2011</v>
          </cell>
          <cell r="AH1230" t="str">
            <v>BURNSJuly2010-2011</v>
          </cell>
        </row>
        <row r="1231">
          <cell r="D1231" t="str">
            <v>GRAHAM</v>
          </cell>
          <cell r="E1231" t="str">
            <v>ECON-3B</v>
          </cell>
          <cell r="F1231" t="str">
            <v>Residential</v>
          </cell>
          <cell r="G1231" t="str">
            <v>SINGLE</v>
          </cell>
          <cell r="J1231" t="str">
            <v>July</v>
          </cell>
          <cell r="K1231" t="str">
            <v>2010-2011</v>
          </cell>
          <cell r="L1231">
            <v>2011</v>
          </cell>
          <cell r="M1231">
            <v>52</v>
          </cell>
          <cell r="N1231">
            <v>62.5</v>
          </cell>
          <cell r="X1231">
            <v>21</v>
          </cell>
          <cell r="Y1231">
            <v>8390.4578055999991</v>
          </cell>
          <cell r="Z1231">
            <v>10084.6848625</v>
          </cell>
          <cell r="AA1231">
            <v>12664.418</v>
          </cell>
          <cell r="AB1231">
            <v>15221.65625</v>
          </cell>
          <cell r="AC1231" t="str">
            <v>GRAHAMECON-3BJuly2010-2011</v>
          </cell>
          <cell r="AD1231" t="str">
            <v>GRAHAMECON-3B2011</v>
          </cell>
          <cell r="AE1231" t="str">
            <v>GRAHAMECON-3BJuly2011</v>
          </cell>
          <cell r="AF1231" t="str">
            <v>GRAHAMECON-3BJuly2010-2011</v>
          </cell>
          <cell r="AG1231" t="str">
            <v>GRAHAMECON-3BJuly2010-2011</v>
          </cell>
          <cell r="AH1231" t="str">
            <v>GRAHAMJuly2010-2011</v>
          </cell>
        </row>
        <row r="1232">
          <cell r="D1232" t="str">
            <v>GRAHAM</v>
          </cell>
          <cell r="E1232" t="str">
            <v>ECON-3B</v>
          </cell>
          <cell r="F1232" t="str">
            <v>Residential</v>
          </cell>
          <cell r="G1232" t="str">
            <v>MULTI</v>
          </cell>
          <cell r="J1232" t="str">
            <v>July</v>
          </cell>
          <cell r="K1232" t="str">
            <v>2010-2011</v>
          </cell>
          <cell r="L1232">
            <v>2011</v>
          </cell>
          <cell r="M1232">
            <v>23</v>
          </cell>
          <cell r="Y1232">
            <v>3711.1640293999999</v>
          </cell>
          <cell r="AA1232">
            <v>5601.5695000000005</v>
          </cell>
          <cell r="AC1232" t="str">
            <v>GRAHAMECON-3BJuly2010-2011</v>
          </cell>
          <cell r="AD1232" t="str">
            <v>GRAHAMECON-3B2011</v>
          </cell>
          <cell r="AE1232" t="str">
            <v>GRAHAMECON-3BJuly2011</v>
          </cell>
          <cell r="AF1232" t="str">
            <v>GRAHAMECON-3BJuly2010-2011</v>
          </cell>
          <cell r="AG1232" t="str">
            <v>GRAHAMECON-3BJuly2010-2011</v>
          </cell>
          <cell r="AH1232" t="str">
            <v>GRAHAMJuly2010-2011</v>
          </cell>
        </row>
        <row r="1233">
          <cell r="D1233" t="str">
            <v>GURNETT</v>
          </cell>
          <cell r="E1233" t="str">
            <v>ECON-3B</v>
          </cell>
          <cell r="F1233" t="str">
            <v>Residential</v>
          </cell>
          <cell r="G1233" t="str">
            <v>SINGLE</v>
          </cell>
          <cell r="J1233" t="str">
            <v>July</v>
          </cell>
          <cell r="K1233" t="str">
            <v>2010-2011</v>
          </cell>
          <cell r="L1233">
            <v>2011</v>
          </cell>
          <cell r="M1233">
            <v>0</v>
          </cell>
          <cell r="N1233">
            <v>62.5</v>
          </cell>
          <cell r="X1233">
            <v>8</v>
          </cell>
          <cell r="Y1233">
            <v>0</v>
          </cell>
          <cell r="Z1233">
            <v>10084.6848625</v>
          </cell>
          <cell r="AA1233">
            <v>0</v>
          </cell>
          <cell r="AB1233">
            <v>15221.65625</v>
          </cell>
          <cell r="AC1233" t="str">
            <v>GURNETTECON-3BJuly2010-2011</v>
          </cell>
          <cell r="AD1233" t="str">
            <v>GURNETTECON-3B2011</v>
          </cell>
          <cell r="AE1233" t="str">
            <v>GURNETTECON-3BJuly2011</v>
          </cell>
          <cell r="AF1233" t="str">
            <v>GURNETTECON-3BJuly2010-2011</v>
          </cell>
          <cell r="AG1233" t="str">
            <v>GURNETTECON-3BJuly2010-2011</v>
          </cell>
          <cell r="AH1233" t="str">
            <v>GURNETTJuly2010-2011</v>
          </cell>
        </row>
        <row r="1234">
          <cell r="D1234" t="str">
            <v>GURNETT</v>
          </cell>
          <cell r="E1234" t="str">
            <v>ECON-3B</v>
          </cell>
          <cell r="F1234" t="str">
            <v>Residential</v>
          </cell>
          <cell r="G1234" t="str">
            <v>MULTI</v>
          </cell>
          <cell r="J1234" t="str">
            <v>July</v>
          </cell>
          <cell r="K1234" t="str">
            <v>2010-2011</v>
          </cell>
          <cell r="L1234">
            <v>2011</v>
          </cell>
          <cell r="M1234">
            <v>0</v>
          </cell>
          <cell r="Y1234">
            <v>0</v>
          </cell>
          <cell r="AA1234">
            <v>0</v>
          </cell>
          <cell r="AC1234" t="str">
            <v>GURNETTECON-3BJuly2010-2011</v>
          </cell>
          <cell r="AD1234" t="str">
            <v>GURNETTECON-3B2011</v>
          </cell>
          <cell r="AE1234" t="str">
            <v>GURNETTECON-3BJuly2011</v>
          </cell>
          <cell r="AF1234" t="str">
            <v>GURNETTECON-3BJuly2010-2011</v>
          </cell>
          <cell r="AG1234" t="str">
            <v>GURNETTECON-3BJuly2010-2011</v>
          </cell>
          <cell r="AH1234" t="str">
            <v>GURNETTJuly2010-2011</v>
          </cell>
        </row>
        <row r="1235">
          <cell r="D1235" t="str">
            <v>SAMPSON</v>
          </cell>
          <cell r="E1235" t="str">
            <v>ECON-3B</v>
          </cell>
          <cell r="F1235" t="str">
            <v>Residential</v>
          </cell>
          <cell r="G1235" t="str">
            <v>SINGLE</v>
          </cell>
          <cell r="J1235" t="str">
            <v>July</v>
          </cell>
          <cell r="K1235" t="str">
            <v>2010-2011</v>
          </cell>
          <cell r="L1235">
            <v>2011</v>
          </cell>
          <cell r="M1235">
            <v>13</v>
          </cell>
          <cell r="N1235">
            <v>62.5</v>
          </cell>
          <cell r="X1235">
            <v>21</v>
          </cell>
          <cell r="Y1235">
            <v>2097.6144513999998</v>
          </cell>
          <cell r="Z1235">
            <v>10084.6848625</v>
          </cell>
          <cell r="AA1235">
            <v>3166.1044999999999</v>
          </cell>
          <cell r="AB1235">
            <v>15221.65625</v>
          </cell>
          <cell r="AC1235" t="str">
            <v>SAMPSONECON-3BJuly2010-2011</v>
          </cell>
          <cell r="AD1235" t="str">
            <v>SAMPSONECON-3B2011</v>
          </cell>
          <cell r="AE1235" t="str">
            <v>SAMPSONECON-3BJuly2011</v>
          </cell>
          <cell r="AF1235" t="str">
            <v>SAMPSONECON-3BJuly2010-2011</v>
          </cell>
          <cell r="AG1235" t="str">
            <v>SAMPSONECON-3BJuly2010-2011</v>
          </cell>
          <cell r="AH1235" t="str">
            <v>SAMPSONJuly2010-2011</v>
          </cell>
        </row>
        <row r="1236">
          <cell r="D1236" t="str">
            <v>SAMPSON</v>
          </cell>
          <cell r="E1236" t="str">
            <v>ECON-3B</v>
          </cell>
          <cell r="F1236" t="str">
            <v>Residential</v>
          </cell>
          <cell r="G1236" t="str">
            <v>MULTI</v>
          </cell>
          <cell r="J1236" t="str">
            <v>July</v>
          </cell>
          <cell r="K1236" t="str">
            <v>2010-2011</v>
          </cell>
          <cell r="L1236">
            <v>2011</v>
          </cell>
          <cell r="M1236">
            <v>16</v>
          </cell>
          <cell r="Y1236">
            <v>2581.6793247999999</v>
          </cell>
          <cell r="AA1236">
            <v>3896.7440000000001</v>
          </cell>
          <cell r="AC1236" t="str">
            <v>SAMPSONECON-3BJuly2010-2011</v>
          </cell>
          <cell r="AD1236" t="str">
            <v>SAMPSONECON-3B2011</v>
          </cell>
          <cell r="AE1236" t="str">
            <v>SAMPSONECON-3BJuly2011</v>
          </cell>
          <cell r="AF1236" t="str">
            <v>SAMPSONECON-3BJuly2010-2011</v>
          </cell>
          <cell r="AG1236" t="str">
            <v>SAMPSONECON-3BJuly2010-2011</v>
          </cell>
          <cell r="AH1236" t="str">
            <v>SAMPSONJuly2010-2011</v>
          </cell>
        </row>
        <row r="1237">
          <cell r="D1237" t="str">
            <v>SKIPPER</v>
          </cell>
          <cell r="E1237" t="str">
            <v>ECON-3B</v>
          </cell>
          <cell r="F1237" t="str">
            <v>Residential</v>
          </cell>
          <cell r="G1237" t="str">
            <v>SINGLE</v>
          </cell>
          <cell r="J1237" t="str">
            <v>July</v>
          </cell>
          <cell r="K1237" t="str">
            <v>2010-2011</v>
          </cell>
          <cell r="L1237">
            <v>2011</v>
          </cell>
          <cell r="M1237">
            <v>10</v>
          </cell>
          <cell r="N1237">
            <v>0</v>
          </cell>
          <cell r="Y1237">
            <v>1613.5495779999999</v>
          </cell>
          <cell r="Z1237">
            <v>0</v>
          </cell>
          <cell r="AA1237">
            <v>2435.4650000000001</v>
          </cell>
          <cell r="AB1237">
            <v>0</v>
          </cell>
          <cell r="AC1237" t="str">
            <v>SKIPPERECON-3BJuly2010-2011</v>
          </cell>
          <cell r="AD1237" t="str">
            <v>SKIPPERECON-3B2011</v>
          </cell>
          <cell r="AE1237" t="str">
            <v>SKIPPERECON-3BJuly2011</v>
          </cell>
          <cell r="AF1237" t="str">
            <v>SKIPPERECON-3BJuly2010-2011</v>
          </cell>
          <cell r="AG1237" t="str">
            <v>SKIPPERECON-3BJuly2010-2011</v>
          </cell>
          <cell r="AH1237" t="str">
            <v>SKIPPERJuly2010-2011</v>
          </cell>
        </row>
        <row r="1238">
          <cell r="D1238" t="str">
            <v>SKIPPER</v>
          </cell>
          <cell r="E1238" t="str">
            <v>ECON-3B</v>
          </cell>
          <cell r="F1238" t="str">
            <v>Residential</v>
          </cell>
          <cell r="G1238" t="str">
            <v>MULTI</v>
          </cell>
          <cell r="J1238" t="str">
            <v>July</v>
          </cell>
          <cell r="K1238" t="str">
            <v>2010-2011</v>
          </cell>
          <cell r="L1238">
            <v>2011</v>
          </cell>
          <cell r="M1238">
            <v>1</v>
          </cell>
          <cell r="Y1238">
            <v>161.35495779999999</v>
          </cell>
          <cell r="AA1238">
            <v>243.54650000000001</v>
          </cell>
          <cell r="AC1238" t="str">
            <v>SKIPPERECON-3BJuly2010-2011</v>
          </cell>
          <cell r="AD1238" t="str">
            <v>SKIPPERECON-3B2011</v>
          </cell>
          <cell r="AE1238" t="str">
            <v>SKIPPERECON-3BJuly2011</v>
          </cell>
          <cell r="AF1238" t="str">
            <v>SKIPPERECON-3BJuly2010-2011</v>
          </cell>
          <cell r="AG1238" t="str">
            <v>SKIPPERECON-3BJuly2010-2011</v>
          </cell>
          <cell r="AH1238" t="str">
            <v>SKIPPERJuly2010-2011</v>
          </cell>
        </row>
        <row r="1239">
          <cell r="D1239" t="str">
            <v>SPRIGGS</v>
          </cell>
          <cell r="E1239" t="str">
            <v>ECON-3B</v>
          </cell>
          <cell r="F1239" t="str">
            <v>Residential</v>
          </cell>
          <cell r="G1239" t="str">
            <v>SINGLE</v>
          </cell>
          <cell r="J1239" t="str">
            <v>July</v>
          </cell>
          <cell r="K1239" t="str">
            <v>2010-2011</v>
          </cell>
          <cell r="L1239">
            <v>2011</v>
          </cell>
          <cell r="M1239">
            <v>35</v>
          </cell>
          <cell r="N1239">
            <v>62.5</v>
          </cell>
          <cell r="X1239">
            <v>21</v>
          </cell>
          <cell r="Y1239">
            <v>5647.4235229999995</v>
          </cell>
          <cell r="Z1239">
            <v>10084.6848625</v>
          </cell>
          <cell r="AA1239">
            <v>8524.1275000000005</v>
          </cell>
          <cell r="AB1239">
            <v>15221.65625</v>
          </cell>
          <cell r="AC1239" t="str">
            <v>SPRIGGSECON-3BJuly2010-2011</v>
          </cell>
          <cell r="AD1239" t="str">
            <v>SPRIGGSECON-3B2011</v>
          </cell>
          <cell r="AE1239" t="str">
            <v>SPRIGGSECON-3BJuly2011</v>
          </cell>
          <cell r="AF1239" t="str">
            <v>SPRIGGSECON-3BJuly2010-2011</v>
          </cell>
          <cell r="AG1239" t="str">
            <v>SPRIGGSECON-3BJuly2010-2011</v>
          </cell>
          <cell r="AH1239" t="str">
            <v>SPRIGGSJuly2010-2011</v>
          </cell>
        </row>
        <row r="1240">
          <cell r="D1240" t="str">
            <v>SPRIGGS</v>
          </cell>
          <cell r="E1240" t="str">
            <v>ECON-3B</v>
          </cell>
          <cell r="F1240" t="str">
            <v>Residential</v>
          </cell>
          <cell r="G1240" t="str">
            <v>MULTI</v>
          </cell>
          <cell r="J1240" t="str">
            <v>July</v>
          </cell>
          <cell r="K1240" t="str">
            <v>2010-2011</v>
          </cell>
          <cell r="L1240">
            <v>2011</v>
          </cell>
          <cell r="M1240">
            <v>22</v>
          </cell>
          <cell r="Y1240">
            <v>3549.8090715999997</v>
          </cell>
          <cell r="AA1240">
            <v>5358.0230000000001</v>
          </cell>
          <cell r="AC1240" t="str">
            <v>SPRIGGSECON-3BJuly2010-2011</v>
          </cell>
          <cell r="AD1240" t="str">
            <v>SPRIGGSECON-3B2011</v>
          </cell>
          <cell r="AE1240" t="str">
            <v>SPRIGGSECON-3BJuly2011</v>
          </cell>
          <cell r="AF1240" t="str">
            <v>SPRIGGSECON-3BJuly2010-2011</v>
          </cell>
          <cell r="AG1240" t="str">
            <v>SPRIGGSECON-3BJuly2010-2011</v>
          </cell>
          <cell r="AH1240" t="str">
            <v>SPRIGGSJuly2010-2011</v>
          </cell>
        </row>
        <row r="1241">
          <cell r="D1241" t="str">
            <v>WELCH</v>
          </cell>
          <cell r="E1241" t="str">
            <v>ECON-3B</v>
          </cell>
          <cell r="F1241" t="str">
            <v>Residential</v>
          </cell>
          <cell r="G1241" t="str">
            <v>SINGLE</v>
          </cell>
          <cell r="J1241" t="str">
            <v>July</v>
          </cell>
          <cell r="K1241" t="str">
            <v>2010-2011</v>
          </cell>
          <cell r="L1241">
            <v>2011</v>
          </cell>
          <cell r="M1241">
            <v>0</v>
          </cell>
          <cell r="X1241">
            <v>21</v>
          </cell>
          <cell r="Y1241">
            <v>0</v>
          </cell>
          <cell r="Z1241">
            <v>0</v>
          </cell>
          <cell r="AA1241">
            <v>0</v>
          </cell>
          <cell r="AB1241">
            <v>0</v>
          </cell>
          <cell r="AC1241" t="str">
            <v>WELCHECON-3BJuly2010-2011</v>
          </cell>
          <cell r="AD1241" t="str">
            <v>WELCHECON-3B2011</v>
          </cell>
          <cell r="AE1241" t="str">
            <v>WELCHECON-3BJuly2011</v>
          </cell>
          <cell r="AF1241" t="str">
            <v>WELCHECON-3BJuly2010-2011</v>
          </cell>
          <cell r="AG1241" t="str">
            <v>WELCHECON-3BJuly2010-2011</v>
          </cell>
          <cell r="AH1241" t="str">
            <v>WELCHJuly2010-2011</v>
          </cell>
        </row>
        <row r="1242">
          <cell r="D1242" t="str">
            <v>WELCH</v>
          </cell>
          <cell r="E1242" t="str">
            <v>ECON-3B</v>
          </cell>
          <cell r="F1242" t="str">
            <v>Residential</v>
          </cell>
          <cell r="G1242" t="str">
            <v>MULTI</v>
          </cell>
          <cell r="J1242" t="str">
            <v>July</v>
          </cell>
          <cell r="K1242" t="str">
            <v>2010-2011</v>
          </cell>
          <cell r="L1242">
            <v>2011</v>
          </cell>
          <cell r="M1242">
            <v>0</v>
          </cell>
          <cell r="Y1242">
            <v>0</v>
          </cell>
          <cell r="AA1242">
            <v>0</v>
          </cell>
          <cell r="AC1242" t="str">
            <v>WELCHECON-3BJuly2010-2011</v>
          </cell>
          <cell r="AD1242" t="str">
            <v>WELCHECON-3B2011</v>
          </cell>
          <cell r="AE1242" t="str">
            <v>WELCHECON-3BJuly2011</v>
          </cell>
          <cell r="AF1242" t="str">
            <v>WELCHECON-3BJuly2010-2011</v>
          </cell>
          <cell r="AG1242" t="str">
            <v>WELCHECON-3BJuly2010-2011</v>
          </cell>
          <cell r="AH1242" t="str">
            <v>WELCHJuly2010-2011</v>
          </cell>
        </row>
        <row r="1243">
          <cell r="C1243" t="str">
            <v xml:space="preserve">Total Res Home Energy Surveys  </v>
          </cell>
          <cell r="D1243" t="str">
            <v>CONEW</v>
          </cell>
          <cell r="E1243" t="str">
            <v>ECON-3B</v>
          </cell>
          <cell r="F1243" t="str">
            <v>Residential</v>
          </cell>
          <cell r="G1243" t="str">
            <v>SINGLE</v>
          </cell>
          <cell r="J1243" t="str">
            <v>July</v>
          </cell>
          <cell r="K1243" t="str">
            <v>2010-2011</v>
          </cell>
          <cell r="L1243">
            <v>2011</v>
          </cell>
          <cell r="M1243">
            <v>111</v>
          </cell>
          <cell r="N1243">
            <v>250</v>
          </cell>
          <cell r="U1243">
            <v>0</v>
          </cell>
          <cell r="X1243">
            <v>134</v>
          </cell>
          <cell r="Y1243">
            <v>17910.400315799998</v>
          </cell>
          <cell r="Z1243">
            <v>40338.739450000001</v>
          </cell>
          <cell r="AA1243">
            <v>27033.661500000002</v>
          </cell>
          <cell r="AB1243">
            <v>60886.625</v>
          </cell>
          <cell r="AC1243" t="str">
            <v>CONEWECON-3BJuly2010-2011</v>
          </cell>
          <cell r="AD1243" t="str">
            <v>CONEWECON-3B2011</v>
          </cell>
          <cell r="AE1243" t="str">
            <v>CONEWECON-3BJuly2011</v>
          </cell>
          <cell r="AF1243" t="str">
            <v>CONEWECON-3BJuly2010-2011</v>
          </cell>
          <cell r="AG1243" t="str">
            <v>CONEWECON-3BJuly2010-2011</v>
          </cell>
          <cell r="AH1243" t="str">
            <v>CONEWJuly2010-2011</v>
          </cell>
        </row>
        <row r="1244">
          <cell r="C1244" t="str">
            <v xml:space="preserve">Total Res Home Energy Surveys  </v>
          </cell>
          <cell r="D1244" t="str">
            <v>CONEW</v>
          </cell>
          <cell r="E1244" t="str">
            <v>ECON-3B</v>
          </cell>
          <cell r="F1244" t="str">
            <v>Residential</v>
          </cell>
          <cell r="G1244" t="str">
            <v>MULTI</v>
          </cell>
          <cell r="J1244" t="str">
            <v>July</v>
          </cell>
          <cell r="K1244" t="str">
            <v>2010-2011</v>
          </cell>
          <cell r="L1244">
            <v>2011</v>
          </cell>
          <cell r="M1244">
            <v>65</v>
          </cell>
          <cell r="Y1244">
            <v>10488.072257</v>
          </cell>
          <cell r="AA1244">
            <v>15830.522500000003</v>
          </cell>
          <cell r="AC1244" t="str">
            <v>CONEWECON-3BJuly2010-2011</v>
          </cell>
          <cell r="AD1244" t="str">
            <v>CONEWECON-3B2011</v>
          </cell>
          <cell r="AE1244" t="str">
            <v>CONEWECON-3BJuly2011</v>
          </cell>
          <cell r="AF1244" t="str">
            <v>CONEWECON-3BJuly2010-2011</v>
          </cell>
          <cell r="AG1244" t="str">
            <v>CONEWECON-3BJuly2010-2011</v>
          </cell>
          <cell r="AH1244" t="str">
            <v>CONEWJuly2010-2011</v>
          </cell>
        </row>
        <row r="1245">
          <cell r="B1245" t="str">
            <v>M-IRES??</v>
          </cell>
          <cell r="C1245" t="str">
            <v>Survey - Phone Residential Energy</v>
          </cell>
          <cell r="D1245" t="str">
            <v>BURNS</v>
          </cell>
          <cell r="E1245" t="str">
            <v>ECON-3E</v>
          </cell>
          <cell r="F1245" t="str">
            <v>Residential</v>
          </cell>
          <cell r="G1245" t="str">
            <v>SINGLE</v>
          </cell>
          <cell r="J1245" t="str">
            <v>July</v>
          </cell>
          <cell r="K1245" t="str">
            <v>2010-2011</v>
          </cell>
          <cell r="L1245">
            <v>2011</v>
          </cell>
          <cell r="M1245">
            <v>0</v>
          </cell>
          <cell r="N1245">
            <v>37.75</v>
          </cell>
          <cell r="Y1245">
            <v>0</v>
          </cell>
          <cell r="Z1245">
            <v>178.00000800000001</v>
          </cell>
          <cell r="AA1245">
            <v>0</v>
          </cell>
          <cell r="AB1245">
            <v>3139.3749375000002</v>
          </cell>
          <cell r="AC1245" t="str">
            <v>BURNSECON-3EJuly2010-2011</v>
          </cell>
          <cell r="AD1245" t="str">
            <v>BURNSECON-3E2011</v>
          </cell>
          <cell r="AE1245" t="str">
            <v>BURNSECON-3EJuly2011</v>
          </cell>
          <cell r="AF1245" t="str">
            <v>BURNSECON-3EJuly2010-2011</v>
          </cell>
          <cell r="AG1245" t="str">
            <v>BURNSECON-3EJuly2010-2011</v>
          </cell>
          <cell r="AH1245" t="str">
            <v>BURNSJuly2010-2011</v>
          </cell>
        </row>
        <row r="1246">
          <cell r="C1246" t="str">
            <v>Survey - Phone Residential Energy</v>
          </cell>
          <cell r="D1246" t="str">
            <v>BURNS</v>
          </cell>
          <cell r="E1246" t="str">
            <v>ECON-3E</v>
          </cell>
          <cell r="F1246" t="str">
            <v>Residential</v>
          </cell>
          <cell r="G1246" t="str">
            <v>MULTI</v>
          </cell>
          <cell r="J1246" t="str">
            <v>July</v>
          </cell>
          <cell r="K1246" t="str">
            <v>2010-2011</v>
          </cell>
          <cell r="L1246">
            <v>2011</v>
          </cell>
          <cell r="M1246">
            <v>0</v>
          </cell>
          <cell r="Y1246">
            <v>0</v>
          </cell>
          <cell r="AA1246">
            <v>0</v>
          </cell>
          <cell r="AC1246" t="str">
            <v>BURNSECON-3EJuly2010-2011</v>
          </cell>
          <cell r="AD1246" t="str">
            <v>BURNSECON-3E2011</v>
          </cell>
          <cell r="AE1246" t="str">
            <v>BURNSECON-3EJuly2011</v>
          </cell>
          <cell r="AF1246" t="str">
            <v>BURNSECON-3EJuly2010-2011</v>
          </cell>
          <cell r="AG1246" t="str">
            <v>BURNSECON-3EJuly2010-2011</v>
          </cell>
          <cell r="AH1246" t="str">
            <v>BURNSJuly2010-2011</v>
          </cell>
        </row>
        <row r="1247">
          <cell r="C1247" t="str">
            <v xml:space="preserve">Total Phone Residential Energy  </v>
          </cell>
          <cell r="D1247" t="str">
            <v>CONEW</v>
          </cell>
          <cell r="E1247" t="str">
            <v>ECON-3E</v>
          </cell>
          <cell r="F1247" t="str">
            <v>Residential</v>
          </cell>
          <cell r="G1247" t="str">
            <v>SINGLE</v>
          </cell>
          <cell r="J1247" t="str">
            <v>July</v>
          </cell>
          <cell r="K1247" t="str">
            <v>2010-2011</v>
          </cell>
          <cell r="L1247">
            <v>2011</v>
          </cell>
          <cell r="M1247">
            <v>0</v>
          </cell>
          <cell r="N1247">
            <v>37.75</v>
          </cell>
          <cell r="Y1247">
            <v>0</v>
          </cell>
          <cell r="Z1247">
            <v>178.00000800000001</v>
          </cell>
          <cell r="AA1247">
            <v>0</v>
          </cell>
          <cell r="AB1247">
            <v>3139.3749375000002</v>
          </cell>
          <cell r="AC1247" t="str">
            <v>CONEWECON-3EJuly2010-2011</v>
          </cell>
          <cell r="AD1247" t="str">
            <v>CONEWECON-3E2011</v>
          </cell>
          <cell r="AE1247" t="str">
            <v>CONEWECON-3EJuly2011</v>
          </cell>
          <cell r="AF1247" t="str">
            <v>CONEWECON-3EJuly2010-2011</v>
          </cell>
          <cell r="AG1247" t="str">
            <v>CONEWECON-3EJuly2010-2011</v>
          </cell>
          <cell r="AH1247" t="str">
            <v>CONEWJuly2010-2011</v>
          </cell>
        </row>
        <row r="1248">
          <cell r="C1248" t="str">
            <v xml:space="preserve">Total Phone Residential Energy  </v>
          </cell>
          <cell r="D1248" t="str">
            <v>CONEW</v>
          </cell>
          <cell r="E1248" t="str">
            <v>ECON-3E</v>
          </cell>
          <cell r="F1248" t="str">
            <v>Residential</v>
          </cell>
          <cell r="G1248" t="str">
            <v>MULTI</v>
          </cell>
          <cell r="J1248" t="str">
            <v>July</v>
          </cell>
          <cell r="K1248" t="str">
            <v>2010-2011</v>
          </cell>
          <cell r="L1248">
            <v>2011</v>
          </cell>
          <cell r="M1248">
            <v>0</v>
          </cell>
          <cell r="Y1248">
            <v>0</v>
          </cell>
          <cell r="AA1248">
            <v>0</v>
          </cell>
          <cell r="AC1248" t="str">
            <v>CONEWECON-3EJuly2010-2011</v>
          </cell>
          <cell r="AD1248" t="str">
            <v>CONEWECON-3E2011</v>
          </cell>
          <cell r="AE1248" t="str">
            <v>CONEWECON-3EJuly2011</v>
          </cell>
          <cell r="AF1248" t="str">
            <v>CONEWECON-3EJuly2010-2011</v>
          </cell>
          <cell r="AG1248" t="str">
            <v>CONEWECON-3EJuly2010-2011</v>
          </cell>
          <cell r="AH1248" t="str">
            <v>CONEWJuly2010-2011</v>
          </cell>
        </row>
        <row r="1249">
          <cell r="B1249" t="str">
            <v>M-CRES</v>
          </cell>
          <cell r="C1249" t="str">
            <v>Survey - DVD Res Eng English</v>
          </cell>
          <cell r="D1249" t="str">
            <v>BURNS</v>
          </cell>
          <cell r="E1249" t="str">
            <v>ECON-3D</v>
          </cell>
          <cell r="F1249" t="str">
            <v>Residential</v>
          </cell>
          <cell r="G1249" t="str">
            <v>SINGLE</v>
          </cell>
          <cell r="J1249" t="str">
            <v>July</v>
          </cell>
          <cell r="K1249" t="str">
            <v>2010-2011</v>
          </cell>
          <cell r="L1249">
            <v>2011</v>
          </cell>
          <cell r="M1249">
            <v>11</v>
          </cell>
          <cell r="Y1249">
            <v>104.2028339</v>
          </cell>
          <cell r="Z1249">
            <v>0</v>
          </cell>
          <cell r="AA1249">
            <v>1342.1308999999999</v>
          </cell>
          <cell r="AB1249">
            <v>0</v>
          </cell>
          <cell r="AC1249" t="str">
            <v>BURNSECON-3DJuly2010-2011</v>
          </cell>
          <cell r="AD1249" t="str">
            <v>BURNSECON-3D2011</v>
          </cell>
          <cell r="AE1249" t="str">
            <v>BURNSECON-3DJuly2011</v>
          </cell>
          <cell r="AF1249" t="str">
            <v>BURNSECON-3DJuly2010-2011</v>
          </cell>
          <cell r="AG1249" t="str">
            <v>BURNSECON-3DJuly2010-2011</v>
          </cell>
          <cell r="AH1249" t="str">
            <v>BURNSJuly2010-2011</v>
          </cell>
        </row>
        <row r="1250">
          <cell r="D1250" t="str">
            <v>BURNS</v>
          </cell>
          <cell r="E1250" t="str">
            <v>ECON-3D</v>
          </cell>
          <cell r="F1250" t="str">
            <v>Residential</v>
          </cell>
          <cell r="G1250" t="str">
            <v>MULTI</v>
          </cell>
          <cell r="J1250" t="str">
            <v>July</v>
          </cell>
          <cell r="K1250" t="str">
            <v>2010-2011</v>
          </cell>
          <cell r="L1250">
            <v>2011</v>
          </cell>
          <cell r="M1250">
            <v>5</v>
          </cell>
          <cell r="Y1250">
            <v>47.364924500000001</v>
          </cell>
          <cell r="Z1250">
            <v>0</v>
          </cell>
          <cell r="AA1250">
            <v>610.05949999999996</v>
          </cell>
          <cell r="AB1250">
            <v>0</v>
          </cell>
          <cell r="AC1250" t="str">
            <v>BURNSECON-3DJuly2010-2011</v>
          </cell>
          <cell r="AD1250" t="str">
            <v>BURNSECON-3D2011</v>
          </cell>
          <cell r="AE1250" t="str">
            <v>BURNSECON-3DJuly2011</v>
          </cell>
          <cell r="AF1250" t="str">
            <v>BURNSECON-3DJuly2010-2011</v>
          </cell>
          <cell r="AG1250" t="str">
            <v>BURNSECON-3DJuly2010-2011</v>
          </cell>
          <cell r="AH1250" t="str">
            <v>BURNSJuly2010-2011</v>
          </cell>
        </row>
        <row r="1251">
          <cell r="D1251" t="str">
            <v>RIVERA</v>
          </cell>
          <cell r="E1251" t="str">
            <v>ECON-3D</v>
          </cell>
          <cell r="F1251" t="str">
            <v>Residential</v>
          </cell>
          <cell r="G1251" t="str">
            <v>SINGLE</v>
          </cell>
          <cell r="J1251" t="str">
            <v>July</v>
          </cell>
          <cell r="K1251" t="str">
            <v>2010-2011</v>
          </cell>
          <cell r="L1251">
            <v>2011</v>
          </cell>
          <cell r="M1251">
            <v>47</v>
          </cell>
          <cell r="Y1251">
            <v>445.23029029999998</v>
          </cell>
          <cell r="Z1251">
            <v>0</v>
          </cell>
          <cell r="AA1251">
            <v>5734.5592999999999</v>
          </cell>
          <cell r="AB1251">
            <v>0</v>
          </cell>
          <cell r="AC1251" t="str">
            <v>RIVERAECON-3DJuly2010-2011</v>
          </cell>
          <cell r="AD1251" t="str">
            <v>RIVERAECON-3D2011</v>
          </cell>
          <cell r="AE1251" t="str">
            <v>RIVERAECON-3DJuly2011</v>
          </cell>
          <cell r="AF1251" t="str">
            <v>RIVERAECON-3DJuly2010-2011</v>
          </cell>
          <cell r="AG1251" t="str">
            <v>RIVERAECON-3DJuly2010-2011</v>
          </cell>
          <cell r="AH1251" t="str">
            <v>RIVERAJuly2010-2011</v>
          </cell>
        </row>
        <row r="1252">
          <cell r="D1252" t="str">
            <v>RIVERA</v>
          </cell>
          <cell r="E1252" t="str">
            <v>ECON-3D</v>
          </cell>
          <cell r="F1252" t="str">
            <v>Residential</v>
          </cell>
          <cell r="G1252" t="str">
            <v>MULTI</v>
          </cell>
          <cell r="J1252" t="str">
            <v>July</v>
          </cell>
          <cell r="K1252" t="str">
            <v>2010-2011</v>
          </cell>
          <cell r="L1252">
            <v>2011</v>
          </cell>
          <cell r="M1252">
            <v>75</v>
          </cell>
          <cell r="Y1252">
            <v>710.47386749999998</v>
          </cell>
          <cell r="Z1252">
            <v>0</v>
          </cell>
          <cell r="AA1252">
            <v>9150.8924999999999</v>
          </cell>
          <cell r="AB1252">
            <v>0</v>
          </cell>
          <cell r="AC1252" t="str">
            <v>RIVERAECON-3DJuly2010-2011</v>
          </cell>
          <cell r="AD1252" t="str">
            <v>RIVERAECON-3D2011</v>
          </cell>
          <cell r="AE1252" t="str">
            <v>RIVERAECON-3DJuly2011</v>
          </cell>
          <cell r="AF1252" t="str">
            <v>RIVERAECON-3DJuly2010-2011</v>
          </cell>
          <cell r="AG1252" t="str">
            <v>RIVERAECON-3DJuly2010-2011</v>
          </cell>
          <cell r="AH1252" t="str">
            <v>RIVERAJuly2010-2011</v>
          </cell>
        </row>
        <row r="1253">
          <cell r="D1253" t="str">
            <v>SAMPSON</v>
          </cell>
          <cell r="E1253" t="str">
            <v>ECON-3D</v>
          </cell>
          <cell r="F1253" t="str">
            <v>Residential</v>
          </cell>
          <cell r="G1253" t="str">
            <v>SINGLE</v>
          </cell>
          <cell r="J1253" t="str">
            <v>July</v>
          </cell>
          <cell r="K1253" t="str">
            <v>2010-2011</v>
          </cell>
          <cell r="L1253">
            <v>2011</v>
          </cell>
          <cell r="M1253">
            <v>0</v>
          </cell>
          <cell r="Y1253">
            <v>0</v>
          </cell>
          <cell r="Z1253">
            <v>0</v>
          </cell>
          <cell r="AA1253">
            <v>0</v>
          </cell>
          <cell r="AB1253">
            <v>0</v>
          </cell>
          <cell r="AC1253" t="str">
            <v>SAMPSONECON-3DJuly2010-2011</v>
          </cell>
          <cell r="AD1253" t="str">
            <v>SAMPSONECON-3D2011</v>
          </cell>
          <cell r="AE1253" t="str">
            <v>SAMPSONECON-3DJuly2011</v>
          </cell>
          <cell r="AF1253" t="str">
            <v>SAMPSONECON-3DJuly2010-2011</v>
          </cell>
          <cell r="AG1253" t="str">
            <v>SAMPSONECON-3DJuly2010-2011</v>
          </cell>
          <cell r="AH1253" t="str">
            <v>SAMPSONJuly2010-2011</v>
          </cell>
        </row>
        <row r="1254">
          <cell r="D1254" t="str">
            <v>SAMPSON</v>
          </cell>
          <cell r="E1254" t="str">
            <v>ECON-3D</v>
          </cell>
          <cell r="F1254" t="str">
            <v>Residential</v>
          </cell>
          <cell r="G1254" t="str">
            <v>MULTI</v>
          </cell>
          <cell r="J1254" t="str">
            <v>July</v>
          </cell>
          <cell r="K1254" t="str">
            <v>2010-2011</v>
          </cell>
          <cell r="L1254">
            <v>2011</v>
          </cell>
          <cell r="M1254">
            <v>0</v>
          </cell>
          <cell r="Y1254">
            <v>0</v>
          </cell>
          <cell r="Z1254">
            <v>0</v>
          </cell>
          <cell r="AA1254">
            <v>0</v>
          </cell>
          <cell r="AB1254">
            <v>0</v>
          </cell>
          <cell r="AC1254" t="str">
            <v>SAMPSONECON-3DJuly2010-2011</v>
          </cell>
          <cell r="AD1254" t="str">
            <v>SAMPSONECON-3D2011</v>
          </cell>
          <cell r="AE1254" t="str">
            <v>SAMPSONECON-3DJuly2011</v>
          </cell>
          <cell r="AF1254" t="str">
            <v>SAMPSONECON-3DJuly2010-2011</v>
          </cell>
          <cell r="AG1254" t="str">
            <v>SAMPSONECON-3DJuly2010-2011</v>
          </cell>
          <cell r="AH1254" t="str">
            <v>SAMPSONJuly2010-2011</v>
          </cell>
        </row>
        <row r="1255">
          <cell r="B1255" t="str">
            <v>M-CRSS</v>
          </cell>
          <cell r="C1255" t="str">
            <v>Survey - DVD Res Eng Spanish</v>
          </cell>
          <cell r="D1255" t="str">
            <v>BURNS</v>
          </cell>
          <cell r="E1255" t="str">
            <v>ECON-3D</v>
          </cell>
          <cell r="F1255" t="str">
            <v>Residential</v>
          </cell>
          <cell r="G1255" t="str">
            <v>SINGLE</v>
          </cell>
          <cell r="J1255" t="str">
            <v>July</v>
          </cell>
          <cell r="K1255" t="str">
            <v>2010-2011</v>
          </cell>
          <cell r="L1255">
            <v>2011</v>
          </cell>
          <cell r="M1255">
            <v>2</v>
          </cell>
          <cell r="Y1255">
            <v>18.9459698</v>
          </cell>
          <cell r="Z1255">
            <v>0</v>
          </cell>
          <cell r="AA1255">
            <v>244.02379999999999</v>
          </cell>
          <cell r="AB1255">
            <v>0</v>
          </cell>
          <cell r="AC1255" t="str">
            <v>BURNSECON-3DJuly2010-2011</v>
          </cell>
          <cell r="AD1255" t="str">
            <v>BURNSECON-3D2011</v>
          </cell>
          <cell r="AE1255" t="str">
            <v>BURNSECON-3DJuly2011</v>
          </cell>
          <cell r="AF1255" t="str">
            <v>BURNSECON-3DJuly2010-2011</v>
          </cell>
          <cell r="AG1255" t="str">
            <v>BURNSECON-3DJuly2010-2011</v>
          </cell>
          <cell r="AH1255" t="str">
            <v>BURNSJuly2010-2011</v>
          </cell>
        </row>
        <row r="1256">
          <cell r="D1256" t="str">
            <v>BURNS</v>
          </cell>
          <cell r="E1256" t="str">
            <v>ECON-3D</v>
          </cell>
          <cell r="F1256" t="str">
            <v>Residential</v>
          </cell>
          <cell r="G1256" t="str">
            <v>MULTI</v>
          </cell>
          <cell r="J1256" t="str">
            <v>July</v>
          </cell>
          <cell r="K1256" t="str">
            <v>2010-2011</v>
          </cell>
          <cell r="L1256">
            <v>2011</v>
          </cell>
          <cell r="M1256">
            <v>2</v>
          </cell>
          <cell r="Y1256">
            <v>18.9459698</v>
          </cell>
          <cell r="Z1256">
            <v>0</v>
          </cell>
          <cell r="AA1256">
            <v>244.02379999999999</v>
          </cell>
          <cell r="AB1256">
            <v>0</v>
          </cell>
          <cell r="AC1256" t="str">
            <v>BURNSECON-3DJuly2010-2011</v>
          </cell>
          <cell r="AD1256" t="str">
            <v>BURNSECON-3D2011</v>
          </cell>
          <cell r="AE1256" t="str">
            <v>BURNSECON-3DJuly2011</v>
          </cell>
          <cell r="AF1256" t="str">
            <v>BURNSECON-3DJuly2010-2011</v>
          </cell>
          <cell r="AG1256" t="str">
            <v>BURNSECON-3DJuly2010-2011</v>
          </cell>
          <cell r="AH1256" t="str">
            <v>BURNSJuly2010-2011</v>
          </cell>
        </row>
        <row r="1257">
          <cell r="D1257" t="str">
            <v>RIVERA</v>
          </cell>
          <cell r="E1257" t="str">
            <v>ECON-3D</v>
          </cell>
          <cell r="F1257" t="str">
            <v>Residential</v>
          </cell>
          <cell r="G1257" t="str">
            <v>SINGLE</v>
          </cell>
          <cell r="J1257" t="str">
            <v>July</v>
          </cell>
          <cell r="K1257" t="str">
            <v>2010-2011</v>
          </cell>
          <cell r="L1257">
            <v>2011</v>
          </cell>
          <cell r="M1257">
            <v>8</v>
          </cell>
          <cell r="Y1257">
            <v>75.783879200000001</v>
          </cell>
          <cell r="Z1257">
            <v>0</v>
          </cell>
          <cell r="AA1257">
            <v>976.09519999999998</v>
          </cell>
          <cell r="AB1257">
            <v>0</v>
          </cell>
          <cell r="AC1257" t="str">
            <v>RIVERAECON-3DJuly2010-2011</v>
          </cell>
          <cell r="AD1257" t="str">
            <v>RIVERAECON-3D2011</v>
          </cell>
          <cell r="AE1257" t="str">
            <v>RIVERAECON-3DJuly2011</v>
          </cell>
          <cell r="AF1257" t="str">
            <v>RIVERAECON-3DJuly2010-2011</v>
          </cell>
          <cell r="AG1257" t="str">
            <v>RIVERAECON-3DJuly2010-2011</v>
          </cell>
          <cell r="AH1257" t="str">
            <v>RIVERAJuly2010-2011</v>
          </cell>
        </row>
        <row r="1258">
          <cell r="D1258" t="str">
            <v>RIVERA</v>
          </cell>
          <cell r="E1258" t="str">
            <v>ECON-3D</v>
          </cell>
          <cell r="F1258" t="str">
            <v>Residential</v>
          </cell>
          <cell r="G1258" t="str">
            <v>MULTI</v>
          </cell>
          <cell r="J1258" t="str">
            <v>July</v>
          </cell>
          <cell r="K1258" t="str">
            <v>2010-2011</v>
          </cell>
          <cell r="L1258">
            <v>2011</v>
          </cell>
          <cell r="M1258">
            <v>11</v>
          </cell>
          <cell r="Y1258">
            <v>104.2028339</v>
          </cell>
          <cell r="Z1258">
            <v>0</v>
          </cell>
          <cell r="AA1258">
            <v>1342.1308999999999</v>
          </cell>
          <cell r="AB1258">
            <v>0</v>
          </cell>
          <cell r="AC1258" t="str">
            <v>RIVERAECON-3DJuly2010-2011</v>
          </cell>
          <cell r="AD1258" t="str">
            <v>RIVERAECON-3D2011</v>
          </cell>
          <cell r="AE1258" t="str">
            <v>RIVERAECON-3DJuly2011</v>
          </cell>
          <cell r="AF1258" t="str">
            <v>RIVERAECON-3DJuly2010-2011</v>
          </cell>
          <cell r="AG1258" t="str">
            <v>RIVERAECON-3DJuly2010-2011</v>
          </cell>
          <cell r="AH1258" t="str">
            <v>RIVERAJuly2010-2011</v>
          </cell>
        </row>
        <row r="1259">
          <cell r="B1259" t="str">
            <v>M-VRES</v>
          </cell>
          <cell r="C1259" t="str">
            <v>Survey - Res Eng VIDEO English</v>
          </cell>
          <cell r="D1259" t="str">
            <v>BURNS</v>
          </cell>
          <cell r="E1259" t="str">
            <v>ECON-3D</v>
          </cell>
          <cell r="F1259" t="str">
            <v>Residential</v>
          </cell>
          <cell r="G1259" t="str">
            <v>SINGLE</v>
          </cell>
          <cell r="J1259" t="str">
            <v>July</v>
          </cell>
          <cell r="K1259" t="str">
            <v>2010-2011</v>
          </cell>
          <cell r="L1259">
            <v>2011</v>
          </cell>
          <cell r="M1259">
            <v>0</v>
          </cell>
          <cell r="Y1259">
            <v>0</v>
          </cell>
          <cell r="Z1259">
            <v>0</v>
          </cell>
          <cell r="AA1259">
            <v>0</v>
          </cell>
          <cell r="AB1259">
            <v>0</v>
          </cell>
          <cell r="AC1259" t="str">
            <v>BURNSECON-3DJuly2010-2011</v>
          </cell>
          <cell r="AD1259" t="str">
            <v>BURNSECON-3D2011</v>
          </cell>
          <cell r="AE1259" t="str">
            <v>BURNSECON-3DJuly2011</v>
          </cell>
          <cell r="AF1259" t="str">
            <v>BURNSECON-3DJuly2010-2011</v>
          </cell>
          <cell r="AG1259" t="str">
            <v>BURNSECON-3DJuly2010-2011</v>
          </cell>
          <cell r="AH1259" t="str">
            <v>BURNSJuly2010-2011</v>
          </cell>
        </row>
        <row r="1260">
          <cell r="D1260" t="str">
            <v>BURNS</v>
          </cell>
          <cell r="E1260" t="str">
            <v>ECON-3D</v>
          </cell>
          <cell r="F1260" t="str">
            <v>Residential</v>
          </cell>
          <cell r="G1260" t="str">
            <v>MULTI</v>
          </cell>
          <cell r="J1260" t="str">
            <v>July</v>
          </cell>
          <cell r="K1260" t="str">
            <v>2010-2011</v>
          </cell>
          <cell r="L1260">
            <v>2011</v>
          </cell>
          <cell r="M1260">
            <v>1</v>
          </cell>
          <cell r="Y1260">
            <v>9.4729849000000002</v>
          </cell>
          <cell r="Z1260">
            <v>0</v>
          </cell>
          <cell r="AA1260">
            <v>122.0119</v>
          </cell>
          <cell r="AB1260">
            <v>0</v>
          </cell>
          <cell r="AC1260" t="str">
            <v>BURNSECON-3DJuly2010-2011</v>
          </cell>
          <cell r="AD1260" t="str">
            <v>BURNSECON-3D2011</v>
          </cell>
          <cell r="AE1260" t="str">
            <v>BURNSECON-3DJuly2011</v>
          </cell>
          <cell r="AF1260" t="str">
            <v>BURNSECON-3DJuly2010-2011</v>
          </cell>
          <cell r="AG1260" t="str">
            <v>BURNSECON-3DJuly2010-2011</v>
          </cell>
          <cell r="AH1260" t="str">
            <v>BURNSJuly2010-2011</v>
          </cell>
        </row>
        <row r="1261">
          <cell r="D1261" t="str">
            <v>RIVERA</v>
          </cell>
          <cell r="E1261" t="str">
            <v>ECON-3D</v>
          </cell>
          <cell r="F1261" t="str">
            <v>Residential</v>
          </cell>
          <cell r="G1261" t="str">
            <v>SINGLE</v>
          </cell>
          <cell r="J1261" t="str">
            <v>July</v>
          </cell>
          <cell r="K1261" t="str">
            <v>2010-2011</v>
          </cell>
          <cell r="L1261">
            <v>2011</v>
          </cell>
          <cell r="M1261">
            <v>5</v>
          </cell>
          <cell r="Y1261">
            <v>47.364924500000001</v>
          </cell>
          <cell r="Z1261">
            <v>0</v>
          </cell>
          <cell r="AA1261">
            <v>610.05949999999996</v>
          </cell>
          <cell r="AB1261">
            <v>0</v>
          </cell>
          <cell r="AC1261" t="str">
            <v>RIVERAECON-3DJuly2010-2011</v>
          </cell>
          <cell r="AD1261" t="str">
            <v>RIVERAECON-3D2011</v>
          </cell>
          <cell r="AE1261" t="str">
            <v>RIVERAECON-3DJuly2011</v>
          </cell>
          <cell r="AF1261" t="str">
            <v>RIVERAECON-3DJuly2010-2011</v>
          </cell>
          <cell r="AG1261" t="str">
            <v>RIVERAECON-3DJuly2010-2011</v>
          </cell>
          <cell r="AH1261" t="str">
            <v>RIVERAJuly2010-2011</v>
          </cell>
        </row>
        <row r="1262">
          <cell r="D1262" t="str">
            <v>RIVERA</v>
          </cell>
          <cell r="E1262" t="str">
            <v>ECON-3D</v>
          </cell>
          <cell r="F1262" t="str">
            <v>Residential</v>
          </cell>
          <cell r="G1262" t="str">
            <v>MULTI</v>
          </cell>
          <cell r="J1262" t="str">
            <v>July</v>
          </cell>
          <cell r="K1262" t="str">
            <v>2010-2011</v>
          </cell>
          <cell r="L1262">
            <v>2011</v>
          </cell>
          <cell r="M1262">
            <v>2</v>
          </cell>
          <cell r="Y1262">
            <v>18.9459698</v>
          </cell>
          <cell r="Z1262">
            <v>0</v>
          </cell>
          <cell r="AA1262">
            <v>244.02379999999999</v>
          </cell>
          <cell r="AB1262">
            <v>0</v>
          </cell>
          <cell r="AC1262" t="str">
            <v>RIVERAECON-3DJuly2010-2011</v>
          </cell>
          <cell r="AD1262" t="str">
            <v>RIVERAECON-3D2011</v>
          </cell>
          <cell r="AE1262" t="str">
            <v>RIVERAECON-3DJuly2011</v>
          </cell>
          <cell r="AF1262" t="str">
            <v>RIVERAECON-3DJuly2010-2011</v>
          </cell>
          <cell r="AG1262" t="str">
            <v>RIVERAECON-3DJuly2010-2011</v>
          </cell>
          <cell r="AH1262" t="str">
            <v>RIVERAJuly2010-2011</v>
          </cell>
        </row>
        <row r="1263">
          <cell r="B1263" t="str">
            <v>M-VRSS</v>
          </cell>
          <cell r="C1263" t="str">
            <v>Survey - Res Eng VIDEO Spanish</v>
          </cell>
          <cell r="D1263" t="str">
            <v>BURNS</v>
          </cell>
          <cell r="E1263" t="str">
            <v>ECON-3D</v>
          </cell>
          <cell r="F1263" t="str">
            <v>Residential</v>
          </cell>
          <cell r="G1263" t="str">
            <v>SINGLE</v>
          </cell>
          <cell r="J1263" t="str">
            <v>July</v>
          </cell>
          <cell r="K1263" t="str">
            <v>2010-2011</v>
          </cell>
          <cell r="L1263">
            <v>2011</v>
          </cell>
          <cell r="M1263">
            <v>0</v>
          </cell>
          <cell r="Y1263">
            <v>0</v>
          </cell>
          <cell r="Z1263">
            <v>0</v>
          </cell>
          <cell r="AA1263">
            <v>0</v>
          </cell>
          <cell r="AB1263">
            <v>0</v>
          </cell>
          <cell r="AC1263" t="str">
            <v>BURNSECON-3DJuly2010-2011</v>
          </cell>
          <cell r="AD1263" t="str">
            <v>BURNSECON-3D2011</v>
          </cell>
          <cell r="AE1263" t="str">
            <v>BURNSECON-3DJuly2011</v>
          </cell>
          <cell r="AF1263" t="str">
            <v>BURNSECON-3DJuly2010-2011</v>
          </cell>
          <cell r="AG1263" t="str">
            <v>BURNSECON-3DJuly2010-2011</v>
          </cell>
          <cell r="AH1263" t="str">
            <v>BURNSJuly2010-2011</v>
          </cell>
        </row>
        <row r="1264">
          <cell r="D1264" t="str">
            <v>BURNS</v>
          </cell>
          <cell r="E1264" t="str">
            <v>ECON-3D</v>
          </cell>
          <cell r="F1264" t="str">
            <v>Residential</v>
          </cell>
          <cell r="G1264" t="str">
            <v>MULTI</v>
          </cell>
          <cell r="J1264" t="str">
            <v>July</v>
          </cell>
          <cell r="K1264" t="str">
            <v>2010-2011</v>
          </cell>
          <cell r="L1264">
            <v>2011</v>
          </cell>
          <cell r="M1264">
            <v>0</v>
          </cell>
          <cell r="Y1264">
            <v>0</v>
          </cell>
          <cell r="Z1264">
            <v>0</v>
          </cell>
          <cell r="AA1264">
            <v>0</v>
          </cell>
          <cell r="AB1264">
            <v>0</v>
          </cell>
          <cell r="AC1264" t="str">
            <v>BURNSECON-3DJuly2010-2011</v>
          </cell>
          <cell r="AD1264" t="str">
            <v>BURNSECON-3D2011</v>
          </cell>
          <cell r="AE1264" t="str">
            <v>BURNSECON-3DJuly2011</v>
          </cell>
          <cell r="AF1264" t="str">
            <v>BURNSECON-3DJuly2010-2011</v>
          </cell>
          <cell r="AG1264" t="str">
            <v>BURNSECON-3DJuly2010-2011</v>
          </cell>
          <cell r="AH1264" t="str">
            <v>BURNSJuly2010-2011</v>
          </cell>
        </row>
        <row r="1265">
          <cell r="D1265" t="str">
            <v>RIVERA</v>
          </cell>
          <cell r="E1265" t="str">
            <v>ECON-3D</v>
          </cell>
          <cell r="F1265" t="str">
            <v>Residential</v>
          </cell>
          <cell r="G1265" t="str">
            <v>SINGLE</v>
          </cell>
          <cell r="J1265" t="str">
            <v>July</v>
          </cell>
          <cell r="K1265" t="str">
            <v>2010-2011</v>
          </cell>
          <cell r="L1265">
            <v>2011</v>
          </cell>
          <cell r="M1265">
            <v>1</v>
          </cell>
          <cell r="Y1265">
            <v>9.4729849000000002</v>
          </cell>
          <cell r="Z1265">
            <v>0</v>
          </cell>
          <cell r="AA1265">
            <v>122.0119</v>
          </cell>
          <cell r="AB1265">
            <v>0</v>
          </cell>
          <cell r="AC1265" t="str">
            <v>RIVERAECON-3DJuly2010-2011</v>
          </cell>
          <cell r="AD1265" t="str">
            <v>RIVERAECON-3D2011</v>
          </cell>
          <cell r="AE1265" t="str">
            <v>RIVERAECON-3DJuly2011</v>
          </cell>
          <cell r="AF1265" t="str">
            <v>RIVERAECON-3DJuly2010-2011</v>
          </cell>
          <cell r="AG1265" t="str">
            <v>RIVERAECON-3DJuly2010-2011</v>
          </cell>
          <cell r="AH1265" t="str">
            <v>RIVERAJuly2010-2011</v>
          </cell>
        </row>
        <row r="1266">
          <cell r="D1266" t="str">
            <v>RIVERA</v>
          </cell>
          <cell r="E1266" t="str">
            <v>ECON-3D</v>
          </cell>
          <cell r="F1266" t="str">
            <v>Residential</v>
          </cell>
          <cell r="G1266" t="str">
            <v>MULTI</v>
          </cell>
          <cell r="J1266" t="str">
            <v>July</v>
          </cell>
          <cell r="K1266" t="str">
            <v>2010-2011</v>
          </cell>
          <cell r="L1266">
            <v>2011</v>
          </cell>
          <cell r="M1266">
            <v>1</v>
          </cell>
          <cell r="Y1266">
            <v>9.4729849000000002</v>
          </cell>
          <cell r="Z1266">
            <v>0</v>
          </cell>
          <cell r="AA1266">
            <v>122.0119</v>
          </cell>
          <cell r="AB1266">
            <v>0</v>
          </cell>
          <cell r="AC1266" t="str">
            <v>RIVERAECON-3DJuly2010-2011</v>
          </cell>
          <cell r="AD1266" t="str">
            <v>RIVERAECON-3D2011</v>
          </cell>
          <cell r="AE1266" t="str">
            <v>RIVERAECON-3DJuly2011</v>
          </cell>
          <cell r="AF1266" t="str">
            <v>RIVERAECON-3DJuly2010-2011</v>
          </cell>
          <cell r="AG1266" t="str">
            <v>RIVERAECON-3DJuly2010-2011</v>
          </cell>
          <cell r="AH1266" t="str">
            <v>RIVERAJuly2010-2011</v>
          </cell>
        </row>
        <row r="1267">
          <cell r="B1267" t="str">
            <v>TOTAL DVD/VIDEO</v>
          </cell>
          <cell r="C1267" t="str">
            <v xml:space="preserve">Total DVD &amp; VIDEO  </v>
          </cell>
          <cell r="D1267" t="str">
            <v>DVD</v>
          </cell>
          <cell r="E1267" t="str">
            <v>ECON-3D</v>
          </cell>
          <cell r="F1267" t="str">
            <v>Residential</v>
          </cell>
          <cell r="G1267" t="str">
            <v>SINGLE</v>
          </cell>
          <cell r="J1267" t="str">
            <v>July</v>
          </cell>
          <cell r="K1267" t="str">
            <v>2010-2011</v>
          </cell>
          <cell r="L1267">
            <v>2011</v>
          </cell>
          <cell r="M1267">
            <v>74</v>
          </cell>
          <cell r="N1267">
            <v>283.33333333333331</v>
          </cell>
          <cell r="Y1267">
            <v>701.00088260000007</v>
          </cell>
          <cell r="Z1267">
            <v>2684.0123883333331</v>
          </cell>
          <cell r="AA1267">
            <v>9028.8806000000004</v>
          </cell>
          <cell r="AB1267">
            <v>34570.03833333333</v>
          </cell>
          <cell r="AC1267" t="str">
            <v>DVDECON-3DJuly2010-2011</v>
          </cell>
          <cell r="AD1267" t="str">
            <v>DVDECON-3D2011</v>
          </cell>
          <cell r="AE1267" t="str">
            <v>DVDECON-3DJuly2011</v>
          </cell>
          <cell r="AF1267" t="str">
            <v>DVDECON-3DJuly2010-2011</v>
          </cell>
          <cell r="AG1267" t="str">
            <v>DVDECON-3DJuly2010-2011</v>
          </cell>
          <cell r="AH1267" t="str">
            <v>DVDJuly2010-2011</v>
          </cell>
        </row>
        <row r="1268">
          <cell r="C1268" t="str">
            <v xml:space="preserve">Total DVD &amp; VIDEO  </v>
          </cell>
          <cell r="D1268" t="str">
            <v>DVD</v>
          </cell>
          <cell r="E1268" t="str">
            <v>ECON-3D</v>
          </cell>
          <cell r="F1268" t="str">
            <v>Residential</v>
          </cell>
          <cell r="G1268" t="str">
            <v>MULTI</v>
          </cell>
          <cell r="J1268" t="str">
            <v>July</v>
          </cell>
          <cell r="K1268" t="str">
            <v>2010-2011</v>
          </cell>
          <cell r="L1268">
            <v>2011</v>
          </cell>
          <cell r="M1268">
            <v>97</v>
          </cell>
          <cell r="Y1268">
            <v>918.87953530000004</v>
          </cell>
          <cell r="AA1268">
            <v>11835.1543</v>
          </cell>
          <cell r="AC1268" t="str">
            <v>DVDECON-3DJuly2010-2011</v>
          </cell>
          <cell r="AD1268" t="str">
            <v>DVDECON-3D2011</v>
          </cell>
          <cell r="AE1268" t="str">
            <v>DVDECON-3DJuly2011</v>
          </cell>
          <cell r="AF1268" t="str">
            <v>DVDECON-3DJuly2010-2011</v>
          </cell>
          <cell r="AG1268" t="str">
            <v>DVDECON-3DJuly2010-2011</v>
          </cell>
          <cell r="AH1268" t="str">
            <v>DVDJuly2010-2011</v>
          </cell>
        </row>
        <row r="1269">
          <cell r="C1269" t="str">
            <v xml:space="preserve">Total CONEW DVD &amp; VIDEO  </v>
          </cell>
          <cell r="D1269" t="str">
            <v>CONEW</v>
          </cell>
          <cell r="E1269" t="str">
            <v>ECON-3D</v>
          </cell>
          <cell r="F1269" t="str">
            <v>Residential</v>
          </cell>
          <cell r="G1269" t="str">
            <v>SINGLE</v>
          </cell>
          <cell r="J1269" t="str">
            <v>July</v>
          </cell>
          <cell r="K1269" t="str">
            <v>2010-2011</v>
          </cell>
          <cell r="L1269">
            <v>2011</v>
          </cell>
          <cell r="M1269">
            <v>74</v>
          </cell>
          <cell r="N1269">
            <v>283.33333333333331</v>
          </cell>
          <cell r="Y1269">
            <v>701.00088260000007</v>
          </cell>
          <cell r="Z1269">
            <v>2684.0123883333331</v>
          </cell>
          <cell r="AA1269">
            <v>9028.8806000000004</v>
          </cell>
          <cell r="AB1269">
            <v>34570.03833333333</v>
          </cell>
          <cell r="AC1269" t="str">
            <v>CONEWECON-3DJuly2010-2011</v>
          </cell>
          <cell r="AD1269" t="str">
            <v>CONEWECON-3D2011</v>
          </cell>
          <cell r="AE1269" t="str">
            <v>CONEWECON-3DJuly2011</v>
          </cell>
          <cell r="AF1269" t="str">
            <v>CONEWECON-3DJuly2010-2011</v>
          </cell>
          <cell r="AG1269" t="str">
            <v>CONEWECON-3DJuly2010-2011</v>
          </cell>
          <cell r="AH1269" t="str">
            <v>CONEWJuly2010-2011</v>
          </cell>
        </row>
        <row r="1270">
          <cell r="C1270" t="str">
            <v xml:space="preserve">Total CONEW DVD &amp; VIDEO  </v>
          </cell>
          <cell r="D1270" t="str">
            <v>CONEW</v>
          </cell>
          <cell r="E1270" t="str">
            <v>ECON-3D</v>
          </cell>
          <cell r="F1270" t="str">
            <v>Residential</v>
          </cell>
          <cell r="G1270" t="str">
            <v>MULTI</v>
          </cell>
          <cell r="J1270" t="str">
            <v>July</v>
          </cell>
          <cell r="K1270" t="str">
            <v>2010-2011</v>
          </cell>
          <cell r="L1270">
            <v>2011</v>
          </cell>
          <cell r="M1270">
            <v>97</v>
          </cell>
          <cell r="Y1270">
            <v>918.87953530000004</v>
          </cell>
          <cell r="AA1270">
            <v>11835.1543</v>
          </cell>
          <cell r="AC1270" t="str">
            <v>CONEWECON-3DJuly2010-2011</v>
          </cell>
          <cell r="AD1270" t="str">
            <v>CONEWECON-3D2011</v>
          </cell>
          <cell r="AE1270" t="str">
            <v>CONEWECON-3DJuly2011</v>
          </cell>
          <cell r="AF1270" t="str">
            <v>CONEWECON-3DJuly2010-2011</v>
          </cell>
          <cell r="AG1270" t="str">
            <v>CONEWECON-3DJuly2010-2011</v>
          </cell>
          <cell r="AH1270" t="str">
            <v>CONEWJuly2010-2011</v>
          </cell>
        </row>
        <row r="1271">
          <cell r="B1271" t="str">
            <v>M-ONLINE</v>
          </cell>
          <cell r="C1271" t="str">
            <v>Survey - Residential Online Energy</v>
          </cell>
          <cell r="D1271" t="str">
            <v>ONLINE</v>
          </cell>
          <cell r="E1271" t="str">
            <v>ECON-3C</v>
          </cell>
          <cell r="F1271" t="str">
            <v>Residential</v>
          </cell>
          <cell r="G1271" t="str">
            <v>SINGLE</v>
          </cell>
          <cell r="J1271" t="str">
            <v>July</v>
          </cell>
          <cell r="K1271" t="str">
            <v>2010-2011</v>
          </cell>
          <cell r="L1271">
            <v>2011</v>
          </cell>
          <cell r="M1271">
            <v>178</v>
          </cell>
          <cell r="N1271">
            <v>149.91666666666666</v>
          </cell>
          <cell r="Y1271">
            <v>4150.6040000000003</v>
          </cell>
          <cell r="Z1271">
            <v>3495.7568333333334</v>
          </cell>
          <cell r="AA1271">
            <v>21639.032266000002</v>
          </cell>
          <cell r="AB1271">
            <v>18225.008916916668</v>
          </cell>
          <cell r="AC1271" t="str">
            <v>ONLINEECON-3CJuly2010-2011</v>
          </cell>
          <cell r="AD1271" t="str">
            <v>ONLINEECON-3C2011</v>
          </cell>
          <cell r="AE1271" t="str">
            <v>ONLINEECON-3CJuly2011</v>
          </cell>
          <cell r="AF1271" t="str">
            <v>ONLINEECON-3CJuly2010-2011</v>
          </cell>
          <cell r="AG1271" t="str">
            <v>ONLINEECON-3CJuly2010-2011</v>
          </cell>
          <cell r="AH1271" t="str">
            <v>ONLINEJuly2010-2011</v>
          </cell>
        </row>
        <row r="1272">
          <cell r="C1272" t="str">
            <v>Energy Savings Calculator</v>
          </cell>
          <cell r="D1272" t="str">
            <v>CALC</v>
          </cell>
          <cell r="E1272" t="str">
            <v>ECON-17</v>
          </cell>
          <cell r="F1272" t="str">
            <v>Residential</v>
          </cell>
          <cell r="G1272" t="str">
            <v>SINGLE</v>
          </cell>
          <cell r="J1272" t="str">
            <v>July</v>
          </cell>
          <cell r="K1272" t="str">
            <v>2010-2011</v>
          </cell>
          <cell r="L1272">
            <v>2011</v>
          </cell>
          <cell r="M1272">
            <v>35</v>
          </cell>
          <cell r="T1272">
            <v>87.37</v>
          </cell>
          <cell r="Y1272">
            <v>816.13</v>
          </cell>
          <cell r="Z1272">
            <v>0</v>
          </cell>
          <cell r="AA1272">
            <v>4254.8658949999999</v>
          </cell>
          <cell r="AB1272">
            <v>0</v>
          </cell>
          <cell r="AC1272" t="str">
            <v>CALCECON-17July2010-2011</v>
          </cell>
          <cell r="AD1272" t="str">
            <v>CALCECON-172011</v>
          </cell>
          <cell r="AE1272" t="str">
            <v>CALCECON-17July2011</v>
          </cell>
          <cell r="AF1272" t="str">
            <v>CALCECON-17July2010-2011</v>
          </cell>
          <cell r="AG1272" t="str">
            <v>CALCECON-17July2010-2011</v>
          </cell>
          <cell r="AH1272" t="str">
            <v>CALCJuly2010-2011</v>
          </cell>
        </row>
        <row r="1273">
          <cell r="C1273" t="str">
            <v xml:space="preserve">Total Online Energy Surveys  </v>
          </cell>
          <cell r="D1273" t="str">
            <v>CONEW</v>
          </cell>
          <cell r="E1273" t="str">
            <v>ECON-EDU</v>
          </cell>
          <cell r="F1273" t="str">
            <v>Residential</v>
          </cell>
          <cell r="G1273" t="str">
            <v>SINGLE</v>
          </cell>
          <cell r="H1273" t="str">
            <v>ONLINE SURVEY</v>
          </cell>
          <cell r="J1273" t="str">
            <v>July</v>
          </cell>
          <cell r="K1273" t="str">
            <v>2010-2011</v>
          </cell>
          <cell r="L1273">
            <v>2011</v>
          </cell>
          <cell r="M1273">
            <v>213</v>
          </cell>
          <cell r="N1273">
            <v>149.91666666666666</v>
          </cell>
          <cell r="O1273">
            <v>0</v>
          </cell>
          <cell r="P1273">
            <v>0</v>
          </cell>
          <cell r="Q1273">
            <v>0</v>
          </cell>
          <cell r="R1273">
            <v>0</v>
          </cell>
          <cell r="S1273">
            <v>0</v>
          </cell>
          <cell r="T1273">
            <v>87.37</v>
          </cell>
          <cell r="U1273">
            <v>0</v>
          </cell>
          <cell r="V1273">
            <v>0</v>
          </cell>
          <cell r="W1273">
            <v>0</v>
          </cell>
          <cell r="X1273">
            <v>0</v>
          </cell>
          <cell r="Y1273">
            <v>4966.7340000000004</v>
          </cell>
          <cell r="Z1273">
            <v>3495.7568333333334</v>
          </cell>
          <cell r="AA1273">
            <v>25893.898161000001</v>
          </cell>
          <cell r="AB1273">
            <v>18225.008916916668</v>
          </cell>
          <cell r="AC1273" t="str">
            <v>CONEWECON-EDUJuly2010-2011</v>
          </cell>
          <cell r="AD1273" t="str">
            <v>CONEWECON-EDU2011</v>
          </cell>
          <cell r="AE1273" t="str">
            <v>CONEWECON-EDUJuly2011</v>
          </cell>
          <cell r="AF1273" t="str">
            <v>CONEWECON-EDUONLINE SURVEYJuly2010-2011</v>
          </cell>
          <cell r="AG1273" t="str">
            <v>CONEWECON-EDUJuly2010-2011</v>
          </cell>
          <cell r="AH1273" t="str">
            <v>CONEWJuly2010-2011</v>
          </cell>
        </row>
        <row r="1274">
          <cell r="B1274" t="str">
            <v>M-WAUD</v>
          </cell>
          <cell r="C1274" t="str">
            <v>Survey - Water Audit</v>
          </cell>
          <cell r="D1274" t="str">
            <v>BURNS</v>
          </cell>
          <cell r="E1274" t="str">
            <v>WACON-5A</v>
          </cell>
          <cell r="F1274" t="str">
            <v>Residential</v>
          </cell>
          <cell r="G1274" t="str">
            <v>SINGLE</v>
          </cell>
          <cell r="J1274" t="str">
            <v>July</v>
          </cell>
          <cell r="K1274" t="str">
            <v>2010-2011</v>
          </cell>
          <cell r="L1274">
            <v>2011</v>
          </cell>
          <cell r="M1274">
            <v>2</v>
          </cell>
          <cell r="N1274">
            <v>0</v>
          </cell>
          <cell r="Y1274">
            <v>322.70991559999999</v>
          </cell>
          <cell r="Z1274">
            <v>0</v>
          </cell>
          <cell r="AA1274">
            <v>0</v>
          </cell>
          <cell r="AB1274">
            <v>0</v>
          </cell>
          <cell r="AC1274" t="str">
            <v>BURNSWACON-5AJuly2010-2011</v>
          </cell>
          <cell r="AD1274" t="str">
            <v>BURNSWACON-5A2011</v>
          </cell>
          <cell r="AE1274" t="str">
            <v>BURNSWACON-5AJuly2011</v>
          </cell>
          <cell r="AF1274" t="str">
            <v>BURNSWACON-5AJuly2010-2011</v>
          </cell>
          <cell r="AG1274" t="str">
            <v>BURNSWACON-5AJuly2010-2011</v>
          </cell>
          <cell r="AH1274" t="str">
            <v>BURNSJuly2010-2011</v>
          </cell>
        </row>
        <row r="1275">
          <cell r="D1275" t="str">
            <v>BURNS</v>
          </cell>
          <cell r="E1275" t="str">
            <v>WACON-5A</v>
          </cell>
          <cell r="F1275" t="str">
            <v>Residential</v>
          </cell>
          <cell r="G1275" t="str">
            <v>MULTI</v>
          </cell>
          <cell r="J1275" t="str">
            <v>July</v>
          </cell>
          <cell r="K1275" t="str">
            <v>2010-2011</v>
          </cell>
          <cell r="L1275">
            <v>2011</v>
          </cell>
          <cell r="M1275">
            <v>0</v>
          </cell>
          <cell r="Y1275">
            <v>0</v>
          </cell>
          <cell r="AA1275">
            <v>0</v>
          </cell>
          <cell r="AC1275" t="str">
            <v>BURNSWACON-5AJuly2010-2011</v>
          </cell>
          <cell r="AD1275" t="str">
            <v>BURNSWACON-5A2011</v>
          </cell>
          <cell r="AE1275" t="str">
            <v>BURNSWACON-5AJuly2011</v>
          </cell>
          <cell r="AF1275" t="str">
            <v>BURNSWACON-5AJuly2010-2011</v>
          </cell>
          <cell r="AG1275" t="str">
            <v>BURNSWACON-5AJuly2010-2011</v>
          </cell>
          <cell r="AH1275" t="str">
            <v>BURNSJuly2010-2011</v>
          </cell>
        </row>
        <row r="1276">
          <cell r="D1276" t="str">
            <v>GRAHAM</v>
          </cell>
          <cell r="E1276" t="str">
            <v>WACON-5A</v>
          </cell>
          <cell r="F1276" t="str">
            <v>Residential</v>
          </cell>
          <cell r="G1276" t="str">
            <v>SINGLE</v>
          </cell>
          <cell r="J1276" t="str">
            <v>July</v>
          </cell>
          <cell r="K1276" t="str">
            <v>2010-2011</v>
          </cell>
          <cell r="L1276">
            <v>2011</v>
          </cell>
          <cell r="M1276">
            <v>4</v>
          </cell>
          <cell r="N1276">
            <v>0</v>
          </cell>
          <cell r="Y1276">
            <v>645.41983119999998</v>
          </cell>
          <cell r="Z1276">
            <v>0</v>
          </cell>
          <cell r="AA1276">
            <v>0</v>
          </cell>
          <cell r="AB1276">
            <v>0</v>
          </cell>
          <cell r="AC1276" t="str">
            <v>GRAHAMWACON-5AJuly2010-2011</v>
          </cell>
          <cell r="AD1276" t="str">
            <v>GRAHAMWACON-5A2011</v>
          </cell>
          <cell r="AE1276" t="str">
            <v>GRAHAMWACON-5AJuly2011</v>
          </cell>
          <cell r="AF1276" t="str">
            <v>GRAHAMWACON-5AJuly2010-2011</v>
          </cell>
          <cell r="AG1276" t="str">
            <v>GRAHAMWACON-5AJuly2010-2011</v>
          </cell>
          <cell r="AH1276" t="str">
            <v>GRAHAMJuly2010-2011</v>
          </cell>
        </row>
        <row r="1277">
          <cell r="D1277" t="str">
            <v>GRAHAM</v>
          </cell>
          <cell r="E1277" t="str">
            <v>WACON-5A</v>
          </cell>
          <cell r="F1277" t="str">
            <v>Residential</v>
          </cell>
          <cell r="G1277" t="str">
            <v>MULTI</v>
          </cell>
          <cell r="J1277" t="str">
            <v>July</v>
          </cell>
          <cell r="K1277" t="str">
            <v>2010-2011</v>
          </cell>
          <cell r="L1277">
            <v>2011</v>
          </cell>
          <cell r="M1277">
            <v>2</v>
          </cell>
          <cell r="Y1277">
            <v>322.70991559999999</v>
          </cell>
          <cell r="AA1277">
            <v>0</v>
          </cell>
          <cell r="AC1277" t="str">
            <v>GRAHAMWACON-5AJuly2010-2011</v>
          </cell>
          <cell r="AD1277" t="str">
            <v>GRAHAMWACON-5A2011</v>
          </cell>
          <cell r="AE1277" t="str">
            <v>GRAHAMWACON-5AJuly2011</v>
          </cell>
          <cell r="AF1277" t="str">
            <v>GRAHAMWACON-5AJuly2010-2011</v>
          </cell>
          <cell r="AG1277" t="str">
            <v>GRAHAMWACON-5AJuly2010-2011</v>
          </cell>
          <cell r="AH1277" t="str">
            <v>GRAHAMJuly2010-2011</v>
          </cell>
        </row>
        <row r="1278">
          <cell r="D1278" t="str">
            <v>GURNETT</v>
          </cell>
          <cell r="E1278" t="str">
            <v>WACON-5A</v>
          </cell>
          <cell r="F1278" t="str">
            <v>Residential</v>
          </cell>
          <cell r="G1278" t="str">
            <v>SINGLE</v>
          </cell>
          <cell r="J1278" t="str">
            <v>July</v>
          </cell>
          <cell r="K1278" t="str">
            <v>2010-2011</v>
          </cell>
          <cell r="L1278">
            <v>2011</v>
          </cell>
          <cell r="M1278">
            <v>0</v>
          </cell>
          <cell r="N1278">
            <v>0</v>
          </cell>
          <cell r="Y1278">
            <v>0</v>
          </cell>
          <cell r="Z1278">
            <v>0</v>
          </cell>
          <cell r="AA1278">
            <v>0</v>
          </cell>
          <cell r="AB1278">
            <v>0</v>
          </cell>
          <cell r="AC1278" t="str">
            <v>GURNETTWACON-5AJuly2010-2011</v>
          </cell>
          <cell r="AD1278" t="str">
            <v>GURNETTWACON-5A2011</v>
          </cell>
          <cell r="AE1278" t="str">
            <v>GURNETTWACON-5AJuly2011</v>
          </cell>
          <cell r="AF1278" t="str">
            <v>GURNETTWACON-5AJuly2010-2011</v>
          </cell>
          <cell r="AG1278" t="str">
            <v>GURNETTWACON-5AJuly2010-2011</v>
          </cell>
          <cell r="AH1278" t="str">
            <v>GURNETTJuly2010-2011</v>
          </cell>
        </row>
        <row r="1279">
          <cell r="D1279" t="str">
            <v>GURNETT</v>
          </cell>
          <cell r="E1279" t="str">
            <v>WACON-5A</v>
          </cell>
          <cell r="F1279" t="str">
            <v>Residential</v>
          </cell>
          <cell r="G1279" t="str">
            <v>MULTI</v>
          </cell>
          <cell r="J1279" t="str">
            <v>July</v>
          </cell>
          <cell r="K1279" t="str">
            <v>2010-2011</v>
          </cell>
          <cell r="L1279">
            <v>2011</v>
          </cell>
          <cell r="M1279">
            <v>0</v>
          </cell>
          <cell r="Y1279">
            <v>0</v>
          </cell>
          <cell r="AA1279">
            <v>0</v>
          </cell>
          <cell r="AC1279" t="str">
            <v>GURNETTWACON-5AJuly2010-2011</v>
          </cell>
          <cell r="AD1279" t="str">
            <v>GURNETTWACON-5A2011</v>
          </cell>
          <cell r="AE1279" t="str">
            <v>GURNETTWACON-5AJuly2011</v>
          </cell>
          <cell r="AF1279" t="str">
            <v>GURNETTWACON-5AJuly2010-2011</v>
          </cell>
          <cell r="AG1279" t="str">
            <v>GURNETTWACON-5AJuly2010-2011</v>
          </cell>
          <cell r="AH1279" t="str">
            <v>GURNETTJuly2010-2011</v>
          </cell>
        </row>
        <row r="1280">
          <cell r="D1280" t="str">
            <v>MIL</v>
          </cell>
          <cell r="E1280" t="str">
            <v>WACON-5B</v>
          </cell>
          <cell r="F1280" t="str">
            <v>Commercial</v>
          </cell>
          <cell r="G1280" t="str">
            <v>MULTI</v>
          </cell>
          <cell r="J1280" t="str">
            <v>July</v>
          </cell>
          <cell r="K1280" t="str">
            <v>2010-2011</v>
          </cell>
          <cell r="L1280">
            <v>2011</v>
          </cell>
          <cell r="M1280">
            <v>0</v>
          </cell>
          <cell r="N1280">
            <v>0</v>
          </cell>
          <cell r="Y1280">
            <v>0</v>
          </cell>
          <cell r="Z1280">
            <v>0</v>
          </cell>
          <cell r="AA1280">
            <v>0</v>
          </cell>
          <cell r="AB1280">
            <v>0</v>
          </cell>
          <cell r="AC1280" t="str">
            <v>MILWACON-5BJuly2010-2011</v>
          </cell>
          <cell r="AD1280" t="str">
            <v>MILWACON-5B2011</v>
          </cell>
          <cell r="AE1280" t="str">
            <v>MILWACON-5BJuly2011</v>
          </cell>
          <cell r="AF1280" t="str">
            <v>MILWACON-5BJuly2010-2011</v>
          </cell>
          <cell r="AG1280" t="str">
            <v>MILWACON-5BJuly2010-2011</v>
          </cell>
          <cell r="AH1280" t="str">
            <v>MILJuly2010-2011</v>
          </cell>
        </row>
        <row r="1281">
          <cell r="D1281" t="str">
            <v>MIL</v>
          </cell>
          <cell r="E1281" t="str">
            <v>WACON-5B</v>
          </cell>
          <cell r="F1281" t="str">
            <v>Commercial</v>
          </cell>
          <cell r="G1281" t="str">
            <v>OTHER</v>
          </cell>
          <cell r="J1281" t="str">
            <v>July</v>
          </cell>
          <cell r="K1281" t="str">
            <v>2010-2011</v>
          </cell>
          <cell r="L1281">
            <v>2011</v>
          </cell>
          <cell r="M1281">
            <v>0</v>
          </cell>
          <cell r="Y1281">
            <v>0</v>
          </cell>
          <cell r="AC1281" t="str">
            <v>MILWACON-5BJuly2010-2011</v>
          </cell>
          <cell r="AD1281" t="str">
            <v>MILWACON-5B2011</v>
          </cell>
          <cell r="AE1281" t="str">
            <v>MILWACON-5BJuly2011</v>
          </cell>
          <cell r="AF1281" t="str">
            <v>MILWACON-5BJuly2010-2011</v>
          </cell>
          <cell r="AG1281" t="str">
            <v>MILWACON-5BJuly2010-2011</v>
          </cell>
          <cell r="AH1281" t="str">
            <v>MILJuly2010-2011</v>
          </cell>
        </row>
        <row r="1282">
          <cell r="D1282" t="str">
            <v>SAMPSON</v>
          </cell>
          <cell r="E1282" t="str">
            <v>WACON-5A</v>
          </cell>
          <cell r="F1282" t="str">
            <v>Residential</v>
          </cell>
          <cell r="G1282" t="str">
            <v>SINGLE</v>
          </cell>
          <cell r="J1282" t="str">
            <v>July</v>
          </cell>
          <cell r="K1282" t="str">
            <v>2010-2011</v>
          </cell>
          <cell r="L1282">
            <v>2011</v>
          </cell>
          <cell r="M1282">
            <v>0</v>
          </cell>
          <cell r="N1282">
            <v>0</v>
          </cell>
          <cell r="Y1282">
            <v>0</v>
          </cell>
          <cell r="Z1282">
            <v>0</v>
          </cell>
          <cell r="AA1282">
            <v>0</v>
          </cell>
          <cell r="AB1282">
            <v>0</v>
          </cell>
          <cell r="AC1282" t="str">
            <v>SAMPSONWACON-5AJuly2010-2011</v>
          </cell>
          <cell r="AD1282" t="str">
            <v>SAMPSONWACON-5A2011</v>
          </cell>
          <cell r="AE1282" t="str">
            <v>SAMPSONWACON-5AJuly2011</v>
          </cell>
          <cell r="AF1282" t="str">
            <v>SAMPSONWACON-5AJuly2010-2011</v>
          </cell>
          <cell r="AG1282" t="str">
            <v>SAMPSONWACON-5AJuly2010-2011</v>
          </cell>
          <cell r="AH1282" t="str">
            <v>SAMPSONJuly2010-2011</v>
          </cell>
        </row>
        <row r="1283">
          <cell r="D1283" t="str">
            <v>SAMPSON</v>
          </cell>
          <cell r="E1283" t="str">
            <v>WACON-5A</v>
          </cell>
          <cell r="F1283" t="str">
            <v>Residential</v>
          </cell>
          <cell r="G1283" t="str">
            <v>MULTI</v>
          </cell>
          <cell r="J1283" t="str">
            <v>July</v>
          </cell>
          <cell r="K1283" t="str">
            <v>2010-2011</v>
          </cell>
          <cell r="L1283">
            <v>2011</v>
          </cell>
          <cell r="M1283">
            <v>0</v>
          </cell>
          <cell r="Y1283">
            <v>0</v>
          </cell>
          <cell r="AA1283">
            <v>0</v>
          </cell>
          <cell r="AC1283" t="str">
            <v>SAMPSONWACON-5AJuly2010-2011</v>
          </cell>
          <cell r="AD1283" t="str">
            <v>SAMPSONWACON-5A2011</v>
          </cell>
          <cell r="AE1283" t="str">
            <v>SAMPSONWACON-5AJuly2011</v>
          </cell>
          <cell r="AF1283" t="str">
            <v>SAMPSONWACON-5AJuly2010-2011</v>
          </cell>
          <cell r="AG1283" t="str">
            <v>SAMPSONWACON-5AJuly2010-2011</v>
          </cell>
          <cell r="AH1283" t="str">
            <v>SAMPSONJuly2010-2011</v>
          </cell>
        </row>
        <row r="1284">
          <cell r="D1284" t="str">
            <v>SKIPPER</v>
          </cell>
          <cell r="E1284" t="str">
            <v>WACON-5A</v>
          </cell>
          <cell r="F1284" t="str">
            <v>Residential</v>
          </cell>
          <cell r="G1284" t="str">
            <v>SINGLE</v>
          </cell>
          <cell r="J1284" t="str">
            <v>July</v>
          </cell>
          <cell r="K1284" t="str">
            <v>2010-2011</v>
          </cell>
          <cell r="L1284">
            <v>2011</v>
          </cell>
          <cell r="M1284">
            <v>0</v>
          </cell>
          <cell r="N1284">
            <v>0</v>
          </cell>
          <cell r="Y1284">
            <v>0</v>
          </cell>
          <cell r="AC1284" t="str">
            <v>SKIPPERWACON-5AJuly2010-2011</v>
          </cell>
          <cell r="AD1284" t="str">
            <v>SKIPPERWACON-5A2011</v>
          </cell>
          <cell r="AE1284" t="str">
            <v>SKIPPERWACON-5AJuly2011</v>
          </cell>
          <cell r="AF1284" t="str">
            <v>SKIPPERWACON-5AJuly2010-2011</v>
          </cell>
          <cell r="AG1284" t="str">
            <v>SKIPPERWACON-5AJuly2010-2011</v>
          </cell>
          <cell r="AH1284" t="str">
            <v>SKIPPERJuly2010-2011</v>
          </cell>
        </row>
        <row r="1285">
          <cell r="D1285" t="str">
            <v>SKIPPER</v>
          </cell>
          <cell r="E1285" t="str">
            <v>WACON-5A</v>
          </cell>
          <cell r="F1285" t="str">
            <v>Residential</v>
          </cell>
          <cell r="G1285" t="str">
            <v>MULTI</v>
          </cell>
          <cell r="J1285" t="str">
            <v>July</v>
          </cell>
          <cell r="K1285" t="str">
            <v>2010-2011</v>
          </cell>
          <cell r="L1285">
            <v>2011</v>
          </cell>
          <cell r="M1285">
            <v>0</v>
          </cell>
          <cell r="Y1285">
            <v>0</v>
          </cell>
          <cell r="AC1285" t="str">
            <v>SKIPPERWACON-5AJuly2010-2011</v>
          </cell>
          <cell r="AD1285" t="str">
            <v>SKIPPERWACON-5A2011</v>
          </cell>
          <cell r="AE1285" t="str">
            <v>SKIPPERWACON-5AJuly2011</v>
          </cell>
          <cell r="AF1285" t="str">
            <v>SKIPPERWACON-5AJuly2010-2011</v>
          </cell>
          <cell r="AG1285" t="str">
            <v>SKIPPERWACON-5AJuly2010-2011</v>
          </cell>
          <cell r="AH1285" t="str">
            <v>SKIPPERJuly2010-2011</v>
          </cell>
        </row>
        <row r="1286">
          <cell r="D1286" t="str">
            <v>SKIPPER</v>
          </cell>
          <cell r="E1286" t="str">
            <v>WACON-5B</v>
          </cell>
          <cell r="F1286" t="str">
            <v>Commercial</v>
          </cell>
          <cell r="G1286" t="str">
            <v>OTHER</v>
          </cell>
          <cell r="J1286" t="str">
            <v>July</v>
          </cell>
          <cell r="K1286" t="str">
            <v>2010-2011</v>
          </cell>
          <cell r="L1286">
            <v>2011</v>
          </cell>
          <cell r="M1286">
            <v>4</v>
          </cell>
          <cell r="N1286">
            <v>5.833333333333333</v>
          </cell>
          <cell r="Y1286">
            <v>645.41983119999998</v>
          </cell>
          <cell r="Z1286">
            <v>941.23725383333328</v>
          </cell>
          <cell r="AA1286">
            <v>0</v>
          </cell>
          <cell r="AB1286">
            <v>0</v>
          </cell>
          <cell r="AC1286" t="str">
            <v>SKIPPERWACON-5BJuly2010-2011</v>
          </cell>
          <cell r="AD1286" t="str">
            <v>SKIPPERWACON-5B2011</v>
          </cell>
          <cell r="AE1286" t="str">
            <v>SKIPPERWACON-5BJuly2011</v>
          </cell>
          <cell r="AF1286" t="str">
            <v>SKIPPERWACON-5BJuly2010-2011</v>
          </cell>
          <cell r="AG1286" t="str">
            <v>SKIPPERWACON-5BJuly2010-2011</v>
          </cell>
          <cell r="AH1286" t="str">
            <v>SKIPPERJuly2010-2011</v>
          </cell>
        </row>
        <row r="1287">
          <cell r="D1287" t="str">
            <v>SPRIGGS</v>
          </cell>
          <cell r="E1287" t="str">
            <v>WACON-5A</v>
          </cell>
          <cell r="F1287" t="str">
            <v>Residential</v>
          </cell>
          <cell r="G1287" t="str">
            <v>SINGLE</v>
          </cell>
          <cell r="J1287" t="str">
            <v>July</v>
          </cell>
          <cell r="K1287" t="str">
            <v>2010-2011</v>
          </cell>
          <cell r="L1287">
            <v>2011</v>
          </cell>
          <cell r="M1287">
            <v>15</v>
          </cell>
          <cell r="N1287">
            <v>0</v>
          </cell>
          <cell r="Y1287">
            <v>2420.3243669999997</v>
          </cell>
          <cell r="Z1287">
            <v>0</v>
          </cell>
          <cell r="AA1287">
            <v>0</v>
          </cell>
          <cell r="AB1287">
            <v>0</v>
          </cell>
          <cell r="AC1287" t="str">
            <v>SPRIGGSWACON-5AJuly2010-2011</v>
          </cell>
          <cell r="AD1287" t="str">
            <v>SPRIGGSWACON-5A2011</v>
          </cell>
          <cell r="AE1287" t="str">
            <v>SPRIGGSWACON-5AJuly2011</v>
          </cell>
          <cell r="AF1287" t="str">
            <v>SPRIGGSWACON-5AJuly2010-2011</v>
          </cell>
          <cell r="AG1287" t="str">
            <v>SPRIGGSWACON-5AJuly2010-2011</v>
          </cell>
          <cell r="AH1287" t="str">
            <v>SPRIGGSJuly2010-2011</v>
          </cell>
        </row>
        <row r="1288">
          <cell r="D1288" t="str">
            <v>SPRIGGS</v>
          </cell>
          <cell r="E1288" t="str">
            <v>WACON-5A</v>
          </cell>
          <cell r="F1288" t="str">
            <v>Residential</v>
          </cell>
          <cell r="G1288" t="str">
            <v>MULTI</v>
          </cell>
          <cell r="J1288" t="str">
            <v>July</v>
          </cell>
          <cell r="K1288" t="str">
            <v>2010-2011</v>
          </cell>
          <cell r="L1288">
            <v>2011</v>
          </cell>
          <cell r="M1288">
            <v>0</v>
          </cell>
          <cell r="Y1288">
            <v>0</v>
          </cell>
          <cell r="AA1288">
            <v>0</v>
          </cell>
          <cell r="AC1288" t="str">
            <v>SPRIGGSWACON-5AJuly2010-2011</v>
          </cell>
          <cell r="AD1288" t="str">
            <v>SPRIGGSWACON-5A2011</v>
          </cell>
          <cell r="AE1288" t="str">
            <v>SPRIGGSWACON-5AJuly2011</v>
          </cell>
          <cell r="AF1288" t="str">
            <v>SPRIGGSWACON-5AJuly2010-2011</v>
          </cell>
          <cell r="AG1288" t="str">
            <v>SPRIGGSWACON-5AJuly2010-2011</v>
          </cell>
          <cell r="AH1288" t="str">
            <v>SPRIGGSJuly2010-2011</v>
          </cell>
        </row>
        <row r="1289">
          <cell r="D1289" t="str">
            <v>WELCH</v>
          </cell>
          <cell r="E1289" t="str">
            <v>WACON-5A</v>
          </cell>
          <cell r="F1289" t="str">
            <v>Residential</v>
          </cell>
          <cell r="G1289" t="str">
            <v>SINGLE</v>
          </cell>
          <cell r="J1289" t="str">
            <v>July</v>
          </cell>
          <cell r="K1289" t="str">
            <v>2010-2011</v>
          </cell>
          <cell r="L1289">
            <v>2011</v>
          </cell>
          <cell r="M1289">
            <v>0</v>
          </cell>
          <cell r="Y1289">
            <v>0</v>
          </cell>
          <cell r="Z1289">
            <v>0</v>
          </cell>
          <cell r="AA1289">
            <v>0</v>
          </cell>
          <cell r="AB1289">
            <v>0</v>
          </cell>
          <cell r="AC1289" t="str">
            <v>WELCHWACON-5AJuly2010-2011</v>
          </cell>
          <cell r="AD1289" t="str">
            <v>WELCHWACON-5A2011</v>
          </cell>
          <cell r="AE1289" t="str">
            <v>WELCHWACON-5AJuly2011</v>
          </cell>
          <cell r="AF1289" t="str">
            <v>WELCHWACON-5AJuly2010-2011</v>
          </cell>
          <cell r="AG1289" t="str">
            <v>WELCHWACON-5AJuly2010-2011</v>
          </cell>
          <cell r="AH1289" t="str">
            <v>WELCHJuly2010-2011</v>
          </cell>
        </row>
        <row r="1290">
          <cell r="D1290" t="str">
            <v>WELCH</v>
          </cell>
          <cell r="E1290" t="str">
            <v>WACON-5A</v>
          </cell>
          <cell r="F1290" t="str">
            <v>Residential</v>
          </cell>
          <cell r="G1290" t="str">
            <v>MULTI</v>
          </cell>
          <cell r="J1290" t="str">
            <v>July</v>
          </cell>
          <cell r="K1290" t="str">
            <v>2010-2011</v>
          </cell>
          <cell r="L1290">
            <v>2011</v>
          </cell>
          <cell r="M1290">
            <v>0</v>
          </cell>
          <cell r="Y1290">
            <v>0</v>
          </cell>
          <cell r="AA1290">
            <v>0</v>
          </cell>
          <cell r="AC1290" t="str">
            <v>WELCHWACON-5AJuly2010-2011</v>
          </cell>
          <cell r="AD1290" t="str">
            <v>WELCHWACON-5A2011</v>
          </cell>
          <cell r="AE1290" t="str">
            <v>WELCHWACON-5AJuly2011</v>
          </cell>
          <cell r="AF1290" t="str">
            <v>WELCHWACON-5AJuly2010-2011</v>
          </cell>
          <cell r="AG1290" t="str">
            <v>WELCHWACON-5AJuly2010-2011</v>
          </cell>
          <cell r="AH1290" t="str">
            <v>WELCHJuly2010-2011</v>
          </cell>
        </row>
        <row r="1291">
          <cell r="C1291" t="str">
            <v xml:space="preserve">Total Water Audits  </v>
          </cell>
          <cell r="D1291" t="str">
            <v>CONEW</v>
          </cell>
          <cell r="E1291" t="str">
            <v>WACON-5A</v>
          </cell>
          <cell r="F1291" t="str">
            <v>Residential</v>
          </cell>
          <cell r="G1291" t="str">
            <v>SINGLE</v>
          </cell>
          <cell r="J1291" t="str">
            <v>July</v>
          </cell>
          <cell r="K1291" t="str">
            <v>2010-2011</v>
          </cell>
          <cell r="L1291">
            <v>2011</v>
          </cell>
          <cell r="M1291">
            <v>21</v>
          </cell>
          <cell r="N1291">
            <v>0</v>
          </cell>
          <cell r="Y1291">
            <v>3388.4541138</v>
          </cell>
          <cell r="Z1291">
            <v>0</v>
          </cell>
          <cell r="AA1291">
            <v>0</v>
          </cell>
          <cell r="AB1291">
            <v>0</v>
          </cell>
          <cell r="AC1291" t="str">
            <v>CONEWWACON-5AJuly2010-2011</v>
          </cell>
          <cell r="AD1291" t="str">
            <v>CONEWWACON-5A2011</v>
          </cell>
          <cell r="AE1291" t="str">
            <v>CONEWWACON-5AJuly2011</v>
          </cell>
          <cell r="AF1291" t="str">
            <v>CONEWWACON-5AJuly2010-2011</v>
          </cell>
          <cell r="AG1291" t="str">
            <v>CONEWWACON-5AJuly2010-2011</v>
          </cell>
          <cell r="AH1291" t="str">
            <v>CONEWJuly2010-2011</v>
          </cell>
        </row>
        <row r="1292">
          <cell r="C1292" t="str">
            <v xml:space="preserve">Total Water Audits  </v>
          </cell>
          <cell r="D1292" t="str">
            <v>CONEW</v>
          </cell>
          <cell r="E1292" t="str">
            <v>WACON-5A</v>
          </cell>
          <cell r="F1292" t="str">
            <v>Residential</v>
          </cell>
          <cell r="G1292" t="str">
            <v>MULTI</v>
          </cell>
          <cell r="J1292" t="str">
            <v>July</v>
          </cell>
          <cell r="K1292" t="str">
            <v>2010-2011</v>
          </cell>
          <cell r="L1292">
            <v>2011</v>
          </cell>
          <cell r="M1292">
            <v>2</v>
          </cell>
          <cell r="Y1292">
            <v>322.70991559999999</v>
          </cell>
          <cell r="Z1292">
            <v>0</v>
          </cell>
          <cell r="AC1292" t="str">
            <v>CONEWWACON-5AJuly2010-2011</v>
          </cell>
          <cell r="AD1292" t="str">
            <v>CONEWWACON-5A2011</v>
          </cell>
          <cell r="AE1292" t="str">
            <v>CONEWWACON-5AJuly2011</v>
          </cell>
          <cell r="AF1292" t="str">
            <v>CONEWWACON-5AJuly2010-2011</v>
          </cell>
          <cell r="AG1292" t="str">
            <v>CONEWWACON-5AJuly2010-2011</v>
          </cell>
          <cell r="AH1292" t="str">
            <v>CONEWJuly2010-2011</v>
          </cell>
        </row>
        <row r="1293">
          <cell r="C1293" t="str">
            <v xml:space="preserve">Total Water Audits  </v>
          </cell>
          <cell r="D1293" t="str">
            <v>CONEW</v>
          </cell>
          <cell r="E1293" t="str">
            <v>WACON-5B</v>
          </cell>
          <cell r="F1293" t="str">
            <v>Commercial</v>
          </cell>
          <cell r="G1293" t="str">
            <v>OTHER</v>
          </cell>
          <cell r="J1293" t="str">
            <v>July</v>
          </cell>
          <cell r="K1293" t="str">
            <v>2010-2011</v>
          </cell>
          <cell r="L1293">
            <v>2011</v>
          </cell>
          <cell r="M1293">
            <v>4</v>
          </cell>
          <cell r="N1293">
            <v>5.833333333333333</v>
          </cell>
          <cell r="Y1293">
            <v>645.41983119999998</v>
          </cell>
          <cell r="Z1293">
            <v>941.23725383333328</v>
          </cell>
          <cell r="AC1293" t="str">
            <v>CONEWWACON-5BJuly2010-2011</v>
          </cell>
          <cell r="AD1293" t="str">
            <v>CONEWWACON-5B2011</v>
          </cell>
          <cell r="AE1293" t="str">
            <v>CONEWWACON-5BJuly2011</v>
          </cell>
          <cell r="AF1293" t="str">
            <v>CONEWWACON-5BJuly2010-2011</v>
          </cell>
          <cell r="AG1293" t="str">
            <v>CONEWWACON-5BJuly2010-2011</v>
          </cell>
          <cell r="AH1293" t="str">
            <v>CONEWJuly2010-2011</v>
          </cell>
        </row>
        <row r="1294">
          <cell r="B1294" t="str">
            <v>LOANHFIX</v>
          </cell>
          <cell r="C1294" t="str">
            <v>Home Fix-up</v>
          </cell>
          <cell r="D1294" t="str">
            <v>BURNS</v>
          </cell>
          <cell r="E1294" t="str">
            <v>ECON-12A</v>
          </cell>
          <cell r="F1294" t="str">
            <v>Residential</v>
          </cell>
          <cell r="G1294" t="str">
            <v>SINGLE</v>
          </cell>
          <cell r="J1294" t="str">
            <v>July</v>
          </cell>
          <cell r="K1294" t="str">
            <v>2010-2011</v>
          </cell>
          <cell r="L1294">
            <v>2011</v>
          </cell>
          <cell r="M1294">
            <v>0</v>
          </cell>
          <cell r="N1294">
            <v>0</v>
          </cell>
          <cell r="O1294">
            <v>0</v>
          </cell>
          <cell r="P1294">
            <v>0</v>
          </cell>
          <cell r="Y1294">
            <v>0</v>
          </cell>
          <cell r="Z1294">
            <v>0</v>
          </cell>
          <cell r="AA1294">
            <v>0</v>
          </cell>
          <cell r="AB1294">
            <v>0</v>
          </cell>
          <cell r="AC1294" t="str">
            <v>BURNSECON-12AJuly2010-2011</v>
          </cell>
          <cell r="AD1294" t="str">
            <v>BURNSECON-12A2011</v>
          </cell>
          <cell r="AE1294" t="str">
            <v>BURNSECON-12AJuly2011</v>
          </cell>
          <cell r="AF1294" t="str">
            <v>BURNSECON-12AJuly2010-2011</v>
          </cell>
          <cell r="AG1294" t="str">
            <v>BURNSECON-12AJuly2010-2011</v>
          </cell>
          <cell r="AH1294" t="str">
            <v>BURNSJuly2010-2011</v>
          </cell>
        </row>
        <row r="1295">
          <cell r="D1295" t="str">
            <v>GRAHAM</v>
          </cell>
          <cell r="E1295" t="str">
            <v>ECON-12A</v>
          </cell>
          <cell r="F1295" t="str">
            <v>Residential</v>
          </cell>
          <cell r="G1295" t="str">
            <v>SINGLE</v>
          </cell>
          <cell r="J1295" t="str">
            <v>July</v>
          </cell>
          <cell r="K1295" t="str">
            <v>2010-2011</v>
          </cell>
          <cell r="L1295">
            <v>2011</v>
          </cell>
          <cell r="M1295">
            <v>1</v>
          </cell>
          <cell r="N1295">
            <v>10.083333333333334</v>
          </cell>
          <cell r="O1295">
            <v>930.11</v>
          </cell>
          <cell r="P1295">
            <v>20166.666666666668</v>
          </cell>
          <cell r="Y1295">
            <v>14.147650000000001</v>
          </cell>
          <cell r="Z1295">
            <v>5041.666666666667</v>
          </cell>
          <cell r="AA1295">
            <v>249.37</v>
          </cell>
          <cell r="AB1295">
            <v>2514.4808333333335</v>
          </cell>
          <cell r="AC1295" t="str">
            <v>GRAHAMECON-12AJuly2010-2011</v>
          </cell>
          <cell r="AD1295" t="str">
            <v>GRAHAMECON-12A2011</v>
          </cell>
          <cell r="AE1295" t="str">
            <v>GRAHAMECON-12AJuly2011</v>
          </cell>
          <cell r="AF1295" t="str">
            <v>GRAHAMECON-12AJuly2010-2011</v>
          </cell>
          <cell r="AG1295" t="str">
            <v>GRAHAMECON-12AJuly2010-2011</v>
          </cell>
          <cell r="AH1295" t="str">
            <v>GRAHAMJuly2010-2011</v>
          </cell>
        </row>
        <row r="1296">
          <cell r="D1296" t="str">
            <v>GURNETT</v>
          </cell>
          <cell r="E1296" t="str">
            <v>ECON-12A</v>
          </cell>
          <cell r="F1296" t="str">
            <v>Residential</v>
          </cell>
          <cell r="G1296" t="str">
            <v>SINGLE</v>
          </cell>
          <cell r="J1296" t="str">
            <v>July</v>
          </cell>
          <cell r="K1296" t="str">
            <v>2010-2011</v>
          </cell>
          <cell r="L1296">
            <v>2011</v>
          </cell>
          <cell r="M1296">
            <v>0</v>
          </cell>
          <cell r="N1296">
            <v>10.083333333333334</v>
          </cell>
          <cell r="O1296">
            <v>0</v>
          </cell>
          <cell r="P1296">
            <v>20166.666666666668</v>
          </cell>
          <cell r="Y1296">
            <v>0</v>
          </cell>
          <cell r="Z1296">
            <v>5041.666666666667</v>
          </cell>
          <cell r="AA1296">
            <v>0</v>
          </cell>
          <cell r="AB1296">
            <v>2514.4808333333335</v>
          </cell>
          <cell r="AC1296" t="str">
            <v>GURNETTECON-12AJuly2010-2011</v>
          </cell>
          <cell r="AD1296" t="str">
            <v>GURNETTECON-12A2011</v>
          </cell>
          <cell r="AE1296" t="str">
            <v>GURNETTECON-12AJuly2011</v>
          </cell>
          <cell r="AF1296" t="str">
            <v>GURNETTECON-12AJuly2010-2011</v>
          </cell>
          <cell r="AG1296" t="str">
            <v>GURNETTECON-12AJuly2010-2011</v>
          </cell>
          <cell r="AH1296" t="str">
            <v>GURNETTJuly2010-2011</v>
          </cell>
        </row>
        <row r="1297">
          <cell r="D1297" t="str">
            <v>SAMPSON</v>
          </cell>
          <cell r="E1297" t="str">
            <v>ECON-12A</v>
          </cell>
          <cell r="F1297" t="str">
            <v>Residential</v>
          </cell>
          <cell r="G1297" t="str">
            <v>SINGLE</v>
          </cell>
          <cell r="J1297" t="str">
            <v>July</v>
          </cell>
          <cell r="K1297" t="str">
            <v>2010-2011</v>
          </cell>
          <cell r="L1297">
            <v>2011</v>
          </cell>
          <cell r="M1297">
            <v>0</v>
          </cell>
          <cell r="N1297">
            <v>10.083333333333334</v>
          </cell>
          <cell r="O1297">
            <v>0</v>
          </cell>
          <cell r="P1297">
            <v>20166.666666666668</v>
          </cell>
          <cell r="Y1297">
            <v>0</v>
          </cell>
          <cell r="Z1297">
            <v>5041.666666666667</v>
          </cell>
          <cell r="AA1297">
            <v>0</v>
          </cell>
          <cell r="AB1297">
            <v>2514.4808333333335</v>
          </cell>
          <cell r="AC1297" t="str">
            <v>SAMPSONECON-12AJuly2010-2011</v>
          </cell>
          <cell r="AD1297" t="str">
            <v>SAMPSONECON-12A2011</v>
          </cell>
          <cell r="AE1297" t="str">
            <v>SAMPSONECON-12AJuly2011</v>
          </cell>
          <cell r="AF1297" t="str">
            <v>SAMPSONECON-12AJuly2010-2011</v>
          </cell>
          <cell r="AG1297" t="str">
            <v>SAMPSONECON-12AJuly2010-2011</v>
          </cell>
          <cell r="AH1297" t="str">
            <v>SAMPSONJuly2010-2011</v>
          </cell>
        </row>
        <row r="1298">
          <cell r="D1298" t="str">
            <v>SKIPPER</v>
          </cell>
          <cell r="E1298" t="str">
            <v>ECON-12A</v>
          </cell>
          <cell r="F1298" t="str">
            <v>Residential</v>
          </cell>
          <cell r="G1298" t="str">
            <v>SINGLE</v>
          </cell>
          <cell r="J1298" t="str">
            <v>July</v>
          </cell>
          <cell r="K1298" t="str">
            <v>2010-2011</v>
          </cell>
          <cell r="L1298">
            <v>2011</v>
          </cell>
          <cell r="M1298">
            <v>0</v>
          </cell>
          <cell r="N1298">
            <v>0</v>
          </cell>
          <cell r="O1298">
            <v>0</v>
          </cell>
          <cell r="P1298">
            <v>0</v>
          </cell>
          <cell r="Y1298">
            <v>0</v>
          </cell>
          <cell r="Z1298">
            <v>0</v>
          </cell>
          <cell r="AA1298">
            <v>0</v>
          </cell>
          <cell r="AB1298">
            <v>0</v>
          </cell>
          <cell r="AC1298" t="str">
            <v>SKIPPERECON-12AJuly2010-2011</v>
          </cell>
          <cell r="AD1298" t="str">
            <v>SKIPPERECON-12A2011</v>
          </cell>
          <cell r="AE1298" t="str">
            <v>SKIPPERECON-12AJuly2011</v>
          </cell>
          <cell r="AF1298" t="str">
            <v>SKIPPERECON-12AJuly2010-2011</v>
          </cell>
          <cell r="AG1298" t="str">
            <v>SKIPPERECON-12AJuly2010-2011</v>
          </cell>
          <cell r="AH1298" t="str">
            <v>SKIPPERJuly2010-2011</v>
          </cell>
        </row>
        <row r="1299">
          <cell r="D1299" t="str">
            <v>SPRIGGS</v>
          </cell>
          <cell r="E1299" t="str">
            <v>ECON-12A</v>
          </cell>
          <cell r="F1299" t="str">
            <v>Residential</v>
          </cell>
          <cell r="G1299" t="str">
            <v>SINGLE</v>
          </cell>
          <cell r="J1299" t="str">
            <v>July</v>
          </cell>
          <cell r="K1299" t="str">
            <v>2010-2011</v>
          </cell>
          <cell r="L1299">
            <v>2011</v>
          </cell>
          <cell r="M1299">
            <v>0</v>
          </cell>
          <cell r="N1299">
            <v>10.083333333333334</v>
          </cell>
          <cell r="O1299">
            <v>0</v>
          </cell>
          <cell r="P1299">
            <v>20166.666666666668</v>
          </cell>
          <cell r="Y1299">
            <v>0</v>
          </cell>
          <cell r="Z1299">
            <v>5041.666666666667</v>
          </cell>
          <cell r="AA1299">
            <v>0</v>
          </cell>
          <cell r="AB1299">
            <v>2514.4808333333335</v>
          </cell>
          <cell r="AC1299" t="str">
            <v>SPRIGGSECON-12AJuly2010-2011</v>
          </cell>
          <cell r="AD1299" t="str">
            <v>SPRIGGSECON-12A2011</v>
          </cell>
          <cell r="AE1299" t="str">
            <v>SPRIGGSECON-12AJuly2011</v>
          </cell>
          <cell r="AF1299" t="str">
            <v>SPRIGGSECON-12AJuly2010-2011</v>
          </cell>
          <cell r="AG1299" t="str">
            <v>SPRIGGSECON-12AJuly2010-2011</v>
          </cell>
          <cell r="AH1299" t="str">
            <v>SPRIGGSJuly2010-2011</v>
          </cell>
        </row>
        <row r="1300">
          <cell r="D1300" t="str">
            <v>WELCH</v>
          </cell>
          <cell r="E1300" t="str">
            <v>ECON-12A</v>
          </cell>
          <cell r="F1300" t="str">
            <v>Residential</v>
          </cell>
          <cell r="G1300" t="str">
            <v>SINGLE</v>
          </cell>
          <cell r="J1300" t="str">
            <v>July</v>
          </cell>
          <cell r="K1300" t="str">
            <v>2010-2011</v>
          </cell>
          <cell r="L1300">
            <v>2011</v>
          </cell>
          <cell r="M1300">
            <v>0</v>
          </cell>
          <cell r="O1300">
            <v>0</v>
          </cell>
          <cell r="P1300">
            <v>0</v>
          </cell>
          <cell r="Y1300">
            <v>0</v>
          </cell>
          <cell r="Z1300">
            <v>0</v>
          </cell>
          <cell r="AA1300">
            <v>0</v>
          </cell>
          <cell r="AB1300">
            <v>0</v>
          </cell>
          <cell r="AC1300" t="str">
            <v>WELCHECON-12AJuly2010-2011</v>
          </cell>
          <cell r="AD1300" t="str">
            <v>WELCHECON-12A2011</v>
          </cell>
          <cell r="AE1300" t="str">
            <v>WELCHECON-12AJuly2011</v>
          </cell>
          <cell r="AF1300" t="str">
            <v>WELCHECON-12AJuly2010-2011</v>
          </cell>
          <cell r="AG1300" t="str">
            <v>WELCHECON-12AJuly2010-2011</v>
          </cell>
          <cell r="AH1300" t="str">
            <v>WELCHJuly2010-2011</v>
          </cell>
        </row>
        <row r="1301">
          <cell r="C1301" t="str">
            <v>Total Home Fix-up Single</v>
          </cell>
          <cell r="D1301" t="str">
            <v>CONEW</v>
          </cell>
          <cell r="E1301" t="str">
            <v>ECON-12A</v>
          </cell>
          <cell r="F1301" t="str">
            <v>Residential</v>
          </cell>
          <cell r="G1301" t="str">
            <v>SINGLE</v>
          </cell>
          <cell r="J1301" t="str">
            <v>July</v>
          </cell>
          <cell r="K1301" t="str">
            <v>2010-2011</v>
          </cell>
          <cell r="L1301">
            <v>2011</v>
          </cell>
          <cell r="M1301">
            <v>1</v>
          </cell>
          <cell r="N1301">
            <v>40.333333333333336</v>
          </cell>
          <cell r="O1301">
            <v>930.11</v>
          </cell>
          <cell r="P1301">
            <v>80666.666666666672</v>
          </cell>
          <cell r="Y1301">
            <v>14.147650000000001</v>
          </cell>
          <cell r="Z1301">
            <v>20166.666666666668</v>
          </cell>
          <cell r="AA1301">
            <v>249.37</v>
          </cell>
          <cell r="AB1301">
            <v>10057.923333333334</v>
          </cell>
          <cell r="AC1301" t="str">
            <v>CONEWECON-12AJuly2010-2011</v>
          </cell>
          <cell r="AD1301" t="str">
            <v>CONEWECON-12A2011</v>
          </cell>
          <cell r="AE1301" t="str">
            <v>CONEWECON-12AJuly2011</v>
          </cell>
          <cell r="AF1301" t="str">
            <v>CONEWECON-12AJuly2010-2011</v>
          </cell>
          <cell r="AG1301" t="str">
            <v>CONEWECON-12AJuly2010-2011</v>
          </cell>
          <cell r="AH1301" t="str">
            <v>CONEWJuly2010-2011</v>
          </cell>
        </row>
        <row r="1302">
          <cell r="B1302" t="str">
            <v>LOANHISL</v>
          </cell>
          <cell r="C1302" t="str">
            <v>Home Financial Insulation Loan</v>
          </cell>
          <cell r="D1302" t="str">
            <v>BURNS</v>
          </cell>
          <cell r="E1302" t="str">
            <v>ECON-12B</v>
          </cell>
          <cell r="F1302" t="str">
            <v>Residential</v>
          </cell>
          <cell r="G1302" t="str">
            <v>SINGLE</v>
          </cell>
          <cell r="J1302" t="str">
            <v>July</v>
          </cell>
          <cell r="K1302" t="str">
            <v>2010-2011</v>
          </cell>
          <cell r="L1302">
            <v>2011</v>
          </cell>
          <cell r="M1302">
            <v>0</v>
          </cell>
          <cell r="O1302">
            <v>0</v>
          </cell>
          <cell r="P1302">
            <v>0</v>
          </cell>
          <cell r="Y1302">
            <v>0</v>
          </cell>
          <cell r="Z1302">
            <v>0</v>
          </cell>
          <cell r="AA1302">
            <v>0</v>
          </cell>
          <cell r="AB1302">
            <v>0</v>
          </cell>
          <cell r="AC1302" t="str">
            <v>BURNSECON-12BJuly2010-2011</v>
          </cell>
          <cell r="AD1302" t="str">
            <v>BURNSECON-12B2011</v>
          </cell>
          <cell r="AE1302" t="str">
            <v>BURNSECON-12BJuly2011</v>
          </cell>
          <cell r="AF1302" t="str">
            <v>BURNSECON-12BJuly2010-2011</v>
          </cell>
          <cell r="AG1302" t="str">
            <v>BURNSECON-12BJuly2010-2011</v>
          </cell>
          <cell r="AH1302" t="str">
            <v>BURNSJuly2010-2011</v>
          </cell>
        </row>
        <row r="1303">
          <cell r="D1303" t="str">
            <v>GRAHAM</v>
          </cell>
          <cell r="E1303" t="str">
            <v>ECON-12B</v>
          </cell>
          <cell r="F1303" t="str">
            <v>Residential</v>
          </cell>
          <cell r="G1303" t="str">
            <v>SINGLE</v>
          </cell>
          <cell r="J1303" t="str">
            <v>July</v>
          </cell>
          <cell r="K1303" t="str">
            <v>2010-2011</v>
          </cell>
          <cell r="L1303">
            <v>2011</v>
          </cell>
          <cell r="M1303">
            <v>0</v>
          </cell>
          <cell r="O1303">
            <v>0</v>
          </cell>
          <cell r="P1303">
            <v>0</v>
          </cell>
          <cell r="Y1303">
            <v>0</v>
          </cell>
          <cell r="Z1303">
            <v>0</v>
          </cell>
          <cell r="AA1303">
            <v>0</v>
          </cell>
          <cell r="AB1303">
            <v>0</v>
          </cell>
          <cell r="AC1303" t="str">
            <v>GRAHAMECON-12BJuly2010-2011</v>
          </cell>
          <cell r="AD1303" t="str">
            <v>GRAHAMECON-12B2011</v>
          </cell>
          <cell r="AE1303" t="str">
            <v>GRAHAMECON-12BJuly2011</v>
          </cell>
          <cell r="AF1303" t="str">
            <v>GRAHAMECON-12BJuly2010-2011</v>
          </cell>
          <cell r="AG1303" t="str">
            <v>GRAHAMECON-12BJuly2010-2011</v>
          </cell>
          <cell r="AH1303" t="str">
            <v>GRAHAMJuly2010-2011</v>
          </cell>
        </row>
        <row r="1304">
          <cell r="D1304" t="str">
            <v>GURNETT</v>
          </cell>
          <cell r="E1304" t="str">
            <v>ECON-12B</v>
          </cell>
          <cell r="F1304" t="str">
            <v>Residential</v>
          </cell>
          <cell r="G1304" t="str">
            <v>SINGLE</v>
          </cell>
          <cell r="J1304" t="str">
            <v>July</v>
          </cell>
          <cell r="K1304" t="str">
            <v>2010-2011</v>
          </cell>
          <cell r="L1304">
            <v>2011</v>
          </cell>
          <cell r="M1304">
            <v>0</v>
          </cell>
          <cell r="O1304">
            <v>0</v>
          </cell>
          <cell r="P1304">
            <v>0</v>
          </cell>
          <cell r="Y1304">
            <v>0</v>
          </cell>
          <cell r="Z1304">
            <v>0</v>
          </cell>
          <cell r="AA1304">
            <v>0</v>
          </cell>
          <cell r="AB1304">
            <v>0</v>
          </cell>
          <cell r="AC1304" t="str">
            <v>GURNETTECON-12BJuly2010-2011</v>
          </cell>
          <cell r="AD1304" t="str">
            <v>GURNETTECON-12B2011</v>
          </cell>
          <cell r="AE1304" t="str">
            <v>GURNETTECON-12BJuly2011</v>
          </cell>
          <cell r="AF1304" t="str">
            <v>GURNETTECON-12BJuly2010-2011</v>
          </cell>
          <cell r="AG1304" t="str">
            <v>GURNETTECON-12BJuly2010-2011</v>
          </cell>
          <cell r="AH1304" t="str">
            <v>GURNETTJuly2010-2011</v>
          </cell>
        </row>
        <row r="1305">
          <cell r="D1305" t="str">
            <v>SAMPSON</v>
          </cell>
          <cell r="E1305" t="str">
            <v>ECON-12B</v>
          </cell>
          <cell r="F1305" t="str">
            <v>Residential</v>
          </cell>
          <cell r="G1305" t="str">
            <v>SINGLE</v>
          </cell>
          <cell r="J1305" t="str">
            <v>July</v>
          </cell>
          <cell r="K1305" t="str">
            <v>2010-2011</v>
          </cell>
          <cell r="L1305">
            <v>2011</v>
          </cell>
          <cell r="M1305">
            <v>0</v>
          </cell>
          <cell r="O1305">
            <v>0</v>
          </cell>
          <cell r="P1305">
            <v>0</v>
          </cell>
          <cell r="Y1305">
            <v>0</v>
          </cell>
          <cell r="Z1305">
            <v>0</v>
          </cell>
          <cell r="AA1305">
            <v>0</v>
          </cell>
          <cell r="AB1305">
            <v>0</v>
          </cell>
          <cell r="AC1305" t="str">
            <v>SAMPSONECON-12BJuly2010-2011</v>
          </cell>
          <cell r="AD1305" t="str">
            <v>SAMPSONECON-12B2011</v>
          </cell>
          <cell r="AE1305" t="str">
            <v>SAMPSONECON-12BJuly2011</v>
          </cell>
          <cell r="AF1305" t="str">
            <v>SAMPSONECON-12BJuly2010-2011</v>
          </cell>
          <cell r="AG1305" t="str">
            <v>SAMPSONECON-12BJuly2010-2011</v>
          </cell>
          <cell r="AH1305" t="str">
            <v>SAMPSONJuly2010-2011</v>
          </cell>
        </row>
        <row r="1306">
          <cell r="D1306" t="str">
            <v>SKIPPER</v>
          </cell>
          <cell r="E1306" t="str">
            <v>ECON-12B</v>
          </cell>
          <cell r="F1306" t="str">
            <v>Residential</v>
          </cell>
          <cell r="G1306" t="str">
            <v>SINGLE</v>
          </cell>
          <cell r="J1306" t="str">
            <v>July</v>
          </cell>
          <cell r="K1306" t="str">
            <v>2010-2011</v>
          </cell>
          <cell r="L1306">
            <v>2011</v>
          </cell>
          <cell r="M1306">
            <v>0</v>
          </cell>
          <cell r="O1306">
            <v>0</v>
          </cell>
          <cell r="P1306">
            <v>0</v>
          </cell>
          <cell r="Y1306">
            <v>0</v>
          </cell>
          <cell r="Z1306">
            <v>0</v>
          </cell>
          <cell r="AA1306">
            <v>0</v>
          </cell>
          <cell r="AB1306">
            <v>0</v>
          </cell>
          <cell r="AC1306" t="str">
            <v>SKIPPERECON-12BJuly2010-2011</v>
          </cell>
          <cell r="AD1306" t="str">
            <v>SKIPPERECON-12B2011</v>
          </cell>
          <cell r="AE1306" t="str">
            <v>SKIPPERECON-12BJuly2011</v>
          </cell>
          <cell r="AF1306" t="str">
            <v>SKIPPERECON-12BJuly2010-2011</v>
          </cell>
          <cell r="AG1306" t="str">
            <v>SKIPPERECON-12BJuly2010-2011</v>
          </cell>
          <cell r="AH1306" t="str">
            <v>SKIPPERJuly2010-2011</v>
          </cell>
        </row>
        <row r="1307">
          <cell r="D1307" t="str">
            <v>SPRIGGS</v>
          </cell>
          <cell r="E1307" t="str">
            <v>ECON-12B</v>
          </cell>
          <cell r="F1307" t="str">
            <v>Residential</v>
          </cell>
          <cell r="G1307" t="str">
            <v>SINGLE</v>
          </cell>
          <cell r="J1307" t="str">
            <v>July</v>
          </cell>
          <cell r="K1307" t="str">
            <v>2010-2011</v>
          </cell>
          <cell r="L1307">
            <v>2011</v>
          </cell>
          <cell r="M1307">
            <v>0</v>
          </cell>
          <cell r="O1307">
            <v>0</v>
          </cell>
          <cell r="P1307">
            <v>0</v>
          </cell>
          <cell r="Y1307">
            <v>0</v>
          </cell>
          <cell r="Z1307">
            <v>0</v>
          </cell>
          <cell r="AA1307">
            <v>0</v>
          </cell>
          <cell r="AB1307">
            <v>0</v>
          </cell>
          <cell r="AC1307" t="str">
            <v>SPRIGGSECON-12BJuly2010-2011</v>
          </cell>
          <cell r="AD1307" t="str">
            <v>SPRIGGSECON-12B2011</v>
          </cell>
          <cell r="AE1307" t="str">
            <v>SPRIGGSECON-12BJuly2011</v>
          </cell>
          <cell r="AF1307" t="str">
            <v>SPRIGGSECON-12BJuly2010-2011</v>
          </cell>
          <cell r="AG1307" t="str">
            <v>SPRIGGSECON-12BJuly2010-2011</v>
          </cell>
          <cell r="AH1307" t="str">
            <v>SPRIGGSJuly2010-2011</v>
          </cell>
        </row>
        <row r="1308">
          <cell r="D1308" t="str">
            <v>WELCH</v>
          </cell>
          <cell r="E1308" t="str">
            <v>ECON-12B</v>
          </cell>
          <cell r="F1308" t="str">
            <v>Residential</v>
          </cell>
          <cell r="G1308" t="str">
            <v>SINGLE</v>
          </cell>
          <cell r="J1308" t="str">
            <v>July</v>
          </cell>
          <cell r="K1308" t="str">
            <v>2010-2011</v>
          </cell>
          <cell r="L1308">
            <v>2011</v>
          </cell>
          <cell r="M1308">
            <v>0</v>
          </cell>
          <cell r="O1308">
            <v>0</v>
          </cell>
          <cell r="P1308">
            <v>0</v>
          </cell>
          <cell r="Y1308">
            <v>0</v>
          </cell>
          <cell r="Z1308">
            <v>0</v>
          </cell>
          <cell r="AA1308">
            <v>0</v>
          </cell>
          <cell r="AB1308">
            <v>0</v>
          </cell>
          <cell r="AC1308" t="str">
            <v>WELCHECON-12BJuly2010-2011</v>
          </cell>
          <cell r="AD1308" t="str">
            <v>WELCHECON-12B2011</v>
          </cell>
          <cell r="AE1308" t="str">
            <v>WELCHECON-12BJuly2011</v>
          </cell>
          <cell r="AF1308" t="str">
            <v>WELCHECON-12BJuly2010-2011</v>
          </cell>
          <cell r="AG1308" t="str">
            <v>WELCHECON-12BJuly2010-2011</v>
          </cell>
          <cell r="AH1308" t="str">
            <v>WELCHJuly2010-2011</v>
          </cell>
        </row>
        <row r="1309">
          <cell r="C1309" t="str">
            <v>Total Financed Insulation Single</v>
          </cell>
          <cell r="D1309" t="str">
            <v>CONEW</v>
          </cell>
          <cell r="E1309" t="str">
            <v>ECON-12B</v>
          </cell>
          <cell r="F1309" t="str">
            <v>Residential</v>
          </cell>
          <cell r="G1309" t="str">
            <v>SINGLE</v>
          </cell>
          <cell r="J1309" t="str">
            <v>July</v>
          </cell>
          <cell r="K1309" t="str">
            <v>2010-2011</v>
          </cell>
          <cell r="L1309">
            <v>2011</v>
          </cell>
          <cell r="M1309">
            <v>0</v>
          </cell>
          <cell r="O1309">
            <v>0</v>
          </cell>
          <cell r="P1309">
            <v>0</v>
          </cell>
          <cell r="Y1309">
            <v>0</v>
          </cell>
          <cell r="Z1309">
            <v>0</v>
          </cell>
          <cell r="AA1309">
            <v>0</v>
          </cell>
          <cell r="AB1309">
            <v>0</v>
          </cell>
          <cell r="AC1309" t="str">
            <v>CONEWECON-12BJuly2010-2011</v>
          </cell>
          <cell r="AD1309" t="str">
            <v>CONEWECON-12B2011</v>
          </cell>
          <cell r="AE1309" t="str">
            <v>CONEWECON-12BJuly2011</v>
          </cell>
          <cell r="AF1309" t="str">
            <v>CONEWECON-12BJuly2010-2011</v>
          </cell>
          <cell r="AG1309" t="str">
            <v>CONEWECON-12BJuly2010-2011</v>
          </cell>
          <cell r="AH1309" t="str">
            <v>CONEWJuly2010-2011</v>
          </cell>
        </row>
        <row r="1310">
          <cell r="C1310" t="str">
            <v>Community Events</v>
          </cell>
          <cell r="D1310" t="str">
            <v>BURNS</v>
          </cell>
          <cell r="E1310" t="str">
            <v>ECONGEN</v>
          </cell>
          <cell r="F1310" t="str">
            <v>Residential</v>
          </cell>
          <cell r="H1310" t="str">
            <v>COMM EVENT</v>
          </cell>
          <cell r="J1310" t="str">
            <v>July</v>
          </cell>
          <cell r="K1310" t="str">
            <v>2010-2011</v>
          </cell>
          <cell r="L1310">
            <v>2011</v>
          </cell>
          <cell r="M1310">
            <v>0</v>
          </cell>
          <cell r="N1310">
            <v>0.27777777777777779</v>
          </cell>
          <cell r="Y1310">
            <v>0</v>
          </cell>
          <cell r="Z1310">
            <v>1.7538055555555556</v>
          </cell>
          <cell r="AA1310">
            <v>0</v>
          </cell>
          <cell r="AB1310">
            <v>16.222361111111113</v>
          </cell>
          <cell r="AC1310" t="str">
            <v>BURNSECONGENJuly2010-2011</v>
          </cell>
          <cell r="AD1310" t="str">
            <v>BURNSECONGEN2011</v>
          </cell>
          <cell r="AE1310" t="str">
            <v>BURNSECONGENJuly2011</v>
          </cell>
          <cell r="AF1310" t="str">
            <v>BURNSECONGENCOMM EVENTJuly2010-2011</v>
          </cell>
          <cell r="AG1310" t="str">
            <v>BURNSECONGENJuly2010-2011</v>
          </cell>
          <cell r="AH1310" t="str">
            <v>BURNSJuly2010-2011</v>
          </cell>
        </row>
        <row r="1311">
          <cell r="D1311" t="str">
            <v>GRAHAM</v>
          </cell>
          <cell r="E1311" t="str">
            <v>ECONGEN</v>
          </cell>
          <cell r="F1311" t="str">
            <v>Residential</v>
          </cell>
          <cell r="H1311" t="str">
            <v>COMM EVENT</v>
          </cell>
          <cell r="J1311" t="str">
            <v>July</v>
          </cell>
          <cell r="K1311" t="str">
            <v>2010-2011</v>
          </cell>
          <cell r="L1311">
            <v>2011</v>
          </cell>
          <cell r="M1311">
            <v>0</v>
          </cell>
          <cell r="N1311">
            <v>0.27777777777777779</v>
          </cell>
          <cell r="Y1311">
            <v>0</v>
          </cell>
          <cell r="Z1311">
            <v>1.7538055555555556</v>
          </cell>
          <cell r="AA1311">
            <v>0</v>
          </cell>
          <cell r="AB1311">
            <v>16.222361111111113</v>
          </cell>
          <cell r="AC1311" t="str">
            <v>GRAHAMECONGENJuly2010-2011</v>
          </cell>
          <cell r="AD1311" t="str">
            <v>GRAHAMECONGEN2011</v>
          </cell>
          <cell r="AE1311" t="str">
            <v>GRAHAMECONGENJuly2011</v>
          </cell>
          <cell r="AF1311" t="str">
            <v>GRAHAMECONGENCOMM EVENTJuly2010-2011</v>
          </cell>
          <cell r="AG1311" t="str">
            <v>GRAHAMECONGENJuly2010-2011</v>
          </cell>
          <cell r="AH1311" t="str">
            <v>GRAHAMJuly2010-2011</v>
          </cell>
        </row>
        <row r="1312">
          <cell r="D1312" t="str">
            <v>GURNETT</v>
          </cell>
          <cell r="E1312" t="str">
            <v>ECONGEN</v>
          </cell>
          <cell r="F1312" t="str">
            <v>Residential</v>
          </cell>
          <cell r="H1312" t="str">
            <v>COMM EVENT</v>
          </cell>
          <cell r="J1312" t="str">
            <v>July</v>
          </cell>
          <cell r="K1312" t="str">
            <v>2010-2011</v>
          </cell>
          <cell r="L1312">
            <v>2011</v>
          </cell>
          <cell r="M1312">
            <v>0</v>
          </cell>
          <cell r="N1312">
            <v>0</v>
          </cell>
          <cell r="Y1312">
            <v>0</v>
          </cell>
          <cell r="Z1312">
            <v>0</v>
          </cell>
          <cell r="AA1312">
            <v>0</v>
          </cell>
          <cell r="AB1312">
            <v>0</v>
          </cell>
          <cell r="AC1312" t="str">
            <v>GURNETTECONGENJuly2010-2011</v>
          </cell>
          <cell r="AD1312" t="str">
            <v>GURNETTECONGEN2011</v>
          </cell>
          <cell r="AE1312" t="str">
            <v>GURNETTECONGENJuly2011</v>
          </cell>
          <cell r="AF1312" t="str">
            <v>GURNETTECONGENCOMM EVENTJuly2010-2011</v>
          </cell>
          <cell r="AG1312" t="str">
            <v>GURNETTECONGENJuly2010-2011</v>
          </cell>
          <cell r="AH1312" t="str">
            <v>GURNETTJuly2010-2011</v>
          </cell>
        </row>
        <row r="1313">
          <cell r="D1313" t="str">
            <v>RIVERA</v>
          </cell>
          <cell r="E1313" t="str">
            <v>ECONGEN</v>
          </cell>
          <cell r="F1313" t="str">
            <v>Residential</v>
          </cell>
          <cell r="H1313" t="str">
            <v>COMM EVENT</v>
          </cell>
          <cell r="J1313" t="str">
            <v>July</v>
          </cell>
          <cell r="K1313" t="str">
            <v>2010-2011</v>
          </cell>
          <cell r="L1313">
            <v>2011</v>
          </cell>
          <cell r="M1313">
            <v>0</v>
          </cell>
          <cell r="N1313">
            <v>0</v>
          </cell>
          <cell r="Y1313">
            <v>0</v>
          </cell>
          <cell r="Z1313">
            <v>0</v>
          </cell>
          <cell r="AA1313">
            <v>0</v>
          </cell>
          <cell r="AB1313">
            <v>0</v>
          </cell>
          <cell r="AC1313" t="str">
            <v>RIVERAECONGENJuly2010-2011</v>
          </cell>
          <cell r="AD1313" t="str">
            <v>RIVERAECONGEN2011</v>
          </cell>
          <cell r="AE1313" t="str">
            <v>RIVERAECONGENJuly2011</v>
          </cell>
          <cell r="AF1313" t="str">
            <v>RIVERAECONGENCOMM EVENTJuly2010-2011</v>
          </cell>
          <cell r="AG1313" t="str">
            <v>RIVERAECONGENJuly2010-2011</v>
          </cell>
          <cell r="AH1313" t="str">
            <v>RIVERAJuly2010-2011</v>
          </cell>
        </row>
        <row r="1314">
          <cell r="D1314" t="str">
            <v>SAMPSON</v>
          </cell>
          <cell r="E1314" t="str">
            <v>ECONGEN</v>
          </cell>
          <cell r="F1314" t="str">
            <v>Residential</v>
          </cell>
          <cell r="H1314" t="str">
            <v>COMM EVENT</v>
          </cell>
          <cell r="J1314" t="str">
            <v>July</v>
          </cell>
          <cell r="K1314" t="str">
            <v>2010-2011</v>
          </cell>
          <cell r="L1314">
            <v>2011</v>
          </cell>
          <cell r="M1314">
            <v>2</v>
          </cell>
          <cell r="N1314">
            <v>0.27777777777777779</v>
          </cell>
          <cell r="U1314">
            <v>7</v>
          </cell>
          <cell r="Y1314">
            <v>12.6274</v>
          </cell>
          <cell r="Z1314">
            <v>1.7538055555555556</v>
          </cell>
          <cell r="AA1314">
            <v>116.801</v>
          </cell>
          <cell r="AB1314">
            <v>16.222361111111113</v>
          </cell>
          <cell r="AC1314" t="str">
            <v>SAMPSONECONGENJuly2010-2011</v>
          </cell>
          <cell r="AD1314" t="str">
            <v>SAMPSONECONGEN2011</v>
          </cell>
          <cell r="AE1314" t="str">
            <v>SAMPSONECONGENJuly2011</v>
          </cell>
          <cell r="AF1314" t="str">
            <v>SAMPSONECONGENCOMM EVENTJuly2010-2011</v>
          </cell>
          <cell r="AG1314" t="str">
            <v>SAMPSONECONGENJuly2010-2011</v>
          </cell>
          <cell r="AH1314" t="str">
            <v>SAMPSONJuly2010-2011</v>
          </cell>
        </row>
        <row r="1315">
          <cell r="D1315" t="str">
            <v>SKIPPER</v>
          </cell>
          <cell r="E1315" t="str">
            <v>ECONGEN</v>
          </cell>
          <cell r="F1315" t="str">
            <v>Residential</v>
          </cell>
          <cell r="H1315" t="str">
            <v>COMM EVENT</v>
          </cell>
          <cell r="J1315" t="str">
            <v>July</v>
          </cell>
          <cell r="K1315" t="str">
            <v>2010-2011</v>
          </cell>
          <cell r="L1315">
            <v>2011</v>
          </cell>
          <cell r="M1315">
            <v>0</v>
          </cell>
          <cell r="N1315">
            <v>0.27777777777777779</v>
          </cell>
          <cell r="Y1315">
            <v>0</v>
          </cell>
          <cell r="Z1315">
            <v>1.7538055555555556</v>
          </cell>
          <cell r="AA1315">
            <v>0</v>
          </cell>
          <cell r="AB1315">
            <v>16.222361111111113</v>
          </cell>
          <cell r="AC1315" t="str">
            <v>SKIPPERECONGENJuly2010-2011</v>
          </cell>
          <cell r="AD1315" t="str">
            <v>SKIPPERECONGEN2011</v>
          </cell>
          <cell r="AE1315" t="str">
            <v>SKIPPERECONGENJuly2011</v>
          </cell>
          <cell r="AF1315" t="str">
            <v>SKIPPERECONGENCOMM EVENTJuly2010-2011</v>
          </cell>
          <cell r="AG1315" t="str">
            <v>SKIPPERECONGENJuly2010-2011</v>
          </cell>
          <cell r="AH1315" t="str">
            <v>SKIPPERJuly2010-2011</v>
          </cell>
        </row>
        <row r="1316">
          <cell r="D1316" t="str">
            <v>SPRIGGS</v>
          </cell>
          <cell r="E1316" t="str">
            <v>ECONGEN</v>
          </cell>
          <cell r="F1316" t="str">
            <v>Residential</v>
          </cell>
          <cell r="H1316" t="str">
            <v>COMM EVENT</v>
          </cell>
          <cell r="J1316" t="str">
            <v>July</v>
          </cell>
          <cell r="K1316" t="str">
            <v>2010-2011</v>
          </cell>
          <cell r="L1316">
            <v>2011</v>
          </cell>
          <cell r="M1316">
            <v>0</v>
          </cell>
          <cell r="N1316">
            <v>0.27777777777777779</v>
          </cell>
          <cell r="Y1316">
            <v>0</v>
          </cell>
          <cell r="Z1316">
            <v>1.7538055555555556</v>
          </cell>
          <cell r="AA1316">
            <v>0</v>
          </cell>
          <cell r="AB1316">
            <v>16.222361111111113</v>
          </cell>
          <cell r="AC1316" t="str">
            <v>SPRIGGSECONGENJuly2010-2011</v>
          </cell>
          <cell r="AD1316" t="str">
            <v>SPRIGGSECONGEN2011</v>
          </cell>
          <cell r="AE1316" t="str">
            <v>SPRIGGSECONGENJuly2011</v>
          </cell>
          <cell r="AF1316" t="str">
            <v>SPRIGGSECONGENCOMM EVENTJuly2010-2011</v>
          </cell>
          <cell r="AG1316" t="str">
            <v>SPRIGGSECONGENJuly2010-2011</v>
          </cell>
          <cell r="AH1316" t="str">
            <v>SPRIGGSJuly2010-2011</v>
          </cell>
        </row>
        <row r="1317">
          <cell r="D1317" t="str">
            <v>WELCH</v>
          </cell>
          <cell r="E1317" t="str">
            <v>ECONGEN</v>
          </cell>
          <cell r="F1317" t="str">
            <v>Residential</v>
          </cell>
          <cell r="H1317" t="str">
            <v>COMM EVENT</v>
          </cell>
          <cell r="J1317" t="str">
            <v>July</v>
          </cell>
          <cell r="K1317" t="str">
            <v>2010-2011</v>
          </cell>
          <cell r="L1317">
            <v>2011</v>
          </cell>
          <cell r="M1317">
            <v>0</v>
          </cell>
          <cell r="N1317">
            <v>0.27777777777777779</v>
          </cell>
          <cell r="Y1317">
            <v>0</v>
          </cell>
          <cell r="Z1317">
            <v>1.7538055555555556</v>
          </cell>
          <cell r="AA1317">
            <v>0</v>
          </cell>
          <cell r="AB1317">
            <v>16.222361111111113</v>
          </cell>
          <cell r="AC1317" t="str">
            <v>WELCHECONGENJuly2010-2011</v>
          </cell>
          <cell r="AD1317" t="str">
            <v>WELCHECONGEN2011</v>
          </cell>
          <cell r="AE1317" t="str">
            <v>WELCHECONGENJuly2011</v>
          </cell>
          <cell r="AF1317" t="str">
            <v>WELCHECONGENCOMM EVENTJuly2010-2011</v>
          </cell>
          <cell r="AG1317" t="str">
            <v>WELCHECONGENJuly2010-2011</v>
          </cell>
          <cell r="AH1317" t="str">
            <v>WELCHJuly2010-2011</v>
          </cell>
        </row>
        <row r="1318">
          <cell r="C1318" t="str">
            <v xml:space="preserve">Total Community Events  </v>
          </cell>
          <cell r="D1318" t="str">
            <v>CONEW</v>
          </cell>
          <cell r="E1318" t="str">
            <v>ECONGEN</v>
          </cell>
          <cell r="F1318" t="str">
            <v>Residential</v>
          </cell>
          <cell r="H1318" t="str">
            <v>COMM EVENT</v>
          </cell>
          <cell r="J1318" t="str">
            <v>July</v>
          </cell>
          <cell r="K1318" t="str">
            <v>2010-2011</v>
          </cell>
          <cell r="L1318">
            <v>2011</v>
          </cell>
          <cell r="M1318">
            <v>2</v>
          </cell>
          <cell r="N1318">
            <v>1.6666666666666665</v>
          </cell>
          <cell r="O1318">
            <v>0</v>
          </cell>
          <cell r="P1318">
            <v>0</v>
          </cell>
          <cell r="U1318">
            <v>7</v>
          </cell>
          <cell r="X1318">
            <v>0</v>
          </cell>
          <cell r="Y1318">
            <v>322.70991559999999</v>
          </cell>
          <cell r="Z1318">
            <v>268.92492966666663</v>
          </cell>
          <cell r="AC1318" t="str">
            <v>CONEWECONGENJuly2010-2011</v>
          </cell>
          <cell r="AD1318" t="str">
            <v>CONEWECONGEN2011</v>
          </cell>
          <cell r="AE1318" t="str">
            <v>CONEWECONGENJuly2011</v>
          </cell>
          <cell r="AF1318" t="str">
            <v>CONEWECONGENCOMM EVENTJuly2010-2011</v>
          </cell>
          <cell r="AG1318" t="str">
            <v>CONEWECONGENJuly2010-2011</v>
          </cell>
          <cell r="AH1318" t="str">
            <v>CONEWJuly2010-2011</v>
          </cell>
        </row>
        <row r="1319">
          <cell r="C1319" t="str">
            <v>CFL Community Events</v>
          </cell>
          <cell r="D1319" t="str">
            <v>COMM EVENT</v>
          </cell>
          <cell r="E1319" t="str">
            <v>ECON-11</v>
          </cell>
          <cell r="F1319" t="str">
            <v>Residential</v>
          </cell>
          <cell r="J1319" t="str">
            <v>July</v>
          </cell>
          <cell r="K1319" t="str">
            <v>2010-2011</v>
          </cell>
          <cell r="L1319">
            <v>2011</v>
          </cell>
          <cell r="N1319">
            <v>71.083333333333329</v>
          </cell>
          <cell r="O1319">
            <v>0</v>
          </cell>
          <cell r="AA1319">
            <v>0</v>
          </cell>
          <cell r="AB1319">
            <v>4358.83</v>
          </cell>
          <cell r="AC1319" t="str">
            <v>COMM EVENTECON-11July2010-2011</v>
          </cell>
          <cell r="AD1319" t="str">
            <v>COMM EVENTECON-112011</v>
          </cell>
          <cell r="AE1319" t="str">
            <v>COMM EVENTECON-11July2011</v>
          </cell>
          <cell r="AF1319" t="str">
            <v>COMM EVENTECON-11July2010-2011</v>
          </cell>
          <cell r="AG1319" t="str">
            <v>COMM EVENTECON-11July2010-2011</v>
          </cell>
          <cell r="AH1319" t="str">
            <v>COMM EVENTJuly2010-2011</v>
          </cell>
        </row>
        <row r="1320">
          <cell r="C1320" t="str">
            <v>CFL Mailed</v>
          </cell>
          <cell r="D1320" t="str">
            <v>MAILED</v>
          </cell>
          <cell r="E1320" t="str">
            <v>ECON-11</v>
          </cell>
          <cell r="F1320" t="str">
            <v>Residential</v>
          </cell>
          <cell r="J1320" t="str">
            <v>July</v>
          </cell>
          <cell r="K1320" t="str">
            <v>2010-2011</v>
          </cell>
          <cell r="L1320">
            <v>2011</v>
          </cell>
          <cell r="N1320">
            <v>71.083333333333329</v>
          </cell>
          <cell r="O1320">
            <v>0</v>
          </cell>
          <cell r="AA1320">
            <v>0</v>
          </cell>
          <cell r="AB1320">
            <v>4358.83</v>
          </cell>
          <cell r="AC1320" t="str">
            <v>MAILEDECON-11July2010-2011</v>
          </cell>
          <cell r="AD1320" t="str">
            <v>MAILEDECON-112011</v>
          </cell>
          <cell r="AE1320" t="str">
            <v>MAILEDECON-11July2011</v>
          </cell>
          <cell r="AF1320" t="str">
            <v>MAILEDECON-11July2010-2011</v>
          </cell>
          <cell r="AG1320" t="str">
            <v>MAILEDECON-11July2010-2011</v>
          </cell>
          <cell r="AH1320" t="str">
            <v>MAILEDJuly2010-2011</v>
          </cell>
        </row>
        <row r="1321">
          <cell r="C1321" t="str">
            <v>CFL Delivered</v>
          </cell>
          <cell r="D1321" t="str">
            <v>DELIVERED</v>
          </cell>
          <cell r="E1321" t="str">
            <v>ECON-11</v>
          </cell>
          <cell r="F1321" t="str">
            <v>Residential</v>
          </cell>
          <cell r="J1321" t="str">
            <v>July</v>
          </cell>
          <cell r="K1321" t="str">
            <v>2010-2011</v>
          </cell>
          <cell r="L1321">
            <v>2011</v>
          </cell>
          <cell r="N1321">
            <v>71.083333333333329</v>
          </cell>
          <cell r="O1321">
            <v>0</v>
          </cell>
          <cell r="AA1321">
            <v>0</v>
          </cell>
          <cell r="AB1321">
            <v>4358.83</v>
          </cell>
          <cell r="AC1321" t="str">
            <v>DELIVEREDECON-11July2010-2011</v>
          </cell>
          <cell r="AD1321" t="str">
            <v>DELIVEREDECON-112011</v>
          </cell>
          <cell r="AE1321" t="str">
            <v>DELIVEREDECON-11July2011</v>
          </cell>
          <cell r="AF1321" t="str">
            <v>DELIVEREDECON-11July2010-2011</v>
          </cell>
          <cell r="AG1321" t="str">
            <v>DELIVEREDECON-11July2010-2011</v>
          </cell>
          <cell r="AH1321" t="str">
            <v>DELIVEREDJuly2010-2011</v>
          </cell>
        </row>
        <row r="1322">
          <cell r="C1322" t="str">
            <v>Total CFL</v>
          </cell>
          <cell r="D1322" t="str">
            <v>TOTAL CFL</v>
          </cell>
          <cell r="E1322" t="str">
            <v>ECON-11</v>
          </cell>
          <cell r="F1322" t="str">
            <v>Residential</v>
          </cell>
          <cell r="J1322" t="str">
            <v>July</v>
          </cell>
          <cell r="K1322" t="str">
            <v>2010-2011</v>
          </cell>
          <cell r="L1322">
            <v>2011</v>
          </cell>
          <cell r="M1322">
            <v>0</v>
          </cell>
          <cell r="N1322">
            <v>213.25</v>
          </cell>
          <cell r="O1322">
            <v>0</v>
          </cell>
          <cell r="P1322">
            <v>0</v>
          </cell>
          <cell r="Q1322">
            <v>0</v>
          </cell>
          <cell r="R1322">
            <v>0</v>
          </cell>
          <cell r="S1322">
            <v>0</v>
          </cell>
          <cell r="U1322">
            <v>0</v>
          </cell>
          <cell r="V1322">
            <v>0</v>
          </cell>
          <cell r="W1322">
            <v>0</v>
          </cell>
          <cell r="X1322">
            <v>0</v>
          </cell>
          <cell r="Y1322">
            <v>0</v>
          </cell>
          <cell r="Z1322">
            <v>0</v>
          </cell>
          <cell r="AA1322">
            <v>0</v>
          </cell>
          <cell r="AB1322">
            <v>13076.49</v>
          </cell>
          <cell r="AC1322" t="str">
            <v>Total CFLECON-11July2010-2011</v>
          </cell>
          <cell r="AD1322" t="str">
            <v>TOTAL CFLECON-112011</v>
          </cell>
          <cell r="AE1322" t="str">
            <v>TOTAL CFLECON-11July2011</v>
          </cell>
          <cell r="AF1322" t="str">
            <v>TOTAL CFLECON-11July2010-2011</v>
          </cell>
          <cell r="AG1322" t="str">
            <v>TOTAL CFLECON-11July2010-2011</v>
          </cell>
          <cell r="AH1322" t="str">
            <v>Total CFLJuly2010-2011</v>
          </cell>
        </row>
        <row r="1323">
          <cell r="C1323" t="str">
            <v>Kit Community Events</v>
          </cell>
          <cell r="D1323" t="str">
            <v>KITS COM EVT</v>
          </cell>
          <cell r="E1323" t="str">
            <v>WACON-4A</v>
          </cell>
          <cell r="F1323" t="str">
            <v>Residential</v>
          </cell>
          <cell r="J1323" t="str">
            <v>July</v>
          </cell>
          <cell r="K1323" t="str">
            <v>2010-2011</v>
          </cell>
          <cell r="L1323">
            <v>2011</v>
          </cell>
          <cell r="N1323">
            <v>76.166666666666671</v>
          </cell>
          <cell r="O1323">
            <v>0</v>
          </cell>
          <cell r="AA1323">
            <v>0</v>
          </cell>
          <cell r="AB1323">
            <v>17823</v>
          </cell>
          <cell r="AC1323" t="str">
            <v>KITS COM EVTWACON-4AJuly2010-2011</v>
          </cell>
          <cell r="AD1323" t="str">
            <v>KITS COM EVTWACON-4A2011</v>
          </cell>
          <cell r="AE1323" t="str">
            <v>KITS COM EVTWACON-4AJuly2011</v>
          </cell>
          <cell r="AF1323" t="str">
            <v>KITS COM EVTWACON-4AJuly2010-2011</v>
          </cell>
          <cell r="AG1323" t="str">
            <v>KITS COM EVTWACON-4AJuly2010-2011</v>
          </cell>
          <cell r="AH1323" t="str">
            <v>KITS COM EVTJuly2010-2011</v>
          </cell>
        </row>
        <row r="1324">
          <cell r="C1324" t="str">
            <v>Kit Delivered</v>
          </cell>
          <cell r="D1324" t="str">
            <v>KITS DLVD</v>
          </cell>
          <cell r="E1324" t="str">
            <v>WACON-4A</v>
          </cell>
          <cell r="F1324" t="str">
            <v>Residential</v>
          </cell>
          <cell r="J1324" t="str">
            <v>July</v>
          </cell>
          <cell r="K1324" t="str">
            <v>2010-2011</v>
          </cell>
          <cell r="L1324">
            <v>2011</v>
          </cell>
          <cell r="M1324">
            <v>235</v>
          </cell>
          <cell r="N1324">
            <v>76.166666666666671</v>
          </cell>
          <cell r="O1324">
            <v>3886.8999999999996</v>
          </cell>
          <cell r="AA1324">
            <v>54990</v>
          </cell>
          <cell r="AB1324">
            <v>17823</v>
          </cell>
          <cell r="AC1324" t="str">
            <v>KITS DLVDWACON-4AJuly2010-2011</v>
          </cell>
          <cell r="AD1324" t="str">
            <v>KITS DLVDWACON-4A2011</v>
          </cell>
          <cell r="AE1324" t="str">
            <v>KITS DLVDWACON-4AJuly2011</v>
          </cell>
          <cell r="AF1324" t="str">
            <v>KITS DLVDWACON-4AJuly2010-2011</v>
          </cell>
          <cell r="AG1324" t="str">
            <v>KITS DLVDWACON-4AJuly2010-2011</v>
          </cell>
          <cell r="AH1324" t="str">
            <v>KITS DLVDJuly2010-2011</v>
          </cell>
        </row>
        <row r="1325">
          <cell r="C1325" t="str">
            <v>Kit Special Delivered</v>
          </cell>
          <cell r="D1325" t="str">
            <v>SPEC DLVD</v>
          </cell>
          <cell r="E1325" t="str">
            <v>WACON-4A</v>
          </cell>
          <cell r="F1325" t="str">
            <v>Residential</v>
          </cell>
          <cell r="J1325" t="str">
            <v>July</v>
          </cell>
          <cell r="K1325" t="str">
            <v>2010-2011</v>
          </cell>
          <cell r="L1325">
            <v>2011</v>
          </cell>
          <cell r="N1325">
            <v>76.166666666666671</v>
          </cell>
          <cell r="O1325">
            <v>0</v>
          </cell>
          <cell r="AA1325">
            <v>0</v>
          </cell>
          <cell r="AB1325">
            <v>17823</v>
          </cell>
          <cell r="AC1325" t="str">
            <v>SPEC DLVDWACON-4AJuly2010-2011</v>
          </cell>
          <cell r="AD1325" t="str">
            <v>SPEC DLVDWACON-4A2011</v>
          </cell>
          <cell r="AE1325" t="str">
            <v>SPEC DLVDWACON-4AJuly2011</v>
          </cell>
          <cell r="AF1325" t="str">
            <v>SPEC DLVDWACON-4AJuly2010-2011</v>
          </cell>
          <cell r="AG1325" t="str">
            <v>SPEC DLVDWACON-4AJuly2010-2011</v>
          </cell>
          <cell r="AH1325" t="str">
            <v>SPEC DLVDJuly2010-2011</v>
          </cell>
        </row>
        <row r="1326">
          <cell r="C1326" t="str">
            <v>Total Kits</v>
          </cell>
          <cell r="D1326" t="str">
            <v>TOTAL KITS</v>
          </cell>
          <cell r="E1326" t="str">
            <v>WACON-4A</v>
          </cell>
          <cell r="F1326" t="str">
            <v>Residential</v>
          </cell>
          <cell r="J1326" t="str">
            <v>July</v>
          </cell>
          <cell r="K1326" t="str">
            <v>2010-2011</v>
          </cell>
          <cell r="L1326">
            <v>2011</v>
          </cell>
          <cell r="M1326">
            <v>235</v>
          </cell>
          <cell r="N1326">
            <v>228.5</v>
          </cell>
          <cell r="O1326">
            <v>3886.8999999999996</v>
          </cell>
          <cell r="P1326">
            <v>0</v>
          </cell>
          <cell r="Q1326">
            <v>0</v>
          </cell>
          <cell r="R1326">
            <v>0</v>
          </cell>
          <cell r="S1326">
            <v>0</v>
          </cell>
          <cell r="U1326">
            <v>0</v>
          </cell>
          <cell r="V1326">
            <v>0</v>
          </cell>
          <cell r="W1326">
            <v>0</v>
          </cell>
          <cell r="X1326">
            <v>0</v>
          </cell>
          <cell r="Y1326">
            <v>0</v>
          </cell>
          <cell r="Z1326">
            <v>0</v>
          </cell>
          <cell r="AA1326">
            <v>54990</v>
          </cell>
          <cell r="AB1326">
            <v>53469</v>
          </cell>
          <cell r="AC1326" t="str">
            <v>Total KitsWACON-4AJuly2010-2011</v>
          </cell>
          <cell r="AD1326" t="str">
            <v>TOTAL KITSWACON-4A2011</v>
          </cell>
          <cell r="AE1326" t="str">
            <v>TOTAL KITSWACON-4AJuly2011</v>
          </cell>
          <cell r="AF1326" t="str">
            <v>TOTAL KITSWACON-4AJuly2010-2011</v>
          </cell>
          <cell r="AG1326" t="str">
            <v>TOTAL KITSWACON-4AJuly2010-2011</v>
          </cell>
          <cell r="AH1326" t="str">
            <v>Total KitsJuly2010-2011</v>
          </cell>
        </row>
        <row r="1327">
          <cell r="C1327" t="str">
            <v xml:space="preserve">Total CFL's &amp; Kits  </v>
          </cell>
          <cell r="D1327" t="str">
            <v>CONEW</v>
          </cell>
          <cell r="E1327" t="str">
            <v>ECON-11</v>
          </cell>
          <cell r="F1327" t="str">
            <v>Residential</v>
          </cell>
          <cell r="J1327" t="str">
            <v>July</v>
          </cell>
          <cell r="K1327" t="str">
            <v>2010-2011</v>
          </cell>
          <cell r="L1327">
            <v>2011</v>
          </cell>
          <cell r="M1327">
            <v>235</v>
          </cell>
          <cell r="N1327">
            <v>395.58333333333331</v>
          </cell>
          <cell r="O1327">
            <v>3886.8999999999996</v>
          </cell>
          <cell r="Y1327">
            <v>0</v>
          </cell>
          <cell r="Z1327">
            <v>0</v>
          </cell>
          <cell r="AA1327">
            <v>54990</v>
          </cell>
          <cell r="AB1327">
            <v>79621.98</v>
          </cell>
          <cell r="AC1327" t="str">
            <v>CONEWECON-11July2010-2011</v>
          </cell>
          <cell r="AD1327" t="str">
            <v>CONEWECON-112011</v>
          </cell>
          <cell r="AE1327" t="str">
            <v>CONEWECON-11July2011</v>
          </cell>
          <cell r="AF1327" t="str">
            <v>CONEWECON-11July2010-2011</v>
          </cell>
          <cell r="AG1327" t="str">
            <v>CONEWECON-11July2010-2011</v>
          </cell>
          <cell r="AH1327" t="str">
            <v>CONEWJuly2010-2011</v>
          </cell>
        </row>
        <row r="1328">
          <cell r="C1328" t="str">
            <v>O-POWER</v>
          </cell>
          <cell r="D1328" t="str">
            <v>O-POWER</v>
          </cell>
          <cell r="E1328" t="str">
            <v>ECON-9</v>
          </cell>
          <cell r="F1328" t="str">
            <v>Residential</v>
          </cell>
          <cell r="G1328" t="str">
            <v>SINGLE</v>
          </cell>
          <cell r="J1328" t="str">
            <v>July</v>
          </cell>
          <cell r="K1328" t="str">
            <v>2010-2011</v>
          </cell>
          <cell r="L1328">
            <v>2011</v>
          </cell>
          <cell r="N1328">
            <v>8333.3333333333339</v>
          </cell>
          <cell r="AA1328">
            <v>0</v>
          </cell>
          <cell r="AB1328">
            <v>541743.33333333349</v>
          </cell>
          <cell r="AC1328" t="str">
            <v>O-POWERECON-9July2010-2011</v>
          </cell>
          <cell r="AD1328" t="str">
            <v>O-POWERECON-92011</v>
          </cell>
          <cell r="AE1328" t="str">
            <v>O-POWERECON-9July2011</v>
          </cell>
          <cell r="AF1328" t="str">
            <v>O-POWERECON-9July2010-2011</v>
          </cell>
          <cell r="AG1328" t="str">
            <v>O-POWERECON-9July2010-2011</v>
          </cell>
          <cell r="AH1328" t="str">
            <v>O-POWERJuly2010-2011</v>
          </cell>
        </row>
        <row r="1329">
          <cell r="D1329" t="str">
            <v>O-POWER</v>
          </cell>
          <cell r="E1329" t="str">
            <v>ECON-9</v>
          </cell>
          <cell r="F1329" t="str">
            <v>Residential</v>
          </cell>
          <cell r="G1329" t="str">
            <v>MULTI</v>
          </cell>
          <cell r="J1329" t="str">
            <v>July</v>
          </cell>
          <cell r="K1329" t="str">
            <v>2010-2011</v>
          </cell>
          <cell r="L1329">
            <v>2011</v>
          </cell>
          <cell r="AC1329" t="str">
            <v>O-POWERECON-9July2010-2011</v>
          </cell>
          <cell r="AD1329" t="str">
            <v>O-POWERECON-92011</v>
          </cell>
          <cell r="AE1329" t="str">
            <v>O-POWERECON-9July2011</v>
          </cell>
          <cell r="AF1329" t="str">
            <v>O-POWERECON-9July2010-2011</v>
          </cell>
          <cell r="AG1329" t="str">
            <v>O-POWERECON-9July2010-2011</v>
          </cell>
          <cell r="AH1329" t="str">
            <v>O-POWERJuly2010-2011</v>
          </cell>
        </row>
        <row r="1330">
          <cell r="C1330" t="str">
            <v xml:space="preserve">Total O-POWER  </v>
          </cell>
          <cell r="D1330" t="str">
            <v>CONEW</v>
          </cell>
          <cell r="E1330" t="str">
            <v>ECON-9</v>
          </cell>
          <cell r="F1330" t="str">
            <v>Residential</v>
          </cell>
          <cell r="G1330" t="str">
            <v>SINGLE</v>
          </cell>
          <cell r="J1330" t="str">
            <v>July</v>
          </cell>
          <cell r="K1330" t="str">
            <v>2010-2011</v>
          </cell>
          <cell r="L1330">
            <v>2011</v>
          </cell>
          <cell r="M1330">
            <v>0</v>
          </cell>
          <cell r="N1330">
            <v>8333.3333333333339</v>
          </cell>
          <cell r="AC1330" t="str">
            <v>CONEWECON-9July2010-2011</v>
          </cell>
          <cell r="AD1330" t="str">
            <v>CONEWECON-92011</v>
          </cell>
          <cell r="AE1330" t="str">
            <v>CONEWECON-9July2011</v>
          </cell>
          <cell r="AF1330" t="str">
            <v>CONEWECON-9July2010-2011</v>
          </cell>
          <cell r="AG1330" t="str">
            <v>CONEWECON-9July2010-2011</v>
          </cell>
          <cell r="AH1330" t="str">
            <v>CONEWJuly2010-2011</v>
          </cell>
        </row>
        <row r="1331">
          <cell r="C1331" t="str">
            <v xml:space="preserve">Total O-POWER  </v>
          </cell>
          <cell r="D1331" t="str">
            <v>CONEW</v>
          </cell>
          <cell r="E1331" t="str">
            <v>ECON-9</v>
          </cell>
          <cell r="F1331" t="str">
            <v>Residential</v>
          </cell>
          <cell r="G1331" t="str">
            <v>MULTI</v>
          </cell>
          <cell r="J1331" t="str">
            <v>July</v>
          </cell>
          <cell r="K1331" t="str">
            <v>2010-2011</v>
          </cell>
          <cell r="L1331">
            <v>2011</v>
          </cell>
          <cell r="M1331">
            <v>0</v>
          </cell>
          <cell r="Y1331">
            <v>0</v>
          </cell>
          <cell r="Z1331">
            <v>0</v>
          </cell>
          <cell r="AA1331">
            <v>0</v>
          </cell>
          <cell r="AB1331">
            <v>541743.33333333349</v>
          </cell>
          <cell r="AC1331" t="str">
            <v>CONEWECON-9July2010-2011</v>
          </cell>
          <cell r="AD1331" t="str">
            <v>CONEWECON-92011</v>
          </cell>
          <cell r="AE1331" t="str">
            <v>CONEWECON-9July2011</v>
          </cell>
          <cell r="AF1331" t="str">
            <v>CONEWECON-9July2010-2011</v>
          </cell>
          <cell r="AG1331" t="str">
            <v>CONEWECON-9July2010-2011</v>
          </cell>
          <cell r="AH1331" t="str">
            <v>CONEWJuly2010-2011</v>
          </cell>
        </row>
        <row r="1332">
          <cell r="C1332" t="str">
            <v>GREEN NEIGHBOORHOOD</v>
          </cell>
          <cell r="D1332" t="str">
            <v>GRNNEIGH</v>
          </cell>
          <cell r="E1332" t="str">
            <v>ECON-14</v>
          </cell>
          <cell r="F1332" t="str">
            <v>Residential</v>
          </cell>
          <cell r="G1332" t="str">
            <v>SINGLE</v>
          </cell>
          <cell r="J1332" t="str">
            <v>July</v>
          </cell>
          <cell r="K1332" t="str">
            <v>2010-2011</v>
          </cell>
          <cell r="L1332">
            <v>2011</v>
          </cell>
          <cell r="M1332">
            <v>0</v>
          </cell>
          <cell r="N1332">
            <v>0</v>
          </cell>
          <cell r="AA1332">
            <v>0</v>
          </cell>
          <cell r="AB1332">
            <v>0</v>
          </cell>
          <cell r="AC1332" t="str">
            <v>GRNNEIGHECON-14July2010-2011</v>
          </cell>
          <cell r="AD1332" t="str">
            <v>GRNNEIGHECON-142011</v>
          </cell>
          <cell r="AE1332" t="str">
            <v>GRNNEIGHECON-14July2011</v>
          </cell>
          <cell r="AF1332" t="str">
            <v>GRNNEIGHECON-14July2010-2011</v>
          </cell>
          <cell r="AG1332" t="str">
            <v>GRNNEIGHECON-14July2010-2011</v>
          </cell>
          <cell r="AH1332" t="str">
            <v>GRNNEIGHJuly2010-2011</v>
          </cell>
        </row>
        <row r="1333">
          <cell r="C1333" t="str">
            <v>GREEN NEIGHBOORHOOD</v>
          </cell>
          <cell r="D1333" t="str">
            <v>GRNNEIGH</v>
          </cell>
          <cell r="E1333" t="str">
            <v>ECON-14</v>
          </cell>
          <cell r="F1333" t="str">
            <v>Residential</v>
          </cell>
          <cell r="G1333" t="str">
            <v>MULTI</v>
          </cell>
          <cell r="J1333" t="str">
            <v>July</v>
          </cell>
          <cell r="K1333" t="str">
            <v>2010-2011</v>
          </cell>
          <cell r="L1333">
            <v>2011</v>
          </cell>
          <cell r="AC1333" t="str">
            <v>GRNNEIGHECON-14July2010-2011</v>
          </cell>
          <cell r="AD1333" t="str">
            <v>GRNNEIGHECON-142011</v>
          </cell>
          <cell r="AE1333" t="str">
            <v>GRNNEIGHECON-14July2011</v>
          </cell>
          <cell r="AF1333" t="str">
            <v>GRNNEIGHECON-14July2010-2011</v>
          </cell>
          <cell r="AG1333" t="str">
            <v>GRNNEIGHECON-14July2010-2011</v>
          </cell>
          <cell r="AH1333" t="str">
            <v>GRNNEIGHJuly2010-2011</v>
          </cell>
        </row>
        <row r="1334">
          <cell r="C1334" t="str">
            <v xml:space="preserve">Total Green Neighborhood  </v>
          </cell>
          <cell r="D1334" t="str">
            <v>CONEW</v>
          </cell>
          <cell r="E1334" t="str">
            <v>ECON-14</v>
          </cell>
          <cell r="F1334" t="str">
            <v>Residential</v>
          </cell>
          <cell r="G1334" t="str">
            <v>SINGLE</v>
          </cell>
          <cell r="J1334" t="str">
            <v>July</v>
          </cell>
          <cell r="K1334" t="str">
            <v>2010-2011</v>
          </cell>
          <cell r="L1334">
            <v>2011</v>
          </cell>
          <cell r="M1334">
            <v>0</v>
          </cell>
          <cell r="N1334">
            <v>0</v>
          </cell>
          <cell r="O1334">
            <v>0</v>
          </cell>
          <cell r="Y1334">
            <v>0</v>
          </cell>
          <cell r="Z1334">
            <v>0</v>
          </cell>
          <cell r="AA1334">
            <v>0</v>
          </cell>
          <cell r="AB1334">
            <v>0</v>
          </cell>
          <cell r="AC1334" t="str">
            <v>CONEWECON-14July2010-2011</v>
          </cell>
          <cell r="AD1334" t="str">
            <v>CONEWECON-142011</v>
          </cell>
          <cell r="AE1334" t="str">
            <v>CONEWECON-14July2011</v>
          </cell>
          <cell r="AF1334" t="str">
            <v>CONEWECON-14July2010-2011</v>
          </cell>
          <cell r="AG1334" t="str">
            <v>CONEWECON-14July2010-2011</v>
          </cell>
          <cell r="AH1334" t="str">
            <v>CONEWJuly2010-2011</v>
          </cell>
        </row>
        <row r="1335">
          <cell r="C1335" t="str">
            <v xml:space="preserve">Total Green Neighborhood  </v>
          </cell>
          <cell r="D1335" t="str">
            <v>CONEW</v>
          </cell>
          <cell r="E1335" t="str">
            <v>ECON-14</v>
          </cell>
          <cell r="F1335" t="str">
            <v>Residential</v>
          </cell>
          <cell r="G1335" t="str">
            <v>MULTI</v>
          </cell>
          <cell r="J1335" t="str">
            <v>July</v>
          </cell>
          <cell r="K1335" t="str">
            <v>2010-2011</v>
          </cell>
          <cell r="L1335">
            <v>2011</v>
          </cell>
          <cell r="M1335">
            <v>0</v>
          </cell>
          <cell r="Y1335">
            <v>0</v>
          </cell>
          <cell r="Z1335">
            <v>0</v>
          </cell>
          <cell r="AA1335">
            <v>0</v>
          </cell>
          <cell r="AB1335">
            <v>0</v>
          </cell>
          <cell r="AC1335" t="str">
            <v>CONEWECON-14July2010-2011</v>
          </cell>
          <cell r="AD1335" t="str">
            <v>CONEWECON-142011</v>
          </cell>
          <cell r="AE1335" t="str">
            <v>CONEWECON-14July2011</v>
          </cell>
          <cell r="AF1335" t="str">
            <v>CONEWECON-14July2010-2011</v>
          </cell>
          <cell r="AG1335" t="str">
            <v>CONEWECON-14July2010-2011</v>
          </cell>
          <cell r="AH1335" t="str">
            <v>CONEWJuly2010-2011</v>
          </cell>
        </row>
        <row r="1336">
          <cell r="C1336" t="str">
            <v>MULIT-FAMILY Rehabilitation Program</v>
          </cell>
          <cell r="D1336" t="str">
            <v>MULIT REHAB</v>
          </cell>
          <cell r="E1336" t="str">
            <v>ECON-7</v>
          </cell>
          <cell r="F1336" t="str">
            <v>Residential</v>
          </cell>
          <cell r="G1336" t="str">
            <v>MULTI</v>
          </cell>
          <cell r="J1336" t="str">
            <v>July</v>
          </cell>
          <cell r="K1336" t="str">
            <v>2010-2011</v>
          </cell>
          <cell r="L1336">
            <v>2011</v>
          </cell>
          <cell r="M1336">
            <v>1</v>
          </cell>
          <cell r="N1336">
            <v>16.75</v>
          </cell>
          <cell r="O1336">
            <v>3575.02</v>
          </cell>
          <cell r="P1336">
            <v>400</v>
          </cell>
          <cell r="Q1336">
            <v>8314</v>
          </cell>
          <cell r="R1336">
            <v>8</v>
          </cell>
          <cell r="S1336">
            <v>30</v>
          </cell>
          <cell r="Y1336">
            <v>83</v>
          </cell>
          <cell r="Z1336">
            <v>1390.25</v>
          </cell>
          <cell r="AA1336">
            <v>1425</v>
          </cell>
          <cell r="AB1336">
            <v>23868.75</v>
          </cell>
          <cell r="AC1336" t="str">
            <v>MULIT REHABECON-7July2010-2011</v>
          </cell>
          <cell r="AD1336" t="str">
            <v>MULIT REHABECON-72011</v>
          </cell>
          <cell r="AE1336" t="str">
            <v>MULIT REHABECON-7July2011</v>
          </cell>
          <cell r="AF1336" t="str">
            <v>MULIT REHABECON-7July2010-2011</v>
          </cell>
          <cell r="AG1336" t="str">
            <v>MULIT REHABECON-7July2010-2011</v>
          </cell>
          <cell r="AH1336" t="str">
            <v>MULIT REHABJuly2010-2011</v>
          </cell>
        </row>
        <row r="1337">
          <cell r="C1337" t="str">
            <v>Total Multi-Fam Rehab</v>
          </cell>
          <cell r="D1337" t="str">
            <v>CONEW</v>
          </cell>
          <cell r="E1337" t="str">
            <v>ECON-7</v>
          </cell>
          <cell r="F1337" t="str">
            <v>Residential</v>
          </cell>
          <cell r="G1337" t="str">
            <v>MULTI</v>
          </cell>
          <cell r="J1337" t="str">
            <v>July</v>
          </cell>
          <cell r="K1337" t="str">
            <v>2010-2011</v>
          </cell>
          <cell r="L1337">
            <v>2011</v>
          </cell>
          <cell r="M1337">
            <v>1</v>
          </cell>
          <cell r="N1337">
            <v>16.75</v>
          </cell>
          <cell r="O1337">
            <v>3575.02</v>
          </cell>
          <cell r="P1337">
            <v>400</v>
          </cell>
          <cell r="Q1337">
            <v>8314</v>
          </cell>
          <cell r="R1337">
            <v>8</v>
          </cell>
          <cell r="S1337">
            <v>30</v>
          </cell>
          <cell r="U1337">
            <v>0</v>
          </cell>
          <cell r="V1337">
            <v>0</v>
          </cell>
          <cell r="W1337">
            <v>0</v>
          </cell>
          <cell r="X1337">
            <v>0</v>
          </cell>
          <cell r="Y1337">
            <v>83</v>
          </cell>
          <cell r="Z1337">
            <v>1390.25</v>
          </cell>
          <cell r="AA1337">
            <v>1425</v>
          </cell>
          <cell r="AB1337">
            <v>23868.75</v>
          </cell>
          <cell r="AC1337" t="str">
            <v>CONEWECON-7July2010-2011</v>
          </cell>
          <cell r="AD1337" t="str">
            <v>CONEWECON-72011</v>
          </cell>
          <cell r="AE1337" t="str">
            <v>CONEWECON-7July2011</v>
          </cell>
          <cell r="AF1337" t="str">
            <v>CONEWECON-7July2010-2011</v>
          </cell>
          <cell r="AG1337" t="str">
            <v>CONEWECON-7July2010-2011</v>
          </cell>
          <cell r="AH1337" t="str">
            <v>CONEWJuly2010-2011</v>
          </cell>
        </row>
        <row r="1338">
          <cell r="C1338" t="str">
            <v>Total City</v>
          </cell>
          <cell r="E1338" t="str">
            <v>TOTAL CITY</v>
          </cell>
          <cell r="J1338" t="str">
            <v>July</v>
          </cell>
          <cell r="K1338" t="str">
            <v>2010-2011</v>
          </cell>
          <cell r="L1338">
            <v>2011</v>
          </cell>
          <cell r="M1338">
            <v>1</v>
          </cell>
          <cell r="N1338">
            <v>16.75</v>
          </cell>
          <cell r="O1338">
            <v>3575.02</v>
          </cell>
          <cell r="P1338">
            <v>400</v>
          </cell>
          <cell r="Q1338">
            <v>8314</v>
          </cell>
          <cell r="R1338">
            <v>8</v>
          </cell>
          <cell r="S1338">
            <v>30</v>
          </cell>
          <cell r="U1338">
            <v>0</v>
          </cell>
          <cell r="V1338">
            <v>0</v>
          </cell>
          <cell r="W1338">
            <v>0</v>
          </cell>
          <cell r="X1338">
            <v>0</v>
          </cell>
          <cell r="Y1338">
            <v>83</v>
          </cell>
          <cell r="Z1338">
            <v>1390.25</v>
          </cell>
          <cell r="AA1338">
            <v>1425</v>
          </cell>
          <cell r="AB1338">
            <v>23868.75</v>
          </cell>
          <cell r="AC1338" t="str">
            <v>TOTAL CITYJuly2010-2011</v>
          </cell>
          <cell r="AD1338" t="str">
            <v>TOTAL CITY2011</v>
          </cell>
          <cell r="AE1338" t="str">
            <v>TOTAL CITYJuly2011</v>
          </cell>
          <cell r="AF1338" t="str">
            <v>TOTAL CITYJuly2010-2011</v>
          </cell>
          <cell r="AG1338" t="str">
            <v>TOTAL CITYJuly2010-2011</v>
          </cell>
          <cell r="AH1338" t="str">
            <v>Total CityJuly2010-2011</v>
          </cell>
        </row>
        <row r="1339">
          <cell r="B1339" t="str">
            <v>ST Cloud Completed Audits Report</v>
          </cell>
          <cell r="L1339">
            <v>2011</v>
          </cell>
          <cell r="AC1339" t="str">
            <v/>
          </cell>
          <cell r="AD1339" t="str">
            <v>2011</v>
          </cell>
          <cell r="AE1339" t="str">
            <v>2011</v>
          </cell>
          <cell r="AF1339" t="str">
            <v/>
          </cell>
          <cell r="AG1339" t="str">
            <v/>
          </cell>
          <cell r="AH1339" t="str">
            <v/>
          </cell>
        </row>
        <row r="1340">
          <cell r="B1340" t="str">
            <v>AUD4</v>
          </cell>
          <cell r="C1340" t="str">
            <v>Survey - Residential Energy</v>
          </cell>
          <cell r="D1340" t="str">
            <v>GRAHAM</v>
          </cell>
          <cell r="E1340" t="str">
            <v>ECON-3B</v>
          </cell>
          <cell r="F1340" t="str">
            <v>Residential</v>
          </cell>
          <cell r="I1340" t="str">
            <v>ST CLOUD</v>
          </cell>
          <cell r="J1340" t="str">
            <v>July</v>
          </cell>
          <cell r="K1340" t="str">
            <v>2010-2011</v>
          </cell>
          <cell r="L1340">
            <v>2011</v>
          </cell>
          <cell r="M1340">
            <v>0</v>
          </cell>
          <cell r="Y1340">
            <v>0</v>
          </cell>
          <cell r="Z1340">
            <v>0</v>
          </cell>
          <cell r="AA1340">
            <v>0</v>
          </cell>
          <cell r="AB1340">
            <v>0</v>
          </cell>
          <cell r="AC1340" t="str">
            <v>GRAHAMECON-3BJuly2010-2011</v>
          </cell>
          <cell r="AD1340" t="str">
            <v>GRAHAMECON-3B2011</v>
          </cell>
          <cell r="AE1340" t="str">
            <v>GRAHAMECON-3BJuly2011</v>
          </cell>
          <cell r="AF1340" t="str">
            <v>GRAHAMECON-3BJuly2010-2011</v>
          </cell>
          <cell r="AG1340" t="str">
            <v>GRAHAMECON-3BST CLOUDJuly2010-2011</v>
          </cell>
          <cell r="AH1340" t="str">
            <v>GRAHAMJuly2010-2011</v>
          </cell>
        </row>
        <row r="1341">
          <cell r="B1341" t="str">
            <v>AUD6</v>
          </cell>
          <cell r="C1341" t="str">
            <v>Survey - Residential Energy</v>
          </cell>
          <cell r="D1341" t="str">
            <v>SKIPPER</v>
          </cell>
          <cell r="E1341" t="str">
            <v>ECON-3B</v>
          </cell>
          <cell r="F1341" t="str">
            <v>Residential</v>
          </cell>
          <cell r="I1341" t="str">
            <v>ST CLOUD</v>
          </cell>
          <cell r="J1341" t="str">
            <v>July</v>
          </cell>
          <cell r="K1341" t="str">
            <v>2010-2011</v>
          </cell>
          <cell r="L1341">
            <v>2011</v>
          </cell>
          <cell r="M1341">
            <v>3</v>
          </cell>
          <cell r="Y1341">
            <v>484.06487340000001</v>
          </cell>
          <cell r="Z1341">
            <v>0</v>
          </cell>
          <cell r="AA1341">
            <v>730.6395</v>
          </cell>
          <cell r="AB1341">
            <v>0</v>
          </cell>
          <cell r="AC1341" t="str">
            <v>SKIPPERECON-3BJuly2010-2011</v>
          </cell>
          <cell r="AD1341" t="str">
            <v>SKIPPERECON-3B2011</v>
          </cell>
          <cell r="AE1341" t="str">
            <v>SKIPPERECON-3BJuly2011</v>
          </cell>
          <cell r="AF1341" t="str">
            <v>SKIPPERECON-3BJuly2010-2011</v>
          </cell>
          <cell r="AG1341" t="str">
            <v>SKIPPERECON-3BST CLOUDJuly2010-2011</v>
          </cell>
          <cell r="AH1341" t="str">
            <v>SKIPPERJuly2010-2011</v>
          </cell>
        </row>
        <row r="1342">
          <cell r="B1342" t="str">
            <v>AUD7</v>
          </cell>
          <cell r="C1342" t="str">
            <v>Survey - Residential Energy</v>
          </cell>
          <cell r="D1342" t="str">
            <v>SAMPSON</v>
          </cell>
          <cell r="E1342" t="str">
            <v>ECON-3B</v>
          </cell>
          <cell r="F1342" t="str">
            <v>Residential</v>
          </cell>
          <cell r="I1342" t="str">
            <v>ST CLOUD</v>
          </cell>
          <cell r="J1342" t="str">
            <v>July</v>
          </cell>
          <cell r="K1342" t="str">
            <v>2010-2011</v>
          </cell>
          <cell r="L1342">
            <v>2011</v>
          </cell>
          <cell r="M1342">
            <v>33</v>
          </cell>
          <cell r="Y1342">
            <v>5324.7136074</v>
          </cell>
          <cell r="Z1342">
            <v>0</v>
          </cell>
          <cell r="AA1342">
            <v>8037.0345000000007</v>
          </cell>
          <cell r="AB1342">
            <v>0</v>
          </cell>
          <cell r="AC1342" t="str">
            <v>SAMPSONECON-3BJuly2010-2011</v>
          </cell>
          <cell r="AD1342" t="str">
            <v>SAMPSONECON-3B2011</v>
          </cell>
          <cell r="AE1342" t="str">
            <v>SAMPSONECON-3BJuly2011</v>
          </cell>
          <cell r="AF1342" t="str">
            <v>SAMPSONECON-3BJuly2010-2011</v>
          </cell>
          <cell r="AG1342" t="str">
            <v>SAMPSONECON-3BST CLOUDJuly2010-2011</v>
          </cell>
          <cell r="AH1342" t="str">
            <v>SAMPSONJuly2010-2011</v>
          </cell>
        </row>
        <row r="1343">
          <cell r="C1343" t="str">
            <v xml:space="preserve">Total Res Energy Surveys  </v>
          </cell>
          <cell r="D1343" t="str">
            <v>CONEW</v>
          </cell>
          <cell r="E1343" t="str">
            <v>ECON-3B</v>
          </cell>
          <cell r="F1343" t="str">
            <v>Residential</v>
          </cell>
          <cell r="I1343" t="str">
            <v>ST CLOUD</v>
          </cell>
          <cell r="J1343" t="str">
            <v>July</v>
          </cell>
          <cell r="K1343" t="str">
            <v>2010-2011</v>
          </cell>
          <cell r="L1343">
            <v>2011</v>
          </cell>
          <cell r="M1343">
            <v>36</v>
          </cell>
          <cell r="Y1343">
            <v>5808.7784807999997</v>
          </cell>
          <cell r="Z1343">
            <v>0</v>
          </cell>
          <cell r="AA1343">
            <v>8767.6740000000009</v>
          </cell>
          <cell r="AB1343">
            <v>0</v>
          </cell>
          <cell r="AC1343" t="str">
            <v>CONEWECON-3BJuly2010-2011</v>
          </cell>
          <cell r="AD1343" t="str">
            <v>CONEWECON-3B2011</v>
          </cell>
          <cell r="AE1343" t="str">
            <v>CONEWECON-3BJuly2011</v>
          </cell>
          <cell r="AF1343" t="str">
            <v>CONEWECON-3BJuly2010-2011</v>
          </cell>
          <cell r="AG1343" t="str">
            <v>CONEWECON-3BST CLOUDJuly2010-2011</v>
          </cell>
          <cell r="AH1343" t="str">
            <v>CONEWJuly2010-2011</v>
          </cell>
        </row>
        <row r="1344">
          <cell r="B1344" t="str">
            <v>FHS</v>
          </cell>
          <cell r="C1344" t="str">
            <v>Survey - Residential Energy DVD</v>
          </cell>
          <cell r="D1344" t="str">
            <v>BURNS</v>
          </cell>
          <cell r="E1344" t="str">
            <v>ECON-3D</v>
          </cell>
          <cell r="F1344" t="str">
            <v>Residential</v>
          </cell>
          <cell r="I1344" t="str">
            <v>ST CLOUD</v>
          </cell>
          <cell r="J1344" t="str">
            <v>July</v>
          </cell>
          <cell r="K1344" t="str">
            <v>2010-2011</v>
          </cell>
          <cell r="L1344">
            <v>2011</v>
          </cell>
          <cell r="M1344">
            <v>3</v>
          </cell>
          <cell r="Y1344">
            <v>28.4189547</v>
          </cell>
          <cell r="Z1344">
            <v>0</v>
          </cell>
          <cell r="AA1344">
            <v>366.03570000000002</v>
          </cell>
          <cell r="AB1344">
            <v>0</v>
          </cell>
          <cell r="AC1344" t="str">
            <v>BURNSECON-3DJuly2010-2011</v>
          </cell>
          <cell r="AD1344" t="str">
            <v>BURNSECON-3D2011</v>
          </cell>
          <cell r="AE1344" t="str">
            <v>BURNSECON-3DJuly2011</v>
          </cell>
          <cell r="AF1344" t="str">
            <v>BURNSECON-3DJuly2010-2011</v>
          </cell>
          <cell r="AG1344" t="str">
            <v>BURNSECON-3DST CLOUDJuly2010-2011</v>
          </cell>
          <cell r="AH1344" t="str">
            <v>BURNSJuly2010-2011</v>
          </cell>
        </row>
        <row r="1345">
          <cell r="C1345" t="str">
            <v>Survey - Residential Energy DVD</v>
          </cell>
          <cell r="D1345" t="str">
            <v>RIVERA</v>
          </cell>
          <cell r="E1345" t="str">
            <v>ECON-3D</v>
          </cell>
          <cell r="F1345" t="str">
            <v>Residential</v>
          </cell>
          <cell r="I1345" t="str">
            <v>ST CLOUD</v>
          </cell>
          <cell r="J1345" t="str">
            <v>July</v>
          </cell>
          <cell r="K1345" t="str">
            <v>2010-2011</v>
          </cell>
          <cell r="L1345">
            <v>2011</v>
          </cell>
          <cell r="M1345">
            <v>10</v>
          </cell>
          <cell r="Y1345">
            <v>94.729849000000002</v>
          </cell>
          <cell r="Z1345">
            <v>0</v>
          </cell>
          <cell r="AA1345">
            <v>1220.1189999999999</v>
          </cell>
          <cell r="AB1345">
            <v>0</v>
          </cell>
          <cell r="AC1345" t="str">
            <v>RIVERAECON-3DJuly2010-2011</v>
          </cell>
          <cell r="AD1345" t="str">
            <v>RIVERAECON-3D2011</v>
          </cell>
          <cell r="AE1345" t="str">
            <v>RIVERAECON-3DJuly2011</v>
          </cell>
          <cell r="AF1345" t="str">
            <v>RIVERAECON-3DJuly2010-2011</v>
          </cell>
          <cell r="AG1345" t="str">
            <v>RIVERAECON-3DST CLOUDJuly2010-2011</v>
          </cell>
          <cell r="AH1345" t="str">
            <v>RIVERAJuly2010-2011</v>
          </cell>
        </row>
        <row r="1346">
          <cell r="C1346" t="str">
            <v xml:space="preserve">Total DVD &amp; VIDEO  </v>
          </cell>
          <cell r="D1346" t="str">
            <v>DVD</v>
          </cell>
          <cell r="E1346" t="str">
            <v>ECON-3D</v>
          </cell>
          <cell r="F1346" t="str">
            <v>Residential</v>
          </cell>
          <cell r="I1346" t="str">
            <v>ST CLOUD</v>
          </cell>
          <cell r="J1346" t="str">
            <v>July</v>
          </cell>
          <cell r="K1346" t="str">
            <v>2010-2011</v>
          </cell>
          <cell r="L1346">
            <v>2011</v>
          </cell>
          <cell r="M1346">
            <v>13</v>
          </cell>
          <cell r="Y1346">
            <v>123.1488037</v>
          </cell>
          <cell r="Z1346">
            <v>0</v>
          </cell>
          <cell r="AA1346">
            <v>1586.1547</v>
          </cell>
          <cell r="AB1346">
            <v>0</v>
          </cell>
          <cell r="AC1346" t="str">
            <v>DVDECON-3DJuly2010-2011</v>
          </cell>
          <cell r="AD1346" t="str">
            <v>DVDECON-3D2011</v>
          </cell>
          <cell r="AE1346" t="str">
            <v>DVDECON-3DJuly2011</v>
          </cell>
          <cell r="AF1346" t="str">
            <v>DVDECON-3DJuly2010-2011</v>
          </cell>
          <cell r="AG1346" t="str">
            <v>DVDECON-3DST CLOUDJuly2010-2011</v>
          </cell>
          <cell r="AH1346" t="str">
            <v>DVDJuly2010-2011</v>
          </cell>
        </row>
        <row r="1347">
          <cell r="C1347" t="str">
            <v xml:space="preserve">Total Residential Energy DVD  </v>
          </cell>
          <cell r="D1347" t="str">
            <v>CONEW</v>
          </cell>
          <cell r="E1347" t="str">
            <v>ECON-3D</v>
          </cell>
          <cell r="F1347" t="str">
            <v>Residential</v>
          </cell>
          <cell r="I1347" t="str">
            <v>ST CLOUD</v>
          </cell>
          <cell r="J1347" t="str">
            <v>July</v>
          </cell>
          <cell r="K1347" t="str">
            <v>2010-2011</v>
          </cell>
          <cell r="L1347">
            <v>2011</v>
          </cell>
          <cell r="M1347">
            <v>13</v>
          </cell>
          <cell r="Y1347">
            <v>123.1488037</v>
          </cell>
          <cell r="Z1347">
            <v>0</v>
          </cell>
          <cell r="AA1347">
            <v>1586.1547</v>
          </cell>
          <cell r="AB1347">
            <v>0</v>
          </cell>
          <cell r="AC1347" t="str">
            <v>CONEWECON-3DJuly2010-2011</v>
          </cell>
          <cell r="AD1347" t="str">
            <v>CONEWECON-3D2011</v>
          </cell>
          <cell r="AE1347" t="str">
            <v>CONEWECON-3DJuly2011</v>
          </cell>
          <cell r="AF1347" t="str">
            <v>CONEWECON-3DJuly2010-2011</v>
          </cell>
          <cell r="AG1347" t="str">
            <v>CONEWECON-3DST CLOUDJuly2010-2011</v>
          </cell>
          <cell r="AH1347" t="str">
            <v>CONEWJuly2010-2011</v>
          </cell>
        </row>
        <row r="1348">
          <cell r="B1348" t="str">
            <v>IBHE</v>
          </cell>
          <cell r="C1348" t="str">
            <v>Home Fix-up</v>
          </cell>
          <cell r="D1348" t="str">
            <v>SAMPSON</v>
          </cell>
          <cell r="E1348" t="str">
            <v>ECON-12A</v>
          </cell>
          <cell r="F1348" t="str">
            <v>Residential</v>
          </cell>
          <cell r="G1348" t="str">
            <v>SINGLE</v>
          </cell>
          <cell r="I1348" t="str">
            <v>ST CLOUD</v>
          </cell>
          <cell r="J1348" t="str">
            <v>July</v>
          </cell>
          <cell r="K1348" t="str">
            <v>2010-2011</v>
          </cell>
          <cell r="L1348">
            <v>2011</v>
          </cell>
          <cell r="M1348">
            <v>1</v>
          </cell>
          <cell r="O1348">
            <v>1296</v>
          </cell>
          <cell r="Y1348">
            <v>14.147650000000001</v>
          </cell>
          <cell r="Z1348">
            <v>0</v>
          </cell>
          <cell r="AA1348">
            <v>249.37</v>
          </cell>
          <cell r="AB1348">
            <v>0</v>
          </cell>
          <cell r="AC1348" t="str">
            <v>SAMPSONECON-12AJuly2010-2011</v>
          </cell>
          <cell r="AD1348" t="str">
            <v>SAMPSONECON-12A2011</v>
          </cell>
          <cell r="AE1348" t="str">
            <v>SAMPSONECON-12AJuly2011</v>
          </cell>
          <cell r="AF1348" t="str">
            <v>SAMPSONECON-12AJuly2010-2011</v>
          </cell>
          <cell r="AG1348" t="str">
            <v>SAMPSONECON-12AST CLOUDJuly2010-2011</v>
          </cell>
          <cell r="AH1348" t="str">
            <v>SAMPSONJuly2010-2011</v>
          </cell>
        </row>
        <row r="1349">
          <cell r="C1349" t="str">
            <v>Total Home Fix-up Single</v>
          </cell>
          <cell r="D1349" t="str">
            <v>CONEW</v>
          </cell>
          <cell r="E1349" t="str">
            <v>ECON-12A</v>
          </cell>
          <cell r="F1349" t="str">
            <v>Residential</v>
          </cell>
          <cell r="G1349" t="str">
            <v>SINGLE</v>
          </cell>
          <cell r="I1349" t="str">
            <v>ST CLOUD</v>
          </cell>
          <cell r="J1349" t="str">
            <v>July</v>
          </cell>
          <cell r="K1349" t="str">
            <v>2010-2011</v>
          </cell>
          <cell r="L1349">
            <v>2011</v>
          </cell>
          <cell r="M1349">
            <v>1</v>
          </cell>
          <cell r="O1349">
            <v>1296</v>
          </cell>
          <cell r="Q1349">
            <v>0</v>
          </cell>
          <cell r="R1349">
            <v>0</v>
          </cell>
          <cell r="S1349">
            <v>0</v>
          </cell>
          <cell r="U1349">
            <v>0</v>
          </cell>
          <cell r="V1349">
            <v>0</v>
          </cell>
          <cell r="W1349">
            <v>0</v>
          </cell>
          <cell r="X1349">
            <v>0</v>
          </cell>
          <cell r="Y1349">
            <v>14.147650000000001</v>
          </cell>
          <cell r="Z1349">
            <v>0</v>
          </cell>
          <cell r="AA1349">
            <v>249.37</v>
          </cell>
          <cell r="AB1349">
            <v>0</v>
          </cell>
          <cell r="AC1349" t="str">
            <v>CONEWECON-12AJuly2010-2011</v>
          </cell>
          <cell r="AD1349" t="str">
            <v>CONEWECON-12A2011</v>
          </cell>
          <cell r="AE1349" t="str">
            <v>CONEWECON-12AJuly2011</v>
          </cell>
          <cell r="AF1349" t="str">
            <v>CONEWECON-12AJuly2010-2011</v>
          </cell>
          <cell r="AG1349" t="str">
            <v>CONEWECON-12AST CLOUDJuly2010-2011</v>
          </cell>
          <cell r="AH1349" t="str">
            <v>CONEWJuly2010-2011</v>
          </cell>
        </row>
        <row r="1350">
          <cell r="B1350" t="str">
            <v>IBHI</v>
          </cell>
          <cell r="C1350" t="str">
            <v>Home Financial Insulation Loan</v>
          </cell>
          <cell r="D1350" t="str">
            <v>SAMPSON</v>
          </cell>
          <cell r="E1350" t="str">
            <v>ECON-12B</v>
          </cell>
          <cell r="F1350" t="str">
            <v>Residential</v>
          </cell>
          <cell r="G1350" t="str">
            <v>SINGLE</v>
          </cell>
          <cell r="I1350" t="str">
            <v>ST CLOUD</v>
          </cell>
          <cell r="J1350" t="str">
            <v>July</v>
          </cell>
          <cell r="K1350" t="str">
            <v>2010-2011</v>
          </cell>
          <cell r="L1350">
            <v>2011</v>
          </cell>
          <cell r="M1350">
            <v>0</v>
          </cell>
          <cell r="O1350">
            <v>0</v>
          </cell>
          <cell r="Y1350">
            <v>0</v>
          </cell>
          <cell r="Z1350">
            <v>0</v>
          </cell>
          <cell r="AA1350">
            <v>0</v>
          </cell>
          <cell r="AB1350">
            <v>0</v>
          </cell>
          <cell r="AC1350" t="str">
            <v>SAMPSONECON-12BJuly2010-2011</v>
          </cell>
          <cell r="AD1350" t="str">
            <v>SAMPSONECON-12B2011</v>
          </cell>
          <cell r="AE1350" t="str">
            <v>SAMPSONECON-12BJuly2011</v>
          </cell>
          <cell r="AF1350" t="str">
            <v>SAMPSONECON-12BJuly2010-2011</v>
          </cell>
          <cell r="AG1350" t="str">
            <v>SAMPSONECON-12BST CLOUDJuly2010-2011</v>
          </cell>
          <cell r="AH1350" t="str">
            <v>SAMPSONJuly2010-2011</v>
          </cell>
        </row>
        <row r="1351">
          <cell r="C1351" t="str">
            <v>Total Financed Insulation Single</v>
          </cell>
          <cell r="D1351" t="str">
            <v>CONEW</v>
          </cell>
          <cell r="E1351" t="str">
            <v>ECON-12B</v>
          </cell>
          <cell r="F1351" t="str">
            <v>Residential</v>
          </cell>
          <cell r="G1351" t="str">
            <v>SINGLE</v>
          </cell>
          <cell r="I1351" t="str">
            <v>ST CLOUD</v>
          </cell>
          <cell r="J1351" t="str">
            <v>July</v>
          </cell>
          <cell r="K1351" t="str">
            <v>2010-2011</v>
          </cell>
          <cell r="L1351">
            <v>2011</v>
          </cell>
          <cell r="M1351">
            <v>0</v>
          </cell>
          <cell r="O1351">
            <v>0</v>
          </cell>
          <cell r="Q1351">
            <v>0</v>
          </cell>
          <cell r="R1351">
            <v>0</v>
          </cell>
          <cell r="S1351">
            <v>0</v>
          </cell>
          <cell r="U1351">
            <v>0</v>
          </cell>
          <cell r="V1351">
            <v>0</v>
          </cell>
          <cell r="W1351">
            <v>0</v>
          </cell>
          <cell r="X1351">
            <v>0</v>
          </cell>
          <cell r="Y1351">
            <v>0</v>
          </cell>
          <cell r="Z1351">
            <v>0</v>
          </cell>
          <cell r="AA1351">
            <v>0</v>
          </cell>
          <cell r="AB1351">
            <v>0</v>
          </cell>
          <cell r="AC1351" t="str">
            <v>CONEWECON-12BJuly2010-2011</v>
          </cell>
          <cell r="AD1351" t="str">
            <v>CONEWECON-12B2011</v>
          </cell>
          <cell r="AE1351" t="str">
            <v>CONEWECON-12BJuly2011</v>
          </cell>
          <cell r="AF1351" t="str">
            <v>CONEWECON-12BJuly2010-2011</v>
          </cell>
          <cell r="AG1351" t="str">
            <v>CONEWECON-12BST CLOUDJuly2010-2011</v>
          </cell>
          <cell r="AH1351" t="str">
            <v>CONEWJuly2010-2011</v>
          </cell>
        </row>
        <row r="1352">
          <cell r="C1352" t="str">
            <v>Total Residential Audit Summary</v>
          </cell>
          <cell r="D1352" t="str">
            <v>CONEW</v>
          </cell>
          <cell r="E1352" t="str">
            <v>RESCON</v>
          </cell>
          <cell r="F1352" t="str">
            <v>Residential</v>
          </cell>
          <cell r="J1352" t="str">
            <v>July</v>
          </cell>
          <cell r="K1352" t="str">
            <v>2010-2011</v>
          </cell>
          <cell r="L1352">
            <v>2011</v>
          </cell>
          <cell r="M1352">
            <v>633</v>
          </cell>
          <cell r="N1352">
            <v>9094.6666666666679</v>
          </cell>
          <cell r="O1352">
            <v>930.11</v>
          </cell>
          <cell r="P1352">
            <v>80666.666666666672</v>
          </cell>
          <cell r="Q1352">
            <v>0</v>
          </cell>
          <cell r="R1352">
            <v>0</v>
          </cell>
          <cell r="S1352">
            <v>0</v>
          </cell>
          <cell r="U1352">
            <v>0</v>
          </cell>
          <cell r="V1352">
            <v>0</v>
          </cell>
          <cell r="W1352">
            <v>0</v>
          </cell>
          <cell r="X1352">
            <v>134</v>
          </cell>
          <cell r="Y1352">
            <v>44642.325954599997</v>
          </cell>
          <cell r="Z1352">
            <v>66863.175346333344</v>
          </cell>
          <cell r="AA1352">
            <v>100225.31576100001</v>
          </cell>
          <cell r="AB1352">
            <v>668622.30385441682</v>
          </cell>
          <cell r="AC1352" t="str">
            <v>CONEWRESCONJuly2010-2011</v>
          </cell>
          <cell r="AD1352" t="str">
            <v>CONEWRESCON2011</v>
          </cell>
          <cell r="AE1352" t="str">
            <v>CONEWRESCONJuly2011</v>
          </cell>
          <cell r="AF1352" t="str">
            <v>CONEWRESCONJuly2010-2011</v>
          </cell>
          <cell r="AG1352" t="str">
            <v>CONEWRESCONJuly2010-2011</v>
          </cell>
          <cell r="AH1352" t="str">
            <v>RESCONJuly2010-2011</v>
          </cell>
        </row>
        <row r="1353">
          <cell r="C1353" t="str">
            <v>Total Commercial Audit Summary</v>
          </cell>
          <cell r="D1353" t="str">
            <v>CONEW</v>
          </cell>
          <cell r="E1353" t="str">
            <v>COMCON</v>
          </cell>
          <cell r="F1353" t="str">
            <v>Commercial</v>
          </cell>
          <cell r="J1353" t="str">
            <v>July</v>
          </cell>
          <cell r="K1353" t="str">
            <v>2010-2011</v>
          </cell>
          <cell r="L1353">
            <v>2011</v>
          </cell>
          <cell r="M1353">
            <v>16</v>
          </cell>
          <cell r="N1353">
            <v>27.833333333333332</v>
          </cell>
          <cell r="O1353">
            <v>0</v>
          </cell>
          <cell r="P1353">
            <v>0</v>
          </cell>
          <cell r="Q1353">
            <v>0</v>
          </cell>
          <cell r="R1353">
            <v>0</v>
          </cell>
          <cell r="S1353">
            <v>0</v>
          </cell>
          <cell r="U1353">
            <v>0</v>
          </cell>
          <cell r="V1353">
            <v>0</v>
          </cell>
          <cell r="W1353">
            <v>0</v>
          </cell>
          <cell r="X1353">
            <v>0</v>
          </cell>
          <cell r="Y1353">
            <v>6200.3399156000005</v>
          </cell>
          <cell r="Z1353">
            <v>11161.759373400002</v>
          </cell>
          <cell r="AA1353">
            <v>8497.6360000000004</v>
          </cell>
          <cell r="AB1353">
            <v>15437.372066666667</v>
          </cell>
          <cell r="AC1353" t="str">
            <v>CONEWCOMCONJuly2010-2011</v>
          </cell>
          <cell r="AD1353" t="str">
            <v>CONEWCOMCON2011</v>
          </cell>
          <cell r="AE1353" t="str">
            <v>CONEWCOMCONJuly2011</v>
          </cell>
          <cell r="AF1353" t="str">
            <v>CONEWCOMCONJuly2010-2011</v>
          </cell>
          <cell r="AG1353" t="str">
            <v>CONEWCOMCONJuly2010-2011</v>
          </cell>
          <cell r="AH1353" t="str">
            <v>COMCONJuly2010-2011</v>
          </cell>
        </row>
        <row r="1354">
          <cell r="B1354" t="str">
            <v>M-ACRG</v>
          </cell>
          <cell r="C1354" t="str">
            <v>Survey - Acreage Meas for Wtr</v>
          </cell>
          <cell r="D1354" t="str">
            <v>MIL</v>
          </cell>
          <cell r="E1354" t="str">
            <v>WACON-5C</v>
          </cell>
          <cell r="F1354" t="str">
            <v>Commercial</v>
          </cell>
          <cell r="G1354" t="str">
            <v>MULTI</v>
          </cell>
          <cell r="H1354" t="str">
            <v>ACRE MEASMNT</v>
          </cell>
          <cell r="J1354" t="str">
            <v>August</v>
          </cell>
          <cell r="K1354" t="str">
            <v>2010-2011</v>
          </cell>
          <cell r="L1354">
            <v>2011</v>
          </cell>
          <cell r="M1354">
            <v>0</v>
          </cell>
          <cell r="N1354">
            <v>0</v>
          </cell>
          <cell r="Y1354">
            <v>0</v>
          </cell>
          <cell r="Z1354">
            <v>0</v>
          </cell>
          <cell r="AA1354">
            <v>0</v>
          </cell>
          <cell r="AB1354">
            <v>0</v>
          </cell>
          <cell r="AC1354" t="str">
            <v>MILWACON-5CAugust2010-2011</v>
          </cell>
          <cell r="AD1354" t="str">
            <v>MILWACON-5C2011</v>
          </cell>
          <cell r="AE1354" t="str">
            <v>MILWACON-5CAugust2011</v>
          </cell>
          <cell r="AF1354" t="str">
            <v>MILWACON-5CACRE MEASMNTAugust2010-2011</v>
          </cell>
          <cell r="AG1354" t="str">
            <v>MILWACON-5CAugust2010-2011</v>
          </cell>
          <cell r="AH1354" t="str">
            <v>MILAugust2010-2011</v>
          </cell>
        </row>
        <row r="1355">
          <cell r="D1355" t="str">
            <v>MIL</v>
          </cell>
          <cell r="E1355" t="str">
            <v>WACON-5C</v>
          </cell>
          <cell r="F1355" t="str">
            <v>Commercial</v>
          </cell>
          <cell r="G1355" t="str">
            <v>OTHER</v>
          </cell>
          <cell r="H1355" t="str">
            <v>ACRE MEASMNT</v>
          </cell>
          <cell r="J1355" t="str">
            <v>August</v>
          </cell>
          <cell r="K1355" t="str">
            <v>2010-2011</v>
          </cell>
          <cell r="L1355">
            <v>2011</v>
          </cell>
          <cell r="M1355">
            <v>0</v>
          </cell>
          <cell r="Y1355">
            <v>0</v>
          </cell>
          <cell r="Z1355">
            <v>0</v>
          </cell>
          <cell r="AC1355" t="str">
            <v>MILWACON-5CAugust2010-2011</v>
          </cell>
          <cell r="AD1355" t="str">
            <v>MILWACON-5C2011</v>
          </cell>
          <cell r="AE1355" t="str">
            <v>MILWACON-5CAugust2011</v>
          </cell>
          <cell r="AF1355" t="str">
            <v>MILWACON-5CACRE MEASMNTAugust2010-2011</v>
          </cell>
          <cell r="AG1355" t="str">
            <v>MILWACON-5CAugust2010-2011</v>
          </cell>
          <cell r="AH1355" t="str">
            <v>MILAugust2010-2011</v>
          </cell>
        </row>
        <row r="1356">
          <cell r="D1356" t="str">
            <v>SKIPPER</v>
          </cell>
          <cell r="E1356" t="str">
            <v>WACON-5C</v>
          </cell>
          <cell r="F1356" t="str">
            <v>Commercial</v>
          </cell>
          <cell r="G1356" t="str">
            <v>MULTI</v>
          </cell>
          <cell r="H1356" t="str">
            <v>ACRE MEASMNT</v>
          </cell>
          <cell r="J1356" t="str">
            <v>August</v>
          </cell>
          <cell r="K1356" t="str">
            <v>2010-2011</v>
          </cell>
          <cell r="L1356">
            <v>2011</v>
          </cell>
          <cell r="M1356">
            <v>1</v>
          </cell>
          <cell r="N1356">
            <v>3</v>
          </cell>
          <cell r="Y1356">
            <v>161.35495779999999</v>
          </cell>
          <cell r="Z1356">
            <v>484.06487340000001</v>
          </cell>
          <cell r="AC1356" t="str">
            <v>SKIPPERWACON-5CAugust2010-2011</v>
          </cell>
          <cell r="AD1356" t="str">
            <v>SKIPPERWACON-5C2011</v>
          </cell>
          <cell r="AE1356" t="str">
            <v>SKIPPERWACON-5CAugust2011</v>
          </cell>
          <cell r="AF1356" t="str">
            <v>SKIPPERWACON-5CACRE MEASMNTAugust2010-2011</v>
          </cell>
          <cell r="AG1356" t="str">
            <v>SKIPPERWACON-5CAugust2010-2011</v>
          </cell>
          <cell r="AH1356" t="str">
            <v>SKIPPERAugust2010-2011</v>
          </cell>
        </row>
        <row r="1357">
          <cell r="D1357" t="str">
            <v>SKIPPER</v>
          </cell>
          <cell r="E1357" t="str">
            <v>WACON-5C</v>
          </cell>
          <cell r="F1357" t="str">
            <v>Commercial</v>
          </cell>
          <cell r="G1357" t="str">
            <v>OTHER</v>
          </cell>
          <cell r="H1357" t="str">
            <v>ACRE MEASMNT</v>
          </cell>
          <cell r="J1357" t="str">
            <v>August</v>
          </cell>
          <cell r="K1357" t="str">
            <v>2010-2011</v>
          </cell>
          <cell r="L1357">
            <v>2011</v>
          </cell>
          <cell r="M1357">
            <v>0</v>
          </cell>
          <cell r="Y1357">
            <v>0</v>
          </cell>
          <cell r="Z1357">
            <v>0</v>
          </cell>
          <cell r="AA1357">
            <v>0</v>
          </cell>
          <cell r="AB1357">
            <v>0</v>
          </cell>
          <cell r="AC1357" t="str">
            <v>SKIPPERWACON-5CAugust2010-2011</v>
          </cell>
          <cell r="AD1357" t="str">
            <v>SKIPPERWACON-5C2011</v>
          </cell>
          <cell r="AE1357" t="str">
            <v>SKIPPERWACON-5CAugust2011</v>
          </cell>
          <cell r="AF1357" t="str">
            <v>SKIPPERWACON-5CACRE MEASMNTAugust2010-2011</v>
          </cell>
          <cell r="AG1357" t="str">
            <v>SKIPPERWACON-5CAugust2010-2011</v>
          </cell>
          <cell r="AH1357" t="str">
            <v>SKIPPERAugust2010-2011</v>
          </cell>
        </row>
        <row r="1358">
          <cell r="C1358" t="str">
            <v>Total Acreage Meas For Wtr</v>
          </cell>
          <cell r="D1358" t="str">
            <v>CONEW</v>
          </cell>
          <cell r="E1358" t="str">
            <v>WACON-5C</v>
          </cell>
          <cell r="F1358" t="str">
            <v>Commercial</v>
          </cell>
          <cell r="G1358" t="str">
            <v>MULTI</v>
          </cell>
          <cell r="H1358" t="str">
            <v>ACRE MEASMNT</v>
          </cell>
          <cell r="J1358" t="str">
            <v>August</v>
          </cell>
          <cell r="K1358" t="str">
            <v>2010-2011</v>
          </cell>
          <cell r="L1358">
            <v>2011</v>
          </cell>
          <cell r="M1358">
            <v>1</v>
          </cell>
          <cell r="N1358">
            <v>3</v>
          </cell>
          <cell r="Y1358">
            <v>161.35495779999999</v>
          </cell>
          <cell r="Z1358">
            <v>484.06487340000001</v>
          </cell>
          <cell r="AA1358">
            <v>0</v>
          </cell>
          <cell r="AB1358">
            <v>0</v>
          </cell>
          <cell r="AC1358" t="str">
            <v>CONEWWACON-5CAugust2010-2011</v>
          </cell>
          <cell r="AD1358" t="str">
            <v>CONEWWACON-5C2011</v>
          </cell>
          <cell r="AE1358" t="str">
            <v>CONEWWACON-5CAugust2011</v>
          </cell>
          <cell r="AF1358" t="str">
            <v>CONEWWACON-5CACRE MEASMNTAugust2010-2011</v>
          </cell>
          <cell r="AG1358" t="str">
            <v>CONEWWACON-5CAugust2010-2011</v>
          </cell>
          <cell r="AH1358" t="str">
            <v>CONEWAugust2010-2011</v>
          </cell>
        </row>
        <row r="1359">
          <cell r="C1359" t="str">
            <v>Total Acreage Meas For Wtr</v>
          </cell>
          <cell r="D1359" t="str">
            <v>CONEW</v>
          </cell>
          <cell r="E1359" t="str">
            <v>WACON-5C</v>
          </cell>
          <cell r="F1359" t="str">
            <v>Commercial</v>
          </cell>
          <cell r="G1359" t="str">
            <v>OTHER</v>
          </cell>
          <cell r="H1359" t="str">
            <v>ACRE MEASMNT</v>
          </cell>
          <cell r="J1359" t="str">
            <v>August</v>
          </cell>
          <cell r="K1359" t="str">
            <v>2010-2011</v>
          </cell>
          <cell r="L1359">
            <v>2011</v>
          </cell>
          <cell r="M1359">
            <v>0</v>
          </cell>
          <cell r="N1359">
            <v>0</v>
          </cell>
          <cell r="Y1359">
            <v>0</v>
          </cell>
          <cell r="AA1359">
            <v>0</v>
          </cell>
          <cell r="AB1359">
            <v>0</v>
          </cell>
          <cell r="AC1359" t="str">
            <v>CONEWWACON-5CAugust2010-2011</v>
          </cell>
          <cell r="AD1359" t="str">
            <v>CONEWWACON-5C2011</v>
          </cell>
          <cell r="AE1359" t="str">
            <v>CONEWWACON-5CAugust2011</v>
          </cell>
          <cell r="AF1359" t="str">
            <v>CONEWWACON-5CACRE MEASMNTAugust2010-2011</v>
          </cell>
          <cell r="AG1359" t="str">
            <v>CONEWWACON-5CAugust2010-2011</v>
          </cell>
          <cell r="AH1359" t="str">
            <v>CONEWAugust2010-2011</v>
          </cell>
        </row>
        <row r="1360">
          <cell r="B1360" t="str">
            <v>M-CES</v>
          </cell>
          <cell r="C1360" t="str">
            <v>Survey - Commercial Energy</v>
          </cell>
          <cell r="D1360" t="str">
            <v>SKIPPER</v>
          </cell>
          <cell r="E1360" t="str">
            <v>ECON-3A</v>
          </cell>
          <cell r="F1360" t="str">
            <v>Commercial</v>
          </cell>
          <cell r="G1360" t="str">
            <v>OTHER</v>
          </cell>
          <cell r="J1360" t="str">
            <v>August</v>
          </cell>
          <cell r="K1360" t="str">
            <v>2010-2011</v>
          </cell>
          <cell r="L1360">
            <v>2011</v>
          </cell>
          <cell r="M1360">
            <v>15</v>
          </cell>
          <cell r="N1360">
            <v>18.166666666666668</v>
          </cell>
          <cell r="X1360">
            <v>21</v>
          </cell>
          <cell r="Y1360">
            <v>8816.4449999999997</v>
          </cell>
          <cell r="Z1360">
            <v>10677.694500000001</v>
          </cell>
          <cell r="AA1360">
            <v>12746.454</v>
          </cell>
          <cell r="AB1360">
            <v>15437.372066666667</v>
          </cell>
          <cell r="AC1360" t="str">
            <v>SKIPPERECON-3AAugust2010-2011</v>
          </cell>
          <cell r="AD1360" t="str">
            <v>SKIPPERECON-3A2011</v>
          </cell>
          <cell r="AE1360" t="str">
            <v>SKIPPERECON-3AAugust2011</v>
          </cell>
          <cell r="AF1360" t="str">
            <v>SKIPPERECON-3AAugust2010-2011</v>
          </cell>
          <cell r="AG1360" t="str">
            <v>SKIPPERECON-3AAugust2010-2011</v>
          </cell>
          <cell r="AH1360" t="str">
            <v>SKIPPERAugust2010-2011</v>
          </cell>
        </row>
        <row r="1361">
          <cell r="C1361" t="str">
            <v xml:space="preserve">Total Commercial Energy  </v>
          </cell>
          <cell r="D1361" t="str">
            <v>CONEW</v>
          </cell>
          <cell r="E1361" t="str">
            <v>ECON-3A</v>
          </cell>
          <cell r="F1361" t="str">
            <v>Commercial</v>
          </cell>
          <cell r="G1361" t="str">
            <v>OTHER</v>
          </cell>
          <cell r="J1361" t="str">
            <v>August</v>
          </cell>
          <cell r="K1361" t="str">
            <v>2010-2011</v>
          </cell>
          <cell r="L1361">
            <v>2011</v>
          </cell>
          <cell r="M1361">
            <v>15</v>
          </cell>
          <cell r="N1361">
            <v>18.166666666666668</v>
          </cell>
          <cell r="Y1361">
            <v>8816.4449999999997</v>
          </cell>
          <cell r="Z1361">
            <v>10677.694500000001</v>
          </cell>
          <cell r="AA1361">
            <v>12746.454</v>
          </cell>
          <cell r="AB1361">
            <v>15437.372066666667</v>
          </cell>
          <cell r="AC1361" t="str">
            <v>CONEWECON-3AAugust2010-2011</v>
          </cell>
          <cell r="AD1361" t="str">
            <v>CONEWECON-3A2011</v>
          </cell>
          <cell r="AE1361" t="str">
            <v>CONEWECON-3AAugust2011</v>
          </cell>
          <cell r="AF1361" t="str">
            <v>CONEWECON-3AAugust2010-2011</v>
          </cell>
          <cell r="AG1361" t="str">
            <v>CONEWECON-3AAugust2010-2011</v>
          </cell>
          <cell r="AH1361" t="str">
            <v>CONEWAugust2010-2011</v>
          </cell>
        </row>
        <row r="1362">
          <cell r="B1362" t="str">
            <v>M-HH2O</v>
          </cell>
          <cell r="C1362" t="str">
            <v>Survey - High Wtr CC Contact</v>
          </cell>
          <cell r="D1362" t="str">
            <v>SKIPPER</v>
          </cell>
          <cell r="E1362" t="str">
            <v>WACON-5D</v>
          </cell>
          <cell r="F1362" t="str">
            <v>Commercial</v>
          </cell>
          <cell r="G1362" t="str">
            <v>OTHER</v>
          </cell>
          <cell r="H1362" t="str">
            <v>HIGH WTR CC</v>
          </cell>
          <cell r="J1362" t="str">
            <v>August</v>
          </cell>
          <cell r="K1362" t="str">
            <v>2010-2011</v>
          </cell>
          <cell r="L1362">
            <v>2011</v>
          </cell>
          <cell r="M1362">
            <v>0</v>
          </cell>
          <cell r="N1362">
            <v>0.83333333333333337</v>
          </cell>
          <cell r="Y1362">
            <v>0</v>
          </cell>
          <cell r="Z1362">
            <v>489.80250000000007</v>
          </cell>
          <cell r="AA1362">
            <v>0</v>
          </cell>
          <cell r="AB1362">
            <v>0</v>
          </cell>
          <cell r="AC1362" t="str">
            <v>SKIPPERWACON-5DAugust2010-2011</v>
          </cell>
          <cell r="AD1362" t="str">
            <v>SKIPPERWACON-5D2011</v>
          </cell>
          <cell r="AE1362" t="str">
            <v>SKIPPERWACON-5DAugust2011</v>
          </cell>
          <cell r="AF1362" t="str">
            <v>SKIPPERWACON-5DHIGH WTR CCAugust2010-2011</v>
          </cell>
          <cell r="AG1362" t="str">
            <v>SKIPPERWACON-5DAugust2010-2011</v>
          </cell>
          <cell r="AH1362" t="str">
            <v>SKIPPERAugust2010-2011</v>
          </cell>
        </row>
        <row r="1363">
          <cell r="C1363" t="str">
            <v xml:space="preserve">Total High Wtr CC Contact  </v>
          </cell>
          <cell r="D1363" t="str">
            <v>CONEW</v>
          </cell>
          <cell r="E1363" t="str">
            <v>WACON-5D</v>
          </cell>
          <cell r="F1363" t="str">
            <v>Commercial</v>
          </cell>
          <cell r="G1363" t="str">
            <v>OTHER</v>
          </cell>
          <cell r="H1363" t="str">
            <v>HIGH WTR CC</v>
          </cell>
          <cell r="J1363" t="str">
            <v>August</v>
          </cell>
          <cell r="K1363" t="str">
            <v>2010-2011</v>
          </cell>
          <cell r="L1363">
            <v>2011</v>
          </cell>
          <cell r="M1363">
            <v>0</v>
          </cell>
          <cell r="N1363">
            <v>0.83333333333333337</v>
          </cell>
          <cell r="Y1363">
            <v>0</v>
          </cell>
          <cell r="Z1363">
            <v>489.80250000000007</v>
          </cell>
          <cell r="AA1363">
            <v>0</v>
          </cell>
          <cell r="AB1363">
            <v>0</v>
          </cell>
          <cell r="AC1363" t="str">
            <v>CONEWWACON-5DAugust2010-2011</v>
          </cell>
          <cell r="AD1363" t="str">
            <v>CONEWWACON-5D2011</v>
          </cell>
          <cell r="AE1363" t="str">
            <v>CONEWWACON-5DAugust2011</v>
          </cell>
          <cell r="AF1363" t="str">
            <v>CONEWWACON-5DHIGH WTR CCAugust2010-2011</v>
          </cell>
          <cell r="AG1363" t="str">
            <v>CONEWWACON-5DAugust2010-2011</v>
          </cell>
          <cell r="AH1363" t="str">
            <v>CONEWAugust2010-2011</v>
          </cell>
        </row>
        <row r="1364">
          <cell r="B1364" t="str">
            <v>M-RES</v>
          </cell>
          <cell r="C1364" t="str">
            <v>Survey - Residential Energy</v>
          </cell>
          <cell r="D1364" t="str">
            <v>BURNS</v>
          </cell>
          <cell r="E1364" t="str">
            <v>ECON-3B</v>
          </cell>
          <cell r="F1364" t="str">
            <v>Residential</v>
          </cell>
          <cell r="G1364" t="str">
            <v>SINGLE</v>
          </cell>
          <cell r="J1364" t="str">
            <v>August</v>
          </cell>
          <cell r="K1364" t="str">
            <v>2010-2011</v>
          </cell>
          <cell r="L1364">
            <v>2011</v>
          </cell>
          <cell r="M1364">
            <v>7</v>
          </cell>
          <cell r="N1364">
            <v>0</v>
          </cell>
          <cell r="X1364">
            <v>21</v>
          </cell>
          <cell r="Y1364">
            <v>1129.4847046</v>
          </cell>
          <cell r="Z1364">
            <v>0</v>
          </cell>
          <cell r="AA1364">
            <v>1704.8255000000001</v>
          </cell>
          <cell r="AB1364">
            <v>0</v>
          </cell>
          <cell r="AC1364" t="str">
            <v>BURNSECON-3BAugust2010-2011</v>
          </cell>
          <cell r="AD1364" t="str">
            <v>BURNSECON-3B2011</v>
          </cell>
          <cell r="AE1364" t="str">
            <v>BURNSECON-3BAugust2011</v>
          </cell>
          <cell r="AF1364" t="str">
            <v>BURNSECON-3BAugust2010-2011</v>
          </cell>
          <cell r="AG1364" t="str">
            <v>BURNSECON-3BAugust2010-2011</v>
          </cell>
          <cell r="AH1364" t="str">
            <v>BURNSAugust2010-2011</v>
          </cell>
        </row>
        <row r="1365">
          <cell r="D1365" t="str">
            <v>BURNS</v>
          </cell>
          <cell r="E1365" t="str">
            <v>ECON-3B</v>
          </cell>
          <cell r="F1365" t="str">
            <v>Residential</v>
          </cell>
          <cell r="G1365" t="str">
            <v>MULTI</v>
          </cell>
          <cell r="J1365" t="str">
            <v>August</v>
          </cell>
          <cell r="K1365" t="str">
            <v>2010-2011</v>
          </cell>
          <cell r="L1365">
            <v>2011</v>
          </cell>
          <cell r="M1365">
            <v>4</v>
          </cell>
          <cell r="Y1365">
            <v>645.41983119999998</v>
          </cell>
          <cell r="AA1365">
            <v>974.18600000000004</v>
          </cell>
          <cell r="AC1365" t="str">
            <v>BURNSECON-3BAugust2010-2011</v>
          </cell>
          <cell r="AD1365" t="str">
            <v>BURNSECON-3B2011</v>
          </cell>
          <cell r="AE1365" t="str">
            <v>BURNSECON-3BAugust2011</v>
          </cell>
          <cell r="AF1365" t="str">
            <v>BURNSECON-3BAugust2010-2011</v>
          </cell>
          <cell r="AG1365" t="str">
            <v>BURNSECON-3BAugust2010-2011</v>
          </cell>
          <cell r="AH1365" t="str">
            <v>BURNSAugust2010-2011</v>
          </cell>
        </row>
        <row r="1366">
          <cell r="D1366" t="str">
            <v>GRAHAM</v>
          </cell>
          <cell r="E1366" t="str">
            <v>ECON-3B</v>
          </cell>
          <cell r="F1366" t="str">
            <v>Residential</v>
          </cell>
          <cell r="G1366" t="str">
            <v>SINGLE</v>
          </cell>
          <cell r="J1366" t="str">
            <v>August</v>
          </cell>
          <cell r="K1366" t="str">
            <v>2010-2011</v>
          </cell>
          <cell r="L1366">
            <v>2011</v>
          </cell>
          <cell r="M1366">
            <v>48</v>
          </cell>
          <cell r="N1366">
            <v>62.5</v>
          </cell>
          <cell r="X1366">
            <v>21</v>
          </cell>
          <cell r="Y1366">
            <v>7745.0379744000002</v>
          </cell>
          <cell r="Z1366">
            <v>10084.6848625</v>
          </cell>
          <cell r="AA1366">
            <v>11690.232</v>
          </cell>
          <cell r="AB1366">
            <v>15221.65625</v>
          </cell>
          <cell r="AC1366" t="str">
            <v>GRAHAMECON-3BAugust2010-2011</v>
          </cell>
          <cell r="AD1366" t="str">
            <v>GRAHAMECON-3B2011</v>
          </cell>
          <cell r="AE1366" t="str">
            <v>GRAHAMECON-3BAugust2011</v>
          </cell>
          <cell r="AF1366" t="str">
            <v>GRAHAMECON-3BAugust2010-2011</v>
          </cell>
          <cell r="AG1366" t="str">
            <v>GRAHAMECON-3BAugust2010-2011</v>
          </cell>
          <cell r="AH1366" t="str">
            <v>GRAHAMAugust2010-2011</v>
          </cell>
        </row>
        <row r="1367">
          <cell r="D1367" t="str">
            <v>GRAHAM</v>
          </cell>
          <cell r="E1367" t="str">
            <v>ECON-3B</v>
          </cell>
          <cell r="F1367" t="str">
            <v>Residential</v>
          </cell>
          <cell r="G1367" t="str">
            <v>MULTI</v>
          </cell>
          <cell r="J1367" t="str">
            <v>August</v>
          </cell>
          <cell r="K1367" t="str">
            <v>2010-2011</v>
          </cell>
          <cell r="L1367">
            <v>2011</v>
          </cell>
          <cell r="M1367">
            <v>22</v>
          </cell>
          <cell r="Y1367">
            <v>3549.8090715999997</v>
          </cell>
          <cell r="AA1367">
            <v>5358.0230000000001</v>
          </cell>
          <cell r="AC1367" t="str">
            <v>GRAHAMECON-3BAugust2010-2011</v>
          </cell>
          <cell r="AD1367" t="str">
            <v>GRAHAMECON-3B2011</v>
          </cell>
          <cell r="AE1367" t="str">
            <v>GRAHAMECON-3BAugust2011</v>
          </cell>
          <cell r="AF1367" t="str">
            <v>GRAHAMECON-3BAugust2010-2011</v>
          </cell>
          <cell r="AG1367" t="str">
            <v>GRAHAMECON-3BAugust2010-2011</v>
          </cell>
          <cell r="AH1367" t="str">
            <v>GRAHAMAugust2010-2011</v>
          </cell>
        </row>
        <row r="1368">
          <cell r="D1368" t="str">
            <v>GURNETT</v>
          </cell>
          <cell r="E1368" t="str">
            <v>ECON-3B</v>
          </cell>
          <cell r="F1368" t="str">
            <v>Residential</v>
          </cell>
          <cell r="G1368" t="str">
            <v>SINGLE</v>
          </cell>
          <cell r="J1368" t="str">
            <v>August</v>
          </cell>
          <cell r="K1368" t="str">
            <v>2010-2011</v>
          </cell>
          <cell r="L1368">
            <v>2011</v>
          </cell>
          <cell r="M1368">
            <v>0</v>
          </cell>
          <cell r="N1368">
            <v>62.5</v>
          </cell>
          <cell r="X1368">
            <v>8</v>
          </cell>
          <cell r="Y1368">
            <v>0</v>
          </cell>
          <cell r="Z1368">
            <v>10084.6848625</v>
          </cell>
          <cell r="AA1368">
            <v>0</v>
          </cell>
          <cell r="AB1368">
            <v>15221.65625</v>
          </cell>
          <cell r="AC1368" t="str">
            <v>GURNETTECON-3BAugust2010-2011</v>
          </cell>
          <cell r="AD1368" t="str">
            <v>GURNETTECON-3B2011</v>
          </cell>
          <cell r="AE1368" t="str">
            <v>GURNETTECON-3BAugust2011</v>
          </cell>
          <cell r="AF1368" t="str">
            <v>GURNETTECON-3BAugust2010-2011</v>
          </cell>
          <cell r="AG1368" t="str">
            <v>GURNETTECON-3BAugust2010-2011</v>
          </cell>
          <cell r="AH1368" t="str">
            <v>GURNETTAugust2010-2011</v>
          </cell>
        </row>
        <row r="1369">
          <cell r="D1369" t="str">
            <v>GURNETT</v>
          </cell>
          <cell r="E1369" t="str">
            <v>ECON-3B</v>
          </cell>
          <cell r="F1369" t="str">
            <v>Residential</v>
          </cell>
          <cell r="G1369" t="str">
            <v>MULTI</v>
          </cell>
          <cell r="J1369" t="str">
            <v>August</v>
          </cell>
          <cell r="K1369" t="str">
            <v>2010-2011</v>
          </cell>
          <cell r="L1369">
            <v>2011</v>
          </cell>
          <cell r="M1369">
            <v>0</v>
          </cell>
          <cell r="Y1369">
            <v>0</v>
          </cell>
          <cell r="AA1369">
            <v>0</v>
          </cell>
          <cell r="AC1369" t="str">
            <v>GURNETTECON-3BAugust2010-2011</v>
          </cell>
          <cell r="AD1369" t="str">
            <v>GURNETTECON-3B2011</v>
          </cell>
          <cell r="AE1369" t="str">
            <v>GURNETTECON-3BAugust2011</v>
          </cell>
          <cell r="AF1369" t="str">
            <v>GURNETTECON-3BAugust2010-2011</v>
          </cell>
          <cell r="AG1369" t="str">
            <v>GURNETTECON-3BAugust2010-2011</v>
          </cell>
          <cell r="AH1369" t="str">
            <v>GURNETTAugust2010-2011</v>
          </cell>
        </row>
        <row r="1370">
          <cell r="D1370" t="str">
            <v>SAMPSON</v>
          </cell>
          <cell r="E1370" t="str">
            <v>ECON-3B</v>
          </cell>
          <cell r="F1370" t="str">
            <v>Residential</v>
          </cell>
          <cell r="G1370" t="str">
            <v>SINGLE</v>
          </cell>
          <cell r="J1370" t="str">
            <v>August</v>
          </cell>
          <cell r="K1370" t="str">
            <v>2010-2011</v>
          </cell>
          <cell r="L1370">
            <v>2011</v>
          </cell>
          <cell r="M1370">
            <v>25</v>
          </cell>
          <cell r="N1370">
            <v>62.5</v>
          </cell>
          <cell r="X1370">
            <v>21</v>
          </cell>
          <cell r="Y1370">
            <v>4033.8739449999998</v>
          </cell>
          <cell r="Z1370">
            <v>10084.6848625</v>
          </cell>
          <cell r="AA1370">
            <v>6088.6625000000004</v>
          </cell>
          <cell r="AB1370">
            <v>15221.65625</v>
          </cell>
          <cell r="AC1370" t="str">
            <v>SAMPSONECON-3BAugust2010-2011</v>
          </cell>
          <cell r="AD1370" t="str">
            <v>SAMPSONECON-3B2011</v>
          </cell>
          <cell r="AE1370" t="str">
            <v>SAMPSONECON-3BAugust2011</v>
          </cell>
          <cell r="AF1370" t="str">
            <v>SAMPSONECON-3BAugust2010-2011</v>
          </cell>
          <cell r="AG1370" t="str">
            <v>SAMPSONECON-3BAugust2010-2011</v>
          </cell>
          <cell r="AH1370" t="str">
            <v>SAMPSONAugust2010-2011</v>
          </cell>
        </row>
        <row r="1371">
          <cell r="D1371" t="str">
            <v>SAMPSON</v>
          </cell>
          <cell r="E1371" t="str">
            <v>ECON-3B</v>
          </cell>
          <cell r="F1371" t="str">
            <v>Residential</v>
          </cell>
          <cell r="G1371" t="str">
            <v>MULTI</v>
          </cell>
          <cell r="J1371" t="str">
            <v>August</v>
          </cell>
          <cell r="K1371" t="str">
            <v>2010-2011</v>
          </cell>
          <cell r="L1371">
            <v>2011</v>
          </cell>
          <cell r="M1371">
            <v>20</v>
          </cell>
          <cell r="Y1371">
            <v>3227.0991559999998</v>
          </cell>
          <cell r="AA1371">
            <v>4870.93</v>
          </cell>
          <cell r="AC1371" t="str">
            <v>SAMPSONECON-3BAugust2010-2011</v>
          </cell>
          <cell r="AD1371" t="str">
            <v>SAMPSONECON-3B2011</v>
          </cell>
          <cell r="AE1371" t="str">
            <v>SAMPSONECON-3BAugust2011</v>
          </cell>
          <cell r="AF1371" t="str">
            <v>SAMPSONECON-3BAugust2010-2011</v>
          </cell>
          <cell r="AG1371" t="str">
            <v>SAMPSONECON-3BAugust2010-2011</v>
          </cell>
          <cell r="AH1371" t="str">
            <v>SAMPSONAugust2010-2011</v>
          </cell>
        </row>
        <row r="1372">
          <cell r="D1372" t="str">
            <v>SKIPPER</v>
          </cell>
          <cell r="E1372" t="str">
            <v>ECON-3B</v>
          </cell>
          <cell r="F1372" t="str">
            <v>Residential</v>
          </cell>
          <cell r="G1372" t="str">
            <v>SINGLE</v>
          </cell>
          <cell r="J1372" t="str">
            <v>August</v>
          </cell>
          <cell r="K1372" t="str">
            <v>2010-2011</v>
          </cell>
          <cell r="L1372">
            <v>2011</v>
          </cell>
          <cell r="M1372">
            <v>10</v>
          </cell>
          <cell r="N1372">
            <v>0</v>
          </cell>
          <cell r="Y1372">
            <v>1613.5495779999999</v>
          </cell>
          <cell r="Z1372">
            <v>0</v>
          </cell>
          <cell r="AA1372">
            <v>2435.4650000000001</v>
          </cell>
          <cell r="AB1372">
            <v>0</v>
          </cell>
          <cell r="AC1372" t="str">
            <v>SKIPPERECON-3BAugust2010-2011</v>
          </cell>
          <cell r="AD1372" t="str">
            <v>SKIPPERECON-3B2011</v>
          </cell>
          <cell r="AE1372" t="str">
            <v>SKIPPERECON-3BAugust2011</v>
          </cell>
          <cell r="AF1372" t="str">
            <v>SKIPPERECON-3BAugust2010-2011</v>
          </cell>
          <cell r="AG1372" t="str">
            <v>SKIPPERECON-3BAugust2010-2011</v>
          </cell>
          <cell r="AH1372" t="str">
            <v>SKIPPERAugust2010-2011</v>
          </cell>
        </row>
        <row r="1373">
          <cell r="D1373" t="str">
            <v>SKIPPER</v>
          </cell>
          <cell r="E1373" t="str">
            <v>ECON-3B</v>
          </cell>
          <cell r="F1373" t="str">
            <v>Residential</v>
          </cell>
          <cell r="G1373" t="str">
            <v>MULTI</v>
          </cell>
          <cell r="J1373" t="str">
            <v>August</v>
          </cell>
          <cell r="K1373" t="str">
            <v>2010-2011</v>
          </cell>
          <cell r="L1373">
            <v>2011</v>
          </cell>
          <cell r="M1373">
            <v>2</v>
          </cell>
          <cell r="Y1373">
            <v>322.70991559999999</v>
          </cell>
          <cell r="AA1373">
            <v>487.09300000000002</v>
          </cell>
          <cell r="AC1373" t="str">
            <v>SKIPPERECON-3BAugust2010-2011</v>
          </cell>
          <cell r="AD1373" t="str">
            <v>SKIPPERECON-3B2011</v>
          </cell>
          <cell r="AE1373" t="str">
            <v>SKIPPERECON-3BAugust2011</v>
          </cell>
          <cell r="AF1373" t="str">
            <v>SKIPPERECON-3BAugust2010-2011</v>
          </cell>
          <cell r="AG1373" t="str">
            <v>SKIPPERECON-3BAugust2010-2011</v>
          </cell>
          <cell r="AH1373" t="str">
            <v>SKIPPERAugust2010-2011</v>
          </cell>
        </row>
        <row r="1374">
          <cell r="D1374" t="str">
            <v>SPRIGGS</v>
          </cell>
          <cell r="E1374" t="str">
            <v>ECON-3B</v>
          </cell>
          <cell r="F1374" t="str">
            <v>Residential</v>
          </cell>
          <cell r="G1374" t="str">
            <v>SINGLE</v>
          </cell>
          <cell r="J1374" t="str">
            <v>August</v>
          </cell>
          <cell r="K1374" t="str">
            <v>2010-2011</v>
          </cell>
          <cell r="L1374">
            <v>2011</v>
          </cell>
          <cell r="M1374">
            <v>28</v>
          </cell>
          <cell r="N1374">
            <v>62.5</v>
          </cell>
          <cell r="X1374">
            <v>21</v>
          </cell>
          <cell r="Y1374">
            <v>4517.9388183999999</v>
          </cell>
          <cell r="Z1374">
            <v>10084.6848625</v>
          </cell>
          <cell r="AA1374">
            <v>6819.3020000000006</v>
          </cell>
          <cell r="AB1374">
            <v>15221.65625</v>
          </cell>
          <cell r="AC1374" t="str">
            <v>SPRIGGSECON-3BAugust2010-2011</v>
          </cell>
          <cell r="AD1374" t="str">
            <v>SPRIGGSECON-3B2011</v>
          </cell>
          <cell r="AE1374" t="str">
            <v>SPRIGGSECON-3BAugust2011</v>
          </cell>
          <cell r="AF1374" t="str">
            <v>SPRIGGSECON-3BAugust2010-2011</v>
          </cell>
          <cell r="AG1374" t="str">
            <v>SPRIGGSECON-3BAugust2010-2011</v>
          </cell>
          <cell r="AH1374" t="str">
            <v>SPRIGGSAugust2010-2011</v>
          </cell>
        </row>
        <row r="1375">
          <cell r="D1375" t="str">
            <v>SPRIGGS</v>
          </cell>
          <cell r="E1375" t="str">
            <v>ECON-3B</v>
          </cell>
          <cell r="F1375" t="str">
            <v>Residential</v>
          </cell>
          <cell r="G1375" t="str">
            <v>MULTI</v>
          </cell>
          <cell r="J1375" t="str">
            <v>August</v>
          </cell>
          <cell r="K1375" t="str">
            <v>2010-2011</v>
          </cell>
          <cell r="L1375">
            <v>2011</v>
          </cell>
          <cell r="M1375">
            <v>29</v>
          </cell>
          <cell r="Y1375">
            <v>4679.2937762000001</v>
          </cell>
          <cell r="AA1375">
            <v>7062.8485000000001</v>
          </cell>
          <cell r="AC1375" t="str">
            <v>SPRIGGSECON-3BAugust2010-2011</v>
          </cell>
          <cell r="AD1375" t="str">
            <v>SPRIGGSECON-3B2011</v>
          </cell>
          <cell r="AE1375" t="str">
            <v>SPRIGGSECON-3BAugust2011</v>
          </cell>
          <cell r="AF1375" t="str">
            <v>SPRIGGSECON-3BAugust2010-2011</v>
          </cell>
          <cell r="AG1375" t="str">
            <v>SPRIGGSECON-3BAugust2010-2011</v>
          </cell>
          <cell r="AH1375" t="str">
            <v>SPRIGGSAugust2010-2011</v>
          </cell>
        </row>
        <row r="1376">
          <cell r="D1376" t="str">
            <v>WELCH</v>
          </cell>
          <cell r="E1376" t="str">
            <v>ECON-3B</v>
          </cell>
          <cell r="F1376" t="str">
            <v>Residential</v>
          </cell>
          <cell r="G1376" t="str">
            <v>SINGLE</v>
          </cell>
          <cell r="J1376" t="str">
            <v>August</v>
          </cell>
          <cell r="K1376" t="str">
            <v>2010-2011</v>
          </cell>
          <cell r="L1376">
            <v>2011</v>
          </cell>
          <cell r="M1376">
            <v>0</v>
          </cell>
          <cell r="X1376">
            <v>21</v>
          </cell>
          <cell r="Y1376">
            <v>0</v>
          </cell>
          <cell r="Z1376">
            <v>0</v>
          </cell>
          <cell r="AA1376">
            <v>0</v>
          </cell>
          <cell r="AB1376">
            <v>0</v>
          </cell>
          <cell r="AC1376" t="str">
            <v>WELCHECON-3BAugust2010-2011</v>
          </cell>
          <cell r="AD1376" t="str">
            <v>WELCHECON-3B2011</v>
          </cell>
          <cell r="AE1376" t="str">
            <v>WELCHECON-3BAugust2011</v>
          </cell>
          <cell r="AF1376" t="str">
            <v>WELCHECON-3BAugust2010-2011</v>
          </cell>
          <cell r="AG1376" t="str">
            <v>WELCHECON-3BAugust2010-2011</v>
          </cell>
          <cell r="AH1376" t="str">
            <v>WELCHAugust2010-2011</v>
          </cell>
        </row>
        <row r="1377">
          <cell r="D1377" t="str">
            <v>WELCH</v>
          </cell>
          <cell r="E1377" t="str">
            <v>ECON-3B</v>
          </cell>
          <cell r="F1377" t="str">
            <v>Residential</v>
          </cell>
          <cell r="G1377" t="str">
            <v>MULTI</v>
          </cell>
          <cell r="J1377" t="str">
            <v>August</v>
          </cell>
          <cell r="K1377" t="str">
            <v>2010-2011</v>
          </cell>
          <cell r="L1377">
            <v>2011</v>
          </cell>
          <cell r="M1377">
            <v>0</v>
          </cell>
          <cell r="Y1377">
            <v>0</v>
          </cell>
          <cell r="AA1377">
            <v>0</v>
          </cell>
          <cell r="AC1377" t="str">
            <v>WELCHECON-3BAugust2010-2011</v>
          </cell>
          <cell r="AD1377" t="str">
            <v>WELCHECON-3B2011</v>
          </cell>
          <cell r="AE1377" t="str">
            <v>WELCHECON-3BAugust2011</v>
          </cell>
          <cell r="AF1377" t="str">
            <v>WELCHECON-3BAugust2010-2011</v>
          </cell>
          <cell r="AG1377" t="str">
            <v>WELCHECON-3BAugust2010-2011</v>
          </cell>
          <cell r="AH1377" t="str">
            <v>WELCHAugust2010-2011</v>
          </cell>
        </row>
        <row r="1378">
          <cell r="C1378" t="str">
            <v xml:space="preserve">Total Res Home Energy Surveys  </v>
          </cell>
          <cell r="D1378" t="str">
            <v>CONEW</v>
          </cell>
          <cell r="E1378" t="str">
            <v>ECON-3B</v>
          </cell>
          <cell r="F1378" t="str">
            <v>Residential</v>
          </cell>
          <cell r="G1378" t="str">
            <v>SINGLE</v>
          </cell>
          <cell r="J1378" t="str">
            <v>August</v>
          </cell>
          <cell r="K1378" t="str">
            <v>2010-2011</v>
          </cell>
          <cell r="L1378">
            <v>2011</v>
          </cell>
          <cell r="M1378">
            <v>118</v>
          </cell>
          <cell r="N1378">
            <v>250</v>
          </cell>
          <cell r="X1378">
            <v>134</v>
          </cell>
          <cell r="Y1378">
            <v>19039.885020399997</v>
          </cell>
          <cell r="Z1378">
            <v>40338.739450000001</v>
          </cell>
          <cell r="AA1378">
            <v>28738.487000000001</v>
          </cell>
          <cell r="AB1378">
            <v>60886.625</v>
          </cell>
          <cell r="AC1378" t="str">
            <v>CONEWECON-3BAugust2010-2011</v>
          </cell>
          <cell r="AD1378" t="str">
            <v>CONEWECON-3B2011</v>
          </cell>
          <cell r="AE1378" t="str">
            <v>CONEWECON-3BAugust2011</v>
          </cell>
          <cell r="AF1378" t="str">
            <v>CONEWECON-3BAugust2010-2011</v>
          </cell>
          <cell r="AG1378" t="str">
            <v>CONEWECON-3BAugust2010-2011</v>
          </cell>
          <cell r="AH1378" t="str">
            <v>CONEWAugust2010-2011</v>
          </cell>
        </row>
        <row r="1379">
          <cell r="C1379" t="str">
            <v xml:space="preserve">Total Res Home Energy Surveys  </v>
          </cell>
          <cell r="D1379" t="str">
            <v>CONEW</v>
          </cell>
          <cell r="E1379" t="str">
            <v>ECON-3B</v>
          </cell>
          <cell r="F1379" t="str">
            <v>Residential</v>
          </cell>
          <cell r="G1379" t="str">
            <v>MULTI</v>
          </cell>
          <cell r="J1379" t="str">
            <v>August</v>
          </cell>
          <cell r="K1379" t="str">
            <v>2010-2011</v>
          </cell>
          <cell r="L1379">
            <v>2011</v>
          </cell>
          <cell r="M1379">
            <v>77</v>
          </cell>
          <cell r="Y1379">
            <v>12424.3317506</v>
          </cell>
          <cell r="AA1379">
            <v>18753.0805</v>
          </cell>
          <cell r="AC1379" t="str">
            <v>CONEWECON-3BAugust2010-2011</v>
          </cell>
          <cell r="AD1379" t="str">
            <v>CONEWECON-3B2011</v>
          </cell>
          <cell r="AE1379" t="str">
            <v>CONEWECON-3BAugust2011</v>
          </cell>
          <cell r="AF1379" t="str">
            <v>CONEWECON-3BAugust2010-2011</v>
          </cell>
          <cell r="AG1379" t="str">
            <v>CONEWECON-3BAugust2010-2011</v>
          </cell>
          <cell r="AH1379" t="str">
            <v>CONEWAugust2010-2011</v>
          </cell>
        </row>
        <row r="1380">
          <cell r="B1380" t="str">
            <v>M-IRES??</v>
          </cell>
          <cell r="C1380" t="str">
            <v>Survey - Phone Residential Energy</v>
          </cell>
          <cell r="D1380" t="str">
            <v>BURNS</v>
          </cell>
          <cell r="E1380" t="str">
            <v>ECON-3E</v>
          </cell>
          <cell r="F1380" t="str">
            <v>Residential</v>
          </cell>
          <cell r="G1380" t="str">
            <v>SINGLE</v>
          </cell>
          <cell r="J1380" t="str">
            <v>August</v>
          </cell>
          <cell r="K1380" t="str">
            <v>2010-2011</v>
          </cell>
          <cell r="L1380">
            <v>2011</v>
          </cell>
          <cell r="M1380">
            <v>0</v>
          </cell>
          <cell r="N1380">
            <v>37.75</v>
          </cell>
          <cell r="Y1380">
            <v>0</v>
          </cell>
          <cell r="Z1380">
            <v>178.00000800000001</v>
          </cell>
          <cell r="AA1380">
            <v>0</v>
          </cell>
          <cell r="AB1380">
            <v>3139.3749375000002</v>
          </cell>
          <cell r="AC1380" t="str">
            <v>BURNSECON-3EAugust2010-2011</v>
          </cell>
          <cell r="AD1380" t="str">
            <v>BURNSECON-3E2011</v>
          </cell>
          <cell r="AE1380" t="str">
            <v>BURNSECON-3EAugust2011</v>
          </cell>
          <cell r="AF1380" t="str">
            <v>BURNSECON-3EAugust2010-2011</v>
          </cell>
          <cell r="AG1380" t="str">
            <v>BURNSECON-3EAugust2010-2011</v>
          </cell>
          <cell r="AH1380" t="str">
            <v>BURNSAugust2010-2011</v>
          </cell>
        </row>
        <row r="1381">
          <cell r="C1381" t="str">
            <v>Survey - Phone Residential Energy</v>
          </cell>
          <cell r="D1381" t="str">
            <v>BURNS</v>
          </cell>
          <cell r="E1381" t="str">
            <v>ECON-3E</v>
          </cell>
          <cell r="F1381" t="str">
            <v>Residential</v>
          </cell>
          <cell r="G1381" t="str">
            <v>MULTI</v>
          </cell>
          <cell r="J1381" t="str">
            <v>August</v>
          </cell>
          <cell r="K1381" t="str">
            <v>2010-2011</v>
          </cell>
          <cell r="L1381">
            <v>2011</v>
          </cell>
          <cell r="M1381">
            <v>0</v>
          </cell>
          <cell r="Y1381">
            <v>0</v>
          </cell>
          <cell r="AA1381">
            <v>0</v>
          </cell>
          <cell r="AC1381" t="str">
            <v>BURNSECON-3EAugust2010-2011</v>
          </cell>
          <cell r="AD1381" t="str">
            <v>BURNSECON-3E2011</v>
          </cell>
          <cell r="AE1381" t="str">
            <v>BURNSECON-3EAugust2011</v>
          </cell>
          <cell r="AF1381" t="str">
            <v>BURNSECON-3EAugust2010-2011</v>
          </cell>
          <cell r="AG1381" t="str">
            <v>BURNSECON-3EAugust2010-2011</v>
          </cell>
          <cell r="AH1381" t="str">
            <v>BURNSAugust2010-2011</v>
          </cell>
        </row>
        <row r="1382">
          <cell r="C1382" t="str">
            <v xml:space="preserve">Total Phone Residential Energy  </v>
          </cell>
          <cell r="D1382" t="str">
            <v>CONEW</v>
          </cell>
          <cell r="E1382" t="str">
            <v>ECON-3E</v>
          </cell>
          <cell r="F1382" t="str">
            <v>Residential</v>
          </cell>
          <cell r="G1382" t="str">
            <v>SINGLE</v>
          </cell>
          <cell r="J1382" t="str">
            <v>August</v>
          </cell>
          <cell r="K1382" t="str">
            <v>2010-2011</v>
          </cell>
          <cell r="L1382">
            <v>2011</v>
          </cell>
          <cell r="M1382">
            <v>0</v>
          </cell>
          <cell r="N1382">
            <v>37.75</v>
          </cell>
          <cell r="Y1382">
            <v>0</v>
          </cell>
          <cell r="Z1382">
            <v>178.00000800000001</v>
          </cell>
          <cell r="AA1382">
            <v>0</v>
          </cell>
          <cell r="AB1382">
            <v>3139.3749375000002</v>
          </cell>
          <cell r="AC1382" t="str">
            <v>CONEWECON-3EAugust2010-2011</v>
          </cell>
          <cell r="AD1382" t="str">
            <v>CONEWECON-3E2011</v>
          </cell>
          <cell r="AE1382" t="str">
            <v>CONEWECON-3EAugust2011</v>
          </cell>
          <cell r="AF1382" t="str">
            <v>CONEWECON-3EAugust2010-2011</v>
          </cell>
          <cell r="AG1382" t="str">
            <v>CONEWECON-3EAugust2010-2011</v>
          </cell>
          <cell r="AH1382" t="str">
            <v>CONEWAugust2010-2011</v>
          </cell>
        </row>
        <row r="1383">
          <cell r="C1383" t="str">
            <v xml:space="preserve">Total Phone Residential Energy  </v>
          </cell>
          <cell r="D1383" t="str">
            <v>CONEW</v>
          </cell>
          <cell r="E1383" t="str">
            <v>ECON-3E</v>
          </cell>
          <cell r="F1383" t="str">
            <v>Residential</v>
          </cell>
          <cell r="G1383" t="str">
            <v>MULTI</v>
          </cell>
          <cell r="J1383" t="str">
            <v>August</v>
          </cell>
          <cell r="K1383" t="str">
            <v>2010-2011</v>
          </cell>
          <cell r="L1383">
            <v>2011</v>
          </cell>
          <cell r="M1383">
            <v>0</v>
          </cell>
          <cell r="Y1383">
            <v>0</v>
          </cell>
          <cell r="AA1383">
            <v>0</v>
          </cell>
          <cell r="AC1383" t="str">
            <v>CONEWECON-3EAugust2010-2011</v>
          </cell>
          <cell r="AD1383" t="str">
            <v>CONEWECON-3E2011</v>
          </cell>
          <cell r="AE1383" t="str">
            <v>CONEWECON-3EAugust2011</v>
          </cell>
          <cell r="AF1383" t="str">
            <v>CONEWECON-3EAugust2010-2011</v>
          </cell>
          <cell r="AG1383" t="str">
            <v>CONEWECON-3EAugust2010-2011</v>
          </cell>
          <cell r="AH1383" t="str">
            <v>CONEWAugust2010-2011</v>
          </cell>
        </row>
        <row r="1384">
          <cell r="B1384" t="str">
            <v>M-CRES</v>
          </cell>
          <cell r="C1384" t="str">
            <v>Survey - DVD Res Eng English</v>
          </cell>
          <cell r="D1384" t="str">
            <v>BURNS</v>
          </cell>
          <cell r="E1384" t="str">
            <v>ECON-3D</v>
          </cell>
          <cell r="F1384" t="str">
            <v>Residential</v>
          </cell>
          <cell r="G1384" t="str">
            <v>SINGLE</v>
          </cell>
          <cell r="J1384" t="str">
            <v>August</v>
          </cell>
          <cell r="K1384" t="str">
            <v>2010-2011</v>
          </cell>
          <cell r="L1384">
            <v>2011</v>
          </cell>
          <cell r="M1384">
            <v>0</v>
          </cell>
          <cell r="Y1384">
            <v>0</v>
          </cell>
          <cell r="Z1384">
            <v>0</v>
          </cell>
          <cell r="AA1384">
            <v>0</v>
          </cell>
          <cell r="AB1384">
            <v>0</v>
          </cell>
          <cell r="AC1384" t="str">
            <v>BURNSECON-3DAugust2010-2011</v>
          </cell>
          <cell r="AD1384" t="str">
            <v>BURNSECON-3D2011</v>
          </cell>
          <cell r="AE1384" t="str">
            <v>BURNSECON-3DAugust2011</v>
          </cell>
          <cell r="AF1384" t="str">
            <v>BURNSECON-3DAugust2010-2011</v>
          </cell>
          <cell r="AG1384" t="str">
            <v>BURNSECON-3DAugust2010-2011</v>
          </cell>
          <cell r="AH1384" t="str">
            <v>BURNSAugust2010-2011</v>
          </cell>
        </row>
        <row r="1385">
          <cell r="D1385" t="str">
            <v>BURNS</v>
          </cell>
          <cell r="E1385" t="str">
            <v>ECON-3D</v>
          </cell>
          <cell r="F1385" t="str">
            <v>Residential</v>
          </cell>
          <cell r="G1385" t="str">
            <v>MULTI</v>
          </cell>
          <cell r="J1385" t="str">
            <v>August</v>
          </cell>
          <cell r="K1385" t="str">
            <v>2010-2011</v>
          </cell>
          <cell r="L1385">
            <v>2011</v>
          </cell>
          <cell r="M1385">
            <v>0</v>
          </cell>
          <cell r="Y1385">
            <v>0</v>
          </cell>
          <cell r="Z1385">
            <v>0</v>
          </cell>
          <cell r="AA1385">
            <v>0</v>
          </cell>
          <cell r="AB1385">
            <v>0</v>
          </cell>
          <cell r="AC1385" t="str">
            <v>BURNSECON-3DAugust2010-2011</v>
          </cell>
          <cell r="AD1385" t="str">
            <v>BURNSECON-3D2011</v>
          </cell>
          <cell r="AE1385" t="str">
            <v>BURNSECON-3DAugust2011</v>
          </cell>
          <cell r="AF1385" t="str">
            <v>BURNSECON-3DAugust2010-2011</v>
          </cell>
          <cell r="AG1385" t="str">
            <v>BURNSECON-3DAugust2010-2011</v>
          </cell>
          <cell r="AH1385" t="str">
            <v>BURNSAugust2010-2011</v>
          </cell>
        </row>
        <row r="1386">
          <cell r="D1386" t="str">
            <v>RIVERA</v>
          </cell>
          <cell r="E1386" t="str">
            <v>ECON-3D</v>
          </cell>
          <cell r="F1386" t="str">
            <v>Residential</v>
          </cell>
          <cell r="G1386" t="str">
            <v>SINGLE</v>
          </cell>
          <cell r="J1386" t="str">
            <v>August</v>
          </cell>
          <cell r="K1386" t="str">
            <v>2010-2011</v>
          </cell>
          <cell r="L1386">
            <v>2011</v>
          </cell>
          <cell r="M1386">
            <v>96</v>
          </cell>
          <cell r="Y1386">
            <v>909.40655040000001</v>
          </cell>
          <cell r="Z1386">
            <v>0</v>
          </cell>
          <cell r="AA1386">
            <v>11713.142400000001</v>
          </cell>
          <cell r="AB1386">
            <v>0</v>
          </cell>
          <cell r="AC1386" t="str">
            <v>RIVERAECON-3DAugust2010-2011</v>
          </cell>
          <cell r="AD1386" t="str">
            <v>RIVERAECON-3D2011</v>
          </cell>
          <cell r="AE1386" t="str">
            <v>RIVERAECON-3DAugust2011</v>
          </cell>
          <cell r="AF1386" t="str">
            <v>RIVERAECON-3DAugust2010-2011</v>
          </cell>
          <cell r="AG1386" t="str">
            <v>RIVERAECON-3DAugust2010-2011</v>
          </cell>
          <cell r="AH1386" t="str">
            <v>RIVERAAugust2010-2011</v>
          </cell>
        </row>
        <row r="1387">
          <cell r="D1387" t="str">
            <v>RIVERA</v>
          </cell>
          <cell r="E1387" t="str">
            <v>ECON-3D</v>
          </cell>
          <cell r="F1387" t="str">
            <v>Residential</v>
          </cell>
          <cell r="G1387" t="str">
            <v>MULTI</v>
          </cell>
          <cell r="J1387" t="str">
            <v>August</v>
          </cell>
          <cell r="K1387" t="str">
            <v>2010-2011</v>
          </cell>
          <cell r="L1387">
            <v>2011</v>
          </cell>
          <cell r="M1387">
            <v>93</v>
          </cell>
          <cell r="Y1387">
            <v>880.98759570000004</v>
          </cell>
          <cell r="Z1387">
            <v>0</v>
          </cell>
          <cell r="AA1387">
            <v>11347.1067</v>
          </cell>
          <cell r="AB1387">
            <v>0</v>
          </cell>
          <cell r="AC1387" t="str">
            <v>RIVERAECON-3DAugust2010-2011</v>
          </cell>
          <cell r="AD1387" t="str">
            <v>RIVERAECON-3D2011</v>
          </cell>
          <cell r="AE1387" t="str">
            <v>RIVERAECON-3DAugust2011</v>
          </cell>
          <cell r="AF1387" t="str">
            <v>RIVERAECON-3DAugust2010-2011</v>
          </cell>
          <cell r="AG1387" t="str">
            <v>RIVERAECON-3DAugust2010-2011</v>
          </cell>
          <cell r="AH1387" t="str">
            <v>RIVERAAugust2010-2011</v>
          </cell>
        </row>
        <row r="1388">
          <cell r="D1388" t="str">
            <v>SAMPSON</v>
          </cell>
          <cell r="E1388" t="str">
            <v>ECON-3D</v>
          </cell>
          <cell r="F1388" t="str">
            <v>Residential</v>
          </cell>
          <cell r="G1388" t="str">
            <v>SINGLE</v>
          </cell>
          <cell r="J1388" t="str">
            <v>August</v>
          </cell>
          <cell r="K1388" t="str">
            <v>2010-2011</v>
          </cell>
          <cell r="L1388">
            <v>2011</v>
          </cell>
          <cell r="M1388">
            <v>0</v>
          </cell>
          <cell r="Y1388">
            <v>0</v>
          </cell>
          <cell r="Z1388">
            <v>0</v>
          </cell>
          <cell r="AA1388">
            <v>0</v>
          </cell>
          <cell r="AB1388">
            <v>0</v>
          </cell>
          <cell r="AC1388" t="str">
            <v>SAMPSONECON-3DAugust2010-2011</v>
          </cell>
          <cell r="AD1388" t="str">
            <v>SAMPSONECON-3D2011</v>
          </cell>
          <cell r="AE1388" t="str">
            <v>SAMPSONECON-3DAugust2011</v>
          </cell>
          <cell r="AF1388" t="str">
            <v>SAMPSONECON-3DAugust2010-2011</v>
          </cell>
          <cell r="AG1388" t="str">
            <v>SAMPSONECON-3DAugust2010-2011</v>
          </cell>
          <cell r="AH1388" t="str">
            <v>SAMPSONAugust2010-2011</v>
          </cell>
        </row>
        <row r="1389">
          <cell r="D1389" t="str">
            <v>SAMPSON</v>
          </cell>
          <cell r="E1389" t="str">
            <v>ECON-3D</v>
          </cell>
          <cell r="F1389" t="str">
            <v>Residential</v>
          </cell>
          <cell r="G1389" t="str">
            <v>MULTI</v>
          </cell>
          <cell r="J1389" t="str">
            <v>August</v>
          </cell>
          <cell r="K1389" t="str">
            <v>2010-2011</v>
          </cell>
          <cell r="L1389">
            <v>2011</v>
          </cell>
          <cell r="M1389">
            <v>0</v>
          </cell>
          <cell r="Y1389">
            <v>0</v>
          </cell>
          <cell r="Z1389">
            <v>0</v>
          </cell>
          <cell r="AA1389">
            <v>0</v>
          </cell>
          <cell r="AB1389">
            <v>0</v>
          </cell>
          <cell r="AC1389" t="str">
            <v>SAMPSONECON-3DAugust2010-2011</v>
          </cell>
          <cell r="AD1389" t="str">
            <v>SAMPSONECON-3D2011</v>
          </cell>
          <cell r="AE1389" t="str">
            <v>SAMPSONECON-3DAugust2011</v>
          </cell>
          <cell r="AF1389" t="str">
            <v>SAMPSONECON-3DAugust2010-2011</v>
          </cell>
          <cell r="AG1389" t="str">
            <v>SAMPSONECON-3DAugust2010-2011</v>
          </cell>
          <cell r="AH1389" t="str">
            <v>SAMPSONAugust2010-2011</v>
          </cell>
        </row>
        <row r="1390">
          <cell r="B1390" t="str">
            <v>M-CRSS</v>
          </cell>
          <cell r="C1390" t="str">
            <v>Survey - DVD Res Eng Spanish</v>
          </cell>
          <cell r="D1390" t="str">
            <v>BURNS</v>
          </cell>
          <cell r="E1390" t="str">
            <v>ECON-3D</v>
          </cell>
          <cell r="F1390" t="str">
            <v>Residential</v>
          </cell>
          <cell r="G1390" t="str">
            <v>SINGLE</v>
          </cell>
          <cell r="J1390" t="str">
            <v>August</v>
          </cell>
          <cell r="K1390" t="str">
            <v>2010-2011</v>
          </cell>
          <cell r="L1390">
            <v>2011</v>
          </cell>
          <cell r="M1390">
            <v>0</v>
          </cell>
          <cell r="Y1390">
            <v>0</v>
          </cell>
          <cell r="Z1390">
            <v>0</v>
          </cell>
          <cell r="AA1390">
            <v>0</v>
          </cell>
          <cell r="AB1390">
            <v>0</v>
          </cell>
          <cell r="AC1390" t="str">
            <v>BURNSECON-3DAugust2010-2011</v>
          </cell>
          <cell r="AD1390" t="str">
            <v>BURNSECON-3D2011</v>
          </cell>
          <cell r="AE1390" t="str">
            <v>BURNSECON-3DAugust2011</v>
          </cell>
          <cell r="AF1390" t="str">
            <v>BURNSECON-3DAugust2010-2011</v>
          </cell>
          <cell r="AG1390" t="str">
            <v>BURNSECON-3DAugust2010-2011</v>
          </cell>
          <cell r="AH1390" t="str">
            <v>BURNSAugust2010-2011</v>
          </cell>
        </row>
        <row r="1391">
          <cell r="D1391" t="str">
            <v>BURNS</v>
          </cell>
          <cell r="E1391" t="str">
            <v>ECON-3D</v>
          </cell>
          <cell r="F1391" t="str">
            <v>Residential</v>
          </cell>
          <cell r="G1391" t="str">
            <v>MULTI</v>
          </cell>
          <cell r="J1391" t="str">
            <v>August</v>
          </cell>
          <cell r="K1391" t="str">
            <v>2010-2011</v>
          </cell>
          <cell r="L1391">
            <v>2011</v>
          </cell>
          <cell r="M1391">
            <v>0</v>
          </cell>
          <cell r="Y1391">
            <v>0</v>
          </cell>
          <cell r="Z1391">
            <v>0</v>
          </cell>
          <cell r="AA1391">
            <v>0</v>
          </cell>
          <cell r="AB1391">
            <v>0</v>
          </cell>
          <cell r="AC1391" t="str">
            <v>BURNSECON-3DAugust2010-2011</v>
          </cell>
          <cell r="AD1391" t="str">
            <v>BURNSECON-3D2011</v>
          </cell>
          <cell r="AE1391" t="str">
            <v>BURNSECON-3DAugust2011</v>
          </cell>
          <cell r="AF1391" t="str">
            <v>BURNSECON-3DAugust2010-2011</v>
          </cell>
          <cell r="AG1391" t="str">
            <v>BURNSECON-3DAugust2010-2011</v>
          </cell>
          <cell r="AH1391" t="str">
            <v>BURNSAugust2010-2011</v>
          </cell>
        </row>
        <row r="1392">
          <cell r="D1392" t="str">
            <v>RIVERA</v>
          </cell>
          <cell r="E1392" t="str">
            <v>ECON-3D</v>
          </cell>
          <cell r="F1392" t="str">
            <v>Residential</v>
          </cell>
          <cell r="G1392" t="str">
            <v>SINGLE</v>
          </cell>
          <cell r="J1392" t="str">
            <v>August</v>
          </cell>
          <cell r="K1392" t="str">
            <v>2010-2011</v>
          </cell>
          <cell r="L1392">
            <v>2011</v>
          </cell>
          <cell r="M1392">
            <v>12</v>
          </cell>
          <cell r="Y1392">
            <v>113.6758188</v>
          </cell>
          <cell r="Z1392">
            <v>0</v>
          </cell>
          <cell r="AA1392">
            <v>1464.1428000000001</v>
          </cell>
          <cell r="AB1392">
            <v>0</v>
          </cell>
          <cell r="AC1392" t="str">
            <v>RIVERAECON-3DAugust2010-2011</v>
          </cell>
          <cell r="AD1392" t="str">
            <v>RIVERAECON-3D2011</v>
          </cell>
          <cell r="AE1392" t="str">
            <v>RIVERAECON-3DAugust2011</v>
          </cell>
          <cell r="AF1392" t="str">
            <v>RIVERAECON-3DAugust2010-2011</v>
          </cell>
          <cell r="AG1392" t="str">
            <v>RIVERAECON-3DAugust2010-2011</v>
          </cell>
          <cell r="AH1392" t="str">
            <v>RIVERAAugust2010-2011</v>
          </cell>
        </row>
        <row r="1393">
          <cell r="D1393" t="str">
            <v>RIVERA</v>
          </cell>
          <cell r="E1393" t="str">
            <v>ECON-3D</v>
          </cell>
          <cell r="F1393" t="str">
            <v>Residential</v>
          </cell>
          <cell r="G1393" t="str">
            <v>MULTI</v>
          </cell>
          <cell r="J1393" t="str">
            <v>August</v>
          </cell>
          <cell r="K1393" t="str">
            <v>2010-2011</v>
          </cell>
          <cell r="L1393">
            <v>2011</v>
          </cell>
          <cell r="M1393">
            <v>16</v>
          </cell>
          <cell r="Y1393">
            <v>151.5677584</v>
          </cell>
          <cell r="Z1393">
            <v>0</v>
          </cell>
          <cell r="AA1393">
            <v>1952.1904</v>
          </cell>
          <cell r="AB1393">
            <v>0</v>
          </cell>
          <cell r="AC1393" t="str">
            <v>RIVERAECON-3DAugust2010-2011</v>
          </cell>
          <cell r="AD1393" t="str">
            <v>RIVERAECON-3D2011</v>
          </cell>
          <cell r="AE1393" t="str">
            <v>RIVERAECON-3DAugust2011</v>
          </cell>
          <cell r="AF1393" t="str">
            <v>RIVERAECON-3DAugust2010-2011</v>
          </cell>
          <cell r="AG1393" t="str">
            <v>RIVERAECON-3DAugust2010-2011</v>
          </cell>
          <cell r="AH1393" t="str">
            <v>RIVERAAugust2010-2011</v>
          </cell>
        </row>
        <row r="1394">
          <cell r="B1394" t="str">
            <v>M-VRES</v>
          </cell>
          <cell r="C1394" t="str">
            <v>Survey - Res Eng VIDEO English</v>
          </cell>
          <cell r="D1394" t="str">
            <v>BURNS</v>
          </cell>
          <cell r="E1394" t="str">
            <v>ECON-3D</v>
          </cell>
          <cell r="F1394" t="str">
            <v>Residential</v>
          </cell>
          <cell r="G1394" t="str">
            <v>SINGLE</v>
          </cell>
          <cell r="J1394" t="str">
            <v>August</v>
          </cell>
          <cell r="K1394" t="str">
            <v>2010-2011</v>
          </cell>
          <cell r="L1394">
            <v>2011</v>
          </cell>
          <cell r="M1394">
            <v>0</v>
          </cell>
          <cell r="Y1394">
            <v>0</v>
          </cell>
          <cell r="Z1394">
            <v>0</v>
          </cell>
          <cell r="AA1394">
            <v>0</v>
          </cell>
          <cell r="AB1394">
            <v>0</v>
          </cell>
          <cell r="AC1394" t="str">
            <v>BURNSECON-3DAugust2010-2011</v>
          </cell>
          <cell r="AD1394" t="str">
            <v>BURNSECON-3D2011</v>
          </cell>
          <cell r="AE1394" t="str">
            <v>BURNSECON-3DAugust2011</v>
          </cell>
          <cell r="AF1394" t="str">
            <v>BURNSECON-3DAugust2010-2011</v>
          </cell>
          <cell r="AG1394" t="str">
            <v>BURNSECON-3DAugust2010-2011</v>
          </cell>
          <cell r="AH1394" t="str">
            <v>BURNSAugust2010-2011</v>
          </cell>
        </row>
        <row r="1395">
          <cell r="D1395" t="str">
            <v>BURNS</v>
          </cell>
          <cell r="E1395" t="str">
            <v>ECON-3D</v>
          </cell>
          <cell r="F1395" t="str">
            <v>Residential</v>
          </cell>
          <cell r="G1395" t="str">
            <v>MULTI</v>
          </cell>
          <cell r="J1395" t="str">
            <v>August</v>
          </cell>
          <cell r="K1395" t="str">
            <v>2010-2011</v>
          </cell>
          <cell r="L1395">
            <v>2011</v>
          </cell>
          <cell r="M1395">
            <v>0</v>
          </cell>
          <cell r="Y1395">
            <v>0</v>
          </cell>
          <cell r="Z1395">
            <v>0</v>
          </cell>
          <cell r="AA1395">
            <v>0</v>
          </cell>
          <cell r="AB1395">
            <v>0</v>
          </cell>
          <cell r="AC1395" t="str">
            <v>BURNSECON-3DAugust2010-2011</v>
          </cell>
          <cell r="AD1395" t="str">
            <v>BURNSECON-3D2011</v>
          </cell>
          <cell r="AE1395" t="str">
            <v>BURNSECON-3DAugust2011</v>
          </cell>
          <cell r="AF1395" t="str">
            <v>BURNSECON-3DAugust2010-2011</v>
          </cell>
          <cell r="AG1395" t="str">
            <v>BURNSECON-3DAugust2010-2011</v>
          </cell>
          <cell r="AH1395" t="str">
            <v>BURNSAugust2010-2011</v>
          </cell>
        </row>
        <row r="1396">
          <cell r="D1396" t="str">
            <v>RIVERA</v>
          </cell>
          <cell r="E1396" t="str">
            <v>ECON-3D</v>
          </cell>
          <cell r="F1396" t="str">
            <v>Residential</v>
          </cell>
          <cell r="G1396" t="str">
            <v>SINGLE</v>
          </cell>
          <cell r="J1396" t="str">
            <v>August</v>
          </cell>
          <cell r="K1396" t="str">
            <v>2010-2011</v>
          </cell>
          <cell r="L1396">
            <v>2011</v>
          </cell>
          <cell r="M1396">
            <v>0</v>
          </cell>
          <cell r="Y1396">
            <v>0</v>
          </cell>
          <cell r="Z1396">
            <v>0</v>
          </cell>
          <cell r="AA1396">
            <v>0</v>
          </cell>
          <cell r="AB1396">
            <v>0</v>
          </cell>
          <cell r="AC1396" t="str">
            <v>RIVERAECON-3DAugust2010-2011</v>
          </cell>
          <cell r="AD1396" t="str">
            <v>RIVERAECON-3D2011</v>
          </cell>
          <cell r="AE1396" t="str">
            <v>RIVERAECON-3DAugust2011</v>
          </cell>
          <cell r="AF1396" t="str">
            <v>RIVERAECON-3DAugust2010-2011</v>
          </cell>
          <cell r="AG1396" t="str">
            <v>RIVERAECON-3DAugust2010-2011</v>
          </cell>
          <cell r="AH1396" t="str">
            <v>RIVERAAugust2010-2011</v>
          </cell>
        </row>
        <row r="1397">
          <cell r="D1397" t="str">
            <v>RIVERA</v>
          </cell>
          <cell r="E1397" t="str">
            <v>ECON-3D</v>
          </cell>
          <cell r="F1397" t="str">
            <v>Residential</v>
          </cell>
          <cell r="G1397" t="str">
            <v>MULTI</v>
          </cell>
          <cell r="J1397" t="str">
            <v>August</v>
          </cell>
          <cell r="K1397" t="str">
            <v>2010-2011</v>
          </cell>
          <cell r="L1397">
            <v>2011</v>
          </cell>
          <cell r="M1397">
            <v>1</v>
          </cell>
          <cell r="Y1397">
            <v>9.4729849000000002</v>
          </cell>
          <cell r="Z1397">
            <v>0</v>
          </cell>
          <cell r="AA1397">
            <v>122.0119</v>
          </cell>
          <cell r="AB1397">
            <v>0</v>
          </cell>
          <cell r="AC1397" t="str">
            <v>RIVERAECON-3DAugust2010-2011</v>
          </cell>
          <cell r="AD1397" t="str">
            <v>RIVERAECON-3D2011</v>
          </cell>
          <cell r="AE1397" t="str">
            <v>RIVERAECON-3DAugust2011</v>
          </cell>
          <cell r="AF1397" t="str">
            <v>RIVERAECON-3DAugust2010-2011</v>
          </cell>
          <cell r="AG1397" t="str">
            <v>RIVERAECON-3DAugust2010-2011</v>
          </cell>
          <cell r="AH1397" t="str">
            <v>RIVERAAugust2010-2011</v>
          </cell>
        </row>
        <row r="1398">
          <cell r="B1398" t="str">
            <v>M-VRSS</v>
          </cell>
          <cell r="C1398" t="str">
            <v>Survey - Res Eng VIDEO Spanish</v>
          </cell>
          <cell r="D1398" t="str">
            <v>BURNS</v>
          </cell>
          <cell r="E1398" t="str">
            <v>ECON-3D</v>
          </cell>
          <cell r="F1398" t="str">
            <v>Residential</v>
          </cell>
          <cell r="G1398" t="str">
            <v>SINGLE</v>
          </cell>
          <cell r="J1398" t="str">
            <v>August</v>
          </cell>
          <cell r="K1398" t="str">
            <v>2010-2011</v>
          </cell>
          <cell r="L1398">
            <v>2011</v>
          </cell>
          <cell r="M1398">
            <v>0</v>
          </cell>
          <cell r="Y1398">
            <v>0</v>
          </cell>
          <cell r="Z1398">
            <v>0</v>
          </cell>
          <cell r="AA1398">
            <v>0</v>
          </cell>
          <cell r="AB1398">
            <v>0</v>
          </cell>
          <cell r="AC1398" t="str">
            <v>BURNSECON-3DAugust2010-2011</v>
          </cell>
          <cell r="AD1398" t="str">
            <v>BURNSECON-3D2011</v>
          </cell>
          <cell r="AE1398" t="str">
            <v>BURNSECON-3DAugust2011</v>
          </cell>
          <cell r="AF1398" t="str">
            <v>BURNSECON-3DAugust2010-2011</v>
          </cell>
          <cell r="AG1398" t="str">
            <v>BURNSECON-3DAugust2010-2011</v>
          </cell>
          <cell r="AH1398" t="str">
            <v>BURNSAugust2010-2011</v>
          </cell>
        </row>
        <row r="1399">
          <cell r="D1399" t="str">
            <v>BURNS</v>
          </cell>
          <cell r="E1399" t="str">
            <v>ECON-3D</v>
          </cell>
          <cell r="F1399" t="str">
            <v>Residential</v>
          </cell>
          <cell r="G1399" t="str">
            <v>MULTI</v>
          </cell>
          <cell r="J1399" t="str">
            <v>August</v>
          </cell>
          <cell r="K1399" t="str">
            <v>2010-2011</v>
          </cell>
          <cell r="L1399">
            <v>2011</v>
          </cell>
          <cell r="M1399">
            <v>0</v>
          </cell>
          <cell r="Y1399">
            <v>0</v>
          </cell>
          <cell r="Z1399">
            <v>0</v>
          </cell>
          <cell r="AA1399">
            <v>0</v>
          </cell>
          <cell r="AB1399">
            <v>0</v>
          </cell>
          <cell r="AC1399" t="str">
            <v>BURNSECON-3DAugust2010-2011</v>
          </cell>
          <cell r="AD1399" t="str">
            <v>BURNSECON-3D2011</v>
          </cell>
          <cell r="AE1399" t="str">
            <v>BURNSECON-3DAugust2011</v>
          </cell>
          <cell r="AF1399" t="str">
            <v>BURNSECON-3DAugust2010-2011</v>
          </cell>
          <cell r="AG1399" t="str">
            <v>BURNSECON-3DAugust2010-2011</v>
          </cell>
          <cell r="AH1399" t="str">
            <v>BURNSAugust2010-2011</v>
          </cell>
        </row>
        <row r="1400">
          <cell r="D1400" t="str">
            <v>RIVERA</v>
          </cell>
          <cell r="E1400" t="str">
            <v>ECON-3D</v>
          </cell>
          <cell r="F1400" t="str">
            <v>Residential</v>
          </cell>
          <cell r="G1400" t="str">
            <v>SINGLE</v>
          </cell>
          <cell r="J1400" t="str">
            <v>August</v>
          </cell>
          <cell r="K1400" t="str">
            <v>2010-2011</v>
          </cell>
          <cell r="L1400">
            <v>2011</v>
          </cell>
          <cell r="M1400">
            <v>0</v>
          </cell>
          <cell r="Y1400">
            <v>0</v>
          </cell>
          <cell r="Z1400">
            <v>0</v>
          </cell>
          <cell r="AA1400">
            <v>0</v>
          </cell>
          <cell r="AB1400">
            <v>0</v>
          </cell>
          <cell r="AC1400" t="str">
            <v>RIVERAECON-3DAugust2010-2011</v>
          </cell>
          <cell r="AD1400" t="str">
            <v>RIVERAECON-3D2011</v>
          </cell>
          <cell r="AE1400" t="str">
            <v>RIVERAECON-3DAugust2011</v>
          </cell>
          <cell r="AF1400" t="str">
            <v>RIVERAECON-3DAugust2010-2011</v>
          </cell>
          <cell r="AG1400" t="str">
            <v>RIVERAECON-3DAugust2010-2011</v>
          </cell>
          <cell r="AH1400" t="str">
            <v>RIVERAAugust2010-2011</v>
          </cell>
        </row>
        <row r="1401">
          <cell r="D1401" t="str">
            <v>RIVERA</v>
          </cell>
          <cell r="E1401" t="str">
            <v>ECON-3D</v>
          </cell>
          <cell r="F1401" t="str">
            <v>Residential</v>
          </cell>
          <cell r="G1401" t="str">
            <v>MULTI</v>
          </cell>
          <cell r="J1401" t="str">
            <v>August</v>
          </cell>
          <cell r="K1401" t="str">
            <v>2010-2011</v>
          </cell>
          <cell r="L1401">
            <v>2011</v>
          </cell>
          <cell r="M1401">
            <v>0</v>
          </cell>
          <cell r="Y1401">
            <v>0</v>
          </cell>
          <cell r="Z1401">
            <v>0</v>
          </cell>
          <cell r="AA1401">
            <v>0</v>
          </cell>
          <cell r="AB1401">
            <v>0</v>
          </cell>
          <cell r="AC1401" t="str">
            <v>RIVERAECON-3DAugust2010-2011</v>
          </cell>
          <cell r="AD1401" t="str">
            <v>RIVERAECON-3D2011</v>
          </cell>
          <cell r="AE1401" t="str">
            <v>RIVERAECON-3DAugust2011</v>
          </cell>
          <cell r="AF1401" t="str">
            <v>RIVERAECON-3DAugust2010-2011</v>
          </cell>
          <cell r="AG1401" t="str">
            <v>RIVERAECON-3DAugust2010-2011</v>
          </cell>
          <cell r="AH1401" t="str">
            <v>RIVERAAugust2010-2011</v>
          </cell>
        </row>
        <row r="1402">
          <cell r="B1402" t="str">
            <v>TOTAL DVD/VIDEO</v>
          </cell>
          <cell r="C1402" t="str">
            <v xml:space="preserve">Total DVD &amp; VIDEO  </v>
          </cell>
          <cell r="D1402" t="str">
            <v>DVD</v>
          </cell>
          <cell r="E1402" t="str">
            <v>ECON-3D</v>
          </cell>
          <cell r="F1402" t="str">
            <v>Residential</v>
          </cell>
          <cell r="G1402" t="str">
            <v>SINGLE</v>
          </cell>
          <cell r="J1402" t="str">
            <v>August</v>
          </cell>
          <cell r="K1402" t="str">
            <v>2010-2011</v>
          </cell>
          <cell r="L1402">
            <v>2011</v>
          </cell>
          <cell r="M1402">
            <v>108</v>
          </cell>
          <cell r="N1402">
            <v>283.33333333333331</v>
          </cell>
          <cell r="Y1402">
            <v>1023.0823692</v>
          </cell>
          <cell r="Z1402">
            <v>2684.0123883333331</v>
          </cell>
          <cell r="AA1402">
            <v>13177.2852</v>
          </cell>
          <cell r="AB1402">
            <v>34570.03833333333</v>
          </cell>
          <cell r="AC1402" t="str">
            <v>DVDECON-3DAugust2010-2011</v>
          </cell>
          <cell r="AD1402" t="str">
            <v>DVDECON-3D2011</v>
          </cell>
          <cell r="AE1402" t="str">
            <v>DVDECON-3DAugust2011</v>
          </cell>
          <cell r="AF1402" t="str">
            <v>DVDECON-3DAugust2010-2011</v>
          </cell>
          <cell r="AG1402" t="str">
            <v>DVDECON-3DAugust2010-2011</v>
          </cell>
          <cell r="AH1402" t="str">
            <v>DVDAugust2010-2011</v>
          </cell>
        </row>
        <row r="1403">
          <cell r="C1403" t="str">
            <v xml:space="preserve">Total DVD &amp; VIDEO  </v>
          </cell>
          <cell r="D1403" t="str">
            <v>DVD</v>
          </cell>
          <cell r="E1403" t="str">
            <v>ECON-3D</v>
          </cell>
          <cell r="F1403" t="str">
            <v>Residential</v>
          </cell>
          <cell r="G1403" t="str">
            <v>MULTI</v>
          </cell>
          <cell r="J1403" t="str">
            <v>August</v>
          </cell>
          <cell r="K1403" t="str">
            <v>2010-2011</v>
          </cell>
          <cell r="L1403">
            <v>2011</v>
          </cell>
          <cell r="M1403">
            <v>110</v>
          </cell>
          <cell r="Y1403">
            <v>1042.028339</v>
          </cell>
          <cell r="AA1403">
            <v>13421.308999999999</v>
          </cell>
          <cell r="AC1403" t="str">
            <v>DVDECON-3DAugust2010-2011</v>
          </cell>
          <cell r="AD1403" t="str">
            <v>DVDECON-3D2011</v>
          </cell>
          <cell r="AE1403" t="str">
            <v>DVDECON-3DAugust2011</v>
          </cell>
          <cell r="AF1403" t="str">
            <v>DVDECON-3DAugust2010-2011</v>
          </cell>
          <cell r="AG1403" t="str">
            <v>DVDECON-3DAugust2010-2011</v>
          </cell>
          <cell r="AH1403" t="str">
            <v>DVDAugust2010-2011</v>
          </cell>
        </row>
        <row r="1404">
          <cell r="C1404" t="str">
            <v xml:space="preserve">Total CONEW DVD &amp; VIDEO  </v>
          </cell>
          <cell r="D1404" t="str">
            <v>CONEW</v>
          </cell>
          <cell r="E1404" t="str">
            <v>ECON-3D</v>
          </cell>
          <cell r="F1404" t="str">
            <v>Residential</v>
          </cell>
          <cell r="G1404" t="str">
            <v>SINGLE</v>
          </cell>
          <cell r="J1404" t="str">
            <v>August</v>
          </cell>
          <cell r="K1404" t="str">
            <v>2010-2011</v>
          </cell>
          <cell r="L1404">
            <v>2011</v>
          </cell>
          <cell r="M1404">
            <v>108</v>
          </cell>
          <cell r="N1404">
            <v>283.33333333333331</v>
          </cell>
          <cell r="Y1404">
            <v>1023.0823692</v>
          </cell>
          <cell r="Z1404">
            <v>2684.0123883333331</v>
          </cell>
          <cell r="AA1404">
            <v>13177.2852</v>
          </cell>
          <cell r="AB1404">
            <v>34570.03833333333</v>
          </cell>
          <cell r="AC1404" t="str">
            <v>CONEWECON-3DAugust2010-2011</v>
          </cell>
          <cell r="AD1404" t="str">
            <v>CONEWECON-3D2011</v>
          </cell>
          <cell r="AE1404" t="str">
            <v>CONEWECON-3DAugust2011</v>
          </cell>
          <cell r="AF1404" t="str">
            <v>CONEWECON-3DAugust2010-2011</v>
          </cell>
          <cell r="AG1404" t="str">
            <v>CONEWECON-3DAugust2010-2011</v>
          </cell>
          <cell r="AH1404" t="str">
            <v>CONEWAugust2010-2011</v>
          </cell>
        </row>
        <row r="1405">
          <cell r="C1405" t="str">
            <v xml:space="preserve">Total CONEW DVD &amp; VIDEO  </v>
          </cell>
          <cell r="D1405" t="str">
            <v>CONEW</v>
          </cell>
          <cell r="E1405" t="str">
            <v>ECON-3D</v>
          </cell>
          <cell r="F1405" t="str">
            <v>Residential</v>
          </cell>
          <cell r="G1405" t="str">
            <v>MULTI</v>
          </cell>
          <cell r="J1405" t="str">
            <v>August</v>
          </cell>
          <cell r="K1405" t="str">
            <v>2010-2011</v>
          </cell>
          <cell r="L1405">
            <v>2011</v>
          </cell>
          <cell r="M1405">
            <v>110</v>
          </cell>
          <cell r="Y1405">
            <v>1042.028339</v>
          </cell>
          <cell r="AA1405">
            <v>13421.308999999999</v>
          </cell>
          <cell r="AC1405" t="str">
            <v>CONEWECON-3DAugust2010-2011</v>
          </cell>
          <cell r="AD1405" t="str">
            <v>CONEWECON-3D2011</v>
          </cell>
          <cell r="AE1405" t="str">
            <v>CONEWECON-3DAugust2011</v>
          </cell>
          <cell r="AF1405" t="str">
            <v>CONEWECON-3DAugust2010-2011</v>
          </cell>
          <cell r="AG1405" t="str">
            <v>CONEWECON-3DAugust2010-2011</v>
          </cell>
          <cell r="AH1405" t="str">
            <v>CONEWAugust2010-2011</v>
          </cell>
        </row>
        <row r="1406">
          <cell r="B1406" t="str">
            <v>M-ONLINE</v>
          </cell>
          <cell r="C1406" t="str">
            <v>Survey - Residential Online Energy</v>
          </cell>
          <cell r="D1406" t="str">
            <v>ONLINE</v>
          </cell>
          <cell r="E1406" t="str">
            <v>ECON-3C</v>
          </cell>
          <cell r="F1406" t="str">
            <v>Residential</v>
          </cell>
          <cell r="G1406" t="str">
            <v>SINGLE</v>
          </cell>
          <cell r="J1406" t="str">
            <v>August</v>
          </cell>
          <cell r="K1406" t="str">
            <v>2010-2011</v>
          </cell>
          <cell r="L1406">
            <v>2011</v>
          </cell>
          <cell r="M1406">
            <v>0</v>
          </cell>
          <cell r="N1406">
            <v>149.91666666666666</v>
          </cell>
          <cell r="Y1406">
            <v>0</v>
          </cell>
          <cell r="Z1406">
            <v>3495.7568333333334</v>
          </cell>
          <cell r="AA1406">
            <v>0</v>
          </cell>
          <cell r="AB1406">
            <v>18225.008916916668</v>
          </cell>
          <cell r="AC1406" t="str">
            <v>ONLINEECON-3CAugust2010-2011</v>
          </cell>
          <cell r="AD1406" t="str">
            <v>ONLINEECON-3C2011</v>
          </cell>
          <cell r="AE1406" t="str">
            <v>ONLINEECON-3CAugust2011</v>
          </cell>
          <cell r="AF1406" t="str">
            <v>ONLINEECON-3CAugust2010-2011</v>
          </cell>
          <cell r="AG1406" t="str">
            <v>ONLINEECON-3CAugust2010-2011</v>
          </cell>
          <cell r="AH1406" t="str">
            <v>ONLINEAugust2010-2011</v>
          </cell>
        </row>
        <row r="1407">
          <cell r="C1407" t="str">
            <v>Energy Calculator</v>
          </cell>
          <cell r="D1407" t="str">
            <v>CALC</v>
          </cell>
          <cell r="E1407" t="str">
            <v>ECON-17</v>
          </cell>
          <cell r="F1407" t="str">
            <v>Residential</v>
          </cell>
          <cell r="G1407" t="str">
            <v>SINGLE</v>
          </cell>
          <cell r="J1407" t="str">
            <v>August</v>
          </cell>
          <cell r="K1407" t="str">
            <v>2010-2011</v>
          </cell>
          <cell r="L1407">
            <v>2011</v>
          </cell>
          <cell r="M1407">
            <v>276</v>
          </cell>
          <cell r="T1407">
            <v>783.72</v>
          </cell>
          <cell r="Y1407">
            <v>6435.768</v>
          </cell>
          <cell r="Z1407">
            <v>0</v>
          </cell>
          <cell r="AA1407">
            <v>33552.656772000002</v>
          </cell>
          <cell r="AB1407">
            <v>0</v>
          </cell>
          <cell r="AC1407" t="str">
            <v>CALCECON-17August2010-2011</v>
          </cell>
          <cell r="AD1407" t="str">
            <v>CALCECON-172011</v>
          </cell>
          <cell r="AE1407" t="str">
            <v>CALCECON-17August2011</v>
          </cell>
          <cell r="AF1407" t="str">
            <v>CALCECON-17August2010-2011</v>
          </cell>
          <cell r="AG1407" t="str">
            <v>CALCECON-17August2010-2011</v>
          </cell>
          <cell r="AH1407" t="str">
            <v>CALCAugust2010-2011</v>
          </cell>
        </row>
        <row r="1408">
          <cell r="C1408" t="str">
            <v xml:space="preserve">Total Online Energy Surveys  </v>
          </cell>
          <cell r="D1408" t="str">
            <v>CONEW</v>
          </cell>
          <cell r="E1408" t="str">
            <v>ECON-EDU</v>
          </cell>
          <cell r="F1408" t="str">
            <v>Residential</v>
          </cell>
          <cell r="G1408" t="str">
            <v>SINGLE</v>
          </cell>
          <cell r="H1408" t="str">
            <v>ONLINE SURVEY</v>
          </cell>
          <cell r="J1408" t="str">
            <v>August</v>
          </cell>
          <cell r="K1408" t="str">
            <v>2010-2011</v>
          </cell>
          <cell r="L1408">
            <v>2011</v>
          </cell>
          <cell r="M1408">
            <v>276</v>
          </cell>
          <cell r="N1408">
            <v>149.91666666666666</v>
          </cell>
          <cell r="O1408">
            <v>0</v>
          </cell>
          <cell r="P1408">
            <v>0</v>
          </cell>
          <cell r="Q1408">
            <v>0</v>
          </cell>
          <cell r="R1408">
            <v>0</v>
          </cell>
          <cell r="S1408">
            <v>0</v>
          </cell>
          <cell r="T1408">
            <v>783.72</v>
          </cell>
          <cell r="U1408">
            <v>0</v>
          </cell>
          <cell r="V1408">
            <v>0</v>
          </cell>
          <cell r="W1408">
            <v>0</v>
          </cell>
          <cell r="X1408">
            <v>0</v>
          </cell>
          <cell r="Y1408">
            <v>6435.768</v>
          </cell>
          <cell r="Z1408">
            <v>3495.7568333333334</v>
          </cell>
          <cell r="AA1408">
            <v>33552.656772000002</v>
          </cell>
          <cell r="AB1408">
            <v>18225.008916916668</v>
          </cell>
          <cell r="AC1408" t="str">
            <v>CONEWECON-EDUAugust2010-2011</v>
          </cell>
          <cell r="AD1408" t="str">
            <v>CONEWECON-EDU2011</v>
          </cell>
          <cell r="AE1408" t="str">
            <v>CONEWECON-EDUAugust2011</v>
          </cell>
          <cell r="AF1408" t="str">
            <v>CONEWECON-EDUONLINE SURVEYAugust2010-2011</v>
          </cell>
          <cell r="AG1408" t="str">
            <v>CONEWECON-EDUAugust2010-2011</v>
          </cell>
          <cell r="AH1408" t="str">
            <v>CONEWAugust2010-2011</v>
          </cell>
        </row>
        <row r="1409">
          <cell r="B1409" t="str">
            <v>M-WAUD</v>
          </cell>
          <cell r="C1409" t="str">
            <v>Survey - Water Audit</v>
          </cell>
          <cell r="D1409" t="str">
            <v>BURNS</v>
          </cell>
          <cell r="E1409" t="str">
            <v>WACON-5A</v>
          </cell>
          <cell r="F1409" t="str">
            <v>Residential</v>
          </cell>
          <cell r="G1409" t="str">
            <v>SINGLE</v>
          </cell>
          <cell r="J1409" t="str">
            <v>August</v>
          </cell>
          <cell r="K1409" t="str">
            <v>2010-2011</v>
          </cell>
          <cell r="L1409">
            <v>2011</v>
          </cell>
          <cell r="M1409">
            <v>0</v>
          </cell>
          <cell r="N1409">
            <v>0</v>
          </cell>
          <cell r="Y1409">
            <v>0</v>
          </cell>
          <cell r="Z1409">
            <v>0</v>
          </cell>
          <cell r="AA1409">
            <v>0</v>
          </cell>
          <cell r="AB1409">
            <v>0</v>
          </cell>
          <cell r="AC1409" t="str">
            <v>BURNSWACON-5AAugust2010-2011</v>
          </cell>
          <cell r="AD1409" t="str">
            <v>BURNSWACON-5A2011</v>
          </cell>
          <cell r="AE1409" t="str">
            <v>BURNSWACON-5AAugust2011</v>
          </cell>
          <cell r="AF1409" t="str">
            <v>BURNSWACON-5AAugust2010-2011</v>
          </cell>
          <cell r="AG1409" t="str">
            <v>BURNSWACON-5AAugust2010-2011</v>
          </cell>
          <cell r="AH1409" t="str">
            <v>BURNSAugust2010-2011</v>
          </cell>
        </row>
        <row r="1410">
          <cell r="D1410" t="str">
            <v>BURNS</v>
          </cell>
          <cell r="E1410" t="str">
            <v>WACON-5A</v>
          </cell>
          <cell r="F1410" t="str">
            <v>Residential</v>
          </cell>
          <cell r="G1410" t="str">
            <v>MULTI</v>
          </cell>
          <cell r="J1410" t="str">
            <v>August</v>
          </cell>
          <cell r="K1410" t="str">
            <v>2010-2011</v>
          </cell>
          <cell r="L1410">
            <v>2011</v>
          </cell>
          <cell r="M1410">
            <v>0</v>
          </cell>
          <cell r="Y1410">
            <v>0</v>
          </cell>
          <cell r="AA1410">
            <v>0</v>
          </cell>
          <cell r="AC1410" t="str">
            <v>BURNSWACON-5AAugust2010-2011</v>
          </cell>
          <cell r="AD1410" t="str">
            <v>BURNSWACON-5A2011</v>
          </cell>
          <cell r="AE1410" t="str">
            <v>BURNSWACON-5AAugust2011</v>
          </cell>
          <cell r="AF1410" t="str">
            <v>BURNSWACON-5AAugust2010-2011</v>
          </cell>
          <cell r="AG1410" t="str">
            <v>BURNSWACON-5AAugust2010-2011</v>
          </cell>
          <cell r="AH1410" t="str">
            <v>BURNSAugust2010-2011</v>
          </cell>
        </row>
        <row r="1411">
          <cell r="D1411" t="str">
            <v>GRAHAM</v>
          </cell>
          <cell r="E1411" t="str">
            <v>WACON-5A</v>
          </cell>
          <cell r="F1411" t="str">
            <v>Residential</v>
          </cell>
          <cell r="G1411" t="str">
            <v>SINGLE</v>
          </cell>
          <cell r="J1411" t="str">
            <v>August</v>
          </cell>
          <cell r="K1411" t="str">
            <v>2010-2011</v>
          </cell>
          <cell r="L1411">
            <v>2011</v>
          </cell>
          <cell r="M1411">
            <v>4</v>
          </cell>
          <cell r="N1411">
            <v>0</v>
          </cell>
          <cell r="Y1411">
            <v>645.41983119999998</v>
          </cell>
          <cell r="Z1411">
            <v>0</v>
          </cell>
          <cell r="AA1411">
            <v>0</v>
          </cell>
          <cell r="AB1411">
            <v>0</v>
          </cell>
          <cell r="AC1411" t="str">
            <v>GRAHAMWACON-5AAugust2010-2011</v>
          </cell>
          <cell r="AD1411" t="str">
            <v>GRAHAMWACON-5A2011</v>
          </cell>
          <cell r="AE1411" t="str">
            <v>GRAHAMWACON-5AAugust2011</v>
          </cell>
          <cell r="AF1411" t="str">
            <v>GRAHAMWACON-5AAugust2010-2011</v>
          </cell>
          <cell r="AG1411" t="str">
            <v>GRAHAMWACON-5AAugust2010-2011</v>
          </cell>
          <cell r="AH1411" t="str">
            <v>GRAHAMAugust2010-2011</v>
          </cell>
        </row>
        <row r="1412">
          <cell r="D1412" t="str">
            <v>GRAHAM</v>
          </cell>
          <cell r="E1412" t="str">
            <v>WACON-5A</v>
          </cell>
          <cell r="F1412" t="str">
            <v>Residential</v>
          </cell>
          <cell r="G1412" t="str">
            <v>MULTI</v>
          </cell>
          <cell r="J1412" t="str">
            <v>August</v>
          </cell>
          <cell r="K1412" t="str">
            <v>2010-2011</v>
          </cell>
          <cell r="L1412">
            <v>2011</v>
          </cell>
          <cell r="M1412">
            <v>1</v>
          </cell>
          <cell r="Y1412">
            <v>161.35495779999999</v>
          </cell>
          <cell r="AA1412">
            <v>0</v>
          </cell>
          <cell r="AC1412" t="str">
            <v>GRAHAMWACON-5AAugust2010-2011</v>
          </cell>
          <cell r="AD1412" t="str">
            <v>GRAHAMWACON-5A2011</v>
          </cell>
          <cell r="AE1412" t="str">
            <v>GRAHAMWACON-5AAugust2011</v>
          </cell>
          <cell r="AF1412" t="str">
            <v>GRAHAMWACON-5AAugust2010-2011</v>
          </cell>
          <cell r="AG1412" t="str">
            <v>GRAHAMWACON-5AAugust2010-2011</v>
          </cell>
          <cell r="AH1412" t="str">
            <v>GRAHAMAugust2010-2011</v>
          </cell>
        </row>
        <row r="1413">
          <cell r="D1413" t="str">
            <v>GURNETT</v>
          </cell>
          <cell r="E1413" t="str">
            <v>WACON-5A</v>
          </cell>
          <cell r="F1413" t="str">
            <v>Residential</v>
          </cell>
          <cell r="G1413" t="str">
            <v>SINGLE</v>
          </cell>
          <cell r="J1413" t="str">
            <v>August</v>
          </cell>
          <cell r="K1413" t="str">
            <v>2010-2011</v>
          </cell>
          <cell r="L1413">
            <v>2011</v>
          </cell>
          <cell r="M1413">
            <v>0</v>
          </cell>
          <cell r="N1413">
            <v>0</v>
          </cell>
          <cell r="Y1413">
            <v>0</v>
          </cell>
          <cell r="Z1413">
            <v>0</v>
          </cell>
          <cell r="AA1413">
            <v>0</v>
          </cell>
          <cell r="AB1413">
            <v>0</v>
          </cell>
          <cell r="AC1413" t="str">
            <v>GURNETTWACON-5AAugust2010-2011</v>
          </cell>
          <cell r="AD1413" t="str">
            <v>GURNETTWACON-5A2011</v>
          </cell>
          <cell r="AE1413" t="str">
            <v>GURNETTWACON-5AAugust2011</v>
          </cell>
          <cell r="AF1413" t="str">
            <v>GURNETTWACON-5AAugust2010-2011</v>
          </cell>
          <cell r="AG1413" t="str">
            <v>GURNETTWACON-5AAugust2010-2011</v>
          </cell>
          <cell r="AH1413" t="str">
            <v>GURNETTAugust2010-2011</v>
          </cell>
        </row>
        <row r="1414">
          <cell r="D1414" t="str">
            <v>GURNETT</v>
          </cell>
          <cell r="E1414" t="str">
            <v>WACON-5A</v>
          </cell>
          <cell r="F1414" t="str">
            <v>Residential</v>
          </cell>
          <cell r="G1414" t="str">
            <v>MULTI</v>
          </cell>
          <cell r="J1414" t="str">
            <v>August</v>
          </cell>
          <cell r="K1414" t="str">
            <v>2010-2011</v>
          </cell>
          <cell r="L1414">
            <v>2011</v>
          </cell>
          <cell r="M1414">
            <v>0</v>
          </cell>
          <cell r="Y1414">
            <v>0</v>
          </cell>
          <cell r="AA1414">
            <v>0</v>
          </cell>
          <cell r="AC1414" t="str">
            <v>GURNETTWACON-5AAugust2010-2011</v>
          </cell>
          <cell r="AD1414" t="str">
            <v>GURNETTWACON-5A2011</v>
          </cell>
          <cell r="AE1414" t="str">
            <v>GURNETTWACON-5AAugust2011</v>
          </cell>
          <cell r="AF1414" t="str">
            <v>GURNETTWACON-5AAugust2010-2011</v>
          </cell>
          <cell r="AG1414" t="str">
            <v>GURNETTWACON-5AAugust2010-2011</v>
          </cell>
          <cell r="AH1414" t="str">
            <v>GURNETTAugust2010-2011</v>
          </cell>
        </row>
        <row r="1415">
          <cell r="D1415" t="str">
            <v>MIL</v>
          </cell>
          <cell r="E1415" t="str">
            <v>WACON-5B</v>
          </cell>
          <cell r="F1415" t="str">
            <v>Commercial</v>
          </cell>
          <cell r="G1415" t="str">
            <v>MULTI</v>
          </cell>
          <cell r="J1415" t="str">
            <v>August</v>
          </cell>
          <cell r="K1415" t="str">
            <v>2010-2011</v>
          </cell>
          <cell r="L1415">
            <v>2011</v>
          </cell>
          <cell r="M1415">
            <v>0</v>
          </cell>
          <cell r="N1415">
            <v>0</v>
          </cell>
          <cell r="Y1415">
            <v>0</v>
          </cell>
          <cell r="Z1415">
            <v>0</v>
          </cell>
          <cell r="AA1415">
            <v>0</v>
          </cell>
          <cell r="AB1415">
            <v>0</v>
          </cell>
          <cell r="AC1415" t="str">
            <v>MILWACON-5BAugust2010-2011</v>
          </cell>
          <cell r="AD1415" t="str">
            <v>MILWACON-5B2011</v>
          </cell>
          <cell r="AE1415" t="str">
            <v>MILWACON-5BAugust2011</v>
          </cell>
          <cell r="AF1415" t="str">
            <v>MILWACON-5BAugust2010-2011</v>
          </cell>
          <cell r="AG1415" t="str">
            <v>MILWACON-5BAugust2010-2011</v>
          </cell>
          <cell r="AH1415" t="str">
            <v>MILAugust2010-2011</v>
          </cell>
        </row>
        <row r="1416">
          <cell r="D1416" t="str">
            <v>MIL</v>
          </cell>
          <cell r="E1416" t="str">
            <v>WACON-5B</v>
          </cell>
          <cell r="F1416" t="str">
            <v>Commercial</v>
          </cell>
          <cell r="G1416" t="str">
            <v>OTHER</v>
          </cell>
          <cell r="J1416" t="str">
            <v>August</v>
          </cell>
          <cell r="K1416" t="str">
            <v>2010-2011</v>
          </cell>
          <cell r="L1416">
            <v>2011</v>
          </cell>
          <cell r="M1416">
            <v>0</v>
          </cell>
          <cell r="Y1416">
            <v>0</v>
          </cell>
          <cell r="AC1416" t="str">
            <v>MILWACON-5BAugust2010-2011</v>
          </cell>
          <cell r="AD1416" t="str">
            <v>MILWACON-5B2011</v>
          </cell>
          <cell r="AE1416" t="str">
            <v>MILWACON-5BAugust2011</v>
          </cell>
          <cell r="AF1416" t="str">
            <v>MILWACON-5BAugust2010-2011</v>
          </cell>
          <cell r="AG1416" t="str">
            <v>MILWACON-5BAugust2010-2011</v>
          </cell>
          <cell r="AH1416" t="str">
            <v>MILAugust2010-2011</v>
          </cell>
        </row>
        <row r="1417">
          <cell r="D1417" t="str">
            <v>SAMPSON</v>
          </cell>
          <cell r="E1417" t="str">
            <v>WACON-5A</v>
          </cell>
          <cell r="F1417" t="str">
            <v>Residential</v>
          </cell>
          <cell r="G1417" t="str">
            <v>SINGLE</v>
          </cell>
          <cell r="J1417" t="str">
            <v>August</v>
          </cell>
          <cell r="K1417" t="str">
            <v>2010-2011</v>
          </cell>
          <cell r="L1417">
            <v>2011</v>
          </cell>
          <cell r="M1417">
            <v>0</v>
          </cell>
          <cell r="N1417">
            <v>0</v>
          </cell>
          <cell r="Y1417">
            <v>0</v>
          </cell>
          <cell r="Z1417">
            <v>0</v>
          </cell>
          <cell r="AA1417">
            <v>0</v>
          </cell>
          <cell r="AB1417">
            <v>0</v>
          </cell>
          <cell r="AC1417" t="str">
            <v>SAMPSONWACON-5AAugust2010-2011</v>
          </cell>
          <cell r="AD1417" t="str">
            <v>SAMPSONWACON-5A2011</v>
          </cell>
          <cell r="AE1417" t="str">
            <v>SAMPSONWACON-5AAugust2011</v>
          </cell>
          <cell r="AF1417" t="str">
            <v>SAMPSONWACON-5AAugust2010-2011</v>
          </cell>
          <cell r="AG1417" t="str">
            <v>SAMPSONWACON-5AAugust2010-2011</v>
          </cell>
          <cell r="AH1417" t="str">
            <v>SAMPSONAugust2010-2011</v>
          </cell>
        </row>
        <row r="1418">
          <cell r="D1418" t="str">
            <v>SAMPSON</v>
          </cell>
          <cell r="E1418" t="str">
            <v>WACON-5A</v>
          </cell>
          <cell r="F1418" t="str">
            <v>Residential</v>
          </cell>
          <cell r="G1418" t="str">
            <v>MULTI</v>
          </cell>
          <cell r="J1418" t="str">
            <v>August</v>
          </cell>
          <cell r="K1418" t="str">
            <v>2010-2011</v>
          </cell>
          <cell r="L1418">
            <v>2011</v>
          </cell>
          <cell r="M1418">
            <v>0</v>
          </cell>
          <cell r="Y1418">
            <v>0</v>
          </cell>
          <cell r="AA1418">
            <v>0</v>
          </cell>
          <cell r="AC1418" t="str">
            <v>SAMPSONWACON-5AAugust2010-2011</v>
          </cell>
          <cell r="AD1418" t="str">
            <v>SAMPSONWACON-5A2011</v>
          </cell>
          <cell r="AE1418" t="str">
            <v>SAMPSONWACON-5AAugust2011</v>
          </cell>
          <cell r="AF1418" t="str">
            <v>SAMPSONWACON-5AAugust2010-2011</v>
          </cell>
          <cell r="AG1418" t="str">
            <v>SAMPSONWACON-5AAugust2010-2011</v>
          </cell>
          <cell r="AH1418" t="str">
            <v>SAMPSONAugust2010-2011</v>
          </cell>
        </row>
        <row r="1419">
          <cell r="D1419" t="str">
            <v>SKIPPER</v>
          </cell>
          <cell r="E1419" t="str">
            <v>WACON-5A</v>
          </cell>
          <cell r="F1419" t="str">
            <v>Residential</v>
          </cell>
          <cell r="G1419" t="str">
            <v>SINGLE</v>
          </cell>
          <cell r="J1419" t="str">
            <v>August</v>
          </cell>
          <cell r="K1419" t="str">
            <v>2010-2011</v>
          </cell>
          <cell r="L1419">
            <v>2011</v>
          </cell>
          <cell r="M1419">
            <v>1</v>
          </cell>
          <cell r="N1419">
            <v>0</v>
          </cell>
          <cell r="Y1419">
            <v>161.35495779999999</v>
          </cell>
          <cell r="AC1419" t="str">
            <v>SKIPPERWACON-5AAugust2010-2011</v>
          </cell>
          <cell r="AD1419" t="str">
            <v>SKIPPERWACON-5A2011</v>
          </cell>
          <cell r="AE1419" t="str">
            <v>SKIPPERWACON-5AAugust2011</v>
          </cell>
          <cell r="AF1419" t="str">
            <v>SKIPPERWACON-5AAugust2010-2011</v>
          </cell>
          <cell r="AG1419" t="str">
            <v>SKIPPERWACON-5AAugust2010-2011</v>
          </cell>
          <cell r="AH1419" t="str">
            <v>SKIPPERAugust2010-2011</v>
          </cell>
        </row>
        <row r="1420">
          <cell r="D1420" t="str">
            <v>SKIPPER</v>
          </cell>
          <cell r="E1420" t="str">
            <v>WACON-5A</v>
          </cell>
          <cell r="F1420" t="str">
            <v>Residential</v>
          </cell>
          <cell r="G1420" t="str">
            <v>MULTI</v>
          </cell>
          <cell r="J1420" t="str">
            <v>August</v>
          </cell>
          <cell r="K1420" t="str">
            <v>2010-2011</v>
          </cell>
          <cell r="L1420">
            <v>2011</v>
          </cell>
          <cell r="M1420">
            <v>0</v>
          </cell>
          <cell r="Y1420">
            <v>0</v>
          </cell>
          <cell r="AC1420" t="str">
            <v>SKIPPERWACON-5AAugust2010-2011</v>
          </cell>
          <cell r="AD1420" t="str">
            <v>SKIPPERWACON-5A2011</v>
          </cell>
          <cell r="AE1420" t="str">
            <v>SKIPPERWACON-5AAugust2011</v>
          </cell>
          <cell r="AF1420" t="str">
            <v>SKIPPERWACON-5AAugust2010-2011</v>
          </cell>
          <cell r="AG1420" t="str">
            <v>SKIPPERWACON-5AAugust2010-2011</v>
          </cell>
          <cell r="AH1420" t="str">
            <v>SKIPPERAugust2010-2011</v>
          </cell>
        </row>
        <row r="1421">
          <cell r="D1421" t="str">
            <v>SKIPPER</v>
          </cell>
          <cell r="E1421" t="str">
            <v>WACON-5B</v>
          </cell>
          <cell r="F1421" t="str">
            <v>Commercial</v>
          </cell>
          <cell r="G1421" t="str">
            <v>OTHER</v>
          </cell>
          <cell r="J1421" t="str">
            <v>August</v>
          </cell>
          <cell r="K1421" t="str">
            <v>2010-2011</v>
          </cell>
          <cell r="L1421">
            <v>2011</v>
          </cell>
          <cell r="M1421">
            <v>2</v>
          </cell>
          <cell r="N1421">
            <v>5.833333333333333</v>
          </cell>
          <cell r="Y1421">
            <v>322.70991559999999</v>
          </cell>
          <cell r="Z1421">
            <v>941.23725383333328</v>
          </cell>
          <cell r="AA1421">
            <v>0</v>
          </cell>
          <cell r="AB1421">
            <v>0</v>
          </cell>
          <cell r="AC1421" t="str">
            <v>SKIPPERWACON-5BAugust2010-2011</v>
          </cell>
          <cell r="AD1421" t="str">
            <v>SKIPPERWACON-5B2011</v>
          </cell>
          <cell r="AE1421" t="str">
            <v>SKIPPERWACON-5BAugust2011</v>
          </cell>
          <cell r="AF1421" t="str">
            <v>SKIPPERWACON-5BAugust2010-2011</v>
          </cell>
          <cell r="AG1421" t="str">
            <v>SKIPPERWACON-5BAugust2010-2011</v>
          </cell>
          <cell r="AH1421" t="str">
            <v>SKIPPERAugust2010-2011</v>
          </cell>
        </row>
        <row r="1422">
          <cell r="D1422" t="str">
            <v>SPRIGGS</v>
          </cell>
          <cell r="E1422" t="str">
            <v>WACON-5A</v>
          </cell>
          <cell r="F1422" t="str">
            <v>Residential</v>
          </cell>
          <cell r="G1422" t="str">
            <v>SINGLE</v>
          </cell>
          <cell r="J1422" t="str">
            <v>August</v>
          </cell>
          <cell r="K1422" t="str">
            <v>2010-2011</v>
          </cell>
          <cell r="L1422">
            <v>2011</v>
          </cell>
          <cell r="M1422">
            <v>14</v>
          </cell>
          <cell r="N1422">
            <v>0</v>
          </cell>
          <cell r="Y1422">
            <v>2258.9694092</v>
          </cell>
          <cell r="Z1422">
            <v>0</v>
          </cell>
          <cell r="AA1422">
            <v>0</v>
          </cell>
          <cell r="AB1422">
            <v>0</v>
          </cell>
          <cell r="AC1422" t="str">
            <v>SPRIGGSWACON-5AAugust2010-2011</v>
          </cell>
          <cell r="AD1422" t="str">
            <v>SPRIGGSWACON-5A2011</v>
          </cell>
          <cell r="AE1422" t="str">
            <v>SPRIGGSWACON-5AAugust2011</v>
          </cell>
          <cell r="AF1422" t="str">
            <v>SPRIGGSWACON-5AAugust2010-2011</v>
          </cell>
          <cell r="AG1422" t="str">
            <v>SPRIGGSWACON-5AAugust2010-2011</v>
          </cell>
          <cell r="AH1422" t="str">
            <v>SPRIGGSAugust2010-2011</v>
          </cell>
        </row>
        <row r="1423">
          <cell r="D1423" t="str">
            <v>SPRIGGS</v>
          </cell>
          <cell r="E1423" t="str">
            <v>WACON-5A</v>
          </cell>
          <cell r="F1423" t="str">
            <v>Residential</v>
          </cell>
          <cell r="G1423" t="str">
            <v>MULTI</v>
          </cell>
          <cell r="J1423" t="str">
            <v>August</v>
          </cell>
          <cell r="K1423" t="str">
            <v>2010-2011</v>
          </cell>
          <cell r="L1423">
            <v>2011</v>
          </cell>
          <cell r="M1423">
            <v>2</v>
          </cell>
          <cell r="Y1423">
            <v>322.70991559999999</v>
          </cell>
          <cell r="AA1423">
            <v>0</v>
          </cell>
          <cell r="AC1423" t="str">
            <v>SPRIGGSWACON-5AAugust2010-2011</v>
          </cell>
          <cell r="AD1423" t="str">
            <v>SPRIGGSWACON-5A2011</v>
          </cell>
          <cell r="AE1423" t="str">
            <v>SPRIGGSWACON-5AAugust2011</v>
          </cell>
          <cell r="AF1423" t="str">
            <v>SPRIGGSWACON-5AAugust2010-2011</v>
          </cell>
          <cell r="AG1423" t="str">
            <v>SPRIGGSWACON-5AAugust2010-2011</v>
          </cell>
          <cell r="AH1423" t="str">
            <v>SPRIGGSAugust2010-2011</v>
          </cell>
        </row>
        <row r="1424">
          <cell r="D1424" t="str">
            <v>WELCH</v>
          </cell>
          <cell r="E1424" t="str">
            <v>WACON-5A</v>
          </cell>
          <cell r="F1424" t="str">
            <v>Residential</v>
          </cell>
          <cell r="G1424" t="str">
            <v>SINGLE</v>
          </cell>
          <cell r="J1424" t="str">
            <v>August</v>
          </cell>
          <cell r="K1424" t="str">
            <v>2010-2011</v>
          </cell>
          <cell r="L1424">
            <v>2011</v>
          </cell>
          <cell r="M1424">
            <v>0</v>
          </cell>
          <cell r="Y1424">
            <v>0</v>
          </cell>
          <cell r="Z1424">
            <v>0</v>
          </cell>
          <cell r="AA1424">
            <v>0</v>
          </cell>
          <cell r="AB1424">
            <v>0</v>
          </cell>
          <cell r="AC1424" t="str">
            <v>WELCHWACON-5AAugust2010-2011</v>
          </cell>
          <cell r="AD1424" t="str">
            <v>WELCHWACON-5A2011</v>
          </cell>
          <cell r="AE1424" t="str">
            <v>WELCHWACON-5AAugust2011</v>
          </cell>
          <cell r="AF1424" t="str">
            <v>WELCHWACON-5AAugust2010-2011</v>
          </cell>
          <cell r="AG1424" t="str">
            <v>WELCHWACON-5AAugust2010-2011</v>
          </cell>
          <cell r="AH1424" t="str">
            <v>WELCHAugust2010-2011</v>
          </cell>
        </row>
        <row r="1425">
          <cell r="D1425" t="str">
            <v>WELCH</v>
          </cell>
          <cell r="E1425" t="str">
            <v>WACON-5A</v>
          </cell>
          <cell r="F1425" t="str">
            <v>Residential</v>
          </cell>
          <cell r="G1425" t="str">
            <v>MULTI</v>
          </cell>
          <cell r="J1425" t="str">
            <v>August</v>
          </cell>
          <cell r="K1425" t="str">
            <v>2010-2011</v>
          </cell>
          <cell r="L1425">
            <v>2011</v>
          </cell>
          <cell r="M1425">
            <v>0</v>
          </cell>
          <cell r="Y1425">
            <v>0</v>
          </cell>
          <cell r="AA1425">
            <v>0</v>
          </cell>
          <cell r="AC1425" t="str">
            <v>WELCHWACON-5AAugust2010-2011</v>
          </cell>
          <cell r="AD1425" t="str">
            <v>WELCHWACON-5A2011</v>
          </cell>
          <cell r="AE1425" t="str">
            <v>WELCHWACON-5AAugust2011</v>
          </cell>
          <cell r="AF1425" t="str">
            <v>WELCHWACON-5AAugust2010-2011</v>
          </cell>
          <cell r="AG1425" t="str">
            <v>WELCHWACON-5AAugust2010-2011</v>
          </cell>
          <cell r="AH1425" t="str">
            <v>WELCHAugust2010-2011</v>
          </cell>
        </row>
        <row r="1426">
          <cell r="C1426" t="str">
            <v xml:space="preserve">Total Water Audits  </v>
          </cell>
          <cell r="D1426" t="str">
            <v>CONEW</v>
          </cell>
          <cell r="E1426" t="str">
            <v>WACON-5A</v>
          </cell>
          <cell r="F1426" t="str">
            <v>Residential</v>
          </cell>
          <cell r="G1426" t="str">
            <v>SINGLE</v>
          </cell>
          <cell r="J1426" t="str">
            <v>August</v>
          </cell>
          <cell r="K1426" t="str">
            <v>2010-2011</v>
          </cell>
          <cell r="L1426">
            <v>2011</v>
          </cell>
          <cell r="M1426">
            <v>19</v>
          </cell>
          <cell r="N1426">
            <v>0</v>
          </cell>
          <cell r="Y1426">
            <v>3065.7441982</v>
          </cell>
          <cell r="Z1426">
            <v>0</v>
          </cell>
          <cell r="AA1426">
            <v>0</v>
          </cell>
          <cell r="AB1426">
            <v>0</v>
          </cell>
          <cell r="AC1426" t="str">
            <v>CONEWWACON-5AAugust2010-2011</v>
          </cell>
          <cell r="AD1426" t="str">
            <v>CONEWWACON-5A2011</v>
          </cell>
          <cell r="AE1426" t="str">
            <v>CONEWWACON-5AAugust2011</v>
          </cell>
          <cell r="AF1426" t="str">
            <v>CONEWWACON-5AAugust2010-2011</v>
          </cell>
          <cell r="AG1426" t="str">
            <v>CONEWWACON-5AAugust2010-2011</v>
          </cell>
          <cell r="AH1426" t="str">
            <v>CONEWAugust2010-2011</v>
          </cell>
        </row>
        <row r="1427">
          <cell r="C1427" t="str">
            <v xml:space="preserve">Total Water Audits  </v>
          </cell>
          <cell r="D1427" t="str">
            <v>CONEW</v>
          </cell>
          <cell r="E1427" t="str">
            <v>WACON-5A</v>
          </cell>
          <cell r="F1427" t="str">
            <v>Residential</v>
          </cell>
          <cell r="G1427" t="str">
            <v>MULTI</v>
          </cell>
          <cell r="J1427" t="str">
            <v>August</v>
          </cell>
          <cell r="K1427" t="str">
            <v>2010-2011</v>
          </cell>
          <cell r="L1427">
            <v>2011</v>
          </cell>
          <cell r="M1427">
            <v>3</v>
          </cell>
          <cell r="Y1427">
            <v>484.06487340000001</v>
          </cell>
          <cell r="Z1427">
            <v>0</v>
          </cell>
          <cell r="AC1427" t="str">
            <v>CONEWWACON-5AAugust2010-2011</v>
          </cell>
          <cell r="AD1427" t="str">
            <v>CONEWWACON-5A2011</v>
          </cell>
          <cell r="AE1427" t="str">
            <v>CONEWWACON-5AAugust2011</v>
          </cell>
          <cell r="AF1427" t="str">
            <v>CONEWWACON-5AAugust2010-2011</v>
          </cell>
          <cell r="AG1427" t="str">
            <v>CONEWWACON-5AAugust2010-2011</v>
          </cell>
          <cell r="AH1427" t="str">
            <v>CONEWAugust2010-2011</v>
          </cell>
        </row>
        <row r="1428">
          <cell r="C1428" t="str">
            <v xml:space="preserve">Total Water Audits  </v>
          </cell>
          <cell r="D1428" t="str">
            <v>CONEW</v>
          </cell>
          <cell r="E1428" t="str">
            <v>WACON-5B</v>
          </cell>
          <cell r="F1428" t="str">
            <v>Commercial</v>
          </cell>
          <cell r="G1428" t="str">
            <v>OTHER</v>
          </cell>
          <cell r="J1428" t="str">
            <v>August</v>
          </cell>
          <cell r="K1428" t="str">
            <v>2010-2011</v>
          </cell>
          <cell r="L1428">
            <v>2011</v>
          </cell>
          <cell r="M1428">
            <v>2</v>
          </cell>
          <cell r="N1428">
            <v>5.833333333333333</v>
          </cell>
          <cell r="Y1428">
            <v>322.70991559999999</v>
          </cell>
          <cell r="Z1428">
            <v>941.23725383333328</v>
          </cell>
          <cell r="AC1428" t="str">
            <v>CONEWWACON-5BAugust2010-2011</v>
          </cell>
          <cell r="AD1428" t="str">
            <v>CONEWWACON-5B2011</v>
          </cell>
          <cell r="AE1428" t="str">
            <v>CONEWWACON-5BAugust2011</v>
          </cell>
          <cell r="AF1428" t="str">
            <v>CONEWWACON-5BAugust2010-2011</v>
          </cell>
          <cell r="AG1428" t="str">
            <v>CONEWWACON-5BAugust2010-2011</v>
          </cell>
          <cell r="AH1428" t="str">
            <v>CONEWAugust2010-2011</v>
          </cell>
        </row>
        <row r="1429">
          <cell r="B1429" t="str">
            <v>LOANHFIX</v>
          </cell>
          <cell r="C1429" t="str">
            <v>Home Fix-up</v>
          </cell>
          <cell r="D1429" t="str">
            <v>BURNS</v>
          </cell>
          <cell r="E1429" t="str">
            <v>ECON-12A</v>
          </cell>
          <cell r="F1429" t="str">
            <v>Residential</v>
          </cell>
          <cell r="G1429" t="str">
            <v>SINGLE</v>
          </cell>
          <cell r="J1429" t="str">
            <v>August</v>
          </cell>
          <cell r="K1429" t="str">
            <v>2010-2011</v>
          </cell>
          <cell r="L1429">
            <v>2011</v>
          </cell>
          <cell r="M1429">
            <v>3</v>
          </cell>
          <cell r="N1429">
            <v>0</v>
          </cell>
          <cell r="O1429">
            <v>3741.01</v>
          </cell>
          <cell r="P1429">
            <v>0</v>
          </cell>
          <cell r="Y1429">
            <v>42.442950000000003</v>
          </cell>
          <cell r="Z1429">
            <v>0</v>
          </cell>
          <cell r="AA1429">
            <v>748.11</v>
          </cell>
          <cell r="AB1429">
            <v>0</v>
          </cell>
          <cell r="AC1429" t="str">
            <v>BURNSECON-12AAugust2010-2011</v>
          </cell>
          <cell r="AD1429" t="str">
            <v>BURNSECON-12A2011</v>
          </cell>
          <cell r="AE1429" t="str">
            <v>BURNSECON-12AAugust2011</v>
          </cell>
          <cell r="AF1429" t="str">
            <v>BURNSECON-12AAugust2010-2011</v>
          </cell>
          <cell r="AG1429" t="str">
            <v>BURNSECON-12AAugust2010-2011</v>
          </cell>
          <cell r="AH1429" t="str">
            <v>BURNSAugust2010-2011</v>
          </cell>
        </row>
        <row r="1430">
          <cell r="D1430" t="str">
            <v>GRAHAM</v>
          </cell>
          <cell r="E1430" t="str">
            <v>ECON-12A</v>
          </cell>
          <cell r="F1430" t="str">
            <v>Residential</v>
          </cell>
          <cell r="G1430" t="str">
            <v>SINGLE</v>
          </cell>
          <cell r="J1430" t="str">
            <v>August</v>
          </cell>
          <cell r="K1430" t="str">
            <v>2010-2011</v>
          </cell>
          <cell r="L1430">
            <v>2011</v>
          </cell>
          <cell r="M1430">
            <v>33</v>
          </cell>
          <cell r="N1430">
            <v>10.083333333333334</v>
          </cell>
          <cell r="O1430">
            <v>34743.29</v>
          </cell>
          <cell r="P1430">
            <v>20166.666666666668</v>
          </cell>
          <cell r="Y1430">
            <v>466.87245000000001</v>
          </cell>
          <cell r="Z1430">
            <v>5041.666666666667</v>
          </cell>
          <cell r="AA1430">
            <v>8229.2100000000009</v>
          </cell>
          <cell r="AB1430">
            <v>2514.4808333333335</v>
          </cell>
          <cell r="AC1430" t="str">
            <v>GRAHAMECON-12AAugust2010-2011</v>
          </cell>
          <cell r="AD1430" t="str">
            <v>GRAHAMECON-12A2011</v>
          </cell>
          <cell r="AE1430" t="str">
            <v>GRAHAMECON-12AAugust2011</v>
          </cell>
          <cell r="AF1430" t="str">
            <v>GRAHAMECON-12AAugust2010-2011</v>
          </cell>
          <cell r="AG1430" t="str">
            <v>GRAHAMECON-12AAugust2010-2011</v>
          </cell>
          <cell r="AH1430" t="str">
            <v>GRAHAMAugust2010-2011</v>
          </cell>
        </row>
        <row r="1431">
          <cell r="D1431" t="str">
            <v>GURNETT</v>
          </cell>
          <cell r="E1431" t="str">
            <v>ECON-12A</v>
          </cell>
          <cell r="F1431" t="str">
            <v>Residential</v>
          </cell>
          <cell r="G1431" t="str">
            <v>SINGLE</v>
          </cell>
          <cell r="J1431" t="str">
            <v>August</v>
          </cell>
          <cell r="K1431" t="str">
            <v>2010-2011</v>
          </cell>
          <cell r="L1431">
            <v>2011</v>
          </cell>
          <cell r="M1431">
            <v>0</v>
          </cell>
          <cell r="N1431">
            <v>10.083333333333334</v>
          </cell>
          <cell r="O1431">
            <v>0</v>
          </cell>
          <cell r="P1431">
            <v>20166.666666666668</v>
          </cell>
          <cell r="Y1431">
            <v>0</v>
          </cell>
          <cell r="Z1431">
            <v>5041.666666666667</v>
          </cell>
          <cell r="AA1431">
            <v>0</v>
          </cell>
          <cell r="AB1431">
            <v>2514.4808333333335</v>
          </cell>
          <cell r="AC1431" t="str">
            <v>GURNETTECON-12AAugust2010-2011</v>
          </cell>
          <cell r="AD1431" t="str">
            <v>GURNETTECON-12A2011</v>
          </cell>
          <cell r="AE1431" t="str">
            <v>GURNETTECON-12AAugust2011</v>
          </cell>
          <cell r="AF1431" t="str">
            <v>GURNETTECON-12AAugust2010-2011</v>
          </cell>
          <cell r="AG1431" t="str">
            <v>GURNETTECON-12AAugust2010-2011</v>
          </cell>
          <cell r="AH1431" t="str">
            <v>GURNETTAugust2010-2011</v>
          </cell>
        </row>
        <row r="1432">
          <cell r="D1432" t="str">
            <v>SAMPSON</v>
          </cell>
          <cell r="E1432" t="str">
            <v>ECON-12A</v>
          </cell>
          <cell r="F1432" t="str">
            <v>Residential</v>
          </cell>
          <cell r="G1432" t="str">
            <v>SINGLE</v>
          </cell>
          <cell r="J1432" t="str">
            <v>August</v>
          </cell>
          <cell r="K1432" t="str">
            <v>2010-2011</v>
          </cell>
          <cell r="L1432">
            <v>2011</v>
          </cell>
          <cell r="M1432">
            <v>8</v>
          </cell>
          <cell r="N1432">
            <v>10.083333333333334</v>
          </cell>
          <cell r="O1432">
            <v>8634.35</v>
          </cell>
          <cell r="P1432">
            <v>20166.666666666668</v>
          </cell>
          <cell r="Y1432">
            <v>113.1812</v>
          </cell>
          <cell r="Z1432">
            <v>5041.666666666667</v>
          </cell>
          <cell r="AA1432">
            <v>1994.96</v>
          </cell>
          <cell r="AB1432">
            <v>2514.4808333333335</v>
          </cell>
          <cell r="AC1432" t="str">
            <v>SAMPSONECON-12AAugust2010-2011</v>
          </cell>
          <cell r="AD1432" t="str">
            <v>SAMPSONECON-12A2011</v>
          </cell>
          <cell r="AE1432" t="str">
            <v>SAMPSONECON-12AAugust2011</v>
          </cell>
          <cell r="AF1432" t="str">
            <v>SAMPSONECON-12AAugust2010-2011</v>
          </cell>
          <cell r="AG1432" t="str">
            <v>SAMPSONECON-12AAugust2010-2011</v>
          </cell>
          <cell r="AH1432" t="str">
            <v>SAMPSONAugust2010-2011</v>
          </cell>
        </row>
        <row r="1433">
          <cell r="D1433" t="str">
            <v>SKIPPER</v>
          </cell>
          <cell r="E1433" t="str">
            <v>ECON-12A</v>
          </cell>
          <cell r="F1433" t="str">
            <v>Residential</v>
          </cell>
          <cell r="G1433" t="str">
            <v>SINGLE</v>
          </cell>
          <cell r="J1433" t="str">
            <v>August</v>
          </cell>
          <cell r="K1433" t="str">
            <v>2010-2011</v>
          </cell>
          <cell r="L1433">
            <v>2011</v>
          </cell>
          <cell r="M1433">
            <v>11</v>
          </cell>
          <cell r="N1433">
            <v>0</v>
          </cell>
          <cell r="O1433">
            <v>12524.85</v>
          </cell>
          <cell r="P1433">
            <v>0</v>
          </cell>
          <cell r="Y1433">
            <v>155.62415000000001</v>
          </cell>
          <cell r="Z1433">
            <v>0</v>
          </cell>
          <cell r="AA1433">
            <v>2743.07</v>
          </cell>
          <cell r="AB1433">
            <v>0</v>
          </cell>
          <cell r="AC1433" t="str">
            <v>SKIPPERECON-12AAugust2010-2011</v>
          </cell>
          <cell r="AD1433" t="str">
            <v>SKIPPERECON-12A2011</v>
          </cell>
          <cell r="AE1433" t="str">
            <v>SKIPPERECON-12AAugust2011</v>
          </cell>
          <cell r="AF1433" t="str">
            <v>SKIPPERECON-12AAugust2010-2011</v>
          </cell>
          <cell r="AG1433" t="str">
            <v>SKIPPERECON-12AAugust2010-2011</v>
          </cell>
          <cell r="AH1433" t="str">
            <v>SKIPPERAugust2010-2011</v>
          </cell>
        </row>
        <row r="1434">
          <cell r="D1434" t="str">
            <v>SPRIGGS</v>
          </cell>
          <cell r="E1434" t="str">
            <v>ECON-12A</v>
          </cell>
          <cell r="F1434" t="str">
            <v>Residential</v>
          </cell>
          <cell r="G1434" t="str">
            <v>SINGLE</v>
          </cell>
          <cell r="J1434" t="str">
            <v>August</v>
          </cell>
          <cell r="K1434" t="str">
            <v>2010-2011</v>
          </cell>
          <cell r="L1434">
            <v>2011</v>
          </cell>
          <cell r="M1434">
            <v>9</v>
          </cell>
          <cell r="N1434">
            <v>10.083333333333334</v>
          </cell>
          <cell r="O1434">
            <v>10194.39</v>
          </cell>
          <cell r="P1434">
            <v>20166.666666666668</v>
          </cell>
          <cell r="Y1434">
            <v>127.32885</v>
          </cell>
          <cell r="Z1434">
            <v>5041.666666666667</v>
          </cell>
          <cell r="AA1434">
            <v>2244.33</v>
          </cell>
          <cell r="AB1434">
            <v>2514.4808333333335</v>
          </cell>
          <cell r="AC1434" t="str">
            <v>SPRIGGSECON-12AAugust2010-2011</v>
          </cell>
          <cell r="AD1434" t="str">
            <v>SPRIGGSECON-12A2011</v>
          </cell>
          <cell r="AE1434" t="str">
            <v>SPRIGGSECON-12AAugust2011</v>
          </cell>
          <cell r="AF1434" t="str">
            <v>SPRIGGSECON-12AAugust2010-2011</v>
          </cell>
          <cell r="AG1434" t="str">
            <v>SPRIGGSECON-12AAugust2010-2011</v>
          </cell>
          <cell r="AH1434" t="str">
            <v>SPRIGGSAugust2010-2011</v>
          </cell>
        </row>
        <row r="1435">
          <cell r="D1435" t="str">
            <v>WELCH</v>
          </cell>
          <cell r="E1435" t="str">
            <v>ECON-12A</v>
          </cell>
          <cell r="F1435" t="str">
            <v>Residential</v>
          </cell>
          <cell r="G1435" t="str">
            <v>SINGLE</v>
          </cell>
          <cell r="J1435" t="str">
            <v>August</v>
          </cell>
          <cell r="K1435" t="str">
            <v>2010-2011</v>
          </cell>
          <cell r="L1435">
            <v>2011</v>
          </cell>
          <cell r="M1435">
            <v>0</v>
          </cell>
          <cell r="O1435">
            <v>0</v>
          </cell>
          <cell r="P1435">
            <v>0</v>
          </cell>
          <cell r="Y1435">
            <v>0</v>
          </cell>
          <cell r="Z1435">
            <v>0</v>
          </cell>
          <cell r="AA1435">
            <v>0</v>
          </cell>
          <cell r="AB1435">
            <v>0</v>
          </cell>
          <cell r="AC1435" t="str">
            <v>WELCHECON-12AAugust2010-2011</v>
          </cell>
          <cell r="AD1435" t="str">
            <v>WELCHECON-12A2011</v>
          </cell>
          <cell r="AE1435" t="str">
            <v>WELCHECON-12AAugust2011</v>
          </cell>
          <cell r="AF1435" t="str">
            <v>WELCHECON-12AAugust2010-2011</v>
          </cell>
          <cell r="AG1435" t="str">
            <v>WELCHECON-12AAugust2010-2011</v>
          </cell>
          <cell r="AH1435" t="str">
            <v>WELCHAugust2010-2011</v>
          </cell>
        </row>
        <row r="1436">
          <cell r="C1436" t="str">
            <v>Total Home Fix-up Single</v>
          </cell>
          <cell r="D1436" t="str">
            <v>CONEW</v>
          </cell>
          <cell r="E1436" t="str">
            <v>ECON-12A</v>
          </cell>
          <cell r="F1436" t="str">
            <v>Residential</v>
          </cell>
          <cell r="G1436" t="str">
            <v>SINGLE</v>
          </cell>
          <cell r="J1436" t="str">
            <v>August</v>
          </cell>
          <cell r="K1436" t="str">
            <v>2010-2011</v>
          </cell>
          <cell r="L1436">
            <v>2011</v>
          </cell>
          <cell r="M1436">
            <v>64</v>
          </cell>
          <cell r="N1436">
            <v>40.333333333333336</v>
          </cell>
          <cell r="O1436">
            <v>69837.89</v>
          </cell>
          <cell r="P1436">
            <v>80666.666666666672</v>
          </cell>
          <cell r="Y1436">
            <v>905.44960000000003</v>
          </cell>
          <cell r="Z1436">
            <v>20166.666666666668</v>
          </cell>
          <cell r="AA1436">
            <v>15959.68</v>
          </cell>
          <cell r="AB1436">
            <v>10057.923333333334</v>
          </cell>
          <cell r="AC1436" t="str">
            <v>CONEWECON-12AAugust2010-2011</v>
          </cell>
          <cell r="AD1436" t="str">
            <v>CONEWECON-12A2011</v>
          </cell>
          <cell r="AE1436" t="str">
            <v>CONEWECON-12AAugust2011</v>
          </cell>
          <cell r="AF1436" t="str">
            <v>CONEWECON-12AAugust2010-2011</v>
          </cell>
          <cell r="AG1436" t="str">
            <v>CONEWECON-12AAugust2010-2011</v>
          </cell>
          <cell r="AH1436" t="str">
            <v>CONEWAugust2010-2011</v>
          </cell>
        </row>
        <row r="1437">
          <cell r="B1437" t="str">
            <v>LOANHISL</v>
          </cell>
          <cell r="C1437" t="str">
            <v>Home Financial Insulation Loan</v>
          </cell>
          <cell r="D1437" t="str">
            <v>BURNS</v>
          </cell>
          <cell r="E1437" t="str">
            <v>ECON-12B</v>
          </cell>
          <cell r="F1437" t="str">
            <v>Residential</v>
          </cell>
          <cell r="G1437" t="str">
            <v>SINGLE</v>
          </cell>
          <cell r="J1437" t="str">
            <v>August</v>
          </cell>
          <cell r="K1437" t="str">
            <v>2010-2011</v>
          </cell>
          <cell r="L1437">
            <v>2011</v>
          </cell>
          <cell r="M1437">
            <v>2</v>
          </cell>
          <cell r="O1437">
            <v>200</v>
          </cell>
          <cell r="P1437">
            <v>0</v>
          </cell>
          <cell r="Y1437">
            <v>200</v>
          </cell>
          <cell r="Z1437">
            <v>0</v>
          </cell>
          <cell r="AA1437">
            <v>985.05259999999998</v>
          </cell>
          <cell r="AB1437">
            <v>0</v>
          </cell>
          <cell r="AC1437" t="str">
            <v>BURNSECON-12BAugust2010-2011</v>
          </cell>
          <cell r="AD1437" t="str">
            <v>BURNSECON-12B2011</v>
          </cell>
          <cell r="AE1437" t="str">
            <v>BURNSECON-12BAugust2011</v>
          </cell>
          <cell r="AF1437" t="str">
            <v>BURNSECON-12BAugust2010-2011</v>
          </cell>
          <cell r="AG1437" t="str">
            <v>BURNSECON-12BAugust2010-2011</v>
          </cell>
          <cell r="AH1437" t="str">
            <v>BURNSAugust2010-2011</v>
          </cell>
        </row>
        <row r="1438">
          <cell r="D1438" t="str">
            <v>GRAHAM</v>
          </cell>
          <cell r="E1438" t="str">
            <v>ECON-12B</v>
          </cell>
          <cell r="F1438" t="str">
            <v>Residential</v>
          </cell>
          <cell r="G1438" t="str">
            <v>SINGLE</v>
          </cell>
          <cell r="J1438" t="str">
            <v>August</v>
          </cell>
          <cell r="K1438" t="str">
            <v>2010-2011</v>
          </cell>
          <cell r="L1438">
            <v>2011</v>
          </cell>
          <cell r="M1438">
            <v>6</v>
          </cell>
          <cell r="O1438">
            <v>600</v>
          </cell>
          <cell r="P1438">
            <v>0</v>
          </cell>
          <cell r="Y1438">
            <v>600</v>
          </cell>
          <cell r="Z1438">
            <v>0</v>
          </cell>
          <cell r="AA1438">
            <v>2955.1578</v>
          </cell>
          <cell r="AB1438">
            <v>0</v>
          </cell>
          <cell r="AC1438" t="str">
            <v>GRAHAMECON-12BAugust2010-2011</v>
          </cell>
          <cell r="AD1438" t="str">
            <v>GRAHAMECON-12B2011</v>
          </cell>
          <cell r="AE1438" t="str">
            <v>GRAHAMECON-12BAugust2011</v>
          </cell>
          <cell r="AF1438" t="str">
            <v>GRAHAMECON-12BAugust2010-2011</v>
          </cell>
          <cell r="AG1438" t="str">
            <v>GRAHAMECON-12BAugust2010-2011</v>
          </cell>
          <cell r="AH1438" t="str">
            <v>GRAHAMAugust2010-2011</v>
          </cell>
        </row>
        <row r="1439">
          <cell r="D1439" t="str">
            <v>GURNETT</v>
          </cell>
          <cell r="E1439" t="str">
            <v>ECON-12B</v>
          </cell>
          <cell r="F1439" t="str">
            <v>Residential</v>
          </cell>
          <cell r="G1439" t="str">
            <v>SINGLE</v>
          </cell>
          <cell r="J1439" t="str">
            <v>August</v>
          </cell>
          <cell r="K1439" t="str">
            <v>2010-2011</v>
          </cell>
          <cell r="L1439">
            <v>2011</v>
          </cell>
          <cell r="M1439">
            <v>0</v>
          </cell>
          <cell r="O1439">
            <v>0</v>
          </cell>
          <cell r="P1439">
            <v>0</v>
          </cell>
          <cell r="Y1439">
            <v>0</v>
          </cell>
          <cell r="Z1439">
            <v>0</v>
          </cell>
          <cell r="AA1439">
            <v>0</v>
          </cell>
          <cell r="AB1439">
            <v>0</v>
          </cell>
          <cell r="AC1439" t="str">
            <v>GURNETTECON-12BAugust2010-2011</v>
          </cell>
          <cell r="AD1439" t="str">
            <v>GURNETTECON-12B2011</v>
          </cell>
          <cell r="AE1439" t="str">
            <v>GURNETTECON-12BAugust2011</v>
          </cell>
          <cell r="AF1439" t="str">
            <v>GURNETTECON-12BAugust2010-2011</v>
          </cell>
          <cell r="AG1439" t="str">
            <v>GURNETTECON-12BAugust2010-2011</v>
          </cell>
          <cell r="AH1439" t="str">
            <v>GURNETTAugust2010-2011</v>
          </cell>
        </row>
        <row r="1440">
          <cell r="D1440" t="str">
            <v>RIVERA</v>
          </cell>
          <cell r="E1440" t="str">
            <v>ECON-12B</v>
          </cell>
          <cell r="F1440" t="str">
            <v>Residential</v>
          </cell>
          <cell r="G1440" t="str">
            <v>SINGLE</v>
          </cell>
          <cell r="J1440" t="str">
            <v>August</v>
          </cell>
          <cell r="K1440" t="str">
            <v>2010-2011</v>
          </cell>
          <cell r="L1440">
            <v>2011</v>
          </cell>
          <cell r="M1440">
            <v>4</v>
          </cell>
          <cell r="O1440">
            <v>400</v>
          </cell>
          <cell r="P1440">
            <v>0</v>
          </cell>
          <cell r="Y1440">
            <v>400</v>
          </cell>
          <cell r="Z1440">
            <v>0</v>
          </cell>
          <cell r="AA1440">
            <v>1970.1052</v>
          </cell>
          <cell r="AB1440">
            <v>0</v>
          </cell>
          <cell r="AC1440" t="str">
            <v>RIVERAECON-12BAugust2010-2011</v>
          </cell>
          <cell r="AD1440" t="str">
            <v>RIVERAECON-12B2011</v>
          </cell>
          <cell r="AE1440" t="str">
            <v>RIVERAECON-12BAugust2011</v>
          </cell>
          <cell r="AF1440" t="str">
            <v>RIVERAECON-12BAugust2010-2011</v>
          </cell>
          <cell r="AG1440" t="str">
            <v>RIVERAECON-12BAugust2010-2011</v>
          </cell>
          <cell r="AH1440" t="str">
            <v>RIVERAAugust2010-2011</v>
          </cell>
        </row>
        <row r="1441">
          <cell r="D1441" t="str">
            <v>SAMPSON</v>
          </cell>
          <cell r="E1441" t="str">
            <v>ECON-12B</v>
          </cell>
          <cell r="F1441" t="str">
            <v>Residential</v>
          </cell>
          <cell r="G1441" t="str">
            <v>SINGLE</v>
          </cell>
          <cell r="J1441" t="str">
            <v>August</v>
          </cell>
          <cell r="K1441" t="str">
            <v>2010-2011</v>
          </cell>
          <cell r="L1441">
            <v>2011</v>
          </cell>
          <cell r="M1441">
            <v>1</v>
          </cell>
          <cell r="O1441">
            <v>100</v>
          </cell>
          <cell r="P1441">
            <v>0</v>
          </cell>
          <cell r="Y1441">
            <v>100</v>
          </cell>
          <cell r="Z1441">
            <v>0</v>
          </cell>
          <cell r="AA1441">
            <v>492.52629999999999</v>
          </cell>
          <cell r="AB1441">
            <v>0</v>
          </cell>
          <cell r="AC1441" t="str">
            <v>SAMPSONECON-12BAugust2010-2011</v>
          </cell>
          <cell r="AD1441" t="str">
            <v>SAMPSONECON-12B2011</v>
          </cell>
          <cell r="AE1441" t="str">
            <v>SAMPSONECON-12BAugust2011</v>
          </cell>
          <cell r="AF1441" t="str">
            <v>SAMPSONECON-12BAugust2010-2011</v>
          </cell>
          <cell r="AG1441" t="str">
            <v>SAMPSONECON-12BAugust2010-2011</v>
          </cell>
          <cell r="AH1441" t="str">
            <v>SAMPSONAugust2010-2011</v>
          </cell>
        </row>
        <row r="1442">
          <cell r="D1442" t="str">
            <v>SKIPPER</v>
          </cell>
          <cell r="E1442" t="str">
            <v>ECON-12B</v>
          </cell>
          <cell r="F1442" t="str">
            <v>Residential</v>
          </cell>
          <cell r="G1442" t="str">
            <v>SINGLE</v>
          </cell>
          <cell r="J1442" t="str">
            <v>August</v>
          </cell>
          <cell r="K1442" t="str">
            <v>2010-2011</v>
          </cell>
          <cell r="L1442">
            <v>2011</v>
          </cell>
          <cell r="M1442">
            <v>1</v>
          </cell>
          <cell r="O1442">
            <v>100</v>
          </cell>
          <cell r="P1442">
            <v>0</v>
          </cell>
          <cell r="Y1442">
            <v>100</v>
          </cell>
          <cell r="Z1442">
            <v>0</v>
          </cell>
          <cell r="AA1442">
            <v>492.52629999999999</v>
          </cell>
          <cell r="AB1442">
            <v>0</v>
          </cell>
          <cell r="AC1442" t="str">
            <v>SKIPPERECON-12BAugust2010-2011</v>
          </cell>
          <cell r="AD1442" t="str">
            <v>SKIPPERECON-12B2011</v>
          </cell>
          <cell r="AE1442" t="str">
            <v>SKIPPERECON-12BAugust2011</v>
          </cell>
          <cell r="AF1442" t="str">
            <v>SKIPPERECON-12BAugust2010-2011</v>
          </cell>
          <cell r="AG1442" t="str">
            <v>SKIPPERECON-12BAugust2010-2011</v>
          </cell>
          <cell r="AH1442" t="str">
            <v>SKIPPERAugust2010-2011</v>
          </cell>
        </row>
        <row r="1443">
          <cell r="D1443" t="str">
            <v>SPRIGGS</v>
          </cell>
          <cell r="E1443" t="str">
            <v>ECON-12B</v>
          </cell>
          <cell r="F1443" t="str">
            <v>Residential</v>
          </cell>
          <cell r="G1443" t="str">
            <v>SINGLE</v>
          </cell>
          <cell r="J1443" t="str">
            <v>August</v>
          </cell>
          <cell r="K1443" t="str">
            <v>2010-2011</v>
          </cell>
          <cell r="L1443">
            <v>2011</v>
          </cell>
          <cell r="M1443">
            <v>0</v>
          </cell>
          <cell r="O1443">
            <v>0</v>
          </cell>
          <cell r="P1443">
            <v>0</v>
          </cell>
          <cell r="Y1443">
            <v>0</v>
          </cell>
          <cell r="Z1443">
            <v>0</v>
          </cell>
          <cell r="AA1443">
            <v>0</v>
          </cell>
          <cell r="AB1443">
            <v>0</v>
          </cell>
          <cell r="AC1443" t="str">
            <v>SPRIGGSECON-12BAugust2010-2011</v>
          </cell>
          <cell r="AD1443" t="str">
            <v>SPRIGGSECON-12B2011</v>
          </cell>
          <cell r="AE1443" t="str">
            <v>SPRIGGSECON-12BAugust2011</v>
          </cell>
          <cell r="AF1443" t="str">
            <v>SPRIGGSECON-12BAugust2010-2011</v>
          </cell>
          <cell r="AG1443" t="str">
            <v>SPRIGGSECON-12BAugust2010-2011</v>
          </cell>
          <cell r="AH1443" t="str">
            <v>SPRIGGSAugust2010-2011</v>
          </cell>
        </row>
        <row r="1444">
          <cell r="D1444" t="str">
            <v>WELCH</v>
          </cell>
          <cell r="E1444" t="str">
            <v>ECON-12B</v>
          </cell>
          <cell r="F1444" t="str">
            <v>Residential</v>
          </cell>
          <cell r="G1444" t="str">
            <v>SINGLE</v>
          </cell>
          <cell r="J1444" t="str">
            <v>August</v>
          </cell>
          <cell r="K1444" t="str">
            <v>2010-2011</v>
          </cell>
          <cell r="L1444">
            <v>2011</v>
          </cell>
          <cell r="M1444">
            <v>0</v>
          </cell>
          <cell r="O1444">
            <v>0</v>
          </cell>
          <cell r="P1444">
            <v>0</v>
          </cell>
          <cell r="Y1444">
            <v>0</v>
          </cell>
          <cell r="Z1444">
            <v>0</v>
          </cell>
          <cell r="AA1444">
            <v>0</v>
          </cell>
          <cell r="AB1444">
            <v>0</v>
          </cell>
          <cell r="AC1444" t="str">
            <v>WELCHECON-12BAugust2010-2011</v>
          </cell>
          <cell r="AD1444" t="str">
            <v>WELCHECON-12B2011</v>
          </cell>
          <cell r="AE1444" t="str">
            <v>WELCHECON-12BAugust2011</v>
          </cell>
          <cell r="AF1444" t="str">
            <v>WELCHECON-12BAugust2010-2011</v>
          </cell>
          <cell r="AG1444" t="str">
            <v>WELCHECON-12BAugust2010-2011</v>
          </cell>
          <cell r="AH1444" t="str">
            <v>WELCHAugust2010-2011</v>
          </cell>
        </row>
        <row r="1445">
          <cell r="C1445" t="str">
            <v>Total Financed Insulation Single</v>
          </cell>
          <cell r="D1445" t="str">
            <v>CONEW</v>
          </cell>
          <cell r="E1445" t="str">
            <v>ECON-12B</v>
          </cell>
          <cell r="F1445" t="str">
            <v>Residential</v>
          </cell>
          <cell r="G1445" t="str">
            <v>SINGLE</v>
          </cell>
          <cell r="J1445" t="str">
            <v>August</v>
          </cell>
          <cell r="K1445" t="str">
            <v>2010-2011</v>
          </cell>
          <cell r="L1445">
            <v>2011</v>
          </cell>
          <cell r="M1445">
            <v>14</v>
          </cell>
          <cell r="O1445">
            <v>1400</v>
          </cell>
          <cell r="P1445">
            <v>0</v>
          </cell>
          <cell r="Y1445">
            <v>1400</v>
          </cell>
          <cell r="Z1445">
            <v>0</v>
          </cell>
          <cell r="AA1445">
            <v>6895.3681999999999</v>
          </cell>
          <cell r="AB1445">
            <v>0</v>
          </cell>
          <cell r="AC1445" t="str">
            <v>CONEWECON-12BAugust2010-2011</v>
          </cell>
          <cell r="AD1445" t="str">
            <v>CONEWECON-12B2011</v>
          </cell>
          <cell r="AE1445" t="str">
            <v>CONEWECON-12BAugust2011</v>
          </cell>
          <cell r="AF1445" t="str">
            <v>CONEWECON-12BAugust2010-2011</v>
          </cell>
          <cell r="AG1445" t="str">
            <v>CONEWECON-12BAugust2010-2011</v>
          </cell>
          <cell r="AH1445" t="str">
            <v>CONEWAugust2010-2011</v>
          </cell>
        </row>
        <row r="1446">
          <cell r="C1446" t="str">
            <v>Community Events</v>
          </cell>
          <cell r="D1446" t="str">
            <v>BURNS</v>
          </cell>
          <cell r="E1446" t="str">
            <v>ECONGEN</v>
          </cell>
          <cell r="F1446" t="str">
            <v>Residential</v>
          </cell>
          <cell r="H1446" t="str">
            <v>COMM EVENT</v>
          </cell>
          <cell r="J1446" t="str">
            <v>August</v>
          </cell>
          <cell r="K1446" t="str">
            <v>2010-2011</v>
          </cell>
          <cell r="L1446">
            <v>2011</v>
          </cell>
          <cell r="M1446">
            <v>1</v>
          </cell>
          <cell r="N1446">
            <v>0.27777777777777779</v>
          </cell>
          <cell r="U1446">
            <v>2</v>
          </cell>
          <cell r="Y1446">
            <v>6.3136999999999999</v>
          </cell>
          <cell r="Z1446">
            <v>1.7538055555555556</v>
          </cell>
          <cell r="AA1446">
            <v>58.400500000000001</v>
          </cell>
          <cell r="AB1446">
            <v>16.222361111111113</v>
          </cell>
          <cell r="AC1446" t="str">
            <v>BURNSECONGENAugust2010-2011</v>
          </cell>
          <cell r="AD1446" t="str">
            <v>BURNSECONGEN2011</v>
          </cell>
          <cell r="AE1446" t="str">
            <v>BURNSECONGENAugust2011</v>
          </cell>
          <cell r="AF1446" t="str">
            <v>BURNSECONGENCOMM EVENTAugust2010-2011</v>
          </cell>
          <cell r="AG1446" t="str">
            <v>BURNSECONGENAugust2010-2011</v>
          </cell>
          <cell r="AH1446" t="str">
            <v>BURNSAugust2010-2011</v>
          </cell>
        </row>
        <row r="1447">
          <cell r="D1447" t="str">
            <v>GRAHAM</v>
          </cell>
          <cell r="E1447" t="str">
            <v>ECONGEN</v>
          </cell>
          <cell r="F1447" t="str">
            <v>Residential</v>
          </cell>
          <cell r="H1447" t="str">
            <v>COMM EVENT</v>
          </cell>
          <cell r="J1447" t="str">
            <v>August</v>
          </cell>
          <cell r="K1447" t="str">
            <v>2010-2011</v>
          </cell>
          <cell r="L1447">
            <v>2011</v>
          </cell>
          <cell r="M1447">
            <v>0</v>
          </cell>
          <cell r="N1447">
            <v>0.27777777777777779</v>
          </cell>
          <cell r="Y1447">
            <v>0</v>
          </cell>
          <cell r="Z1447">
            <v>1.7538055555555556</v>
          </cell>
          <cell r="AA1447">
            <v>0</v>
          </cell>
          <cell r="AB1447">
            <v>16.222361111111113</v>
          </cell>
          <cell r="AC1447" t="str">
            <v>GRAHAMECONGENAugust2010-2011</v>
          </cell>
          <cell r="AD1447" t="str">
            <v>GRAHAMECONGEN2011</v>
          </cell>
          <cell r="AE1447" t="str">
            <v>GRAHAMECONGENAugust2011</v>
          </cell>
          <cell r="AF1447" t="str">
            <v>GRAHAMECONGENCOMM EVENTAugust2010-2011</v>
          </cell>
          <cell r="AG1447" t="str">
            <v>GRAHAMECONGENAugust2010-2011</v>
          </cell>
          <cell r="AH1447" t="str">
            <v>GRAHAMAugust2010-2011</v>
          </cell>
        </row>
        <row r="1448">
          <cell r="D1448" t="str">
            <v>GURNETT</v>
          </cell>
          <cell r="E1448" t="str">
            <v>ECONGEN</v>
          </cell>
          <cell r="F1448" t="str">
            <v>Residential</v>
          </cell>
          <cell r="H1448" t="str">
            <v>COMM EVENT</v>
          </cell>
          <cell r="J1448" t="str">
            <v>August</v>
          </cell>
          <cell r="K1448" t="str">
            <v>2010-2011</v>
          </cell>
          <cell r="L1448">
            <v>2011</v>
          </cell>
          <cell r="M1448">
            <v>0</v>
          </cell>
          <cell r="N1448">
            <v>0</v>
          </cell>
          <cell r="Y1448">
            <v>0</v>
          </cell>
          <cell r="Z1448">
            <v>0</v>
          </cell>
          <cell r="AA1448">
            <v>0</v>
          </cell>
          <cell r="AB1448">
            <v>0</v>
          </cell>
          <cell r="AC1448" t="str">
            <v>GURNETTECONGENAugust2010-2011</v>
          </cell>
          <cell r="AD1448" t="str">
            <v>GURNETTECONGEN2011</v>
          </cell>
          <cell r="AE1448" t="str">
            <v>GURNETTECONGENAugust2011</v>
          </cell>
          <cell r="AF1448" t="str">
            <v>GURNETTECONGENCOMM EVENTAugust2010-2011</v>
          </cell>
          <cell r="AG1448" t="str">
            <v>GURNETTECONGENAugust2010-2011</v>
          </cell>
          <cell r="AH1448" t="str">
            <v>GURNETTAugust2010-2011</v>
          </cell>
        </row>
        <row r="1449">
          <cell r="D1449" t="str">
            <v>RIVERA</v>
          </cell>
          <cell r="E1449" t="str">
            <v>ECONGEN</v>
          </cell>
          <cell r="F1449" t="str">
            <v>Residential</v>
          </cell>
          <cell r="H1449" t="str">
            <v>COMM EVENT</v>
          </cell>
          <cell r="J1449" t="str">
            <v>August</v>
          </cell>
          <cell r="K1449" t="str">
            <v>2010-2011</v>
          </cell>
          <cell r="L1449">
            <v>2011</v>
          </cell>
          <cell r="M1449">
            <v>0</v>
          </cell>
          <cell r="N1449">
            <v>0</v>
          </cell>
          <cell r="Y1449">
            <v>0</v>
          </cell>
          <cell r="Z1449">
            <v>0</v>
          </cell>
          <cell r="AA1449">
            <v>0</v>
          </cell>
          <cell r="AB1449">
            <v>0</v>
          </cell>
          <cell r="AC1449" t="str">
            <v>RIVERAECONGENAugust2010-2011</v>
          </cell>
          <cell r="AD1449" t="str">
            <v>RIVERAECONGEN2011</v>
          </cell>
          <cell r="AE1449" t="str">
            <v>RIVERAECONGENAugust2011</v>
          </cell>
          <cell r="AF1449" t="str">
            <v>RIVERAECONGENCOMM EVENTAugust2010-2011</v>
          </cell>
          <cell r="AG1449" t="str">
            <v>RIVERAECONGENAugust2010-2011</v>
          </cell>
          <cell r="AH1449" t="str">
            <v>RIVERAAugust2010-2011</v>
          </cell>
        </row>
        <row r="1450">
          <cell r="D1450" t="str">
            <v>SAMPSON</v>
          </cell>
          <cell r="E1450" t="str">
            <v>ECONGEN</v>
          </cell>
          <cell r="F1450" t="str">
            <v>Residential</v>
          </cell>
          <cell r="H1450" t="str">
            <v>COMM EVENT</v>
          </cell>
          <cell r="J1450" t="str">
            <v>August</v>
          </cell>
          <cell r="K1450" t="str">
            <v>2010-2011</v>
          </cell>
          <cell r="L1450">
            <v>2011</v>
          </cell>
          <cell r="M1450">
            <v>2</v>
          </cell>
          <cell r="N1450">
            <v>0.27777777777777779</v>
          </cell>
          <cell r="U1450">
            <v>8</v>
          </cell>
          <cell r="Y1450">
            <v>12.6274</v>
          </cell>
          <cell r="Z1450">
            <v>1.7538055555555556</v>
          </cell>
          <cell r="AA1450">
            <v>116.801</v>
          </cell>
          <cell r="AB1450">
            <v>16.222361111111113</v>
          </cell>
          <cell r="AC1450" t="str">
            <v>SAMPSONECONGENAugust2010-2011</v>
          </cell>
          <cell r="AD1450" t="str">
            <v>SAMPSONECONGEN2011</v>
          </cell>
          <cell r="AE1450" t="str">
            <v>SAMPSONECONGENAugust2011</v>
          </cell>
          <cell r="AF1450" t="str">
            <v>SAMPSONECONGENCOMM EVENTAugust2010-2011</v>
          </cell>
          <cell r="AG1450" t="str">
            <v>SAMPSONECONGENAugust2010-2011</v>
          </cell>
          <cell r="AH1450" t="str">
            <v>SAMPSONAugust2010-2011</v>
          </cell>
        </row>
        <row r="1451">
          <cell r="D1451" t="str">
            <v>SKIPPER</v>
          </cell>
          <cell r="E1451" t="str">
            <v>ECONGEN</v>
          </cell>
          <cell r="F1451" t="str">
            <v>Residential</v>
          </cell>
          <cell r="H1451" t="str">
            <v>COMM EVENT</v>
          </cell>
          <cell r="J1451" t="str">
            <v>August</v>
          </cell>
          <cell r="K1451" t="str">
            <v>2010-2011</v>
          </cell>
          <cell r="L1451">
            <v>2011</v>
          </cell>
          <cell r="M1451">
            <v>0</v>
          </cell>
          <cell r="N1451">
            <v>0.27777777777777779</v>
          </cell>
          <cell r="Y1451">
            <v>0</v>
          </cell>
          <cell r="Z1451">
            <v>1.7538055555555556</v>
          </cell>
          <cell r="AA1451">
            <v>0</v>
          </cell>
          <cell r="AB1451">
            <v>16.222361111111113</v>
          </cell>
          <cell r="AC1451" t="str">
            <v>SKIPPERECONGENAugust2010-2011</v>
          </cell>
          <cell r="AD1451" t="str">
            <v>SKIPPERECONGEN2011</v>
          </cell>
          <cell r="AE1451" t="str">
            <v>SKIPPERECONGENAugust2011</v>
          </cell>
          <cell r="AF1451" t="str">
            <v>SKIPPERECONGENCOMM EVENTAugust2010-2011</v>
          </cell>
          <cell r="AG1451" t="str">
            <v>SKIPPERECONGENAugust2010-2011</v>
          </cell>
          <cell r="AH1451" t="str">
            <v>SKIPPERAugust2010-2011</v>
          </cell>
        </row>
        <row r="1452">
          <cell r="D1452" t="str">
            <v>SPRIGGS</v>
          </cell>
          <cell r="E1452" t="str">
            <v>ECONGEN</v>
          </cell>
          <cell r="F1452" t="str">
            <v>Residential</v>
          </cell>
          <cell r="H1452" t="str">
            <v>COMM EVENT</v>
          </cell>
          <cell r="J1452" t="str">
            <v>August</v>
          </cell>
          <cell r="K1452" t="str">
            <v>2010-2011</v>
          </cell>
          <cell r="L1452">
            <v>2011</v>
          </cell>
          <cell r="M1452">
            <v>1</v>
          </cell>
          <cell r="N1452">
            <v>0.27777777777777779</v>
          </cell>
          <cell r="U1452">
            <v>2</v>
          </cell>
          <cell r="Y1452">
            <v>6.3136999999999999</v>
          </cell>
          <cell r="Z1452">
            <v>1.7538055555555556</v>
          </cell>
          <cell r="AA1452">
            <v>58.400500000000001</v>
          </cell>
          <cell r="AB1452">
            <v>16.222361111111113</v>
          </cell>
          <cell r="AC1452" t="str">
            <v>SPRIGGSECONGENAugust2010-2011</v>
          </cell>
          <cell r="AD1452" t="str">
            <v>SPRIGGSECONGEN2011</v>
          </cell>
          <cell r="AE1452" t="str">
            <v>SPRIGGSECONGENAugust2011</v>
          </cell>
          <cell r="AF1452" t="str">
            <v>SPRIGGSECONGENCOMM EVENTAugust2010-2011</v>
          </cell>
          <cell r="AG1452" t="str">
            <v>SPRIGGSECONGENAugust2010-2011</v>
          </cell>
          <cell r="AH1452" t="str">
            <v>SPRIGGSAugust2010-2011</v>
          </cell>
        </row>
        <row r="1453">
          <cell r="D1453" t="str">
            <v>WELCH</v>
          </cell>
          <cell r="E1453" t="str">
            <v>ECONGEN</v>
          </cell>
          <cell r="F1453" t="str">
            <v>Residential</v>
          </cell>
          <cell r="H1453" t="str">
            <v>COMM EVENT</v>
          </cell>
          <cell r="J1453" t="str">
            <v>August</v>
          </cell>
          <cell r="K1453" t="str">
            <v>2010-2011</v>
          </cell>
          <cell r="L1453">
            <v>2011</v>
          </cell>
          <cell r="M1453">
            <v>0</v>
          </cell>
          <cell r="N1453">
            <v>0.27777777777777779</v>
          </cell>
          <cell r="Y1453">
            <v>0</v>
          </cell>
          <cell r="Z1453">
            <v>1.7538055555555556</v>
          </cell>
          <cell r="AA1453">
            <v>0</v>
          </cell>
          <cell r="AB1453">
            <v>16.222361111111113</v>
          </cell>
          <cell r="AC1453" t="str">
            <v>WELCHECONGENAugust2010-2011</v>
          </cell>
          <cell r="AD1453" t="str">
            <v>WELCHECONGEN2011</v>
          </cell>
          <cell r="AE1453" t="str">
            <v>WELCHECONGENAugust2011</v>
          </cell>
          <cell r="AF1453" t="str">
            <v>WELCHECONGENCOMM EVENTAugust2010-2011</v>
          </cell>
          <cell r="AG1453" t="str">
            <v>WELCHECONGENAugust2010-2011</v>
          </cell>
          <cell r="AH1453" t="str">
            <v>WELCHAugust2010-2011</v>
          </cell>
        </row>
        <row r="1454">
          <cell r="C1454" t="str">
            <v xml:space="preserve">Total Community Events  </v>
          </cell>
          <cell r="D1454" t="str">
            <v>CONEW</v>
          </cell>
          <cell r="E1454" t="str">
            <v>ECONGEN</v>
          </cell>
          <cell r="F1454" t="str">
            <v>Residential</v>
          </cell>
          <cell r="H1454" t="str">
            <v>COMM EVENT</v>
          </cell>
          <cell r="J1454" t="str">
            <v>August</v>
          </cell>
          <cell r="K1454" t="str">
            <v>2010-2011</v>
          </cell>
          <cell r="L1454">
            <v>2011</v>
          </cell>
          <cell r="M1454">
            <v>4</v>
          </cell>
          <cell r="N1454">
            <v>1.6666666666666665</v>
          </cell>
          <cell r="O1454">
            <v>0</v>
          </cell>
          <cell r="P1454">
            <v>0</v>
          </cell>
          <cell r="U1454">
            <v>12</v>
          </cell>
          <cell r="X1454">
            <v>0</v>
          </cell>
          <cell r="Y1454">
            <v>645.41983119999998</v>
          </cell>
          <cell r="Z1454">
            <v>268.92492966666663</v>
          </cell>
          <cell r="AC1454" t="str">
            <v>CONEWECONGENAugust2010-2011</v>
          </cell>
          <cell r="AD1454" t="str">
            <v>CONEWECONGEN2011</v>
          </cell>
          <cell r="AE1454" t="str">
            <v>CONEWECONGENAugust2011</v>
          </cell>
          <cell r="AF1454" t="str">
            <v>CONEWECONGENCOMM EVENTAugust2010-2011</v>
          </cell>
          <cell r="AG1454" t="str">
            <v>CONEWECONGENAugust2010-2011</v>
          </cell>
          <cell r="AH1454" t="str">
            <v>CONEWAugust2010-2011</v>
          </cell>
        </row>
        <row r="1455">
          <cell r="C1455" t="str">
            <v>CFL Community Events</v>
          </cell>
          <cell r="D1455" t="str">
            <v>COMM EVENT</v>
          </cell>
          <cell r="E1455" t="str">
            <v>ECON-11</v>
          </cell>
          <cell r="F1455" t="str">
            <v>Residential</v>
          </cell>
          <cell r="J1455" t="str">
            <v>August</v>
          </cell>
          <cell r="K1455" t="str">
            <v>2010-2011</v>
          </cell>
          <cell r="L1455">
            <v>2011</v>
          </cell>
          <cell r="M1455">
            <v>0</v>
          </cell>
          <cell r="N1455">
            <v>71.083333333333329</v>
          </cell>
          <cell r="O1455">
            <v>0</v>
          </cell>
          <cell r="AA1455">
            <v>0</v>
          </cell>
          <cell r="AB1455">
            <v>4358.83</v>
          </cell>
          <cell r="AC1455" t="str">
            <v>COMM EVENTECON-11August2010-2011</v>
          </cell>
          <cell r="AD1455" t="str">
            <v>COMM EVENTECON-112011</v>
          </cell>
          <cell r="AE1455" t="str">
            <v>COMM EVENTECON-11August2011</v>
          </cell>
          <cell r="AF1455" t="str">
            <v>COMM EVENTECON-11August2010-2011</v>
          </cell>
          <cell r="AG1455" t="str">
            <v>COMM EVENTECON-11August2010-2011</v>
          </cell>
          <cell r="AH1455" t="str">
            <v>COMM EVENTAugust2010-2011</v>
          </cell>
        </row>
        <row r="1456">
          <cell r="C1456" t="str">
            <v>CFL Mailed</v>
          </cell>
          <cell r="D1456" t="str">
            <v>MAILED</v>
          </cell>
          <cell r="E1456" t="str">
            <v>ECON-11</v>
          </cell>
          <cell r="F1456" t="str">
            <v>Residential</v>
          </cell>
          <cell r="J1456" t="str">
            <v>August</v>
          </cell>
          <cell r="K1456" t="str">
            <v>2010-2011</v>
          </cell>
          <cell r="L1456">
            <v>2011</v>
          </cell>
          <cell r="M1456">
            <v>124</v>
          </cell>
          <cell r="N1456">
            <v>71.083333333333329</v>
          </cell>
          <cell r="O1456">
            <v>270.32</v>
          </cell>
          <cell r="AA1456">
            <v>7603.68</v>
          </cell>
          <cell r="AB1456">
            <v>4358.83</v>
          </cell>
          <cell r="AC1456" t="str">
            <v>MAILEDECON-11August2010-2011</v>
          </cell>
          <cell r="AD1456" t="str">
            <v>MAILEDECON-112011</v>
          </cell>
          <cell r="AE1456" t="str">
            <v>MAILEDECON-11August2011</v>
          </cell>
          <cell r="AF1456" t="str">
            <v>MAILEDECON-11August2010-2011</v>
          </cell>
          <cell r="AG1456" t="str">
            <v>MAILEDECON-11August2010-2011</v>
          </cell>
          <cell r="AH1456" t="str">
            <v>MAILEDAugust2010-2011</v>
          </cell>
        </row>
        <row r="1457">
          <cell r="C1457" t="str">
            <v>CFL Delivered</v>
          </cell>
          <cell r="D1457" t="str">
            <v>DELIVERED</v>
          </cell>
          <cell r="E1457" t="str">
            <v>ECON-11</v>
          </cell>
          <cell r="F1457" t="str">
            <v>Residential</v>
          </cell>
          <cell r="J1457" t="str">
            <v>August</v>
          </cell>
          <cell r="K1457" t="str">
            <v>2010-2011</v>
          </cell>
          <cell r="L1457">
            <v>2011</v>
          </cell>
          <cell r="M1457">
            <v>0</v>
          </cell>
          <cell r="N1457">
            <v>71.083333333333329</v>
          </cell>
          <cell r="O1457">
            <v>0</v>
          </cell>
          <cell r="AA1457">
            <v>0</v>
          </cell>
          <cell r="AB1457">
            <v>4358.83</v>
          </cell>
          <cell r="AC1457" t="str">
            <v>DELIVEREDECON-11August2010-2011</v>
          </cell>
          <cell r="AD1457" t="str">
            <v>DELIVEREDECON-112011</v>
          </cell>
          <cell r="AE1457" t="str">
            <v>DELIVEREDECON-11August2011</v>
          </cell>
          <cell r="AF1457" t="str">
            <v>DELIVEREDECON-11August2010-2011</v>
          </cell>
          <cell r="AG1457" t="str">
            <v>DELIVEREDECON-11August2010-2011</v>
          </cell>
          <cell r="AH1457" t="str">
            <v>DELIVEREDAugust2010-2011</v>
          </cell>
        </row>
        <row r="1458">
          <cell r="C1458" t="str">
            <v>Total CFL</v>
          </cell>
          <cell r="D1458" t="str">
            <v>TOTAL CFL</v>
          </cell>
          <cell r="E1458" t="str">
            <v>ECON-11</v>
          </cell>
          <cell r="F1458" t="str">
            <v>Residential</v>
          </cell>
          <cell r="J1458" t="str">
            <v>August</v>
          </cell>
          <cell r="K1458" t="str">
            <v>2010-2011</v>
          </cell>
          <cell r="L1458">
            <v>2011</v>
          </cell>
          <cell r="M1458">
            <v>124</v>
          </cell>
          <cell r="N1458">
            <v>213.25</v>
          </cell>
          <cell r="O1458">
            <v>270.32</v>
          </cell>
          <cell r="P1458">
            <v>0</v>
          </cell>
          <cell r="Q1458">
            <v>0</v>
          </cell>
          <cell r="R1458">
            <v>0</v>
          </cell>
          <cell r="S1458">
            <v>0</v>
          </cell>
          <cell r="U1458">
            <v>0</v>
          </cell>
          <cell r="V1458">
            <v>0</v>
          </cell>
          <cell r="W1458">
            <v>0</v>
          </cell>
          <cell r="X1458">
            <v>0</v>
          </cell>
          <cell r="Y1458">
            <v>0</v>
          </cell>
          <cell r="Z1458">
            <v>0</v>
          </cell>
          <cell r="AA1458">
            <v>7603.68</v>
          </cell>
          <cell r="AB1458">
            <v>13076.49</v>
          </cell>
          <cell r="AC1458" t="str">
            <v>Total CFLECON-11August2010-2011</v>
          </cell>
          <cell r="AD1458" t="str">
            <v>TOTAL CFLECON-112011</v>
          </cell>
          <cell r="AE1458" t="str">
            <v>TOTAL CFLECON-11August2011</v>
          </cell>
          <cell r="AF1458" t="str">
            <v>TOTAL CFLECON-11August2010-2011</v>
          </cell>
          <cell r="AG1458" t="str">
            <v>TOTAL CFLECON-11August2010-2011</v>
          </cell>
          <cell r="AH1458" t="str">
            <v>Total CFLAugust2010-2011</v>
          </cell>
        </row>
        <row r="1459">
          <cell r="C1459" t="str">
            <v>Kit Community Events</v>
          </cell>
          <cell r="D1459" t="str">
            <v>KITS COM EVT</v>
          </cell>
          <cell r="E1459" t="str">
            <v>WACON-4A</v>
          </cell>
          <cell r="F1459" t="str">
            <v>Residential</v>
          </cell>
          <cell r="J1459" t="str">
            <v>August</v>
          </cell>
          <cell r="K1459" t="str">
            <v>2010-2011</v>
          </cell>
          <cell r="L1459">
            <v>2011</v>
          </cell>
          <cell r="M1459">
            <v>0</v>
          </cell>
          <cell r="N1459">
            <v>76.166666666666671</v>
          </cell>
          <cell r="O1459">
            <v>0</v>
          </cell>
          <cell r="AA1459">
            <v>0</v>
          </cell>
          <cell r="AB1459">
            <v>17823</v>
          </cell>
          <cell r="AC1459" t="str">
            <v>KITS COM EVTWACON-4AAugust2010-2011</v>
          </cell>
          <cell r="AD1459" t="str">
            <v>KITS COM EVTWACON-4A2011</v>
          </cell>
          <cell r="AE1459" t="str">
            <v>KITS COM EVTWACON-4AAugust2011</v>
          </cell>
          <cell r="AF1459" t="str">
            <v>KITS COM EVTWACON-4AAugust2010-2011</v>
          </cell>
          <cell r="AG1459" t="str">
            <v>KITS COM EVTWACON-4AAugust2010-2011</v>
          </cell>
          <cell r="AH1459" t="str">
            <v>KITS COM EVTAugust2010-2011</v>
          </cell>
        </row>
        <row r="1460">
          <cell r="C1460" t="str">
            <v>Kit Delivered</v>
          </cell>
          <cell r="D1460" t="str">
            <v>KITS DLVD</v>
          </cell>
          <cell r="E1460" t="str">
            <v>WACON-4A</v>
          </cell>
          <cell r="F1460" t="str">
            <v>Residential</v>
          </cell>
          <cell r="J1460" t="str">
            <v>August</v>
          </cell>
          <cell r="K1460" t="str">
            <v>2010-2011</v>
          </cell>
          <cell r="L1460">
            <v>2011</v>
          </cell>
          <cell r="M1460">
            <v>254</v>
          </cell>
          <cell r="N1460">
            <v>76.166666666666671</v>
          </cell>
          <cell r="O1460">
            <v>4201.16</v>
          </cell>
          <cell r="AA1460">
            <v>59436</v>
          </cell>
          <cell r="AB1460">
            <v>17823</v>
          </cell>
          <cell r="AC1460" t="str">
            <v>KITS DLVDWACON-4AAugust2010-2011</v>
          </cell>
          <cell r="AD1460" t="str">
            <v>KITS DLVDWACON-4A2011</v>
          </cell>
          <cell r="AE1460" t="str">
            <v>KITS DLVDWACON-4AAugust2011</v>
          </cell>
          <cell r="AF1460" t="str">
            <v>KITS DLVDWACON-4AAugust2010-2011</v>
          </cell>
          <cell r="AG1460" t="str">
            <v>KITS DLVDWACON-4AAugust2010-2011</v>
          </cell>
          <cell r="AH1460" t="str">
            <v>KITS DLVDAugust2010-2011</v>
          </cell>
        </row>
        <row r="1461">
          <cell r="C1461" t="str">
            <v>Kit Special Delivered</v>
          </cell>
          <cell r="D1461" t="str">
            <v>SPEC DLVD</v>
          </cell>
          <cell r="E1461" t="str">
            <v>WACON-4A</v>
          </cell>
          <cell r="F1461" t="str">
            <v>Residential</v>
          </cell>
          <cell r="J1461" t="str">
            <v>August</v>
          </cell>
          <cell r="K1461" t="str">
            <v>2010-2011</v>
          </cell>
          <cell r="L1461">
            <v>2011</v>
          </cell>
          <cell r="M1461">
            <v>0</v>
          </cell>
          <cell r="N1461">
            <v>76.166666666666671</v>
          </cell>
          <cell r="O1461">
            <v>0</v>
          </cell>
          <cell r="AA1461">
            <v>0</v>
          </cell>
          <cell r="AB1461">
            <v>17823</v>
          </cell>
          <cell r="AC1461" t="str">
            <v>SPEC DLVDWACON-4AAugust2010-2011</v>
          </cell>
          <cell r="AD1461" t="str">
            <v>SPEC DLVDWACON-4A2011</v>
          </cell>
          <cell r="AE1461" t="str">
            <v>SPEC DLVDWACON-4AAugust2011</v>
          </cell>
          <cell r="AF1461" t="str">
            <v>SPEC DLVDWACON-4AAugust2010-2011</v>
          </cell>
          <cell r="AG1461" t="str">
            <v>SPEC DLVDWACON-4AAugust2010-2011</v>
          </cell>
          <cell r="AH1461" t="str">
            <v>SPEC DLVDAugust2010-2011</v>
          </cell>
        </row>
        <row r="1462">
          <cell r="C1462" t="str">
            <v>Total Kits</v>
          </cell>
          <cell r="D1462" t="str">
            <v>TOTAL KITS</v>
          </cell>
          <cell r="E1462" t="str">
            <v>WACON-4A</v>
          </cell>
          <cell r="F1462" t="str">
            <v>Residential</v>
          </cell>
          <cell r="J1462" t="str">
            <v>August</v>
          </cell>
          <cell r="K1462" t="str">
            <v>2010-2011</v>
          </cell>
          <cell r="L1462">
            <v>2011</v>
          </cell>
          <cell r="M1462">
            <v>254</v>
          </cell>
          <cell r="N1462">
            <v>228.5</v>
          </cell>
          <cell r="O1462">
            <v>4201.16</v>
          </cell>
          <cell r="P1462">
            <v>0</v>
          </cell>
          <cell r="Q1462">
            <v>0</v>
          </cell>
          <cell r="R1462">
            <v>0</v>
          </cell>
          <cell r="S1462">
            <v>0</v>
          </cell>
          <cell r="U1462">
            <v>0</v>
          </cell>
          <cell r="V1462">
            <v>0</v>
          </cell>
          <cell r="W1462">
            <v>0</v>
          </cell>
          <cell r="X1462">
            <v>0</v>
          </cell>
          <cell r="Y1462">
            <v>0</v>
          </cell>
          <cell r="Z1462">
            <v>0</v>
          </cell>
          <cell r="AA1462">
            <v>59436</v>
          </cell>
          <cell r="AB1462">
            <v>53469</v>
          </cell>
          <cell r="AC1462" t="str">
            <v>Total KitsWACON-4AAugust2010-2011</v>
          </cell>
          <cell r="AD1462" t="str">
            <v>TOTAL KITSWACON-4A2011</v>
          </cell>
          <cell r="AE1462" t="str">
            <v>TOTAL KITSWACON-4AAugust2011</v>
          </cell>
          <cell r="AF1462" t="str">
            <v>TOTAL KITSWACON-4AAugust2010-2011</v>
          </cell>
          <cell r="AG1462" t="str">
            <v>TOTAL KITSWACON-4AAugust2010-2011</v>
          </cell>
          <cell r="AH1462" t="str">
            <v>Total KitsAugust2010-2011</v>
          </cell>
        </row>
        <row r="1463">
          <cell r="C1463" t="str">
            <v xml:space="preserve">Total CFL's &amp; Kits  </v>
          </cell>
          <cell r="D1463" t="str">
            <v>CONEW</v>
          </cell>
          <cell r="E1463" t="str">
            <v>ECON-11</v>
          </cell>
          <cell r="F1463" t="str">
            <v>Residential</v>
          </cell>
          <cell r="J1463" t="str">
            <v>August</v>
          </cell>
          <cell r="K1463" t="str">
            <v>2010-2011</v>
          </cell>
          <cell r="L1463">
            <v>2011</v>
          </cell>
          <cell r="M1463">
            <v>502</v>
          </cell>
          <cell r="N1463">
            <v>395.58333333333331</v>
          </cell>
          <cell r="O1463">
            <v>4741.8</v>
          </cell>
          <cell r="Y1463">
            <v>0</v>
          </cell>
          <cell r="Z1463">
            <v>0</v>
          </cell>
          <cell r="AA1463">
            <v>74643.360000000001</v>
          </cell>
          <cell r="AB1463">
            <v>79621.98</v>
          </cell>
          <cell r="AC1463" t="str">
            <v>CONEWECON-11August2010-2011</v>
          </cell>
          <cell r="AD1463" t="str">
            <v>CONEWECON-112011</v>
          </cell>
          <cell r="AE1463" t="str">
            <v>CONEWECON-11August2011</v>
          </cell>
          <cell r="AF1463" t="str">
            <v>CONEWECON-11August2010-2011</v>
          </cell>
          <cell r="AG1463" t="str">
            <v>CONEWECON-11August2010-2011</v>
          </cell>
          <cell r="AH1463" t="str">
            <v>CONEWAugust2010-2011</v>
          </cell>
        </row>
        <row r="1464">
          <cell r="C1464" t="str">
            <v>O-POWER</v>
          </cell>
          <cell r="D1464" t="str">
            <v>O-POWER</v>
          </cell>
          <cell r="E1464" t="str">
            <v>ECON-9</v>
          </cell>
          <cell r="F1464" t="str">
            <v>Residential</v>
          </cell>
          <cell r="G1464" t="str">
            <v>SINGLE</v>
          </cell>
          <cell r="J1464" t="str">
            <v>August</v>
          </cell>
          <cell r="K1464" t="str">
            <v>2010-2011</v>
          </cell>
          <cell r="L1464">
            <v>2011</v>
          </cell>
          <cell r="M1464">
            <v>40000</v>
          </cell>
          <cell r="N1464">
            <v>20000</v>
          </cell>
          <cell r="AA1464">
            <v>112000</v>
          </cell>
          <cell r="AB1464">
            <v>650092.00000000012</v>
          </cell>
          <cell r="AC1464" t="str">
            <v>O-POWERECON-9August2010-2011</v>
          </cell>
          <cell r="AD1464" t="str">
            <v>O-POWERECON-92011</v>
          </cell>
          <cell r="AE1464" t="str">
            <v>O-POWERECON-9August2011</v>
          </cell>
          <cell r="AF1464" t="str">
            <v>O-POWERECON-9August2010-2011</v>
          </cell>
          <cell r="AG1464" t="str">
            <v>O-POWERECON-9August2010-2011</v>
          </cell>
          <cell r="AH1464" t="str">
            <v>O-POWERAugust2010-2011</v>
          </cell>
        </row>
        <row r="1465">
          <cell r="D1465" t="str">
            <v>O-POWER</v>
          </cell>
          <cell r="E1465" t="str">
            <v>ECON-9</v>
          </cell>
          <cell r="F1465" t="str">
            <v>Residential</v>
          </cell>
          <cell r="G1465" t="str">
            <v>MULTI</v>
          </cell>
          <cell r="J1465" t="str">
            <v>August</v>
          </cell>
          <cell r="K1465" t="str">
            <v>2010-2011</v>
          </cell>
          <cell r="L1465">
            <v>2011</v>
          </cell>
          <cell r="M1465">
            <v>0</v>
          </cell>
          <cell r="AC1465" t="str">
            <v>O-POWERECON-9August2010-2011</v>
          </cell>
          <cell r="AD1465" t="str">
            <v>O-POWERECON-92011</v>
          </cell>
          <cell r="AE1465" t="str">
            <v>O-POWERECON-9August2011</v>
          </cell>
          <cell r="AF1465" t="str">
            <v>O-POWERECON-9August2010-2011</v>
          </cell>
          <cell r="AG1465" t="str">
            <v>O-POWERECON-9August2010-2011</v>
          </cell>
          <cell r="AH1465" t="str">
            <v>O-POWERAugust2010-2011</v>
          </cell>
        </row>
        <row r="1466">
          <cell r="C1466" t="str">
            <v xml:space="preserve">Total O-POWER  </v>
          </cell>
          <cell r="D1466" t="str">
            <v>CONEW</v>
          </cell>
          <cell r="E1466" t="str">
            <v>ECON-9</v>
          </cell>
          <cell r="F1466" t="str">
            <v>Residential</v>
          </cell>
          <cell r="G1466" t="str">
            <v>SINGLE</v>
          </cell>
          <cell r="J1466" t="str">
            <v>August</v>
          </cell>
          <cell r="K1466" t="str">
            <v>2010-2011</v>
          </cell>
          <cell r="L1466">
            <v>2011</v>
          </cell>
          <cell r="M1466">
            <v>40000</v>
          </cell>
          <cell r="N1466">
            <v>20000</v>
          </cell>
          <cell r="Y1466">
            <v>0</v>
          </cell>
          <cell r="Z1466">
            <v>0</v>
          </cell>
          <cell r="AA1466">
            <v>112000</v>
          </cell>
          <cell r="AB1466">
            <v>650092.00000000012</v>
          </cell>
          <cell r="AC1466" t="str">
            <v>CONEWECON-9August2010-2011</v>
          </cell>
          <cell r="AD1466" t="str">
            <v>CONEWECON-92011</v>
          </cell>
          <cell r="AE1466" t="str">
            <v>CONEWECON-9August2011</v>
          </cell>
          <cell r="AF1466" t="str">
            <v>CONEWECON-9August2010-2011</v>
          </cell>
          <cell r="AG1466" t="str">
            <v>CONEWECON-9August2010-2011</v>
          </cell>
          <cell r="AH1466" t="str">
            <v>CONEWAugust2010-2011</v>
          </cell>
        </row>
        <row r="1467">
          <cell r="C1467" t="str">
            <v xml:space="preserve">Total O-POWER  </v>
          </cell>
          <cell r="D1467" t="str">
            <v>CONEW</v>
          </cell>
          <cell r="E1467" t="str">
            <v>ECON-9</v>
          </cell>
          <cell r="F1467" t="str">
            <v>Residential</v>
          </cell>
          <cell r="G1467" t="str">
            <v>MULTI</v>
          </cell>
          <cell r="J1467" t="str">
            <v>August</v>
          </cell>
          <cell r="K1467" t="str">
            <v>2010-2011</v>
          </cell>
          <cell r="L1467">
            <v>2011</v>
          </cell>
          <cell r="M1467">
            <v>0</v>
          </cell>
          <cell r="Y1467">
            <v>0</v>
          </cell>
          <cell r="Z1467">
            <v>0</v>
          </cell>
          <cell r="AA1467">
            <v>0</v>
          </cell>
          <cell r="AB1467">
            <v>0</v>
          </cell>
          <cell r="AC1467" t="str">
            <v>CONEWECON-9August2010-2011</v>
          </cell>
          <cell r="AD1467" t="str">
            <v>CONEWECON-92011</v>
          </cell>
          <cell r="AE1467" t="str">
            <v>CONEWECON-9August2011</v>
          </cell>
          <cell r="AF1467" t="str">
            <v>CONEWECON-9August2010-2011</v>
          </cell>
          <cell r="AG1467" t="str">
            <v>CONEWECON-9August2010-2011</v>
          </cell>
          <cell r="AH1467" t="str">
            <v>CONEWAugust2010-2011</v>
          </cell>
        </row>
        <row r="1468">
          <cell r="C1468" t="str">
            <v>GREEN NEIGHBOORHOOD</v>
          </cell>
          <cell r="D1468" t="str">
            <v>GRNNEIGH</v>
          </cell>
          <cell r="E1468" t="str">
            <v>ECON-14</v>
          </cell>
          <cell r="F1468" t="str">
            <v>Residential</v>
          </cell>
          <cell r="G1468" t="str">
            <v>SINGLE</v>
          </cell>
          <cell r="J1468" t="str">
            <v>August</v>
          </cell>
          <cell r="K1468" t="str">
            <v>2010-2011</v>
          </cell>
          <cell r="L1468">
            <v>2011</v>
          </cell>
          <cell r="M1468">
            <v>0</v>
          </cell>
          <cell r="N1468">
            <v>0</v>
          </cell>
          <cell r="AA1468">
            <v>0</v>
          </cell>
          <cell r="AB1468">
            <v>0</v>
          </cell>
          <cell r="AC1468" t="str">
            <v>GRNNEIGHECON-14August2010-2011</v>
          </cell>
          <cell r="AD1468" t="str">
            <v>GRNNEIGHECON-142011</v>
          </cell>
          <cell r="AE1468" t="str">
            <v>GRNNEIGHECON-14August2011</v>
          </cell>
          <cell r="AF1468" t="str">
            <v>GRNNEIGHECON-14August2010-2011</v>
          </cell>
          <cell r="AG1468" t="str">
            <v>GRNNEIGHECON-14August2010-2011</v>
          </cell>
          <cell r="AH1468" t="str">
            <v>GRNNEIGHAugust2010-2011</v>
          </cell>
        </row>
        <row r="1469">
          <cell r="C1469" t="str">
            <v>GREEN NEIGHBOORHOOD</v>
          </cell>
          <cell r="D1469" t="str">
            <v>GRNNEIGH</v>
          </cell>
          <cell r="E1469" t="str">
            <v>ECON-14</v>
          </cell>
          <cell r="F1469" t="str">
            <v>Residential</v>
          </cell>
          <cell r="G1469" t="str">
            <v>MULTI</v>
          </cell>
          <cell r="J1469" t="str">
            <v>August</v>
          </cell>
          <cell r="K1469" t="str">
            <v>2010-2011</v>
          </cell>
          <cell r="L1469">
            <v>2011</v>
          </cell>
          <cell r="M1469">
            <v>0</v>
          </cell>
          <cell r="AC1469" t="str">
            <v>GRNNEIGHECON-14August2010-2011</v>
          </cell>
          <cell r="AD1469" t="str">
            <v>GRNNEIGHECON-142011</v>
          </cell>
          <cell r="AE1469" t="str">
            <v>GRNNEIGHECON-14August2011</v>
          </cell>
          <cell r="AF1469" t="str">
            <v>GRNNEIGHECON-14August2010-2011</v>
          </cell>
          <cell r="AG1469" t="str">
            <v>GRNNEIGHECON-14August2010-2011</v>
          </cell>
          <cell r="AH1469" t="str">
            <v>GRNNEIGHAugust2010-2011</v>
          </cell>
        </row>
        <row r="1470">
          <cell r="C1470" t="str">
            <v xml:space="preserve">Total Green Neighborhood  </v>
          </cell>
          <cell r="D1470" t="str">
            <v>CONEW</v>
          </cell>
          <cell r="E1470" t="str">
            <v>ECON-14</v>
          </cell>
          <cell r="F1470" t="str">
            <v>Residential</v>
          </cell>
          <cell r="G1470" t="str">
            <v>SINGLE</v>
          </cell>
          <cell r="J1470" t="str">
            <v>August</v>
          </cell>
          <cell r="K1470" t="str">
            <v>2010-2011</v>
          </cell>
          <cell r="L1470">
            <v>2011</v>
          </cell>
          <cell r="M1470">
            <v>0</v>
          </cell>
          <cell r="N1470">
            <v>0</v>
          </cell>
          <cell r="O1470">
            <v>0</v>
          </cell>
          <cell r="Y1470">
            <v>0</v>
          </cell>
          <cell r="Z1470">
            <v>0</v>
          </cell>
          <cell r="AA1470">
            <v>0</v>
          </cell>
          <cell r="AB1470">
            <v>0</v>
          </cell>
          <cell r="AC1470" t="str">
            <v>CONEWECON-14August2010-2011</v>
          </cell>
          <cell r="AD1470" t="str">
            <v>CONEWECON-142011</v>
          </cell>
          <cell r="AE1470" t="str">
            <v>CONEWECON-14August2011</v>
          </cell>
          <cell r="AF1470" t="str">
            <v>CONEWECON-14August2010-2011</v>
          </cell>
          <cell r="AG1470" t="str">
            <v>CONEWECON-14August2010-2011</v>
          </cell>
          <cell r="AH1470" t="str">
            <v>CONEWAugust2010-2011</v>
          </cell>
        </row>
        <row r="1471">
          <cell r="C1471" t="str">
            <v xml:space="preserve">Total Green Neighborhood  </v>
          </cell>
          <cell r="D1471" t="str">
            <v>CONEW</v>
          </cell>
          <cell r="E1471" t="str">
            <v>ECON-14</v>
          </cell>
          <cell r="F1471" t="str">
            <v>Residential</v>
          </cell>
          <cell r="G1471" t="str">
            <v>MULTI</v>
          </cell>
          <cell r="J1471" t="str">
            <v>August</v>
          </cell>
          <cell r="K1471" t="str">
            <v>2010-2011</v>
          </cell>
          <cell r="L1471">
            <v>2011</v>
          </cell>
          <cell r="M1471">
            <v>0</v>
          </cell>
          <cell r="Y1471">
            <v>0</v>
          </cell>
          <cell r="Z1471">
            <v>0</v>
          </cell>
          <cell r="AA1471">
            <v>0</v>
          </cell>
          <cell r="AB1471">
            <v>0</v>
          </cell>
          <cell r="AC1471" t="str">
            <v>CONEWECON-14August2010-2011</v>
          </cell>
          <cell r="AD1471" t="str">
            <v>CONEWECON-142011</v>
          </cell>
          <cell r="AE1471" t="str">
            <v>CONEWECON-14August2011</v>
          </cell>
          <cell r="AF1471" t="str">
            <v>CONEWECON-14August2010-2011</v>
          </cell>
          <cell r="AG1471" t="str">
            <v>CONEWECON-14August2010-2011</v>
          </cell>
          <cell r="AH1471" t="str">
            <v>CONEWAugust2010-2011</v>
          </cell>
        </row>
        <row r="1472">
          <cell r="C1472" t="str">
            <v>MULIT-FAMILY Rehabilitation Program</v>
          </cell>
          <cell r="D1472" t="str">
            <v>MULIT REHAB</v>
          </cell>
          <cell r="E1472" t="str">
            <v>ECON-7</v>
          </cell>
          <cell r="F1472" t="str">
            <v>Residential</v>
          </cell>
          <cell r="G1472" t="str">
            <v>MULTI</v>
          </cell>
          <cell r="J1472" t="str">
            <v>August</v>
          </cell>
          <cell r="K1472" t="str">
            <v>2010-2011</v>
          </cell>
          <cell r="L1472">
            <v>2011</v>
          </cell>
          <cell r="M1472">
            <v>0</v>
          </cell>
          <cell r="N1472">
            <v>16.75</v>
          </cell>
          <cell r="O1472">
            <v>0</v>
          </cell>
          <cell r="P1472">
            <v>400</v>
          </cell>
          <cell r="Q1472">
            <v>0</v>
          </cell>
          <cell r="Y1472">
            <v>0</v>
          </cell>
          <cell r="Z1472">
            <v>1390.25</v>
          </cell>
          <cell r="AA1472">
            <v>0</v>
          </cell>
          <cell r="AB1472">
            <v>23868.75</v>
          </cell>
          <cell r="AC1472" t="str">
            <v>MULIT REHABECON-7August2010-2011</v>
          </cell>
          <cell r="AD1472" t="str">
            <v>MULIT REHABECON-72011</v>
          </cell>
          <cell r="AE1472" t="str">
            <v>MULIT REHABECON-7August2011</v>
          </cell>
          <cell r="AF1472" t="str">
            <v>MULIT REHABECON-7August2010-2011</v>
          </cell>
          <cell r="AG1472" t="str">
            <v>MULIT REHABECON-7August2010-2011</v>
          </cell>
          <cell r="AH1472" t="str">
            <v>MULIT REHABAugust2010-2011</v>
          </cell>
        </row>
        <row r="1473">
          <cell r="C1473" t="str">
            <v>Total Multi-Fam Rehab</v>
          </cell>
          <cell r="D1473" t="str">
            <v>CONEW</v>
          </cell>
          <cell r="E1473" t="str">
            <v>ECON-7</v>
          </cell>
          <cell r="F1473" t="str">
            <v>Residential</v>
          </cell>
          <cell r="G1473" t="str">
            <v>MULTI</v>
          </cell>
          <cell r="J1473" t="str">
            <v>August</v>
          </cell>
          <cell r="K1473" t="str">
            <v>2010-2011</v>
          </cell>
          <cell r="L1473">
            <v>2011</v>
          </cell>
          <cell r="M1473">
            <v>0</v>
          </cell>
          <cell r="N1473">
            <v>16.75</v>
          </cell>
          <cell r="O1473">
            <v>0</v>
          </cell>
          <cell r="P1473">
            <v>400</v>
          </cell>
          <cell r="Q1473">
            <v>0</v>
          </cell>
          <cell r="R1473">
            <v>0</v>
          </cell>
          <cell r="S1473">
            <v>0</v>
          </cell>
          <cell r="U1473">
            <v>0</v>
          </cell>
          <cell r="V1473">
            <v>0</v>
          </cell>
          <cell r="W1473">
            <v>0</v>
          </cell>
          <cell r="X1473">
            <v>0</v>
          </cell>
          <cell r="Y1473">
            <v>0</v>
          </cell>
          <cell r="Z1473">
            <v>1390.25</v>
          </cell>
          <cell r="AA1473">
            <v>0</v>
          </cell>
          <cell r="AB1473">
            <v>23868.75</v>
          </cell>
          <cell r="AC1473" t="str">
            <v>CONEWECON-7August2010-2011</v>
          </cell>
          <cell r="AD1473" t="str">
            <v>CONEWECON-72011</v>
          </cell>
          <cell r="AE1473" t="str">
            <v>CONEWECON-7August2011</v>
          </cell>
          <cell r="AF1473" t="str">
            <v>CONEWECON-7August2010-2011</v>
          </cell>
          <cell r="AG1473" t="str">
            <v>CONEWECON-7August2010-2011</v>
          </cell>
          <cell r="AH1473" t="str">
            <v>CONEWAugust2010-2011</v>
          </cell>
        </row>
        <row r="1474">
          <cell r="C1474" t="str">
            <v>Total City</v>
          </cell>
          <cell r="E1474" t="str">
            <v>TOTAL CITY</v>
          </cell>
          <cell r="J1474" t="str">
            <v>August</v>
          </cell>
          <cell r="K1474" t="str">
            <v>2010-2011</v>
          </cell>
          <cell r="L1474">
            <v>2011</v>
          </cell>
          <cell r="M1474">
            <v>0</v>
          </cell>
          <cell r="N1474">
            <v>16.75</v>
          </cell>
          <cell r="O1474">
            <v>0</v>
          </cell>
          <cell r="P1474">
            <v>400</v>
          </cell>
          <cell r="Q1474">
            <v>0</v>
          </cell>
          <cell r="R1474">
            <v>0</v>
          </cell>
          <cell r="S1474">
            <v>0</v>
          </cell>
          <cell r="U1474">
            <v>0</v>
          </cell>
          <cell r="V1474">
            <v>0</v>
          </cell>
          <cell r="W1474">
            <v>0</v>
          </cell>
          <cell r="X1474">
            <v>0</v>
          </cell>
          <cell r="Y1474">
            <v>0</v>
          </cell>
          <cell r="Z1474">
            <v>1390.25</v>
          </cell>
          <cell r="AA1474">
            <v>0</v>
          </cell>
          <cell r="AB1474">
            <v>23868.75</v>
          </cell>
          <cell r="AC1474" t="str">
            <v>TOTAL CITYAugust2010-2011</v>
          </cell>
          <cell r="AD1474" t="str">
            <v>TOTAL CITY2011</v>
          </cell>
          <cell r="AE1474" t="str">
            <v>TOTAL CITYAugust2011</v>
          </cell>
          <cell r="AF1474" t="str">
            <v>TOTAL CITYAugust2010-2011</v>
          </cell>
          <cell r="AG1474" t="str">
            <v>TOTAL CITYAugust2010-2011</v>
          </cell>
          <cell r="AH1474" t="str">
            <v>Total CityAugust2010-2011</v>
          </cell>
        </row>
        <row r="1475">
          <cell r="B1475" t="str">
            <v>ST Cloud Completed Audits Report</v>
          </cell>
          <cell r="L1475">
            <v>2011</v>
          </cell>
          <cell r="AC1475" t="str">
            <v/>
          </cell>
          <cell r="AD1475" t="str">
            <v>2011</v>
          </cell>
          <cell r="AE1475" t="str">
            <v>2011</v>
          </cell>
          <cell r="AF1475" t="str">
            <v/>
          </cell>
          <cell r="AG1475" t="str">
            <v/>
          </cell>
          <cell r="AH1475" t="str">
            <v/>
          </cell>
        </row>
        <row r="1476">
          <cell r="B1476" t="str">
            <v>AUD4</v>
          </cell>
          <cell r="C1476" t="str">
            <v>Survey - Residential Energy</v>
          </cell>
          <cell r="D1476" t="str">
            <v>GRAHAM</v>
          </cell>
          <cell r="E1476" t="str">
            <v>ECON-3B</v>
          </cell>
          <cell r="F1476" t="str">
            <v>Residential</v>
          </cell>
          <cell r="I1476" t="str">
            <v>ST CLOUD</v>
          </cell>
          <cell r="J1476" t="str">
            <v>August</v>
          </cell>
          <cell r="K1476" t="str">
            <v>2010-2011</v>
          </cell>
          <cell r="L1476">
            <v>2011</v>
          </cell>
          <cell r="M1476">
            <v>0</v>
          </cell>
          <cell r="Y1476">
            <v>0</v>
          </cell>
          <cell r="Z1476">
            <v>0</v>
          </cell>
          <cell r="AA1476">
            <v>0</v>
          </cell>
          <cell r="AB1476">
            <v>0</v>
          </cell>
          <cell r="AC1476" t="str">
            <v>GRAHAMECON-3BAugust2010-2011</v>
          </cell>
          <cell r="AD1476" t="str">
            <v>GRAHAMECON-3B2011</v>
          </cell>
          <cell r="AE1476" t="str">
            <v>GRAHAMECON-3BAugust2011</v>
          </cell>
          <cell r="AF1476" t="str">
            <v>GRAHAMECON-3BAugust2010-2011</v>
          </cell>
          <cell r="AG1476" t="str">
            <v>GRAHAMECON-3BST CLOUDAugust2010-2011</v>
          </cell>
          <cell r="AH1476" t="str">
            <v>GRAHAMAugust2010-2011</v>
          </cell>
        </row>
        <row r="1477">
          <cell r="B1477" t="str">
            <v>AUD6</v>
          </cell>
          <cell r="C1477" t="str">
            <v>Survey - Residential Energy</v>
          </cell>
          <cell r="D1477" t="str">
            <v>SKIPPER</v>
          </cell>
          <cell r="E1477" t="str">
            <v>ECON-3B</v>
          </cell>
          <cell r="F1477" t="str">
            <v>Residential</v>
          </cell>
          <cell r="I1477" t="str">
            <v>ST CLOUD</v>
          </cell>
          <cell r="J1477" t="str">
            <v>August</v>
          </cell>
          <cell r="K1477" t="str">
            <v>2010-2011</v>
          </cell>
          <cell r="L1477">
            <v>2011</v>
          </cell>
          <cell r="M1477">
            <v>0</v>
          </cell>
          <cell r="Y1477">
            <v>0</v>
          </cell>
          <cell r="Z1477">
            <v>0</v>
          </cell>
          <cell r="AA1477">
            <v>0</v>
          </cell>
          <cell r="AB1477">
            <v>0</v>
          </cell>
          <cell r="AC1477" t="str">
            <v>SKIPPERECON-3BAugust2010-2011</v>
          </cell>
          <cell r="AD1477" t="str">
            <v>SKIPPERECON-3B2011</v>
          </cell>
          <cell r="AE1477" t="str">
            <v>SKIPPERECON-3BAugust2011</v>
          </cell>
          <cell r="AF1477" t="str">
            <v>SKIPPERECON-3BAugust2010-2011</v>
          </cell>
          <cell r="AG1477" t="str">
            <v>SKIPPERECON-3BST CLOUDAugust2010-2011</v>
          </cell>
          <cell r="AH1477" t="str">
            <v>SKIPPERAugust2010-2011</v>
          </cell>
        </row>
        <row r="1478">
          <cell r="B1478" t="str">
            <v>AUD7</v>
          </cell>
          <cell r="C1478" t="str">
            <v>Survey - Residential Energy</v>
          </cell>
          <cell r="D1478" t="str">
            <v>SAMPSON</v>
          </cell>
          <cell r="E1478" t="str">
            <v>ECON-3B</v>
          </cell>
          <cell r="F1478" t="str">
            <v>Residential</v>
          </cell>
          <cell r="I1478" t="str">
            <v>ST CLOUD</v>
          </cell>
          <cell r="J1478" t="str">
            <v>August</v>
          </cell>
          <cell r="K1478" t="str">
            <v>2010-2011</v>
          </cell>
          <cell r="L1478">
            <v>2011</v>
          </cell>
          <cell r="M1478">
            <v>37</v>
          </cell>
          <cell r="Y1478">
            <v>5970.1334385999999</v>
          </cell>
          <cell r="Z1478">
            <v>0</v>
          </cell>
          <cell r="AA1478">
            <v>9011.2204999999994</v>
          </cell>
          <cell r="AB1478">
            <v>0</v>
          </cell>
          <cell r="AC1478" t="str">
            <v>SAMPSONECON-3BAugust2010-2011</v>
          </cell>
          <cell r="AD1478" t="str">
            <v>SAMPSONECON-3B2011</v>
          </cell>
          <cell r="AE1478" t="str">
            <v>SAMPSONECON-3BAugust2011</v>
          </cell>
          <cell r="AF1478" t="str">
            <v>SAMPSONECON-3BAugust2010-2011</v>
          </cell>
          <cell r="AG1478" t="str">
            <v>SAMPSONECON-3BST CLOUDAugust2010-2011</v>
          </cell>
          <cell r="AH1478" t="str">
            <v>SAMPSONAugust2010-2011</v>
          </cell>
        </row>
        <row r="1479">
          <cell r="C1479" t="str">
            <v xml:space="preserve">Total Res Energy Surveys  </v>
          </cell>
          <cell r="D1479" t="str">
            <v>CONEW</v>
          </cell>
          <cell r="E1479" t="str">
            <v>ECON-3B</v>
          </cell>
          <cell r="F1479" t="str">
            <v>Residential</v>
          </cell>
          <cell r="I1479" t="str">
            <v>ST CLOUD</v>
          </cell>
          <cell r="J1479" t="str">
            <v>August</v>
          </cell>
          <cell r="K1479" t="str">
            <v>2010-2011</v>
          </cell>
          <cell r="L1479">
            <v>2011</v>
          </cell>
          <cell r="M1479">
            <v>37</v>
          </cell>
          <cell r="Y1479">
            <v>5970.1334385999999</v>
          </cell>
          <cell r="Z1479">
            <v>0</v>
          </cell>
          <cell r="AA1479">
            <v>9011.2204999999994</v>
          </cell>
          <cell r="AB1479">
            <v>0</v>
          </cell>
          <cell r="AC1479" t="str">
            <v>CONEWECON-3BAugust2010-2011</v>
          </cell>
          <cell r="AD1479" t="str">
            <v>CONEWECON-3B2011</v>
          </cell>
          <cell r="AE1479" t="str">
            <v>CONEWECON-3BAugust2011</v>
          </cell>
          <cell r="AF1479" t="str">
            <v>CONEWECON-3BAugust2010-2011</v>
          </cell>
          <cell r="AG1479" t="str">
            <v>CONEWECON-3BST CLOUDAugust2010-2011</v>
          </cell>
          <cell r="AH1479" t="str">
            <v>CONEWAugust2010-2011</v>
          </cell>
        </row>
        <row r="1480">
          <cell r="B1480" t="str">
            <v>FHS</v>
          </cell>
          <cell r="C1480" t="str">
            <v>Survey - Residential Energy DVD</v>
          </cell>
          <cell r="D1480" t="str">
            <v>BURNS</v>
          </cell>
          <cell r="E1480" t="str">
            <v>ECON-3D</v>
          </cell>
          <cell r="F1480" t="str">
            <v>Residential</v>
          </cell>
          <cell r="I1480" t="str">
            <v>ST CLOUD</v>
          </cell>
          <cell r="J1480" t="str">
            <v>August</v>
          </cell>
          <cell r="K1480" t="str">
            <v>2010-2011</v>
          </cell>
          <cell r="L1480">
            <v>2011</v>
          </cell>
          <cell r="M1480">
            <v>0</v>
          </cell>
          <cell r="Y1480">
            <v>0</v>
          </cell>
          <cell r="Z1480">
            <v>0</v>
          </cell>
          <cell r="AA1480">
            <v>0</v>
          </cell>
          <cell r="AB1480">
            <v>0</v>
          </cell>
          <cell r="AC1480" t="str">
            <v>BURNSECON-3DAugust2010-2011</v>
          </cell>
          <cell r="AD1480" t="str">
            <v>BURNSECON-3D2011</v>
          </cell>
          <cell r="AE1480" t="str">
            <v>BURNSECON-3DAugust2011</v>
          </cell>
          <cell r="AF1480" t="str">
            <v>BURNSECON-3DAugust2010-2011</v>
          </cell>
          <cell r="AG1480" t="str">
            <v>BURNSECON-3DST CLOUDAugust2010-2011</v>
          </cell>
          <cell r="AH1480" t="str">
            <v>BURNSAugust2010-2011</v>
          </cell>
        </row>
        <row r="1481">
          <cell r="C1481" t="str">
            <v>Survey - Residential Energy DVD</v>
          </cell>
          <cell r="D1481" t="str">
            <v>RIVERA</v>
          </cell>
          <cell r="E1481" t="str">
            <v>ECON-3D</v>
          </cell>
          <cell r="F1481" t="str">
            <v>Residential</v>
          </cell>
          <cell r="I1481" t="str">
            <v>ST CLOUD</v>
          </cell>
          <cell r="J1481" t="str">
            <v>August</v>
          </cell>
          <cell r="K1481" t="str">
            <v>2010-2011</v>
          </cell>
          <cell r="L1481">
            <v>2011</v>
          </cell>
          <cell r="M1481">
            <v>5</v>
          </cell>
          <cell r="Y1481">
            <v>47.364924500000001</v>
          </cell>
          <cell r="Z1481">
            <v>0</v>
          </cell>
          <cell r="AA1481">
            <v>610.05949999999996</v>
          </cell>
          <cell r="AB1481">
            <v>0</v>
          </cell>
          <cell r="AC1481" t="str">
            <v>RIVERAECON-3DAugust2010-2011</v>
          </cell>
          <cell r="AD1481" t="str">
            <v>RIVERAECON-3D2011</v>
          </cell>
          <cell r="AE1481" t="str">
            <v>RIVERAECON-3DAugust2011</v>
          </cell>
          <cell r="AF1481" t="str">
            <v>RIVERAECON-3DAugust2010-2011</v>
          </cell>
          <cell r="AG1481" t="str">
            <v>RIVERAECON-3DST CLOUDAugust2010-2011</v>
          </cell>
          <cell r="AH1481" t="str">
            <v>RIVERAAugust2010-2011</v>
          </cell>
        </row>
        <row r="1482">
          <cell r="C1482" t="str">
            <v xml:space="preserve">Total DVD &amp; VIDEO  </v>
          </cell>
          <cell r="D1482" t="str">
            <v>DVD</v>
          </cell>
          <cell r="E1482" t="str">
            <v>ECON-3D</v>
          </cell>
          <cell r="F1482" t="str">
            <v>Residential</v>
          </cell>
          <cell r="I1482" t="str">
            <v>ST CLOUD</v>
          </cell>
          <cell r="J1482" t="str">
            <v>August</v>
          </cell>
          <cell r="K1482" t="str">
            <v>2010-2011</v>
          </cell>
          <cell r="L1482">
            <v>2011</v>
          </cell>
          <cell r="M1482">
            <v>5</v>
          </cell>
          <cell r="Y1482">
            <v>47.364924500000001</v>
          </cell>
          <cell r="Z1482">
            <v>0</v>
          </cell>
          <cell r="AA1482">
            <v>610.05949999999996</v>
          </cell>
          <cell r="AB1482">
            <v>0</v>
          </cell>
          <cell r="AC1482" t="str">
            <v>DVDECON-3DAugust2010-2011</v>
          </cell>
          <cell r="AD1482" t="str">
            <v>DVDECON-3D2011</v>
          </cell>
          <cell r="AE1482" t="str">
            <v>DVDECON-3DAugust2011</v>
          </cell>
          <cell r="AF1482" t="str">
            <v>DVDECON-3DAugust2010-2011</v>
          </cell>
          <cell r="AG1482" t="str">
            <v>DVDECON-3DST CLOUDAugust2010-2011</v>
          </cell>
          <cell r="AH1482" t="str">
            <v>DVDAugust2010-2011</v>
          </cell>
        </row>
        <row r="1483">
          <cell r="C1483" t="str">
            <v xml:space="preserve">Total Residential Energy DVD  </v>
          </cell>
          <cell r="D1483" t="str">
            <v>CONEW</v>
          </cell>
          <cell r="E1483" t="str">
            <v>ECON-3D</v>
          </cell>
          <cell r="F1483" t="str">
            <v>Residential</v>
          </cell>
          <cell r="I1483" t="str">
            <v>ST CLOUD</v>
          </cell>
          <cell r="J1483" t="str">
            <v>August</v>
          </cell>
          <cell r="K1483" t="str">
            <v>2010-2011</v>
          </cell>
          <cell r="L1483">
            <v>2011</v>
          </cell>
          <cell r="M1483">
            <v>5</v>
          </cell>
          <cell r="Y1483">
            <v>47.364924500000001</v>
          </cell>
          <cell r="Z1483">
            <v>0</v>
          </cell>
          <cell r="AA1483">
            <v>610.05949999999996</v>
          </cell>
          <cell r="AB1483">
            <v>0</v>
          </cell>
          <cell r="AC1483" t="str">
            <v>CONEWECON-3DAugust2010-2011</v>
          </cell>
          <cell r="AD1483" t="str">
            <v>CONEWECON-3D2011</v>
          </cell>
          <cell r="AE1483" t="str">
            <v>CONEWECON-3DAugust2011</v>
          </cell>
          <cell r="AF1483" t="str">
            <v>CONEWECON-3DAugust2010-2011</v>
          </cell>
          <cell r="AG1483" t="str">
            <v>CONEWECON-3DST CLOUDAugust2010-2011</v>
          </cell>
          <cell r="AH1483" t="str">
            <v>CONEWAugust2010-2011</v>
          </cell>
        </row>
        <row r="1484">
          <cell r="B1484" t="str">
            <v>IBHE</v>
          </cell>
          <cell r="C1484" t="str">
            <v>Home Fix-up</v>
          </cell>
          <cell r="D1484" t="str">
            <v>SAMPSON</v>
          </cell>
          <cell r="E1484" t="str">
            <v>ECON-12A</v>
          </cell>
          <cell r="F1484" t="str">
            <v>Residential</v>
          </cell>
          <cell r="G1484" t="str">
            <v>SINGLE</v>
          </cell>
          <cell r="I1484" t="str">
            <v>ST CLOUD</v>
          </cell>
          <cell r="J1484" t="str">
            <v>August</v>
          </cell>
          <cell r="K1484" t="str">
            <v>2010-2011</v>
          </cell>
          <cell r="L1484">
            <v>2011</v>
          </cell>
          <cell r="M1484">
            <v>2</v>
          </cell>
          <cell r="O1484">
            <v>1517.63</v>
          </cell>
          <cell r="Y1484">
            <v>28.295300000000001</v>
          </cell>
          <cell r="Z1484">
            <v>0</v>
          </cell>
          <cell r="AA1484">
            <v>498.74</v>
          </cell>
          <cell r="AB1484">
            <v>0</v>
          </cell>
          <cell r="AC1484" t="str">
            <v>SAMPSONECON-12AAugust2010-2011</v>
          </cell>
          <cell r="AD1484" t="str">
            <v>SAMPSONECON-12A2011</v>
          </cell>
          <cell r="AE1484" t="str">
            <v>SAMPSONECON-12AAugust2011</v>
          </cell>
          <cell r="AF1484" t="str">
            <v>SAMPSONECON-12AAugust2010-2011</v>
          </cell>
          <cell r="AG1484" t="str">
            <v>SAMPSONECON-12AST CLOUDAugust2010-2011</v>
          </cell>
          <cell r="AH1484" t="str">
            <v>SAMPSONAugust2010-2011</v>
          </cell>
        </row>
        <row r="1485">
          <cell r="C1485" t="str">
            <v>Total Home Fix-up Single</v>
          </cell>
          <cell r="D1485" t="str">
            <v>CONEW</v>
          </cell>
          <cell r="E1485" t="str">
            <v>ECON-12A</v>
          </cell>
          <cell r="F1485" t="str">
            <v>Residential</v>
          </cell>
          <cell r="G1485" t="str">
            <v>SINGLE</v>
          </cell>
          <cell r="I1485" t="str">
            <v>ST CLOUD</v>
          </cell>
          <cell r="J1485" t="str">
            <v>August</v>
          </cell>
          <cell r="K1485" t="str">
            <v>2010-2011</v>
          </cell>
          <cell r="L1485">
            <v>2011</v>
          </cell>
          <cell r="M1485">
            <v>2</v>
          </cell>
          <cell r="O1485">
            <v>1517.63</v>
          </cell>
          <cell r="Q1485">
            <v>0</v>
          </cell>
          <cell r="R1485">
            <v>0</v>
          </cell>
          <cell r="S1485">
            <v>0</v>
          </cell>
          <cell r="U1485">
            <v>0</v>
          </cell>
          <cell r="V1485">
            <v>0</v>
          </cell>
          <cell r="W1485">
            <v>0</v>
          </cell>
          <cell r="X1485">
            <v>0</v>
          </cell>
          <cell r="Y1485">
            <v>28.295300000000001</v>
          </cell>
          <cell r="Z1485">
            <v>0</v>
          </cell>
          <cell r="AA1485">
            <v>498.74</v>
          </cell>
          <cell r="AB1485">
            <v>0</v>
          </cell>
          <cell r="AC1485" t="str">
            <v>CONEWECON-12AAugust2010-2011</v>
          </cell>
          <cell r="AD1485" t="str">
            <v>CONEWECON-12A2011</v>
          </cell>
          <cell r="AE1485" t="str">
            <v>CONEWECON-12AAugust2011</v>
          </cell>
          <cell r="AF1485" t="str">
            <v>CONEWECON-12AAugust2010-2011</v>
          </cell>
          <cell r="AG1485" t="str">
            <v>CONEWECON-12AST CLOUDAugust2010-2011</v>
          </cell>
          <cell r="AH1485" t="str">
            <v>CONEWAugust2010-2011</v>
          </cell>
        </row>
        <row r="1486">
          <cell r="B1486" t="str">
            <v>IBHI</v>
          </cell>
          <cell r="C1486" t="str">
            <v>Home Financial Insulation Loan</v>
          </cell>
          <cell r="D1486" t="str">
            <v>SAMPSON</v>
          </cell>
          <cell r="E1486" t="str">
            <v>ECON-12B</v>
          </cell>
          <cell r="F1486" t="str">
            <v>Residential</v>
          </cell>
          <cell r="G1486" t="str">
            <v>SINGLE</v>
          </cell>
          <cell r="I1486" t="str">
            <v>ST CLOUD</v>
          </cell>
          <cell r="J1486" t="str">
            <v>August</v>
          </cell>
          <cell r="K1486" t="str">
            <v>2010-2011</v>
          </cell>
          <cell r="L1486">
            <v>2011</v>
          </cell>
          <cell r="M1486">
            <v>0</v>
          </cell>
          <cell r="O1486">
            <v>0</v>
          </cell>
          <cell r="Y1486">
            <v>0</v>
          </cell>
          <cell r="Z1486">
            <v>0</v>
          </cell>
          <cell r="AA1486">
            <v>0</v>
          </cell>
          <cell r="AB1486">
            <v>0</v>
          </cell>
          <cell r="AC1486" t="str">
            <v>SAMPSONECON-12BAugust2010-2011</v>
          </cell>
          <cell r="AD1486" t="str">
            <v>SAMPSONECON-12B2011</v>
          </cell>
          <cell r="AE1486" t="str">
            <v>SAMPSONECON-12BAugust2011</v>
          </cell>
          <cell r="AF1486" t="str">
            <v>SAMPSONECON-12BAugust2010-2011</v>
          </cell>
          <cell r="AG1486" t="str">
            <v>SAMPSONECON-12BST CLOUDAugust2010-2011</v>
          </cell>
          <cell r="AH1486" t="str">
            <v>SAMPSONAugust2010-2011</v>
          </cell>
        </row>
        <row r="1487">
          <cell r="C1487" t="str">
            <v>Total Financed Insulation Single</v>
          </cell>
          <cell r="D1487" t="str">
            <v>CONEW</v>
          </cell>
          <cell r="E1487" t="str">
            <v>ECON-12B</v>
          </cell>
          <cell r="F1487" t="str">
            <v>Residential</v>
          </cell>
          <cell r="G1487" t="str">
            <v>SINGLE</v>
          </cell>
          <cell r="I1487" t="str">
            <v>ST CLOUD</v>
          </cell>
          <cell r="J1487" t="str">
            <v>August</v>
          </cell>
          <cell r="K1487" t="str">
            <v>2010-2011</v>
          </cell>
          <cell r="L1487">
            <v>2011</v>
          </cell>
          <cell r="M1487">
            <v>0</v>
          </cell>
          <cell r="O1487">
            <v>0</v>
          </cell>
          <cell r="Q1487">
            <v>0</v>
          </cell>
          <cell r="R1487">
            <v>0</v>
          </cell>
          <cell r="S1487">
            <v>0</v>
          </cell>
          <cell r="U1487">
            <v>0</v>
          </cell>
          <cell r="V1487">
            <v>0</v>
          </cell>
          <cell r="W1487">
            <v>0</v>
          </cell>
          <cell r="X1487">
            <v>0</v>
          </cell>
          <cell r="Y1487">
            <v>0</v>
          </cell>
          <cell r="Z1487">
            <v>0</v>
          </cell>
          <cell r="AA1487">
            <v>0</v>
          </cell>
          <cell r="AB1487">
            <v>0</v>
          </cell>
          <cell r="AC1487" t="str">
            <v>CONEWECON-12BAugust2010-2011</v>
          </cell>
          <cell r="AD1487" t="str">
            <v>CONEWECON-12B2011</v>
          </cell>
          <cell r="AE1487" t="str">
            <v>CONEWECON-12BAugust2011</v>
          </cell>
          <cell r="AF1487" t="str">
            <v>CONEWECON-12BAugust2010-2011</v>
          </cell>
          <cell r="AG1487" t="str">
            <v>CONEWECON-12BST CLOUDAugust2010-2011</v>
          </cell>
          <cell r="AH1487" t="str">
            <v>CONEWAugust2010-2011</v>
          </cell>
        </row>
        <row r="1488">
          <cell r="C1488" t="str">
            <v>Total Residential Audit Summary</v>
          </cell>
          <cell r="D1488" t="str">
            <v>CONEW</v>
          </cell>
          <cell r="E1488" t="str">
            <v>RESCON</v>
          </cell>
          <cell r="F1488" t="str">
            <v>Residential</v>
          </cell>
          <cell r="J1488" t="str">
            <v>August</v>
          </cell>
          <cell r="K1488" t="str">
            <v>2010-2011</v>
          </cell>
          <cell r="L1488">
            <v>2011</v>
          </cell>
          <cell r="M1488">
            <v>40809</v>
          </cell>
          <cell r="N1488">
            <v>20761.333333333332</v>
          </cell>
          <cell r="O1488">
            <v>71237.89</v>
          </cell>
          <cell r="P1488">
            <v>80666.666666666672</v>
          </cell>
          <cell r="Q1488">
            <v>0</v>
          </cell>
          <cell r="R1488">
            <v>0</v>
          </cell>
          <cell r="S1488">
            <v>0</v>
          </cell>
          <cell r="U1488">
            <v>0</v>
          </cell>
          <cell r="V1488">
            <v>0</v>
          </cell>
          <cell r="W1488">
            <v>0</v>
          </cell>
          <cell r="X1488">
            <v>134</v>
          </cell>
          <cell r="Y1488">
            <v>48288.043442299997</v>
          </cell>
          <cell r="Z1488">
            <v>66863.175346333344</v>
          </cell>
          <cell r="AA1488">
            <v>252119.146672</v>
          </cell>
          <cell r="AB1488">
            <v>776970.97052108345</v>
          </cell>
          <cell r="AC1488" t="str">
            <v>CONEWRESCONAugust2010-2011</v>
          </cell>
          <cell r="AD1488" t="str">
            <v>CONEWRESCON2011</v>
          </cell>
          <cell r="AE1488" t="str">
            <v>CONEWRESCONAugust2011</v>
          </cell>
          <cell r="AF1488" t="str">
            <v>CONEWRESCONAugust2010-2011</v>
          </cell>
          <cell r="AG1488" t="str">
            <v>CONEWRESCONAugust2010-2011</v>
          </cell>
          <cell r="AH1488" t="str">
            <v>RESCONAugust2010-2011</v>
          </cell>
        </row>
        <row r="1489">
          <cell r="C1489" t="str">
            <v>Total Commercial Audit Summary</v>
          </cell>
          <cell r="D1489" t="str">
            <v>CONEW</v>
          </cell>
          <cell r="E1489" t="str">
            <v>COMCON</v>
          </cell>
          <cell r="F1489" t="str">
            <v>Commercial</v>
          </cell>
          <cell r="J1489" t="str">
            <v>August</v>
          </cell>
          <cell r="K1489" t="str">
            <v>2010-2011</v>
          </cell>
          <cell r="L1489">
            <v>2011</v>
          </cell>
          <cell r="M1489">
            <v>18</v>
          </cell>
          <cell r="N1489">
            <v>27.833333333333332</v>
          </cell>
          <cell r="O1489">
            <v>0</v>
          </cell>
          <cell r="P1489">
            <v>0</v>
          </cell>
          <cell r="Q1489">
            <v>0</v>
          </cell>
          <cell r="R1489">
            <v>0</v>
          </cell>
          <cell r="S1489">
            <v>0</v>
          </cell>
          <cell r="U1489">
            <v>0</v>
          </cell>
          <cell r="V1489">
            <v>0</v>
          </cell>
          <cell r="W1489">
            <v>0</v>
          </cell>
          <cell r="X1489">
            <v>0</v>
          </cell>
          <cell r="Y1489">
            <v>8977.7999577999999</v>
          </cell>
          <cell r="Z1489">
            <v>11161.759373400002</v>
          </cell>
          <cell r="AA1489">
            <v>12746.454</v>
          </cell>
          <cell r="AB1489">
            <v>15437.372066666667</v>
          </cell>
          <cell r="AC1489" t="str">
            <v>CONEWCOMCONAugust2010-2011</v>
          </cell>
          <cell r="AD1489" t="str">
            <v>CONEWCOMCON2011</v>
          </cell>
          <cell r="AE1489" t="str">
            <v>CONEWCOMCONAugust2011</v>
          </cell>
          <cell r="AF1489" t="str">
            <v>CONEWCOMCONAugust2010-2011</v>
          </cell>
          <cell r="AG1489" t="str">
            <v>CONEWCOMCONAugust2010-2011</v>
          </cell>
          <cell r="AH1489" t="str">
            <v>COMCONAugust2010-2011</v>
          </cell>
        </row>
        <row r="1490">
          <cell r="B1490" t="str">
            <v>M-ACRG</v>
          </cell>
          <cell r="C1490" t="str">
            <v>Survey - Acreage Meas for Wtr</v>
          </cell>
          <cell r="D1490" t="str">
            <v>MIL</v>
          </cell>
          <cell r="E1490" t="str">
            <v>WACON-5C</v>
          </cell>
          <cell r="F1490" t="str">
            <v>Commercial</v>
          </cell>
          <cell r="G1490" t="str">
            <v>MULTI</v>
          </cell>
          <cell r="H1490" t="str">
            <v>ACRE MEASMNT</v>
          </cell>
          <cell r="J1490" t="str">
            <v>September</v>
          </cell>
          <cell r="K1490" t="str">
            <v>2010-2011</v>
          </cell>
          <cell r="L1490">
            <v>2011</v>
          </cell>
          <cell r="M1490">
            <v>0</v>
          </cell>
          <cell r="N1490">
            <v>0</v>
          </cell>
          <cell r="Y1490">
            <v>0</v>
          </cell>
          <cell r="Z1490">
            <v>0</v>
          </cell>
          <cell r="AA1490">
            <v>0</v>
          </cell>
          <cell r="AB1490">
            <v>0</v>
          </cell>
          <cell r="AC1490" t="str">
            <v>MILWACON-5CSeptember2010-2011</v>
          </cell>
          <cell r="AD1490" t="str">
            <v>MILWACON-5C2011</v>
          </cell>
          <cell r="AE1490" t="str">
            <v>MILWACON-5CSeptember2011</v>
          </cell>
          <cell r="AF1490" t="str">
            <v>MILWACON-5CACRE MEASMNTSeptember2010-2011</v>
          </cell>
          <cell r="AG1490" t="str">
            <v>MILWACON-5CSeptember2010-2011</v>
          </cell>
          <cell r="AH1490" t="str">
            <v>MILSeptember2010-2011</v>
          </cell>
        </row>
        <row r="1491">
          <cell r="D1491" t="str">
            <v>MIL</v>
          </cell>
          <cell r="E1491" t="str">
            <v>WACON-5C</v>
          </cell>
          <cell r="F1491" t="str">
            <v>Commercial</v>
          </cell>
          <cell r="G1491" t="str">
            <v>OTHER</v>
          </cell>
          <cell r="H1491" t="str">
            <v>ACRE MEASMNT</v>
          </cell>
          <cell r="J1491" t="str">
            <v>September</v>
          </cell>
          <cell r="K1491" t="str">
            <v>2010-2011</v>
          </cell>
          <cell r="L1491">
            <v>2011</v>
          </cell>
          <cell r="M1491">
            <v>0</v>
          </cell>
          <cell r="Y1491">
            <v>0</v>
          </cell>
          <cell r="Z1491">
            <v>0</v>
          </cell>
          <cell r="AC1491" t="str">
            <v>MILWACON-5CSeptember2010-2011</v>
          </cell>
          <cell r="AD1491" t="str">
            <v>MILWACON-5C2011</v>
          </cell>
          <cell r="AE1491" t="str">
            <v>MILWACON-5CSeptember2011</v>
          </cell>
          <cell r="AF1491" t="str">
            <v>MILWACON-5CACRE MEASMNTSeptember2010-2011</v>
          </cell>
          <cell r="AG1491" t="str">
            <v>MILWACON-5CSeptember2010-2011</v>
          </cell>
          <cell r="AH1491" t="str">
            <v>MILSeptember2010-2011</v>
          </cell>
        </row>
        <row r="1492">
          <cell r="D1492" t="str">
            <v>SKIPPER</v>
          </cell>
          <cell r="E1492" t="str">
            <v>WACON-5C</v>
          </cell>
          <cell r="F1492" t="str">
            <v>Commercial</v>
          </cell>
          <cell r="G1492" t="str">
            <v>MULTI</v>
          </cell>
          <cell r="H1492" t="str">
            <v>ACRE MEASMNT</v>
          </cell>
          <cell r="J1492" t="str">
            <v>September</v>
          </cell>
          <cell r="K1492" t="str">
            <v>2010-2011</v>
          </cell>
          <cell r="L1492">
            <v>2011</v>
          </cell>
          <cell r="M1492">
            <v>0</v>
          </cell>
          <cell r="N1492">
            <v>3</v>
          </cell>
          <cell r="Y1492">
            <v>0</v>
          </cell>
          <cell r="Z1492">
            <v>484.06487340000001</v>
          </cell>
          <cell r="AC1492" t="str">
            <v>SKIPPERWACON-5CSeptember2010-2011</v>
          </cell>
          <cell r="AD1492" t="str">
            <v>SKIPPERWACON-5C2011</v>
          </cell>
          <cell r="AE1492" t="str">
            <v>SKIPPERWACON-5CSeptember2011</v>
          </cell>
          <cell r="AF1492" t="str">
            <v>SKIPPERWACON-5CACRE MEASMNTSeptember2010-2011</v>
          </cell>
          <cell r="AG1492" t="str">
            <v>SKIPPERWACON-5CSeptember2010-2011</v>
          </cell>
          <cell r="AH1492" t="str">
            <v>SKIPPERSeptember2010-2011</v>
          </cell>
        </row>
        <row r="1493">
          <cell r="D1493" t="str">
            <v>SKIPPER</v>
          </cell>
          <cell r="E1493" t="str">
            <v>WACON-5C</v>
          </cell>
          <cell r="F1493" t="str">
            <v>Commercial</v>
          </cell>
          <cell r="G1493" t="str">
            <v>OTHER</v>
          </cell>
          <cell r="H1493" t="str">
            <v>ACRE MEASMNT</v>
          </cell>
          <cell r="J1493" t="str">
            <v>September</v>
          </cell>
          <cell r="K1493" t="str">
            <v>2010-2011</v>
          </cell>
          <cell r="L1493">
            <v>2011</v>
          </cell>
          <cell r="M1493">
            <v>1</v>
          </cell>
          <cell r="Y1493">
            <v>161.35495779999999</v>
          </cell>
          <cell r="Z1493">
            <v>0</v>
          </cell>
          <cell r="AA1493">
            <v>0</v>
          </cell>
          <cell r="AB1493">
            <v>0</v>
          </cell>
          <cell r="AC1493" t="str">
            <v>SKIPPERWACON-5CSeptember2010-2011</v>
          </cell>
          <cell r="AD1493" t="str">
            <v>SKIPPERWACON-5C2011</v>
          </cell>
          <cell r="AE1493" t="str">
            <v>SKIPPERWACON-5CSeptember2011</v>
          </cell>
          <cell r="AF1493" t="str">
            <v>SKIPPERWACON-5CACRE MEASMNTSeptember2010-2011</v>
          </cell>
          <cell r="AG1493" t="str">
            <v>SKIPPERWACON-5CSeptember2010-2011</v>
          </cell>
          <cell r="AH1493" t="str">
            <v>SKIPPERSeptember2010-2011</v>
          </cell>
        </row>
        <row r="1494">
          <cell r="C1494" t="str">
            <v>Total Acreage Meas For Wtr</v>
          </cell>
          <cell r="D1494" t="str">
            <v>CONEW</v>
          </cell>
          <cell r="E1494" t="str">
            <v>WACON-5C</v>
          </cell>
          <cell r="F1494" t="str">
            <v>Commercial</v>
          </cell>
          <cell r="G1494" t="str">
            <v>MULTI</v>
          </cell>
          <cell r="H1494" t="str">
            <v>ACRE MEASMNT</v>
          </cell>
          <cell r="J1494" t="str">
            <v>September</v>
          </cell>
          <cell r="K1494" t="str">
            <v>2010-2011</v>
          </cell>
          <cell r="L1494">
            <v>2011</v>
          </cell>
          <cell r="M1494">
            <v>0</v>
          </cell>
          <cell r="N1494">
            <v>3</v>
          </cell>
          <cell r="Y1494">
            <v>0</v>
          </cell>
          <cell r="Z1494">
            <v>484.06487340000001</v>
          </cell>
          <cell r="AA1494">
            <v>0</v>
          </cell>
          <cell r="AB1494">
            <v>0</v>
          </cell>
          <cell r="AC1494" t="str">
            <v>CONEWWACON-5CSeptember2010-2011</v>
          </cell>
          <cell r="AD1494" t="str">
            <v>CONEWWACON-5C2011</v>
          </cell>
          <cell r="AE1494" t="str">
            <v>CONEWWACON-5CSeptember2011</v>
          </cell>
          <cell r="AF1494" t="str">
            <v>CONEWWACON-5CACRE MEASMNTSeptember2010-2011</v>
          </cell>
          <cell r="AG1494" t="str">
            <v>CONEWWACON-5CSeptember2010-2011</v>
          </cell>
          <cell r="AH1494" t="str">
            <v>CONEWSeptember2010-2011</v>
          </cell>
        </row>
        <row r="1495">
          <cell r="C1495" t="str">
            <v>Total Acreage Meas For Wtr</v>
          </cell>
          <cell r="D1495" t="str">
            <v>CONEW</v>
          </cell>
          <cell r="E1495" t="str">
            <v>WACON-5C</v>
          </cell>
          <cell r="F1495" t="str">
            <v>Commercial</v>
          </cell>
          <cell r="G1495" t="str">
            <v>OTHER</v>
          </cell>
          <cell r="H1495" t="str">
            <v>ACRE MEASMNT</v>
          </cell>
          <cell r="J1495" t="str">
            <v>September</v>
          </cell>
          <cell r="K1495" t="str">
            <v>2010-2011</v>
          </cell>
          <cell r="L1495">
            <v>2011</v>
          </cell>
          <cell r="M1495">
            <v>1</v>
          </cell>
          <cell r="N1495">
            <v>0</v>
          </cell>
          <cell r="Y1495">
            <v>161.35495779999999</v>
          </cell>
          <cell r="AA1495">
            <v>0</v>
          </cell>
          <cell r="AB1495">
            <v>0</v>
          </cell>
          <cell r="AC1495" t="str">
            <v>CONEWWACON-5CSeptember2010-2011</v>
          </cell>
          <cell r="AD1495" t="str">
            <v>CONEWWACON-5C2011</v>
          </cell>
          <cell r="AE1495" t="str">
            <v>CONEWWACON-5CSeptember2011</v>
          </cell>
          <cell r="AF1495" t="str">
            <v>CONEWWACON-5CACRE MEASMNTSeptember2010-2011</v>
          </cell>
          <cell r="AG1495" t="str">
            <v>CONEWWACON-5CSeptember2010-2011</v>
          </cell>
          <cell r="AH1495" t="str">
            <v>CONEWSeptember2010-2011</v>
          </cell>
        </row>
        <row r="1496">
          <cell r="B1496" t="str">
            <v>M-CES</v>
          </cell>
          <cell r="C1496" t="str">
            <v>Survey - Commercial Energy</v>
          </cell>
          <cell r="D1496" t="str">
            <v>SKIPPER</v>
          </cell>
          <cell r="E1496" t="str">
            <v>ECON-3A</v>
          </cell>
          <cell r="F1496" t="str">
            <v>Commercial</v>
          </cell>
          <cell r="G1496" t="str">
            <v>OTHER</v>
          </cell>
          <cell r="J1496" t="str">
            <v>September</v>
          </cell>
          <cell r="K1496" t="str">
            <v>2010-2011</v>
          </cell>
          <cell r="L1496">
            <v>2011</v>
          </cell>
          <cell r="M1496">
            <v>14</v>
          </cell>
          <cell r="N1496">
            <v>18.166666666666668</v>
          </cell>
          <cell r="X1496">
            <v>21</v>
          </cell>
          <cell r="Y1496">
            <v>8228.6820000000007</v>
          </cell>
          <cell r="Z1496">
            <v>10677.694500000001</v>
          </cell>
          <cell r="AA1496">
            <v>11896.690399999999</v>
          </cell>
          <cell r="AB1496">
            <v>15437.372066666667</v>
          </cell>
          <cell r="AC1496" t="str">
            <v>SKIPPERECON-3ASeptember2010-2011</v>
          </cell>
          <cell r="AD1496" t="str">
            <v>SKIPPERECON-3A2011</v>
          </cell>
          <cell r="AE1496" t="str">
            <v>SKIPPERECON-3ASeptember2011</v>
          </cell>
          <cell r="AF1496" t="str">
            <v>SKIPPERECON-3ASeptember2010-2011</v>
          </cell>
          <cell r="AG1496" t="str">
            <v>SKIPPERECON-3ASeptember2010-2011</v>
          </cell>
          <cell r="AH1496" t="str">
            <v>SKIPPERSeptember2010-2011</v>
          </cell>
        </row>
        <row r="1497">
          <cell r="C1497" t="str">
            <v xml:space="preserve">Total Commercial Energy  </v>
          </cell>
          <cell r="D1497" t="str">
            <v>CONEW</v>
          </cell>
          <cell r="E1497" t="str">
            <v>ECON-3A</v>
          </cell>
          <cell r="F1497" t="str">
            <v>Commercial</v>
          </cell>
          <cell r="G1497" t="str">
            <v>OTHER</v>
          </cell>
          <cell r="J1497" t="str">
            <v>September</v>
          </cell>
          <cell r="K1497" t="str">
            <v>2010-2011</v>
          </cell>
          <cell r="L1497">
            <v>2011</v>
          </cell>
          <cell r="M1497">
            <v>14</v>
          </cell>
          <cell r="N1497">
            <v>18.166666666666668</v>
          </cell>
          <cell r="Y1497">
            <v>8228.6820000000007</v>
          </cell>
          <cell r="Z1497">
            <v>10677.694500000001</v>
          </cell>
          <cell r="AA1497">
            <v>11896.690399999999</v>
          </cell>
          <cell r="AB1497">
            <v>15437.372066666667</v>
          </cell>
          <cell r="AC1497" t="str">
            <v>CONEWECON-3ASeptember2010-2011</v>
          </cell>
          <cell r="AD1497" t="str">
            <v>CONEWECON-3A2011</v>
          </cell>
          <cell r="AE1497" t="str">
            <v>CONEWECON-3ASeptember2011</v>
          </cell>
          <cell r="AF1497" t="str">
            <v>CONEWECON-3ASeptember2010-2011</v>
          </cell>
          <cell r="AG1497" t="str">
            <v>CONEWECON-3ASeptember2010-2011</v>
          </cell>
          <cell r="AH1497" t="str">
            <v>CONEWSeptember2010-2011</v>
          </cell>
        </row>
        <row r="1498">
          <cell r="B1498" t="str">
            <v>M-HH2O</v>
          </cell>
          <cell r="C1498" t="str">
            <v>Survey - High Wtr CC Contact</v>
          </cell>
          <cell r="D1498" t="str">
            <v>SKIPPER</v>
          </cell>
          <cell r="E1498" t="str">
            <v>WACON-5D</v>
          </cell>
          <cell r="F1498" t="str">
            <v>Commercial</v>
          </cell>
          <cell r="G1498" t="str">
            <v>OTHER</v>
          </cell>
          <cell r="H1498" t="str">
            <v>HIGH WTR CC</v>
          </cell>
          <cell r="J1498" t="str">
            <v>September</v>
          </cell>
          <cell r="K1498" t="str">
            <v>2010-2011</v>
          </cell>
          <cell r="L1498">
            <v>2011</v>
          </cell>
          <cell r="M1498">
            <v>0</v>
          </cell>
          <cell r="N1498">
            <v>0.83333333333333337</v>
          </cell>
          <cell r="Y1498">
            <v>0</v>
          </cell>
          <cell r="Z1498">
            <v>489.80250000000007</v>
          </cell>
          <cell r="AA1498">
            <v>0</v>
          </cell>
          <cell r="AB1498">
            <v>0</v>
          </cell>
          <cell r="AC1498" t="str">
            <v>SKIPPERWACON-5DSeptember2010-2011</v>
          </cell>
          <cell r="AD1498" t="str">
            <v>SKIPPERWACON-5D2011</v>
          </cell>
          <cell r="AE1498" t="str">
            <v>SKIPPERWACON-5DSeptember2011</v>
          </cell>
          <cell r="AF1498" t="str">
            <v>SKIPPERWACON-5DHIGH WTR CCSeptember2010-2011</v>
          </cell>
          <cell r="AG1498" t="str">
            <v>SKIPPERWACON-5DSeptember2010-2011</v>
          </cell>
          <cell r="AH1498" t="str">
            <v>SKIPPERSeptember2010-2011</v>
          </cell>
        </row>
        <row r="1499">
          <cell r="C1499" t="str">
            <v xml:space="preserve">Total High Wtr CC Contact  </v>
          </cell>
          <cell r="D1499" t="str">
            <v>CONEW</v>
          </cell>
          <cell r="E1499" t="str">
            <v>WACON-5D</v>
          </cell>
          <cell r="F1499" t="str">
            <v>Commercial</v>
          </cell>
          <cell r="G1499" t="str">
            <v>OTHER</v>
          </cell>
          <cell r="H1499" t="str">
            <v>HIGH WTR CC</v>
          </cell>
          <cell r="J1499" t="str">
            <v>September</v>
          </cell>
          <cell r="K1499" t="str">
            <v>2010-2011</v>
          </cell>
          <cell r="L1499">
            <v>2011</v>
          </cell>
          <cell r="M1499">
            <v>0</v>
          </cell>
          <cell r="N1499">
            <v>0.83333333333333337</v>
          </cell>
          <cell r="Y1499">
            <v>0</v>
          </cell>
          <cell r="Z1499">
            <v>489.80250000000007</v>
          </cell>
          <cell r="AA1499">
            <v>0</v>
          </cell>
          <cell r="AB1499">
            <v>0</v>
          </cell>
          <cell r="AC1499" t="str">
            <v>CONEWWACON-5DSeptember2010-2011</v>
          </cell>
          <cell r="AD1499" t="str">
            <v>CONEWWACON-5D2011</v>
          </cell>
          <cell r="AE1499" t="str">
            <v>CONEWWACON-5DSeptember2011</v>
          </cell>
          <cell r="AF1499" t="str">
            <v>CONEWWACON-5DHIGH WTR CCSeptember2010-2011</v>
          </cell>
          <cell r="AG1499" t="str">
            <v>CONEWWACON-5DSeptember2010-2011</v>
          </cell>
          <cell r="AH1499" t="str">
            <v>CONEWSeptember2010-2011</v>
          </cell>
        </row>
        <row r="1500">
          <cell r="B1500" t="str">
            <v>M-RES</v>
          </cell>
          <cell r="C1500" t="str">
            <v>Survey - Residential Energy</v>
          </cell>
          <cell r="D1500" t="str">
            <v>BURNS</v>
          </cell>
          <cell r="E1500" t="str">
            <v>ECON-3B</v>
          </cell>
          <cell r="F1500" t="str">
            <v>Residential</v>
          </cell>
          <cell r="G1500" t="str">
            <v>SINGLE</v>
          </cell>
          <cell r="J1500" t="str">
            <v>September</v>
          </cell>
          <cell r="K1500" t="str">
            <v>2010-2011</v>
          </cell>
          <cell r="L1500">
            <v>2011</v>
          </cell>
          <cell r="M1500">
            <v>3</v>
          </cell>
          <cell r="N1500">
            <v>0</v>
          </cell>
          <cell r="X1500">
            <v>21</v>
          </cell>
          <cell r="Y1500">
            <v>484.06487340000001</v>
          </cell>
          <cell r="Z1500">
            <v>0</v>
          </cell>
          <cell r="AA1500">
            <v>730.6395</v>
          </cell>
          <cell r="AB1500">
            <v>0</v>
          </cell>
          <cell r="AC1500" t="str">
            <v>BURNSECON-3BSeptember2010-2011</v>
          </cell>
          <cell r="AD1500" t="str">
            <v>BURNSECON-3B2011</v>
          </cell>
          <cell r="AE1500" t="str">
            <v>BURNSECON-3BSeptember2011</v>
          </cell>
          <cell r="AF1500" t="str">
            <v>BURNSECON-3BSeptember2010-2011</v>
          </cell>
          <cell r="AG1500" t="str">
            <v>BURNSECON-3BSeptember2010-2011</v>
          </cell>
          <cell r="AH1500" t="str">
            <v>BURNSSeptember2010-2011</v>
          </cell>
        </row>
        <row r="1501">
          <cell r="D1501" t="str">
            <v>BURNS</v>
          </cell>
          <cell r="E1501" t="str">
            <v>ECON-3B</v>
          </cell>
          <cell r="F1501" t="str">
            <v>Residential</v>
          </cell>
          <cell r="G1501" t="str">
            <v>MULTI</v>
          </cell>
          <cell r="J1501" t="str">
            <v>September</v>
          </cell>
          <cell r="K1501" t="str">
            <v>2010-2011</v>
          </cell>
          <cell r="L1501">
            <v>2011</v>
          </cell>
          <cell r="M1501">
            <v>3</v>
          </cell>
          <cell r="Y1501">
            <v>484.06487340000001</v>
          </cell>
          <cell r="AA1501">
            <v>730.6395</v>
          </cell>
          <cell r="AC1501" t="str">
            <v>BURNSECON-3BSeptember2010-2011</v>
          </cell>
          <cell r="AD1501" t="str">
            <v>BURNSECON-3B2011</v>
          </cell>
          <cell r="AE1501" t="str">
            <v>BURNSECON-3BSeptember2011</v>
          </cell>
          <cell r="AF1501" t="str">
            <v>BURNSECON-3BSeptember2010-2011</v>
          </cell>
          <cell r="AG1501" t="str">
            <v>BURNSECON-3BSeptember2010-2011</v>
          </cell>
          <cell r="AH1501" t="str">
            <v>BURNSSeptember2010-2011</v>
          </cell>
        </row>
        <row r="1502">
          <cell r="D1502" t="str">
            <v>GRAHAM</v>
          </cell>
          <cell r="E1502" t="str">
            <v>ECON-3B</v>
          </cell>
          <cell r="F1502" t="str">
            <v>Residential</v>
          </cell>
          <cell r="G1502" t="str">
            <v>SINGLE</v>
          </cell>
          <cell r="J1502" t="str">
            <v>September</v>
          </cell>
          <cell r="K1502" t="str">
            <v>2010-2011</v>
          </cell>
          <cell r="L1502">
            <v>2011</v>
          </cell>
          <cell r="M1502">
            <v>30</v>
          </cell>
          <cell r="N1502">
            <v>62.5</v>
          </cell>
          <cell r="X1502">
            <v>21</v>
          </cell>
          <cell r="Y1502">
            <v>4840.6487339999994</v>
          </cell>
          <cell r="Z1502">
            <v>10084.6848625</v>
          </cell>
          <cell r="AA1502">
            <v>7306.3950000000004</v>
          </cell>
          <cell r="AB1502">
            <v>15221.65625</v>
          </cell>
          <cell r="AC1502" t="str">
            <v>GRAHAMECON-3BSeptember2010-2011</v>
          </cell>
          <cell r="AD1502" t="str">
            <v>GRAHAMECON-3B2011</v>
          </cell>
          <cell r="AE1502" t="str">
            <v>GRAHAMECON-3BSeptember2011</v>
          </cell>
          <cell r="AF1502" t="str">
            <v>GRAHAMECON-3BSeptember2010-2011</v>
          </cell>
          <cell r="AG1502" t="str">
            <v>GRAHAMECON-3BSeptember2010-2011</v>
          </cell>
          <cell r="AH1502" t="str">
            <v>GRAHAMSeptember2010-2011</v>
          </cell>
        </row>
        <row r="1503">
          <cell r="D1503" t="str">
            <v>GRAHAM</v>
          </cell>
          <cell r="E1503" t="str">
            <v>ECON-3B</v>
          </cell>
          <cell r="F1503" t="str">
            <v>Residential</v>
          </cell>
          <cell r="G1503" t="str">
            <v>MULTI</v>
          </cell>
          <cell r="J1503" t="str">
            <v>September</v>
          </cell>
          <cell r="K1503" t="str">
            <v>2010-2011</v>
          </cell>
          <cell r="L1503">
            <v>2011</v>
          </cell>
          <cell r="M1503">
            <v>13</v>
          </cell>
          <cell r="Y1503">
            <v>2097.6144513999998</v>
          </cell>
          <cell r="AA1503">
            <v>3166.1044999999999</v>
          </cell>
          <cell r="AC1503" t="str">
            <v>GRAHAMECON-3BSeptember2010-2011</v>
          </cell>
          <cell r="AD1503" t="str">
            <v>GRAHAMECON-3B2011</v>
          </cell>
          <cell r="AE1503" t="str">
            <v>GRAHAMECON-3BSeptember2011</v>
          </cell>
          <cell r="AF1503" t="str">
            <v>GRAHAMECON-3BSeptember2010-2011</v>
          </cell>
          <cell r="AG1503" t="str">
            <v>GRAHAMECON-3BSeptember2010-2011</v>
          </cell>
          <cell r="AH1503" t="str">
            <v>GRAHAMSeptember2010-2011</v>
          </cell>
        </row>
        <row r="1504">
          <cell r="D1504" t="str">
            <v>GURNETT</v>
          </cell>
          <cell r="E1504" t="str">
            <v>ECON-3B</v>
          </cell>
          <cell r="F1504" t="str">
            <v>Residential</v>
          </cell>
          <cell r="G1504" t="str">
            <v>SINGLE</v>
          </cell>
          <cell r="J1504" t="str">
            <v>September</v>
          </cell>
          <cell r="K1504" t="str">
            <v>2010-2011</v>
          </cell>
          <cell r="L1504">
            <v>2011</v>
          </cell>
          <cell r="M1504">
            <v>0</v>
          </cell>
          <cell r="N1504">
            <v>62.5</v>
          </cell>
          <cell r="X1504">
            <v>8</v>
          </cell>
          <cell r="Y1504">
            <v>0</v>
          </cell>
          <cell r="Z1504">
            <v>10084.6848625</v>
          </cell>
          <cell r="AA1504">
            <v>0</v>
          </cell>
          <cell r="AB1504">
            <v>15221.65625</v>
          </cell>
          <cell r="AC1504" t="str">
            <v>GURNETTECON-3BSeptember2010-2011</v>
          </cell>
          <cell r="AD1504" t="str">
            <v>GURNETTECON-3B2011</v>
          </cell>
          <cell r="AE1504" t="str">
            <v>GURNETTECON-3BSeptember2011</v>
          </cell>
          <cell r="AF1504" t="str">
            <v>GURNETTECON-3BSeptember2010-2011</v>
          </cell>
          <cell r="AG1504" t="str">
            <v>GURNETTECON-3BSeptember2010-2011</v>
          </cell>
          <cell r="AH1504" t="str">
            <v>GURNETTSeptember2010-2011</v>
          </cell>
        </row>
        <row r="1505">
          <cell r="D1505" t="str">
            <v>GURNETT</v>
          </cell>
          <cell r="E1505" t="str">
            <v>ECON-3B</v>
          </cell>
          <cell r="F1505" t="str">
            <v>Residential</v>
          </cell>
          <cell r="G1505" t="str">
            <v>MULTI</v>
          </cell>
          <cell r="J1505" t="str">
            <v>September</v>
          </cell>
          <cell r="K1505" t="str">
            <v>2010-2011</v>
          </cell>
          <cell r="L1505">
            <v>2011</v>
          </cell>
          <cell r="M1505">
            <v>0</v>
          </cell>
          <cell r="Y1505">
            <v>0</v>
          </cell>
          <cell r="AA1505">
            <v>0</v>
          </cell>
          <cell r="AC1505" t="str">
            <v>GURNETTECON-3BSeptember2010-2011</v>
          </cell>
          <cell r="AD1505" t="str">
            <v>GURNETTECON-3B2011</v>
          </cell>
          <cell r="AE1505" t="str">
            <v>GURNETTECON-3BSeptember2011</v>
          </cell>
          <cell r="AF1505" t="str">
            <v>GURNETTECON-3BSeptember2010-2011</v>
          </cell>
          <cell r="AG1505" t="str">
            <v>GURNETTECON-3BSeptember2010-2011</v>
          </cell>
          <cell r="AH1505" t="str">
            <v>GURNETTSeptember2010-2011</v>
          </cell>
        </row>
        <row r="1506">
          <cell r="D1506" t="str">
            <v>SAMPSON</v>
          </cell>
          <cell r="E1506" t="str">
            <v>ECON-3B</v>
          </cell>
          <cell r="F1506" t="str">
            <v>Residential</v>
          </cell>
          <cell r="G1506" t="str">
            <v>SINGLE</v>
          </cell>
          <cell r="J1506" t="str">
            <v>September</v>
          </cell>
          <cell r="K1506" t="str">
            <v>2010-2011</v>
          </cell>
          <cell r="L1506">
            <v>2011</v>
          </cell>
          <cell r="M1506">
            <v>42</v>
          </cell>
          <cell r="N1506">
            <v>62.5</v>
          </cell>
          <cell r="X1506">
            <v>21</v>
          </cell>
          <cell r="Y1506">
            <v>6776.9082275999999</v>
          </cell>
          <cell r="Z1506">
            <v>10084.6848625</v>
          </cell>
          <cell r="AA1506">
            <v>10228.953</v>
          </cell>
          <cell r="AB1506">
            <v>15221.65625</v>
          </cell>
          <cell r="AC1506" t="str">
            <v>SAMPSONECON-3BSeptember2010-2011</v>
          </cell>
          <cell r="AD1506" t="str">
            <v>SAMPSONECON-3B2011</v>
          </cell>
          <cell r="AE1506" t="str">
            <v>SAMPSONECON-3BSeptember2011</v>
          </cell>
          <cell r="AF1506" t="str">
            <v>SAMPSONECON-3BSeptember2010-2011</v>
          </cell>
          <cell r="AG1506" t="str">
            <v>SAMPSONECON-3BSeptember2010-2011</v>
          </cell>
          <cell r="AH1506" t="str">
            <v>SAMPSONSeptember2010-2011</v>
          </cell>
        </row>
        <row r="1507">
          <cell r="D1507" t="str">
            <v>SAMPSON</v>
          </cell>
          <cell r="E1507" t="str">
            <v>ECON-3B</v>
          </cell>
          <cell r="F1507" t="str">
            <v>Residential</v>
          </cell>
          <cell r="G1507" t="str">
            <v>MULTI</v>
          </cell>
          <cell r="J1507" t="str">
            <v>September</v>
          </cell>
          <cell r="K1507" t="str">
            <v>2010-2011</v>
          </cell>
          <cell r="L1507">
            <v>2011</v>
          </cell>
          <cell r="M1507">
            <v>21</v>
          </cell>
          <cell r="Y1507">
            <v>3388.4541138</v>
          </cell>
          <cell r="AA1507">
            <v>5114.4764999999998</v>
          </cell>
          <cell r="AC1507" t="str">
            <v>SAMPSONECON-3BSeptember2010-2011</v>
          </cell>
          <cell r="AD1507" t="str">
            <v>SAMPSONECON-3B2011</v>
          </cell>
          <cell r="AE1507" t="str">
            <v>SAMPSONECON-3BSeptember2011</v>
          </cell>
          <cell r="AF1507" t="str">
            <v>SAMPSONECON-3BSeptember2010-2011</v>
          </cell>
          <cell r="AG1507" t="str">
            <v>SAMPSONECON-3BSeptember2010-2011</v>
          </cell>
          <cell r="AH1507" t="str">
            <v>SAMPSONSeptember2010-2011</v>
          </cell>
        </row>
        <row r="1508">
          <cell r="D1508" t="str">
            <v>SKIPPER</v>
          </cell>
          <cell r="E1508" t="str">
            <v>ECON-3B</v>
          </cell>
          <cell r="F1508" t="str">
            <v>Residential</v>
          </cell>
          <cell r="G1508" t="str">
            <v>SINGLE</v>
          </cell>
          <cell r="J1508" t="str">
            <v>September</v>
          </cell>
          <cell r="K1508" t="str">
            <v>2010-2011</v>
          </cell>
          <cell r="L1508">
            <v>2011</v>
          </cell>
          <cell r="M1508">
            <v>7</v>
          </cell>
          <cell r="N1508">
            <v>0</v>
          </cell>
          <cell r="Y1508">
            <v>1129.4847046</v>
          </cell>
          <cell r="Z1508">
            <v>0</v>
          </cell>
          <cell r="AA1508">
            <v>1704.8255000000001</v>
          </cell>
          <cell r="AB1508">
            <v>0</v>
          </cell>
          <cell r="AC1508" t="str">
            <v>SKIPPERECON-3BSeptember2010-2011</v>
          </cell>
          <cell r="AD1508" t="str">
            <v>SKIPPERECON-3B2011</v>
          </cell>
          <cell r="AE1508" t="str">
            <v>SKIPPERECON-3BSeptember2011</v>
          </cell>
          <cell r="AF1508" t="str">
            <v>SKIPPERECON-3BSeptember2010-2011</v>
          </cell>
          <cell r="AG1508" t="str">
            <v>SKIPPERECON-3BSeptember2010-2011</v>
          </cell>
          <cell r="AH1508" t="str">
            <v>SKIPPERSeptember2010-2011</v>
          </cell>
        </row>
        <row r="1509">
          <cell r="D1509" t="str">
            <v>SKIPPER</v>
          </cell>
          <cell r="E1509" t="str">
            <v>ECON-3B</v>
          </cell>
          <cell r="F1509" t="str">
            <v>Residential</v>
          </cell>
          <cell r="G1509" t="str">
            <v>MULTI</v>
          </cell>
          <cell r="J1509" t="str">
            <v>September</v>
          </cell>
          <cell r="K1509" t="str">
            <v>2010-2011</v>
          </cell>
          <cell r="L1509">
            <v>2011</v>
          </cell>
          <cell r="M1509">
            <v>4</v>
          </cell>
          <cell r="Y1509">
            <v>645.41983119999998</v>
          </cell>
          <cell r="AA1509">
            <v>974.18600000000004</v>
          </cell>
          <cell r="AC1509" t="str">
            <v>SKIPPERECON-3BSeptember2010-2011</v>
          </cell>
          <cell r="AD1509" t="str">
            <v>SKIPPERECON-3B2011</v>
          </cell>
          <cell r="AE1509" t="str">
            <v>SKIPPERECON-3BSeptember2011</v>
          </cell>
          <cell r="AF1509" t="str">
            <v>SKIPPERECON-3BSeptember2010-2011</v>
          </cell>
          <cell r="AG1509" t="str">
            <v>SKIPPERECON-3BSeptember2010-2011</v>
          </cell>
          <cell r="AH1509" t="str">
            <v>SKIPPERSeptember2010-2011</v>
          </cell>
        </row>
        <row r="1510">
          <cell r="D1510" t="str">
            <v>SPRIGGS</v>
          </cell>
          <cell r="E1510" t="str">
            <v>ECON-3B</v>
          </cell>
          <cell r="F1510" t="str">
            <v>Residential</v>
          </cell>
          <cell r="G1510" t="str">
            <v>SINGLE</v>
          </cell>
          <cell r="J1510" t="str">
            <v>September</v>
          </cell>
          <cell r="K1510" t="str">
            <v>2010-2011</v>
          </cell>
          <cell r="L1510">
            <v>2011</v>
          </cell>
          <cell r="M1510">
            <v>48</v>
          </cell>
          <cell r="N1510">
            <v>62.5</v>
          </cell>
          <cell r="X1510">
            <v>21</v>
          </cell>
          <cell r="Y1510">
            <v>7745.0379744000002</v>
          </cell>
          <cell r="Z1510">
            <v>10084.6848625</v>
          </cell>
          <cell r="AA1510">
            <v>11690.232</v>
          </cell>
          <cell r="AB1510">
            <v>15221.65625</v>
          </cell>
          <cell r="AC1510" t="str">
            <v>SPRIGGSECON-3BSeptember2010-2011</v>
          </cell>
          <cell r="AD1510" t="str">
            <v>SPRIGGSECON-3B2011</v>
          </cell>
          <cell r="AE1510" t="str">
            <v>SPRIGGSECON-3BSeptember2011</v>
          </cell>
          <cell r="AF1510" t="str">
            <v>SPRIGGSECON-3BSeptember2010-2011</v>
          </cell>
          <cell r="AG1510" t="str">
            <v>SPRIGGSECON-3BSeptember2010-2011</v>
          </cell>
          <cell r="AH1510" t="str">
            <v>SPRIGGSSeptember2010-2011</v>
          </cell>
        </row>
        <row r="1511">
          <cell r="D1511" t="str">
            <v>SPRIGGS</v>
          </cell>
          <cell r="E1511" t="str">
            <v>ECON-3B</v>
          </cell>
          <cell r="F1511" t="str">
            <v>Residential</v>
          </cell>
          <cell r="G1511" t="str">
            <v>MULTI</v>
          </cell>
          <cell r="J1511" t="str">
            <v>September</v>
          </cell>
          <cell r="K1511" t="str">
            <v>2010-2011</v>
          </cell>
          <cell r="L1511">
            <v>2011</v>
          </cell>
          <cell r="M1511">
            <v>32</v>
          </cell>
          <cell r="Y1511">
            <v>5163.3586495999998</v>
          </cell>
          <cell r="AA1511">
            <v>7793.4880000000003</v>
          </cell>
          <cell r="AC1511" t="str">
            <v>SPRIGGSECON-3BSeptember2010-2011</v>
          </cell>
          <cell r="AD1511" t="str">
            <v>SPRIGGSECON-3B2011</v>
          </cell>
          <cell r="AE1511" t="str">
            <v>SPRIGGSECON-3BSeptember2011</v>
          </cell>
          <cell r="AF1511" t="str">
            <v>SPRIGGSECON-3BSeptember2010-2011</v>
          </cell>
          <cell r="AG1511" t="str">
            <v>SPRIGGSECON-3BSeptember2010-2011</v>
          </cell>
          <cell r="AH1511" t="str">
            <v>SPRIGGSSeptember2010-2011</v>
          </cell>
        </row>
        <row r="1512">
          <cell r="D1512" t="str">
            <v>WELCH</v>
          </cell>
          <cell r="E1512" t="str">
            <v>ECON-3B</v>
          </cell>
          <cell r="F1512" t="str">
            <v>Residential</v>
          </cell>
          <cell r="G1512" t="str">
            <v>SINGLE</v>
          </cell>
          <cell r="J1512" t="str">
            <v>September</v>
          </cell>
          <cell r="K1512" t="str">
            <v>2010-2011</v>
          </cell>
          <cell r="L1512">
            <v>2011</v>
          </cell>
          <cell r="M1512">
            <v>0</v>
          </cell>
          <cell r="X1512">
            <v>21</v>
          </cell>
          <cell r="Y1512">
            <v>0</v>
          </cell>
          <cell r="Z1512">
            <v>0</v>
          </cell>
          <cell r="AA1512">
            <v>0</v>
          </cell>
          <cell r="AB1512">
            <v>0</v>
          </cell>
          <cell r="AC1512" t="str">
            <v>WELCHECON-3BSeptember2010-2011</v>
          </cell>
          <cell r="AD1512" t="str">
            <v>WELCHECON-3B2011</v>
          </cell>
          <cell r="AE1512" t="str">
            <v>WELCHECON-3BSeptember2011</v>
          </cell>
          <cell r="AF1512" t="str">
            <v>WELCHECON-3BSeptember2010-2011</v>
          </cell>
          <cell r="AG1512" t="str">
            <v>WELCHECON-3BSeptember2010-2011</v>
          </cell>
          <cell r="AH1512" t="str">
            <v>WELCHSeptember2010-2011</v>
          </cell>
        </row>
        <row r="1513">
          <cell r="D1513" t="str">
            <v>WELCH</v>
          </cell>
          <cell r="E1513" t="str">
            <v>ECON-3B</v>
          </cell>
          <cell r="F1513" t="str">
            <v>Residential</v>
          </cell>
          <cell r="G1513" t="str">
            <v>MULTI</v>
          </cell>
          <cell r="J1513" t="str">
            <v>September</v>
          </cell>
          <cell r="K1513" t="str">
            <v>2010-2011</v>
          </cell>
          <cell r="L1513">
            <v>2011</v>
          </cell>
          <cell r="M1513">
            <v>0</v>
          </cell>
          <cell r="Y1513">
            <v>0</v>
          </cell>
          <cell r="AA1513">
            <v>0</v>
          </cell>
          <cell r="AC1513" t="str">
            <v>WELCHECON-3BSeptember2010-2011</v>
          </cell>
          <cell r="AD1513" t="str">
            <v>WELCHECON-3B2011</v>
          </cell>
          <cell r="AE1513" t="str">
            <v>WELCHECON-3BSeptember2011</v>
          </cell>
          <cell r="AF1513" t="str">
            <v>WELCHECON-3BSeptember2010-2011</v>
          </cell>
          <cell r="AG1513" t="str">
            <v>WELCHECON-3BSeptember2010-2011</v>
          </cell>
          <cell r="AH1513" t="str">
            <v>WELCHSeptember2010-2011</v>
          </cell>
        </row>
        <row r="1514">
          <cell r="C1514" t="str">
            <v xml:space="preserve">Total Res Home Energy Surveys  </v>
          </cell>
          <cell r="D1514" t="str">
            <v>CONEW</v>
          </cell>
          <cell r="E1514" t="str">
            <v>ECON-3B</v>
          </cell>
          <cell r="F1514" t="str">
            <v>Residential</v>
          </cell>
          <cell r="G1514" t="str">
            <v>SINGLE</v>
          </cell>
          <cell r="J1514" t="str">
            <v>September</v>
          </cell>
          <cell r="K1514" t="str">
            <v>2010-2011</v>
          </cell>
          <cell r="L1514">
            <v>2011</v>
          </cell>
          <cell r="M1514">
            <v>130</v>
          </cell>
          <cell r="N1514">
            <v>250</v>
          </cell>
          <cell r="U1514">
            <v>0</v>
          </cell>
          <cell r="X1514">
            <v>134</v>
          </cell>
          <cell r="Y1514">
            <v>20976.144514</v>
          </cell>
          <cell r="Z1514">
            <v>40338.739450000001</v>
          </cell>
          <cell r="AA1514">
            <v>31661.044999999998</v>
          </cell>
          <cell r="AB1514">
            <v>60886.625</v>
          </cell>
          <cell r="AC1514" t="str">
            <v>CONEWECON-3BSeptember2010-2011</v>
          </cell>
          <cell r="AD1514" t="str">
            <v>CONEWECON-3B2011</v>
          </cell>
          <cell r="AE1514" t="str">
            <v>CONEWECON-3BSeptember2011</v>
          </cell>
          <cell r="AF1514" t="str">
            <v>CONEWECON-3BSeptember2010-2011</v>
          </cell>
          <cell r="AG1514" t="str">
            <v>CONEWECON-3BSeptember2010-2011</v>
          </cell>
          <cell r="AH1514" t="str">
            <v>CONEWSeptember2010-2011</v>
          </cell>
        </row>
        <row r="1515">
          <cell r="C1515" t="str">
            <v xml:space="preserve">Total Res Home Energy Surveys  </v>
          </cell>
          <cell r="D1515" t="str">
            <v>CONEW</v>
          </cell>
          <cell r="E1515" t="str">
            <v>ECON-3B</v>
          </cell>
          <cell r="F1515" t="str">
            <v>Residential</v>
          </cell>
          <cell r="G1515" t="str">
            <v>MULTI</v>
          </cell>
          <cell r="J1515" t="str">
            <v>September</v>
          </cell>
          <cell r="K1515" t="str">
            <v>2010-2011</v>
          </cell>
          <cell r="L1515">
            <v>2011</v>
          </cell>
          <cell r="M1515">
            <v>73</v>
          </cell>
          <cell r="Y1515">
            <v>11778.9119194</v>
          </cell>
          <cell r="AA1515">
            <v>17778.894499999999</v>
          </cell>
          <cell r="AC1515" t="str">
            <v>CONEWECON-3BSeptember2010-2011</v>
          </cell>
          <cell r="AD1515" t="str">
            <v>CONEWECON-3B2011</v>
          </cell>
          <cell r="AE1515" t="str">
            <v>CONEWECON-3BSeptember2011</v>
          </cell>
          <cell r="AF1515" t="str">
            <v>CONEWECON-3BSeptember2010-2011</v>
          </cell>
          <cell r="AG1515" t="str">
            <v>CONEWECON-3BSeptember2010-2011</v>
          </cell>
          <cell r="AH1515" t="str">
            <v>CONEWSeptember2010-2011</v>
          </cell>
        </row>
        <row r="1516">
          <cell r="B1516" t="str">
            <v>M-RIES</v>
          </cell>
          <cell r="C1516" t="str">
            <v>Survey - Phone Residential Energy</v>
          </cell>
          <cell r="D1516" t="str">
            <v>BURNS</v>
          </cell>
          <cell r="E1516" t="str">
            <v>ECON-3E</v>
          </cell>
          <cell r="F1516" t="str">
            <v>Residential</v>
          </cell>
          <cell r="G1516" t="str">
            <v>SINGLE</v>
          </cell>
          <cell r="J1516" t="str">
            <v>September</v>
          </cell>
          <cell r="K1516" t="str">
            <v>2010-2011</v>
          </cell>
          <cell r="L1516">
            <v>2011</v>
          </cell>
          <cell r="M1516">
            <v>0</v>
          </cell>
          <cell r="N1516">
            <v>37.75</v>
          </cell>
          <cell r="Y1516">
            <v>0</v>
          </cell>
          <cell r="Z1516">
            <v>178.00000800000001</v>
          </cell>
          <cell r="AA1516">
            <v>0</v>
          </cell>
          <cell r="AB1516">
            <v>3139.3749375000002</v>
          </cell>
          <cell r="AC1516" t="str">
            <v>BURNSECON-3ESeptember2010-2011</v>
          </cell>
          <cell r="AD1516" t="str">
            <v>BURNSECON-3E2011</v>
          </cell>
          <cell r="AE1516" t="str">
            <v>BURNSECON-3ESeptember2011</v>
          </cell>
          <cell r="AF1516" t="str">
            <v>BURNSECON-3ESeptember2010-2011</v>
          </cell>
          <cell r="AG1516" t="str">
            <v>BURNSECON-3ESeptember2010-2011</v>
          </cell>
          <cell r="AH1516" t="str">
            <v>BURNSSeptember2010-2011</v>
          </cell>
        </row>
        <row r="1517">
          <cell r="C1517" t="str">
            <v>Survey - Phone Residential Energy</v>
          </cell>
          <cell r="D1517" t="str">
            <v>BURNS</v>
          </cell>
          <cell r="E1517" t="str">
            <v>ECON-3E</v>
          </cell>
          <cell r="F1517" t="str">
            <v>Residential</v>
          </cell>
          <cell r="G1517" t="str">
            <v>MULTI</v>
          </cell>
          <cell r="J1517" t="str">
            <v>September</v>
          </cell>
          <cell r="K1517" t="str">
            <v>2010-2011</v>
          </cell>
          <cell r="L1517">
            <v>2011</v>
          </cell>
          <cell r="M1517">
            <v>0</v>
          </cell>
          <cell r="Y1517">
            <v>0</v>
          </cell>
          <cell r="AA1517">
            <v>0</v>
          </cell>
          <cell r="AC1517" t="str">
            <v>BURNSECON-3ESeptember2010-2011</v>
          </cell>
          <cell r="AD1517" t="str">
            <v>BURNSECON-3E2011</v>
          </cell>
          <cell r="AE1517" t="str">
            <v>BURNSECON-3ESeptember2011</v>
          </cell>
          <cell r="AF1517" t="str">
            <v>BURNSECON-3ESeptember2010-2011</v>
          </cell>
          <cell r="AG1517" t="str">
            <v>BURNSECON-3ESeptember2010-2011</v>
          </cell>
          <cell r="AH1517" t="str">
            <v>BURNSSeptember2010-2011</v>
          </cell>
        </row>
        <row r="1518">
          <cell r="C1518" t="str">
            <v xml:space="preserve">Total Phone Residential Energy  </v>
          </cell>
          <cell r="D1518" t="str">
            <v>CONEW</v>
          </cell>
          <cell r="E1518" t="str">
            <v>ECON-3E</v>
          </cell>
          <cell r="F1518" t="str">
            <v>Residential</v>
          </cell>
          <cell r="G1518" t="str">
            <v>SINGLE</v>
          </cell>
          <cell r="J1518" t="str">
            <v>September</v>
          </cell>
          <cell r="K1518" t="str">
            <v>2010-2011</v>
          </cell>
          <cell r="L1518">
            <v>2011</v>
          </cell>
          <cell r="M1518">
            <v>0</v>
          </cell>
          <cell r="N1518">
            <v>37.75</v>
          </cell>
          <cell r="Y1518">
            <v>0</v>
          </cell>
          <cell r="Z1518">
            <v>178.00000800000001</v>
          </cell>
          <cell r="AA1518">
            <v>0</v>
          </cell>
          <cell r="AB1518">
            <v>3139.3749375000002</v>
          </cell>
          <cell r="AC1518" t="str">
            <v>CONEWECON-3ESeptember2010-2011</v>
          </cell>
          <cell r="AD1518" t="str">
            <v>CONEWECON-3E2011</v>
          </cell>
          <cell r="AE1518" t="str">
            <v>CONEWECON-3ESeptember2011</v>
          </cell>
          <cell r="AF1518" t="str">
            <v>CONEWECON-3ESeptember2010-2011</v>
          </cell>
          <cell r="AG1518" t="str">
            <v>CONEWECON-3ESeptember2010-2011</v>
          </cell>
          <cell r="AH1518" t="str">
            <v>CONEWSeptember2010-2011</v>
          </cell>
        </row>
        <row r="1519">
          <cell r="C1519" t="str">
            <v xml:space="preserve">Total Phone Residential Energy  </v>
          </cell>
          <cell r="D1519" t="str">
            <v>CONEW</v>
          </cell>
          <cell r="E1519" t="str">
            <v>ECON-3E</v>
          </cell>
          <cell r="F1519" t="str">
            <v>Residential</v>
          </cell>
          <cell r="G1519" t="str">
            <v>MULTI</v>
          </cell>
          <cell r="J1519" t="str">
            <v>September</v>
          </cell>
          <cell r="K1519" t="str">
            <v>2010-2011</v>
          </cell>
          <cell r="L1519">
            <v>2011</v>
          </cell>
          <cell r="M1519">
            <v>0</v>
          </cell>
          <cell r="Y1519">
            <v>0</v>
          </cell>
          <cell r="AA1519">
            <v>0</v>
          </cell>
          <cell r="AC1519" t="str">
            <v>CONEWECON-3ESeptember2010-2011</v>
          </cell>
          <cell r="AD1519" t="str">
            <v>CONEWECON-3E2011</v>
          </cell>
          <cell r="AE1519" t="str">
            <v>CONEWECON-3ESeptember2011</v>
          </cell>
          <cell r="AF1519" t="str">
            <v>CONEWECON-3ESeptember2010-2011</v>
          </cell>
          <cell r="AG1519" t="str">
            <v>CONEWECON-3ESeptember2010-2011</v>
          </cell>
          <cell r="AH1519" t="str">
            <v>CONEWSeptember2010-2011</v>
          </cell>
        </row>
        <row r="1520">
          <cell r="B1520" t="str">
            <v>M-CRES</v>
          </cell>
          <cell r="C1520" t="str">
            <v>Survey - DVD Res Eng English</v>
          </cell>
          <cell r="D1520" t="str">
            <v>BURNS</v>
          </cell>
          <cell r="E1520" t="str">
            <v>ECON-3D</v>
          </cell>
          <cell r="F1520" t="str">
            <v>Residential</v>
          </cell>
          <cell r="G1520" t="str">
            <v>SINGLE</v>
          </cell>
          <cell r="J1520" t="str">
            <v>September</v>
          </cell>
          <cell r="K1520" t="str">
            <v>2010-2011</v>
          </cell>
          <cell r="L1520">
            <v>2011</v>
          </cell>
          <cell r="M1520">
            <v>0</v>
          </cell>
          <cell r="Y1520">
            <v>0</v>
          </cell>
          <cell r="Z1520">
            <v>0</v>
          </cell>
          <cell r="AA1520">
            <v>0</v>
          </cell>
          <cell r="AB1520">
            <v>0</v>
          </cell>
          <cell r="AC1520" t="str">
            <v>BURNSECON-3DSeptember2010-2011</v>
          </cell>
          <cell r="AD1520" t="str">
            <v>BURNSECON-3D2011</v>
          </cell>
          <cell r="AE1520" t="str">
            <v>BURNSECON-3DSeptember2011</v>
          </cell>
          <cell r="AF1520" t="str">
            <v>BURNSECON-3DSeptember2010-2011</v>
          </cell>
          <cell r="AG1520" t="str">
            <v>BURNSECON-3DSeptember2010-2011</v>
          </cell>
          <cell r="AH1520" t="str">
            <v>BURNSSeptember2010-2011</v>
          </cell>
        </row>
        <row r="1521">
          <cell r="D1521" t="str">
            <v>BURNS</v>
          </cell>
          <cell r="E1521" t="str">
            <v>ECON-3D</v>
          </cell>
          <cell r="F1521" t="str">
            <v>Residential</v>
          </cell>
          <cell r="G1521" t="str">
            <v>MULTI</v>
          </cell>
          <cell r="J1521" t="str">
            <v>September</v>
          </cell>
          <cell r="K1521" t="str">
            <v>2010-2011</v>
          </cell>
          <cell r="L1521">
            <v>2011</v>
          </cell>
          <cell r="M1521">
            <v>0</v>
          </cell>
          <cell r="Y1521">
            <v>0</v>
          </cell>
          <cell r="Z1521">
            <v>0</v>
          </cell>
          <cell r="AA1521">
            <v>0</v>
          </cell>
          <cell r="AB1521">
            <v>0</v>
          </cell>
          <cell r="AC1521" t="str">
            <v>BURNSECON-3DSeptember2010-2011</v>
          </cell>
          <cell r="AD1521" t="str">
            <v>BURNSECON-3D2011</v>
          </cell>
          <cell r="AE1521" t="str">
            <v>BURNSECON-3DSeptember2011</v>
          </cell>
          <cell r="AF1521" t="str">
            <v>BURNSECON-3DSeptember2010-2011</v>
          </cell>
          <cell r="AG1521" t="str">
            <v>BURNSECON-3DSeptember2010-2011</v>
          </cell>
          <cell r="AH1521" t="str">
            <v>BURNSSeptember2010-2011</v>
          </cell>
        </row>
        <row r="1522">
          <cell r="D1522" t="str">
            <v>RIVERA</v>
          </cell>
          <cell r="E1522" t="str">
            <v>ECON-3D</v>
          </cell>
          <cell r="F1522" t="str">
            <v>Residential</v>
          </cell>
          <cell r="G1522" t="str">
            <v>SINGLE</v>
          </cell>
          <cell r="J1522" t="str">
            <v>September</v>
          </cell>
          <cell r="K1522" t="str">
            <v>2010-2011</v>
          </cell>
          <cell r="L1522">
            <v>2011</v>
          </cell>
          <cell r="M1522">
            <v>83</v>
          </cell>
          <cell r="Y1522">
            <v>786.25774669999998</v>
          </cell>
          <cell r="Z1522">
            <v>0</v>
          </cell>
          <cell r="AA1522">
            <v>10126.9877</v>
          </cell>
          <cell r="AB1522">
            <v>0</v>
          </cell>
          <cell r="AC1522" t="str">
            <v>RIVERAECON-3DSeptember2010-2011</v>
          </cell>
          <cell r="AD1522" t="str">
            <v>RIVERAECON-3D2011</v>
          </cell>
          <cell r="AE1522" t="str">
            <v>RIVERAECON-3DSeptember2011</v>
          </cell>
          <cell r="AF1522" t="str">
            <v>RIVERAECON-3DSeptember2010-2011</v>
          </cell>
          <cell r="AG1522" t="str">
            <v>RIVERAECON-3DSeptember2010-2011</v>
          </cell>
          <cell r="AH1522" t="str">
            <v>RIVERASeptember2010-2011</v>
          </cell>
        </row>
        <row r="1523">
          <cell r="D1523" t="str">
            <v>RIVERA</v>
          </cell>
          <cell r="E1523" t="str">
            <v>ECON-3D</v>
          </cell>
          <cell r="F1523" t="str">
            <v>Residential</v>
          </cell>
          <cell r="G1523" t="str">
            <v>MULTI</v>
          </cell>
          <cell r="J1523" t="str">
            <v>September</v>
          </cell>
          <cell r="K1523" t="str">
            <v>2010-2011</v>
          </cell>
          <cell r="L1523">
            <v>2011</v>
          </cell>
          <cell r="M1523">
            <v>71</v>
          </cell>
          <cell r="Y1523">
            <v>672.58192789999998</v>
          </cell>
          <cell r="Z1523">
            <v>0</v>
          </cell>
          <cell r="AA1523">
            <v>8662.8449000000001</v>
          </cell>
          <cell r="AB1523">
            <v>0</v>
          </cell>
          <cell r="AC1523" t="str">
            <v>RIVERAECON-3DSeptember2010-2011</v>
          </cell>
          <cell r="AD1523" t="str">
            <v>RIVERAECON-3D2011</v>
          </cell>
          <cell r="AE1523" t="str">
            <v>RIVERAECON-3DSeptember2011</v>
          </cell>
          <cell r="AF1523" t="str">
            <v>RIVERAECON-3DSeptember2010-2011</v>
          </cell>
          <cell r="AG1523" t="str">
            <v>RIVERAECON-3DSeptember2010-2011</v>
          </cell>
          <cell r="AH1523" t="str">
            <v>RIVERASeptember2010-2011</v>
          </cell>
        </row>
        <row r="1524">
          <cell r="D1524" t="str">
            <v>SAMPSON</v>
          </cell>
          <cell r="E1524" t="str">
            <v>ECON-3D</v>
          </cell>
          <cell r="F1524" t="str">
            <v>Residential</v>
          </cell>
          <cell r="G1524" t="str">
            <v>SINGLE</v>
          </cell>
          <cell r="J1524" t="str">
            <v>September</v>
          </cell>
          <cell r="K1524" t="str">
            <v>2010-2011</v>
          </cell>
          <cell r="L1524">
            <v>2011</v>
          </cell>
          <cell r="M1524">
            <v>0</v>
          </cell>
          <cell r="Y1524">
            <v>0</v>
          </cell>
          <cell r="Z1524">
            <v>0</v>
          </cell>
          <cell r="AA1524">
            <v>0</v>
          </cell>
          <cell r="AB1524">
            <v>0</v>
          </cell>
          <cell r="AC1524" t="str">
            <v>SAMPSONECON-3DSeptember2010-2011</v>
          </cell>
          <cell r="AD1524" t="str">
            <v>SAMPSONECON-3D2011</v>
          </cell>
          <cell r="AE1524" t="str">
            <v>SAMPSONECON-3DSeptember2011</v>
          </cell>
          <cell r="AF1524" t="str">
            <v>SAMPSONECON-3DSeptember2010-2011</v>
          </cell>
          <cell r="AG1524" t="str">
            <v>SAMPSONECON-3DSeptember2010-2011</v>
          </cell>
          <cell r="AH1524" t="str">
            <v>SAMPSONSeptember2010-2011</v>
          </cell>
        </row>
        <row r="1525">
          <cell r="D1525" t="str">
            <v>SAMPSON</v>
          </cell>
          <cell r="E1525" t="str">
            <v>ECON-3D</v>
          </cell>
          <cell r="F1525" t="str">
            <v>Residential</v>
          </cell>
          <cell r="G1525" t="str">
            <v>MULTI</v>
          </cell>
          <cell r="J1525" t="str">
            <v>September</v>
          </cell>
          <cell r="K1525" t="str">
            <v>2010-2011</v>
          </cell>
          <cell r="L1525">
            <v>2011</v>
          </cell>
          <cell r="M1525">
            <v>0</v>
          </cell>
          <cell r="Y1525">
            <v>0</v>
          </cell>
          <cell r="Z1525">
            <v>0</v>
          </cell>
          <cell r="AA1525">
            <v>0</v>
          </cell>
          <cell r="AB1525">
            <v>0</v>
          </cell>
          <cell r="AC1525" t="str">
            <v>SAMPSONECON-3DSeptember2010-2011</v>
          </cell>
          <cell r="AD1525" t="str">
            <v>SAMPSONECON-3D2011</v>
          </cell>
          <cell r="AE1525" t="str">
            <v>SAMPSONECON-3DSeptember2011</v>
          </cell>
          <cell r="AF1525" t="str">
            <v>SAMPSONECON-3DSeptember2010-2011</v>
          </cell>
          <cell r="AG1525" t="str">
            <v>SAMPSONECON-3DSeptember2010-2011</v>
          </cell>
          <cell r="AH1525" t="str">
            <v>SAMPSONSeptember2010-2011</v>
          </cell>
        </row>
        <row r="1526">
          <cell r="B1526" t="str">
            <v>M-CRSS</v>
          </cell>
          <cell r="C1526" t="str">
            <v>Survey - DVD Res Eng Spanish</v>
          </cell>
          <cell r="D1526" t="str">
            <v>BURNS</v>
          </cell>
          <cell r="E1526" t="str">
            <v>ECON-3D</v>
          </cell>
          <cell r="F1526" t="str">
            <v>Residential</v>
          </cell>
          <cell r="G1526" t="str">
            <v>SINGLE</v>
          </cell>
          <cell r="J1526" t="str">
            <v>September</v>
          </cell>
          <cell r="K1526" t="str">
            <v>2010-2011</v>
          </cell>
          <cell r="L1526">
            <v>2011</v>
          </cell>
          <cell r="M1526">
            <v>0</v>
          </cell>
          <cell r="Y1526">
            <v>0</v>
          </cell>
          <cell r="Z1526">
            <v>0</v>
          </cell>
          <cell r="AA1526">
            <v>0</v>
          </cell>
          <cell r="AB1526">
            <v>0</v>
          </cell>
          <cell r="AC1526" t="str">
            <v>BURNSECON-3DSeptember2010-2011</v>
          </cell>
          <cell r="AD1526" t="str">
            <v>BURNSECON-3D2011</v>
          </cell>
          <cell r="AE1526" t="str">
            <v>BURNSECON-3DSeptember2011</v>
          </cell>
          <cell r="AF1526" t="str">
            <v>BURNSECON-3DSeptember2010-2011</v>
          </cell>
          <cell r="AG1526" t="str">
            <v>BURNSECON-3DSeptember2010-2011</v>
          </cell>
          <cell r="AH1526" t="str">
            <v>BURNSSeptember2010-2011</v>
          </cell>
        </row>
        <row r="1527">
          <cell r="D1527" t="str">
            <v>BURNS</v>
          </cell>
          <cell r="E1527" t="str">
            <v>ECON-3D</v>
          </cell>
          <cell r="F1527" t="str">
            <v>Residential</v>
          </cell>
          <cell r="G1527" t="str">
            <v>MULTI</v>
          </cell>
          <cell r="J1527" t="str">
            <v>September</v>
          </cell>
          <cell r="K1527" t="str">
            <v>2010-2011</v>
          </cell>
          <cell r="L1527">
            <v>2011</v>
          </cell>
          <cell r="M1527">
            <v>0</v>
          </cell>
          <cell r="Y1527">
            <v>0</v>
          </cell>
          <cell r="Z1527">
            <v>0</v>
          </cell>
          <cell r="AA1527">
            <v>0</v>
          </cell>
          <cell r="AB1527">
            <v>0</v>
          </cell>
          <cell r="AC1527" t="str">
            <v>BURNSECON-3DSeptember2010-2011</v>
          </cell>
          <cell r="AD1527" t="str">
            <v>BURNSECON-3D2011</v>
          </cell>
          <cell r="AE1527" t="str">
            <v>BURNSECON-3DSeptember2011</v>
          </cell>
          <cell r="AF1527" t="str">
            <v>BURNSECON-3DSeptember2010-2011</v>
          </cell>
          <cell r="AG1527" t="str">
            <v>BURNSECON-3DSeptember2010-2011</v>
          </cell>
          <cell r="AH1527" t="str">
            <v>BURNSSeptember2010-2011</v>
          </cell>
        </row>
        <row r="1528">
          <cell r="D1528" t="str">
            <v>RIVERA</v>
          </cell>
          <cell r="E1528" t="str">
            <v>ECON-3D</v>
          </cell>
          <cell r="F1528" t="str">
            <v>Residential</v>
          </cell>
          <cell r="G1528" t="str">
            <v>SINGLE</v>
          </cell>
          <cell r="J1528" t="str">
            <v>September</v>
          </cell>
          <cell r="K1528" t="str">
            <v>2010-2011</v>
          </cell>
          <cell r="L1528">
            <v>2011</v>
          </cell>
          <cell r="M1528">
            <v>5</v>
          </cell>
          <cell r="Y1528">
            <v>47.364924500000001</v>
          </cell>
          <cell r="Z1528">
            <v>0</v>
          </cell>
          <cell r="AA1528">
            <v>610.05949999999996</v>
          </cell>
          <cell r="AB1528">
            <v>0</v>
          </cell>
          <cell r="AC1528" t="str">
            <v>RIVERAECON-3DSeptember2010-2011</v>
          </cell>
          <cell r="AD1528" t="str">
            <v>RIVERAECON-3D2011</v>
          </cell>
          <cell r="AE1528" t="str">
            <v>RIVERAECON-3DSeptember2011</v>
          </cell>
          <cell r="AF1528" t="str">
            <v>RIVERAECON-3DSeptember2010-2011</v>
          </cell>
          <cell r="AG1528" t="str">
            <v>RIVERAECON-3DSeptember2010-2011</v>
          </cell>
          <cell r="AH1528" t="str">
            <v>RIVERASeptember2010-2011</v>
          </cell>
        </row>
        <row r="1529">
          <cell r="D1529" t="str">
            <v>RIVERA</v>
          </cell>
          <cell r="E1529" t="str">
            <v>ECON-3D</v>
          </cell>
          <cell r="F1529" t="str">
            <v>Residential</v>
          </cell>
          <cell r="G1529" t="str">
            <v>MULTI</v>
          </cell>
          <cell r="J1529" t="str">
            <v>September</v>
          </cell>
          <cell r="K1529" t="str">
            <v>2010-2011</v>
          </cell>
          <cell r="L1529">
            <v>2011</v>
          </cell>
          <cell r="M1529">
            <v>12</v>
          </cell>
          <cell r="Y1529">
            <v>113.6758188</v>
          </cell>
          <cell r="Z1529">
            <v>0</v>
          </cell>
          <cell r="AA1529">
            <v>1464.1428000000001</v>
          </cell>
          <cell r="AB1529">
            <v>0</v>
          </cell>
          <cell r="AC1529" t="str">
            <v>RIVERAECON-3DSeptember2010-2011</v>
          </cell>
          <cell r="AD1529" t="str">
            <v>RIVERAECON-3D2011</v>
          </cell>
          <cell r="AE1529" t="str">
            <v>RIVERAECON-3DSeptember2011</v>
          </cell>
          <cell r="AF1529" t="str">
            <v>RIVERAECON-3DSeptember2010-2011</v>
          </cell>
          <cell r="AG1529" t="str">
            <v>RIVERAECON-3DSeptember2010-2011</v>
          </cell>
          <cell r="AH1529" t="str">
            <v>RIVERASeptember2010-2011</v>
          </cell>
        </row>
        <row r="1530">
          <cell r="B1530" t="str">
            <v>M-VRES</v>
          </cell>
          <cell r="C1530" t="str">
            <v>Survey - Res Eng VIDEO English</v>
          </cell>
          <cell r="D1530" t="str">
            <v>BURNS</v>
          </cell>
          <cell r="E1530" t="str">
            <v>ECON-3D</v>
          </cell>
          <cell r="F1530" t="str">
            <v>Residential</v>
          </cell>
          <cell r="G1530" t="str">
            <v>SINGLE</v>
          </cell>
          <cell r="J1530" t="str">
            <v>September</v>
          </cell>
          <cell r="K1530" t="str">
            <v>2010-2011</v>
          </cell>
          <cell r="L1530">
            <v>2011</v>
          </cell>
          <cell r="M1530">
            <v>0</v>
          </cell>
          <cell r="Y1530">
            <v>0</v>
          </cell>
          <cell r="Z1530">
            <v>0</v>
          </cell>
          <cell r="AA1530">
            <v>0</v>
          </cell>
          <cell r="AB1530">
            <v>0</v>
          </cell>
          <cell r="AC1530" t="str">
            <v>BURNSECON-3DSeptember2010-2011</v>
          </cell>
          <cell r="AD1530" t="str">
            <v>BURNSECON-3D2011</v>
          </cell>
          <cell r="AE1530" t="str">
            <v>BURNSECON-3DSeptember2011</v>
          </cell>
          <cell r="AF1530" t="str">
            <v>BURNSECON-3DSeptember2010-2011</v>
          </cell>
          <cell r="AG1530" t="str">
            <v>BURNSECON-3DSeptember2010-2011</v>
          </cell>
          <cell r="AH1530" t="str">
            <v>BURNSSeptember2010-2011</v>
          </cell>
        </row>
        <row r="1531">
          <cell r="D1531" t="str">
            <v>BURNS</v>
          </cell>
          <cell r="E1531" t="str">
            <v>ECON-3D</v>
          </cell>
          <cell r="F1531" t="str">
            <v>Residential</v>
          </cell>
          <cell r="G1531" t="str">
            <v>MULTI</v>
          </cell>
          <cell r="J1531" t="str">
            <v>September</v>
          </cell>
          <cell r="K1531" t="str">
            <v>2010-2011</v>
          </cell>
          <cell r="L1531">
            <v>2011</v>
          </cell>
          <cell r="M1531">
            <v>0</v>
          </cell>
          <cell r="Y1531">
            <v>0</v>
          </cell>
          <cell r="Z1531">
            <v>0</v>
          </cell>
          <cell r="AA1531">
            <v>0</v>
          </cell>
          <cell r="AB1531">
            <v>0</v>
          </cell>
          <cell r="AC1531" t="str">
            <v>BURNSECON-3DSeptember2010-2011</v>
          </cell>
          <cell r="AD1531" t="str">
            <v>BURNSECON-3D2011</v>
          </cell>
          <cell r="AE1531" t="str">
            <v>BURNSECON-3DSeptember2011</v>
          </cell>
          <cell r="AF1531" t="str">
            <v>BURNSECON-3DSeptember2010-2011</v>
          </cell>
          <cell r="AG1531" t="str">
            <v>BURNSECON-3DSeptember2010-2011</v>
          </cell>
          <cell r="AH1531" t="str">
            <v>BURNSSeptember2010-2011</v>
          </cell>
        </row>
        <row r="1532">
          <cell r="D1532" t="str">
            <v>RIVERA</v>
          </cell>
          <cell r="E1532" t="str">
            <v>ECON-3D</v>
          </cell>
          <cell r="F1532" t="str">
            <v>Residential</v>
          </cell>
          <cell r="G1532" t="str">
            <v>SINGLE</v>
          </cell>
          <cell r="J1532" t="str">
            <v>September</v>
          </cell>
          <cell r="K1532" t="str">
            <v>2010-2011</v>
          </cell>
          <cell r="L1532">
            <v>2011</v>
          </cell>
          <cell r="M1532">
            <v>0</v>
          </cell>
          <cell r="Y1532">
            <v>0</v>
          </cell>
          <cell r="Z1532">
            <v>0</v>
          </cell>
          <cell r="AA1532">
            <v>0</v>
          </cell>
          <cell r="AB1532">
            <v>0</v>
          </cell>
          <cell r="AC1532" t="str">
            <v>RIVERAECON-3DSeptember2010-2011</v>
          </cell>
          <cell r="AD1532" t="str">
            <v>RIVERAECON-3D2011</v>
          </cell>
          <cell r="AE1532" t="str">
            <v>RIVERAECON-3DSeptember2011</v>
          </cell>
          <cell r="AF1532" t="str">
            <v>RIVERAECON-3DSeptember2010-2011</v>
          </cell>
          <cell r="AG1532" t="str">
            <v>RIVERAECON-3DSeptember2010-2011</v>
          </cell>
          <cell r="AH1532" t="str">
            <v>RIVERASeptember2010-2011</v>
          </cell>
        </row>
        <row r="1533">
          <cell r="D1533" t="str">
            <v>RIVERA</v>
          </cell>
          <cell r="E1533" t="str">
            <v>ECON-3D</v>
          </cell>
          <cell r="F1533" t="str">
            <v>Residential</v>
          </cell>
          <cell r="G1533" t="str">
            <v>MULTI</v>
          </cell>
          <cell r="J1533" t="str">
            <v>September</v>
          </cell>
          <cell r="K1533" t="str">
            <v>2010-2011</v>
          </cell>
          <cell r="L1533">
            <v>2011</v>
          </cell>
          <cell r="M1533">
            <v>2</v>
          </cell>
          <cell r="Y1533">
            <v>18.9459698</v>
          </cell>
          <cell r="Z1533">
            <v>0</v>
          </cell>
          <cell r="AA1533">
            <v>244.02379999999999</v>
          </cell>
          <cell r="AB1533">
            <v>0</v>
          </cell>
          <cell r="AC1533" t="str">
            <v>RIVERAECON-3DSeptember2010-2011</v>
          </cell>
          <cell r="AD1533" t="str">
            <v>RIVERAECON-3D2011</v>
          </cell>
          <cell r="AE1533" t="str">
            <v>RIVERAECON-3DSeptember2011</v>
          </cell>
          <cell r="AF1533" t="str">
            <v>RIVERAECON-3DSeptember2010-2011</v>
          </cell>
          <cell r="AG1533" t="str">
            <v>RIVERAECON-3DSeptember2010-2011</v>
          </cell>
          <cell r="AH1533" t="str">
            <v>RIVERASeptember2010-2011</v>
          </cell>
        </row>
        <row r="1534">
          <cell r="B1534" t="str">
            <v>M-VRSS</v>
          </cell>
          <cell r="C1534" t="str">
            <v>Survey - Res Eng VIDEO Spanish</v>
          </cell>
          <cell r="D1534" t="str">
            <v>BURNS</v>
          </cell>
          <cell r="E1534" t="str">
            <v>ECON-3D</v>
          </cell>
          <cell r="F1534" t="str">
            <v>Residential</v>
          </cell>
          <cell r="G1534" t="str">
            <v>SINGLE</v>
          </cell>
          <cell r="J1534" t="str">
            <v>September</v>
          </cell>
          <cell r="K1534" t="str">
            <v>2010-2011</v>
          </cell>
          <cell r="L1534">
            <v>2011</v>
          </cell>
          <cell r="M1534">
            <v>0</v>
          </cell>
          <cell r="Y1534">
            <v>0</v>
          </cell>
          <cell r="Z1534">
            <v>0</v>
          </cell>
          <cell r="AA1534">
            <v>0</v>
          </cell>
          <cell r="AB1534">
            <v>0</v>
          </cell>
          <cell r="AC1534" t="str">
            <v>BURNSECON-3DSeptember2010-2011</v>
          </cell>
          <cell r="AD1534" t="str">
            <v>BURNSECON-3D2011</v>
          </cell>
          <cell r="AE1534" t="str">
            <v>BURNSECON-3DSeptember2011</v>
          </cell>
          <cell r="AF1534" t="str">
            <v>BURNSECON-3DSeptember2010-2011</v>
          </cell>
          <cell r="AG1534" t="str">
            <v>BURNSECON-3DSeptember2010-2011</v>
          </cell>
          <cell r="AH1534" t="str">
            <v>BURNSSeptember2010-2011</v>
          </cell>
        </row>
        <row r="1535">
          <cell r="D1535" t="str">
            <v>BURNS</v>
          </cell>
          <cell r="E1535" t="str">
            <v>ECON-3D</v>
          </cell>
          <cell r="F1535" t="str">
            <v>Residential</v>
          </cell>
          <cell r="G1535" t="str">
            <v>MULTI</v>
          </cell>
          <cell r="J1535" t="str">
            <v>September</v>
          </cell>
          <cell r="K1535" t="str">
            <v>2010-2011</v>
          </cell>
          <cell r="L1535">
            <v>2011</v>
          </cell>
          <cell r="M1535">
            <v>0</v>
          </cell>
          <cell r="Y1535">
            <v>0</v>
          </cell>
          <cell r="Z1535">
            <v>0</v>
          </cell>
          <cell r="AA1535">
            <v>0</v>
          </cell>
          <cell r="AB1535">
            <v>0</v>
          </cell>
          <cell r="AC1535" t="str">
            <v>BURNSECON-3DSeptember2010-2011</v>
          </cell>
          <cell r="AD1535" t="str">
            <v>BURNSECON-3D2011</v>
          </cell>
          <cell r="AE1535" t="str">
            <v>BURNSECON-3DSeptember2011</v>
          </cell>
          <cell r="AF1535" t="str">
            <v>BURNSECON-3DSeptember2010-2011</v>
          </cell>
          <cell r="AG1535" t="str">
            <v>BURNSECON-3DSeptember2010-2011</v>
          </cell>
          <cell r="AH1535" t="str">
            <v>BURNSSeptember2010-2011</v>
          </cell>
        </row>
        <row r="1536">
          <cell r="D1536" t="str">
            <v>RIVERA</v>
          </cell>
          <cell r="E1536" t="str">
            <v>ECON-3D</v>
          </cell>
          <cell r="F1536" t="str">
            <v>Residential</v>
          </cell>
          <cell r="G1536" t="str">
            <v>SINGLE</v>
          </cell>
          <cell r="J1536" t="str">
            <v>September</v>
          </cell>
          <cell r="K1536" t="str">
            <v>2010-2011</v>
          </cell>
          <cell r="L1536">
            <v>2011</v>
          </cell>
          <cell r="M1536">
            <v>2</v>
          </cell>
          <cell r="Y1536">
            <v>18.9459698</v>
          </cell>
          <cell r="Z1536">
            <v>0</v>
          </cell>
          <cell r="AA1536">
            <v>244.02379999999999</v>
          </cell>
          <cell r="AB1536">
            <v>0</v>
          </cell>
          <cell r="AC1536" t="str">
            <v>RIVERAECON-3DSeptember2010-2011</v>
          </cell>
          <cell r="AD1536" t="str">
            <v>RIVERAECON-3D2011</v>
          </cell>
          <cell r="AE1536" t="str">
            <v>RIVERAECON-3DSeptember2011</v>
          </cell>
          <cell r="AF1536" t="str">
            <v>RIVERAECON-3DSeptember2010-2011</v>
          </cell>
          <cell r="AG1536" t="str">
            <v>RIVERAECON-3DSeptember2010-2011</v>
          </cell>
          <cell r="AH1536" t="str">
            <v>RIVERASeptember2010-2011</v>
          </cell>
        </row>
        <row r="1537">
          <cell r="D1537" t="str">
            <v>RIVERA</v>
          </cell>
          <cell r="E1537" t="str">
            <v>ECON-3D</v>
          </cell>
          <cell r="F1537" t="str">
            <v>Residential</v>
          </cell>
          <cell r="G1537" t="str">
            <v>MULTI</v>
          </cell>
          <cell r="J1537" t="str">
            <v>September</v>
          </cell>
          <cell r="K1537" t="str">
            <v>2010-2011</v>
          </cell>
          <cell r="L1537">
            <v>2011</v>
          </cell>
          <cell r="M1537">
            <v>0</v>
          </cell>
          <cell r="Y1537">
            <v>0</v>
          </cell>
          <cell r="Z1537">
            <v>0</v>
          </cell>
          <cell r="AA1537">
            <v>0</v>
          </cell>
          <cell r="AB1537">
            <v>0</v>
          </cell>
          <cell r="AC1537" t="str">
            <v>RIVERAECON-3DSeptember2010-2011</v>
          </cell>
          <cell r="AD1537" t="str">
            <v>RIVERAECON-3D2011</v>
          </cell>
          <cell r="AE1537" t="str">
            <v>RIVERAECON-3DSeptember2011</v>
          </cell>
          <cell r="AF1537" t="str">
            <v>RIVERAECON-3DSeptember2010-2011</v>
          </cell>
          <cell r="AG1537" t="str">
            <v>RIVERAECON-3DSeptember2010-2011</v>
          </cell>
          <cell r="AH1537" t="str">
            <v>RIVERASeptember2010-2011</v>
          </cell>
        </row>
        <row r="1538">
          <cell r="B1538" t="str">
            <v>TOTAL DVD/VIDEO</v>
          </cell>
          <cell r="C1538" t="str">
            <v xml:space="preserve">Total DVD &amp; VIDEO  </v>
          </cell>
          <cell r="D1538" t="str">
            <v>DVD</v>
          </cell>
          <cell r="E1538" t="str">
            <v>ECON-3D</v>
          </cell>
          <cell r="F1538" t="str">
            <v>Residential</v>
          </cell>
          <cell r="G1538" t="str">
            <v>SINGLE</v>
          </cell>
          <cell r="J1538" t="str">
            <v>September</v>
          </cell>
          <cell r="K1538" t="str">
            <v>2010-2011</v>
          </cell>
          <cell r="L1538">
            <v>2011</v>
          </cell>
          <cell r="M1538">
            <v>90</v>
          </cell>
          <cell r="N1538">
            <v>283.33333333333331</v>
          </cell>
          <cell r="Y1538">
            <v>852.56864100000007</v>
          </cell>
          <cell r="Z1538">
            <v>2684.0123883333331</v>
          </cell>
          <cell r="AA1538">
            <v>10981.071</v>
          </cell>
          <cell r="AB1538">
            <v>34570.03833333333</v>
          </cell>
          <cell r="AC1538" t="str">
            <v>DVDECON-3DSeptember2010-2011</v>
          </cell>
          <cell r="AD1538" t="str">
            <v>DVDECON-3D2011</v>
          </cell>
          <cell r="AE1538" t="str">
            <v>DVDECON-3DSeptember2011</v>
          </cell>
          <cell r="AF1538" t="str">
            <v>DVDECON-3DSeptember2010-2011</v>
          </cell>
          <cell r="AG1538" t="str">
            <v>DVDECON-3DSeptember2010-2011</v>
          </cell>
          <cell r="AH1538" t="str">
            <v>DVDSeptember2010-2011</v>
          </cell>
        </row>
        <row r="1539">
          <cell r="C1539" t="str">
            <v xml:space="preserve">Total DVD &amp; VIDEO  </v>
          </cell>
          <cell r="D1539" t="str">
            <v>DVD</v>
          </cell>
          <cell r="E1539" t="str">
            <v>ECON-3D</v>
          </cell>
          <cell r="F1539" t="str">
            <v>Residential</v>
          </cell>
          <cell r="G1539" t="str">
            <v>MULTI</v>
          </cell>
          <cell r="J1539" t="str">
            <v>September</v>
          </cell>
          <cell r="K1539" t="str">
            <v>2010-2011</v>
          </cell>
          <cell r="L1539">
            <v>2011</v>
          </cell>
          <cell r="M1539">
            <v>85</v>
          </cell>
          <cell r="Y1539">
            <v>805.20371650000004</v>
          </cell>
          <cell r="AA1539">
            <v>10371.011500000001</v>
          </cell>
          <cell r="AC1539" t="str">
            <v>DVDECON-3DSeptember2010-2011</v>
          </cell>
          <cell r="AD1539" t="str">
            <v>DVDECON-3D2011</v>
          </cell>
          <cell r="AE1539" t="str">
            <v>DVDECON-3DSeptember2011</v>
          </cell>
          <cell r="AF1539" t="str">
            <v>DVDECON-3DSeptember2010-2011</v>
          </cell>
          <cell r="AG1539" t="str">
            <v>DVDECON-3DSeptember2010-2011</v>
          </cell>
          <cell r="AH1539" t="str">
            <v>DVDSeptember2010-2011</v>
          </cell>
        </row>
        <row r="1540">
          <cell r="C1540" t="str">
            <v xml:space="preserve">Total CONEW DVD &amp; VIDEO  </v>
          </cell>
          <cell r="D1540" t="str">
            <v>CONEW</v>
          </cell>
          <cell r="E1540" t="str">
            <v>ECON-3D</v>
          </cell>
          <cell r="F1540" t="str">
            <v>Residential</v>
          </cell>
          <cell r="G1540" t="str">
            <v>SINGLE</v>
          </cell>
          <cell r="J1540" t="str">
            <v>September</v>
          </cell>
          <cell r="K1540" t="str">
            <v>2010-2011</v>
          </cell>
          <cell r="L1540">
            <v>2011</v>
          </cell>
          <cell r="M1540">
            <v>90</v>
          </cell>
          <cell r="N1540">
            <v>283.33333333333331</v>
          </cell>
          <cell r="Y1540">
            <v>852.56864100000007</v>
          </cell>
          <cell r="Z1540">
            <v>2684.0123883333331</v>
          </cell>
          <cell r="AA1540">
            <v>10981.071</v>
          </cell>
          <cell r="AB1540">
            <v>34570.03833333333</v>
          </cell>
          <cell r="AC1540" t="str">
            <v>CONEWECON-3DSeptember2010-2011</v>
          </cell>
          <cell r="AD1540" t="str">
            <v>CONEWECON-3D2011</v>
          </cell>
          <cell r="AE1540" t="str">
            <v>CONEWECON-3DSeptember2011</v>
          </cell>
          <cell r="AF1540" t="str">
            <v>CONEWECON-3DSeptember2010-2011</v>
          </cell>
          <cell r="AG1540" t="str">
            <v>CONEWECON-3DSeptember2010-2011</v>
          </cell>
          <cell r="AH1540" t="str">
            <v>CONEWSeptember2010-2011</v>
          </cell>
        </row>
        <row r="1541">
          <cell r="C1541" t="str">
            <v xml:space="preserve">Total CONEW DVD &amp; VIDEO  </v>
          </cell>
          <cell r="D1541" t="str">
            <v>CONEW</v>
          </cell>
          <cell r="E1541" t="str">
            <v>ECON-3D</v>
          </cell>
          <cell r="F1541" t="str">
            <v>Residential</v>
          </cell>
          <cell r="G1541" t="str">
            <v>MULTI</v>
          </cell>
          <cell r="J1541" t="str">
            <v>September</v>
          </cell>
          <cell r="K1541" t="str">
            <v>2010-2011</v>
          </cell>
          <cell r="L1541">
            <v>2011</v>
          </cell>
          <cell r="M1541">
            <v>85</v>
          </cell>
          <cell r="Y1541">
            <v>805.20371650000004</v>
          </cell>
          <cell r="AA1541">
            <v>10371.011500000001</v>
          </cell>
          <cell r="AC1541" t="str">
            <v>CONEWECON-3DSeptember2010-2011</v>
          </cell>
          <cell r="AD1541" t="str">
            <v>CONEWECON-3D2011</v>
          </cell>
          <cell r="AE1541" t="str">
            <v>CONEWECON-3DSeptember2011</v>
          </cell>
          <cell r="AF1541" t="str">
            <v>CONEWECON-3DSeptember2010-2011</v>
          </cell>
          <cell r="AG1541" t="str">
            <v>CONEWECON-3DSeptember2010-2011</v>
          </cell>
          <cell r="AH1541" t="str">
            <v>CONEWSeptember2010-2011</v>
          </cell>
        </row>
        <row r="1542">
          <cell r="B1542" t="str">
            <v>M-ONLINE</v>
          </cell>
          <cell r="C1542" t="str">
            <v>Survey - Residential Online Energy</v>
          </cell>
          <cell r="D1542" t="str">
            <v>ONLINE</v>
          </cell>
          <cell r="E1542" t="str">
            <v>ECON-3C</v>
          </cell>
          <cell r="F1542" t="str">
            <v>Residential</v>
          </cell>
          <cell r="G1542" t="str">
            <v>SINGLE</v>
          </cell>
          <cell r="J1542" t="str">
            <v>September</v>
          </cell>
          <cell r="K1542" t="str">
            <v>2010-2011</v>
          </cell>
          <cell r="L1542">
            <v>2011</v>
          </cell>
          <cell r="N1542">
            <v>149.91666666666666</v>
          </cell>
          <cell r="Y1542">
            <v>0</v>
          </cell>
          <cell r="Z1542">
            <v>3495.7568333333334</v>
          </cell>
          <cell r="AA1542">
            <v>0</v>
          </cell>
          <cell r="AB1542">
            <v>18225.008916916668</v>
          </cell>
          <cell r="AC1542" t="str">
            <v>ONLINEECON-3CSeptember2010-2011</v>
          </cell>
          <cell r="AD1542" t="str">
            <v>ONLINEECON-3C2011</v>
          </cell>
          <cell r="AE1542" t="str">
            <v>ONLINEECON-3CSeptember2011</v>
          </cell>
          <cell r="AF1542" t="str">
            <v>ONLINEECON-3CSeptember2010-2011</v>
          </cell>
          <cell r="AG1542" t="str">
            <v>ONLINEECON-3CSeptember2010-2011</v>
          </cell>
          <cell r="AH1542" t="str">
            <v>ONLINESeptember2010-2011</v>
          </cell>
        </row>
        <row r="1543">
          <cell r="C1543" t="str">
            <v>Energy Calculator Uniqe Visitors (Cust &amp; Non-Cust)</v>
          </cell>
          <cell r="D1543" t="str">
            <v>CALC</v>
          </cell>
          <cell r="E1543" t="str">
            <v>ECON-17</v>
          </cell>
          <cell r="F1543" t="str">
            <v>Residential</v>
          </cell>
          <cell r="G1543" t="str">
            <v>SINGLE</v>
          </cell>
          <cell r="J1543" t="str">
            <v>September</v>
          </cell>
          <cell r="K1543" t="str">
            <v>2010-2011</v>
          </cell>
          <cell r="L1543">
            <v>2011</v>
          </cell>
          <cell r="M1543">
            <v>113</v>
          </cell>
          <cell r="T1543">
            <v>358.1</v>
          </cell>
          <cell r="Y1543">
            <v>2634.9340000000002</v>
          </cell>
          <cell r="Z1543">
            <v>0</v>
          </cell>
          <cell r="AA1543">
            <v>13737.138461</v>
          </cell>
          <cell r="AB1543">
            <v>0</v>
          </cell>
          <cell r="AC1543" t="str">
            <v>CALCECON-17September2010-2011</v>
          </cell>
          <cell r="AD1543" t="str">
            <v>CALCECON-172011</v>
          </cell>
          <cell r="AE1543" t="str">
            <v>CALCECON-17September2011</v>
          </cell>
          <cell r="AF1543" t="str">
            <v>CALCECON-17September2010-2011</v>
          </cell>
          <cell r="AG1543" t="str">
            <v>CALCECON-17September2010-2011</v>
          </cell>
          <cell r="AH1543" t="str">
            <v>CALCSeptember2010-2011</v>
          </cell>
        </row>
        <row r="1544">
          <cell r="C1544" t="str">
            <v xml:space="preserve">Total Online Energy Surveys  </v>
          </cell>
          <cell r="D1544" t="str">
            <v>CONEW</v>
          </cell>
          <cell r="E1544" t="str">
            <v>ECON-EDU</v>
          </cell>
          <cell r="F1544" t="str">
            <v>Residential</v>
          </cell>
          <cell r="G1544" t="str">
            <v>SINGLE</v>
          </cell>
          <cell r="H1544" t="str">
            <v>ONLINE SURVEY</v>
          </cell>
          <cell r="J1544" t="str">
            <v>September</v>
          </cell>
          <cell r="K1544" t="str">
            <v>2010-2011</v>
          </cell>
          <cell r="L1544">
            <v>2011</v>
          </cell>
          <cell r="M1544">
            <v>113</v>
          </cell>
          <cell r="N1544">
            <v>149.91666666666666</v>
          </cell>
          <cell r="O1544">
            <v>0</v>
          </cell>
          <cell r="P1544">
            <v>0</v>
          </cell>
          <cell r="Q1544">
            <v>0</v>
          </cell>
          <cell r="R1544">
            <v>0</v>
          </cell>
          <cell r="S1544">
            <v>0</v>
          </cell>
          <cell r="U1544">
            <v>0</v>
          </cell>
          <cell r="V1544">
            <v>0</v>
          </cell>
          <cell r="W1544">
            <v>0</v>
          </cell>
          <cell r="X1544">
            <v>0</v>
          </cell>
          <cell r="Y1544">
            <v>2634.9340000000002</v>
          </cell>
          <cell r="Z1544">
            <v>3495.7568333333334</v>
          </cell>
          <cell r="AA1544">
            <v>13737.138461</v>
          </cell>
          <cell r="AB1544">
            <v>18225.008916916668</v>
          </cell>
          <cell r="AC1544" t="str">
            <v>CONEWECON-EDUSeptember2010-2011</v>
          </cell>
          <cell r="AD1544" t="str">
            <v>CONEWECON-EDU2011</v>
          </cell>
          <cell r="AE1544" t="str">
            <v>CONEWECON-EDUSeptember2011</v>
          </cell>
          <cell r="AF1544" t="str">
            <v>CONEWECON-EDUONLINE SURVEYSeptember2010-2011</v>
          </cell>
          <cell r="AG1544" t="str">
            <v>CONEWECON-EDUSeptember2010-2011</v>
          </cell>
          <cell r="AH1544" t="str">
            <v>CONEWSeptember2010-2011</v>
          </cell>
        </row>
        <row r="1545">
          <cell r="B1545" t="str">
            <v>M-WAUD</v>
          </cell>
          <cell r="C1545" t="str">
            <v>Survey - Water Audit</v>
          </cell>
          <cell r="D1545" t="str">
            <v>BURNS</v>
          </cell>
          <cell r="E1545" t="str">
            <v>WACON-5A</v>
          </cell>
          <cell r="F1545" t="str">
            <v>Residential</v>
          </cell>
          <cell r="G1545" t="str">
            <v>SINGLE</v>
          </cell>
          <cell r="J1545" t="str">
            <v>September</v>
          </cell>
          <cell r="K1545" t="str">
            <v>2010-2011</v>
          </cell>
          <cell r="L1545">
            <v>2011</v>
          </cell>
          <cell r="M1545">
            <v>0</v>
          </cell>
          <cell r="N1545">
            <v>0</v>
          </cell>
          <cell r="Y1545">
            <v>0</v>
          </cell>
          <cell r="Z1545">
            <v>0</v>
          </cell>
          <cell r="AA1545">
            <v>0</v>
          </cell>
          <cell r="AB1545">
            <v>0</v>
          </cell>
          <cell r="AC1545" t="str">
            <v>BURNSWACON-5ASeptember2010-2011</v>
          </cell>
          <cell r="AD1545" t="str">
            <v>BURNSWACON-5A2011</v>
          </cell>
          <cell r="AE1545" t="str">
            <v>BURNSWACON-5ASeptember2011</v>
          </cell>
          <cell r="AF1545" t="str">
            <v>BURNSWACON-5ASeptember2010-2011</v>
          </cell>
          <cell r="AG1545" t="str">
            <v>BURNSWACON-5ASeptember2010-2011</v>
          </cell>
          <cell r="AH1545" t="str">
            <v>BURNSSeptember2010-2011</v>
          </cell>
        </row>
        <row r="1546">
          <cell r="D1546" t="str">
            <v>BURNS</v>
          </cell>
          <cell r="E1546" t="str">
            <v>WACON-5A</v>
          </cell>
          <cell r="F1546" t="str">
            <v>Residential</v>
          </cell>
          <cell r="G1546" t="str">
            <v>MULTI</v>
          </cell>
          <cell r="J1546" t="str">
            <v>September</v>
          </cell>
          <cell r="K1546" t="str">
            <v>2010-2011</v>
          </cell>
          <cell r="L1546">
            <v>2011</v>
          </cell>
          <cell r="M1546">
            <v>0</v>
          </cell>
          <cell r="Y1546">
            <v>0</v>
          </cell>
          <cell r="AA1546">
            <v>0</v>
          </cell>
          <cell r="AC1546" t="str">
            <v>BURNSWACON-5ASeptember2010-2011</v>
          </cell>
          <cell r="AD1546" t="str">
            <v>BURNSWACON-5A2011</v>
          </cell>
          <cell r="AE1546" t="str">
            <v>BURNSWACON-5ASeptember2011</v>
          </cell>
          <cell r="AF1546" t="str">
            <v>BURNSWACON-5ASeptember2010-2011</v>
          </cell>
          <cell r="AG1546" t="str">
            <v>BURNSWACON-5ASeptember2010-2011</v>
          </cell>
          <cell r="AH1546" t="str">
            <v>BURNSSeptember2010-2011</v>
          </cell>
        </row>
        <row r="1547">
          <cell r="D1547" t="str">
            <v>GRAHAM</v>
          </cell>
          <cell r="E1547" t="str">
            <v>WACON-5A</v>
          </cell>
          <cell r="F1547" t="str">
            <v>Residential</v>
          </cell>
          <cell r="G1547" t="str">
            <v>SINGLE</v>
          </cell>
          <cell r="J1547" t="str">
            <v>September</v>
          </cell>
          <cell r="K1547" t="str">
            <v>2010-2011</v>
          </cell>
          <cell r="L1547">
            <v>2011</v>
          </cell>
          <cell r="M1547">
            <v>2</v>
          </cell>
          <cell r="N1547">
            <v>0</v>
          </cell>
          <cell r="Y1547">
            <v>322.70991559999999</v>
          </cell>
          <cell r="Z1547">
            <v>0</v>
          </cell>
          <cell r="AA1547">
            <v>0</v>
          </cell>
          <cell r="AB1547">
            <v>0</v>
          </cell>
          <cell r="AC1547" t="str">
            <v>GRAHAMWACON-5ASeptember2010-2011</v>
          </cell>
          <cell r="AD1547" t="str">
            <v>GRAHAMWACON-5A2011</v>
          </cell>
          <cell r="AE1547" t="str">
            <v>GRAHAMWACON-5ASeptember2011</v>
          </cell>
          <cell r="AF1547" t="str">
            <v>GRAHAMWACON-5ASeptember2010-2011</v>
          </cell>
          <cell r="AG1547" t="str">
            <v>GRAHAMWACON-5ASeptember2010-2011</v>
          </cell>
          <cell r="AH1547" t="str">
            <v>GRAHAMSeptember2010-2011</v>
          </cell>
        </row>
        <row r="1548">
          <cell r="D1548" t="str">
            <v>GRAHAM</v>
          </cell>
          <cell r="E1548" t="str">
            <v>WACON-5A</v>
          </cell>
          <cell r="F1548" t="str">
            <v>Residential</v>
          </cell>
          <cell r="G1548" t="str">
            <v>MULTI</v>
          </cell>
          <cell r="J1548" t="str">
            <v>September</v>
          </cell>
          <cell r="K1548" t="str">
            <v>2010-2011</v>
          </cell>
          <cell r="L1548">
            <v>2011</v>
          </cell>
          <cell r="M1548">
            <v>0</v>
          </cell>
          <cell r="Y1548">
            <v>0</v>
          </cell>
          <cell r="AA1548">
            <v>0</v>
          </cell>
          <cell r="AC1548" t="str">
            <v>GRAHAMWACON-5ASeptember2010-2011</v>
          </cell>
          <cell r="AD1548" t="str">
            <v>GRAHAMWACON-5A2011</v>
          </cell>
          <cell r="AE1548" t="str">
            <v>GRAHAMWACON-5ASeptember2011</v>
          </cell>
          <cell r="AF1548" t="str">
            <v>GRAHAMWACON-5ASeptember2010-2011</v>
          </cell>
          <cell r="AG1548" t="str">
            <v>GRAHAMWACON-5ASeptember2010-2011</v>
          </cell>
          <cell r="AH1548" t="str">
            <v>GRAHAMSeptember2010-2011</v>
          </cell>
        </row>
        <row r="1549">
          <cell r="D1549" t="str">
            <v>GURNETT</v>
          </cell>
          <cell r="E1549" t="str">
            <v>WACON-5A</v>
          </cell>
          <cell r="F1549" t="str">
            <v>Residential</v>
          </cell>
          <cell r="G1549" t="str">
            <v>SINGLE</v>
          </cell>
          <cell r="J1549" t="str">
            <v>September</v>
          </cell>
          <cell r="K1549" t="str">
            <v>2010-2011</v>
          </cell>
          <cell r="L1549">
            <v>2011</v>
          </cell>
          <cell r="M1549">
            <v>0</v>
          </cell>
          <cell r="N1549">
            <v>0</v>
          </cell>
          <cell r="Y1549">
            <v>0</v>
          </cell>
          <cell r="Z1549">
            <v>0</v>
          </cell>
          <cell r="AA1549">
            <v>0</v>
          </cell>
          <cell r="AB1549">
            <v>0</v>
          </cell>
          <cell r="AC1549" t="str">
            <v>GURNETTWACON-5ASeptember2010-2011</v>
          </cell>
          <cell r="AD1549" t="str">
            <v>GURNETTWACON-5A2011</v>
          </cell>
          <cell r="AE1549" t="str">
            <v>GURNETTWACON-5ASeptember2011</v>
          </cell>
          <cell r="AF1549" t="str">
            <v>GURNETTWACON-5ASeptember2010-2011</v>
          </cell>
          <cell r="AG1549" t="str">
            <v>GURNETTWACON-5ASeptember2010-2011</v>
          </cell>
          <cell r="AH1549" t="str">
            <v>GURNETTSeptember2010-2011</v>
          </cell>
        </row>
        <row r="1550">
          <cell r="D1550" t="str">
            <v>GURNETT</v>
          </cell>
          <cell r="E1550" t="str">
            <v>WACON-5A</v>
          </cell>
          <cell r="F1550" t="str">
            <v>Residential</v>
          </cell>
          <cell r="G1550" t="str">
            <v>MULTI</v>
          </cell>
          <cell r="J1550" t="str">
            <v>September</v>
          </cell>
          <cell r="K1550" t="str">
            <v>2010-2011</v>
          </cell>
          <cell r="L1550">
            <v>2011</v>
          </cell>
          <cell r="M1550">
            <v>0</v>
          </cell>
          <cell r="Y1550">
            <v>0</v>
          </cell>
          <cell r="AA1550">
            <v>0</v>
          </cell>
          <cell r="AC1550" t="str">
            <v>GURNETTWACON-5ASeptember2010-2011</v>
          </cell>
          <cell r="AD1550" t="str">
            <v>GURNETTWACON-5A2011</v>
          </cell>
          <cell r="AE1550" t="str">
            <v>GURNETTWACON-5ASeptember2011</v>
          </cell>
          <cell r="AF1550" t="str">
            <v>GURNETTWACON-5ASeptember2010-2011</v>
          </cell>
          <cell r="AG1550" t="str">
            <v>GURNETTWACON-5ASeptember2010-2011</v>
          </cell>
          <cell r="AH1550" t="str">
            <v>GURNETTSeptember2010-2011</v>
          </cell>
        </row>
        <row r="1551">
          <cell r="D1551" t="str">
            <v>MIL</v>
          </cell>
          <cell r="E1551" t="str">
            <v>WACON-5B</v>
          </cell>
          <cell r="F1551" t="str">
            <v>Commercial</v>
          </cell>
          <cell r="G1551" t="str">
            <v>MULTI</v>
          </cell>
          <cell r="J1551" t="str">
            <v>September</v>
          </cell>
          <cell r="K1551" t="str">
            <v>2010-2011</v>
          </cell>
          <cell r="L1551">
            <v>2011</v>
          </cell>
          <cell r="M1551">
            <v>0</v>
          </cell>
          <cell r="N1551">
            <v>0</v>
          </cell>
          <cell r="Y1551">
            <v>0</v>
          </cell>
          <cell r="Z1551">
            <v>0</v>
          </cell>
          <cell r="AA1551">
            <v>0</v>
          </cell>
          <cell r="AB1551">
            <v>0</v>
          </cell>
          <cell r="AC1551" t="str">
            <v>MILWACON-5BSeptember2010-2011</v>
          </cell>
          <cell r="AD1551" t="str">
            <v>MILWACON-5B2011</v>
          </cell>
          <cell r="AE1551" t="str">
            <v>MILWACON-5BSeptember2011</v>
          </cell>
          <cell r="AF1551" t="str">
            <v>MILWACON-5BSeptember2010-2011</v>
          </cell>
          <cell r="AG1551" t="str">
            <v>MILWACON-5BSeptember2010-2011</v>
          </cell>
          <cell r="AH1551" t="str">
            <v>MILSeptember2010-2011</v>
          </cell>
        </row>
        <row r="1552">
          <cell r="D1552" t="str">
            <v>MIL</v>
          </cell>
          <cell r="E1552" t="str">
            <v>WACON-5B</v>
          </cell>
          <cell r="F1552" t="str">
            <v>Commercial</v>
          </cell>
          <cell r="G1552" t="str">
            <v>OTHER</v>
          </cell>
          <cell r="J1552" t="str">
            <v>September</v>
          </cell>
          <cell r="K1552" t="str">
            <v>2010-2011</v>
          </cell>
          <cell r="L1552">
            <v>2011</v>
          </cell>
          <cell r="M1552">
            <v>0</v>
          </cell>
          <cell r="Y1552">
            <v>0</v>
          </cell>
          <cell r="AC1552" t="str">
            <v>MILWACON-5BSeptember2010-2011</v>
          </cell>
          <cell r="AD1552" t="str">
            <v>MILWACON-5B2011</v>
          </cell>
          <cell r="AE1552" t="str">
            <v>MILWACON-5BSeptember2011</v>
          </cell>
          <cell r="AF1552" t="str">
            <v>MILWACON-5BSeptember2010-2011</v>
          </cell>
          <cell r="AG1552" t="str">
            <v>MILWACON-5BSeptember2010-2011</v>
          </cell>
          <cell r="AH1552" t="str">
            <v>MILSeptember2010-2011</v>
          </cell>
        </row>
        <row r="1553">
          <cell r="D1553" t="str">
            <v>SAMPSON</v>
          </cell>
          <cell r="E1553" t="str">
            <v>WACON-5A</v>
          </cell>
          <cell r="F1553" t="str">
            <v>Residential</v>
          </cell>
          <cell r="G1553" t="str">
            <v>SINGLE</v>
          </cell>
          <cell r="J1553" t="str">
            <v>September</v>
          </cell>
          <cell r="K1553" t="str">
            <v>2010-2011</v>
          </cell>
          <cell r="L1553">
            <v>2011</v>
          </cell>
          <cell r="M1553">
            <v>0</v>
          </cell>
          <cell r="N1553">
            <v>0</v>
          </cell>
          <cell r="Y1553">
            <v>0</v>
          </cell>
          <cell r="Z1553">
            <v>0</v>
          </cell>
          <cell r="AA1553">
            <v>0</v>
          </cell>
          <cell r="AB1553">
            <v>0</v>
          </cell>
          <cell r="AC1553" t="str">
            <v>SAMPSONWACON-5ASeptember2010-2011</v>
          </cell>
          <cell r="AD1553" t="str">
            <v>SAMPSONWACON-5A2011</v>
          </cell>
          <cell r="AE1553" t="str">
            <v>SAMPSONWACON-5ASeptember2011</v>
          </cell>
          <cell r="AF1553" t="str">
            <v>SAMPSONWACON-5ASeptember2010-2011</v>
          </cell>
          <cell r="AG1553" t="str">
            <v>SAMPSONWACON-5ASeptember2010-2011</v>
          </cell>
          <cell r="AH1553" t="str">
            <v>SAMPSONSeptember2010-2011</v>
          </cell>
        </row>
        <row r="1554">
          <cell r="D1554" t="str">
            <v>SAMPSON</v>
          </cell>
          <cell r="E1554" t="str">
            <v>WACON-5A</v>
          </cell>
          <cell r="F1554" t="str">
            <v>Residential</v>
          </cell>
          <cell r="G1554" t="str">
            <v>MULTI</v>
          </cell>
          <cell r="J1554" t="str">
            <v>September</v>
          </cell>
          <cell r="K1554" t="str">
            <v>2010-2011</v>
          </cell>
          <cell r="L1554">
            <v>2011</v>
          </cell>
          <cell r="M1554">
            <v>0</v>
          </cell>
          <cell r="Y1554">
            <v>0</v>
          </cell>
          <cell r="AA1554">
            <v>0</v>
          </cell>
          <cell r="AC1554" t="str">
            <v>SAMPSONWACON-5ASeptember2010-2011</v>
          </cell>
          <cell r="AD1554" t="str">
            <v>SAMPSONWACON-5A2011</v>
          </cell>
          <cell r="AE1554" t="str">
            <v>SAMPSONWACON-5ASeptember2011</v>
          </cell>
          <cell r="AF1554" t="str">
            <v>SAMPSONWACON-5ASeptember2010-2011</v>
          </cell>
          <cell r="AG1554" t="str">
            <v>SAMPSONWACON-5ASeptember2010-2011</v>
          </cell>
          <cell r="AH1554" t="str">
            <v>SAMPSONSeptember2010-2011</v>
          </cell>
        </row>
        <row r="1555">
          <cell r="D1555" t="str">
            <v>SKIPPER</v>
          </cell>
          <cell r="E1555" t="str">
            <v>WACON-5A</v>
          </cell>
          <cell r="F1555" t="str">
            <v>Residential</v>
          </cell>
          <cell r="G1555" t="str">
            <v>SINGLE</v>
          </cell>
          <cell r="J1555" t="str">
            <v>September</v>
          </cell>
          <cell r="K1555" t="str">
            <v>2010-2011</v>
          </cell>
          <cell r="L1555">
            <v>2011</v>
          </cell>
          <cell r="M1555">
            <v>0</v>
          </cell>
          <cell r="N1555">
            <v>0</v>
          </cell>
          <cell r="Y1555">
            <v>0</v>
          </cell>
          <cell r="AC1555" t="str">
            <v>SKIPPERWACON-5ASeptember2010-2011</v>
          </cell>
          <cell r="AD1555" t="str">
            <v>SKIPPERWACON-5A2011</v>
          </cell>
          <cell r="AE1555" t="str">
            <v>SKIPPERWACON-5ASeptember2011</v>
          </cell>
          <cell r="AF1555" t="str">
            <v>SKIPPERWACON-5ASeptember2010-2011</v>
          </cell>
          <cell r="AG1555" t="str">
            <v>SKIPPERWACON-5ASeptember2010-2011</v>
          </cell>
          <cell r="AH1555" t="str">
            <v>SKIPPERSeptember2010-2011</v>
          </cell>
        </row>
        <row r="1556">
          <cell r="D1556" t="str">
            <v>SKIPPER</v>
          </cell>
          <cell r="E1556" t="str">
            <v>WACON-5A</v>
          </cell>
          <cell r="F1556" t="str">
            <v>Residential</v>
          </cell>
          <cell r="G1556" t="str">
            <v>MULTI</v>
          </cell>
          <cell r="J1556" t="str">
            <v>September</v>
          </cell>
          <cell r="K1556" t="str">
            <v>2010-2011</v>
          </cell>
          <cell r="L1556">
            <v>2011</v>
          </cell>
          <cell r="M1556">
            <v>1</v>
          </cell>
          <cell r="Y1556">
            <v>161.35495779999999</v>
          </cell>
          <cell r="AC1556" t="str">
            <v>SKIPPERWACON-5ASeptember2010-2011</v>
          </cell>
          <cell r="AD1556" t="str">
            <v>SKIPPERWACON-5A2011</v>
          </cell>
          <cell r="AE1556" t="str">
            <v>SKIPPERWACON-5ASeptember2011</v>
          </cell>
          <cell r="AF1556" t="str">
            <v>SKIPPERWACON-5ASeptember2010-2011</v>
          </cell>
          <cell r="AG1556" t="str">
            <v>SKIPPERWACON-5ASeptember2010-2011</v>
          </cell>
          <cell r="AH1556" t="str">
            <v>SKIPPERSeptember2010-2011</v>
          </cell>
        </row>
        <row r="1557">
          <cell r="D1557" t="str">
            <v>SKIPPER</v>
          </cell>
          <cell r="E1557" t="str">
            <v>WACON-5B</v>
          </cell>
          <cell r="F1557" t="str">
            <v>Commercial</v>
          </cell>
          <cell r="G1557" t="str">
            <v>OTHER</v>
          </cell>
          <cell r="J1557" t="str">
            <v>September</v>
          </cell>
          <cell r="K1557" t="str">
            <v>2010-2011</v>
          </cell>
          <cell r="L1557">
            <v>2011</v>
          </cell>
          <cell r="M1557">
            <v>3</v>
          </cell>
          <cell r="N1557">
            <v>5.833333333333333</v>
          </cell>
          <cell r="Y1557">
            <v>484.06487340000001</v>
          </cell>
          <cell r="Z1557">
            <v>941.23725383333328</v>
          </cell>
          <cell r="AA1557">
            <v>0</v>
          </cell>
          <cell r="AB1557">
            <v>0</v>
          </cell>
          <cell r="AC1557" t="str">
            <v>SKIPPERWACON-5BSeptember2010-2011</v>
          </cell>
          <cell r="AD1557" t="str">
            <v>SKIPPERWACON-5B2011</v>
          </cell>
          <cell r="AE1557" t="str">
            <v>SKIPPERWACON-5BSeptember2011</v>
          </cell>
          <cell r="AF1557" t="str">
            <v>SKIPPERWACON-5BSeptember2010-2011</v>
          </cell>
          <cell r="AG1557" t="str">
            <v>SKIPPERWACON-5BSeptember2010-2011</v>
          </cell>
          <cell r="AH1557" t="str">
            <v>SKIPPERSeptember2010-2011</v>
          </cell>
        </row>
        <row r="1558">
          <cell r="D1558" t="str">
            <v>SPRIGGS</v>
          </cell>
          <cell r="E1558" t="str">
            <v>WACON-5A</v>
          </cell>
          <cell r="F1558" t="str">
            <v>Residential</v>
          </cell>
          <cell r="G1558" t="str">
            <v>SINGLE</v>
          </cell>
          <cell r="J1558" t="str">
            <v>September</v>
          </cell>
          <cell r="K1558" t="str">
            <v>2010-2011</v>
          </cell>
          <cell r="L1558">
            <v>2011</v>
          </cell>
          <cell r="M1558">
            <v>5</v>
          </cell>
          <cell r="N1558">
            <v>0</v>
          </cell>
          <cell r="Y1558">
            <v>806.77478899999994</v>
          </cell>
          <cell r="Z1558">
            <v>0</v>
          </cell>
          <cell r="AA1558">
            <v>0</v>
          </cell>
          <cell r="AB1558">
            <v>0</v>
          </cell>
          <cell r="AC1558" t="str">
            <v>SPRIGGSWACON-5ASeptember2010-2011</v>
          </cell>
          <cell r="AD1558" t="str">
            <v>SPRIGGSWACON-5A2011</v>
          </cell>
          <cell r="AE1558" t="str">
            <v>SPRIGGSWACON-5ASeptember2011</v>
          </cell>
          <cell r="AF1558" t="str">
            <v>SPRIGGSWACON-5ASeptember2010-2011</v>
          </cell>
          <cell r="AG1558" t="str">
            <v>SPRIGGSWACON-5ASeptember2010-2011</v>
          </cell>
          <cell r="AH1558" t="str">
            <v>SPRIGGSSeptember2010-2011</v>
          </cell>
        </row>
        <row r="1559">
          <cell r="D1559" t="str">
            <v>SPRIGGS</v>
          </cell>
          <cell r="E1559" t="str">
            <v>WACON-5A</v>
          </cell>
          <cell r="F1559" t="str">
            <v>Residential</v>
          </cell>
          <cell r="G1559" t="str">
            <v>MULTI</v>
          </cell>
          <cell r="J1559" t="str">
            <v>September</v>
          </cell>
          <cell r="K1559" t="str">
            <v>2010-2011</v>
          </cell>
          <cell r="L1559">
            <v>2011</v>
          </cell>
          <cell r="M1559">
            <v>1</v>
          </cell>
          <cell r="Y1559">
            <v>161.35495779999999</v>
          </cell>
          <cell r="AA1559">
            <v>0</v>
          </cell>
          <cell r="AC1559" t="str">
            <v>SPRIGGSWACON-5ASeptember2010-2011</v>
          </cell>
          <cell r="AD1559" t="str">
            <v>SPRIGGSWACON-5A2011</v>
          </cell>
          <cell r="AE1559" t="str">
            <v>SPRIGGSWACON-5ASeptember2011</v>
          </cell>
          <cell r="AF1559" t="str">
            <v>SPRIGGSWACON-5ASeptember2010-2011</v>
          </cell>
          <cell r="AG1559" t="str">
            <v>SPRIGGSWACON-5ASeptember2010-2011</v>
          </cell>
          <cell r="AH1559" t="str">
            <v>SPRIGGSSeptember2010-2011</v>
          </cell>
        </row>
        <row r="1560">
          <cell r="D1560" t="str">
            <v>WELCH</v>
          </cell>
          <cell r="E1560" t="str">
            <v>WACON-5A</v>
          </cell>
          <cell r="F1560" t="str">
            <v>Residential</v>
          </cell>
          <cell r="G1560" t="str">
            <v>SINGLE</v>
          </cell>
          <cell r="J1560" t="str">
            <v>September</v>
          </cell>
          <cell r="K1560" t="str">
            <v>2010-2011</v>
          </cell>
          <cell r="L1560">
            <v>2011</v>
          </cell>
          <cell r="M1560">
            <v>0</v>
          </cell>
          <cell r="Y1560">
            <v>0</v>
          </cell>
          <cell r="Z1560">
            <v>0</v>
          </cell>
          <cell r="AA1560">
            <v>0</v>
          </cell>
          <cell r="AB1560">
            <v>0</v>
          </cell>
          <cell r="AC1560" t="str">
            <v>WELCHWACON-5ASeptember2010-2011</v>
          </cell>
          <cell r="AD1560" t="str">
            <v>WELCHWACON-5A2011</v>
          </cell>
          <cell r="AE1560" t="str">
            <v>WELCHWACON-5ASeptember2011</v>
          </cell>
          <cell r="AF1560" t="str">
            <v>WELCHWACON-5ASeptember2010-2011</v>
          </cell>
          <cell r="AG1560" t="str">
            <v>WELCHWACON-5ASeptember2010-2011</v>
          </cell>
          <cell r="AH1560" t="str">
            <v>WELCHSeptember2010-2011</v>
          </cell>
        </row>
        <row r="1561">
          <cell r="D1561" t="str">
            <v>WELCH</v>
          </cell>
          <cell r="E1561" t="str">
            <v>WACON-5A</v>
          </cell>
          <cell r="F1561" t="str">
            <v>Residential</v>
          </cell>
          <cell r="G1561" t="str">
            <v>MULTI</v>
          </cell>
          <cell r="J1561" t="str">
            <v>September</v>
          </cell>
          <cell r="K1561" t="str">
            <v>2010-2011</v>
          </cell>
          <cell r="L1561">
            <v>2011</v>
          </cell>
          <cell r="M1561">
            <v>0</v>
          </cell>
          <cell r="Y1561">
            <v>0</v>
          </cell>
          <cell r="AA1561">
            <v>0</v>
          </cell>
          <cell r="AC1561" t="str">
            <v>WELCHWACON-5ASeptember2010-2011</v>
          </cell>
          <cell r="AD1561" t="str">
            <v>WELCHWACON-5A2011</v>
          </cell>
          <cell r="AE1561" t="str">
            <v>WELCHWACON-5ASeptember2011</v>
          </cell>
          <cell r="AF1561" t="str">
            <v>WELCHWACON-5ASeptember2010-2011</v>
          </cell>
          <cell r="AG1561" t="str">
            <v>WELCHWACON-5ASeptember2010-2011</v>
          </cell>
          <cell r="AH1561" t="str">
            <v>WELCHSeptember2010-2011</v>
          </cell>
        </row>
        <row r="1562">
          <cell r="C1562" t="str">
            <v xml:space="preserve">Total Water Audits  </v>
          </cell>
          <cell r="D1562" t="str">
            <v>CONEW</v>
          </cell>
          <cell r="E1562" t="str">
            <v>WACON-5A</v>
          </cell>
          <cell r="F1562" t="str">
            <v>Residential</v>
          </cell>
          <cell r="G1562" t="str">
            <v>SINGLE</v>
          </cell>
          <cell r="J1562" t="str">
            <v>September</v>
          </cell>
          <cell r="K1562" t="str">
            <v>2010-2011</v>
          </cell>
          <cell r="L1562">
            <v>2011</v>
          </cell>
          <cell r="M1562">
            <v>7</v>
          </cell>
          <cell r="N1562">
            <v>0</v>
          </cell>
          <cell r="Y1562">
            <v>1129.4847046</v>
          </cell>
          <cell r="Z1562">
            <v>0</v>
          </cell>
          <cell r="AA1562">
            <v>0</v>
          </cell>
          <cell r="AB1562">
            <v>0</v>
          </cell>
          <cell r="AC1562" t="str">
            <v>CONEWWACON-5ASeptember2010-2011</v>
          </cell>
          <cell r="AD1562" t="str">
            <v>CONEWWACON-5A2011</v>
          </cell>
          <cell r="AE1562" t="str">
            <v>CONEWWACON-5ASeptember2011</v>
          </cell>
          <cell r="AF1562" t="str">
            <v>CONEWWACON-5ASeptember2010-2011</v>
          </cell>
          <cell r="AG1562" t="str">
            <v>CONEWWACON-5ASeptember2010-2011</v>
          </cell>
          <cell r="AH1562" t="str">
            <v>CONEWSeptember2010-2011</v>
          </cell>
        </row>
        <row r="1563">
          <cell r="C1563" t="str">
            <v xml:space="preserve">Total Water Audits  </v>
          </cell>
          <cell r="D1563" t="str">
            <v>CONEW</v>
          </cell>
          <cell r="E1563" t="str">
            <v>WACON-5A</v>
          </cell>
          <cell r="F1563" t="str">
            <v>Residential</v>
          </cell>
          <cell r="G1563" t="str">
            <v>MULTI</v>
          </cell>
          <cell r="J1563" t="str">
            <v>September</v>
          </cell>
          <cell r="K1563" t="str">
            <v>2010-2011</v>
          </cell>
          <cell r="L1563">
            <v>2011</v>
          </cell>
          <cell r="M1563">
            <v>2</v>
          </cell>
          <cell r="Y1563">
            <v>322.70991559999999</v>
          </cell>
          <cell r="Z1563">
            <v>0</v>
          </cell>
          <cell r="AC1563" t="str">
            <v>CONEWWACON-5ASeptember2010-2011</v>
          </cell>
          <cell r="AD1563" t="str">
            <v>CONEWWACON-5A2011</v>
          </cell>
          <cell r="AE1563" t="str">
            <v>CONEWWACON-5ASeptember2011</v>
          </cell>
          <cell r="AF1563" t="str">
            <v>CONEWWACON-5ASeptember2010-2011</v>
          </cell>
          <cell r="AG1563" t="str">
            <v>CONEWWACON-5ASeptember2010-2011</v>
          </cell>
          <cell r="AH1563" t="str">
            <v>CONEWSeptember2010-2011</v>
          </cell>
        </row>
        <row r="1564">
          <cell r="C1564" t="str">
            <v xml:space="preserve">Total Water Audits  </v>
          </cell>
          <cell r="D1564" t="str">
            <v>CONEW</v>
          </cell>
          <cell r="E1564" t="str">
            <v>WACON-5B</v>
          </cell>
          <cell r="F1564" t="str">
            <v>Commercial</v>
          </cell>
          <cell r="G1564" t="str">
            <v>OTHER</v>
          </cell>
          <cell r="J1564" t="str">
            <v>September</v>
          </cell>
          <cell r="K1564" t="str">
            <v>2010-2011</v>
          </cell>
          <cell r="L1564">
            <v>2011</v>
          </cell>
          <cell r="M1564">
            <v>3</v>
          </cell>
          <cell r="N1564">
            <v>5.833333333333333</v>
          </cell>
          <cell r="Y1564">
            <v>484.06487340000001</v>
          </cell>
          <cell r="Z1564">
            <v>941.23725383333328</v>
          </cell>
          <cell r="AC1564" t="str">
            <v>CONEWWACON-5BSeptember2010-2011</v>
          </cell>
          <cell r="AD1564" t="str">
            <v>CONEWWACON-5B2011</v>
          </cell>
          <cell r="AE1564" t="str">
            <v>CONEWWACON-5BSeptember2011</v>
          </cell>
          <cell r="AF1564" t="str">
            <v>CONEWWACON-5BSeptember2010-2011</v>
          </cell>
          <cell r="AG1564" t="str">
            <v>CONEWWACON-5BSeptember2010-2011</v>
          </cell>
          <cell r="AH1564" t="str">
            <v>CONEWSeptember2010-2011</v>
          </cell>
        </row>
        <row r="1565">
          <cell r="B1565" t="str">
            <v>LOANHFIX</v>
          </cell>
          <cell r="C1565" t="str">
            <v>Home Fix-up</v>
          </cell>
          <cell r="D1565" t="str">
            <v>BURNS</v>
          </cell>
          <cell r="E1565" t="str">
            <v>ECON-12A</v>
          </cell>
          <cell r="F1565" t="str">
            <v>Residential</v>
          </cell>
          <cell r="G1565" t="str">
            <v>SINGLE</v>
          </cell>
          <cell r="J1565" t="str">
            <v>September</v>
          </cell>
          <cell r="K1565" t="str">
            <v>2010-2011</v>
          </cell>
          <cell r="L1565">
            <v>2011</v>
          </cell>
          <cell r="M1565">
            <v>0</v>
          </cell>
          <cell r="N1565">
            <v>0</v>
          </cell>
          <cell r="O1565">
            <v>0</v>
          </cell>
          <cell r="P1565">
            <v>0</v>
          </cell>
          <cell r="Y1565">
            <v>0</v>
          </cell>
          <cell r="Z1565">
            <v>0</v>
          </cell>
          <cell r="AA1565">
            <v>0</v>
          </cell>
          <cell r="AB1565">
            <v>0</v>
          </cell>
          <cell r="AC1565" t="str">
            <v>BURNSECON-12ASeptember2010-2011</v>
          </cell>
          <cell r="AD1565" t="str">
            <v>BURNSECON-12A2011</v>
          </cell>
          <cell r="AE1565" t="str">
            <v>BURNSECON-12ASeptember2011</v>
          </cell>
          <cell r="AF1565" t="str">
            <v>BURNSECON-12ASeptember2010-2011</v>
          </cell>
          <cell r="AG1565" t="str">
            <v>BURNSECON-12ASeptember2010-2011</v>
          </cell>
          <cell r="AH1565" t="str">
            <v>BURNSSeptember2010-2011</v>
          </cell>
        </row>
        <row r="1566">
          <cell r="D1566" t="str">
            <v>GRAHAM</v>
          </cell>
          <cell r="E1566" t="str">
            <v>ECON-12A</v>
          </cell>
          <cell r="F1566" t="str">
            <v>Residential</v>
          </cell>
          <cell r="G1566" t="str">
            <v>SINGLE</v>
          </cell>
          <cell r="J1566" t="str">
            <v>September</v>
          </cell>
          <cell r="K1566" t="str">
            <v>2010-2011</v>
          </cell>
          <cell r="L1566">
            <v>2011</v>
          </cell>
          <cell r="M1566">
            <v>9</v>
          </cell>
          <cell r="N1566">
            <v>10.083333333333334</v>
          </cell>
          <cell r="O1566">
            <v>8858.09</v>
          </cell>
          <cell r="P1566">
            <v>20166.666666666668</v>
          </cell>
          <cell r="Y1566">
            <v>127.32885</v>
          </cell>
          <cell r="Z1566">
            <v>5041.666666666667</v>
          </cell>
          <cell r="AA1566">
            <v>2244.33</v>
          </cell>
          <cell r="AB1566">
            <v>2514.4808333333335</v>
          </cell>
          <cell r="AC1566" t="str">
            <v>GRAHAMECON-12ASeptember2010-2011</v>
          </cell>
          <cell r="AD1566" t="str">
            <v>GRAHAMECON-12A2011</v>
          </cell>
          <cell r="AE1566" t="str">
            <v>GRAHAMECON-12ASeptember2011</v>
          </cell>
          <cell r="AF1566" t="str">
            <v>GRAHAMECON-12ASeptember2010-2011</v>
          </cell>
          <cell r="AG1566" t="str">
            <v>GRAHAMECON-12ASeptember2010-2011</v>
          </cell>
          <cell r="AH1566" t="str">
            <v>GRAHAMSeptember2010-2011</v>
          </cell>
        </row>
        <row r="1567">
          <cell r="D1567" t="str">
            <v>GURNETT</v>
          </cell>
          <cell r="E1567" t="str">
            <v>ECON-12A</v>
          </cell>
          <cell r="F1567" t="str">
            <v>Residential</v>
          </cell>
          <cell r="G1567" t="str">
            <v>SINGLE</v>
          </cell>
          <cell r="J1567" t="str">
            <v>September</v>
          </cell>
          <cell r="K1567" t="str">
            <v>2010-2011</v>
          </cell>
          <cell r="L1567">
            <v>2011</v>
          </cell>
          <cell r="M1567">
            <v>0</v>
          </cell>
          <cell r="N1567">
            <v>10.083333333333334</v>
          </cell>
          <cell r="O1567">
            <v>0</v>
          </cell>
          <cell r="P1567">
            <v>20166.666666666668</v>
          </cell>
          <cell r="Y1567">
            <v>0</v>
          </cell>
          <cell r="Z1567">
            <v>5041.666666666667</v>
          </cell>
          <cell r="AA1567">
            <v>0</v>
          </cell>
          <cell r="AB1567">
            <v>2514.4808333333335</v>
          </cell>
          <cell r="AC1567" t="str">
            <v>GURNETTECON-12ASeptember2010-2011</v>
          </cell>
          <cell r="AD1567" t="str">
            <v>GURNETTECON-12A2011</v>
          </cell>
          <cell r="AE1567" t="str">
            <v>GURNETTECON-12ASeptember2011</v>
          </cell>
          <cell r="AF1567" t="str">
            <v>GURNETTECON-12ASeptember2010-2011</v>
          </cell>
          <cell r="AG1567" t="str">
            <v>GURNETTECON-12ASeptember2010-2011</v>
          </cell>
          <cell r="AH1567" t="str">
            <v>GURNETTSeptember2010-2011</v>
          </cell>
        </row>
        <row r="1568">
          <cell r="D1568" t="str">
            <v>SAMPSON</v>
          </cell>
          <cell r="E1568" t="str">
            <v>ECON-12A</v>
          </cell>
          <cell r="F1568" t="str">
            <v>Residential</v>
          </cell>
          <cell r="G1568" t="str">
            <v>SINGLE</v>
          </cell>
          <cell r="J1568" t="str">
            <v>September</v>
          </cell>
          <cell r="K1568" t="str">
            <v>2010-2011</v>
          </cell>
          <cell r="L1568">
            <v>2011</v>
          </cell>
          <cell r="M1568">
            <v>3</v>
          </cell>
          <cell r="N1568">
            <v>10.083333333333334</v>
          </cell>
          <cell r="O1568">
            <v>2782.92</v>
          </cell>
          <cell r="P1568">
            <v>20166.666666666668</v>
          </cell>
          <cell r="Y1568">
            <v>42.442950000000003</v>
          </cell>
          <cell r="Z1568">
            <v>5041.666666666667</v>
          </cell>
          <cell r="AA1568">
            <v>748.11</v>
          </cell>
          <cell r="AB1568">
            <v>2514.4808333333335</v>
          </cell>
          <cell r="AC1568" t="str">
            <v>SAMPSONECON-12ASeptember2010-2011</v>
          </cell>
          <cell r="AD1568" t="str">
            <v>SAMPSONECON-12A2011</v>
          </cell>
          <cell r="AE1568" t="str">
            <v>SAMPSONECON-12ASeptember2011</v>
          </cell>
          <cell r="AF1568" t="str">
            <v>SAMPSONECON-12ASeptember2010-2011</v>
          </cell>
          <cell r="AG1568" t="str">
            <v>SAMPSONECON-12ASeptember2010-2011</v>
          </cell>
          <cell r="AH1568" t="str">
            <v>SAMPSONSeptember2010-2011</v>
          </cell>
        </row>
        <row r="1569">
          <cell r="D1569" t="str">
            <v>SKIPPER</v>
          </cell>
          <cell r="E1569" t="str">
            <v>ECON-12A</v>
          </cell>
          <cell r="F1569" t="str">
            <v>Residential</v>
          </cell>
          <cell r="G1569" t="str">
            <v>SINGLE</v>
          </cell>
          <cell r="J1569" t="str">
            <v>September</v>
          </cell>
          <cell r="K1569" t="str">
            <v>2010-2011</v>
          </cell>
          <cell r="L1569">
            <v>2011</v>
          </cell>
          <cell r="M1569">
            <v>1</v>
          </cell>
          <cell r="N1569">
            <v>0</v>
          </cell>
          <cell r="O1569">
            <v>1473.28</v>
          </cell>
          <cell r="P1569">
            <v>0</v>
          </cell>
          <cell r="Y1569">
            <v>14.147650000000001</v>
          </cell>
          <cell r="Z1569">
            <v>0</v>
          </cell>
          <cell r="AA1569">
            <v>249.37</v>
          </cell>
          <cell r="AB1569">
            <v>0</v>
          </cell>
          <cell r="AC1569" t="str">
            <v>SKIPPERECON-12ASeptember2010-2011</v>
          </cell>
          <cell r="AD1569" t="str">
            <v>SKIPPERECON-12A2011</v>
          </cell>
          <cell r="AE1569" t="str">
            <v>SKIPPERECON-12ASeptember2011</v>
          </cell>
          <cell r="AF1569" t="str">
            <v>SKIPPERECON-12ASeptember2010-2011</v>
          </cell>
          <cell r="AG1569" t="str">
            <v>SKIPPERECON-12ASeptember2010-2011</v>
          </cell>
          <cell r="AH1569" t="str">
            <v>SKIPPERSeptember2010-2011</v>
          </cell>
        </row>
        <row r="1570">
          <cell r="D1570" t="str">
            <v>SPRIGGS</v>
          </cell>
          <cell r="E1570" t="str">
            <v>ECON-12A</v>
          </cell>
          <cell r="F1570" t="str">
            <v>Residential</v>
          </cell>
          <cell r="G1570" t="str">
            <v>SINGLE</v>
          </cell>
          <cell r="J1570" t="str">
            <v>September</v>
          </cell>
          <cell r="K1570" t="str">
            <v>2010-2011</v>
          </cell>
          <cell r="L1570">
            <v>2011</v>
          </cell>
          <cell r="M1570">
            <v>2</v>
          </cell>
          <cell r="N1570">
            <v>10.083333333333334</v>
          </cell>
          <cell r="O1570">
            <v>2077.7800000000002</v>
          </cell>
          <cell r="P1570">
            <v>20166.666666666668</v>
          </cell>
          <cell r="Y1570">
            <v>28.295300000000001</v>
          </cell>
          <cell r="Z1570">
            <v>5041.666666666667</v>
          </cell>
          <cell r="AA1570">
            <v>498.74</v>
          </cell>
          <cell r="AB1570">
            <v>2514.4808333333335</v>
          </cell>
          <cell r="AC1570" t="str">
            <v>SPRIGGSECON-12ASeptember2010-2011</v>
          </cell>
          <cell r="AD1570" t="str">
            <v>SPRIGGSECON-12A2011</v>
          </cell>
          <cell r="AE1570" t="str">
            <v>SPRIGGSECON-12ASeptember2011</v>
          </cell>
          <cell r="AF1570" t="str">
            <v>SPRIGGSECON-12ASeptember2010-2011</v>
          </cell>
          <cell r="AG1570" t="str">
            <v>SPRIGGSECON-12ASeptember2010-2011</v>
          </cell>
          <cell r="AH1570" t="str">
            <v>SPRIGGSSeptember2010-2011</v>
          </cell>
        </row>
        <row r="1571">
          <cell r="D1571" t="str">
            <v>WELCH</v>
          </cell>
          <cell r="E1571" t="str">
            <v>ECON-12A</v>
          </cell>
          <cell r="F1571" t="str">
            <v>Residential</v>
          </cell>
          <cell r="G1571" t="str">
            <v>SINGLE</v>
          </cell>
          <cell r="J1571" t="str">
            <v>September</v>
          </cell>
          <cell r="K1571" t="str">
            <v>2010-2011</v>
          </cell>
          <cell r="L1571">
            <v>2011</v>
          </cell>
          <cell r="M1571">
            <v>0</v>
          </cell>
          <cell r="O1571">
            <v>0</v>
          </cell>
          <cell r="P1571">
            <v>0</v>
          </cell>
          <cell r="Y1571">
            <v>0</v>
          </cell>
          <cell r="Z1571">
            <v>0</v>
          </cell>
          <cell r="AA1571">
            <v>0</v>
          </cell>
          <cell r="AB1571">
            <v>0</v>
          </cell>
          <cell r="AC1571" t="str">
            <v>WELCHECON-12ASeptember2010-2011</v>
          </cell>
          <cell r="AD1571" t="str">
            <v>WELCHECON-12A2011</v>
          </cell>
          <cell r="AE1571" t="str">
            <v>WELCHECON-12ASeptember2011</v>
          </cell>
          <cell r="AF1571" t="str">
            <v>WELCHECON-12ASeptember2010-2011</v>
          </cell>
          <cell r="AG1571" t="str">
            <v>WELCHECON-12ASeptember2010-2011</v>
          </cell>
          <cell r="AH1571" t="str">
            <v>WELCHSeptember2010-2011</v>
          </cell>
        </row>
        <row r="1572">
          <cell r="C1572" t="str">
            <v>Total Home Fix-up Single</v>
          </cell>
          <cell r="D1572" t="str">
            <v>CONEW</v>
          </cell>
          <cell r="E1572" t="str">
            <v>ECON-12A</v>
          </cell>
          <cell r="F1572" t="str">
            <v>Residential</v>
          </cell>
          <cell r="G1572" t="str">
            <v>SINGLE</v>
          </cell>
          <cell r="J1572" t="str">
            <v>September</v>
          </cell>
          <cell r="K1572" t="str">
            <v>2010-2011</v>
          </cell>
          <cell r="L1572">
            <v>2011</v>
          </cell>
          <cell r="M1572">
            <v>15</v>
          </cell>
          <cell r="N1572">
            <v>40.333333333333336</v>
          </cell>
          <cell r="O1572">
            <v>15192.070000000002</v>
          </cell>
          <cell r="P1572">
            <v>80666.666666666672</v>
          </cell>
          <cell r="Y1572">
            <v>212.21475000000001</v>
          </cell>
          <cell r="Z1572">
            <v>20166.666666666668</v>
          </cell>
          <cell r="AA1572">
            <v>3740.55</v>
          </cell>
          <cell r="AB1572">
            <v>10057.923333333334</v>
          </cell>
          <cell r="AC1572" t="str">
            <v>CONEWECON-12ASeptember2010-2011</v>
          </cell>
          <cell r="AD1572" t="str">
            <v>CONEWECON-12A2011</v>
          </cell>
          <cell r="AE1572" t="str">
            <v>CONEWECON-12ASeptember2011</v>
          </cell>
          <cell r="AF1572" t="str">
            <v>CONEWECON-12ASeptember2010-2011</v>
          </cell>
          <cell r="AG1572" t="str">
            <v>CONEWECON-12ASeptember2010-2011</v>
          </cell>
          <cell r="AH1572" t="str">
            <v>CONEWSeptember2010-2011</v>
          </cell>
        </row>
        <row r="1573">
          <cell r="B1573" t="str">
            <v>LOANHISL</v>
          </cell>
          <cell r="C1573" t="str">
            <v>Home Financial Insulation Loan</v>
          </cell>
          <cell r="D1573" t="str">
            <v>BURNS</v>
          </cell>
          <cell r="E1573" t="str">
            <v>ECON-12B</v>
          </cell>
          <cell r="F1573" t="str">
            <v>Residential</v>
          </cell>
          <cell r="G1573" t="str">
            <v>SINGLE</v>
          </cell>
          <cell r="J1573" t="str">
            <v>September</v>
          </cell>
          <cell r="K1573" t="str">
            <v>2010-2011</v>
          </cell>
          <cell r="L1573">
            <v>2011</v>
          </cell>
          <cell r="M1573">
            <v>0</v>
          </cell>
          <cell r="O1573">
            <v>0</v>
          </cell>
          <cell r="P1573">
            <v>0</v>
          </cell>
          <cell r="Y1573">
            <v>0</v>
          </cell>
          <cell r="Z1573">
            <v>0</v>
          </cell>
          <cell r="AA1573">
            <v>0</v>
          </cell>
          <cell r="AB1573">
            <v>0</v>
          </cell>
          <cell r="AC1573" t="str">
            <v>BURNSECON-12BSeptember2010-2011</v>
          </cell>
          <cell r="AD1573" t="str">
            <v>BURNSECON-12B2011</v>
          </cell>
          <cell r="AE1573" t="str">
            <v>BURNSECON-12BSeptember2011</v>
          </cell>
          <cell r="AF1573" t="str">
            <v>BURNSECON-12BSeptember2010-2011</v>
          </cell>
          <cell r="AG1573" t="str">
            <v>BURNSECON-12BSeptember2010-2011</v>
          </cell>
          <cell r="AH1573" t="str">
            <v>BURNSSeptember2010-2011</v>
          </cell>
        </row>
        <row r="1574">
          <cell r="D1574" t="str">
            <v>GRAHAM</v>
          </cell>
          <cell r="E1574" t="str">
            <v>ECON-12B</v>
          </cell>
          <cell r="F1574" t="str">
            <v>Residential</v>
          </cell>
          <cell r="G1574" t="str">
            <v>SINGLE</v>
          </cell>
          <cell r="J1574" t="str">
            <v>September</v>
          </cell>
          <cell r="K1574" t="str">
            <v>2010-2011</v>
          </cell>
          <cell r="L1574">
            <v>2011</v>
          </cell>
          <cell r="M1574">
            <v>2</v>
          </cell>
          <cell r="O1574">
            <v>200</v>
          </cell>
          <cell r="P1574">
            <v>0</v>
          </cell>
          <cell r="Y1574">
            <v>200</v>
          </cell>
          <cell r="Z1574">
            <v>0</v>
          </cell>
          <cell r="AA1574">
            <v>985.05259999999998</v>
          </cell>
          <cell r="AB1574">
            <v>0</v>
          </cell>
          <cell r="AC1574" t="str">
            <v>GRAHAMECON-12BSeptember2010-2011</v>
          </cell>
          <cell r="AD1574" t="str">
            <v>GRAHAMECON-12B2011</v>
          </cell>
          <cell r="AE1574" t="str">
            <v>GRAHAMECON-12BSeptember2011</v>
          </cell>
          <cell r="AF1574" t="str">
            <v>GRAHAMECON-12BSeptember2010-2011</v>
          </cell>
          <cell r="AG1574" t="str">
            <v>GRAHAMECON-12BSeptember2010-2011</v>
          </cell>
          <cell r="AH1574" t="str">
            <v>GRAHAMSeptember2010-2011</v>
          </cell>
        </row>
        <row r="1575">
          <cell r="D1575" t="str">
            <v>GURNETT</v>
          </cell>
          <cell r="E1575" t="str">
            <v>ECON-12B</v>
          </cell>
          <cell r="F1575" t="str">
            <v>Residential</v>
          </cell>
          <cell r="G1575" t="str">
            <v>SINGLE</v>
          </cell>
          <cell r="J1575" t="str">
            <v>September</v>
          </cell>
          <cell r="K1575" t="str">
            <v>2010-2011</v>
          </cell>
          <cell r="L1575">
            <v>2011</v>
          </cell>
          <cell r="M1575">
            <v>0</v>
          </cell>
          <cell r="O1575">
            <v>0</v>
          </cell>
          <cell r="P1575">
            <v>0</v>
          </cell>
          <cell r="Y1575">
            <v>0</v>
          </cell>
          <cell r="Z1575">
            <v>0</v>
          </cell>
          <cell r="AA1575">
            <v>0</v>
          </cell>
          <cell r="AB1575">
            <v>0</v>
          </cell>
          <cell r="AC1575" t="str">
            <v>GURNETTECON-12BSeptember2010-2011</v>
          </cell>
          <cell r="AD1575" t="str">
            <v>GURNETTECON-12B2011</v>
          </cell>
          <cell r="AE1575" t="str">
            <v>GURNETTECON-12BSeptember2011</v>
          </cell>
          <cell r="AF1575" t="str">
            <v>GURNETTECON-12BSeptember2010-2011</v>
          </cell>
          <cell r="AG1575" t="str">
            <v>GURNETTECON-12BSeptember2010-2011</v>
          </cell>
          <cell r="AH1575" t="str">
            <v>GURNETTSeptember2010-2011</v>
          </cell>
        </row>
        <row r="1576">
          <cell r="D1576" t="str">
            <v>SAMPSON</v>
          </cell>
          <cell r="E1576" t="str">
            <v>ECON-12B</v>
          </cell>
          <cell r="F1576" t="str">
            <v>Residential</v>
          </cell>
          <cell r="G1576" t="str">
            <v>SINGLE</v>
          </cell>
          <cell r="J1576" t="str">
            <v>September</v>
          </cell>
          <cell r="K1576" t="str">
            <v>2010-2011</v>
          </cell>
          <cell r="L1576">
            <v>2011</v>
          </cell>
          <cell r="M1576">
            <v>0</v>
          </cell>
          <cell r="O1576">
            <v>0</v>
          </cell>
          <cell r="P1576">
            <v>0</v>
          </cell>
          <cell r="Y1576">
            <v>0</v>
          </cell>
          <cell r="Z1576">
            <v>0</v>
          </cell>
          <cell r="AA1576">
            <v>0</v>
          </cell>
          <cell r="AB1576">
            <v>0</v>
          </cell>
          <cell r="AC1576" t="str">
            <v>SAMPSONECON-12BSeptember2010-2011</v>
          </cell>
          <cell r="AD1576" t="str">
            <v>SAMPSONECON-12B2011</v>
          </cell>
          <cell r="AE1576" t="str">
            <v>SAMPSONECON-12BSeptember2011</v>
          </cell>
          <cell r="AF1576" t="str">
            <v>SAMPSONECON-12BSeptember2010-2011</v>
          </cell>
          <cell r="AG1576" t="str">
            <v>SAMPSONECON-12BSeptember2010-2011</v>
          </cell>
          <cell r="AH1576" t="str">
            <v>SAMPSONSeptember2010-2011</v>
          </cell>
        </row>
        <row r="1577">
          <cell r="D1577" t="str">
            <v>SKIPPER</v>
          </cell>
          <cell r="E1577" t="str">
            <v>ECON-12B</v>
          </cell>
          <cell r="F1577" t="str">
            <v>Residential</v>
          </cell>
          <cell r="G1577" t="str">
            <v>SINGLE</v>
          </cell>
          <cell r="J1577" t="str">
            <v>September</v>
          </cell>
          <cell r="K1577" t="str">
            <v>2010-2011</v>
          </cell>
          <cell r="L1577">
            <v>2011</v>
          </cell>
          <cell r="M1577">
            <v>0</v>
          </cell>
          <cell r="O1577">
            <v>0</v>
          </cell>
          <cell r="P1577">
            <v>0</v>
          </cell>
          <cell r="Y1577">
            <v>0</v>
          </cell>
          <cell r="Z1577">
            <v>0</v>
          </cell>
          <cell r="AA1577">
            <v>0</v>
          </cell>
          <cell r="AB1577">
            <v>0</v>
          </cell>
          <cell r="AC1577" t="str">
            <v>SKIPPERECON-12BSeptember2010-2011</v>
          </cell>
          <cell r="AD1577" t="str">
            <v>SKIPPERECON-12B2011</v>
          </cell>
          <cell r="AE1577" t="str">
            <v>SKIPPERECON-12BSeptember2011</v>
          </cell>
          <cell r="AF1577" t="str">
            <v>SKIPPERECON-12BSeptember2010-2011</v>
          </cell>
          <cell r="AG1577" t="str">
            <v>SKIPPERECON-12BSeptember2010-2011</v>
          </cell>
          <cell r="AH1577" t="str">
            <v>SKIPPERSeptember2010-2011</v>
          </cell>
        </row>
        <row r="1578">
          <cell r="D1578" t="str">
            <v>SPRIGGS</v>
          </cell>
          <cell r="E1578" t="str">
            <v>ECON-12B</v>
          </cell>
          <cell r="F1578" t="str">
            <v>Residential</v>
          </cell>
          <cell r="G1578" t="str">
            <v>SINGLE</v>
          </cell>
          <cell r="J1578" t="str">
            <v>September</v>
          </cell>
          <cell r="K1578" t="str">
            <v>2010-2011</v>
          </cell>
          <cell r="L1578">
            <v>2011</v>
          </cell>
          <cell r="M1578">
            <v>0</v>
          </cell>
          <cell r="O1578">
            <v>0</v>
          </cell>
          <cell r="P1578">
            <v>0</v>
          </cell>
          <cell r="Y1578">
            <v>0</v>
          </cell>
          <cell r="Z1578">
            <v>0</v>
          </cell>
          <cell r="AA1578">
            <v>0</v>
          </cell>
          <cell r="AB1578">
            <v>0</v>
          </cell>
          <cell r="AC1578" t="str">
            <v>SPRIGGSECON-12BSeptember2010-2011</v>
          </cell>
          <cell r="AD1578" t="str">
            <v>SPRIGGSECON-12B2011</v>
          </cell>
          <cell r="AE1578" t="str">
            <v>SPRIGGSECON-12BSeptember2011</v>
          </cell>
          <cell r="AF1578" t="str">
            <v>SPRIGGSECON-12BSeptember2010-2011</v>
          </cell>
          <cell r="AG1578" t="str">
            <v>SPRIGGSECON-12BSeptember2010-2011</v>
          </cell>
          <cell r="AH1578" t="str">
            <v>SPRIGGSSeptember2010-2011</v>
          </cell>
        </row>
        <row r="1579">
          <cell r="D1579" t="str">
            <v>RIVERA</v>
          </cell>
          <cell r="E1579" t="str">
            <v>ECON-12B</v>
          </cell>
          <cell r="F1579" t="str">
            <v>Residential</v>
          </cell>
          <cell r="G1579" t="str">
            <v>SINGLE</v>
          </cell>
          <cell r="J1579" t="str">
            <v>September</v>
          </cell>
          <cell r="K1579" t="str">
            <v>2010-2011</v>
          </cell>
          <cell r="L1579">
            <v>2011</v>
          </cell>
          <cell r="M1579">
            <v>4</v>
          </cell>
          <cell r="O1579">
            <v>400</v>
          </cell>
          <cell r="P1579">
            <v>0</v>
          </cell>
          <cell r="Y1579">
            <v>400</v>
          </cell>
          <cell r="Z1579">
            <v>0</v>
          </cell>
          <cell r="AA1579">
            <v>1970.1052</v>
          </cell>
          <cell r="AB1579">
            <v>0</v>
          </cell>
          <cell r="AC1579" t="str">
            <v>RIVERAECON-12BSeptember2010-2011</v>
          </cell>
          <cell r="AD1579" t="str">
            <v>RIVERAECON-12B2011</v>
          </cell>
          <cell r="AE1579" t="str">
            <v>RIVERAECON-12BSeptember2011</v>
          </cell>
          <cell r="AF1579" t="str">
            <v>RIVERAECON-12BSeptember2010-2011</v>
          </cell>
          <cell r="AG1579" t="str">
            <v>RIVERAECON-12BSeptember2010-2011</v>
          </cell>
          <cell r="AH1579" t="str">
            <v>RIVERASeptember2010-2011</v>
          </cell>
        </row>
        <row r="1580">
          <cell r="C1580" t="str">
            <v>Total Financed Insulation Single</v>
          </cell>
          <cell r="D1580" t="str">
            <v>CONEW</v>
          </cell>
          <cell r="E1580" t="str">
            <v>ECON-12B</v>
          </cell>
          <cell r="F1580" t="str">
            <v>Residential</v>
          </cell>
          <cell r="G1580" t="str">
            <v>SINGLE</v>
          </cell>
          <cell r="J1580" t="str">
            <v>September</v>
          </cell>
          <cell r="K1580" t="str">
            <v>2010-2011</v>
          </cell>
          <cell r="L1580">
            <v>2011</v>
          </cell>
          <cell r="M1580">
            <v>6</v>
          </cell>
          <cell r="O1580">
            <v>600</v>
          </cell>
          <cell r="P1580">
            <v>0</v>
          </cell>
          <cell r="Y1580">
            <v>600</v>
          </cell>
          <cell r="Z1580">
            <v>0</v>
          </cell>
          <cell r="AA1580">
            <v>2955.1578</v>
          </cell>
          <cell r="AB1580">
            <v>0</v>
          </cell>
          <cell r="AC1580" t="str">
            <v>CONEWECON-12BSeptember2010-2011</v>
          </cell>
          <cell r="AD1580" t="str">
            <v>CONEWECON-12B2011</v>
          </cell>
          <cell r="AE1580" t="str">
            <v>CONEWECON-12BSeptember2011</v>
          </cell>
          <cell r="AF1580" t="str">
            <v>CONEWECON-12BSeptember2010-2011</v>
          </cell>
          <cell r="AG1580" t="str">
            <v>CONEWECON-12BSeptember2010-2011</v>
          </cell>
          <cell r="AH1580" t="str">
            <v>CONEWSeptember2010-2011</v>
          </cell>
        </row>
        <row r="1581">
          <cell r="C1581" t="str">
            <v>Community Events</v>
          </cell>
          <cell r="D1581" t="str">
            <v>BURNS</v>
          </cell>
          <cell r="E1581" t="str">
            <v>ECONGEN</v>
          </cell>
          <cell r="F1581" t="str">
            <v>Residential</v>
          </cell>
          <cell r="H1581" t="str">
            <v>COMM EVENT</v>
          </cell>
          <cell r="J1581" t="str">
            <v>September</v>
          </cell>
          <cell r="K1581" t="str">
            <v>2010-2011</v>
          </cell>
          <cell r="L1581">
            <v>2011</v>
          </cell>
          <cell r="M1581">
            <v>0</v>
          </cell>
          <cell r="N1581">
            <v>0.27777777777777779</v>
          </cell>
          <cell r="Y1581">
            <v>0</v>
          </cell>
          <cell r="Z1581">
            <v>1.7538055555555556</v>
          </cell>
          <cell r="AA1581">
            <v>0</v>
          </cell>
          <cell r="AB1581">
            <v>16.222361111111113</v>
          </cell>
          <cell r="AC1581" t="str">
            <v>BURNSECONGENSeptember2010-2011</v>
          </cell>
          <cell r="AD1581" t="str">
            <v>BURNSECONGEN2011</v>
          </cell>
          <cell r="AE1581" t="str">
            <v>BURNSECONGENSeptember2011</v>
          </cell>
          <cell r="AF1581" t="str">
            <v>BURNSECONGENCOMM EVENTSeptember2010-2011</v>
          </cell>
          <cell r="AG1581" t="str">
            <v>BURNSECONGENSeptember2010-2011</v>
          </cell>
          <cell r="AH1581" t="str">
            <v>BURNSSeptember2010-2011</v>
          </cell>
        </row>
        <row r="1582">
          <cell r="D1582" t="str">
            <v>GRAHAM</v>
          </cell>
          <cell r="E1582" t="str">
            <v>ECONGEN</v>
          </cell>
          <cell r="F1582" t="str">
            <v>Residential</v>
          </cell>
          <cell r="H1582" t="str">
            <v>COMM EVENT</v>
          </cell>
          <cell r="J1582" t="str">
            <v>September</v>
          </cell>
          <cell r="K1582" t="str">
            <v>2010-2011</v>
          </cell>
          <cell r="L1582">
            <v>2011</v>
          </cell>
          <cell r="M1582">
            <v>0</v>
          </cell>
          <cell r="N1582">
            <v>0.27777777777777779</v>
          </cell>
          <cell r="Y1582">
            <v>0</v>
          </cell>
          <cell r="Z1582">
            <v>1.7538055555555556</v>
          </cell>
          <cell r="AA1582">
            <v>0</v>
          </cell>
          <cell r="AB1582">
            <v>16.222361111111113</v>
          </cell>
          <cell r="AC1582" t="str">
            <v>GRAHAMECONGENSeptember2010-2011</v>
          </cell>
          <cell r="AD1582" t="str">
            <v>GRAHAMECONGEN2011</v>
          </cell>
          <cell r="AE1582" t="str">
            <v>GRAHAMECONGENSeptember2011</v>
          </cell>
          <cell r="AF1582" t="str">
            <v>GRAHAMECONGENCOMM EVENTSeptember2010-2011</v>
          </cell>
          <cell r="AG1582" t="str">
            <v>GRAHAMECONGENSeptember2010-2011</v>
          </cell>
          <cell r="AH1582" t="str">
            <v>GRAHAMSeptember2010-2011</v>
          </cell>
        </row>
        <row r="1583">
          <cell r="D1583" t="str">
            <v>GURNETT</v>
          </cell>
          <cell r="E1583" t="str">
            <v>ECONGEN</v>
          </cell>
          <cell r="F1583" t="str">
            <v>Residential</v>
          </cell>
          <cell r="H1583" t="str">
            <v>COMM EVENT</v>
          </cell>
          <cell r="J1583" t="str">
            <v>September</v>
          </cell>
          <cell r="K1583" t="str">
            <v>2010-2011</v>
          </cell>
          <cell r="L1583">
            <v>2011</v>
          </cell>
          <cell r="M1583">
            <v>0</v>
          </cell>
          <cell r="N1583">
            <v>0</v>
          </cell>
          <cell r="Y1583">
            <v>0</v>
          </cell>
          <cell r="Z1583">
            <v>0</v>
          </cell>
          <cell r="AA1583">
            <v>0</v>
          </cell>
          <cell r="AB1583">
            <v>0</v>
          </cell>
          <cell r="AC1583" t="str">
            <v>GURNETTECONGENSeptember2010-2011</v>
          </cell>
          <cell r="AD1583" t="str">
            <v>GURNETTECONGEN2011</v>
          </cell>
          <cell r="AE1583" t="str">
            <v>GURNETTECONGENSeptember2011</v>
          </cell>
          <cell r="AF1583" t="str">
            <v>GURNETTECONGENCOMM EVENTSeptember2010-2011</v>
          </cell>
          <cell r="AG1583" t="str">
            <v>GURNETTECONGENSeptember2010-2011</v>
          </cell>
          <cell r="AH1583" t="str">
            <v>GURNETTSeptember2010-2011</v>
          </cell>
        </row>
        <row r="1584">
          <cell r="D1584" t="str">
            <v>RIVERA</v>
          </cell>
          <cell r="E1584" t="str">
            <v>ECONGEN</v>
          </cell>
          <cell r="F1584" t="str">
            <v>Residential</v>
          </cell>
          <cell r="H1584" t="str">
            <v>COMM EVENT</v>
          </cell>
          <cell r="J1584" t="str">
            <v>September</v>
          </cell>
          <cell r="K1584" t="str">
            <v>2010-2011</v>
          </cell>
          <cell r="L1584">
            <v>2011</v>
          </cell>
          <cell r="M1584">
            <v>0</v>
          </cell>
          <cell r="N1584">
            <v>0</v>
          </cell>
          <cell r="Y1584">
            <v>0</v>
          </cell>
          <cell r="Z1584">
            <v>0</v>
          </cell>
          <cell r="AA1584">
            <v>0</v>
          </cell>
          <cell r="AB1584">
            <v>0</v>
          </cell>
          <cell r="AC1584" t="str">
            <v>RIVERAECONGENSeptember2010-2011</v>
          </cell>
          <cell r="AD1584" t="str">
            <v>RIVERAECONGEN2011</v>
          </cell>
          <cell r="AE1584" t="str">
            <v>RIVERAECONGENSeptember2011</v>
          </cell>
          <cell r="AF1584" t="str">
            <v>RIVERAECONGENCOMM EVENTSeptember2010-2011</v>
          </cell>
          <cell r="AG1584" t="str">
            <v>RIVERAECONGENSeptember2010-2011</v>
          </cell>
          <cell r="AH1584" t="str">
            <v>RIVERASeptember2010-2011</v>
          </cell>
        </row>
        <row r="1585">
          <cell r="D1585" t="str">
            <v>SAMPSON</v>
          </cell>
          <cell r="E1585" t="str">
            <v>ECONGEN</v>
          </cell>
          <cell r="F1585" t="str">
            <v>Residential</v>
          </cell>
          <cell r="H1585" t="str">
            <v>COMM EVENT</v>
          </cell>
          <cell r="J1585" t="str">
            <v>September</v>
          </cell>
          <cell r="K1585" t="str">
            <v>2010-2011</v>
          </cell>
          <cell r="L1585">
            <v>2011</v>
          </cell>
          <cell r="M1585">
            <v>0</v>
          </cell>
          <cell r="N1585">
            <v>0.27777777777777779</v>
          </cell>
          <cell r="Y1585">
            <v>0</v>
          </cell>
          <cell r="Z1585">
            <v>1.7538055555555556</v>
          </cell>
          <cell r="AA1585">
            <v>0</v>
          </cell>
          <cell r="AB1585">
            <v>16.222361111111113</v>
          </cell>
          <cell r="AC1585" t="str">
            <v>SAMPSONECONGENSeptember2010-2011</v>
          </cell>
          <cell r="AD1585" t="str">
            <v>SAMPSONECONGEN2011</v>
          </cell>
          <cell r="AE1585" t="str">
            <v>SAMPSONECONGENSeptember2011</v>
          </cell>
          <cell r="AF1585" t="str">
            <v>SAMPSONECONGENCOMM EVENTSeptember2010-2011</v>
          </cell>
          <cell r="AG1585" t="str">
            <v>SAMPSONECONGENSeptember2010-2011</v>
          </cell>
          <cell r="AH1585" t="str">
            <v>SAMPSONSeptember2010-2011</v>
          </cell>
        </row>
        <row r="1586">
          <cell r="D1586" t="str">
            <v>SKIPPER</v>
          </cell>
          <cell r="E1586" t="str">
            <v>ECONGEN</v>
          </cell>
          <cell r="F1586" t="str">
            <v>Residential</v>
          </cell>
          <cell r="H1586" t="str">
            <v>COMM EVENT</v>
          </cell>
          <cell r="J1586" t="str">
            <v>September</v>
          </cell>
          <cell r="K1586" t="str">
            <v>2010-2011</v>
          </cell>
          <cell r="L1586">
            <v>2011</v>
          </cell>
          <cell r="M1586">
            <v>0</v>
          </cell>
          <cell r="N1586">
            <v>0.27777777777777779</v>
          </cell>
          <cell r="Y1586">
            <v>0</v>
          </cell>
          <cell r="Z1586">
            <v>1.7538055555555556</v>
          </cell>
          <cell r="AA1586">
            <v>0</v>
          </cell>
          <cell r="AB1586">
            <v>16.222361111111113</v>
          </cell>
          <cell r="AC1586" t="str">
            <v>SKIPPERECONGENSeptember2010-2011</v>
          </cell>
          <cell r="AD1586" t="str">
            <v>SKIPPERECONGEN2011</v>
          </cell>
          <cell r="AE1586" t="str">
            <v>SKIPPERECONGENSeptember2011</v>
          </cell>
          <cell r="AF1586" t="str">
            <v>SKIPPERECONGENCOMM EVENTSeptember2010-2011</v>
          </cell>
          <cell r="AG1586" t="str">
            <v>SKIPPERECONGENSeptember2010-2011</v>
          </cell>
          <cell r="AH1586" t="str">
            <v>SKIPPERSeptember2010-2011</v>
          </cell>
        </row>
        <row r="1587">
          <cell r="D1587" t="str">
            <v>SPRIGGS</v>
          </cell>
          <cell r="E1587" t="str">
            <v>ECONGEN</v>
          </cell>
          <cell r="F1587" t="str">
            <v>Residential</v>
          </cell>
          <cell r="H1587" t="str">
            <v>COMM EVENT</v>
          </cell>
          <cell r="J1587" t="str">
            <v>September</v>
          </cell>
          <cell r="K1587" t="str">
            <v>2010-2011</v>
          </cell>
          <cell r="L1587">
            <v>2011</v>
          </cell>
          <cell r="M1587">
            <v>0</v>
          </cell>
          <cell r="N1587">
            <v>0.27777777777777779</v>
          </cell>
          <cell r="Y1587">
            <v>0</v>
          </cell>
          <cell r="Z1587">
            <v>1.7538055555555556</v>
          </cell>
          <cell r="AA1587">
            <v>0</v>
          </cell>
          <cell r="AB1587">
            <v>16.222361111111113</v>
          </cell>
          <cell r="AC1587" t="str">
            <v>SPRIGGSECONGENSeptember2010-2011</v>
          </cell>
          <cell r="AD1587" t="str">
            <v>SPRIGGSECONGEN2011</v>
          </cell>
          <cell r="AE1587" t="str">
            <v>SPRIGGSECONGENSeptember2011</v>
          </cell>
          <cell r="AF1587" t="str">
            <v>SPRIGGSECONGENCOMM EVENTSeptember2010-2011</v>
          </cell>
          <cell r="AG1587" t="str">
            <v>SPRIGGSECONGENSeptember2010-2011</v>
          </cell>
          <cell r="AH1587" t="str">
            <v>SPRIGGSSeptember2010-2011</v>
          </cell>
        </row>
        <row r="1588">
          <cell r="D1588" t="str">
            <v>WELCH</v>
          </cell>
          <cell r="E1588" t="str">
            <v>ECONGEN</v>
          </cell>
          <cell r="F1588" t="str">
            <v>Residential</v>
          </cell>
          <cell r="H1588" t="str">
            <v>COMM EVENT</v>
          </cell>
          <cell r="J1588" t="str">
            <v>September</v>
          </cell>
          <cell r="K1588" t="str">
            <v>2010-2011</v>
          </cell>
          <cell r="L1588">
            <v>2011</v>
          </cell>
          <cell r="M1588">
            <v>0</v>
          </cell>
          <cell r="N1588">
            <v>0.27777777777777779</v>
          </cell>
          <cell r="Y1588">
            <v>0</v>
          </cell>
          <cell r="Z1588">
            <v>1.7538055555555556</v>
          </cell>
          <cell r="AA1588">
            <v>0</v>
          </cell>
          <cell r="AB1588">
            <v>16.222361111111113</v>
          </cell>
          <cell r="AC1588" t="str">
            <v>WELCHECONGENSeptember2010-2011</v>
          </cell>
          <cell r="AD1588" t="str">
            <v>WELCHECONGEN2011</v>
          </cell>
          <cell r="AE1588" t="str">
            <v>WELCHECONGENSeptember2011</v>
          </cell>
          <cell r="AF1588" t="str">
            <v>WELCHECONGENCOMM EVENTSeptember2010-2011</v>
          </cell>
          <cell r="AG1588" t="str">
            <v>WELCHECONGENSeptember2010-2011</v>
          </cell>
          <cell r="AH1588" t="str">
            <v>WELCHSeptember2010-2011</v>
          </cell>
        </row>
        <row r="1589">
          <cell r="C1589" t="str">
            <v xml:space="preserve">Total Community Events  </v>
          </cell>
          <cell r="D1589" t="str">
            <v>CONEW</v>
          </cell>
          <cell r="E1589" t="str">
            <v>ECONGEN</v>
          </cell>
          <cell r="F1589" t="str">
            <v>Residential</v>
          </cell>
          <cell r="H1589" t="str">
            <v>COMM EVENT</v>
          </cell>
          <cell r="J1589" t="str">
            <v>September</v>
          </cell>
          <cell r="K1589" t="str">
            <v>2010-2011</v>
          </cell>
          <cell r="L1589">
            <v>2011</v>
          </cell>
          <cell r="M1589">
            <v>0</v>
          </cell>
          <cell r="N1589">
            <v>1.6666666666666665</v>
          </cell>
          <cell r="O1589">
            <v>0</v>
          </cell>
          <cell r="P1589">
            <v>0</v>
          </cell>
          <cell r="U1589">
            <v>0</v>
          </cell>
          <cell r="X1589">
            <v>0</v>
          </cell>
          <cell r="Y1589">
            <v>0</v>
          </cell>
          <cell r="Z1589">
            <v>268.92492966666663</v>
          </cell>
          <cell r="AC1589" t="str">
            <v>CONEWECONGENSeptember2010-2011</v>
          </cell>
          <cell r="AD1589" t="str">
            <v>CONEWECONGEN2011</v>
          </cell>
          <cell r="AE1589" t="str">
            <v>CONEWECONGENSeptember2011</v>
          </cell>
          <cell r="AF1589" t="str">
            <v>CONEWECONGENCOMM EVENTSeptember2010-2011</v>
          </cell>
          <cell r="AG1589" t="str">
            <v>CONEWECONGENSeptember2010-2011</v>
          </cell>
          <cell r="AH1589" t="str">
            <v>CONEWSeptember2010-2011</v>
          </cell>
        </row>
        <row r="1590">
          <cell r="C1590" t="str">
            <v>CFL Community Events</v>
          </cell>
          <cell r="D1590" t="str">
            <v>COMM EVENT</v>
          </cell>
          <cell r="E1590" t="str">
            <v>ECON-11</v>
          </cell>
          <cell r="F1590" t="str">
            <v>Residential</v>
          </cell>
          <cell r="J1590" t="str">
            <v>September</v>
          </cell>
          <cell r="K1590" t="str">
            <v>2010-2011</v>
          </cell>
          <cell r="L1590">
            <v>2011</v>
          </cell>
          <cell r="M1590">
            <v>0</v>
          </cell>
          <cell r="N1590">
            <v>71.083333333333329</v>
          </cell>
          <cell r="O1590">
            <v>0</v>
          </cell>
          <cell r="AA1590">
            <v>0</v>
          </cell>
          <cell r="AB1590">
            <v>4358.83</v>
          </cell>
          <cell r="AC1590" t="str">
            <v>COMM EVENTECON-11September2010-2011</v>
          </cell>
          <cell r="AD1590" t="str">
            <v>COMM EVENTECON-112011</v>
          </cell>
          <cell r="AE1590" t="str">
            <v>COMM EVENTECON-11September2011</v>
          </cell>
          <cell r="AF1590" t="str">
            <v>COMM EVENTECON-11September2010-2011</v>
          </cell>
          <cell r="AG1590" t="str">
            <v>COMM EVENTECON-11September2010-2011</v>
          </cell>
          <cell r="AH1590" t="str">
            <v>COMM EVENTSeptember2010-2011</v>
          </cell>
        </row>
        <row r="1591">
          <cell r="C1591" t="str">
            <v>CFL Mailed</v>
          </cell>
          <cell r="D1591" t="str">
            <v>MAILED</v>
          </cell>
          <cell r="E1591" t="str">
            <v>ECON-11</v>
          </cell>
          <cell r="F1591" t="str">
            <v>Residential</v>
          </cell>
          <cell r="J1591" t="str">
            <v>September</v>
          </cell>
          <cell r="K1591" t="str">
            <v>2010-2011</v>
          </cell>
          <cell r="L1591">
            <v>2011</v>
          </cell>
          <cell r="M1591">
            <v>278</v>
          </cell>
          <cell r="N1591">
            <v>71.083333333333329</v>
          </cell>
          <cell r="O1591">
            <v>606.04000000000008</v>
          </cell>
          <cell r="AA1591">
            <v>17046.96</v>
          </cell>
          <cell r="AB1591">
            <v>4358.83</v>
          </cell>
          <cell r="AC1591" t="str">
            <v>MAILEDECON-11September2010-2011</v>
          </cell>
          <cell r="AD1591" t="str">
            <v>MAILEDECON-112011</v>
          </cell>
          <cell r="AE1591" t="str">
            <v>MAILEDECON-11September2011</v>
          </cell>
          <cell r="AF1591" t="str">
            <v>MAILEDECON-11September2010-2011</v>
          </cell>
          <cell r="AG1591" t="str">
            <v>MAILEDECON-11September2010-2011</v>
          </cell>
          <cell r="AH1591" t="str">
            <v>MAILEDSeptember2010-2011</v>
          </cell>
        </row>
        <row r="1592">
          <cell r="C1592" t="str">
            <v>CFL Delivered</v>
          </cell>
          <cell r="D1592" t="str">
            <v>DELIVERED</v>
          </cell>
          <cell r="E1592" t="str">
            <v>ECON-11</v>
          </cell>
          <cell r="F1592" t="str">
            <v>Residential</v>
          </cell>
          <cell r="J1592" t="str">
            <v>September</v>
          </cell>
          <cell r="K1592" t="str">
            <v>2010-2011</v>
          </cell>
          <cell r="L1592">
            <v>2011</v>
          </cell>
          <cell r="M1592">
            <v>0</v>
          </cell>
          <cell r="N1592">
            <v>71.083333333333329</v>
          </cell>
          <cell r="O1592">
            <v>0</v>
          </cell>
          <cell r="AA1592">
            <v>0</v>
          </cell>
          <cell r="AB1592">
            <v>4358.83</v>
          </cell>
          <cell r="AC1592" t="str">
            <v>DELIVEREDECON-11September2010-2011</v>
          </cell>
          <cell r="AD1592" t="str">
            <v>DELIVEREDECON-112011</v>
          </cell>
          <cell r="AE1592" t="str">
            <v>DELIVEREDECON-11September2011</v>
          </cell>
          <cell r="AF1592" t="str">
            <v>DELIVEREDECON-11September2010-2011</v>
          </cell>
          <cell r="AG1592" t="str">
            <v>DELIVEREDECON-11September2010-2011</v>
          </cell>
          <cell r="AH1592" t="str">
            <v>DELIVEREDSeptember2010-2011</v>
          </cell>
        </row>
        <row r="1593">
          <cell r="C1593" t="str">
            <v>Total CFL</v>
          </cell>
          <cell r="D1593" t="str">
            <v>TOTAL CFL</v>
          </cell>
          <cell r="E1593" t="str">
            <v>ECON-11</v>
          </cell>
          <cell r="F1593" t="str">
            <v>Residential</v>
          </cell>
          <cell r="J1593" t="str">
            <v>September</v>
          </cell>
          <cell r="K1593" t="str">
            <v>2010-2011</v>
          </cell>
          <cell r="L1593">
            <v>2011</v>
          </cell>
          <cell r="M1593">
            <v>278</v>
          </cell>
          <cell r="N1593">
            <v>213.25</v>
          </cell>
          <cell r="O1593">
            <v>606.04000000000008</v>
          </cell>
          <cell r="P1593">
            <v>0</v>
          </cell>
          <cell r="Q1593">
            <v>0</v>
          </cell>
          <cell r="R1593">
            <v>0</v>
          </cell>
          <cell r="S1593">
            <v>0</v>
          </cell>
          <cell r="U1593">
            <v>0</v>
          </cell>
          <cell r="V1593">
            <v>0</v>
          </cell>
          <cell r="W1593">
            <v>0</v>
          </cell>
          <cell r="X1593">
            <v>0</v>
          </cell>
          <cell r="Y1593">
            <v>0</v>
          </cell>
          <cell r="Z1593">
            <v>0</v>
          </cell>
          <cell r="AA1593">
            <v>17046.96</v>
          </cell>
          <cell r="AB1593">
            <v>13076.49</v>
          </cell>
          <cell r="AC1593" t="str">
            <v>Total CFLECON-11September2010-2011</v>
          </cell>
          <cell r="AD1593" t="str">
            <v>TOTAL CFLECON-112011</v>
          </cell>
          <cell r="AE1593" t="str">
            <v>TOTAL CFLECON-11September2011</v>
          </cell>
          <cell r="AF1593" t="str">
            <v>TOTAL CFLECON-11September2010-2011</v>
          </cell>
          <cell r="AG1593" t="str">
            <v>TOTAL CFLECON-11September2010-2011</v>
          </cell>
          <cell r="AH1593" t="str">
            <v>Total CFLSeptember2010-2011</v>
          </cell>
        </row>
        <row r="1594">
          <cell r="C1594" t="str">
            <v>Kit Community Events</v>
          </cell>
          <cell r="D1594" t="str">
            <v>KITS COM EVT</v>
          </cell>
          <cell r="E1594" t="str">
            <v>WACON-4A</v>
          </cell>
          <cell r="F1594" t="str">
            <v>Residential</v>
          </cell>
          <cell r="J1594" t="str">
            <v>September</v>
          </cell>
          <cell r="K1594" t="str">
            <v>2010-2011</v>
          </cell>
          <cell r="L1594">
            <v>2011</v>
          </cell>
          <cell r="M1594">
            <v>0</v>
          </cell>
          <cell r="N1594">
            <v>76.166666666666671</v>
          </cell>
          <cell r="O1594">
            <v>0</v>
          </cell>
          <cell r="AA1594">
            <v>0</v>
          </cell>
          <cell r="AB1594">
            <v>17823</v>
          </cell>
          <cell r="AC1594" t="str">
            <v>KITS COM EVTWACON-4ASeptember2010-2011</v>
          </cell>
          <cell r="AD1594" t="str">
            <v>KITS COM EVTWACON-4A2011</v>
          </cell>
          <cell r="AE1594" t="str">
            <v>KITS COM EVTWACON-4ASeptember2011</v>
          </cell>
          <cell r="AF1594" t="str">
            <v>KITS COM EVTWACON-4ASeptember2010-2011</v>
          </cell>
          <cell r="AG1594" t="str">
            <v>KITS COM EVTWACON-4ASeptember2010-2011</v>
          </cell>
          <cell r="AH1594" t="str">
            <v>KITS COM EVTSeptember2010-2011</v>
          </cell>
        </row>
        <row r="1595">
          <cell r="C1595" t="str">
            <v>Kit Delivered</v>
          </cell>
          <cell r="D1595" t="str">
            <v>KITS DLVD</v>
          </cell>
          <cell r="E1595" t="str">
            <v>WACON-4A</v>
          </cell>
          <cell r="F1595" t="str">
            <v>Residential</v>
          </cell>
          <cell r="J1595" t="str">
            <v>September</v>
          </cell>
          <cell r="K1595" t="str">
            <v>2010-2011</v>
          </cell>
          <cell r="L1595">
            <v>2011</v>
          </cell>
          <cell r="M1595">
            <v>244</v>
          </cell>
          <cell r="N1595">
            <v>76.166666666666671</v>
          </cell>
          <cell r="O1595">
            <v>4035.7599999999998</v>
          </cell>
          <cell r="AA1595">
            <v>57096</v>
          </cell>
          <cell r="AB1595">
            <v>17823</v>
          </cell>
          <cell r="AC1595" t="str">
            <v>KITS DLVDWACON-4ASeptember2010-2011</v>
          </cell>
          <cell r="AD1595" t="str">
            <v>KITS DLVDWACON-4A2011</v>
          </cell>
          <cell r="AE1595" t="str">
            <v>KITS DLVDWACON-4ASeptember2011</v>
          </cell>
          <cell r="AF1595" t="str">
            <v>KITS DLVDWACON-4ASeptember2010-2011</v>
          </cell>
          <cell r="AG1595" t="str">
            <v>KITS DLVDWACON-4ASeptember2010-2011</v>
          </cell>
          <cell r="AH1595" t="str">
            <v>KITS DLVDSeptember2010-2011</v>
          </cell>
        </row>
        <row r="1596">
          <cell r="C1596" t="str">
            <v>Kit Special Delivered</v>
          </cell>
          <cell r="D1596" t="str">
            <v>SPEC DLVD</v>
          </cell>
          <cell r="E1596" t="str">
            <v>WACON-4A</v>
          </cell>
          <cell r="F1596" t="str">
            <v>Residential</v>
          </cell>
          <cell r="J1596" t="str">
            <v>September</v>
          </cell>
          <cell r="K1596" t="str">
            <v>2010-2011</v>
          </cell>
          <cell r="L1596">
            <v>2011</v>
          </cell>
          <cell r="M1596">
            <v>0</v>
          </cell>
          <cell r="N1596">
            <v>76.166666666666671</v>
          </cell>
          <cell r="O1596">
            <v>0</v>
          </cell>
          <cell r="AA1596">
            <v>0</v>
          </cell>
          <cell r="AB1596">
            <v>17823</v>
          </cell>
          <cell r="AC1596" t="str">
            <v>SPEC DLVDWACON-4ASeptember2010-2011</v>
          </cell>
          <cell r="AD1596" t="str">
            <v>SPEC DLVDWACON-4A2011</v>
          </cell>
          <cell r="AE1596" t="str">
            <v>SPEC DLVDWACON-4ASeptember2011</v>
          </cell>
          <cell r="AF1596" t="str">
            <v>SPEC DLVDWACON-4ASeptember2010-2011</v>
          </cell>
          <cell r="AG1596" t="str">
            <v>SPEC DLVDWACON-4ASeptember2010-2011</v>
          </cell>
          <cell r="AH1596" t="str">
            <v>SPEC DLVDSeptember2010-2011</v>
          </cell>
        </row>
        <row r="1597">
          <cell r="C1597" t="str">
            <v>Total Kits</v>
          </cell>
          <cell r="D1597" t="str">
            <v>TOTAL KITS</v>
          </cell>
          <cell r="E1597" t="str">
            <v>WACON-4A</v>
          </cell>
          <cell r="F1597" t="str">
            <v>Residential</v>
          </cell>
          <cell r="J1597" t="str">
            <v>September</v>
          </cell>
          <cell r="K1597" t="str">
            <v>2010-2011</v>
          </cell>
          <cell r="L1597">
            <v>2011</v>
          </cell>
          <cell r="M1597">
            <v>244</v>
          </cell>
          <cell r="N1597">
            <v>228.5</v>
          </cell>
          <cell r="O1597">
            <v>4035.7599999999998</v>
          </cell>
          <cell r="P1597">
            <v>0</v>
          </cell>
          <cell r="Q1597">
            <v>0</v>
          </cell>
          <cell r="R1597">
            <v>0</v>
          </cell>
          <cell r="S1597">
            <v>0</v>
          </cell>
          <cell r="U1597">
            <v>0</v>
          </cell>
          <cell r="V1597">
            <v>0</v>
          </cell>
          <cell r="W1597">
            <v>0</v>
          </cell>
          <cell r="X1597">
            <v>0</v>
          </cell>
          <cell r="Y1597">
            <v>0</v>
          </cell>
          <cell r="Z1597">
            <v>0</v>
          </cell>
          <cell r="AA1597">
            <v>57096</v>
          </cell>
          <cell r="AB1597">
            <v>53469</v>
          </cell>
          <cell r="AC1597" t="str">
            <v>Total KitsWACON-4ASeptember2010-2011</v>
          </cell>
          <cell r="AD1597" t="str">
            <v>TOTAL KITSWACON-4A2011</v>
          </cell>
          <cell r="AE1597" t="str">
            <v>TOTAL KITSWACON-4ASeptember2011</v>
          </cell>
          <cell r="AF1597" t="str">
            <v>TOTAL KITSWACON-4ASeptember2010-2011</v>
          </cell>
          <cell r="AG1597" t="str">
            <v>TOTAL KITSWACON-4ASeptember2010-2011</v>
          </cell>
          <cell r="AH1597" t="str">
            <v>Total KitsSeptember2010-2011</v>
          </cell>
        </row>
        <row r="1598">
          <cell r="C1598" t="str">
            <v xml:space="preserve">Total CFL's &amp; Kits  </v>
          </cell>
          <cell r="D1598" t="str">
            <v>CONEW</v>
          </cell>
          <cell r="E1598" t="str">
            <v>ECON-11</v>
          </cell>
          <cell r="F1598" t="str">
            <v>Residential</v>
          </cell>
          <cell r="J1598" t="str">
            <v>September</v>
          </cell>
          <cell r="K1598" t="str">
            <v>2010-2011</v>
          </cell>
          <cell r="L1598">
            <v>2011</v>
          </cell>
          <cell r="M1598">
            <v>800</v>
          </cell>
          <cell r="N1598">
            <v>395.58333333333331</v>
          </cell>
          <cell r="O1598">
            <v>5247.84</v>
          </cell>
          <cell r="Y1598">
            <v>0</v>
          </cell>
          <cell r="Z1598">
            <v>0</v>
          </cell>
          <cell r="AA1598">
            <v>91189.92</v>
          </cell>
          <cell r="AB1598">
            <v>79621.98</v>
          </cell>
          <cell r="AC1598" t="str">
            <v>CONEWECON-11September2010-2011</v>
          </cell>
          <cell r="AD1598" t="str">
            <v>CONEWECON-112011</v>
          </cell>
          <cell r="AE1598" t="str">
            <v>CONEWECON-11September2011</v>
          </cell>
          <cell r="AF1598" t="str">
            <v>CONEWECON-11September2010-2011</v>
          </cell>
          <cell r="AG1598" t="str">
            <v>CONEWECON-11September2010-2011</v>
          </cell>
          <cell r="AH1598" t="str">
            <v>CONEWSeptember2010-2011</v>
          </cell>
        </row>
        <row r="1599">
          <cell r="C1599" t="str">
            <v>O-POWER</v>
          </cell>
          <cell r="D1599" t="str">
            <v>O-POWER</v>
          </cell>
          <cell r="E1599" t="str">
            <v>ECON-9</v>
          </cell>
          <cell r="F1599" t="str">
            <v>Residential</v>
          </cell>
          <cell r="G1599" t="str">
            <v>SINGLE</v>
          </cell>
          <cell r="J1599" t="str">
            <v>September</v>
          </cell>
          <cell r="K1599" t="str">
            <v>2010-2011</v>
          </cell>
          <cell r="L1599">
            <v>2011</v>
          </cell>
          <cell r="M1599">
            <v>40000</v>
          </cell>
          <cell r="N1599">
            <v>20000</v>
          </cell>
          <cell r="AA1599">
            <v>547000</v>
          </cell>
          <cell r="AB1599">
            <v>650092.00000000012</v>
          </cell>
          <cell r="AC1599" t="str">
            <v>O-POWERECON-9September2010-2011</v>
          </cell>
          <cell r="AD1599" t="str">
            <v>O-POWERECON-92011</v>
          </cell>
          <cell r="AE1599" t="str">
            <v>O-POWERECON-9September2011</v>
          </cell>
          <cell r="AF1599" t="str">
            <v>O-POWERECON-9September2010-2011</v>
          </cell>
          <cell r="AG1599" t="str">
            <v>O-POWERECON-9September2010-2011</v>
          </cell>
          <cell r="AH1599" t="str">
            <v>O-POWERSeptember2010-2011</v>
          </cell>
        </row>
        <row r="1600">
          <cell r="D1600" t="str">
            <v>O-POWER</v>
          </cell>
          <cell r="E1600" t="str">
            <v>ECON-9</v>
          </cell>
          <cell r="F1600" t="str">
            <v>Residential</v>
          </cell>
          <cell r="G1600" t="str">
            <v>MULTI</v>
          </cell>
          <cell r="J1600" t="str">
            <v>September</v>
          </cell>
          <cell r="K1600" t="str">
            <v>2010-2011</v>
          </cell>
          <cell r="L1600">
            <v>2011</v>
          </cell>
          <cell r="M1600">
            <v>0</v>
          </cell>
          <cell r="AC1600" t="str">
            <v>O-POWERECON-9September2010-2011</v>
          </cell>
          <cell r="AD1600" t="str">
            <v>O-POWERECON-92011</v>
          </cell>
          <cell r="AE1600" t="str">
            <v>O-POWERECON-9September2011</v>
          </cell>
          <cell r="AF1600" t="str">
            <v>O-POWERECON-9September2010-2011</v>
          </cell>
          <cell r="AG1600" t="str">
            <v>O-POWERECON-9September2010-2011</v>
          </cell>
          <cell r="AH1600" t="str">
            <v>O-POWERSeptember2010-2011</v>
          </cell>
        </row>
        <row r="1601">
          <cell r="C1601" t="str">
            <v xml:space="preserve">Total O-POWER  </v>
          </cell>
          <cell r="D1601" t="str">
            <v>CONEW</v>
          </cell>
          <cell r="E1601" t="str">
            <v>ECON-9</v>
          </cell>
          <cell r="F1601" t="str">
            <v>Residential</v>
          </cell>
          <cell r="G1601" t="str">
            <v>SINGLE</v>
          </cell>
          <cell r="J1601" t="str">
            <v>September</v>
          </cell>
          <cell r="K1601" t="str">
            <v>2010-2011</v>
          </cell>
          <cell r="L1601">
            <v>2011</v>
          </cell>
          <cell r="M1601">
            <v>40000</v>
          </cell>
          <cell r="N1601">
            <v>20000</v>
          </cell>
          <cell r="AA1601">
            <v>547000</v>
          </cell>
          <cell r="AB1601">
            <v>650092.00000000012</v>
          </cell>
          <cell r="AC1601" t="str">
            <v>CONEWECON-9September2010-2011</v>
          </cell>
          <cell r="AD1601" t="str">
            <v>CONEWECON-92011</v>
          </cell>
          <cell r="AE1601" t="str">
            <v>CONEWECON-9September2011</v>
          </cell>
          <cell r="AF1601" t="str">
            <v>CONEWECON-9September2010-2011</v>
          </cell>
          <cell r="AG1601" t="str">
            <v>CONEWECON-9September2010-2011</v>
          </cell>
          <cell r="AH1601" t="str">
            <v>CONEWSeptember2010-2011</v>
          </cell>
        </row>
        <row r="1602">
          <cell r="C1602" t="str">
            <v xml:space="preserve">Total O-POWER  </v>
          </cell>
          <cell r="D1602" t="str">
            <v>CONEW</v>
          </cell>
          <cell r="E1602" t="str">
            <v>ECON-9</v>
          </cell>
          <cell r="F1602" t="str">
            <v>Residential</v>
          </cell>
          <cell r="G1602" t="str">
            <v>MULTI</v>
          </cell>
          <cell r="J1602" t="str">
            <v>September</v>
          </cell>
          <cell r="K1602" t="str">
            <v>2010-2011</v>
          </cell>
          <cell r="L1602">
            <v>2011</v>
          </cell>
          <cell r="Y1602">
            <v>0</v>
          </cell>
          <cell r="Z1602">
            <v>0</v>
          </cell>
          <cell r="AA1602">
            <v>0</v>
          </cell>
          <cell r="AB1602">
            <v>0</v>
          </cell>
          <cell r="AC1602" t="str">
            <v>CONEWECON-9September2010-2011</v>
          </cell>
          <cell r="AD1602" t="str">
            <v>CONEWECON-92011</v>
          </cell>
          <cell r="AE1602" t="str">
            <v>CONEWECON-9September2011</v>
          </cell>
          <cell r="AF1602" t="str">
            <v>CONEWECON-9September2010-2011</v>
          </cell>
          <cell r="AG1602" t="str">
            <v>CONEWECON-9September2010-2011</v>
          </cell>
          <cell r="AH1602" t="str">
            <v>CONEWSeptember2010-2011</v>
          </cell>
        </row>
        <row r="1603">
          <cell r="C1603" t="str">
            <v>GREEN NEIGHBOORHOOD</v>
          </cell>
          <cell r="D1603" t="str">
            <v>GRNNEIGH</v>
          </cell>
          <cell r="E1603" t="str">
            <v>ECON-14</v>
          </cell>
          <cell r="F1603" t="str">
            <v>Residential</v>
          </cell>
          <cell r="G1603" t="str">
            <v>SINGLE</v>
          </cell>
          <cell r="J1603" t="str">
            <v>September</v>
          </cell>
          <cell r="K1603" t="str">
            <v>2010-2011</v>
          </cell>
          <cell r="L1603">
            <v>2011</v>
          </cell>
          <cell r="M1603">
            <v>0</v>
          </cell>
          <cell r="N1603">
            <v>0</v>
          </cell>
          <cell r="AA1603">
            <v>0</v>
          </cell>
          <cell r="AB1603">
            <v>0</v>
          </cell>
          <cell r="AC1603" t="str">
            <v>GRNNEIGHECON-14September2010-2011</v>
          </cell>
          <cell r="AD1603" t="str">
            <v>GRNNEIGHECON-142011</v>
          </cell>
          <cell r="AE1603" t="str">
            <v>GRNNEIGHECON-14September2011</v>
          </cell>
          <cell r="AF1603" t="str">
            <v>GRNNEIGHECON-14September2010-2011</v>
          </cell>
          <cell r="AG1603" t="str">
            <v>GRNNEIGHECON-14September2010-2011</v>
          </cell>
          <cell r="AH1603" t="str">
            <v>GRNNEIGHSeptember2010-2011</v>
          </cell>
        </row>
        <row r="1604">
          <cell r="C1604" t="str">
            <v>GREEN NEIGHBOORHOOD</v>
          </cell>
          <cell r="D1604" t="str">
            <v>GRNNEIGH</v>
          </cell>
          <cell r="E1604" t="str">
            <v>ECON-14</v>
          </cell>
          <cell r="F1604" t="str">
            <v>Residential</v>
          </cell>
          <cell r="G1604" t="str">
            <v>MULTI</v>
          </cell>
          <cell r="J1604" t="str">
            <v>September</v>
          </cell>
          <cell r="K1604" t="str">
            <v>2010-2011</v>
          </cell>
          <cell r="L1604">
            <v>2011</v>
          </cell>
          <cell r="AC1604" t="str">
            <v>GRNNEIGHECON-14September2010-2011</v>
          </cell>
          <cell r="AD1604" t="str">
            <v>GRNNEIGHECON-142011</v>
          </cell>
          <cell r="AE1604" t="str">
            <v>GRNNEIGHECON-14September2011</v>
          </cell>
          <cell r="AF1604" t="str">
            <v>GRNNEIGHECON-14September2010-2011</v>
          </cell>
          <cell r="AG1604" t="str">
            <v>GRNNEIGHECON-14September2010-2011</v>
          </cell>
          <cell r="AH1604" t="str">
            <v>GRNNEIGHSeptember2010-2011</v>
          </cell>
        </row>
        <row r="1605">
          <cell r="C1605" t="str">
            <v xml:space="preserve">Total Green Neighborhood  </v>
          </cell>
          <cell r="D1605" t="str">
            <v>CONEW</v>
          </cell>
          <cell r="E1605" t="str">
            <v>ECON-14</v>
          </cell>
          <cell r="F1605" t="str">
            <v>Residential</v>
          </cell>
          <cell r="G1605" t="str">
            <v>SINGLE</v>
          </cell>
          <cell r="J1605" t="str">
            <v>September</v>
          </cell>
          <cell r="K1605" t="str">
            <v>2010-2011</v>
          </cell>
          <cell r="L1605">
            <v>2011</v>
          </cell>
          <cell r="M1605">
            <v>0</v>
          </cell>
          <cell r="N1605">
            <v>0</v>
          </cell>
          <cell r="O1605">
            <v>0</v>
          </cell>
          <cell r="Y1605">
            <v>0</v>
          </cell>
          <cell r="Z1605">
            <v>0</v>
          </cell>
          <cell r="AA1605">
            <v>0</v>
          </cell>
          <cell r="AB1605">
            <v>0</v>
          </cell>
          <cell r="AC1605" t="str">
            <v>CONEWECON-14September2010-2011</v>
          </cell>
          <cell r="AD1605" t="str">
            <v>CONEWECON-142011</v>
          </cell>
          <cell r="AE1605" t="str">
            <v>CONEWECON-14September2011</v>
          </cell>
          <cell r="AF1605" t="str">
            <v>CONEWECON-14September2010-2011</v>
          </cell>
          <cell r="AG1605" t="str">
            <v>CONEWECON-14September2010-2011</v>
          </cell>
          <cell r="AH1605" t="str">
            <v>CONEWSeptember2010-2011</v>
          </cell>
        </row>
        <row r="1606">
          <cell r="C1606" t="str">
            <v xml:space="preserve">Total Green Neighborhood  </v>
          </cell>
          <cell r="D1606" t="str">
            <v>CONEW</v>
          </cell>
          <cell r="E1606" t="str">
            <v>ECON-14</v>
          </cell>
          <cell r="F1606" t="str">
            <v>Residential</v>
          </cell>
          <cell r="G1606" t="str">
            <v>MULTI</v>
          </cell>
          <cell r="J1606" t="str">
            <v>September</v>
          </cell>
          <cell r="K1606" t="str">
            <v>2010-2011</v>
          </cell>
          <cell r="L1606">
            <v>2011</v>
          </cell>
          <cell r="M1606">
            <v>0</v>
          </cell>
          <cell r="Y1606">
            <v>0</v>
          </cell>
          <cell r="Z1606">
            <v>0</v>
          </cell>
          <cell r="AA1606">
            <v>0</v>
          </cell>
          <cell r="AB1606">
            <v>0</v>
          </cell>
          <cell r="AC1606" t="str">
            <v>CONEWECON-14September2010-2011</v>
          </cell>
          <cell r="AD1606" t="str">
            <v>CONEWECON-142011</v>
          </cell>
          <cell r="AE1606" t="str">
            <v>CONEWECON-14September2011</v>
          </cell>
          <cell r="AF1606" t="str">
            <v>CONEWECON-14September2010-2011</v>
          </cell>
          <cell r="AG1606" t="str">
            <v>CONEWECON-14September2010-2011</v>
          </cell>
          <cell r="AH1606" t="str">
            <v>CONEWSeptember2010-2011</v>
          </cell>
        </row>
        <row r="1607">
          <cell r="C1607" t="str">
            <v>MULIT-FAMILY Rehabilitation Program</v>
          </cell>
          <cell r="D1607" t="str">
            <v>MULIT REHAB</v>
          </cell>
          <cell r="E1607" t="str">
            <v>ECON-7</v>
          </cell>
          <cell r="F1607" t="str">
            <v>Residential</v>
          </cell>
          <cell r="G1607" t="str">
            <v>MULTI</v>
          </cell>
          <cell r="J1607" t="str">
            <v>September</v>
          </cell>
          <cell r="K1607" t="str">
            <v>2010-2011</v>
          </cell>
          <cell r="L1607">
            <v>2011</v>
          </cell>
          <cell r="M1607">
            <v>14</v>
          </cell>
          <cell r="N1607">
            <v>16.75</v>
          </cell>
          <cell r="O1607">
            <v>93.34</v>
          </cell>
          <cell r="P1607">
            <v>400</v>
          </cell>
          <cell r="Q1607">
            <v>93.34</v>
          </cell>
          <cell r="Y1607">
            <v>1162</v>
          </cell>
          <cell r="Z1607">
            <v>1390.25</v>
          </cell>
          <cell r="AA1607">
            <v>19950</v>
          </cell>
          <cell r="AB1607">
            <v>23868.75</v>
          </cell>
          <cell r="AC1607" t="str">
            <v>MULIT REHABECON-7September2010-2011</v>
          </cell>
          <cell r="AD1607" t="str">
            <v>MULIT REHABECON-72011</v>
          </cell>
          <cell r="AE1607" t="str">
            <v>MULIT REHABECON-7September2011</v>
          </cell>
          <cell r="AF1607" t="str">
            <v>MULIT REHABECON-7September2010-2011</v>
          </cell>
          <cell r="AG1607" t="str">
            <v>MULIT REHABECON-7September2010-2011</v>
          </cell>
          <cell r="AH1607" t="str">
            <v>MULIT REHABSeptember2010-2011</v>
          </cell>
        </row>
        <row r="1608">
          <cell r="C1608" t="str">
            <v>Total Multi-Fam Rehab</v>
          </cell>
          <cell r="D1608" t="str">
            <v>CONEW</v>
          </cell>
          <cell r="E1608" t="str">
            <v>ECON-7</v>
          </cell>
          <cell r="F1608" t="str">
            <v>Residential</v>
          </cell>
          <cell r="G1608" t="str">
            <v>MULTI</v>
          </cell>
          <cell r="J1608" t="str">
            <v>September</v>
          </cell>
          <cell r="K1608" t="str">
            <v>2010-2011</v>
          </cell>
          <cell r="L1608">
            <v>2011</v>
          </cell>
          <cell r="M1608">
            <v>14</v>
          </cell>
          <cell r="N1608">
            <v>16.75</v>
          </cell>
          <cell r="O1608">
            <v>93.34</v>
          </cell>
          <cell r="P1608">
            <v>400</v>
          </cell>
          <cell r="Q1608">
            <v>93.34</v>
          </cell>
          <cell r="R1608">
            <v>0</v>
          </cell>
          <cell r="S1608">
            <v>0</v>
          </cell>
          <cell r="U1608">
            <v>0</v>
          </cell>
          <cell r="V1608">
            <v>0</v>
          </cell>
          <cell r="W1608">
            <v>0</v>
          </cell>
          <cell r="X1608">
            <v>0</v>
          </cell>
          <cell r="Y1608">
            <v>1162</v>
          </cell>
          <cell r="Z1608">
            <v>1390.25</v>
          </cell>
          <cell r="AA1608">
            <v>19950</v>
          </cell>
          <cell r="AB1608">
            <v>23868.75</v>
          </cell>
          <cell r="AC1608" t="str">
            <v>CONEWECON-7September2010-2011</v>
          </cell>
          <cell r="AD1608" t="str">
            <v>CONEWECON-72011</v>
          </cell>
          <cell r="AE1608" t="str">
            <v>CONEWECON-7September2011</v>
          </cell>
          <cell r="AF1608" t="str">
            <v>CONEWECON-7September2010-2011</v>
          </cell>
          <cell r="AG1608" t="str">
            <v>CONEWECON-7September2010-2011</v>
          </cell>
          <cell r="AH1608" t="str">
            <v>CONEWSeptember2010-2011</v>
          </cell>
        </row>
        <row r="1609">
          <cell r="C1609" t="str">
            <v>Total City</v>
          </cell>
          <cell r="E1609" t="str">
            <v>TOTAL CITY</v>
          </cell>
          <cell r="J1609" t="str">
            <v>September</v>
          </cell>
          <cell r="K1609" t="str">
            <v>2010-2011</v>
          </cell>
          <cell r="L1609">
            <v>2011</v>
          </cell>
          <cell r="M1609">
            <v>14</v>
          </cell>
          <cell r="N1609">
            <v>16.75</v>
          </cell>
          <cell r="O1609">
            <v>93.34</v>
          </cell>
          <cell r="P1609">
            <v>400</v>
          </cell>
          <cell r="Q1609">
            <v>93.34</v>
          </cell>
          <cell r="R1609">
            <v>0</v>
          </cell>
          <cell r="S1609">
            <v>0</v>
          </cell>
          <cell r="U1609">
            <v>0</v>
          </cell>
          <cell r="V1609">
            <v>0</v>
          </cell>
          <cell r="W1609">
            <v>0</v>
          </cell>
          <cell r="X1609">
            <v>0</v>
          </cell>
          <cell r="Y1609">
            <v>1162</v>
          </cell>
          <cell r="Z1609">
            <v>1390.25</v>
          </cell>
          <cell r="AA1609">
            <v>19950</v>
          </cell>
          <cell r="AB1609">
            <v>23868.75</v>
          </cell>
          <cell r="AC1609" t="str">
            <v>TOTAL CITYSeptember2010-2011</v>
          </cell>
          <cell r="AD1609" t="str">
            <v>TOTAL CITY2011</v>
          </cell>
          <cell r="AE1609" t="str">
            <v>TOTAL CITYSeptember2011</v>
          </cell>
          <cell r="AF1609" t="str">
            <v>TOTAL CITYSeptember2010-2011</v>
          </cell>
          <cell r="AG1609" t="str">
            <v>TOTAL CITYSeptember2010-2011</v>
          </cell>
          <cell r="AH1609" t="str">
            <v>Total CitySeptember2010-2011</v>
          </cell>
        </row>
        <row r="1610">
          <cell r="B1610" t="str">
            <v>ST Cloud Completed Audits Report</v>
          </cell>
          <cell r="AC1610" t="str">
            <v/>
          </cell>
          <cell r="AD1610" t="str">
            <v/>
          </cell>
          <cell r="AE1610" t="str">
            <v/>
          </cell>
          <cell r="AF1610" t="str">
            <v/>
          </cell>
          <cell r="AG1610" t="str">
            <v/>
          </cell>
          <cell r="AH1610" t="str">
            <v/>
          </cell>
        </row>
        <row r="1611">
          <cell r="B1611" t="str">
            <v>AUD3</v>
          </cell>
          <cell r="C1611" t="str">
            <v>Survey - Residential Phone Energy Survey</v>
          </cell>
          <cell r="D1611" t="str">
            <v>BURNS</v>
          </cell>
          <cell r="E1611" t="str">
            <v>ECON-3E</v>
          </cell>
          <cell r="F1611" t="str">
            <v>Residential</v>
          </cell>
          <cell r="I1611" t="str">
            <v>ST CLOUD</v>
          </cell>
          <cell r="J1611" t="str">
            <v>September</v>
          </cell>
          <cell r="K1611" t="str">
            <v>2010-2011</v>
          </cell>
          <cell r="L1611">
            <v>2011</v>
          </cell>
          <cell r="M1611">
            <v>1</v>
          </cell>
          <cell r="AC1611" t="str">
            <v>BURNSECON-3ESeptember2010-2011</v>
          </cell>
          <cell r="AD1611" t="str">
            <v>BURNSECON-3E2011</v>
          </cell>
          <cell r="AE1611" t="str">
            <v>BURNSECON-3ESeptember2011</v>
          </cell>
          <cell r="AF1611" t="str">
            <v>BURNSECON-3ESeptember2010-2011</v>
          </cell>
          <cell r="AG1611" t="str">
            <v>BURNSECON-3EST CLOUDSeptember2010-2011</v>
          </cell>
          <cell r="AH1611" t="str">
            <v>BURNSSeptember2010-2011</v>
          </cell>
        </row>
        <row r="1612">
          <cell r="B1612" t="str">
            <v>AUD4</v>
          </cell>
          <cell r="C1612" t="str">
            <v>Survey - Residential Energy</v>
          </cell>
          <cell r="D1612" t="str">
            <v>GRAHAM</v>
          </cell>
          <cell r="E1612" t="str">
            <v>ECON-3B</v>
          </cell>
          <cell r="F1612" t="str">
            <v>Residential</v>
          </cell>
          <cell r="I1612" t="str">
            <v>ST CLOUD</v>
          </cell>
          <cell r="J1612" t="str">
            <v>September</v>
          </cell>
          <cell r="K1612" t="str">
            <v>2010-2011</v>
          </cell>
          <cell r="L1612">
            <v>2011</v>
          </cell>
          <cell r="M1612">
            <v>1</v>
          </cell>
          <cell r="Y1612">
            <v>161.35495779999999</v>
          </cell>
          <cell r="Z1612">
            <v>0</v>
          </cell>
          <cell r="AA1612">
            <v>243.54650000000001</v>
          </cell>
          <cell r="AB1612">
            <v>0</v>
          </cell>
          <cell r="AC1612" t="str">
            <v>GRAHAMECON-3BSeptember2010-2011</v>
          </cell>
          <cell r="AD1612" t="str">
            <v>GRAHAMECON-3B2011</v>
          </cell>
          <cell r="AE1612" t="str">
            <v>GRAHAMECON-3BSeptember2011</v>
          </cell>
          <cell r="AF1612" t="str">
            <v>GRAHAMECON-3BSeptember2010-2011</v>
          </cell>
          <cell r="AG1612" t="str">
            <v>GRAHAMECON-3BST CLOUDSeptember2010-2011</v>
          </cell>
          <cell r="AH1612" t="str">
            <v>GRAHAMSeptember2010-2011</v>
          </cell>
        </row>
        <row r="1613">
          <cell r="B1613" t="str">
            <v>AUD6</v>
          </cell>
          <cell r="C1613" t="str">
            <v>Survey - Residential Energy</v>
          </cell>
          <cell r="D1613" t="str">
            <v>SKIPPER</v>
          </cell>
          <cell r="E1613" t="str">
            <v>ECON-3B</v>
          </cell>
          <cell r="F1613" t="str">
            <v>Residential</v>
          </cell>
          <cell r="I1613" t="str">
            <v>ST CLOUD</v>
          </cell>
          <cell r="J1613" t="str">
            <v>September</v>
          </cell>
          <cell r="K1613" t="str">
            <v>2010-2011</v>
          </cell>
          <cell r="L1613">
            <v>2011</v>
          </cell>
          <cell r="M1613">
            <v>0</v>
          </cell>
          <cell r="Y1613">
            <v>0</v>
          </cell>
          <cell r="Z1613">
            <v>0</v>
          </cell>
          <cell r="AA1613">
            <v>0</v>
          </cell>
          <cell r="AB1613">
            <v>0</v>
          </cell>
          <cell r="AC1613" t="str">
            <v>SKIPPERECON-3BSeptember2010-2011</v>
          </cell>
          <cell r="AD1613" t="str">
            <v>SKIPPERECON-3B2011</v>
          </cell>
          <cell r="AE1613" t="str">
            <v>SKIPPERECON-3BSeptember2011</v>
          </cell>
          <cell r="AF1613" t="str">
            <v>SKIPPERECON-3BSeptember2010-2011</v>
          </cell>
          <cell r="AG1613" t="str">
            <v>SKIPPERECON-3BST CLOUDSeptember2010-2011</v>
          </cell>
          <cell r="AH1613" t="str">
            <v>SKIPPERSeptember2010-2011</v>
          </cell>
        </row>
        <row r="1614">
          <cell r="B1614" t="str">
            <v>AUD7</v>
          </cell>
          <cell r="C1614" t="str">
            <v>Survey - Residential Energy</v>
          </cell>
          <cell r="D1614" t="str">
            <v>SAMPSON</v>
          </cell>
          <cell r="E1614" t="str">
            <v>ECON-3B</v>
          </cell>
          <cell r="F1614" t="str">
            <v>Residential</v>
          </cell>
          <cell r="I1614" t="str">
            <v>ST CLOUD</v>
          </cell>
          <cell r="J1614" t="str">
            <v>September</v>
          </cell>
          <cell r="K1614" t="str">
            <v>2010-2011</v>
          </cell>
          <cell r="L1614">
            <v>2011</v>
          </cell>
          <cell r="M1614">
            <v>30</v>
          </cell>
          <cell r="Y1614">
            <v>4840.6487339999994</v>
          </cell>
          <cell r="Z1614">
            <v>0</v>
          </cell>
          <cell r="AA1614">
            <v>7306.3950000000004</v>
          </cell>
          <cell r="AB1614">
            <v>0</v>
          </cell>
          <cell r="AC1614" t="str">
            <v>SAMPSONECON-3BSeptember2010-2011</v>
          </cell>
          <cell r="AD1614" t="str">
            <v>SAMPSONECON-3B2011</v>
          </cell>
          <cell r="AE1614" t="str">
            <v>SAMPSONECON-3BSeptember2011</v>
          </cell>
          <cell r="AF1614" t="str">
            <v>SAMPSONECON-3BSeptember2010-2011</v>
          </cell>
          <cell r="AG1614" t="str">
            <v>SAMPSONECON-3BST CLOUDSeptember2010-2011</v>
          </cell>
          <cell r="AH1614" t="str">
            <v>SAMPSONSeptember2010-2011</v>
          </cell>
        </row>
        <row r="1615">
          <cell r="C1615" t="str">
            <v xml:space="preserve">Total Res Energy Surveys  </v>
          </cell>
          <cell r="D1615" t="str">
            <v>CONEW</v>
          </cell>
          <cell r="E1615" t="str">
            <v>ECON-3B</v>
          </cell>
          <cell r="F1615" t="str">
            <v>Residential</v>
          </cell>
          <cell r="I1615" t="str">
            <v>ST CLOUD</v>
          </cell>
          <cell r="J1615" t="str">
            <v>September</v>
          </cell>
          <cell r="K1615" t="str">
            <v>2010-2011</v>
          </cell>
          <cell r="L1615">
            <v>2011</v>
          </cell>
          <cell r="M1615">
            <v>32</v>
          </cell>
          <cell r="Y1615">
            <v>5002.0036917999996</v>
          </cell>
          <cell r="Z1615">
            <v>0</v>
          </cell>
          <cell r="AA1615">
            <v>7549.9415000000008</v>
          </cell>
          <cell r="AB1615">
            <v>0</v>
          </cell>
          <cell r="AC1615" t="str">
            <v>CONEWECON-3BSeptember2010-2011</v>
          </cell>
          <cell r="AD1615" t="str">
            <v>CONEWECON-3B2011</v>
          </cell>
          <cell r="AE1615" t="str">
            <v>CONEWECON-3BSeptember2011</v>
          </cell>
          <cell r="AF1615" t="str">
            <v>CONEWECON-3BSeptember2010-2011</v>
          </cell>
          <cell r="AG1615" t="str">
            <v>CONEWECON-3BST CLOUDSeptember2010-2011</v>
          </cell>
          <cell r="AH1615" t="str">
            <v>CONEWSeptember2010-2011</v>
          </cell>
        </row>
        <row r="1616">
          <cell r="B1616" t="str">
            <v>FHS</v>
          </cell>
          <cell r="C1616" t="str">
            <v>Survey - Residential Energy DVD</v>
          </cell>
          <cell r="D1616" t="str">
            <v>BURNS</v>
          </cell>
          <cell r="E1616" t="str">
            <v>ECON-3D</v>
          </cell>
          <cell r="F1616" t="str">
            <v>Residential</v>
          </cell>
          <cell r="I1616" t="str">
            <v>ST CLOUD</v>
          </cell>
          <cell r="J1616" t="str">
            <v>September</v>
          </cell>
          <cell r="K1616" t="str">
            <v>2010-2011</v>
          </cell>
          <cell r="L1616">
            <v>2011</v>
          </cell>
          <cell r="M1616">
            <v>0</v>
          </cell>
          <cell r="Y1616">
            <v>0</v>
          </cell>
          <cell r="Z1616">
            <v>0</v>
          </cell>
          <cell r="AA1616">
            <v>0</v>
          </cell>
          <cell r="AB1616">
            <v>0</v>
          </cell>
          <cell r="AC1616" t="str">
            <v>BURNSECON-3DSeptember2010-2011</v>
          </cell>
          <cell r="AD1616" t="str">
            <v>BURNSECON-3D2011</v>
          </cell>
          <cell r="AE1616" t="str">
            <v>BURNSECON-3DSeptember2011</v>
          </cell>
          <cell r="AF1616" t="str">
            <v>BURNSECON-3DSeptember2010-2011</v>
          </cell>
          <cell r="AG1616" t="str">
            <v>BURNSECON-3DST CLOUDSeptember2010-2011</v>
          </cell>
          <cell r="AH1616" t="str">
            <v>BURNSSeptember2010-2011</v>
          </cell>
        </row>
        <row r="1617">
          <cell r="C1617" t="str">
            <v>Survey - Residential Energy DVD</v>
          </cell>
          <cell r="D1617" t="str">
            <v>RIVERA</v>
          </cell>
          <cell r="E1617" t="str">
            <v>ECON-3D</v>
          </cell>
          <cell r="F1617" t="str">
            <v>Residential</v>
          </cell>
          <cell r="I1617" t="str">
            <v>ST CLOUD</v>
          </cell>
          <cell r="J1617" t="str">
            <v>September</v>
          </cell>
          <cell r="K1617" t="str">
            <v>2010-2011</v>
          </cell>
          <cell r="L1617">
            <v>2011</v>
          </cell>
          <cell r="M1617">
            <v>7</v>
          </cell>
          <cell r="Y1617">
            <v>66.310894300000001</v>
          </cell>
          <cell r="Z1617">
            <v>0</v>
          </cell>
          <cell r="AA1617">
            <v>854.08330000000001</v>
          </cell>
          <cell r="AB1617">
            <v>0</v>
          </cell>
          <cell r="AC1617" t="str">
            <v>RIVERAECON-3DSeptember2010-2011</v>
          </cell>
          <cell r="AD1617" t="str">
            <v>RIVERAECON-3D2011</v>
          </cell>
          <cell r="AE1617" t="str">
            <v>RIVERAECON-3DSeptember2011</v>
          </cell>
          <cell r="AF1617" t="str">
            <v>RIVERAECON-3DSeptember2010-2011</v>
          </cell>
          <cell r="AG1617" t="str">
            <v>RIVERAECON-3DST CLOUDSeptember2010-2011</v>
          </cell>
          <cell r="AH1617" t="str">
            <v>RIVERASeptember2010-2011</v>
          </cell>
        </row>
        <row r="1618">
          <cell r="C1618" t="str">
            <v xml:space="preserve">Total DVD &amp; VIDEO  </v>
          </cell>
          <cell r="D1618" t="str">
            <v>DVD</v>
          </cell>
          <cell r="E1618" t="str">
            <v>ECON-3D</v>
          </cell>
          <cell r="F1618" t="str">
            <v>Residential</v>
          </cell>
          <cell r="I1618" t="str">
            <v>ST CLOUD</v>
          </cell>
          <cell r="J1618" t="str">
            <v>September</v>
          </cell>
          <cell r="K1618" t="str">
            <v>2010-2011</v>
          </cell>
          <cell r="L1618">
            <v>2011</v>
          </cell>
          <cell r="M1618">
            <v>7</v>
          </cell>
          <cell r="Y1618">
            <v>66.310894300000001</v>
          </cell>
          <cell r="Z1618">
            <v>0</v>
          </cell>
          <cell r="AA1618">
            <v>854.08330000000001</v>
          </cell>
          <cell r="AB1618">
            <v>0</v>
          </cell>
          <cell r="AC1618" t="str">
            <v>DVDECON-3DSeptember2010-2011</v>
          </cell>
          <cell r="AD1618" t="str">
            <v>DVDECON-3D2011</v>
          </cell>
          <cell r="AE1618" t="str">
            <v>DVDECON-3DSeptember2011</v>
          </cell>
          <cell r="AF1618" t="str">
            <v>DVDECON-3DSeptember2010-2011</v>
          </cell>
          <cell r="AG1618" t="str">
            <v>DVDECON-3DST CLOUDSeptember2010-2011</v>
          </cell>
          <cell r="AH1618" t="str">
            <v>DVDSeptember2010-2011</v>
          </cell>
        </row>
        <row r="1619">
          <cell r="C1619" t="str">
            <v xml:space="preserve">Total Residential Energy DVD  </v>
          </cell>
          <cell r="D1619" t="str">
            <v>CONEW</v>
          </cell>
          <cell r="E1619" t="str">
            <v>ECON-3D</v>
          </cell>
          <cell r="F1619" t="str">
            <v>Residential</v>
          </cell>
          <cell r="I1619" t="str">
            <v>ST CLOUD</v>
          </cell>
          <cell r="J1619" t="str">
            <v>September</v>
          </cell>
          <cell r="K1619" t="str">
            <v>2010-2011</v>
          </cell>
          <cell r="L1619">
            <v>2011</v>
          </cell>
          <cell r="M1619">
            <v>7</v>
          </cell>
          <cell r="Y1619">
            <v>66.310894300000001</v>
          </cell>
          <cell r="Z1619">
            <v>0</v>
          </cell>
          <cell r="AA1619">
            <v>854.08330000000001</v>
          </cell>
          <cell r="AB1619">
            <v>0</v>
          </cell>
          <cell r="AC1619" t="str">
            <v>CONEWECON-3DSeptember2010-2011</v>
          </cell>
          <cell r="AD1619" t="str">
            <v>CONEWECON-3D2011</v>
          </cell>
          <cell r="AE1619" t="str">
            <v>CONEWECON-3DSeptember2011</v>
          </cell>
          <cell r="AF1619" t="str">
            <v>CONEWECON-3DSeptember2010-2011</v>
          </cell>
          <cell r="AG1619" t="str">
            <v>CONEWECON-3DST CLOUDSeptember2010-2011</v>
          </cell>
          <cell r="AH1619" t="str">
            <v>CONEWSeptember2010-2011</v>
          </cell>
        </row>
        <row r="1620">
          <cell r="B1620" t="str">
            <v>IBHE</v>
          </cell>
          <cell r="C1620" t="str">
            <v>Home Fix-up</v>
          </cell>
          <cell r="D1620" t="str">
            <v>SAMPSON</v>
          </cell>
          <cell r="E1620" t="str">
            <v>ECON-12A</v>
          </cell>
          <cell r="F1620" t="str">
            <v>Residential</v>
          </cell>
          <cell r="G1620" t="str">
            <v>SINGLE</v>
          </cell>
          <cell r="I1620" t="str">
            <v>ST CLOUD</v>
          </cell>
          <cell r="J1620" t="str">
            <v>September</v>
          </cell>
          <cell r="K1620" t="str">
            <v>2010-2011</v>
          </cell>
          <cell r="L1620">
            <v>2011</v>
          </cell>
          <cell r="M1620">
            <v>0</v>
          </cell>
          <cell r="Y1620">
            <v>0</v>
          </cell>
          <cell r="Z1620">
            <v>0</v>
          </cell>
          <cell r="AA1620">
            <v>0</v>
          </cell>
          <cell r="AB1620">
            <v>0</v>
          </cell>
          <cell r="AC1620" t="str">
            <v>SAMPSONECON-12ASeptember2010-2011</v>
          </cell>
          <cell r="AD1620" t="str">
            <v>SAMPSONECON-12A2011</v>
          </cell>
          <cell r="AE1620" t="str">
            <v>SAMPSONECON-12ASeptember2011</v>
          </cell>
          <cell r="AF1620" t="str">
            <v>SAMPSONECON-12ASeptember2010-2011</v>
          </cell>
          <cell r="AG1620" t="str">
            <v>SAMPSONECON-12AST CLOUDSeptember2010-2011</v>
          </cell>
          <cell r="AH1620" t="str">
            <v>SAMPSONSeptember2010-2011</v>
          </cell>
        </row>
        <row r="1621">
          <cell r="C1621" t="str">
            <v>Total Home Fix-up Single</v>
          </cell>
          <cell r="D1621" t="str">
            <v>CONEW</v>
          </cell>
          <cell r="E1621" t="str">
            <v>ECON-12A</v>
          </cell>
          <cell r="F1621" t="str">
            <v>Residential</v>
          </cell>
          <cell r="G1621" t="str">
            <v>SINGLE</v>
          </cell>
          <cell r="I1621" t="str">
            <v>ST CLOUD</v>
          </cell>
          <cell r="J1621" t="str">
            <v>September</v>
          </cell>
          <cell r="K1621" t="str">
            <v>2010-2011</v>
          </cell>
          <cell r="L1621">
            <v>2011</v>
          </cell>
          <cell r="M1621">
            <v>0</v>
          </cell>
          <cell r="O1621">
            <v>0</v>
          </cell>
          <cell r="Q1621">
            <v>0</v>
          </cell>
          <cell r="R1621">
            <v>0</v>
          </cell>
          <cell r="S1621">
            <v>0</v>
          </cell>
          <cell r="U1621">
            <v>0</v>
          </cell>
          <cell r="V1621">
            <v>0</v>
          </cell>
          <cell r="W1621">
            <v>0</v>
          </cell>
          <cell r="X1621">
            <v>0</v>
          </cell>
          <cell r="Y1621">
            <v>0</v>
          </cell>
          <cell r="Z1621">
            <v>0</v>
          </cell>
          <cell r="AA1621">
            <v>0</v>
          </cell>
          <cell r="AB1621">
            <v>0</v>
          </cell>
          <cell r="AC1621" t="str">
            <v>CONEWECON-12ASeptember2010-2011</v>
          </cell>
          <cell r="AD1621" t="str">
            <v>CONEWECON-12A2011</v>
          </cell>
          <cell r="AE1621" t="str">
            <v>CONEWECON-12ASeptember2011</v>
          </cell>
          <cell r="AF1621" t="str">
            <v>CONEWECON-12ASeptember2010-2011</v>
          </cell>
          <cell r="AG1621" t="str">
            <v>CONEWECON-12AST CLOUDSeptember2010-2011</v>
          </cell>
          <cell r="AH1621" t="str">
            <v>CONEWSeptember2010-2011</v>
          </cell>
        </row>
        <row r="1622">
          <cell r="B1622" t="str">
            <v>IBHI</v>
          </cell>
          <cell r="C1622" t="str">
            <v>Home Financial Insulation Loan</v>
          </cell>
          <cell r="D1622" t="str">
            <v>SAMPSON</v>
          </cell>
          <cell r="E1622" t="str">
            <v>ECON-12B</v>
          </cell>
          <cell r="F1622" t="str">
            <v>Residential</v>
          </cell>
          <cell r="G1622" t="str">
            <v>SINGLE</v>
          </cell>
          <cell r="I1622" t="str">
            <v>ST CLOUD</v>
          </cell>
          <cell r="J1622" t="str">
            <v>September</v>
          </cell>
          <cell r="K1622" t="str">
            <v>2010-2011</v>
          </cell>
          <cell r="L1622">
            <v>2011</v>
          </cell>
          <cell r="M1622">
            <v>0</v>
          </cell>
          <cell r="O1622">
            <v>0</v>
          </cell>
          <cell r="Y1622">
            <v>0</v>
          </cell>
          <cell r="Z1622">
            <v>0</v>
          </cell>
          <cell r="AA1622">
            <v>0</v>
          </cell>
          <cell r="AB1622">
            <v>0</v>
          </cell>
          <cell r="AC1622" t="str">
            <v>SAMPSONECON-12BSeptember2010-2011</v>
          </cell>
          <cell r="AD1622" t="str">
            <v>SAMPSONECON-12B2011</v>
          </cell>
          <cell r="AE1622" t="str">
            <v>SAMPSONECON-12BSeptember2011</v>
          </cell>
          <cell r="AF1622" t="str">
            <v>SAMPSONECON-12BSeptember2010-2011</v>
          </cell>
          <cell r="AG1622" t="str">
            <v>SAMPSONECON-12BST CLOUDSeptember2010-2011</v>
          </cell>
          <cell r="AH1622" t="str">
            <v>SAMPSONSeptember2010-2011</v>
          </cell>
        </row>
        <row r="1623">
          <cell r="C1623" t="str">
            <v>Total Financed Insulation Single</v>
          </cell>
          <cell r="D1623" t="str">
            <v>CONEW</v>
          </cell>
          <cell r="E1623" t="str">
            <v>ECON-12B</v>
          </cell>
          <cell r="F1623" t="str">
            <v>Residential</v>
          </cell>
          <cell r="G1623" t="str">
            <v>SINGLE</v>
          </cell>
          <cell r="I1623" t="str">
            <v>ST CLOUD</v>
          </cell>
          <cell r="J1623" t="str">
            <v>September</v>
          </cell>
          <cell r="K1623" t="str">
            <v>2010-2011</v>
          </cell>
          <cell r="L1623">
            <v>2011</v>
          </cell>
          <cell r="M1623">
            <v>0</v>
          </cell>
          <cell r="O1623">
            <v>0</v>
          </cell>
          <cell r="Q1623">
            <v>0</v>
          </cell>
          <cell r="R1623">
            <v>0</v>
          </cell>
          <cell r="S1623">
            <v>0</v>
          </cell>
          <cell r="U1623">
            <v>0</v>
          </cell>
          <cell r="V1623">
            <v>0</v>
          </cell>
          <cell r="W1623">
            <v>0</v>
          </cell>
          <cell r="X1623">
            <v>0</v>
          </cell>
          <cell r="Y1623">
            <v>0</v>
          </cell>
          <cell r="Z1623">
            <v>0</v>
          </cell>
          <cell r="AA1623">
            <v>0</v>
          </cell>
          <cell r="AB1623">
            <v>0</v>
          </cell>
          <cell r="AC1623" t="str">
            <v>CONEWECON-12BSeptember2010-2011</v>
          </cell>
          <cell r="AD1623" t="str">
            <v>CONEWECON-12B2011</v>
          </cell>
          <cell r="AE1623" t="str">
            <v>CONEWECON-12BSeptember2011</v>
          </cell>
          <cell r="AF1623" t="str">
            <v>CONEWECON-12BSeptember2010-2011</v>
          </cell>
          <cell r="AG1623" t="str">
            <v>CONEWECON-12BST CLOUDSeptember2010-2011</v>
          </cell>
          <cell r="AH1623" t="str">
            <v>CONEWSeptember2010-2011</v>
          </cell>
        </row>
        <row r="1624">
          <cell r="C1624" t="str">
            <v>Total Residential Audit Summary</v>
          </cell>
          <cell r="D1624" t="str">
            <v>CONEW</v>
          </cell>
          <cell r="E1624" t="str">
            <v>RESCON</v>
          </cell>
          <cell r="F1624" t="str">
            <v>Residential</v>
          </cell>
          <cell r="J1624" t="str">
            <v>September</v>
          </cell>
          <cell r="K1624" t="str">
            <v>2010-2011</v>
          </cell>
          <cell r="L1624">
            <v>2011</v>
          </cell>
          <cell r="M1624">
            <v>40551</v>
          </cell>
          <cell r="N1624">
            <v>20761.333333333332</v>
          </cell>
          <cell r="O1624">
            <v>15792.070000000002</v>
          </cell>
          <cell r="P1624">
            <v>80666.666666666672</v>
          </cell>
          <cell r="Q1624">
            <v>0</v>
          </cell>
          <cell r="R1624">
            <v>0</v>
          </cell>
          <cell r="S1624">
            <v>0</v>
          </cell>
          <cell r="U1624">
            <v>0</v>
          </cell>
          <cell r="V1624">
            <v>0</v>
          </cell>
          <cell r="W1624">
            <v>0</v>
          </cell>
          <cell r="X1624">
            <v>134</v>
          </cell>
          <cell r="Y1624">
            <v>42928.292126999993</v>
          </cell>
          <cell r="Z1624">
            <v>66863.175346333344</v>
          </cell>
          <cell r="AA1624">
            <v>646628.89306100004</v>
          </cell>
          <cell r="AB1624">
            <v>776970.97052108345</v>
          </cell>
          <cell r="AC1624" t="str">
            <v>CONEWRESCONSeptember2010-2011</v>
          </cell>
          <cell r="AD1624" t="str">
            <v>CONEWRESCON2011</v>
          </cell>
          <cell r="AE1624" t="str">
            <v>CONEWRESCONSeptember2011</v>
          </cell>
          <cell r="AF1624" t="str">
            <v>CONEWRESCONSeptember2010-2011</v>
          </cell>
          <cell r="AG1624" t="str">
            <v>CONEWRESCONSeptember2010-2011</v>
          </cell>
          <cell r="AH1624" t="str">
            <v>RESCONSeptember2010-2011</v>
          </cell>
        </row>
        <row r="1625">
          <cell r="C1625" t="str">
            <v>Total Commercial Audit Summary</v>
          </cell>
          <cell r="D1625" t="str">
            <v>CONEW</v>
          </cell>
          <cell r="E1625" t="str">
            <v>COMCON</v>
          </cell>
          <cell r="F1625" t="str">
            <v>Commercial</v>
          </cell>
          <cell r="J1625" t="str">
            <v>September</v>
          </cell>
          <cell r="K1625" t="str">
            <v>2010-2011</v>
          </cell>
          <cell r="L1625">
            <v>2011</v>
          </cell>
          <cell r="M1625">
            <v>18</v>
          </cell>
          <cell r="N1625">
            <v>27.833333333333332</v>
          </cell>
          <cell r="O1625">
            <v>0</v>
          </cell>
          <cell r="P1625">
            <v>0</v>
          </cell>
          <cell r="Q1625">
            <v>0</v>
          </cell>
          <cell r="R1625">
            <v>0</v>
          </cell>
          <cell r="S1625">
            <v>0</v>
          </cell>
          <cell r="U1625">
            <v>0</v>
          </cell>
          <cell r="V1625">
            <v>0</v>
          </cell>
          <cell r="W1625">
            <v>0</v>
          </cell>
          <cell r="X1625">
            <v>0</v>
          </cell>
          <cell r="Y1625">
            <v>8390.0369578000009</v>
          </cell>
          <cell r="Z1625">
            <v>11161.759373400002</v>
          </cell>
          <cell r="AA1625">
            <v>11896.690399999999</v>
          </cell>
          <cell r="AB1625">
            <v>15437.372066666667</v>
          </cell>
          <cell r="AC1625" t="str">
            <v>CONEWCOMCONSeptember2010-2011</v>
          </cell>
          <cell r="AD1625" t="str">
            <v>CONEWCOMCON2011</v>
          </cell>
          <cell r="AE1625" t="str">
            <v>CONEWCOMCONSeptember2011</v>
          </cell>
          <cell r="AF1625" t="str">
            <v>CONEWCOMCONSeptember2010-2011</v>
          </cell>
          <cell r="AG1625" t="str">
            <v>CONEWCOMCONSeptember2010-2011</v>
          </cell>
          <cell r="AH1625" t="str">
            <v>COMCONSeptember2010-2011</v>
          </cell>
        </row>
        <row r="1626">
          <cell r="B1626" t="str">
            <v>M-ACRG</v>
          </cell>
          <cell r="C1626" t="str">
            <v>Survey - Acreage Meas for Wtr</v>
          </cell>
          <cell r="D1626" t="str">
            <v>MIL</v>
          </cell>
          <cell r="E1626" t="str">
            <v>WACON-5C</v>
          </cell>
          <cell r="F1626" t="str">
            <v>Commercial</v>
          </cell>
          <cell r="G1626" t="str">
            <v>MULTI</v>
          </cell>
          <cell r="H1626" t="str">
            <v>ACRE MEASMNT</v>
          </cell>
          <cell r="J1626" t="str">
            <v>YTD</v>
          </cell>
          <cell r="K1626" t="str">
            <v>2010-2011</v>
          </cell>
          <cell r="M1626">
            <v>2</v>
          </cell>
          <cell r="N1626">
            <v>0</v>
          </cell>
          <cell r="Y1626">
            <v>322.70991559999999</v>
          </cell>
          <cell r="Z1626">
            <v>0</v>
          </cell>
          <cell r="AA1626">
            <v>0</v>
          </cell>
          <cell r="AB1626">
            <v>0</v>
          </cell>
          <cell r="AC1626" t="str">
            <v>MILWACON-5CYTD2010-2011</v>
          </cell>
          <cell r="AD1626" t="str">
            <v>MILWACON-5C</v>
          </cell>
          <cell r="AE1626" t="str">
            <v>MILWACON-5CYTD</v>
          </cell>
          <cell r="AF1626" t="str">
            <v>MILWACON-5CACRE MEASMNTYTD2010-2011</v>
          </cell>
          <cell r="AG1626" t="str">
            <v>MILWACON-5CYTD2010-2011</v>
          </cell>
          <cell r="AH1626" t="str">
            <v>MILYTD2010-2011</v>
          </cell>
        </row>
        <row r="1627">
          <cell r="D1627" t="str">
            <v>MIL</v>
          </cell>
          <cell r="E1627" t="str">
            <v>WACON-5C</v>
          </cell>
          <cell r="F1627" t="str">
            <v>Commercial</v>
          </cell>
          <cell r="G1627" t="str">
            <v>OTHER</v>
          </cell>
          <cell r="H1627" t="str">
            <v>ACRE MEASMNT</v>
          </cell>
          <cell r="J1627" t="str">
            <v>YTD</v>
          </cell>
          <cell r="K1627" t="str">
            <v>2010-2011</v>
          </cell>
          <cell r="M1627">
            <v>28</v>
          </cell>
          <cell r="Y1627">
            <v>4517.9388183999999</v>
          </cell>
          <cell r="Z1627">
            <v>0</v>
          </cell>
          <cell r="AC1627" t="str">
            <v>MILWACON-5CYTD2010-2011</v>
          </cell>
          <cell r="AD1627" t="str">
            <v>MILWACON-5C</v>
          </cell>
          <cell r="AE1627" t="str">
            <v>MILWACON-5CYTD</v>
          </cell>
          <cell r="AF1627" t="str">
            <v>MILWACON-5CACRE MEASMNTYTD2010-2011</v>
          </cell>
          <cell r="AG1627" t="str">
            <v>MILWACON-5CYTD2010-2011</v>
          </cell>
          <cell r="AH1627" t="str">
            <v>MILYTD2010-2011</v>
          </cell>
        </row>
        <row r="1628">
          <cell r="D1628" t="str">
            <v>SKIPPER</v>
          </cell>
          <cell r="E1628" t="str">
            <v>WACON-5C</v>
          </cell>
          <cell r="F1628" t="str">
            <v>Commercial</v>
          </cell>
          <cell r="G1628" t="str">
            <v>MULTI</v>
          </cell>
          <cell r="H1628" t="str">
            <v>ACRE MEASMNT</v>
          </cell>
          <cell r="J1628" t="str">
            <v>YTD</v>
          </cell>
          <cell r="K1628" t="str">
            <v>2010-2011</v>
          </cell>
          <cell r="M1628">
            <v>2</v>
          </cell>
          <cell r="N1628">
            <v>36</v>
          </cell>
          <cell r="Y1628">
            <v>322.70991559999999</v>
          </cell>
          <cell r="Z1628">
            <v>5808.7784807999997</v>
          </cell>
          <cell r="AC1628" t="str">
            <v>SKIPPERWACON-5CYTD2010-2011</v>
          </cell>
          <cell r="AD1628" t="str">
            <v>SKIPPERWACON-5C</v>
          </cell>
          <cell r="AE1628" t="str">
            <v>SKIPPERWACON-5CYTD</v>
          </cell>
          <cell r="AF1628" t="str">
            <v>SKIPPERWACON-5CACRE MEASMNTYTD2010-2011</v>
          </cell>
          <cell r="AG1628" t="str">
            <v>SKIPPERWACON-5CYTD2010-2011</v>
          </cell>
          <cell r="AH1628" t="str">
            <v>SKIPPERYTD2010-2011</v>
          </cell>
        </row>
        <row r="1629">
          <cell r="D1629" t="str">
            <v>SKIPPER</v>
          </cell>
          <cell r="E1629" t="str">
            <v>WACON-5C</v>
          </cell>
          <cell r="F1629" t="str">
            <v>Commercial</v>
          </cell>
          <cell r="G1629" t="str">
            <v>OTHER</v>
          </cell>
          <cell r="H1629" t="str">
            <v>ACRE MEASMNT</v>
          </cell>
          <cell r="J1629" t="str">
            <v>YTD</v>
          </cell>
          <cell r="K1629" t="str">
            <v>2010-2011</v>
          </cell>
          <cell r="M1629">
            <v>7</v>
          </cell>
          <cell r="Y1629">
            <v>1129.4847046</v>
          </cell>
          <cell r="Z1629">
            <v>0</v>
          </cell>
          <cell r="AA1629">
            <v>0</v>
          </cell>
          <cell r="AB1629">
            <v>0</v>
          </cell>
          <cell r="AC1629" t="str">
            <v>SKIPPERWACON-5CYTD2010-2011</v>
          </cell>
          <cell r="AD1629" t="str">
            <v>SKIPPERWACON-5C</v>
          </cell>
          <cell r="AE1629" t="str">
            <v>SKIPPERWACON-5CYTD</v>
          </cell>
          <cell r="AF1629" t="str">
            <v>SKIPPERWACON-5CACRE MEASMNTYTD2010-2011</v>
          </cell>
          <cell r="AG1629" t="str">
            <v>SKIPPERWACON-5CYTD2010-2011</v>
          </cell>
          <cell r="AH1629" t="str">
            <v>SKIPPERYTD2010-2011</v>
          </cell>
        </row>
        <row r="1630">
          <cell r="C1630" t="str">
            <v>Total Acreage Meas For Wtr</v>
          </cell>
          <cell r="D1630" t="str">
            <v>CONEW</v>
          </cell>
          <cell r="E1630" t="str">
            <v>WACON-5C</v>
          </cell>
          <cell r="F1630" t="str">
            <v>Commercial</v>
          </cell>
          <cell r="G1630" t="str">
            <v>MULTI</v>
          </cell>
          <cell r="H1630" t="str">
            <v>ACRE MEASMNT</v>
          </cell>
          <cell r="J1630" t="str">
            <v>YTD</v>
          </cell>
          <cell r="K1630" t="str">
            <v>2010-2011</v>
          </cell>
          <cell r="M1630">
            <v>4</v>
          </cell>
          <cell r="N1630">
            <v>36</v>
          </cell>
          <cell r="Y1630">
            <v>645.41983119999998</v>
          </cell>
          <cell r="Z1630">
            <v>5808.7784807999997</v>
          </cell>
          <cell r="AA1630">
            <v>0</v>
          </cell>
          <cell r="AB1630">
            <v>0</v>
          </cell>
          <cell r="AC1630" t="str">
            <v>CONEWWACON-5CYTD2010-2011</v>
          </cell>
          <cell r="AD1630" t="str">
            <v>CONEWWACON-5C</v>
          </cell>
          <cell r="AE1630" t="str">
            <v>CONEWWACON-5CYTD</v>
          </cell>
          <cell r="AF1630" t="str">
            <v>CONEWWACON-5CACRE MEASMNTYTD2010-2011</v>
          </cell>
          <cell r="AG1630" t="str">
            <v>CONEWWACON-5CYTD2010-2011</v>
          </cell>
          <cell r="AH1630" t="str">
            <v>CONEWYTD2010-2011</v>
          </cell>
        </row>
        <row r="1631">
          <cell r="C1631" t="str">
            <v>Total Acreage Meas For Wtr</v>
          </cell>
          <cell r="D1631" t="str">
            <v>CONEW</v>
          </cell>
          <cell r="E1631" t="str">
            <v>WACON-5C</v>
          </cell>
          <cell r="F1631" t="str">
            <v>Commercial</v>
          </cell>
          <cell r="G1631" t="str">
            <v>OTHER</v>
          </cell>
          <cell r="H1631" t="str">
            <v>ACRE MEASMNT</v>
          </cell>
          <cell r="J1631" t="str">
            <v>YTD</v>
          </cell>
          <cell r="K1631" t="str">
            <v>2010-2011</v>
          </cell>
          <cell r="M1631">
            <v>35</v>
          </cell>
          <cell r="N1631">
            <v>0</v>
          </cell>
          <cell r="Y1631">
            <v>5647.4235229999995</v>
          </cell>
          <cell r="AA1631">
            <v>0</v>
          </cell>
          <cell r="AB1631">
            <v>0</v>
          </cell>
          <cell r="AC1631" t="str">
            <v>CONEWWACON-5CYTD2010-2011</v>
          </cell>
          <cell r="AD1631" t="str">
            <v>CONEWWACON-5C</v>
          </cell>
          <cell r="AE1631" t="str">
            <v>CONEWWACON-5CYTD</v>
          </cell>
          <cell r="AF1631" t="str">
            <v>CONEWWACON-5CACRE MEASMNTYTD2010-2011</v>
          </cell>
          <cell r="AG1631" t="str">
            <v>CONEWWACON-5CYTD2010-2011</v>
          </cell>
          <cell r="AH1631" t="str">
            <v>CONEWYTD2010-2011</v>
          </cell>
        </row>
        <row r="1632">
          <cell r="B1632" t="str">
            <v>M-CES</v>
          </cell>
          <cell r="C1632" t="str">
            <v>Survey - Commercial Energy</v>
          </cell>
          <cell r="D1632" t="str">
            <v>SKIPPER</v>
          </cell>
          <cell r="E1632" t="str">
            <v>ECON-3A</v>
          </cell>
          <cell r="F1632" t="str">
            <v>Commercial</v>
          </cell>
          <cell r="G1632" t="str">
            <v>OTHER</v>
          </cell>
          <cell r="J1632" t="str">
            <v>YTD</v>
          </cell>
          <cell r="K1632" t="str">
            <v>2010-2011</v>
          </cell>
          <cell r="M1632">
            <v>143</v>
          </cell>
          <cell r="N1632">
            <v>218</v>
          </cell>
          <cell r="X1632">
            <v>21</v>
          </cell>
          <cell r="Y1632">
            <v>84050.109000000011</v>
          </cell>
          <cell r="Z1632">
            <v>128132.334</v>
          </cell>
          <cell r="AA1632">
            <v>121516.1948</v>
          </cell>
          <cell r="AB1632">
            <v>185248.46479999999</v>
          </cell>
          <cell r="AC1632" t="str">
            <v>SKIPPERECON-3AYTD2010-2011</v>
          </cell>
          <cell r="AD1632" t="str">
            <v>SKIPPERECON-3A</v>
          </cell>
          <cell r="AE1632" t="str">
            <v>SKIPPERECON-3AYTD</v>
          </cell>
          <cell r="AF1632" t="str">
            <v>SKIPPERECON-3AYTD2010-2011</v>
          </cell>
          <cell r="AG1632" t="str">
            <v>SKIPPERECON-3AYTD2010-2011</v>
          </cell>
          <cell r="AH1632" t="str">
            <v>SKIPPERYTD2010-2011</v>
          </cell>
        </row>
        <row r="1633">
          <cell r="C1633" t="str">
            <v xml:space="preserve">Total Commercial Energy  </v>
          </cell>
          <cell r="D1633" t="str">
            <v>CONEW</v>
          </cell>
          <cell r="E1633" t="str">
            <v>ECON-3A</v>
          </cell>
          <cell r="F1633" t="str">
            <v>Commercial</v>
          </cell>
          <cell r="G1633" t="str">
            <v>OTHER</v>
          </cell>
          <cell r="J1633" t="str">
            <v>YTD</v>
          </cell>
          <cell r="K1633" t="str">
            <v>2010-2011</v>
          </cell>
          <cell r="M1633">
            <v>143</v>
          </cell>
          <cell r="N1633">
            <v>218</v>
          </cell>
          <cell r="Y1633">
            <v>84050.109000000011</v>
          </cell>
          <cell r="Z1633">
            <v>128132.334</v>
          </cell>
          <cell r="AA1633">
            <v>121516.1948</v>
          </cell>
          <cell r="AB1633">
            <v>185248.46479999999</v>
          </cell>
          <cell r="AC1633" t="str">
            <v>CONEWECON-3AYTD2010-2011</v>
          </cell>
          <cell r="AD1633" t="str">
            <v>CONEWECON-3A</v>
          </cell>
          <cell r="AE1633" t="str">
            <v>CONEWECON-3AYTD</v>
          </cell>
          <cell r="AF1633" t="str">
            <v>CONEWECON-3AYTD2010-2011</v>
          </cell>
          <cell r="AG1633" t="str">
            <v>CONEWECON-3AYTD2010-2011</v>
          </cell>
          <cell r="AH1633" t="str">
            <v>CONEWYTD2010-2011</v>
          </cell>
        </row>
        <row r="1634">
          <cell r="B1634" t="str">
            <v>M-HH2O</v>
          </cell>
          <cell r="C1634" t="str">
            <v>Survey - High Wtr CC Contact</v>
          </cell>
          <cell r="D1634" t="str">
            <v>SKIPPER</v>
          </cell>
          <cell r="E1634" t="str">
            <v>WACON-5D</v>
          </cell>
          <cell r="F1634" t="str">
            <v>Commercial</v>
          </cell>
          <cell r="G1634" t="str">
            <v>OTHER</v>
          </cell>
          <cell r="H1634" t="str">
            <v>HIGH WTR CC</v>
          </cell>
          <cell r="J1634" t="str">
            <v>YTD</v>
          </cell>
          <cell r="K1634" t="str">
            <v>2010-2011</v>
          </cell>
          <cell r="M1634">
            <v>7</v>
          </cell>
          <cell r="N1634">
            <v>10</v>
          </cell>
          <cell r="Y1634">
            <v>4114.3410000000003</v>
          </cell>
          <cell r="Z1634">
            <v>5877.63</v>
          </cell>
          <cell r="AA1634">
            <v>0</v>
          </cell>
          <cell r="AB1634">
            <v>0</v>
          </cell>
          <cell r="AC1634" t="str">
            <v>SKIPPERWACON-5DYTD2010-2011</v>
          </cell>
          <cell r="AD1634" t="str">
            <v>SKIPPERWACON-5D</v>
          </cell>
          <cell r="AE1634" t="str">
            <v>SKIPPERWACON-5DYTD</v>
          </cell>
          <cell r="AF1634" t="str">
            <v>SKIPPERWACON-5DHIGH WTR CCYTD2010-2011</v>
          </cell>
          <cell r="AG1634" t="str">
            <v>SKIPPERWACON-5DYTD2010-2011</v>
          </cell>
          <cell r="AH1634" t="str">
            <v>SKIPPERYTD2010-2011</v>
          </cell>
        </row>
        <row r="1635">
          <cell r="C1635" t="str">
            <v xml:space="preserve">Total High Wtr CC Contact  </v>
          </cell>
          <cell r="D1635" t="str">
            <v>CONEW</v>
          </cell>
          <cell r="E1635" t="str">
            <v>WACON-5D</v>
          </cell>
          <cell r="F1635" t="str">
            <v>Commercial</v>
          </cell>
          <cell r="G1635" t="str">
            <v>OTHER</v>
          </cell>
          <cell r="H1635" t="str">
            <v>HIGH WTR CC</v>
          </cell>
          <cell r="J1635" t="str">
            <v>YTD</v>
          </cell>
          <cell r="K1635" t="str">
            <v>2010-2011</v>
          </cell>
          <cell r="M1635">
            <v>7</v>
          </cell>
          <cell r="N1635">
            <v>10</v>
          </cell>
          <cell r="Y1635">
            <v>4114.3410000000003</v>
          </cell>
          <cell r="Z1635">
            <v>5877.63</v>
          </cell>
          <cell r="AA1635">
            <v>0</v>
          </cell>
          <cell r="AB1635">
            <v>0</v>
          </cell>
          <cell r="AC1635" t="str">
            <v>CONEWWACON-5DYTD2010-2011</v>
          </cell>
          <cell r="AD1635" t="str">
            <v>CONEWWACON-5D</v>
          </cell>
          <cell r="AE1635" t="str">
            <v>CONEWWACON-5DYTD</v>
          </cell>
          <cell r="AF1635" t="str">
            <v>CONEWWACON-5DHIGH WTR CCYTD2010-2011</v>
          </cell>
          <cell r="AG1635" t="str">
            <v>CONEWWACON-5DYTD2010-2011</v>
          </cell>
          <cell r="AH1635" t="str">
            <v>CONEWYTD2010-2011</v>
          </cell>
        </row>
        <row r="1636">
          <cell r="B1636" t="str">
            <v>M-RES</v>
          </cell>
          <cell r="C1636" t="str">
            <v>Survey - Residential Energy</v>
          </cell>
          <cell r="D1636" t="str">
            <v>BURNS</v>
          </cell>
          <cell r="E1636" t="str">
            <v>ECON-3B</v>
          </cell>
          <cell r="F1636" t="str">
            <v>Residential</v>
          </cell>
          <cell r="G1636" t="str">
            <v>SINGLE</v>
          </cell>
          <cell r="J1636" t="str">
            <v>YTD</v>
          </cell>
          <cell r="K1636" t="str">
            <v>2010-2011</v>
          </cell>
          <cell r="M1636">
            <v>39</v>
          </cell>
          <cell r="N1636">
            <v>0</v>
          </cell>
          <cell r="X1636">
            <v>21</v>
          </cell>
          <cell r="Y1636">
            <v>6292.8433541999993</v>
          </cell>
          <cell r="Z1636">
            <v>0</v>
          </cell>
          <cell r="AA1636">
            <v>9498.3135000000002</v>
          </cell>
          <cell r="AB1636">
            <v>0</v>
          </cell>
          <cell r="AC1636" t="str">
            <v>BURNSECON-3BYTD2010-2011</v>
          </cell>
          <cell r="AD1636" t="str">
            <v>BURNSECON-3B</v>
          </cell>
          <cell r="AE1636" t="str">
            <v>BURNSECON-3BYTD</v>
          </cell>
          <cell r="AF1636" t="str">
            <v>BURNSECON-3BYTD2010-2011</v>
          </cell>
          <cell r="AG1636" t="str">
            <v>BURNSECON-3BYTD2010-2011</v>
          </cell>
          <cell r="AH1636" t="str">
            <v>BURNSYTD2010-2011</v>
          </cell>
        </row>
        <row r="1637">
          <cell r="D1637" t="str">
            <v>BURNS</v>
          </cell>
          <cell r="E1637" t="str">
            <v>ECON-3B</v>
          </cell>
          <cell r="F1637" t="str">
            <v>Residential</v>
          </cell>
          <cell r="G1637" t="str">
            <v>MULTI</v>
          </cell>
          <cell r="J1637" t="str">
            <v>YTD</v>
          </cell>
          <cell r="K1637" t="str">
            <v>2010-2011</v>
          </cell>
          <cell r="M1637">
            <v>20</v>
          </cell>
          <cell r="Y1637">
            <v>3227.0991559999998</v>
          </cell>
          <cell r="AA1637">
            <v>4870.93</v>
          </cell>
          <cell r="AC1637" t="str">
            <v>BURNSECON-3BYTD2010-2011</v>
          </cell>
          <cell r="AD1637" t="str">
            <v>BURNSECON-3B</v>
          </cell>
          <cell r="AE1637" t="str">
            <v>BURNSECON-3BYTD</v>
          </cell>
          <cell r="AF1637" t="str">
            <v>BURNSECON-3BYTD2010-2011</v>
          </cell>
          <cell r="AG1637" t="str">
            <v>BURNSECON-3BYTD2010-2011</v>
          </cell>
          <cell r="AH1637" t="str">
            <v>BURNSYTD2010-2011</v>
          </cell>
        </row>
        <row r="1638">
          <cell r="D1638" t="str">
            <v>GRAHAM</v>
          </cell>
          <cell r="E1638" t="str">
            <v>ECON-3B</v>
          </cell>
          <cell r="F1638" t="str">
            <v>Residential</v>
          </cell>
          <cell r="G1638" t="str">
            <v>SINGLE</v>
          </cell>
          <cell r="J1638" t="str">
            <v>YTD</v>
          </cell>
          <cell r="K1638" t="str">
            <v>2010-2011</v>
          </cell>
          <cell r="M1638">
            <v>510</v>
          </cell>
          <cell r="N1638">
            <v>750</v>
          </cell>
          <cell r="X1638">
            <v>21</v>
          </cell>
          <cell r="Y1638">
            <v>82291.028477999993</v>
          </cell>
          <cell r="Z1638">
            <v>121016.21835</v>
          </cell>
          <cell r="AA1638">
            <v>124208.71500000001</v>
          </cell>
          <cell r="AB1638">
            <v>182659.875</v>
          </cell>
          <cell r="AC1638" t="str">
            <v>GRAHAMECON-3BYTD2010-2011</v>
          </cell>
          <cell r="AD1638" t="str">
            <v>GRAHAMECON-3B</v>
          </cell>
          <cell r="AE1638" t="str">
            <v>GRAHAMECON-3BYTD</v>
          </cell>
          <cell r="AF1638" t="str">
            <v>GRAHAMECON-3BYTD2010-2011</v>
          </cell>
          <cell r="AG1638" t="str">
            <v>GRAHAMECON-3BYTD2010-2011</v>
          </cell>
          <cell r="AH1638" t="str">
            <v>GRAHAMYTD2010-2011</v>
          </cell>
        </row>
        <row r="1639">
          <cell r="D1639" t="str">
            <v>GRAHAM</v>
          </cell>
          <cell r="E1639" t="str">
            <v>ECON-3B</v>
          </cell>
          <cell r="F1639" t="str">
            <v>Residential</v>
          </cell>
          <cell r="G1639" t="str">
            <v>MULTI</v>
          </cell>
          <cell r="J1639" t="str">
            <v>YTD</v>
          </cell>
          <cell r="K1639" t="str">
            <v>2010-2011</v>
          </cell>
          <cell r="M1639">
            <v>151</v>
          </cell>
          <cell r="Y1639">
            <v>24364.598627799998</v>
          </cell>
          <cell r="AA1639">
            <v>36775.521500000003</v>
          </cell>
          <cell r="AC1639" t="str">
            <v>GRAHAMECON-3BYTD2010-2011</v>
          </cell>
          <cell r="AD1639" t="str">
            <v>GRAHAMECON-3B</v>
          </cell>
          <cell r="AE1639" t="str">
            <v>GRAHAMECON-3BYTD</v>
          </cell>
          <cell r="AF1639" t="str">
            <v>GRAHAMECON-3BYTD2010-2011</v>
          </cell>
          <cell r="AG1639" t="str">
            <v>GRAHAMECON-3BYTD2010-2011</v>
          </cell>
          <cell r="AH1639" t="str">
            <v>GRAHAMYTD2010-2011</v>
          </cell>
        </row>
        <row r="1640">
          <cell r="D1640" t="str">
            <v>GURNETT</v>
          </cell>
          <cell r="E1640" t="str">
            <v>ECON-3B</v>
          </cell>
          <cell r="F1640" t="str">
            <v>Residential</v>
          </cell>
          <cell r="G1640" t="str">
            <v>SINGLE</v>
          </cell>
          <cell r="J1640" t="str">
            <v>YTD</v>
          </cell>
          <cell r="K1640" t="str">
            <v>2010-2011</v>
          </cell>
          <cell r="M1640">
            <v>32</v>
          </cell>
          <cell r="N1640">
            <v>750</v>
          </cell>
          <cell r="X1640">
            <v>8</v>
          </cell>
          <cell r="Y1640">
            <v>5163.3586495999998</v>
          </cell>
          <cell r="Z1640">
            <v>121016.21835</v>
          </cell>
          <cell r="AA1640">
            <v>7793.4880000000003</v>
          </cell>
          <cell r="AB1640">
            <v>182659.875</v>
          </cell>
          <cell r="AC1640" t="str">
            <v>GURNETTECON-3BYTD2010-2011</v>
          </cell>
          <cell r="AD1640" t="str">
            <v>GURNETTECON-3B</v>
          </cell>
          <cell r="AE1640" t="str">
            <v>GURNETTECON-3BYTD</v>
          </cell>
          <cell r="AF1640" t="str">
            <v>GURNETTECON-3BYTD2010-2011</v>
          </cell>
          <cell r="AG1640" t="str">
            <v>GURNETTECON-3BYTD2010-2011</v>
          </cell>
          <cell r="AH1640" t="str">
            <v>GURNETTYTD2010-2011</v>
          </cell>
        </row>
        <row r="1641">
          <cell r="D1641" t="str">
            <v>GURNETT</v>
          </cell>
          <cell r="E1641" t="str">
            <v>ECON-3B</v>
          </cell>
          <cell r="F1641" t="str">
            <v>Residential</v>
          </cell>
          <cell r="G1641" t="str">
            <v>MULTI</v>
          </cell>
          <cell r="J1641" t="str">
            <v>YTD</v>
          </cell>
          <cell r="K1641" t="str">
            <v>2010-2011</v>
          </cell>
          <cell r="M1641">
            <v>6</v>
          </cell>
          <cell r="Y1641">
            <v>968.12974680000002</v>
          </cell>
          <cell r="AA1641">
            <v>1461.279</v>
          </cell>
          <cell r="AC1641" t="str">
            <v>GURNETTECON-3BYTD2010-2011</v>
          </cell>
          <cell r="AD1641" t="str">
            <v>GURNETTECON-3B</v>
          </cell>
          <cell r="AE1641" t="str">
            <v>GURNETTECON-3BYTD</v>
          </cell>
          <cell r="AF1641" t="str">
            <v>GURNETTECON-3BYTD2010-2011</v>
          </cell>
          <cell r="AG1641" t="str">
            <v>GURNETTECON-3BYTD2010-2011</v>
          </cell>
          <cell r="AH1641" t="str">
            <v>GURNETTYTD2010-2011</v>
          </cell>
        </row>
        <row r="1642">
          <cell r="D1642" t="str">
            <v>SAMPSON</v>
          </cell>
          <cell r="E1642" t="str">
            <v>ECON-3B</v>
          </cell>
          <cell r="F1642" t="str">
            <v>Residential</v>
          </cell>
          <cell r="G1642" t="str">
            <v>SINGLE</v>
          </cell>
          <cell r="J1642" t="str">
            <v>YTD</v>
          </cell>
          <cell r="K1642" t="str">
            <v>2010-2011</v>
          </cell>
          <cell r="M1642">
            <v>288</v>
          </cell>
          <cell r="N1642">
            <v>750</v>
          </cell>
          <cell r="X1642">
            <v>21</v>
          </cell>
          <cell r="Y1642">
            <v>46470.227846399997</v>
          </cell>
          <cell r="Z1642">
            <v>121016.21835</v>
          </cell>
          <cell r="AA1642">
            <v>70141.392000000007</v>
          </cell>
          <cell r="AB1642">
            <v>182659.875</v>
          </cell>
          <cell r="AC1642" t="str">
            <v>SAMPSONECON-3BYTD2010-2011</v>
          </cell>
          <cell r="AD1642" t="str">
            <v>SAMPSONECON-3B</v>
          </cell>
          <cell r="AE1642" t="str">
            <v>SAMPSONECON-3BYTD</v>
          </cell>
          <cell r="AF1642" t="str">
            <v>SAMPSONECON-3BYTD2010-2011</v>
          </cell>
          <cell r="AG1642" t="str">
            <v>SAMPSONECON-3BYTD2010-2011</v>
          </cell>
          <cell r="AH1642" t="str">
            <v>SAMPSONYTD2010-2011</v>
          </cell>
        </row>
        <row r="1643">
          <cell r="D1643" t="str">
            <v>SAMPSON</v>
          </cell>
          <cell r="E1643" t="str">
            <v>ECON-3B</v>
          </cell>
          <cell r="F1643" t="str">
            <v>Residential</v>
          </cell>
          <cell r="G1643" t="str">
            <v>MULTI</v>
          </cell>
          <cell r="J1643" t="str">
            <v>YTD</v>
          </cell>
          <cell r="K1643" t="str">
            <v>2010-2011</v>
          </cell>
          <cell r="M1643">
            <v>148</v>
          </cell>
          <cell r="Y1643">
            <v>23880.533754399999</v>
          </cell>
          <cell r="AA1643">
            <v>36044.881999999998</v>
          </cell>
          <cell r="AC1643" t="str">
            <v>SAMPSONECON-3BYTD2010-2011</v>
          </cell>
          <cell r="AD1643" t="str">
            <v>SAMPSONECON-3B</v>
          </cell>
          <cell r="AE1643" t="str">
            <v>SAMPSONECON-3BYTD</v>
          </cell>
          <cell r="AF1643" t="str">
            <v>SAMPSONECON-3BYTD2010-2011</v>
          </cell>
          <cell r="AG1643" t="str">
            <v>SAMPSONECON-3BYTD2010-2011</v>
          </cell>
          <cell r="AH1643" t="str">
            <v>SAMPSONYTD2010-2011</v>
          </cell>
        </row>
        <row r="1644">
          <cell r="D1644" t="str">
            <v>SKIPPER</v>
          </cell>
          <cell r="E1644" t="str">
            <v>ECON-3B</v>
          </cell>
          <cell r="F1644" t="str">
            <v>Residential</v>
          </cell>
          <cell r="G1644" t="str">
            <v>SINGLE</v>
          </cell>
          <cell r="J1644" t="str">
            <v>YTD</v>
          </cell>
          <cell r="K1644" t="str">
            <v>2010-2011</v>
          </cell>
          <cell r="M1644">
            <v>121</v>
          </cell>
          <cell r="N1644">
            <v>0</v>
          </cell>
          <cell r="Y1644">
            <v>19523.9498938</v>
          </cell>
          <cell r="Z1644">
            <v>0</v>
          </cell>
          <cell r="AA1644">
            <v>29469.126500000002</v>
          </cell>
          <cell r="AB1644">
            <v>0</v>
          </cell>
          <cell r="AC1644" t="str">
            <v>SKIPPERECON-3BYTD2010-2011</v>
          </cell>
          <cell r="AD1644" t="str">
            <v>SKIPPERECON-3B</v>
          </cell>
          <cell r="AE1644" t="str">
            <v>SKIPPERECON-3BYTD</v>
          </cell>
          <cell r="AF1644" t="str">
            <v>SKIPPERECON-3BYTD2010-2011</v>
          </cell>
          <cell r="AG1644" t="str">
            <v>SKIPPERECON-3BYTD2010-2011</v>
          </cell>
          <cell r="AH1644" t="str">
            <v>SKIPPERYTD2010-2011</v>
          </cell>
        </row>
        <row r="1645">
          <cell r="D1645" t="str">
            <v>SKIPPER</v>
          </cell>
          <cell r="E1645" t="str">
            <v>ECON-3B</v>
          </cell>
          <cell r="F1645" t="str">
            <v>Residential</v>
          </cell>
          <cell r="G1645" t="str">
            <v>MULTI</v>
          </cell>
          <cell r="J1645" t="str">
            <v>YTD</v>
          </cell>
          <cell r="K1645" t="str">
            <v>2010-2011</v>
          </cell>
          <cell r="M1645">
            <v>53</v>
          </cell>
          <cell r="Y1645">
            <v>8551.8127633999993</v>
          </cell>
          <cell r="AA1645">
            <v>12907.9645</v>
          </cell>
          <cell r="AC1645" t="str">
            <v>SKIPPERECON-3BYTD2010-2011</v>
          </cell>
          <cell r="AD1645" t="str">
            <v>SKIPPERECON-3B</v>
          </cell>
          <cell r="AE1645" t="str">
            <v>SKIPPERECON-3BYTD</v>
          </cell>
          <cell r="AF1645" t="str">
            <v>SKIPPERECON-3BYTD2010-2011</v>
          </cell>
          <cell r="AG1645" t="str">
            <v>SKIPPERECON-3BYTD2010-2011</v>
          </cell>
          <cell r="AH1645" t="str">
            <v>SKIPPERYTD2010-2011</v>
          </cell>
        </row>
        <row r="1646">
          <cell r="D1646" t="str">
            <v>SPRIGGS</v>
          </cell>
          <cell r="E1646" t="str">
            <v>ECON-3B</v>
          </cell>
          <cell r="F1646" t="str">
            <v>Residential</v>
          </cell>
          <cell r="G1646" t="str">
            <v>SINGLE</v>
          </cell>
          <cell r="J1646" t="str">
            <v>YTD</v>
          </cell>
          <cell r="K1646" t="str">
            <v>2010-2011</v>
          </cell>
          <cell r="M1646">
            <v>469</v>
          </cell>
          <cell r="N1646">
            <v>750</v>
          </cell>
          <cell r="X1646">
            <v>21</v>
          </cell>
          <cell r="Y1646">
            <v>75675.47520819999</v>
          </cell>
          <cell r="Z1646">
            <v>121016.21835</v>
          </cell>
          <cell r="AA1646">
            <v>114223.3085</v>
          </cell>
          <cell r="AB1646">
            <v>182659.875</v>
          </cell>
          <cell r="AC1646" t="str">
            <v>SPRIGGSECON-3BYTD2010-2011</v>
          </cell>
          <cell r="AD1646" t="str">
            <v>SPRIGGSECON-3B</v>
          </cell>
          <cell r="AE1646" t="str">
            <v>SPRIGGSECON-3BYTD</v>
          </cell>
          <cell r="AF1646" t="str">
            <v>SPRIGGSECON-3BYTD2010-2011</v>
          </cell>
          <cell r="AG1646" t="str">
            <v>SPRIGGSECON-3BYTD2010-2011</v>
          </cell>
          <cell r="AH1646" t="str">
            <v>SPRIGGSYTD2010-2011</v>
          </cell>
        </row>
        <row r="1647">
          <cell r="D1647" t="str">
            <v>SPRIGGS</v>
          </cell>
          <cell r="E1647" t="str">
            <v>ECON-3B</v>
          </cell>
          <cell r="F1647" t="str">
            <v>Residential</v>
          </cell>
          <cell r="G1647" t="str">
            <v>MULTI</v>
          </cell>
          <cell r="J1647" t="str">
            <v>YTD</v>
          </cell>
          <cell r="K1647" t="str">
            <v>2010-2011</v>
          </cell>
          <cell r="M1647">
            <v>241</v>
          </cell>
          <cell r="Y1647">
            <v>38886.544829799997</v>
          </cell>
          <cell r="AA1647">
            <v>58694.7065</v>
          </cell>
          <cell r="AC1647" t="str">
            <v>SPRIGGSECON-3BYTD2010-2011</v>
          </cell>
          <cell r="AD1647" t="str">
            <v>SPRIGGSECON-3B</v>
          </cell>
          <cell r="AE1647" t="str">
            <v>SPRIGGSECON-3BYTD</v>
          </cell>
          <cell r="AF1647" t="str">
            <v>SPRIGGSECON-3BYTD2010-2011</v>
          </cell>
          <cell r="AG1647" t="str">
            <v>SPRIGGSECON-3BYTD2010-2011</v>
          </cell>
          <cell r="AH1647" t="str">
            <v>SPRIGGSYTD2010-2011</v>
          </cell>
        </row>
        <row r="1648">
          <cell r="D1648" t="str">
            <v>WELCH</v>
          </cell>
          <cell r="E1648" t="str">
            <v>ECON-3B</v>
          </cell>
          <cell r="F1648" t="str">
            <v>Residential</v>
          </cell>
          <cell r="G1648" t="str">
            <v>SINGLE</v>
          </cell>
          <cell r="J1648" t="str">
            <v>YTD</v>
          </cell>
          <cell r="K1648" t="str">
            <v>2010-2011</v>
          </cell>
          <cell r="M1648">
            <v>156</v>
          </cell>
          <cell r="X1648">
            <v>21</v>
          </cell>
          <cell r="Y1648">
            <v>25171.373416799997</v>
          </cell>
          <cell r="Z1648">
            <v>0</v>
          </cell>
          <cell r="AA1648">
            <v>37993.254000000001</v>
          </cell>
          <cell r="AB1648">
            <v>0</v>
          </cell>
          <cell r="AC1648" t="str">
            <v>WELCHECON-3BYTD2010-2011</v>
          </cell>
          <cell r="AD1648" t="str">
            <v>WELCHECON-3B</v>
          </cell>
          <cell r="AE1648" t="str">
            <v>WELCHECON-3BYTD</v>
          </cell>
          <cell r="AF1648" t="str">
            <v>WELCHECON-3BYTD2010-2011</v>
          </cell>
          <cell r="AG1648" t="str">
            <v>WELCHECON-3BYTD2010-2011</v>
          </cell>
          <cell r="AH1648" t="str">
            <v>WELCHYTD2010-2011</v>
          </cell>
        </row>
        <row r="1649">
          <cell r="D1649" t="str">
            <v>WELCH</v>
          </cell>
          <cell r="E1649" t="str">
            <v>ECON-3B</v>
          </cell>
          <cell r="F1649" t="str">
            <v>Residential</v>
          </cell>
          <cell r="G1649" t="str">
            <v>MULTI</v>
          </cell>
          <cell r="J1649" t="str">
            <v>YTD</v>
          </cell>
          <cell r="K1649" t="str">
            <v>2010-2011</v>
          </cell>
          <cell r="M1649">
            <v>73</v>
          </cell>
          <cell r="Y1649">
            <v>11778.9119194</v>
          </cell>
          <cell r="AA1649">
            <v>17778.894500000002</v>
          </cell>
          <cell r="AC1649" t="str">
            <v>WELCHECON-3BYTD2010-2011</v>
          </cell>
          <cell r="AD1649" t="str">
            <v>WELCHECON-3B</v>
          </cell>
          <cell r="AE1649" t="str">
            <v>WELCHECON-3BYTD</v>
          </cell>
          <cell r="AF1649" t="str">
            <v>WELCHECON-3BYTD2010-2011</v>
          </cell>
          <cell r="AG1649" t="str">
            <v>WELCHECON-3BYTD2010-2011</v>
          </cell>
          <cell r="AH1649" t="str">
            <v>WELCHYTD2010-2011</v>
          </cell>
        </row>
        <row r="1650">
          <cell r="C1650" t="str">
            <v xml:space="preserve">Total Res Home Energy Surveys  </v>
          </cell>
          <cell r="D1650" t="str">
            <v>CONEW</v>
          </cell>
          <cell r="E1650" t="str">
            <v>ECON-3B</v>
          </cell>
          <cell r="F1650" t="str">
            <v>Residential</v>
          </cell>
          <cell r="G1650" t="str">
            <v>SINGLE</v>
          </cell>
          <cell r="J1650" t="str">
            <v>YTD</v>
          </cell>
          <cell r="K1650" t="str">
            <v>2010-2011</v>
          </cell>
          <cell r="M1650">
            <v>1615</v>
          </cell>
          <cell r="N1650">
            <v>3000</v>
          </cell>
          <cell r="U1650">
            <v>0</v>
          </cell>
          <cell r="X1650">
            <v>134</v>
          </cell>
          <cell r="Y1650">
            <v>260588.25684699995</v>
          </cell>
          <cell r="Z1650">
            <v>484064.87339999998</v>
          </cell>
          <cell r="AA1650">
            <v>393327.59750000003</v>
          </cell>
          <cell r="AB1650">
            <v>730639.5</v>
          </cell>
          <cell r="AC1650" t="str">
            <v>CONEWECON-3BYTD2010-2011</v>
          </cell>
          <cell r="AD1650" t="str">
            <v>CONEWECON-3B</v>
          </cell>
          <cell r="AE1650" t="str">
            <v>CONEWECON-3BYTD</v>
          </cell>
          <cell r="AF1650" t="str">
            <v>CONEWECON-3BYTD2010-2011</v>
          </cell>
          <cell r="AG1650" t="str">
            <v>CONEWECON-3BYTD2010-2011</v>
          </cell>
          <cell r="AH1650" t="str">
            <v>CONEWYTD2010-2011</v>
          </cell>
        </row>
        <row r="1651">
          <cell r="C1651" t="str">
            <v xml:space="preserve">Total Res Home Energy Surveys  </v>
          </cell>
          <cell r="D1651" t="str">
            <v>CONEW</v>
          </cell>
          <cell r="E1651" t="str">
            <v>ECON-3B</v>
          </cell>
          <cell r="F1651" t="str">
            <v>Residential</v>
          </cell>
          <cell r="G1651" t="str">
            <v>MULTI</v>
          </cell>
          <cell r="J1651" t="str">
            <v>YTD</v>
          </cell>
          <cell r="K1651" t="str">
            <v>2010-2011</v>
          </cell>
          <cell r="M1651">
            <v>692</v>
          </cell>
          <cell r="Y1651">
            <v>111657.63079759998</v>
          </cell>
          <cell r="AA1651">
            <v>168534.17800000001</v>
          </cell>
          <cell r="AC1651" t="str">
            <v>CONEWECON-3BYTD2010-2011</v>
          </cell>
          <cell r="AD1651" t="str">
            <v>CONEWECON-3B</v>
          </cell>
          <cell r="AE1651" t="str">
            <v>CONEWECON-3BYTD</v>
          </cell>
          <cell r="AF1651" t="str">
            <v>CONEWECON-3BYTD2010-2011</v>
          </cell>
          <cell r="AG1651" t="str">
            <v>CONEWECON-3BYTD2010-2011</v>
          </cell>
          <cell r="AH1651" t="str">
            <v>CONEWYTD2010-2011</v>
          </cell>
        </row>
        <row r="1652">
          <cell r="B1652" t="str">
            <v>M-IRES??</v>
          </cell>
          <cell r="C1652" t="str">
            <v>Survey - Phone Residential Energy</v>
          </cell>
          <cell r="D1652" t="str">
            <v>BURNS</v>
          </cell>
          <cell r="E1652" t="str">
            <v>ECON-3E</v>
          </cell>
          <cell r="F1652" t="str">
            <v>Residential</v>
          </cell>
          <cell r="G1652" t="str">
            <v>SINGLE</v>
          </cell>
          <cell r="J1652" t="str">
            <v>YTD</v>
          </cell>
          <cell r="K1652" t="str">
            <v>2010-2011</v>
          </cell>
          <cell r="M1652">
            <v>0</v>
          </cell>
          <cell r="N1652">
            <v>453</v>
          </cell>
          <cell r="Y1652">
            <v>0</v>
          </cell>
          <cell r="Z1652">
            <v>2136.0000960000002</v>
          </cell>
          <cell r="AA1652">
            <v>0</v>
          </cell>
          <cell r="AB1652">
            <v>37672.499250000001</v>
          </cell>
          <cell r="AC1652" t="str">
            <v>BURNSECON-3EYTD2010-2011</v>
          </cell>
          <cell r="AD1652" t="str">
            <v>BURNSECON-3E</v>
          </cell>
          <cell r="AE1652" t="str">
            <v>BURNSECON-3EYTD</v>
          </cell>
          <cell r="AF1652" t="str">
            <v>BURNSECON-3EYTD2010-2011</v>
          </cell>
          <cell r="AG1652" t="str">
            <v>BURNSECON-3EYTD2010-2011</v>
          </cell>
          <cell r="AH1652" t="str">
            <v>BURNSYTD2010-2011</v>
          </cell>
        </row>
        <row r="1653">
          <cell r="C1653" t="str">
            <v>Survey - Phone Residential Energy</v>
          </cell>
          <cell r="D1653" t="str">
            <v>BURNS</v>
          </cell>
          <cell r="E1653" t="str">
            <v>ECON-3E</v>
          </cell>
          <cell r="F1653" t="str">
            <v>Residential</v>
          </cell>
          <cell r="G1653" t="str">
            <v>MULTI</v>
          </cell>
          <cell r="J1653" t="str">
            <v>YTD</v>
          </cell>
          <cell r="K1653" t="str">
            <v>2010-2011</v>
          </cell>
          <cell r="M1653">
            <v>0</v>
          </cell>
          <cell r="Y1653">
            <v>0</v>
          </cell>
          <cell r="AA1653">
            <v>0</v>
          </cell>
          <cell r="AC1653" t="str">
            <v>BURNSECON-3EYTD2010-2011</v>
          </cell>
          <cell r="AD1653" t="str">
            <v>BURNSECON-3E</v>
          </cell>
          <cell r="AE1653" t="str">
            <v>BURNSECON-3EYTD</v>
          </cell>
          <cell r="AF1653" t="str">
            <v>BURNSECON-3EYTD2010-2011</v>
          </cell>
          <cell r="AG1653" t="str">
            <v>BURNSECON-3EYTD2010-2011</v>
          </cell>
          <cell r="AH1653" t="str">
            <v>BURNSYTD2010-2011</v>
          </cell>
        </row>
        <row r="1654">
          <cell r="C1654" t="str">
            <v xml:space="preserve">Total Phone Residential Energy  </v>
          </cell>
          <cell r="D1654" t="str">
            <v>CONEW</v>
          </cell>
          <cell r="E1654" t="str">
            <v>ECON-3E</v>
          </cell>
          <cell r="F1654" t="str">
            <v>Residential</v>
          </cell>
          <cell r="G1654" t="str">
            <v>SINGLE</v>
          </cell>
          <cell r="J1654" t="str">
            <v>YTD</v>
          </cell>
          <cell r="K1654" t="str">
            <v>2010-2011</v>
          </cell>
          <cell r="M1654">
            <v>0</v>
          </cell>
          <cell r="N1654">
            <v>453</v>
          </cell>
          <cell r="Y1654">
            <v>0</v>
          </cell>
          <cell r="Z1654">
            <v>2136.0000960000002</v>
          </cell>
          <cell r="AA1654">
            <v>0</v>
          </cell>
          <cell r="AB1654">
            <v>37672.499250000001</v>
          </cell>
          <cell r="AC1654" t="str">
            <v>CONEWECON-3EYTD2010-2011</v>
          </cell>
          <cell r="AD1654" t="str">
            <v>CONEWECON-3E</v>
          </cell>
          <cell r="AE1654" t="str">
            <v>CONEWECON-3EYTD</v>
          </cell>
          <cell r="AF1654" t="str">
            <v>CONEWECON-3EYTD2010-2011</v>
          </cell>
          <cell r="AG1654" t="str">
            <v>CONEWECON-3EYTD2010-2011</v>
          </cell>
          <cell r="AH1654" t="str">
            <v>CONEWYTD2010-2011</v>
          </cell>
        </row>
        <row r="1655">
          <cell r="C1655" t="str">
            <v xml:space="preserve">Total Phone Residential Energy  </v>
          </cell>
          <cell r="D1655" t="str">
            <v>CONEW</v>
          </cell>
          <cell r="E1655" t="str">
            <v>ECON-3E</v>
          </cell>
          <cell r="F1655" t="str">
            <v>Residential</v>
          </cell>
          <cell r="G1655" t="str">
            <v>MULTI</v>
          </cell>
          <cell r="J1655" t="str">
            <v>YTD</v>
          </cell>
          <cell r="K1655" t="str">
            <v>2010-2011</v>
          </cell>
          <cell r="M1655">
            <v>0</v>
          </cell>
          <cell r="Y1655">
            <v>0</v>
          </cell>
          <cell r="AA1655">
            <v>0</v>
          </cell>
          <cell r="AC1655" t="str">
            <v>CONEWECON-3EYTD2010-2011</v>
          </cell>
          <cell r="AD1655" t="str">
            <v>CONEWECON-3E</v>
          </cell>
          <cell r="AE1655" t="str">
            <v>CONEWECON-3EYTD</v>
          </cell>
          <cell r="AF1655" t="str">
            <v>CONEWECON-3EYTD2010-2011</v>
          </cell>
          <cell r="AG1655" t="str">
            <v>CONEWECON-3EYTD2010-2011</v>
          </cell>
          <cell r="AH1655" t="str">
            <v>CONEWYTD2010-2011</v>
          </cell>
        </row>
        <row r="1656">
          <cell r="B1656" t="str">
            <v>M-CRES</v>
          </cell>
          <cell r="C1656" t="str">
            <v>Survey - DVD Res Eng English</v>
          </cell>
          <cell r="D1656" t="str">
            <v>BURNS</v>
          </cell>
          <cell r="E1656" t="str">
            <v>ECON-3D</v>
          </cell>
          <cell r="F1656" t="str">
            <v>Residential</v>
          </cell>
          <cell r="G1656" t="str">
            <v>SINGLE</v>
          </cell>
          <cell r="J1656" t="str">
            <v>YTD</v>
          </cell>
          <cell r="K1656" t="str">
            <v>2010-2011</v>
          </cell>
          <cell r="M1656">
            <v>64</v>
          </cell>
          <cell r="Y1656">
            <v>606.27103360000001</v>
          </cell>
          <cell r="Z1656">
            <v>0</v>
          </cell>
          <cell r="AA1656">
            <v>7808.7615999999998</v>
          </cell>
          <cell r="AB1656">
            <v>0</v>
          </cell>
          <cell r="AC1656" t="str">
            <v>BURNSECON-3DYTD2010-2011</v>
          </cell>
          <cell r="AD1656" t="str">
            <v>BURNSECON-3D</v>
          </cell>
          <cell r="AE1656" t="str">
            <v>BURNSECON-3DYTD</v>
          </cell>
          <cell r="AF1656" t="str">
            <v>BURNSECON-3DYTD2010-2011</v>
          </cell>
          <cell r="AG1656" t="str">
            <v>BURNSECON-3DYTD2010-2011</v>
          </cell>
          <cell r="AH1656" t="str">
            <v>BURNSYTD2010-2011</v>
          </cell>
        </row>
        <row r="1657">
          <cell r="D1657" t="str">
            <v>BURNS</v>
          </cell>
          <cell r="E1657" t="str">
            <v>ECON-3D</v>
          </cell>
          <cell r="F1657" t="str">
            <v>Residential</v>
          </cell>
          <cell r="G1657" t="str">
            <v>MULTI</v>
          </cell>
          <cell r="J1657" t="str">
            <v>YTD</v>
          </cell>
          <cell r="K1657" t="str">
            <v>2010-2011</v>
          </cell>
          <cell r="M1657">
            <v>49</v>
          </cell>
          <cell r="Y1657">
            <v>464.17626010000004</v>
          </cell>
          <cell r="Z1657">
            <v>0</v>
          </cell>
          <cell r="AA1657">
            <v>5978.5830999999998</v>
          </cell>
          <cell r="AB1657">
            <v>0</v>
          </cell>
          <cell r="AC1657" t="str">
            <v>BURNSECON-3DYTD2010-2011</v>
          </cell>
          <cell r="AD1657" t="str">
            <v>BURNSECON-3D</v>
          </cell>
          <cell r="AE1657" t="str">
            <v>BURNSECON-3DYTD</v>
          </cell>
          <cell r="AF1657" t="str">
            <v>BURNSECON-3DYTD2010-2011</v>
          </cell>
          <cell r="AG1657" t="str">
            <v>BURNSECON-3DYTD2010-2011</v>
          </cell>
          <cell r="AH1657" t="str">
            <v>BURNSYTD2010-2011</v>
          </cell>
        </row>
        <row r="1658">
          <cell r="D1658" t="str">
            <v>RIVERA</v>
          </cell>
          <cell r="E1658" t="str">
            <v>ECON-3D</v>
          </cell>
          <cell r="F1658" t="str">
            <v>Residential</v>
          </cell>
          <cell r="G1658" t="str">
            <v>SINGLE</v>
          </cell>
          <cell r="J1658" t="str">
            <v>YTD</v>
          </cell>
          <cell r="K1658" t="str">
            <v>2010-2011</v>
          </cell>
          <cell r="M1658">
            <v>418</v>
          </cell>
          <cell r="Y1658">
            <v>3959.7076882000001</v>
          </cell>
          <cell r="Z1658">
            <v>0</v>
          </cell>
          <cell r="AA1658">
            <v>51000.974199999997</v>
          </cell>
          <cell r="AB1658">
            <v>0</v>
          </cell>
          <cell r="AC1658" t="str">
            <v>RIVERAECON-3DYTD2010-2011</v>
          </cell>
          <cell r="AD1658" t="str">
            <v>RIVERAECON-3D</v>
          </cell>
          <cell r="AE1658" t="str">
            <v>RIVERAECON-3DYTD</v>
          </cell>
          <cell r="AF1658" t="str">
            <v>RIVERAECON-3DYTD2010-2011</v>
          </cell>
          <cell r="AG1658" t="str">
            <v>RIVERAECON-3DYTD2010-2011</v>
          </cell>
          <cell r="AH1658" t="str">
            <v>RIVERAYTD2010-2011</v>
          </cell>
        </row>
        <row r="1659">
          <cell r="D1659" t="str">
            <v>RIVERA</v>
          </cell>
          <cell r="E1659" t="str">
            <v>ECON-3D</v>
          </cell>
          <cell r="F1659" t="str">
            <v>Residential</v>
          </cell>
          <cell r="G1659" t="str">
            <v>MULTI</v>
          </cell>
          <cell r="J1659" t="str">
            <v>YTD</v>
          </cell>
          <cell r="K1659" t="str">
            <v>2010-2011</v>
          </cell>
          <cell r="M1659">
            <v>401</v>
          </cell>
          <cell r="Y1659">
            <v>3798.6669449000001</v>
          </cell>
          <cell r="Z1659">
            <v>0</v>
          </cell>
          <cell r="AA1659">
            <v>48926.7719</v>
          </cell>
          <cell r="AB1659">
            <v>0</v>
          </cell>
          <cell r="AC1659" t="str">
            <v>RIVERAECON-3DYTD2010-2011</v>
          </cell>
          <cell r="AD1659" t="str">
            <v>RIVERAECON-3D</v>
          </cell>
          <cell r="AE1659" t="str">
            <v>RIVERAECON-3DYTD</v>
          </cell>
          <cell r="AF1659" t="str">
            <v>RIVERAECON-3DYTD2010-2011</v>
          </cell>
          <cell r="AG1659" t="str">
            <v>RIVERAECON-3DYTD2010-2011</v>
          </cell>
          <cell r="AH1659" t="str">
            <v>RIVERAYTD2010-2011</v>
          </cell>
        </row>
        <row r="1660">
          <cell r="D1660" t="str">
            <v>SAMPSON</v>
          </cell>
          <cell r="E1660" t="str">
            <v>ECON-3D</v>
          </cell>
          <cell r="F1660" t="str">
            <v>Residential</v>
          </cell>
          <cell r="G1660" t="str">
            <v>SINGLE</v>
          </cell>
          <cell r="J1660" t="str">
            <v>YTD</v>
          </cell>
          <cell r="K1660" t="str">
            <v>2010-2011</v>
          </cell>
          <cell r="M1660">
            <v>0</v>
          </cell>
          <cell r="Y1660">
            <v>0</v>
          </cell>
          <cell r="Z1660">
            <v>0</v>
          </cell>
          <cell r="AA1660">
            <v>0</v>
          </cell>
          <cell r="AB1660">
            <v>0</v>
          </cell>
          <cell r="AC1660" t="str">
            <v>SAMPSONECON-3DYTD2010-2011</v>
          </cell>
          <cell r="AD1660" t="str">
            <v>SAMPSONECON-3D</v>
          </cell>
          <cell r="AE1660" t="str">
            <v>SAMPSONECON-3DYTD</v>
          </cell>
          <cell r="AF1660" t="str">
            <v>SAMPSONECON-3DYTD2010-2011</v>
          </cell>
          <cell r="AG1660" t="str">
            <v>SAMPSONECON-3DYTD2010-2011</v>
          </cell>
          <cell r="AH1660" t="str">
            <v>SAMPSONYTD2010-2011</v>
          </cell>
        </row>
        <row r="1661">
          <cell r="D1661" t="str">
            <v>SAMPSON</v>
          </cell>
          <cell r="E1661" t="str">
            <v>ECON-3D</v>
          </cell>
          <cell r="F1661" t="str">
            <v>Residential</v>
          </cell>
          <cell r="G1661" t="str">
            <v>MULTI</v>
          </cell>
          <cell r="J1661" t="str">
            <v>YTD</v>
          </cell>
          <cell r="K1661" t="str">
            <v>2010-2011</v>
          </cell>
          <cell r="M1661">
            <v>0</v>
          </cell>
          <cell r="Y1661">
            <v>0</v>
          </cell>
          <cell r="Z1661">
            <v>0</v>
          </cell>
          <cell r="AA1661">
            <v>0</v>
          </cell>
          <cell r="AB1661">
            <v>0</v>
          </cell>
          <cell r="AC1661" t="str">
            <v>SAMPSONECON-3DYTD2010-2011</v>
          </cell>
          <cell r="AD1661" t="str">
            <v>SAMPSONECON-3D</v>
          </cell>
          <cell r="AE1661" t="str">
            <v>SAMPSONECON-3DYTD</v>
          </cell>
          <cell r="AF1661" t="str">
            <v>SAMPSONECON-3DYTD2010-2011</v>
          </cell>
          <cell r="AG1661" t="str">
            <v>SAMPSONECON-3DYTD2010-2011</v>
          </cell>
          <cell r="AH1661" t="str">
            <v>SAMPSONYTD2010-2011</v>
          </cell>
        </row>
        <row r="1662">
          <cell r="B1662" t="str">
            <v>M-CRSS</v>
          </cell>
          <cell r="C1662" t="str">
            <v>Survey - DVD Res Eng Spanish</v>
          </cell>
          <cell r="D1662" t="str">
            <v>BURNS</v>
          </cell>
          <cell r="E1662" t="str">
            <v>ECON-3D</v>
          </cell>
          <cell r="F1662" t="str">
            <v>Residential</v>
          </cell>
          <cell r="G1662" t="str">
            <v>SINGLE</v>
          </cell>
          <cell r="J1662" t="str">
            <v>YTD</v>
          </cell>
          <cell r="K1662" t="str">
            <v>2010-2011</v>
          </cell>
          <cell r="M1662">
            <v>5</v>
          </cell>
          <cell r="Y1662">
            <v>47.364924500000001</v>
          </cell>
          <cell r="Z1662">
            <v>0</v>
          </cell>
          <cell r="AA1662">
            <v>610.05949999999996</v>
          </cell>
          <cell r="AB1662">
            <v>0</v>
          </cell>
          <cell r="AC1662" t="str">
            <v>BURNSECON-3DYTD2010-2011</v>
          </cell>
          <cell r="AD1662" t="str">
            <v>BURNSECON-3D</v>
          </cell>
          <cell r="AE1662" t="str">
            <v>BURNSECON-3DYTD</v>
          </cell>
          <cell r="AF1662" t="str">
            <v>BURNSECON-3DYTD2010-2011</v>
          </cell>
          <cell r="AG1662" t="str">
            <v>BURNSECON-3DYTD2010-2011</v>
          </cell>
          <cell r="AH1662" t="str">
            <v>BURNSYTD2010-2011</v>
          </cell>
        </row>
        <row r="1663">
          <cell r="D1663" t="str">
            <v>BURNS</v>
          </cell>
          <cell r="E1663" t="str">
            <v>ECON-3D</v>
          </cell>
          <cell r="F1663" t="str">
            <v>Residential</v>
          </cell>
          <cell r="G1663" t="str">
            <v>MULTI</v>
          </cell>
          <cell r="J1663" t="str">
            <v>YTD</v>
          </cell>
          <cell r="K1663" t="str">
            <v>2010-2011</v>
          </cell>
          <cell r="M1663">
            <v>13</v>
          </cell>
          <cell r="Y1663">
            <v>123.1488037</v>
          </cell>
          <cell r="Z1663">
            <v>0</v>
          </cell>
          <cell r="AA1663">
            <v>1586.1547</v>
          </cell>
          <cell r="AB1663">
            <v>0</v>
          </cell>
          <cell r="AC1663" t="str">
            <v>BURNSECON-3DYTD2010-2011</v>
          </cell>
          <cell r="AD1663" t="str">
            <v>BURNSECON-3D</v>
          </cell>
          <cell r="AE1663" t="str">
            <v>BURNSECON-3DYTD</v>
          </cell>
          <cell r="AF1663" t="str">
            <v>BURNSECON-3DYTD2010-2011</v>
          </cell>
          <cell r="AG1663" t="str">
            <v>BURNSECON-3DYTD2010-2011</v>
          </cell>
          <cell r="AH1663" t="str">
            <v>BURNSYTD2010-2011</v>
          </cell>
        </row>
        <row r="1664">
          <cell r="D1664" t="str">
            <v>RIVERA</v>
          </cell>
          <cell r="E1664" t="str">
            <v>ECON-3D</v>
          </cell>
          <cell r="F1664" t="str">
            <v>Residential</v>
          </cell>
          <cell r="G1664" t="str">
            <v>SINGLE</v>
          </cell>
          <cell r="J1664" t="str">
            <v>YTD</v>
          </cell>
          <cell r="K1664" t="str">
            <v>2010-2011</v>
          </cell>
          <cell r="M1664">
            <v>38</v>
          </cell>
          <cell r="Y1664">
            <v>359.97342620000001</v>
          </cell>
          <cell r="Z1664">
            <v>0</v>
          </cell>
          <cell r="AA1664">
            <v>4636.4521999999997</v>
          </cell>
          <cell r="AB1664">
            <v>0</v>
          </cell>
          <cell r="AC1664" t="str">
            <v>RIVERAECON-3DYTD2010-2011</v>
          </cell>
          <cell r="AD1664" t="str">
            <v>RIVERAECON-3D</v>
          </cell>
          <cell r="AE1664" t="str">
            <v>RIVERAECON-3DYTD</v>
          </cell>
          <cell r="AF1664" t="str">
            <v>RIVERAECON-3DYTD2010-2011</v>
          </cell>
          <cell r="AG1664" t="str">
            <v>RIVERAECON-3DYTD2010-2011</v>
          </cell>
          <cell r="AH1664" t="str">
            <v>RIVERAYTD2010-2011</v>
          </cell>
        </row>
        <row r="1665">
          <cell r="D1665" t="str">
            <v>RIVERA</v>
          </cell>
          <cell r="E1665" t="str">
            <v>ECON-3D</v>
          </cell>
          <cell r="F1665" t="str">
            <v>Residential</v>
          </cell>
          <cell r="G1665" t="str">
            <v>MULTI</v>
          </cell>
          <cell r="J1665" t="str">
            <v>YTD</v>
          </cell>
          <cell r="K1665" t="str">
            <v>2010-2011</v>
          </cell>
          <cell r="M1665">
            <v>63</v>
          </cell>
          <cell r="Y1665">
            <v>596.79804869999998</v>
          </cell>
          <cell r="Z1665">
            <v>0</v>
          </cell>
          <cell r="AA1665">
            <v>7686.7496999999994</v>
          </cell>
          <cell r="AB1665">
            <v>0</v>
          </cell>
          <cell r="AC1665" t="str">
            <v>RIVERAECON-3DYTD2010-2011</v>
          </cell>
          <cell r="AD1665" t="str">
            <v>RIVERAECON-3D</v>
          </cell>
          <cell r="AE1665" t="str">
            <v>RIVERAECON-3DYTD</v>
          </cell>
          <cell r="AF1665" t="str">
            <v>RIVERAECON-3DYTD2010-2011</v>
          </cell>
          <cell r="AG1665" t="str">
            <v>RIVERAECON-3DYTD2010-2011</v>
          </cell>
          <cell r="AH1665" t="str">
            <v>RIVERAYTD2010-2011</v>
          </cell>
        </row>
        <row r="1666">
          <cell r="B1666" t="str">
            <v>M-VRES</v>
          </cell>
          <cell r="C1666" t="str">
            <v>Survey - Res Eng VIDEO English</v>
          </cell>
          <cell r="D1666" t="str">
            <v>BURNS</v>
          </cell>
          <cell r="E1666" t="str">
            <v>ECON-3D</v>
          </cell>
          <cell r="F1666" t="str">
            <v>Residential</v>
          </cell>
          <cell r="G1666" t="str">
            <v>SINGLE</v>
          </cell>
          <cell r="J1666" t="str">
            <v>YTD</v>
          </cell>
          <cell r="K1666" t="str">
            <v>2010-2011</v>
          </cell>
          <cell r="M1666">
            <v>4</v>
          </cell>
          <cell r="Y1666">
            <v>37.891939600000001</v>
          </cell>
          <cell r="Z1666">
            <v>0</v>
          </cell>
          <cell r="AA1666">
            <v>488.04759999999999</v>
          </cell>
          <cell r="AB1666">
            <v>0</v>
          </cell>
          <cell r="AC1666" t="str">
            <v>BURNSECON-3DYTD2010-2011</v>
          </cell>
          <cell r="AD1666" t="str">
            <v>BURNSECON-3D</v>
          </cell>
          <cell r="AE1666" t="str">
            <v>BURNSECON-3DYTD</v>
          </cell>
          <cell r="AF1666" t="str">
            <v>BURNSECON-3DYTD2010-2011</v>
          </cell>
          <cell r="AG1666" t="str">
            <v>BURNSECON-3DYTD2010-2011</v>
          </cell>
          <cell r="AH1666" t="str">
            <v>BURNSYTD2010-2011</v>
          </cell>
        </row>
        <row r="1667">
          <cell r="D1667" t="str">
            <v>BURNS</v>
          </cell>
          <cell r="E1667" t="str">
            <v>ECON-3D</v>
          </cell>
          <cell r="F1667" t="str">
            <v>Residential</v>
          </cell>
          <cell r="G1667" t="str">
            <v>MULTI</v>
          </cell>
          <cell r="J1667" t="str">
            <v>YTD</v>
          </cell>
          <cell r="K1667" t="str">
            <v>2010-2011</v>
          </cell>
          <cell r="M1667">
            <v>5</v>
          </cell>
          <cell r="Y1667">
            <v>47.364924500000001</v>
          </cell>
          <cell r="Z1667">
            <v>0</v>
          </cell>
          <cell r="AA1667">
            <v>610.05949999999996</v>
          </cell>
          <cell r="AB1667">
            <v>0</v>
          </cell>
          <cell r="AC1667" t="str">
            <v>BURNSECON-3DYTD2010-2011</v>
          </cell>
          <cell r="AD1667" t="str">
            <v>BURNSECON-3D</v>
          </cell>
          <cell r="AE1667" t="str">
            <v>BURNSECON-3DYTD</v>
          </cell>
          <cell r="AF1667" t="str">
            <v>BURNSECON-3DYTD2010-2011</v>
          </cell>
          <cell r="AG1667" t="str">
            <v>BURNSECON-3DYTD2010-2011</v>
          </cell>
          <cell r="AH1667" t="str">
            <v>BURNSYTD2010-2011</v>
          </cell>
        </row>
        <row r="1668">
          <cell r="D1668" t="str">
            <v>RIVERA</v>
          </cell>
          <cell r="E1668" t="str">
            <v>ECON-3D</v>
          </cell>
          <cell r="F1668" t="str">
            <v>Residential</v>
          </cell>
          <cell r="G1668" t="str">
            <v>SINGLE</v>
          </cell>
          <cell r="J1668" t="str">
            <v>YTD</v>
          </cell>
          <cell r="K1668" t="str">
            <v>2010-2011</v>
          </cell>
          <cell r="M1668">
            <v>11</v>
          </cell>
          <cell r="Y1668">
            <v>104.2028339</v>
          </cell>
          <cell r="Z1668">
            <v>0</v>
          </cell>
          <cell r="AA1668">
            <v>1342.1308999999999</v>
          </cell>
          <cell r="AB1668">
            <v>0</v>
          </cell>
          <cell r="AC1668" t="str">
            <v>RIVERAECON-3DYTD2010-2011</v>
          </cell>
          <cell r="AD1668" t="str">
            <v>RIVERAECON-3D</v>
          </cell>
          <cell r="AE1668" t="str">
            <v>RIVERAECON-3DYTD</v>
          </cell>
          <cell r="AF1668" t="str">
            <v>RIVERAECON-3DYTD2010-2011</v>
          </cell>
          <cell r="AG1668" t="str">
            <v>RIVERAECON-3DYTD2010-2011</v>
          </cell>
          <cell r="AH1668" t="str">
            <v>RIVERAYTD2010-2011</v>
          </cell>
        </row>
        <row r="1669">
          <cell r="D1669" t="str">
            <v>RIVERA</v>
          </cell>
          <cell r="E1669" t="str">
            <v>ECON-3D</v>
          </cell>
          <cell r="F1669" t="str">
            <v>Residential</v>
          </cell>
          <cell r="G1669" t="str">
            <v>MULTI</v>
          </cell>
          <cell r="J1669" t="str">
            <v>YTD</v>
          </cell>
          <cell r="K1669" t="str">
            <v>2010-2011</v>
          </cell>
          <cell r="M1669">
            <v>8</v>
          </cell>
          <cell r="Y1669">
            <v>75.783879200000001</v>
          </cell>
          <cell r="Z1669">
            <v>0</v>
          </cell>
          <cell r="AA1669">
            <v>976.09519999999998</v>
          </cell>
          <cell r="AB1669">
            <v>0</v>
          </cell>
          <cell r="AC1669" t="str">
            <v>RIVERAECON-3DYTD2010-2011</v>
          </cell>
          <cell r="AD1669" t="str">
            <v>RIVERAECON-3D</v>
          </cell>
          <cell r="AE1669" t="str">
            <v>RIVERAECON-3DYTD</v>
          </cell>
          <cell r="AF1669" t="str">
            <v>RIVERAECON-3DYTD2010-2011</v>
          </cell>
          <cell r="AG1669" t="str">
            <v>RIVERAECON-3DYTD2010-2011</v>
          </cell>
          <cell r="AH1669" t="str">
            <v>RIVERAYTD2010-2011</v>
          </cell>
        </row>
        <row r="1670">
          <cell r="B1670" t="str">
            <v>M-VRSS</v>
          </cell>
          <cell r="C1670" t="str">
            <v>Survey - Res Eng VIDEO Spanish</v>
          </cell>
          <cell r="D1670" t="str">
            <v>BURNS</v>
          </cell>
          <cell r="E1670" t="str">
            <v>ECON-3D</v>
          </cell>
          <cell r="F1670" t="str">
            <v>Residential</v>
          </cell>
          <cell r="G1670" t="str">
            <v>SINGLE</v>
          </cell>
          <cell r="J1670" t="str">
            <v>YTD</v>
          </cell>
          <cell r="K1670" t="str">
            <v>2010-2011</v>
          </cell>
          <cell r="M1670">
            <v>0</v>
          </cell>
          <cell r="Y1670">
            <v>0</v>
          </cell>
          <cell r="Z1670">
            <v>0</v>
          </cell>
          <cell r="AA1670">
            <v>0</v>
          </cell>
          <cell r="AB1670">
            <v>0</v>
          </cell>
          <cell r="AC1670" t="str">
            <v>BURNSECON-3DYTD2010-2011</v>
          </cell>
          <cell r="AD1670" t="str">
            <v>BURNSECON-3D</v>
          </cell>
          <cell r="AE1670" t="str">
            <v>BURNSECON-3DYTD</v>
          </cell>
          <cell r="AF1670" t="str">
            <v>BURNSECON-3DYTD2010-2011</v>
          </cell>
          <cell r="AG1670" t="str">
            <v>BURNSECON-3DYTD2010-2011</v>
          </cell>
          <cell r="AH1670" t="str">
            <v>BURNSYTD2010-2011</v>
          </cell>
        </row>
        <row r="1671">
          <cell r="D1671" t="str">
            <v>BURNS</v>
          </cell>
          <cell r="E1671" t="str">
            <v>ECON-3D</v>
          </cell>
          <cell r="F1671" t="str">
            <v>Residential</v>
          </cell>
          <cell r="G1671" t="str">
            <v>MULTI</v>
          </cell>
          <cell r="J1671" t="str">
            <v>YTD</v>
          </cell>
          <cell r="K1671" t="str">
            <v>2010-2011</v>
          </cell>
          <cell r="M1671">
            <v>0</v>
          </cell>
          <cell r="Y1671">
            <v>0</v>
          </cell>
          <cell r="Z1671">
            <v>0</v>
          </cell>
          <cell r="AA1671">
            <v>0</v>
          </cell>
          <cell r="AB1671">
            <v>0</v>
          </cell>
          <cell r="AC1671" t="str">
            <v>BURNSECON-3DYTD2010-2011</v>
          </cell>
          <cell r="AD1671" t="str">
            <v>BURNSECON-3D</v>
          </cell>
          <cell r="AE1671" t="str">
            <v>BURNSECON-3DYTD</v>
          </cell>
          <cell r="AF1671" t="str">
            <v>BURNSECON-3DYTD2010-2011</v>
          </cell>
          <cell r="AG1671" t="str">
            <v>BURNSECON-3DYTD2010-2011</v>
          </cell>
          <cell r="AH1671" t="str">
            <v>BURNSYTD2010-2011</v>
          </cell>
        </row>
        <row r="1672">
          <cell r="D1672" t="str">
            <v>RIVERA</v>
          </cell>
          <cell r="E1672" t="str">
            <v>ECON-3D</v>
          </cell>
          <cell r="F1672" t="str">
            <v>Residential</v>
          </cell>
          <cell r="G1672" t="str">
            <v>SINGLE</v>
          </cell>
          <cell r="J1672" t="str">
            <v>YTD</v>
          </cell>
          <cell r="K1672" t="str">
            <v>2010-2011</v>
          </cell>
          <cell r="M1672">
            <v>3</v>
          </cell>
          <cell r="Y1672">
            <v>28.4189547</v>
          </cell>
          <cell r="Z1672">
            <v>0</v>
          </cell>
          <cell r="AA1672">
            <v>366.03570000000002</v>
          </cell>
          <cell r="AB1672">
            <v>0</v>
          </cell>
          <cell r="AC1672" t="str">
            <v>RIVERAECON-3DYTD2010-2011</v>
          </cell>
          <cell r="AD1672" t="str">
            <v>RIVERAECON-3D</v>
          </cell>
          <cell r="AE1672" t="str">
            <v>RIVERAECON-3DYTD</v>
          </cell>
          <cell r="AF1672" t="str">
            <v>RIVERAECON-3DYTD2010-2011</v>
          </cell>
          <cell r="AG1672" t="str">
            <v>RIVERAECON-3DYTD2010-2011</v>
          </cell>
          <cell r="AH1672" t="str">
            <v>RIVERAYTD2010-2011</v>
          </cell>
        </row>
        <row r="1673">
          <cell r="D1673" t="str">
            <v>RIVERA</v>
          </cell>
          <cell r="E1673" t="str">
            <v>ECON-3D</v>
          </cell>
          <cell r="F1673" t="str">
            <v>Residential</v>
          </cell>
          <cell r="G1673" t="str">
            <v>MULTI</v>
          </cell>
          <cell r="J1673" t="str">
            <v>YTD</v>
          </cell>
          <cell r="K1673" t="str">
            <v>2010-2011</v>
          </cell>
          <cell r="M1673">
            <v>1</v>
          </cell>
          <cell r="Y1673">
            <v>9.4729849000000002</v>
          </cell>
          <cell r="Z1673">
            <v>0</v>
          </cell>
          <cell r="AA1673">
            <v>122.0119</v>
          </cell>
          <cell r="AB1673">
            <v>0</v>
          </cell>
          <cell r="AC1673" t="str">
            <v>RIVERAECON-3DYTD2010-2011</v>
          </cell>
          <cell r="AD1673" t="str">
            <v>RIVERAECON-3D</v>
          </cell>
          <cell r="AE1673" t="str">
            <v>RIVERAECON-3DYTD</v>
          </cell>
          <cell r="AF1673" t="str">
            <v>RIVERAECON-3DYTD2010-2011</v>
          </cell>
          <cell r="AG1673" t="str">
            <v>RIVERAECON-3DYTD2010-2011</v>
          </cell>
          <cell r="AH1673" t="str">
            <v>RIVERAYTD2010-2011</v>
          </cell>
        </row>
        <row r="1674">
          <cell r="B1674" t="str">
            <v>TOTAL DVD/VIDEO</v>
          </cell>
          <cell r="C1674" t="str">
            <v xml:space="preserve">Total DVD &amp; VIDEO  </v>
          </cell>
          <cell r="D1674" t="str">
            <v>DVD</v>
          </cell>
          <cell r="E1674" t="str">
            <v>ECON-3D</v>
          </cell>
          <cell r="F1674" t="str">
            <v>Residential</v>
          </cell>
          <cell r="G1674" t="str">
            <v>SINGLE</v>
          </cell>
          <cell r="J1674" t="str">
            <v>YTD</v>
          </cell>
          <cell r="K1674" t="str">
            <v>2010-2011</v>
          </cell>
          <cell r="M1674">
            <v>543</v>
          </cell>
          <cell r="N1674">
            <v>3400</v>
          </cell>
          <cell r="Y1674">
            <v>5143.8308007000005</v>
          </cell>
          <cell r="Z1674">
            <v>32208.148659999999</v>
          </cell>
          <cell r="AA1674">
            <v>66252.4617</v>
          </cell>
          <cell r="AB1674">
            <v>414840.45999999996</v>
          </cell>
          <cell r="AC1674" t="str">
            <v>DVDECON-3DYTD2010-2011</v>
          </cell>
          <cell r="AD1674" t="str">
            <v>DVDECON-3D</v>
          </cell>
          <cell r="AE1674" t="str">
            <v>DVDECON-3DYTD</v>
          </cell>
          <cell r="AF1674" t="str">
            <v>DVDECON-3DYTD2010-2011</v>
          </cell>
          <cell r="AG1674" t="str">
            <v>DVDECON-3DYTD2010-2011</v>
          </cell>
          <cell r="AH1674" t="str">
            <v>DVDYTD2010-2011</v>
          </cell>
        </row>
        <row r="1675">
          <cell r="C1675" t="str">
            <v xml:space="preserve">Total DVD &amp; VIDEO  </v>
          </cell>
          <cell r="D1675" t="str">
            <v>DVD</v>
          </cell>
          <cell r="E1675" t="str">
            <v>ECON-3D</v>
          </cell>
          <cell r="F1675" t="str">
            <v>Residential</v>
          </cell>
          <cell r="G1675" t="str">
            <v>MULTI</v>
          </cell>
          <cell r="J1675" t="str">
            <v>YTD</v>
          </cell>
          <cell r="K1675" t="str">
            <v>2010-2011</v>
          </cell>
          <cell r="M1675">
            <v>540</v>
          </cell>
          <cell r="Y1675">
            <v>5115.411846</v>
          </cell>
          <cell r="AA1675">
            <v>65886.425999999992</v>
          </cell>
          <cell r="AC1675" t="str">
            <v>DVDECON-3DYTD2010-2011</v>
          </cell>
          <cell r="AD1675" t="str">
            <v>DVDECON-3D</v>
          </cell>
          <cell r="AE1675" t="str">
            <v>DVDECON-3DYTD</v>
          </cell>
          <cell r="AF1675" t="str">
            <v>DVDECON-3DYTD2010-2011</v>
          </cell>
          <cell r="AG1675" t="str">
            <v>DVDECON-3DYTD2010-2011</v>
          </cell>
          <cell r="AH1675" t="str">
            <v>DVDYTD2010-2011</v>
          </cell>
        </row>
        <row r="1676">
          <cell r="C1676" t="str">
            <v xml:space="preserve">Total CONEW DVD &amp; VIDEO  </v>
          </cell>
          <cell r="D1676" t="str">
            <v>CONEW</v>
          </cell>
          <cell r="E1676" t="str">
            <v>ECON-3D</v>
          </cell>
          <cell r="F1676" t="str">
            <v>Residential</v>
          </cell>
          <cell r="G1676" t="str">
            <v>SINGLE</v>
          </cell>
          <cell r="J1676" t="str">
            <v>YTD</v>
          </cell>
          <cell r="K1676" t="str">
            <v>2010-2011</v>
          </cell>
          <cell r="M1676">
            <v>543</v>
          </cell>
          <cell r="N1676">
            <v>3400</v>
          </cell>
          <cell r="Y1676">
            <v>5143.8308007000005</v>
          </cell>
          <cell r="Z1676">
            <v>32208.148659999999</v>
          </cell>
          <cell r="AA1676">
            <v>66252.4617</v>
          </cell>
          <cell r="AB1676">
            <v>414840.45999999996</v>
          </cell>
          <cell r="AC1676" t="str">
            <v>CONEWECON-3DYTD2010-2011</v>
          </cell>
          <cell r="AD1676" t="str">
            <v>CONEWECON-3D</v>
          </cell>
          <cell r="AE1676" t="str">
            <v>CONEWECON-3DYTD</v>
          </cell>
          <cell r="AF1676" t="str">
            <v>CONEWECON-3DYTD2010-2011</v>
          </cell>
          <cell r="AG1676" t="str">
            <v>CONEWECON-3DYTD2010-2011</v>
          </cell>
          <cell r="AH1676" t="str">
            <v>CONEWYTD2010-2011</v>
          </cell>
        </row>
        <row r="1677">
          <cell r="C1677" t="str">
            <v xml:space="preserve">Total CONEW DVD &amp; VIDEO  </v>
          </cell>
          <cell r="D1677" t="str">
            <v>CONEW</v>
          </cell>
          <cell r="E1677" t="str">
            <v>ECON-3D</v>
          </cell>
          <cell r="F1677" t="str">
            <v>Residential</v>
          </cell>
          <cell r="G1677" t="str">
            <v>MULTI</v>
          </cell>
          <cell r="J1677" t="str">
            <v>YTD</v>
          </cell>
          <cell r="K1677" t="str">
            <v>2010-2011</v>
          </cell>
          <cell r="M1677">
            <v>540</v>
          </cell>
          <cell r="Y1677">
            <v>5115.411846</v>
          </cell>
          <cell r="AA1677">
            <v>65886.425999999992</v>
          </cell>
          <cell r="AC1677" t="str">
            <v>CONEWECON-3DYTD2010-2011</v>
          </cell>
          <cell r="AD1677" t="str">
            <v>CONEWECON-3D</v>
          </cell>
          <cell r="AE1677" t="str">
            <v>CONEWECON-3DYTD</v>
          </cell>
          <cell r="AF1677" t="str">
            <v>CONEWECON-3DYTD2010-2011</v>
          </cell>
          <cell r="AG1677" t="str">
            <v>CONEWECON-3DYTD2010-2011</v>
          </cell>
          <cell r="AH1677" t="str">
            <v>CONEWYTD2010-2011</v>
          </cell>
        </row>
        <row r="1678">
          <cell r="B1678" t="str">
            <v>M-ONLINE</v>
          </cell>
          <cell r="C1678" t="str">
            <v>Survey - Residential Online Energy</v>
          </cell>
          <cell r="D1678" t="str">
            <v>ONLINE</v>
          </cell>
          <cell r="E1678" t="str">
            <v>ECON-3C</v>
          </cell>
          <cell r="F1678" t="str">
            <v>Residential</v>
          </cell>
          <cell r="G1678" t="str">
            <v>SINGLE</v>
          </cell>
          <cell r="J1678" t="str">
            <v>YTD</v>
          </cell>
          <cell r="K1678" t="str">
            <v>2010-2011</v>
          </cell>
          <cell r="M1678">
            <v>1163</v>
          </cell>
          <cell r="N1678">
            <v>1799</v>
          </cell>
          <cell r="Y1678">
            <v>27118.834000000003</v>
          </cell>
          <cell r="Z1678">
            <v>41949.082000000002</v>
          </cell>
          <cell r="AA1678">
            <v>141383.115311</v>
          </cell>
          <cell r="AB1678">
            <v>218700.10700300001</v>
          </cell>
          <cell r="AC1678" t="str">
            <v>ONLINEECON-3CYTD2010-2011</v>
          </cell>
          <cell r="AD1678" t="str">
            <v>ONLINEECON-3C</v>
          </cell>
          <cell r="AE1678" t="str">
            <v>ONLINEECON-3CYTD</v>
          </cell>
          <cell r="AF1678" t="str">
            <v>ONLINEECON-3CYTD2010-2011</v>
          </cell>
          <cell r="AG1678" t="str">
            <v>ONLINEECON-3CYTD2010-2011</v>
          </cell>
          <cell r="AH1678" t="str">
            <v>ONLINEYTD2010-2011</v>
          </cell>
        </row>
        <row r="1679">
          <cell r="C1679" t="str">
            <v>Energy Calculator</v>
          </cell>
          <cell r="D1679" t="str">
            <v>CALC</v>
          </cell>
          <cell r="E1679" t="str">
            <v>ECON-17</v>
          </cell>
          <cell r="F1679" t="str">
            <v>Residential</v>
          </cell>
          <cell r="G1679" t="str">
            <v>SINGLE</v>
          </cell>
          <cell r="J1679" t="str">
            <v>YTD</v>
          </cell>
          <cell r="K1679" t="str">
            <v>2010-2011</v>
          </cell>
          <cell r="M1679">
            <v>485</v>
          </cell>
          <cell r="N1679">
            <v>400</v>
          </cell>
          <cell r="O1679">
            <v>0</v>
          </cell>
          <cell r="P1679">
            <v>0</v>
          </cell>
          <cell r="Q1679">
            <v>0</v>
          </cell>
          <cell r="R1679">
            <v>0</v>
          </cell>
          <cell r="S1679">
            <v>0</v>
          </cell>
          <cell r="T1679">
            <v>1536.94</v>
          </cell>
          <cell r="U1679">
            <v>0</v>
          </cell>
          <cell r="V1679">
            <v>0</v>
          </cell>
          <cell r="W1679">
            <v>0</v>
          </cell>
          <cell r="X1679">
            <v>0</v>
          </cell>
          <cell r="Y1679">
            <v>11309.230000000001</v>
          </cell>
          <cell r="Z1679">
            <v>9327.2000000000007</v>
          </cell>
          <cell r="AA1679">
            <v>58960.284545000002</v>
          </cell>
          <cell r="AB1679">
            <v>48627.038800000002</v>
          </cell>
          <cell r="AC1679" t="str">
            <v>CALCECON-17YTD2010-2011</v>
          </cell>
          <cell r="AD1679" t="str">
            <v>CALCECON-17</v>
          </cell>
          <cell r="AE1679" t="str">
            <v>CALCECON-17YTD</v>
          </cell>
          <cell r="AF1679" t="str">
            <v>CALCECON-17YTD2010-2011</v>
          </cell>
          <cell r="AG1679" t="str">
            <v>CALCECON-17YTD2010-2011</v>
          </cell>
          <cell r="AH1679" t="str">
            <v>CALCYTD2010-2011</v>
          </cell>
        </row>
        <row r="1680">
          <cell r="C1680" t="str">
            <v xml:space="preserve">Total Online Energy Surveys  </v>
          </cell>
          <cell r="D1680" t="str">
            <v>CONEW</v>
          </cell>
          <cell r="E1680" t="str">
            <v>ECON-EDU</v>
          </cell>
          <cell r="F1680" t="str">
            <v>Residential</v>
          </cell>
          <cell r="G1680" t="str">
            <v>SINGLE</v>
          </cell>
          <cell r="H1680" t="str">
            <v>ONLINE SURVEY</v>
          </cell>
          <cell r="J1680" t="str">
            <v>YTD</v>
          </cell>
          <cell r="K1680" t="str">
            <v>2010-2011</v>
          </cell>
          <cell r="M1680">
            <v>1648</v>
          </cell>
          <cell r="N1680">
            <v>2199</v>
          </cell>
          <cell r="O1680">
            <v>0</v>
          </cell>
          <cell r="P1680">
            <v>0</v>
          </cell>
          <cell r="Q1680">
            <v>0</v>
          </cell>
          <cell r="R1680">
            <v>0</v>
          </cell>
          <cell r="S1680">
            <v>0</v>
          </cell>
          <cell r="T1680">
            <v>1536.94</v>
          </cell>
          <cell r="U1680">
            <v>0</v>
          </cell>
          <cell r="V1680">
            <v>0</v>
          </cell>
          <cell r="W1680">
            <v>0</v>
          </cell>
          <cell r="X1680">
            <v>0</v>
          </cell>
          <cell r="Y1680">
            <v>38428.064000000006</v>
          </cell>
          <cell r="Z1680">
            <v>51276.282000000007</v>
          </cell>
          <cell r="AA1680">
            <v>200343.399856</v>
          </cell>
          <cell r="AB1680">
            <v>267327.14580300002</v>
          </cell>
          <cell r="AC1680" t="str">
            <v>CONEWECON-EDUYTD2010-2011</v>
          </cell>
          <cell r="AD1680" t="str">
            <v>CONEWECON-EDU</v>
          </cell>
          <cell r="AE1680" t="str">
            <v>CONEWECON-EDUYTD</v>
          </cell>
          <cell r="AF1680" t="str">
            <v>CONEWECON-EDUONLINE SURVEYYTD2010-2011</v>
          </cell>
          <cell r="AG1680" t="str">
            <v>CONEWECON-EDUYTD2010-2011</v>
          </cell>
          <cell r="AH1680" t="str">
            <v>CONEWYTD2010-2011</v>
          </cell>
        </row>
        <row r="1681">
          <cell r="B1681" t="str">
            <v>M-WAUD</v>
          </cell>
          <cell r="C1681" t="str">
            <v>Survey - Water Audit</v>
          </cell>
          <cell r="D1681" t="str">
            <v>BURNS</v>
          </cell>
          <cell r="E1681" t="str">
            <v>WACON-5A</v>
          </cell>
          <cell r="F1681" t="str">
            <v>Residential</v>
          </cell>
          <cell r="G1681" t="str">
            <v>SINGLE</v>
          </cell>
          <cell r="J1681" t="str">
            <v>YTD</v>
          </cell>
          <cell r="K1681" t="str">
            <v>2010-2011</v>
          </cell>
          <cell r="M1681">
            <v>4</v>
          </cell>
          <cell r="N1681">
            <v>0</v>
          </cell>
          <cell r="Y1681">
            <v>645.41983119999998</v>
          </cell>
          <cell r="Z1681">
            <v>0</v>
          </cell>
          <cell r="AA1681">
            <v>0</v>
          </cell>
          <cell r="AB1681">
            <v>0</v>
          </cell>
          <cell r="AC1681" t="str">
            <v>BURNSWACON-5AYTD2010-2011</v>
          </cell>
          <cell r="AD1681" t="str">
            <v>BURNSWACON-5A</v>
          </cell>
          <cell r="AE1681" t="str">
            <v>BURNSWACON-5AYTD</v>
          </cell>
          <cell r="AF1681" t="str">
            <v>BURNSWACON-5AYTD2010-2011</v>
          </cell>
          <cell r="AG1681" t="str">
            <v>BURNSWACON-5AYTD2010-2011</v>
          </cell>
          <cell r="AH1681" t="str">
            <v>BURNSYTD2010-2011</v>
          </cell>
        </row>
        <row r="1682">
          <cell r="D1682" t="str">
            <v>BURNS</v>
          </cell>
          <cell r="E1682" t="str">
            <v>WACON-5A</v>
          </cell>
          <cell r="F1682" t="str">
            <v>Residential</v>
          </cell>
          <cell r="G1682" t="str">
            <v>MULTI</v>
          </cell>
          <cell r="J1682" t="str">
            <v>YTD</v>
          </cell>
          <cell r="K1682" t="str">
            <v>2010-2011</v>
          </cell>
          <cell r="M1682">
            <v>0</v>
          </cell>
          <cell r="Y1682">
            <v>0</v>
          </cell>
          <cell r="AA1682">
            <v>0</v>
          </cell>
          <cell r="AC1682" t="str">
            <v>BURNSWACON-5AYTD2010-2011</v>
          </cell>
          <cell r="AD1682" t="str">
            <v>BURNSWACON-5A</v>
          </cell>
          <cell r="AE1682" t="str">
            <v>BURNSWACON-5AYTD</v>
          </cell>
          <cell r="AF1682" t="str">
            <v>BURNSWACON-5AYTD2010-2011</v>
          </cell>
          <cell r="AG1682" t="str">
            <v>BURNSWACON-5AYTD2010-2011</v>
          </cell>
          <cell r="AH1682" t="str">
            <v>BURNSYTD2010-2011</v>
          </cell>
        </row>
        <row r="1683">
          <cell r="D1683" t="str">
            <v>GRAHAM</v>
          </cell>
          <cell r="E1683" t="str">
            <v>WACON-5A</v>
          </cell>
          <cell r="F1683" t="str">
            <v>Residential</v>
          </cell>
          <cell r="G1683" t="str">
            <v>SINGLE</v>
          </cell>
          <cell r="J1683" t="str">
            <v>YTD</v>
          </cell>
          <cell r="K1683" t="str">
            <v>2010-2011</v>
          </cell>
          <cell r="M1683">
            <v>42</v>
          </cell>
          <cell r="N1683">
            <v>0</v>
          </cell>
          <cell r="Y1683">
            <v>6776.9082275999999</v>
          </cell>
          <cell r="Z1683">
            <v>0</v>
          </cell>
          <cell r="AA1683">
            <v>0</v>
          </cell>
          <cell r="AB1683">
            <v>0</v>
          </cell>
          <cell r="AC1683" t="str">
            <v>GRAHAMWACON-5AYTD2010-2011</v>
          </cell>
          <cell r="AD1683" t="str">
            <v>GRAHAMWACON-5A</v>
          </cell>
          <cell r="AE1683" t="str">
            <v>GRAHAMWACON-5AYTD</v>
          </cell>
          <cell r="AF1683" t="str">
            <v>GRAHAMWACON-5AYTD2010-2011</v>
          </cell>
          <cell r="AG1683" t="str">
            <v>GRAHAMWACON-5AYTD2010-2011</v>
          </cell>
          <cell r="AH1683" t="str">
            <v>GRAHAMYTD2010-2011</v>
          </cell>
        </row>
        <row r="1684">
          <cell r="D1684" t="str">
            <v>GRAHAM</v>
          </cell>
          <cell r="E1684" t="str">
            <v>WACON-5A</v>
          </cell>
          <cell r="F1684" t="str">
            <v>Residential</v>
          </cell>
          <cell r="G1684" t="str">
            <v>MULTI</v>
          </cell>
          <cell r="J1684" t="str">
            <v>YTD</v>
          </cell>
          <cell r="K1684" t="str">
            <v>2010-2011</v>
          </cell>
          <cell r="M1684">
            <v>8</v>
          </cell>
          <cell r="Y1684">
            <v>1290.8396624</v>
          </cell>
          <cell r="AA1684">
            <v>0</v>
          </cell>
          <cell r="AC1684" t="str">
            <v>GRAHAMWACON-5AYTD2010-2011</v>
          </cell>
          <cell r="AD1684" t="str">
            <v>GRAHAMWACON-5A</v>
          </cell>
          <cell r="AE1684" t="str">
            <v>GRAHAMWACON-5AYTD</v>
          </cell>
          <cell r="AF1684" t="str">
            <v>GRAHAMWACON-5AYTD2010-2011</v>
          </cell>
          <cell r="AG1684" t="str">
            <v>GRAHAMWACON-5AYTD2010-2011</v>
          </cell>
          <cell r="AH1684" t="str">
            <v>GRAHAMYTD2010-2011</v>
          </cell>
        </row>
        <row r="1685">
          <cell r="D1685" t="str">
            <v>GURNETT</v>
          </cell>
          <cell r="E1685" t="str">
            <v>WACON-5A</v>
          </cell>
          <cell r="F1685" t="str">
            <v>Residential</v>
          </cell>
          <cell r="G1685" t="str">
            <v>SINGLE</v>
          </cell>
          <cell r="J1685" t="str">
            <v>YTD</v>
          </cell>
          <cell r="K1685" t="str">
            <v>2010-2011</v>
          </cell>
          <cell r="M1685">
            <v>1</v>
          </cell>
          <cell r="N1685">
            <v>0</v>
          </cell>
          <cell r="Y1685">
            <v>161.35495779999999</v>
          </cell>
          <cell r="Z1685">
            <v>0</v>
          </cell>
          <cell r="AA1685">
            <v>0</v>
          </cell>
          <cell r="AB1685">
            <v>0</v>
          </cell>
          <cell r="AC1685" t="str">
            <v>GURNETTWACON-5AYTD2010-2011</v>
          </cell>
          <cell r="AD1685" t="str">
            <v>GURNETTWACON-5A</v>
          </cell>
          <cell r="AE1685" t="str">
            <v>GURNETTWACON-5AYTD</v>
          </cell>
          <cell r="AF1685" t="str">
            <v>GURNETTWACON-5AYTD2010-2011</v>
          </cell>
          <cell r="AG1685" t="str">
            <v>GURNETTWACON-5AYTD2010-2011</v>
          </cell>
          <cell r="AH1685" t="str">
            <v>GURNETTYTD2010-2011</v>
          </cell>
        </row>
        <row r="1686">
          <cell r="D1686" t="str">
            <v>GURNETT</v>
          </cell>
          <cell r="E1686" t="str">
            <v>WACON-5A</v>
          </cell>
          <cell r="F1686" t="str">
            <v>Residential</v>
          </cell>
          <cell r="G1686" t="str">
            <v>MULTI</v>
          </cell>
          <cell r="J1686" t="str">
            <v>YTD</v>
          </cell>
          <cell r="K1686" t="str">
            <v>2010-2011</v>
          </cell>
          <cell r="M1686">
            <v>1</v>
          </cell>
          <cell r="Y1686">
            <v>161.35495779999999</v>
          </cell>
          <cell r="AA1686">
            <v>0</v>
          </cell>
          <cell r="AC1686" t="str">
            <v>GURNETTWACON-5AYTD2010-2011</v>
          </cell>
          <cell r="AD1686" t="str">
            <v>GURNETTWACON-5A</v>
          </cell>
          <cell r="AE1686" t="str">
            <v>GURNETTWACON-5AYTD</v>
          </cell>
          <cell r="AF1686" t="str">
            <v>GURNETTWACON-5AYTD2010-2011</v>
          </cell>
          <cell r="AG1686" t="str">
            <v>GURNETTWACON-5AYTD2010-2011</v>
          </cell>
          <cell r="AH1686" t="str">
            <v>GURNETTYTD2010-2011</v>
          </cell>
        </row>
        <row r="1687">
          <cell r="D1687" t="str">
            <v>MIL</v>
          </cell>
          <cell r="E1687" t="str">
            <v>WACON-5B</v>
          </cell>
          <cell r="F1687" t="str">
            <v>Commercial</v>
          </cell>
          <cell r="G1687" t="str">
            <v>MULTI</v>
          </cell>
          <cell r="J1687" t="str">
            <v>YTD</v>
          </cell>
          <cell r="K1687" t="str">
            <v>2010-2011</v>
          </cell>
          <cell r="M1687">
            <v>2</v>
          </cell>
          <cell r="N1687">
            <v>0</v>
          </cell>
          <cell r="Y1687">
            <v>322.70991559999999</v>
          </cell>
          <cell r="Z1687">
            <v>0</v>
          </cell>
          <cell r="AA1687">
            <v>0</v>
          </cell>
          <cell r="AB1687">
            <v>0</v>
          </cell>
          <cell r="AC1687" t="str">
            <v>MILWACON-5BYTD2010-2011</v>
          </cell>
          <cell r="AD1687" t="str">
            <v>MILWACON-5B</v>
          </cell>
          <cell r="AE1687" t="str">
            <v>MILWACON-5BYTD</v>
          </cell>
          <cell r="AF1687" t="str">
            <v>MILWACON-5BYTD2010-2011</v>
          </cell>
          <cell r="AG1687" t="str">
            <v>MILWACON-5BYTD2010-2011</v>
          </cell>
          <cell r="AH1687" t="str">
            <v>MILYTD2010-2011</v>
          </cell>
        </row>
        <row r="1688">
          <cell r="D1688" t="str">
            <v>MIL</v>
          </cell>
          <cell r="E1688" t="str">
            <v>WACON-5B</v>
          </cell>
          <cell r="F1688" t="str">
            <v>Commercial</v>
          </cell>
          <cell r="G1688" t="str">
            <v>OTHER</v>
          </cell>
          <cell r="J1688" t="str">
            <v>YTD</v>
          </cell>
          <cell r="K1688" t="str">
            <v>2010-2011</v>
          </cell>
          <cell r="M1688">
            <v>28</v>
          </cell>
          <cell r="Y1688">
            <v>4517.9388183999999</v>
          </cell>
          <cell r="AC1688" t="str">
            <v>MILWACON-5BYTD2010-2011</v>
          </cell>
          <cell r="AD1688" t="str">
            <v>MILWACON-5B</v>
          </cell>
          <cell r="AE1688" t="str">
            <v>MILWACON-5BYTD</v>
          </cell>
          <cell r="AF1688" t="str">
            <v>MILWACON-5BYTD2010-2011</v>
          </cell>
          <cell r="AG1688" t="str">
            <v>MILWACON-5BYTD2010-2011</v>
          </cell>
          <cell r="AH1688" t="str">
            <v>MILYTD2010-2011</v>
          </cell>
        </row>
        <row r="1689">
          <cell r="D1689" t="str">
            <v>SAMPSON</v>
          </cell>
          <cell r="E1689" t="str">
            <v>WACON-5A</v>
          </cell>
          <cell r="F1689" t="str">
            <v>Residential</v>
          </cell>
          <cell r="G1689" t="str">
            <v>SINGLE</v>
          </cell>
          <cell r="J1689" t="str">
            <v>YTD</v>
          </cell>
          <cell r="K1689" t="str">
            <v>2010-2011</v>
          </cell>
          <cell r="M1689">
            <v>6</v>
          </cell>
          <cell r="N1689">
            <v>0</v>
          </cell>
          <cell r="Y1689">
            <v>968.12974680000002</v>
          </cell>
          <cell r="Z1689">
            <v>0</v>
          </cell>
          <cell r="AA1689">
            <v>0</v>
          </cell>
          <cell r="AB1689">
            <v>0</v>
          </cell>
          <cell r="AC1689" t="str">
            <v>SAMPSONWACON-5AYTD2010-2011</v>
          </cell>
          <cell r="AD1689" t="str">
            <v>SAMPSONWACON-5A</v>
          </cell>
          <cell r="AE1689" t="str">
            <v>SAMPSONWACON-5AYTD</v>
          </cell>
          <cell r="AF1689" t="str">
            <v>SAMPSONWACON-5AYTD2010-2011</v>
          </cell>
          <cell r="AG1689" t="str">
            <v>SAMPSONWACON-5AYTD2010-2011</v>
          </cell>
          <cell r="AH1689" t="str">
            <v>SAMPSONYTD2010-2011</v>
          </cell>
        </row>
        <row r="1690">
          <cell r="D1690" t="str">
            <v>SAMPSON</v>
          </cell>
          <cell r="E1690" t="str">
            <v>WACON-5A</v>
          </cell>
          <cell r="F1690" t="str">
            <v>Residential</v>
          </cell>
          <cell r="G1690" t="str">
            <v>MULTI</v>
          </cell>
          <cell r="J1690" t="str">
            <v>YTD</v>
          </cell>
          <cell r="K1690" t="str">
            <v>2010-2011</v>
          </cell>
          <cell r="M1690">
            <v>0</v>
          </cell>
          <cell r="Y1690">
            <v>0</v>
          </cell>
          <cell r="AA1690">
            <v>0</v>
          </cell>
          <cell r="AC1690" t="str">
            <v>SAMPSONWACON-5AYTD2010-2011</v>
          </cell>
          <cell r="AD1690" t="str">
            <v>SAMPSONWACON-5A</v>
          </cell>
          <cell r="AE1690" t="str">
            <v>SAMPSONWACON-5AYTD</v>
          </cell>
          <cell r="AF1690" t="str">
            <v>SAMPSONWACON-5AYTD2010-2011</v>
          </cell>
          <cell r="AG1690" t="str">
            <v>SAMPSONWACON-5AYTD2010-2011</v>
          </cell>
          <cell r="AH1690" t="str">
            <v>SAMPSONYTD2010-2011</v>
          </cell>
        </row>
        <row r="1691">
          <cell r="D1691" t="str">
            <v>SKIPPER</v>
          </cell>
          <cell r="E1691" t="str">
            <v>WACON-5A</v>
          </cell>
          <cell r="F1691" t="str">
            <v>Residential</v>
          </cell>
          <cell r="G1691" t="str">
            <v>SINGLE</v>
          </cell>
          <cell r="J1691" t="str">
            <v>YTD</v>
          </cell>
          <cell r="K1691" t="str">
            <v>2010-2011</v>
          </cell>
          <cell r="M1691">
            <v>11</v>
          </cell>
          <cell r="N1691">
            <v>0</v>
          </cell>
          <cell r="Y1691">
            <v>1774.9045357999998</v>
          </cell>
          <cell r="AC1691" t="str">
            <v>SKIPPERWACON-5AYTD2010-2011</v>
          </cell>
          <cell r="AD1691" t="str">
            <v>SKIPPERWACON-5A</v>
          </cell>
          <cell r="AE1691" t="str">
            <v>SKIPPERWACON-5AYTD</v>
          </cell>
          <cell r="AF1691" t="str">
            <v>SKIPPERWACON-5AYTD2010-2011</v>
          </cell>
          <cell r="AG1691" t="str">
            <v>SKIPPERWACON-5AYTD2010-2011</v>
          </cell>
          <cell r="AH1691" t="str">
            <v>SKIPPERYTD2010-2011</v>
          </cell>
        </row>
        <row r="1692">
          <cell r="D1692" t="str">
            <v>SKIPPER</v>
          </cell>
          <cell r="E1692" t="str">
            <v>WACON-5A</v>
          </cell>
          <cell r="F1692" t="str">
            <v>Residential</v>
          </cell>
          <cell r="G1692" t="str">
            <v>MULTI</v>
          </cell>
          <cell r="J1692" t="str">
            <v>YTD</v>
          </cell>
          <cell r="K1692" t="str">
            <v>2010-2011</v>
          </cell>
          <cell r="M1692">
            <v>8</v>
          </cell>
          <cell r="Y1692">
            <v>1290.8396624</v>
          </cell>
          <cell r="AC1692" t="str">
            <v>SKIPPERWACON-5AYTD2010-2011</v>
          </cell>
          <cell r="AD1692" t="str">
            <v>SKIPPERWACON-5A</v>
          </cell>
          <cell r="AE1692" t="str">
            <v>SKIPPERWACON-5AYTD</v>
          </cell>
          <cell r="AF1692" t="str">
            <v>SKIPPERWACON-5AYTD2010-2011</v>
          </cell>
          <cell r="AG1692" t="str">
            <v>SKIPPERWACON-5AYTD2010-2011</v>
          </cell>
          <cell r="AH1692" t="str">
            <v>SKIPPERYTD2010-2011</v>
          </cell>
        </row>
        <row r="1693">
          <cell r="D1693" t="str">
            <v>SKIPPER</v>
          </cell>
          <cell r="E1693" t="str">
            <v>WACON-5B</v>
          </cell>
          <cell r="F1693" t="str">
            <v>Commercial</v>
          </cell>
          <cell r="G1693" t="str">
            <v>OTHER</v>
          </cell>
          <cell r="J1693" t="str">
            <v>YTD</v>
          </cell>
          <cell r="K1693" t="str">
            <v>2010-2011</v>
          </cell>
          <cell r="M1693">
            <v>28</v>
          </cell>
          <cell r="N1693">
            <v>70</v>
          </cell>
          <cell r="Y1693">
            <v>4517.9388183999999</v>
          </cell>
          <cell r="Z1693">
            <v>11294.847045999999</v>
          </cell>
          <cell r="AA1693">
            <v>0</v>
          </cell>
          <cell r="AB1693">
            <v>0</v>
          </cell>
          <cell r="AC1693" t="str">
            <v>SKIPPERWACON-5BYTD2010-2011</v>
          </cell>
          <cell r="AD1693" t="str">
            <v>SKIPPERWACON-5B</v>
          </cell>
          <cell r="AE1693" t="str">
            <v>SKIPPERWACON-5BYTD</v>
          </cell>
          <cell r="AF1693" t="str">
            <v>SKIPPERWACON-5BYTD2010-2011</v>
          </cell>
          <cell r="AG1693" t="str">
            <v>SKIPPERWACON-5BYTD2010-2011</v>
          </cell>
          <cell r="AH1693" t="str">
            <v>SKIPPERYTD2010-2011</v>
          </cell>
        </row>
        <row r="1694">
          <cell r="D1694" t="str">
            <v>SPRIGGS</v>
          </cell>
          <cell r="E1694" t="str">
            <v>WACON-5A</v>
          </cell>
          <cell r="F1694" t="str">
            <v>Residential</v>
          </cell>
          <cell r="G1694" t="str">
            <v>SINGLE</v>
          </cell>
          <cell r="J1694" t="str">
            <v>YTD</v>
          </cell>
          <cell r="K1694" t="str">
            <v>2010-2011</v>
          </cell>
          <cell r="M1694">
            <v>110</v>
          </cell>
          <cell r="N1694">
            <v>0</v>
          </cell>
          <cell r="Y1694">
            <v>17749.045357999999</v>
          </cell>
          <cell r="Z1694">
            <v>0</v>
          </cell>
          <cell r="AA1694">
            <v>0</v>
          </cell>
          <cell r="AB1694">
            <v>0</v>
          </cell>
          <cell r="AC1694" t="str">
            <v>SPRIGGSWACON-5AYTD2010-2011</v>
          </cell>
          <cell r="AD1694" t="str">
            <v>SPRIGGSWACON-5A</v>
          </cell>
          <cell r="AE1694" t="str">
            <v>SPRIGGSWACON-5AYTD</v>
          </cell>
          <cell r="AF1694" t="str">
            <v>SPRIGGSWACON-5AYTD2010-2011</v>
          </cell>
          <cell r="AG1694" t="str">
            <v>SPRIGGSWACON-5AYTD2010-2011</v>
          </cell>
          <cell r="AH1694" t="str">
            <v>SPRIGGSYTD2010-2011</v>
          </cell>
        </row>
        <row r="1695">
          <cell r="D1695" t="str">
            <v>SPRIGGS</v>
          </cell>
          <cell r="E1695" t="str">
            <v>WACON-5A</v>
          </cell>
          <cell r="F1695" t="str">
            <v>Residential</v>
          </cell>
          <cell r="G1695" t="str">
            <v>MULTI</v>
          </cell>
          <cell r="J1695" t="str">
            <v>YTD</v>
          </cell>
          <cell r="K1695" t="str">
            <v>2010-2011</v>
          </cell>
          <cell r="M1695">
            <v>9</v>
          </cell>
          <cell r="Y1695">
            <v>1452.1946201999999</v>
          </cell>
          <cell r="AA1695">
            <v>0</v>
          </cell>
          <cell r="AC1695" t="str">
            <v>SPRIGGSWACON-5AYTD2010-2011</v>
          </cell>
          <cell r="AD1695" t="str">
            <v>SPRIGGSWACON-5A</v>
          </cell>
          <cell r="AE1695" t="str">
            <v>SPRIGGSWACON-5AYTD</v>
          </cell>
          <cell r="AF1695" t="str">
            <v>SPRIGGSWACON-5AYTD2010-2011</v>
          </cell>
          <cell r="AG1695" t="str">
            <v>SPRIGGSWACON-5AYTD2010-2011</v>
          </cell>
          <cell r="AH1695" t="str">
            <v>SPRIGGSYTD2010-2011</v>
          </cell>
        </row>
        <row r="1696">
          <cell r="D1696" t="str">
            <v>WELCH</v>
          </cell>
          <cell r="E1696" t="str">
            <v>WACON-5A</v>
          </cell>
          <cell r="F1696" t="str">
            <v>Residential</v>
          </cell>
          <cell r="G1696" t="str">
            <v>SINGLE</v>
          </cell>
          <cell r="J1696" t="str">
            <v>YTD</v>
          </cell>
          <cell r="K1696" t="str">
            <v>2010-2011</v>
          </cell>
          <cell r="M1696">
            <v>5</v>
          </cell>
          <cell r="Y1696">
            <v>806.77478899999994</v>
          </cell>
          <cell r="Z1696">
            <v>0</v>
          </cell>
          <cell r="AA1696">
            <v>0</v>
          </cell>
          <cell r="AB1696">
            <v>0</v>
          </cell>
          <cell r="AC1696" t="str">
            <v>WELCHWACON-5AYTD2010-2011</v>
          </cell>
          <cell r="AD1696" t="str">
            <v>WELCHWACON-5A</v>
          </cell>
          <cell r="AE1696" t="str">
            <v>WELCHWACON-5AYTD</v>
          </cell>
          <cell r="AF1696" t="str">
            <v>WELCHWACON-5AYTD2010-2011</v>
          </cell>
          <cell r="AG1696" t="str">
            <v>WELCHWACON-5AYTD2010-2011</v>
          </cell>
          <cell r="AH1696" t="str">
            <v>WELCHYTD2010-2011</v>
          </cell>
        </row>
        <row r="1697">
          <cell r="D1697" t="str">
            <v>WELCH</v>
          </cell>
          <cell r="E1697" t="str">
            <v>WACON-5A</v>
          </cell>
          <cell r="F1697" t="str">
            <v>Residential</v>
          </cell>
          <cell r="G1697" t="str">
            <v>MULTI</v>
          </cell>
          <cell r="J1697" t="str">
            <v>YTD</v>
          </cell>
          <cell r="K1697" t="str">
            <v>2010-2011</v>
          </cell>
          <cell r="M1697">
            <v>0</v>
          </cell>
          <cell r="Y1697">
            <v>0</v>
          </cell>
          <cell r="AA1697">
            <v>0</v>
          </cell>
          <cell r="AC1697" t="str">
            <v>WELCHWACON-5AYTD2010-2011</v>
          </cell>
          <cell r="AD1697" t="str">
            <v>WELCHWACON-5A</v>
          </cell>
          <cell r="AE1697" t="str">
            <v>WELCHWACON-5AYTD</v>
          </cell>
          <cell r="AF1697" t="str">
            <v>WELCHWACON-5AYTD2010-2011</v>
          </cell>
          <cell r="AG1697" t="str">
            <v>WELCHWACON-5AYTD2010-2011</v>
          </cell>
          <cell r="AH1697" t="str">
            <v>WELCHYTD2010-2011</v>
          </cell>
        </row>
        <row r="1698">
          <cell r="C1698" t="str">
            <v xml:space="preserve">Total Water Audits  </v>
          </cell>
          <cell r="D1698" t="str">
            <v>CONEW</v>
          </cell>
          <cell r="E1698" t="str">
            <v>WACON-5A</v>
          </cell>
          <cell r="F1698" t="str">
            <v>Residential</v>
          </cell>
          <cell r="G1698" t="str">
            <v>SINGLE</v>
          </cell>
          <cell r="J1698" t="str">
            <v>YTD</v>
          </cell>
          <cell r="K1698" t="str">
            <v>2010-2011</v>
          </cell>
          <cell r="M1698">
            <v>179</v>
          </cell>
          <cell r="N1698">
            <v>0</v>
          </cell>
          <cell r="Y1698">
            <v>28882.5374462</v>
          </cell>
          <cell r="Z1698">
            <v>0</v>
          </cell>
          <cell r="AA1698">
            <v>0</v>
          </cell>
          <cell r="AB1698">
            <v>0</v>
          </cell>
          <cell r="AC1698" t="str">
            <v>CONEWWACON-5AYTD2010-2011</v>
          </cell>
          <cell r="AD1698" t="str">
            <v>CONEWWACON-5A</v>
          </cell>
          <cell r="AE1698" t="str">
            <v>CONEWWACON-5AYTD</v>
          </cell>
          <cell r="AF1698" t="str">
            <v>CONEWWACON-5AYTD2010-2011</v>
          </cell>
          <cell r="AG1698" t="str">
            <v>CONEWWACON-5AYTD2010-2011</v>
          </cell>
          <cell r="AH1698" t="str">
            <v>CONEWYTD2010-2011</v>
          </cell>
        </row>
        <row r="1699">
          <cell r="C1699" t="str">
            <v xml:space="preserve">Total Water Audits  </v>
          </cell>
          <cell r="D1699" t="str">
            <v>CONEW</v>
          </cell>
          <cell r="E1699" t="str">
            <v>WACON-5A</v>
          </cell>
          <cell r="F1699" t="str">
            <v>Residential</v>
          </cell>
          <cell r="G1699" t="str">
            <v>MULTI</v>
          </cell>
          <cell r="J1699" t="str">
            <v>YTD</v>
          </cell>
          <cell r="K1699" t="str">
            <v>2010-2011</v>
          </cell>
          <cell r="M1699">
            <v>26</v>
          </cell>
          <cell r="Y1699">
            <v>4195.2289027999996</v>
          </cell>
          <cell r="Z1699">
            <v>0</v>
          </cell>
          <cell r="AC1699" t="str">
            <v>CONEWWACON-5AYTD2010-2011</v>
          </cell>
          <cell r="AD1699" t="str">
            <v>CONEWWACON-5A</v>
          </cell>
          <cell r="AE1699" t="str">
            <v>CONEWWACON-5AYTD</v>
          </cell>
          <cell r="AF1699" t="str">
            <v>CONEWWACON-5AYTD2010-2011</v>
          </cell>
          <cell r="AG1699" t="str">
            <v>CONEWWACON-5AYTD2010-2011</v>
          </cell>
          <cell r="AH1699" t="str">
            <v>CONEWYTD2010-2011</v>
          </cell>
        </row>
        <row r="1700">
          <cell r="C1700" t="str">
            <v xml:space="preserve">Total Water Audits  </v>
          </cell>
          <cell r="D1700" t="str">
            <v>CONEW</v>
          </cell>
          <cell r="E1700" t="str">
            <v>WACON-5B</v>
          </cell>
          <cell r="F1700" t="str">
            <v>Commercial</v>
          </cell>
          <cell r="G1700" t="str">
            <v>OTHER</v>
          </cell>
          <cell r="J1700" t="str">
            <v>YTD</v>
          </cell>
          <cell r="K1700" t="str">
            <v>2010-2011</v>
          </cell>
          <cell r="M1700">
            <v>58</v>
          </cell>
          <cell r="N1700">
            <v>70</v>
          </cell>
          <cell r="Y1700">
            <v>9358.5875524000003</v>
          </cell>
          <cell r="Z1700">
            <v>11294.847045999999</v>
          </cell>
          <cell r="AC1700" t="str">
            <v>CONEWWACON-5BYTD2010-2011</v>
          </cell>
          <cell r="AD1700" t="str">
            <v>CONEWWACON-5B</v>
          </cell>
          <cell r="AE1700" t="str">
            <v>CONEWWACON-5BYTD</v>
          </cell>
          <cell r="AF1700" t="str">
            <v>CONEWWACON-5BYTD2010-2011</v>
          </cell>
          <cell r="AG1700" t="str">
            <v>CONEWWACON-5BYTD2010-2011</v>
          </cell>
          <cell r="AH1700" t="str">
            <v>CONEWYTD2010-2011</v>
          </cell>
        </row>
        <row r="1701">
          <cell r="B1701" t="str">
            <v>LOANHFIX</v>
          </cell>
          <cell r="C1701" t="str">
            <v>Home Fix-up</v>
          </cell>
          <cell r="D1701" t="str">
            <v>BURNS</v>
          </cell>
          <cell r="E1701" t="str">
            <v>ECON-12A</v>
          </cell>
          <cell r="F1701" t="str">
            <v>Residential</v>
          </cell>
          <cell r="G1701" t="str">
            <v>SINGLE</v>
          </cell>
          <cell r="J1701" t="str">
            <v>YTD</v>
          </cell>
          <cell r="K1701" t="str">
            <v>2010-2011</v>
          </cell>
          <cell r="M1701">
            <v>8</v>
          </cell>
          <cell r="N1701">
            <v>0</v>
          </cell>
          <cell r="O1701">
            <v>8664.6500000000015</v>
          </cell>
          <cell r="P1701">
            <v>0</v>
          </cell>
          <cell r="Y1701">
            <v>113.1812</v>
          </cell>
          <cell r="Z1701">
            <v>0</v>
          </cell>
          <cell r="AA1701">
            <v>1994.96</v>
          </cell>
          <cell r="AB1701">
            <v>0</v>
          </cell>
          <cell r="AC1701" t="str">
            <v>BURNSECON-12AYTD2010-2011</v>
          </cell>
          <cell r="AD1701" t="str">
            <v>BURNSECON-12A</v>
          </cell>
          <cell r="AE1701" t="str">
            <v>BURNSECON-12AYTD</v>
          </cell>
          <cell r="AF1701" t="str">
            <v>BURNSECON-12AYTD2010-2011</v>
          </cell>
          <cell r="AG1701" t="str">
            <v>BURNSECON-12AYTD2010-2011</v>
          </cell>
          <cell r="AH1701" t="str">
            <v>BURNSYTD2010-2011</v>
          </cell>
        </row>
        <row r="1702">
          <cell r="D1702" t="str">
            <v>GRAHAM</v>
          </cell>
          <cell r="E1702" t="str">
            <v>ECON-12A</v>
          </cell>
          <cell r="F1702" t="str">
            <v>Residential</v>
          </cell>
          <cell r="G1702" t="str">
            <v>SINGLE</v>
          </cell>
          <cell r="J1702" t="str">
            <v>YTD</v>
          </cell>
          <cell r="K1702" t="str">
            <v>2010-2011</v>
          </cell>
          <cell r="M1702">
            <v>97</v>
          </cell>
          <cell r="N1702">
            <v>121</v>
          </cell>
          <cell r="O1702">
            <v>99341.260000000009</v>
          </cell>
          <cell r="P1702">
            <v>242000</v>
          </cell>
          <cell r="Y1702">
            <v>1372.32205</v>
          </cell>
          <cell r="Z1702">
            <v>60500</v>
          </cell>
          <cell r="AA1702">
            <v>24188.89</v>
          </cell>
          <cell r="AB1702">
            <v>30173.77</v>
          </cell>
          <cell r="AC1702" t="str">
            <v>GRAHAMECON-12AYTD2010-2011</v>
          </cell>
          <cell r="AD1702" t="str">
            <v>GRAHAMECON-12A</v>
          </cell>
          <cell r="AE1702" t="str">
            <v>GRAHAMECON-12AYTD</v>
          </cell>
          <cell r="AF1702" t="str">
            <v>GRAHAMECON-12AYTD2010-2011</v>
          </cell>
          <cell r="AG1702" t="str">
            <v>GRAHAMECON-12AYTD2010-2011</v>
          </cell>
          <cell r="AH1702" t="str">
            <v>GRAHAMYTD2010-2011</v>
          </cell>
        </row>
        <row r="1703">
          <cell r="D1703" t="str">
            <v>GURNETT</v>
          </cell>
          <cell r="E1703" t="str">
            <v>ECON-12A</v>
          </cell>
          <cell r="F1703" t="str">
            <v>Residential</v>
          </cell>
          <cell r="G1703" t="str">
            <v>SINGLE</v>
          </cell>
          <cell r="J1703" t="str">
            <v>YTD</v>
          </cell>
          <cell r="K1703" t="str">
            <v>2010-2011</v>
          </cell>
          <cell r="M1703">
            <v>1</v>
          </cell>
          <cell r="N1703">
            <v>121</v>
          </cell>
          <cell r="O1703">
            <v>1289.9000000000001</v>
          </cell>
          <cell r="P1703">
            <v>242000</v>
          </cell>
          <cell r="Y1703">
            <v>14.147650000000001</v>
          </cell>
          <cell r="Z1703">
            <v>60500</v>
          </cell>
          <cell r="AA1703">
            <v>249.37</v>
          </cell>
          <cell r="AB1703">
            <v>30173.77</v>
          </cell>
          <cell r="AC1703" t="str">
            <v>GURNETTECON-12AYTD2010-2011</v>
          </cell>
          <cell r="AD1703" t="str">
            <v>GURNETTECON-12A</v>
          </cell>
          <cell r="AE1703" t="str">
            <v>GURNETTECON-12AYTD</v>
          </cell>
          <cell r="AF1703" t="str">
            <v>GURNETTECON-12AYTD2010-2011</v>
          </cell>
          <cell r="AG1703" t="str">
            <v>GURNETTECON-12AYTD2010-2011</v>
          </cell>
          <cell r="AH1703" t="str">
            <v>GURNETTYTD2010-2011</v>
          </cell>
        </row>
        <row r="1704">
          <cell r="D1704" t="str">
            <v>SAMPSON</v>
          </cell>
          <cell r="E1704" t="str">
            <v>ECON-12A</v>
          </cell>
          <cell r="F1704" t="str">
            <v>Residential</v>
          </cell>
          <cell r="G1704" t="str">
            <v>SINGLE</v>
          </cell>
          <cell r="J1704" t="str">
            <v>YTD</v>
          </cell>
          <cell r="K1704" t="str">
            <v>2010-2011</v>
          </cell>
          <cell r="M1704">
            <v>24</v>
          </cell>
          <cell r="N1704">
            <v>121</v>
          </cell>
          <cell r="O1704">
            <v>25541.85</v>
          </cell>
          <cell r="P1704">
            <v>242000</v>
          </cell>
          <cell r="Y1704">
            <v>339.54360000000003</v>
          </cell>
          <cell r="Z1704">
            <v>60500</v>
          </cell>
          <cell r="AA1704">
            <v>5984.88</v>
          </cell>
          <cell r="AB1704">
            <v>30173.77</v>
          </cell>
          <cell r="AC1704" t="str">
            <v>SAMPSONECON-12AYTD2010-2011</v>
          </cell>
          <cell r="AD1704" t="str">
            <v>SAMPSONECON-12A</v>
          </cell>
          <cell r="AE1704" t="str">
            <v>SAMPSONECON-12AYTD</v>
          </cell>
          <cell r="AF1704" t="str">
            <v>SAMPSONECON-12AYTD2010-2011</v>
          </cell>
          <cell r="AG1704" t="str">
            <v>SAMPSONECON-12AYTD2010-2011</v>
          </cell>
          <cell r="AH1704" t="str">
            <v>SAMPSONYTD2010-2011</v>
          </cell>
        </row>
        <row r="1705">
          <cell r="D1705" t="str">
            <v>SKIPPER</v>
          </cell>
          <cell r="E1705" t="str">
            <v>ECON-12A</v>
          </cell>
          <cell r="F1705" t="str">
            <v>Residential</v>
          </cell>
          <cell r="G1705" t="str">
            <v>SINGLE</v>
          </cell>
          <cell r="J1705" t="str">
            <v>YTD</v>
          </cell>
          <cell r="K1705" t="str">
            <v>2010-2011</v>
          </cell>
          <cell r="M1705">
            <v>17</v>
          </cell>
          <cell r="N1705">
            <v>0</v>
          </cell>
          <cell r="O1705">
            <v>20061.14</v>
          </cell>
          <cell r="P1705">
            <v>0</v>
          </cell>
          <cell r="Y1705">
            <v>240.51005000000001</v>
          </cell>
          <cell r="Z1705">
            <v>0</v>
          </cell>
          <cell r="AA1705">
            <v>4239.29</v>
          </cell>
          <cell r="AB1705">
            <v>0</v>
          </cell>
          <cell r="AC1705" t="str">
            <v>SKIPPERECON-12AYTD2010-2011</v>
          </cell>
          <cell r="AD1705" t="str">
            <v>SKIPPERECON-12A</v>
          </cell>
          <cell r="AE1705" t="str">
            <v>SKIPPERECON-12AYTD</v>
          </cell>
          <cell r="AF1705" t="str">
            <v>SKIPPERECON-12AYTD2010-2011</v>
          </cell>
          <cell r="AG1705" t="str">
            <v>SKIPPERECON-12AYTD2010-2011</v>
          </cell>
          <cell r="AH1705" t="str">
            <v>SKIPPERYTD2010-2011</v>
          </cell>
        </row>
        <row r="1706">
          <cell r="D1706" t="str">
            <v>SPRIGGS</v>
          </cell>
          <cell r="E1706" t="str">
            <v>ECON-12A</v>
          </cell>
          <cell r="F1706" t="str">
            <v>Residential</v>
          </cell>
          <cell r="G1706" t="str">
            <v>SINGLE</v>
          </cell>
          <cell r="J1706" t="str">
            <v>YTD</v>
          </cell>
          <cell r="K1706" t="str">
            <v>2010-2011</v>
          </cell>
          <cell r="M1706">
            <v>32</v>
          </cell>
          <cell r="N1706">
            <v>121</v>
          </cell>
          <cell r="O1706">
            <v>32491.179999999997</v>
          </cell>
          <cell r="P1706">
            <v>242000</v>
          </cell>
          <cell r="Y1706">
            <v>452.72480000000002</v>
          </cell>
          <cell r="Z1706">
            <v>60500</v>
          </cell>
          <cell r="AA1706">
            <v>7979.84</v>
          </cell>
          <cell r="AB1706">
            <v>30173.77</v>
          </cell>
          <cell r="AC1706" t="str">
            <v>SPRIGGSECON-12AYTD2010-2011</v>
          </cell>
          <cell r="AD1706" t="str">
            <v>SPRIGGSECON-12A</v>
          </cell>
          <cell r="AE1706" t="str">
            <v>SPRIGGSECON-12AYTD</v>
          </cell>
          <cell r="AF1706" t="str">
            <v>SPRIGGSECON-12AYTD2010-2011</v>
          </cell>
          <cell r="AG1706" t="str">
            <v>SPRIGGSECON-12AYTD2010-2011</v>
          </cell>
          <cell r="AH1706" t="str">
            <v>SPRIGGSYTD2010-2011</v>
          </cell>
        </row>
        <row r="1707">
          <cell r="D1707" t="str">
            <v>WELCH</v>
          </cell>
          <cell r="E1707" t="str">
            <v>ECON-12A</v>
          </cell>
          <cell r="F1707" t="str">
            <v>Residential</v>
          </cell>
          <cell r="G1707" t="str">
            <v>SINGLE</v>
          </cell>
          <cell r="J1707" t="str">
            <v>YTD</v>
          </cell>
          <cell r="K1707" t="str">
            <v>2010-2011</v>
          </cell>
          <cell r="M1707">
            <v>38</v>
          </cell>
          <cell r="O1707">
            <v>40124.469999999994</v>
          </cell>
          <cell r="Y1707">
            <v>537.61070000000007</v>
          </cell>
          <cell r="Z1707">
            <v>0</v>
          </cell>
          <cell r="AA1707">
            <v>9476.06</v>
          </cell>
          <cell r="AB1707">
            <v>0</v>
          </cell>
          <cell r="AC1707" t="str">
            <v>WELCHECON-12AYTD2010-2011</v>
          </cell>
          <cell r="AD1707" t="str">
            <v>WELCHECON-12A</v>
          </cell>
          <cell r="AE1707" t="str">
            <v>WELCHECON-12AYTD</v>
          </cell>
          <cell r="AF1707" t="str">
            <v>WELCHECON-12AYTD2010-2011</v>
          </cell>
          <cell r="AG1707" t="str">
            <v>WELCHECON-12AYTD2010-2011</v>
          </cell>
          <cell r="AH1707" t="str">
            <v>WELCHYTD2010-2011</v>
          </cell>
        </row>
        <row r="1708">
          <cell r="C1708" t="str">
            <v>Total Home Fix-up Single</v>
          </cell>
          <cell r="D1708" t="str">
            <v>CONEW</v>
          </cell>
          <cell r="E1708" t="str">
            <v>ECON-12A</v>
          </cell>
          <cell r="F1708" t="str">
            <v>Residential</v>
          </cell>
          <cell r="G1708" t="str">
            <v>SINGLE</v>
          </cell>
          <cell r="J1708" t="str">
            <v>YTD</v>
          </cell>
          <cell r="K1708" t="str">
            <v>2010-2011</v>
          </cell>
          <cell r="M1708">
            <v>217</v>
          </cell>
          <cell r="N1708">
            <v>484</v>
          </cell>
          <cell r="O1708">
            <v>227514.44999999995</v>
          </cell>
          <cell r="P1708">
            <v>968000</v>
          </cell>
          <cell r="Y1708">
            <v>3070.0400500000001</v>
          </cell>
          <cell r="Z1708">
            <v>242000</v>
          </cell>
          <cell r="AA1708">
            <v>54113.29</v>
          </cell>
          <cell r="AB1708">
            <v>120695.08</v>
          </cell>
          <cell r="AC1708" t="str">
            <v>CONEWECON-12AYTD2010-2011</v>
          </cell>
          <cell r="AD1708" t="str">
            <v>CONEWECON-12A</v>
          </cell>
          <cell r="AE1708" t="str">
            <v>CONEWECON-12AYTD</v>
          </cell>
          <cell r="AF1708" t="str">
            <v>CONEWECON-12AYTD2010-2011</v>
          </cell>
          <cell r="AG1708" t="str">
            <v>CONEWECON-12AYTD2010-2011</v>
          </cell>
          <cell r="AH1708" t="str">
            <v>CONEWYTD2010-2011</v>
          </cell>
        </row>
        <row r="1709">
          <cell r="B1709" t="str">
            <v>LOANHISL</v>
          </cell>
          <cell r="C1709" t="str">
            <v>Home Financial Insulation Loan</v>
          </cell>
          <cell r="D1709" t="str">
            <v>BURNS</v>
          </cell>
          <cell r="E1709" t="str">
            <v>ECON-12B</v>
          </cell>
          <cell r="F1709" t="str">
            <v>Residential</v>
          </cell>
          <cell r="G1709" t="str">
            <v>SINGLE</v>
          </cell>
          <cell r="J1709" t="str">
            <v>YTD</v>
          </cell>
          <cell r="K1709" t="str">
            <v>2010-2011</v>
          </cell>
          <cell r="M1709">
            <v>2</v>
          </cell>
          <cell r="O1709">
            <v>200</v>
          </cell>
          <cell r="P1709">
            <v>0</v>
          </cell>
          <cell r="Y1709">
            <v>200</v>
          </cell>
          <cell r="Z1709">
            <v>0</v>
          </cell>
          <cell r="AA1709">
            <v>985.05259999999998</v>
          </cell>
          <cell r="AB1709">
            <v>0</v>
          </cell>
          <cell r="AC1709" t="str">
            <v>BURNSECON-12BYTD2010-2011</v>
          </cell>
          <cell r="AD1709" t="str">
            <v>BURNSECON-12B</v>
          </cell>
          <cell r="AE1709" t="str">
            <v>BURNSECON-12BYTD</v>
          </cell>
          <cell r="AF1709" t="str">
            <v>BURNSECON-12BYTD2010-2011</v>
          </cell>
          <cell r="AG1709" t="str">
            <v>BURNSECON-12BYTD2010-2011</v>
          </cell>
          <cell r="AH1709" t="str">
            <v>BURNSYTD2010-2011</v>
          </cell>
        </row>
        <row r="1710">
          <cell r="D1710" t="str">
            <v>GRAHAM</v>
          </cell>
          <cell r="E1710" t="str">
            <v>ECON-12B</v>
          </cell>
          <cell r="F1710" t="str">
            <v>Residential</v>
          </cell>
          <cell r="G1710" t="str">
            <v>SINGLE</v>
          </cell>
          <cell r="J1710" t="str">
            <v>YTD</v>
          </cell>
          <cell r="K1710" t="str">
            <v>2010-2011</v>
          </cell>
          <cell r="M1710">
            <v>26</v>
          </cell>
          <cell r="O1710">
            <v>2600</v>
          </cell>
          <cell r="P1710">
            <v>0</v>
          </cell>
          <cell r="Y1710">
            <v>2600</v>
          </cell>
          <cell r="Z1710">
            <v>0</v>
          </cell>
          <cell r="AA1710">
            <v>12805.683799999999</v>
          </cell>
          <cell r="AB1710">
            <v>0</v>
          </cell>
          <cell r="AC1710" t="str">
            <v>GRAHAMECON-12BYTD2010-2011</v>
          </cell>
          <cell r="AD1710" t="str">
            <v>GRAHAMECON-12B</v>
          </cell>
          <cell r="AE1710" t="str">
            <v>GRAHAMECON-12BYTD</v>
          </cell>
          <cell r="AF1710" t="str">
            <v>GRAHAMECON-12BYTD2010-2011</v>
          </cell>
          <cell r="AG1710" t="str">
            <v>GRAHAMECON-12BYTD2010-2011</v>
          </cell>
          <cell r="AH1710" t="str">
            <v>GRAHAMYTD2010-2011</v>
          </cell>
        </row>
        <row r="1711">
          <cell r="D1711" t="str">
            <v>GURNETT</v>
          </cell>
          <cell r="E1711" t="str">
            <v>ECON-12B</v>
          </cell>
          <cell r="F1711" t="str">
            <v>Residential</v>
          </cell>
          <cell r="G1711" t="str">
            <v>SINGLE</v>
          </cell>
          <cell r="J1711" t="str">
            <v>YTD</v>
          </cell>
          <cell r="K1711" t="str">
            <v>2010-2011</v>
          </cell>
          <cell r="M1711">
            <v>1</v>
          </cell>
          <cell r="O1711">
            <v>100</v>
          </cell>
          <cell r="P1711">
            <v>0</v>
          </cell>
          <cell r="Y1711">
            <v>100</v>
          </cell>
          <cell r="Z1711">
            <v>0</v>
          </cell>
          <cell r="AA1711">
            <v>492.52629999999999</v>
          </cell>
          <cell r="AB1711">
            <v>0</v>
          </cell>
          <cell r="AC1711" t="str">
            <v>GURNETTECON-12BYTD2010-2011</v>
          </cell>
          <cell r="AD1711" t="str">
            <v>GURNETTECON-12B</v>
          </cell>
          <cell r="AE1711" t="str">
            <v>GURNETTECON-12BYTD</v>
          </cell>
          <cell r="AF1711" t="str">
            <v>GURNETTECON-12BYTD2010-2011</v>
          </cell>
          <cell r="AG1711" t="str">
            <v>GURNETTECON-12BYTD2010-2011</v>
          </cell>
          <cell r="AH1711" t="str">
            <v>GURNETTYTD2010-2011</v>
          </cell>
        </row>
        <row r="1712">
          <cell r="D1712" t="str">
            <v>SAMPSON</v>
          </cell>
          <cell r="E1712" t="str">
            <v>ECON-12B</v>
          </cell>
          <cell r="F1712" t="str">
            <v>Residential</v>
          </cell>
          <cell r="G1712" t="str">
            <v>SINGLE</v>
          </cell>
          <cell r="J1712" t="str">
            <v>YTD</v>
          </cell>
          <cell r="K1712" t="str">
            <v>2010-2011</v>
          </cell>
          <cell r="M1712">
            <v>4</v>
          </cell>
          <cell r="O1712">
            <v>400</v>
          </cell>
          <cell r="P1712">
            <v>0</v>
          </cell>
          <cell r="Y1712">
            <v>400</v>
          </cell>
          <cell r="Z1712">
            <v>0</v>
          </cell>
          <cell r="AA1712">
            <v>1970.1052</v>
          </cell>
          <cell r="AB1712">
            <v>0</v>
          </cell>
          <cell r="AC1712" t="str">
            <v>SAMPSONECON-12BYTD2010-2011</v>
          </cell>
          <cell r="AD1712" t="str">
            <v>SAMPSONECON-12B</v>
          </cell>
          <cell r="AE1712" t="str">
            <v>SAMPSONECON-12BYTD</v>
          </cell>
          <cell r="AF1712" t="str">
            <v>SAMPSONECON-12BYTD2010-2011</v>
          </cell>
          <cell r="AG1712" t="str">
            <v>SAMPSONECON-12BYTD2010-2011</v>
          </cell>
          <cell r="AH1712" t="str">
            <v>SAMPSONYTD2010-2011</v>
          </cell>
        </row>
        <row r="1713">
          <cell r="D1713" t="str">
            <v>SKIPPER</v>
          </cell>
          <cell r="E1713" t="str">
            <v>ECON-12B</v>
          </cell>
          <cell r="F1713" t="str">
            <v>Residential</v>
          </cell>
          <cell r="G1713" t="str">
            <v>SINGLE</v>
          </cell>
          <cell r="J1713" t="str">
            <v>YTD</v>
          </cell>
          <cell r="K1713" t="str">
            <v>2010-2011</v>
          </cell>
          <cell r="M1713">
            <v>3</v>
          </cell>
          <cell r="O1713">
            <v>300</v>
          </cell>
          <cell r="P1713">
            <v>0</v>
          </cell>
          <cell r="Y1713">
            <v>300</v>
          </cell>
          <cell r="Z1713">
            <v>0</v>
          </cell>
          <cell r="AA1713">
            <v>1477.5789</v>
          </cell>
          <cell r="AB1713">
            <v>0</v>
          </cell>
          <cell r="AC1713" t="str">
            <v>SKIPPERECON-12BYTD2010-2011</v>
          </cell>
          <cell r="AD1713" t="str">
            <v>SKIPPERECON-12B</v>
          </cell>
          <cell r="AE1713" t="str">
            <v>SKIPPERECON-12BYTD</v>
          </cell>
          <cell r="AF1713" t="str">
            <v>SKIPPERECON-12BYTD2010-2011</v>
          </cell>
          <cell r="AG1713" t="str">
            <v>SKIPPERECON-12BYTD2010-2011</v>
          </cell>
          <cell r="AH1713" t="str">
            <v>SKIPPERYTD2010-2011</v>
          </cell>
        </row>
        <row r="1714">
          <cell r="D1714" t="str">
            <v>SPRIGGS</v>
          </cell>
          <cell r="E1714" t="str">
            <v>ECON-12B</v>
          </cell>
          <cell r="F1714" t="str">
            <v>Residential</v>
          </cell>
          <cell r="G1714" t="str">
            <v>SINGLE</v>
          </cell>
          <cell r="J1714" t="str">
            <v>YTD</v>
          </cell>
          <cell r="K1714" t="str">
            <v>2010-2011</v>
          </cell>
          <cell r="M1714">
            <v>1</v>
          </cell>
          <cell r="O1714">
            <v>100</v>
          </cell>
          <cell r="P1714">
            <v>0</v>
          </cell>
          <cell r="Y1714">
            <v>100</v>
          </cell>
          <cell r="Z1714">
            <v>0</v>
          </cell>
          <cell r="AA1714">
            <v>492.52629999999999</v>
          </cell>
          <cell r="AB1714">
            <v>0</v>
          </cell>
          <cell r="AC1714" t="str">
            <v>SPRIGGSECON-12BYTD2010-2011</v>
          </cell>
          <cell r="AD1714" t="str">
            <v>SPRIGGSECON-12B</v>
          </cell>
          <cell r="AE1714" t="str">
            <v>SPRIGGSECON-12BYTD</v>
          </cell>
          <cell r="AF1714" t="str">
            <v>SPRIGGSECON-12BYTD2010-2011</v>
          </cell>
          <cell r="AG1714" t="str">
            <v>SPRIGGSECON-12BYTD2010-2011</v>
          </cell>
          <cell r="AH1714" t="str">
            <v>SPRIGGSYTD2010-2011</v>
          </cell>
        </row>
        <row r="1715">
          <cell r="D1715" t="str">
            <v>WELCH</v>
          </cell>
          <cell r="E1715" t="str">
            <v>ECON-12B</v>
          </cell>
          <cell r="F1715" t="str">
            <v>Residential</v>
          </cell>
          <cell r="G1715" t="str">
            <v>SINGLE</v>
          </cell>
          <cell r="J1715" t="str">
            <v>YTD</v>
          </cell>
          <cell r="K1715" t="str">
            <v>2010-2011</v>
          </cell>
          <cell r="M1715">
            <v>10</v>
          </cell>
          <cell r="O1715">
            <v>1000</v>
          </cell>
          <cell r="P1715">
            <v>0</v>
          </cell>
          <cell r="Y1715">
            <v>1000</v>
          </cell>
          <cell r="Z1715">
            <v>0</v>
          </cell>
          <cell r="AA1715">
            <v>4925.2629999999999</v>
          </cell>
          <cell r="AB1715">
            <v>0</v>
          </cell>
          <cell r="AC1715" t="str">
            <v>WELCHECON-12BYTD2010-2011</v>
          </cell>
          <cell r="AD1715" t="str">
            <v>WELCHECON-12B</v>
          </cell>
          <cell r="AE1715" t="str">
            <v>WELCHECON-12BYTD</v>
          </cell>
          <cell r="AF1715" t="str">
            <v>WELCHECON-12BYTD2010-2011</v>
          </cell>
          <cell r="AG1715" t="str">
            <v>WELCHECON-12BYTD2010-2011</v>
          </cell>
          <cell r="AH1715" t="str">
            <v>WELCHYTD2010-2011</v>
          </cell>
        </row>
        <row r="1716">
          <cell r="C1716" t="str">
            <v>Total Financed Insulation</v>
          </cell>
          <cell r="D1716" t="str">
            <v>CONEW</v>
          </cell>
          <cell r="E1716" t="str">
            <v>ECON-12B</v>
          </cell>
          <cell r="F1716" t="str">
            <v>Residential</v>
          </cell>
          <cell r="G1716" t="str">
            <v>SINGLE</v>
          </cell>
          <cell r="J1716" t="str">
            <v>YTD</v>
          </cell>
          <cell r="K1716" t="str">
            <v>2010-2011</v>
          </cell>
          <cell r="M1716">
            <v>51</v>
          </cell>
          <cell r="O1716">
            <v>4700</v>
          </cell>
          <cell r="P1716">
            <v>0</v>
          </cell>
          <cell r="Y1716">
            <v>5100</v>
          </cell>
          <cell r="Z1716">
            <v>0</v>
          </cell>
          <cell r="AA1716">
            <v>25118.8413</v>
          </cell>
          <cell r="AB1716">
            <v>0</v>
          </cell>
          <cell r="AC1716" t="str">
            <v>CONEWECON-12BYTD2010-2011</v>
          </cell>
          <cell r="AD1716" t="str">
            <v>CONEWECON-12B</v>
          </cell>
          <cell r="AE1716" t="str">
            <v>CONEWECON-12BYTD</v>
          </cell>
          <cell r="AF1716" t="str">
            <v>CONEWECON-12BYTD2010-2011</v>
          </cell>
          <cell r="AG1716" t="str">
            <v>CONEWECON-12BYTD2010-2011</v>
          </cell>
          <cell r="AH1716" t="str">
            <v>CONEWYTD2010-2011</v>
          </cell>
        </row>
        <row r="1717">
          <cell r="C1717" t="str">
            <v>Community Events</v>
          </cell>
          <cell r="D1717" t="str">
            <v>BURNS</v>
          </cell>
          <cell r="E1717" t="str">
            <v>ECONGEN</v>
          </cell>
          <cell r="F1717" t="str">
            <v>Residential</v>
          </cell>
          <cell r="H1717" t="str">
            <v>COMM EVENT</v>
          </cell>
          <cell r="J1717" t="str">
            <v>YTD</v>
          </cell>
          <cell r="K1717" t="str">
            <v>2010-2011</v>
          </cell>
          <cell r="M1717">
            <v>10</v>
          </cell>
          <cell r="N1717">
            <v>3.3333333333333335</v>
          </cell>
          <cell r="U1717">
            <v>34.5</v>
          </cell>
          <cell r="Y1717">
            <v>63.137</v>
          </cell>
          <cell r="Z1717">
            <v>21.045666666666666</v>
          </cell>
          <cell r="AA1717">
            <v>584.005</v>
          </cell>
          <cell r="AB1717">
            <v>194.66833333333335</v>
          </cell>
          <cell r="AC1717" t="str">
            <v>BURNSECONGENYTD2010-2011</v>
          </cell>
          <cell r="AD1717" t="str">
            <v>BURNSECONGEN</v>
          </cell>
          <cell r="AE1717" t="str">
            <v>BURNSECONGENYTD</v>
          </cell>
          <cell r="AF1717" t="str">
            <v>BURNSECONGENCOMM EVENTYTD2010-2011</v>
          </cell>
          <cell r="AG1717" t="str">
            <v>BURNSECONGENYTD2010-2011</v>
          </cell>
          <cell r="AH1717" t="str">
            <v>BURNSYTD2010-2011</v>
          </cell>
        </row>
        <row r="1718">
          <cell r="D1718" t="str">
            <v>GRAHAM</v>
          </cell>
          <cell r="E1718" t="str">
            <v>ECONGEN</v>
          </cell>
          <cell r="F1718" t="str">
            <v>Residential</v>
          </cell>
          <cell r="H1718" t="str">
            <v>COMM EVENT</v>
          </cell>
          <cell r="J1718" t="str">
            <v>YTD</v>
          </cell>
          <cell r="K1718" t="str">
            <v>2010-2011</v>
          </cell>
          <cell r="M1718">
            <v>6</v>
          </cell>
          <cell r="N1718">
            <v>3.3333333333333335</v>
          </cell>
          <cell r="U1718">
            <v>35</v>
          </cell>
          <cell r="Y1718">
            <v>37.882199999999997</v>
          </cell>
          <cell r="Z1718">
            <v>21.045666666666666</v>
          </cell>
          <cell r="AA1718">
            <v>350.40300000000002</v>
          </cell>
          <cell r="AB1718">
            <v>194.66833333333335</v>
          </cell>
          <cell r="AC1718" t="str">
            <v>GRAHAMECONGENYTD2010-2011</v>
          </cell>
          <cell r="AD1718" t="str">
            <v>GRAHAMECONGEN</v>
          </cell>
          <cell r="AE1718" t="str">
            <v>GRAHAMECONGENYTD</v>
          </cell>
          <cell r="AF1718" t="str">
            <v>GRAHAMECONGENCOMM EVENTYTD2010-2011</v>
          </cell>
          <cell r="AG1718" t="str">
            <v>GRAHAMECONGENYTD2010-2011</v>
          </cell>
          <cell r="AH1718" t="str">
            <v>GRAHAMYTD2010-2011</v>
          </cell>
        </row>
        <row r="1719">
          <cell r="D1719" t="str">
            <v>GURNETT</v>
          </cell>
          <cell r="E1719" t="str">
            <v>ECONGEN</v>
          </cell>
          <cell r="F1719" t="str">
            <v>Residential</v>
          </cell>
          <cell r="H1719" t="str">
            <v>COMM EVENT</v>
          </cell>
          <cell r="J1719" t="str">
            <v>YTD</v>
          </cell>
          <cell r="K1719" t="str">
            <v>2010-2011</v>
          </cell>
          <cell r="M1719">
            <v>0</v>
          </cell>
          <cell r="N1719">
            <v>0</v>
          </cell>
          <cell r="U1719">
            <v>0</v>
          </cell>
          <cell r="Y1719">
            <v>0</v>
          </cell>
          <cell r="Z1719">
            <v>0</v>
          </cell>
          <cell r="AA1719">
            <v>0</v>
          </cell>
          <cell r="AB1719">
            <v>0</v>
          </cell>
          <cell r="AC1719" t="str">
            <v>GURNETTECONGENYTD2010-2011</v>
          </cell>
          <cell r="AD1719" t="str">
            <v>GURNETTECONGEN</v>
          </cell>
          <cell r="AE1719" t="str">
            <v>GURNETTECONGENYTD</v>
          </cell>
          <cell r="AF1719" t="str">
            <v>GURNETTECONGENCOMM EVENTYTD2010-2011</v>
          </cell>
          <cell r="AG1719" t="str">
            <v>GURNETTECONGENYTD2010-2011</v>
          </cell>
          <cell r="AH1719" t="str">
            <v>GURNETTYTD2010-2011</v>
          </cell>
        </row>
        <row r="1720">
          <cell r="D1720" t="str">
            <v>RIVERA</v>
          </cell>
          <cell r="E1720" t="str">
            <v>ECONGEN</v>
          </cell>
          <cell r="F1720" t="str">
            <v>Residential</v>
          </cell>
          <cell r="H1720" t="str">
            <v>COMM EVENT</v>
          </cell>
          <cell r="J1720" t="str">
            <v>YTD</v>
          </cell>
          <cell r="K1720" t="str">
            <v>2010-2011</v>
          </cell>
          <cell r="M1720">
            <v>0</v>
          </cell>
          <cell r="N1720">
            <v>0</v>
          </cell>
          <cell r="U1720">
            <v>0</v>
          </cell>
          <cell r="Y1720">
            <v>0</v>
          </cell>
          <cell r="Z1720">
            <v>0</v>
          </cell>
          <cell r="AA1720">
            <v>0</v>
          </cell>
          <cell r="AB1720">
            <v>0</v>
          </cell>
          <cell r="AC1720" t="str">
            <v>RIVERAECONGENYTD2010-2011</v>
          </cell>
          <cell r="AD1720" t="str">
            <v>RIVERAECONGEN</v>
          </cell>
          <cell r="AE1720" t="str">
            <v>RIVERAECONGENYTD</v>
          </cell>
          <cell r="AF1720" t="str">
            <v>RIVERAECONGENCOMM EVENTYTD2010-2011</v>
          </cell>
          <cell r="AG1720" t="str">
            <v>RIVERAECONGENYTD2010-2011</v>
          </cell>
          <cell r="AH1720" t="str">
            <v>RIVERAYTD2010-2011</v>
          </cell>
        </row>
        <row r="1721">
          <cell r="D1721" t="str">
            <v>SAMPSON</v>
          </cell>
          <cell r="E1721" t="str">
            <v>ECONGEN</v>
          </cell>
          <cell r="F1721" t="str">
            <v>Residential</v>
          </cell>
          <cell r="H1721" t="str">
            <v>COMM EVENT</v>
          </cell>
          <cell r="J1721" t="str">
            <v>YTD</v>
          </cell>
          <cell r="K1721" t="str">
            <v>2010-2011</v>
          </cell>
          <cell r="M1721">
            <v>17</v>
          </cell>
          <cell r="N1721">
            <v>3.3333333333333335</v>
          </cell>
          <cell r="U1721">
            <v>76.5</v>
          </cell>
          <cell r="Y1721">
            <v>107.3329</v>
          </cell>
          <cell r="Z1721">
            <v>21.045666666666666</v>
          </cell>
          <cell r="AA1721">
            <v>992.80849999999998</v>
          </cell>
          <cell r="AB1721">
            <v>194.66833333333335</v>
          </cell>
          <cell r="AC1721" t="str">
            <v>SAMPSONECONGENYTD2010-2011</v>
          </cell>
          <cell r="AD1721" t="str">
            <v>SAMPSONECONGEN</v>
          </cell>
          <cell r="AE1721" t="str">
            <v>SAMPSONECONGENYTD</v>
          </cell>
          <cell r="AF1721" t="str">
            <v>SAMPSONECONGENCOMM EVENTYTD2010-2011</v>
          </cell>
          <cell r="AG1721" t="str">
            <v>SAMPSONECONGENYTD2010-2011</v>
          </cell>
          <cell r="AH1721" t="str">
            <v>SAMPSONYTD2010-2011</v>
          </cell>
        </row>
        <row r="1722">
          <cell r="D1722" t="str">
            <v>SKIPPER</v>
          </cell>
          <cell r="E1722" t="str">
            <v>ECONGEN</v>
          </cell>
          <cell r="F1722" t="str">
            <v>Residential</v>
          </cell>
          <cell r="H1722" t="str">
            <v>COMM EVENT</v>
          </cell>
          <cell r="J1722" t="str">
            <v>YTD</v>
          </cell>
          <cell r="K1722" t="str">
            <v>2010-2011</v>
          </cell>
          <cell r="M1722">
            <v>3</v>
          </cell>
          <cell r="N1722">
            <v>3.3333333333333335</v>
          </cell>
          <cell r="U1722">
            <v>14</v>
          </cell>
          <cell r="Y1722">
            <v>18.941099999999999</v>
          </cell>
          <cell r="Z1722">
            <v>21.045666666666666</v>
          </cell>
          <cell r="AA1722">
            <v>175.20150000000001</v>
          </cell>
          <cell r="AB1722">
            <v>194.66833333333335</v>
          </cell>
          <cell r="AC1722" t="str">
            <v>SKIPPERECONGENYTD2010-2011</v>
          </cell>
          <cell r="AD1722" t="str">
            <v>SKIPPERECONGEN</v>
          </cell>
          <cell r="AE1722" t="str">
            <v>SKIPPERECONGENYTD</v>
          </cell>
          <cell r="AF1722" t="str">
            <v>SKIPPERECONGENCOMM EVENTYTD2010-2011</v>
          </cell>
          <cell r="AG1722" t="str">
            <v>SKIPPERECONGENYTD2010-2011</v>
          </cell>
          <cell r="AH1722" t="str">
            <v>SKIPPERYTD2010-2011</v>
          </cell>
        </row>
        <row r="1723">
          <cell r="D1723" t="str">
            <v>SPRIGGS</v>
          </cell>
          <cell r="E1723" t="str">
            <v>ECONGEN</v>
          </cell>
          <cell r="F1723" t="str">
            <v>Residential</v>
          </cell>
          <cell r="H1723" t="str">
            <v>COMM EVENT</v>
          </cell>
          <cell r="J1723" t="str">
            <v>YTD</v>
          </cell>
          <cell r="K1723" t="str">
            <v>2010-2011</v>
          </cell>
          <cell r="M1723">
            <v>3</v>
          </cell>
          <cell r="N1723">
            <v>3.3333333333333335</v>
          </cell>
          <cell r="U1723">
            <v>10</v>
          </cell>
          <cell r="Y1723">
            <v>18.941099999999999</v>
          </cell>
          <cell r="Z1723">
            <v>21.045666666666666</v>
          </cell>
          <cell r="AA1723">
            <v>175.20150000000001</v>
          </cell>
          <cell r="AB1723">
            <v>194.66833333333335</v>
          </cell>
          <cell r="AC1723" t="str">
            <v>SPRIGGSECONGENYTD2010-2011</v>
          </cell>
          <cell r="AD1723" t="str">
            <v>SPRIGGSECONGEN</v>
          </cell>
          <cell r="AE1723" t="str">
            <v>SPRIGGSECONGENYTD</v>
          </cell>
          <cell r="AF1723" t="str">
            <v>SPRIGGSECONGENCOMM EVENTYTD2010-2011</v>
          </cell>
          <cell r="AG1723" t="str">
            <v>SPRIGGSECONGENYTD2010-2011</v>
          </cell>
          <cell r="AH1723" t="str">
            <v>SPRIGGSYTD2010-2011</v>
          </cell>
        </row>
        <row r="1724">
          <cell r="D1724" t="str">
            <v>WELCH</v>
          </cell>
          <cell r="E1724" t="str">
            <v>ECONGEN</v>
          </cell>
          <cell r="F1724" t="str">
            <v>Residential</v>
          </cell>
          <cell r="H1724" t="str">
            <v>COMM EVENT</v>
          </cell>
          <cell r="J1724" t="str">
            <v>YTD</v>
          </cell>
          <cell r="K1724" t="str">
            <v>2010-2011</v>
          </cell>
          <cell r="M1724">
            <v>0</v>
          </cell>
          <cell r="N1724">
            <v>3.3333333333333335</v>
          </cell>
          <cell r="U1724">
            <v>0</v>
          </cell>
          <cell r="Y1724">
            <v>0</v>
          </cell>
          <cell r="Z1724">
            <v>21.045666666666666</v>
          </cell>
          <cell r="AA1724">
            <v>0</v>
          </cell>
          <cell r="AB1724">
            <v>194.66833333333335</v>
          </cell>
          <cell r="AC1724" t="str">
            <v>WELCHECONGENYTD2010-2011</v>
          </cell>
          <cell r="AD1724" t="str">
            <v>WELCHECONGEN</v>
          </cell>
          <cell r="AE1724" t="str">
            <v>WELCHECONGENYTD</v>
          </cell>
          <cell r="AF1724" t="str">
            <v>WELCHECONGENCOMM EVENTYTD2010-2011</v>
          </cell>
          <cell r="AG1724" t="str">
            <v>WELCHECONGENYTD2010-2011</v>
          </cell>
          <cell r="AH1724" t="str">
            <v>WELCHYTD2010-2011</v>
          </cell>
        </row>
        <row r="1725">
          <cell r="C1725" t="str">
            <v xml:space="preserve">Total Community Events  </v>
          </cell>
          <cell r="D1725" t="str">
            <v>CONEW</v>
          </cell>
          <cell r="E1725" t="str">
            <v>ECONGEN</v>
          </cell>
          <cell r="F1725" t="str">
            <v>Residential</v>
          </cell>
          <cell r="H1725" t="str">
            <v>COMM EVENT</v>
          </cell>
          <cell r="J1725" t="str">
            <v>YTD</v>
          </cell>
          <cell r="K1725" t="str">
            <v>2010-2011</v>
          </cell>
          <cell r="M1725">
            <v>39</v>
          </cell>
          <cell r="N1725">
            <v>20</v>
          </cell>
          <cell r="O1725">
            <v>4700</v>
          </cell>
          <cell r="P1725">
            <v>0</v>
          </cell>
          <cell r="U1725">
            <v>170</v>
          </cell>
          <cell r="X1725">
            <v>0</v>
          </cell>
          <cell r="Y1725">
            <v>6292.8433541999993</v>
          </cell>
          <cell r="Z1725">
            <v>3227.0991559999998</v>
          </cell>
          <cell r="AC1725" t="str">
            <v>CONEWECONGENYTD2010-2011</v>
          </cell>
          <cell r="AD1725" t="str">
            <v>CONEWECONGEN</v>
          </cell>
          <cell r="AE1725" t="str">
            <v>CONEWECONGENYTD</v>
          </cell>
          <cell r="AF1725" t="str">
            <v>CONEWECONGENCOMM EVENTYTD2010-2011</v>
          </cell>
          <cell r="AG1725" t="str">
            <v>CONEWECONGENYTD2010-2011</v>
          </cell>
          <cell r="AH1725" t="str">
            <v>CONEWYTD2010-2011</v>
          </cell>
        </row>
        <row r="1726">
          <cell r="C1726" t="str">
            <v>CFL Community Events</v>
          </cell>
          <cell r="D1726" t="str">
            <v>COMM EVENT</v>
          </cell>
          <cell r="E1726" t="str">
            <v>ECON-11</v>
          </cell>
          <cell r="F1726" t="str">
            <v>Residential</v>
          </cell>
          <cell r="J1726" t="str">
            <v>YTD</v>
          </cell>
          <cell r="K1726" t="str">
            <v>2010-2011</v>
          </cell>
          <cell r="M1726">
            <v>1430</v>
          </cell>
          <cell r="N1726">
            <v>853</v>
          </cell>
          <cell r="O1726">
            <v>3117.4</v>
          </cell>
          <cell r="AA1726">
            <v>87687.6</v>
          </cell>
          <cell r="AB1726">
            <v>52305.96</v>
          </cell>
          <cell r="AC1726" t="str">
            <v>COMM EVENTECON-11YTD2010-2011</v>
          </cell>
          <cell r="AD1726" t="str">
            <v>COMM EVENTECON-11</v>
          </cell>
          <cell r="AE1726" t="str">
            <v>COMM EVENTECON-11YTD</v>
          </cell>
          <cell r="AF1726" t="str">
            <v>COMM EVENTECON-11YTD2010-2011</v>
          </cell>
          <cell r="AG1726" t="str">
            <v>COMM EVENTECON-11YTD2010-2011</v>
          </cell>
          <cell r="AH1726" t="str">
            <v>COMM EVENTYTD2010-2011</v>
          </cell>
        </row>
        <row r="1727">
          <cell r="C1727" t="str">
            <v>CFL Mailed</v>
          </cell>
          <cell r="D1727" t="str">
            <v>MAILED</v>
          </cell>
          <cell r="E1727" t="str">
            <v>ECON-11</v>
          </cell>
          <cell r="F1727" t="str">
            <v>Residential</v>
          </cell>
          <cell r="J1727" t="str">
            <v>YTD</v>
          </cell>
          <cell r="K1727" t="str">
            <v>2010-2011</v>
          </cell>
          <cell r="M1727">
            <v>1237</v>
          </cell>
          <cell r="N1727">
            <v>853</v>
          </cell>
          <cell r="O1727">
            <v>2696.6600000000003</v>
          </cell>
          <cell r="AA1727">
            <v>75852.84</v>
          </cell>
          <cell r="AB1727">
            <v>52305.96</v>
          </cell>
          <cell r="AC1727" t="str">
            <v>MAILEDECON-11YTD2010-2011</v>
          </cell>
          <cell r="AD1727" t="str">
            <v>MAILEDECON-11</v>
          </cell>
          <cell r="AE1727" t="str">
            <v>MAILEDECON-11YTD</v>
          </cell>
          <cell r="AF1727" t="str">
            <v>MAILEDECON-11YTD2010-2011</v>
          </cell>
          <cell r="AG1727" t="str">
            <v>MAILEDECON-11YTD2010-2011</v>
          </cell>
          <cell r="AH1727" t="str">
            <v>MAILEDYTD2010-2011</v>
          </cell>
        </row>
        <row r="1728">
          <cell r="C1728" t="str">
            <v>CFL Delivered</v>
          </cell>
          <cell r="D1728" t="str">
            <v>DELIVERED</v>
          </cell>
          <cell r="E1728" t="str">
            <v>ECON-11</v>
          </cell>
          <cell r="F1728" t="str">
            <v>Residential</v>
          </cell>
          <cell r="J1728" t="str">
            <v>YTD</v>
          </cell>
          <cell r="K1728" t="str">
            <v>2010-2011</v>
          </cell>
          <cell r="M1728">
            <v>0</v>
          </cell>
          <cell r="N1728">
            <v>853</v>
          </cell>
          <cell r="O1728">
            <v>0</v>
          </cell>
          <cell r="AA1728">
            <v>0</v>
          </cell>
          <cell r="AB1728">
            <v>52305.96</v>
          </cell>
          <cell r="AC1728" t="str">
            <v>DELIVEREDECON-11YTD2010-2011</v>
          </cell>
          <cell r="AD1728" t="str">
            <v>DELIVEREDECON-11</v>
          </cell>
          <cell r="AE1728" t="str">
            <v>DELIVEREDECON-11YTD</v>
          </cell>
          <cell r="AF1728" t="str">
            <v>DELIVEREDECON-11YTD2010-2011</v>
          </cell>
          <cell r="AG1728" t="str">
            <v>DELIVEREDECON-11YTD2010-2011</v>
          </cell>
          <cell r="AH1728" t="str">
            <v>DELIVEREDYTD2010-2011</v>
          </cell>
        </row>
        <row r="1729">
          <cell r="C1729" t="str">
            <v>Total CFL</v>
          </cell>
          <cell r="D1729" t="str">
            <v>TOTAL CFL</v>
          </cell>
          <cell r="E1729" t="str">
            <v>ECON-11</v>
          </cell>
          <cell r="F1729" t="str">
            <v>Residential</v>
          </cell>
          <cell r="J1729" t="str">
            <v>YTD</v>
          </cell>
          <cell r="K1729" t="str">
            <v>2010-2011</v>
          </cell>
          <cell r="M1729">
            <v>2667</v>
          </cell>
          <cell r="N1729">
            <v>2559</v>
          </cell>
          <cell r="O1729">
            <v>5814.06</v>
          </cell>
          <cell r="P1729">
            <v>0</v>
          </cell>
          <cell r="Q1729">
            <v>0</v>
          </cell>
          <cell r="R1729">
            <v>0</v>
          </cell>
          <cell r="S1729">
            <v>0</v>
          </cell>
          <cell r="U1729">
            <v>0</v>
          </cell>
          <cell r="V1729">
            <v>0</v>
          </cell>
          <cell r="W1729">
            <v>0</v>
          </cell>
          <cell r="X1729">
            <v>0</v>
          </cell>
          <cell r="Y1729">
            <v>0</v>
          </cell>
          <cell r="Z1729">
            <v>0</v>
          </cell>
          <cell r="AA1729">
            <v>163540.44</v>
          </cell>
          <cell r="AB1729">
            <v>156917.88</v>
          </cell>
          <cell r="AC1729" t="str">
            <v>Total CFLECON-11YTD2010-2011</v>
          </cell>
          <cell r="AD1729" t="str">
            <v>TOTAL CFLECON-11</v>
          </cell>
          <cell r="AE1729" t="str">
            <v>TOTAL CFLECON-11YTD</v>
          </cell>
          <cell r="AF1729" t="str">
            <v>TOTAL CFLECON-11YTD2010-2011</v>
          </cell>
          <cell r="AG1729" t="str">
            <v>TOTAL CFLECON-11YTD2010-2011</v>
          </cell>
          <cell r="AH1729" t="str">
            <v>Total CFLYTD2010-2011</v>
          </cell>
        </row>
        <row r="1730">
          <cell r="C1730" t="str">
            <v>Kit Community Events</v>
          </cell>
          <cell r="D1730" t="str">
            <v>KITS COM EVT</v>
          </cell>
          <cell r="E1730" t="str">
            <v>WACON-4A</v>
          </cell>
          <cell r="F1730" t="str">
            <v>Residential</v>
          </cell>
          <cell r="J1730" t="str">
            <v>YTD</v>
          </cell>
          <cell r="K1730" t="str">
            <v>2010-2011</v>
          </cell>
          <cell r="M1730">
            <v>0</v>
          </cell>
          <cell r="N1730">
            <v>914</v>
          </cell>
          <cell r="O1730">
            <v>0</v>
          </cell>
          <cell r="P1730">
            <v>0</v>
          </cell>
          <cell r="Q1730">
            <v>0</v>
          </cell>
          <cell r="R1730">
            <v>0</v>
          </cell>
          <cell r="S1730">
            <v>0</v>
          </cell>
          <cell r="U1730">
            <v>0</v>
          </cell>
          <cell r="V1730">
            <v>0</v>
          </cell>
          <cell r="W1730">
            <v>0</v>
          </cell>
          <cell r="X1730">
            <v>0</v>
          </cell>
          <cell r="Y1730">
            <v>0</v>
          </cell>
          <cell r="Z1730">
            <v>0</v>
          </cell>
          <cell r="AA1730">
            <v>0</v>
          </cell>
          <cell r="AB1730">
            <v>213876</v>
          </cell>
          <cell r="AC1730" t="str">
            <v>KITS COM EVTWACON-4AYTD2010-2011</v>
          </cell>
          <cell r="AD1730" t="str">
            <v>KITS COM EVTWACON-4A</v>
          </cell>
          <cell r="AE1730" t="str">
            <v>KITS COM EVTWACON-4AYTD</v>
          </cell>
          <cell r="AF1730" t="str">
            <v>KITS COM EVTWACON-4AYTD2010-2011</v>
          </cell>
          <cell r="AG1730" t="str">
            <v>KITS COM EVTWACON-4AYTD2010-2011</v>
          </cell>
          <cell r="AH1730" t="str">
            <v>KITS COM EVTYTD2010-2011</v>
          </cell>
        </row>
        <row r="1731">
          <cell r="C1731" t="str">
            <v>Kit Delivered</v>
          </cell>
          <cell r="D1731" t="str">
            <v>KITS DLVD</v>
          </cell>
          <cell r="E1731" t="str">
            <v>WACON-4A</v>
          </cell>
          <cell r="F1731" t="str">
            <v>Residential</v>
          </cell>
          <cell r="J1731" t="str">
            <v>YTD</v>
          </cell>
          <cell r="K1731" t="str">
            <v>2010-2011</v>
          </cell>
          <cell r="M1731">
            <v>2892</v>
          </cell>
          <cell r="N1731">
            <v>914</v>
          </cell>
          <cell r="O1731">
            <v>47833.68</v>
          </cell>
          <cell r="P1731">
            <v>0</v>
          </cell>
          <cell r="Q1731">
            <v>0</v>
          </cell>
          <cell r="R1731">
            <v>0</v>
          </cell>
          <cell r="S1731">
            <v>0</v>
          </cell>
          <cell r="U1731">
            <v>0</v>
          </cell>
          <cell r="V1731">
            <v>0</v>
          </cell>
          <cell r="W1731">
            <v>0</v>
          </cell>
          <cell r="X1731">
            <v>0</v>
          </cell>
          <cell r="Y1731">
            <v>0</v>
          </cell>
          <cell r="Z1731">
            <v>0</v>
          </cell>
          <cell r="AA1731">
            <v>676728</v>
          </cell>
          <cell r="AB1731">
            <v>213876</v>
          </cell>
          <cell r="AC1731" t="str">
            <v>KITS DLVDWACON-4AYTD2010-2011</v>
          </cell>
          <cell r="AD1731" t="str">
            <v>KITS DLVDWACON-4A</v>
          </cell>
          <cell r="AE1731" t="str">
            <v>KITS DLVDWACON-4AYTD</v>
          </cell>
          <cell r="AF1731" t="str">
            <v>KITS DLVDWACON-4AYTD2010-2011</v>
          </cell>
          <cell r="AG1731" t="str">
            <v>KITS DLVDWACON-4AYTD2010-2011</v>
          </cell>
          <cell r="AH1731" t="str">
            <v>KITS DLVDYTD2010-2011</v>
          </cell>
        </row>
        <row r="1732">
          <cell r="C1732" t="str">
            <v>Kit Special Delivered</v>
          </cell>
          <cell r="D1732" t="str">
            <v>SPEC DLVD</v>
          </cell>
          <cell r="E1732" t="str">
            <v>WACON-4A</v>
          </cell>
          <cell r="F1732" t="str">
            <v>Residential</v>
          </cell>
          <cell r="J1732" t="str">
            <v>YTD</v>
          </cell>
          <cell r="K1732" t="str">
            <v>2010-2011</v>
          </cell>
          <cell r="M1732">
            <v>300</v>
          </cell>
          <cell r="N1732">
            <v>914</v>
          </cell>
          <cell r="O1732">
            <v>4962</v>
          </cell>
          <cell r="P1732">
            <v>0</v>
          </cell>
          <cell r="Q1732">
            <v>0</v>
          </cell>
          <cell r="R1732">
            <v>0</v>
          </cell>
          <cell r="S1732">
            <v>0</v>
          </cell>
          <cell r="U1732">
            <v>0</v>
          </cell>
          <cell r="V1732">
            <v>0</v>
          </cell>
          <cell r="W1732">
            <v>0</v>
          </cell>
          <cell r="X1732">
            <v>0</v>
          </cell>
          <cell r="Y1732">
            <v>0</v>
          </cell>
          <cell r="Z1732">
            <v>0</v>
          </cell>
          <cell r="AA1732">
            <v>70200</v>
          </cell>
          <cell r="AB1732">
            <v>213876</v>
          </cell>
          <cell r="AC1732" t="str">
            <v>SPEC DLVDWACON-4AYTD2010-2011</v>
          </cell>
          <cell r="AD1732" t="str">
            <v>SPEC DLVDWACON-4A</v>
          </cell>
          <cell r="AE1732" t="str">
            <v>SPEC DLVDWACON-4AYTD</v>
          </cell>
          <cell r="AF1732" t="str">
            <v>SPEC DLVDWACON-4AYTD2010-2011</v>
          </cell>
          <cell r="AG1732" t="str">
            <v>SPEC DLVDWACON-4AYTD2010-2011</v>
          </cell>
          <cell r="AH1732" t="str">
            <v>SPEC DLVDYTD2010-2011</v>
          </cell>
        </row>
        <row r="1733">
          <cell r="C1733" t="str">
            <v>Total Kits</v>
          </cell>
          <cell r="D1733" t="str">
            <v>TOTAL KITS</v>
          </cell>
          <cell r="E1733" t="str">
            <v>WACON-4A</v>
          </cell>
          <cell r="F1733" t="str">
            <v>Residential</v>
          </cell>
          <cell r="J1733" t="str">
            <v>YTD</v>
          </cell>
          <cell r="K1733" t="str">
            <v>2010-2011</v>
          </cell>
          <cell r="M1733">
            <v>3192</v>
          </cell>
          <cell r="N1733">
            <v>2742</v>
          </cell>
          <cell r="O1733">
            <v>52795.68</v>
          </cell>
          <cell r="P1733">
            <v>0</v>
          </cell>
          <cell r="Q1733">
            <v>0</v>
          </cell>
          <cell r="R1733">
            <v>0</v>
          </cell>
          <cell r="S1733">
            <v>0</v>
          </cell>
          <cell r="U1733">
            <v>0</v>
          </cell>
          <cell r="V1733">
            <v>0</v>
          </cell>
          <cell r="W1733">
            <v>0</v>
          </cell>
          <cell r="X1733">
            <v>0</v>
          </cell>
          <cell r="Y1733">
            <v>0</v>
          </cell>
          <cell r="Z1733">
            <v>0</v>
          </cell>
          <cell r="AA1733">
            <v>746928</v>
          </cell>
          <cell r="AB1733">
            <v>641628</v>
          </cell>
          <cell r="AC1733" t="str">
            <v>Total KitsWACON-4AYTD2010-2011</v>
          </cell>
          <cell r="AD1733" t="str">
            <v>TOTAL KITSWACON-4A</v>
          </cell>
          <cell r="AE1733" t="str">
            <v>TOTAL KITSWACON-4AYTD</v>
          </cell>
          <cell r="AF1733" t="str">
            <v>TOTAL KITSWACON-4AYTD2010-2011</v>
          </cell>
          <cell r="AG1733" t="str">
            <v>TOTAL KITSWACON-4AYTD2010-2011</v>
          </cell>
          <cell r="AH1733" t="str">
            <v>Total KitsYTD2010-2011</v>
          </cell>
        </row>
        <row r="1734">
          <cell r="C1734" t="str">
            <v xml:space="preserve">Total CFL's &amp; Kits  </v>
          </cell>
          <cell r="D1734" t="str">
            <v>CONEW</v>
          </cell>
          <cell r="E1734" t="str">
            <v>ECON-11</v>
          </cell>
          <cell r="F1734" t="str">
            <v>Residential</v>
          </cell>
          <cell r="J1734" t="str">
            <v>YTD</v>
          </cell>
          <cell r="K1734" t="str">
            <v>2010-2011</v>
          </cell>
          <cell r="M1734">
            <v>5859</v>
          </cell>
          <cell r="N1734">
            <v>4747</v>
          </cell>
          <cell r="O1734">
            <v>64423.8</v>
          </cell>
          <cell r="Y1734">
            <v>0</v>
          </cell>
          <cell r="Z1734">
            <v>0</v>
          </cell>
          <cell r="AA1734">
            <v>1074008.8799999999</v>
          </cell>
          <cell r="AB1734">
            <v>955463.76</v>
          </cell>
          <cell r="AC1734" t="str">
            <v>CONEWECON-11YTD2010-2011</v>
          </cell>
          <cell r="AD1734" t="str">
            <v>CONEWECON-11</v>
          </cell>
          <cell r="AE1734" t="str">
            <v>CONEWECON-11YTD</v>
          </cell>
          <cell r="AF1734" t="str">
            <v>CONEWECON-11YTD2010-2011</v>
          </cell>
          <cell r="AG1734" t="str">
            <v>CONEWECON-11YTD2010-2011</v>
          </cell>
          <cell r="AH1734" t="str">
            <v>CONEWYTD2010-2011</v>
          </cell>
        </row>
        <row r="1735">
          <cell r="C1735" t="str">
            <v>O-POWER</v>
          </cell>
          <cell r="D1735" t="str">
            <v>O-POWER</v>
          </cell>
          <cell r="E1735" t="str">
            <v>ECON-9</v>
          </cell>
          <cell r="F1735" t="str">
            <v>Residential</v>
          </cell>
          <cell r="G1735" t="str">
            <v>SINGLE</v>
          </cell>
          <cell r="J1735" t="str">
            <v>YTD</v>
          </cell>
          <cell r="K1735" t="str">
            <v>2010-2011</v>
          </cell>
          <cell r="M1735">
            <v>80000</v>
          </cell>
          <cell r="N1735">
            <v>100000</v>
          </cell>
          <cell r="AA1735">
            <v>0</v>
          </cell>
          <cell r="AB1735">
            <v>3250460.0000000005</v>
          </cell>
          <cell r="AC1735" t="str">
            <v>O-POWERECON-9YTD2010-2011</v>
          </cell>
          <cell r="AD1735" t="str">
            <v>O-POWERECON-9</v>
          </cell>
          <cell r="AE1735" t="str">
            <v>O-POWERECON-9YTD</v>
          </cell>
          <cell r="AF1735" t="str">
            <v>O-POWERECON-9YTD2010-2011</v>
          </cell>
          <cell r="AG1735" t="str">
            <v>O-POWERECON-9YTD2010-2011</v>
          </cell>
          <cell r="AH1735" t="str">
            <v>O-POWERYTD2010-2011</v>
          </cell>
        </row>
        <row r="1736">
          <cell r="D1736" t="str">
            <v>O-POWER</v>
          </cell>
          <cell r="E1736" t="str">
            <v>ECON-9</v>
          </cell>
          <cell r="F1736" t="str">
            <v>Residential</v>
          </cell>
          <cell r="G1736" t="str">
            <v>MULTI</v>
          </cell>
          <cell r="J1736" t="str">
            <v>YTD</v>
          </cell>
          <cell r="K1736" t="str">
            <v>2010-2011</v>
          </cell>
          <cell r="M1736">
            <v>0</v>
          </cell>
          <cell r="AC1736" t="str">
            <v>O-POWERECON-9YTD2010-2011</v>
          </cell>
          <cell r="AD1736" t="str">
            <v>O-POWERECON-9</v>
          </cell>
          <cell r="AE1736" t="str">
            <v>O-POWERECON-9YTD</v>
          </cell>
          <cell r="AF1736" t="str">
            <v>O-POWERECON-9YTD2010-2011</v>
          </cell>
          <cell r="AG1736" t="str">
            <v>O-POWERECON-9YTD2010-2011</v>
          </cell>
          <cell r="AH1736" t="str">
            <v>O-POWERYTD2010-2011</v>
          </cell>
        </row>
        <row r="1737">
          <cell r="C1737" t="str">
            <v xml:space="preserve">Total O-POWER  </v>
          </cell>
          <cell r="D1737" t="str">
            <v>CONEW</v>
          </cell>
          <cell r="E1737" t="str">
            <v>ECON-9</v>
          </cell>
          <cell r="F1737" t="str">
            <v>Residential</v>
          </cell>
          <cell r="G1737" t="str">
            <v>SINGLE</v>
          </cell>
          <cell r="J1737" t="str">
            <v>YTD</v>
          </cell>
          <cell r="K1737" t="str">
            <v>2010-2011</v>
          </cell>
          <cell r="M1737">
            <v>80000</v>
          </cell>
          <cell r="N1737">
            <v>100000</v>
          </cell>
          <cell r="O1737">
            <v>0</v>
          </cell>
          <cell r="AC1737" t="str">
            <v>CONEWECON-9YTD2010-2011</v>
          </cell>
          <cell r="AD1737" t="str">
            <v>CONEWECON-9</v>
          </cell>
          <cell r="AE1737" t="str">
            <v>CONEWECON-9YTD</v>
          </cell>
          <cell r="AF1737" t="str">
            <v>CONEWECON-9YTD2010-2011</v>
          </cell>
          <cell r="AG1737" t="str">
            <v>CONEWECON-9YTD2010-2011</v>
          </cell>
          <cell r="AH1737" t="str">
            <v>CONEWYTD2010-2011</v>
          </cell>
        </row>
        <row r="1738">
          <cell r="C1738" t="str">
            <v xml:space="preserve">Total O-POWER  </v>
          </cell>
          <cell r="D1738" t="str">
            <v>CONEW</v>
          </cell>
          <cell r="E1738" t="str">
            <v>ECON-9</v>
          </cell>
          <cell r="F1738" t="str">
            <v>Residential</v>
          </cell>
          <cell r="G1738" t="str">
            <v>MULTI</v>
          </cell>
          <cell r="J1738" t="str">
            <v>YTD</v>
          </cell>
          <cell r="K1738" t="str">
            <v>2010-2011</v>
          </cell>
          <cell r="M1738">
            <v>0</v>
          </cell>
          <cell r="O1738">
            <v>0</v>
          </cell>
          <cell r="Y1738">
            <v>0</v>
          </cell>
          <cell r="Z1738">
            <v>0</v>
          </cell>
          <cell r="AA1738">
            <v>0</v>
          </cell>
          <cell r="AB1738">
            <v>3250460.0000000005</v>
          </cell>
          <cell r="AC1738" t="str">
            <v>CONEWECON-9YTD2010-2011</v>
          </cell>
          <cell r="AD1738" t="str">
            <v>CONEWECON-9</v>
          </cell>
          <cell r="AE1738" t="str">
            <v>CONEWECON-9YTD</v>
          </cell>
          <cell r="AF1738" t="str">
            <v>CONEWECON-9YTD2010-2011</v>
          </cell>
          <cell r="AG1738" t="str">
            <v>CONEWECON-9YTD2010-2011</v>
          </cell>
          <cell r="AH1738" t="str">
            <v>CONEWYTD2010-2011</v>
          </cell>
        </row>
        <row r="1739">
          <cell r="C1739" t="str">
            <v>GREEN NEIGHBOORHOOD</v>
          </cell>
          <cell r="D1739" t="str">
            <v>GRNNEIGH</v>
          </cell>
          <cell r="E1739" t="str">
            <v>ECON-14</v>
          </cell>
          <cell r="F1739" t="str">
            <v>Residential</v>
          </cell>
          <cell r="G1739" t="str">
            <v>SINGLE</v>
          </cell>
          <cell r="J1739" t="str">
            <v>YTD</v>
          </cell>
          <cell r="K1739" t="str">
            <v>2010-2011</v>
          </cell>
          <cell r="M1739">
            <v>627</v>
          </cell>
          <cell r="N1739">
            <v>0</v>
          </cell>
          <cell r="O1739">
            <v>445846.63999999996</v>
          </cell>
          <cell r="AA1739">
            <v>1298517</v>
          </cell>
          <cell r="AB1739">
            <v>0</v>
          </cell>
          <cell r="AC1739" t="str">
            <v>GRNNEIGHECON-14YTD2010-2011</v>
          </cell>
          <cell r="AD1739" t="str">
            <v>GRNNEIGHECON-14</v>
          </cell>
          <cell r="AE1739" t="str">
            <v>GRNNEIGHECON-14YTD</v>
          </cell>
          <cell r="AF1739" t="str">
            <v>GRNNEIGHECON-14YTD2010-2011</v>
          </cell>
          <cell r="AG1739" t="str">
            <v>GRNNEIGHECON-14YTD2010-2011</v>
          </cell>
          <cell r="AH1739" t="str">
            <v>GRNNEIGHYTD2010-2011</v>
          </cell>
        </row>
        <row r="1740">
          <cell r="D1740" t="str">
            <v>GRNNEIGH</v>
          </cell>
          <cell r="E1740" t="str">
            <v>ECON-14</v>
          </cell>
          <cell r="F1740" t="str">
            <v>Residential</v>
          </cell>
          <cell r="G1740" t="str">
            <v>MULTI</v>
          </cell>
          <cell r="J1740" t="str">
            <v>YTD</v>
          </cell>
          <cell r="K1740" t="str">
            <v>2010-2011</v>
          </cell>
          <cell r="M1740">
            <v>0</v>
          </cell>
          <cell r="O1740">
            <v>0</v>
          </cell>
          <cell r="AC1740" t="str">
            <v>GRNNEIGHECON-14YTD2010-2011</v>
          </cell>
          <cell r="AD1740" t="str">
            <v>GRNNEIGHECON-14</v>
          </cell>
          <cell r="AE1740" t="str">
            <v>GRNNEIGHECON-14YTD</v>
          </cell>
          <cell r="AF1740" t="str">
            <v>GRNNEIGHECON-14YTD2010-2011</v>
          </cell>
          <cell r="AG1740" t="str">
            <v>GRNNEIGHECON-14YTD2010-2011</v>
          </cell>
          <cell r="AH1740" t="str">
            <v>GRNNEIGHYTD2010-2011</v>
          </cell>
        </row>
        <row r="1741">
          <cell r="C1741" t="str">
            <v xml:space="preserve">Total Green Neighborhood  </v>
          </cell>
          <cell r="D1741" t="str">
            <v>CONEW</v>
          </cell>
          <cell r="E1741" t="str">
            <v>ECON-14</v>
          </cell>
          <cell r="F1741" t="str">
            <v>Residential</v>
          </cell>
          <cell r="G1741" t="str">
            <v>SINGLE</v>
          </cell>
          <cell r="J1741" t="str">
            <v>YTD</v>
          </cell>
          <cell r="K1741" t="str">
            <v>2010-2011</v>
          </cell>
          <cell r="M1741">
            <v>627</v>
          </cell>
          <cell r="N1741">
            <v>0</v>
          </cell>
          <cell r="O1741">
            <v>445846.63999999996</v>
          </cell>
          <cell r="Y1741">
            <v>0</v>
          </cell>
          <cell r="Z1741">
            <v>0</v>
          </cell>
          <cell r="AA1741">
            <v>1298517</v>
          </cell>
          <cell r="AB1741">
            <v>0</v>
          </cell>
          <cell r="AC1741" t="str">
            <v>CONEWECON-14YTD2010-2011</v>
          </cell>
          <cell r="AD1741" t="str">
            <v>CONEWECON-14</v>
          </cell>
          <cell r="AE1741" t="str">
            <v>CONEWECON-14YTD</v>
          </cell>
          <cell r="AF1741" t="str">
            <v>CONEWECON-14YTD2010-2011</v>
          </cell>
          <cell r="AG1741" t="str">
            <v>CONEWECON-14YTD2010-2011</v>
          </cell>
          <cell r="AH1741" t="str">
            <v>CONEWYTD2010-2011</v>
          </cell>
        </row>
        <row r="1742">
          <cell r="C1742" t="str">
            <v xml:space="preserve">Total Green Neighborhood  </v>
          </cell>
          <cell r="D1742" t="str">
            <v>CONEW</v>
          </cell>
          <cell r="E1742" t="str">
            <v>ECON-14</v>
          </cell>
          <cell r="F1742" t="str">
            <v>Residential</v>
          </cell>
          <cell r="G1742" t="str">
            <v>MULTI</v>
          </cell>
          <cell r="J1742" t="str">
            <v>YTD</v>
          </cell>
          <cell r="K1742" t="str">
            <v>2010-2011</v>
          </cell>
          <cell r="M1742">
            <v>0</v>
          </cell>
          <cell r="Y1742">
            <v>0</v>
          </cell>
          <cell r="Z1742">
            <v>0</v>
          </cell>
          <cell r="AA1742">
            <v>0</v>
          </cell>
          <cell r="AB1742">
            <v>0</v>
          </cell>
          <cell r="AC1742" t="str">
            <v>CONEWECON-14YTD2010-2011</v>
          </cell>
          <cell r="AD1742" t="str">
            <v>CONEWECON-14</v>
          </cell>
          <cell r="AE1742" t="str">
            <v>CONEWECON-14YTD</v>
          </cell>
          <cell r="AF1742" t="str">
            <v>CONEWECON-14YTD2010-2011</v>
          </cell>
          <cell r="AG1742" t="str">
            <v>CONEWECON-14YTD2010-2011</v>
          </cell>
          <cell r="AH1742" t="str">
            <v>CONEWYTD2010-2011</v>
          </cell>
        </row>
        <row r="1743">
          <cell r="C1743" t="str">
            <v>MULIT-FAMILY Rehabilitation Program</v>
          </cell>
          <cell r="D1743" t="str">
            <v>MULIT REHAB</v>
          </cell>
          <cell r="E1743" t="str">
            <v>ECON-7</v>
          </cell>
          <cell r="F1743" t="str">
            <v>Residential</v>
          </cell>
          <cell r="G1743" t="str">
            <v>MULTI</v>
          </cell>
          <cell r="J1743" t="str">
            <v>YTD</v>
          </cell>
          <cell r="K1743" t="str">
            <v>2010-2011</v>
          </cell>
          <cell r="M1743">
            <v>23</v>
          </cell>
          <cell r="N1743">
            <v>201</v>
          </cell>
          <cell r="O1743">
            <v>31141.86</v>
          </cell>
          <cell r="P1743">
            <v>400</v>
          </cell>
          <cell r="Q1743">
            <v>69605.34</v>
          </cell>
          <cell r="R1743">
            <v>40</v>
          </cell>
          <cell r="S1743">
            <v>180</v>
          </cell>
          <cell r="U1743">
            <v>0</v>
          </cell>
          <cell r="V1743">
            <v>0</v>
          </cell>
          <cell r="W1743">
            <v>0</v>
          </cell>
          <cell r="X1743">
            <v>0</v>
          </cell>
          <cell r="Y1743">
            <v>1909</v>
          </cell>
          <cell r="Z1743">
            <v>16683</v>
          </cell>
          <cell r="AA1743">
            <v>32775</v>
          </cell>
          <cell r="AB1743">
            <v>286425</v>
          </cell>
          <cell r="AC1743" t="str">
            <v>MULIT REHABECON-7YTD2010-2011</v>
          </cell>
          <cell r="AD1743" t="str">
            <v>MULIT REHABECON-7</v>
          </cell>
          <cell r="AE1743" t="str">
            <v>MULIT REHABECON-7YTD</v>
          </cell>
          <cell r="AF1743" t="str">
            <v>MULIT REHABECON-7YTD2010-2011</v>
          </cell>
          <cell r="AG1743" t="str">
            <v>MULIT REHABECON-7YTD2010-2011</v>
          </cell>
          <cell r="AH1743" t="str">
            <v>MULIT REHABYTD2010-2011</v>
          </cell>
        </row>
        <row r="1744">
          <cell r="C1744" t="str">
            <v>Total Multi-Fam Rehab</v>
          </cell>
          <cell r="D1744" t="str">
            <v>CONEW</v>
          </cell>
          <cell r="E1744" t="str">
            <v>ECON-7</v>
          </cell>
          <cell r="F1744" t="str">
            <v>Residential</v>
          </cell>
          <cell r="G1744" t="str">
            <v>MULTI</v>
          </cell>
          <cell r="J1744" t="str">
            <v>YTD</v>
          </cell>
          <cell r="K1744" t="str">
            <v>2010-2011</v>
          </cell>
          <cell r="M1744">
            <v>23</v>
          </cell>
          <cell r="N1744">
            <v>201</v>
          </cell>
          <cell r="O1744">
            <v>31141.86</v>
          </cell>
          <cell r="P1744">
            <v>400</v>
          </cell>
          <cell r="Q1744">
            <v>69605.34</v>
          </cell>
          <cell r="R1744">
            <v>40</v>
          </cell>
          <cell r="S1744">
            <v>180</v>
          </cell>
          <cell r="U1744">
            <v>0</v>
          </cell>
          <cell r="V1744">
            <v>0</v>
          </cell>
          <cell r="W1744">
            <v>0</v>
          </cell>
          <cell r="X1744">
            <v>0</v>
          </cell>
          <cell r="Y1744">
            <v>1909</v>
          </cell>
          <cell r="Z1744">
            <v>16683</v>
          </cell>
          <cell r="AA1744">
            <v>32775</v>
          </cell>
          <cell r="AB1744">
            <v>286425</v>
          </cell>
          <cell r="AC1744" t="str">
            <v>CONEWECON-7YTD2010-2011</v>
          </cell>
          <cell r="AD1744" t="str">
            <v>CONEWECON-7</v>
          </cell>
          <cell r="AE1744" t="str">
            <v>CONEWECON-7YTD</v>
          </cell>
          <cell r="AF1744" t="str">
            <v>CONEWECON-7YTD2010-2011</v>
          </cell>
          <cell r="AG1744" t="str">
            <v>CONEWECON-7YTD2010-2011</v>
          </cell>
          <cell r="AH1744" t="str">
            <v>CONEWYTD2010-2011</v>
          </cell>
        </row>
        <row r="1745">
          <cell r="C1745" t="str">
            <v>Total City</v>
          </cell>
          <cell r="E1745" t="str">
            <v>TOTAL CITY</v>
          </cell>
          <cell r="J1745" t="str">
            <v>YTD</v>
          </cell>
          <cell r="K1745" t="str">
            <v>2010-2011</v>
          </cell>
          <cell r="M1745">
            <v>650</v>
          </cell>
          <cell r="N1745">
            <v>201</v>
          </cell>
          <cell r="O1745">
            <v>476988.49999999994</v>
          </cell>
          <cell r="P1745">
            <v>400</v>
          </cell>
          <cell r="Q1745">
            <v>69605.34</v>
          </cell>
          <cell r="R1745">
            <v>40</v>
          </cell>
          <cell r="S1745">
            <v>180</v>
          </cell>
          <cell r="U1745">
            <v>0</v>
          </cell>
          <cell r="V1745">
            <v>0</v>
          </cell>
          <cell r="W1745">
            <v>0</v>
          </cell>
          <cell r="X1745">
            <v>0</v>
          </cell>
          <cell r="Y1745">
            <v>1909</v>
          </cell>
          <cell r="Z1745">
            <v>16683</v>
          </cell>
          <cell r="AA1745">
            <v>1331292</v>
          </cell>
          <cell r="AB1745">
            <v>286425</v>
          </cell>
          <cell r="AC1745" t="str">
            <v>TOTAL CITYYTD2010-2011</v>
          </cell>
          <cell r="AD1745" t="str">
            <v>TOTAL CITY</v>
          </cell>
          <cell r="AE1745" t="str">
            <v>TOTAL CITYYTD</v>
          </cell>
          <cell r="AF1745" t="str">
            <v>TOTAL CITYYTD2010-2011</v>
          </cell>
          <cell r="AG1745" t="str">
            <v>TOTAL CITYYTD2010-2011</v>
          </cell>
          <cell r="AH1745" t="str">
            <v>Total CityYTD2010-2011</v>
          </cell>
        </row>
        <row r="1746">
          <cell r="B1746" t="str">
            <v>ST Cloud Completed Audits Report</v>
          </cell>
          <cell r="AC1746" t="str">
            <v/>
          </cell>
          <cell r="AD1746" t="str">
            <v/>
          </cell>
          <cell r="AE1746" t="str">
            <v/>
          </cell>
          <cell r="AF1746" t="str">
            <v/>
          </cell>
          <cell r="AG1746" t="str">
            <v/>
          </cell>
          <cell r="AH1746" t="str">
            <v/>
          </cell>
        </row>
        <row r="1747">
          <cell r="B1747" t="str">
            <v>AUD4</v>
          </cell>
          <cell r="C1747" t="str">
            <v>Survey - Residential Energy</v>
          </cell>
          <cell r="D1747" t="str">
            <v>GRAHAM</v>
          </cell>
          <cell r="E1747" t="str">
            <v>ECON-3B</v>
          </cell>
          <cell r="F1747" t="str">
            <v>Residential</v>
          </cell>
          <cell r="I1747" t="str">
            <v>ST CLOUD</v>
          </cell>
          <cell r="J1747" t="str">
            <v>YTD</v>
          </cell>
          <cell r="K1747" t="str">
            <v>2010-2011</v>
          </cell>
          <cell r="M1747">
            <v>10</v>
          </cell>
          <cell r="Y1747">
            <v>1613.5495779999999</v>
          </cell>
          <cell r="Z1747">
            <v>0</v>
          </cell>
          <cell r="AA1747">
            <v>2435.4650000000001</v>
          </cell>
          <cell r="AB1747">
            <v>0</v>
          </cell>
          <cell r="AC1747" t="str">
            <v>GRAHAMECON-3BYTD2010-2011</v>
          </cell>
          <cell r="AD1747" t="str">
            <v>GRAHAMECON-3B</v>
          </cell>
          <cell r="AE1747" t="str">
            <v>GRAHAMECON-3BYTD</v>
          </cell>
          <cell r="AF1747" t="str">
            <v>GRAHAMECON-3BYTD2010-2011</v>
          </cell>
          <cell r="AG1747" t="str">
            <v>GRAHAMECON-3BST CLOUDYTD2010-2011</v>
          </cell>
          <cell r="AH1747" t="str">
            <v>GRAHAMYTD2010-2011</v>
          </cell>
        </row>
        <row r="1748">
          <cell r="B1748" t="str">
            <v>AUD6</v>
          </cell>
          <cell r="C1748" t="str">
            <v>Survey - Residential Energy</v>
          </cell>
          <cell r="D1748" t="str">
            <v>SKIPPER</v>
          </cell>
          <cell r="E1748" t="str">
            <v>ECON-3B</v>
          </cell>
          <cell r="F1748" t="str">
            <v>Residential</v>
          </cell>
          <cell r="I1748" t="str">
            <v>ST CLOUD</v>
          </cell>
          <cell r="J1748" t="str">
            <v>YTD</v>
          </cell>
          <cell r="K1748" t="str">
            <v>2010-2011</v>
          </cell>
          <cell r="M1748">
            <v>7</v>
          </cell>
          <cell r="Y1748">
            <v>1129.4847046</v>
          </cell>
          <cell r="Z1748">
            <v>0</v>
          </cell>
          <cell r="AA1748">
            <v>1704.8255000000001</v>
          </cell>
          <cell r="AB1748">
            <v>0</v>
          </cell>
          <cell r="AC1748" t="str">
            <v>SKIPPERECON-3BYTD2010-2011</v>
          </cell>
          <cell r="AD1748" t="str">
            <v>SKIPPERECON-3B</v>
          </cell>
          <cell r="AE1748" t="str">
            <v>SKIPPERECON-3BYTD</v>
          </cell>
          <cell r="AF1748" t="str">
            <v>SKIPPERECON-3BYTD2010-2011</v>
          </cell>
          <cell r="AG1748" t="str">
            <v>SKIPPERECON-3BST CLOUDYTD2010-2011</v>
          </cell>
          <cell r="AH1748" t="str">
            <v>SKIPPERYTD2010-2011</v>
          </cell>
        </row>
        <row r="1749">
          <cell r="B1749" t="str">
            <v>AUD7</v>
          </cell>
          <cell r="C1749" t="str">
            <v>Survey - Residential Energy</v>
          </cell>
          <cell r="D1749" t="str">
            <v>SAMPSON</v>
          </cell>
          <cell r="E1749" t="str">
            <v>ECON-3B</v>
          </cell>
          <cell r="F1749" t="str">
            <v>Residential</v>
          </cell>
          <cell r="I1749" t="str">
            <v>ST CLOUD</v>
          </cell>
          <cell r="J1749" t="str">
            <v>YTD</v>
          </cell>
          <cell r="K1749" t="str">
            <v>2010-2011</v>
          </cell>
          <cell r="M1749">
            <v>362</v>
          </cell>
          <cell r="Y1749">
            <v>58410.494723600001</v>
          </cell>
          <cell r="Z1749">
            <v>0</v>
          </cell>
          <cell r="AA1749">
            <v>88163.832999999999</v>
          </cell>
          <cell r="AB1749">
            <v>0</v>
          </cell>
          <cell r="AC1749" t="str">
            <v>SAMPSONECON-3BYTD2010-2011</v>
          </cell>
          <cell r="AD1749" t="str">
            <v>SAMPSONECON-3B</v>
          </cell>
          <cell r="AE1749" t="str">
            <v>SAMPSONECON-3BYTD</v>
          </cell>
          <cell r="AF1749" t="str">
            <v>SAMPSONECON-3BYTD2010-2011</v>
          </cell>
          <cell r="AG1749" t="str">
            <v>SAMPSONECON-3BST CLOUDYTD2010-2011</v>
          </cell>
          <cell r="AH1749" t="str">
            <v>SAMPSONYTD2010-2011</v>
          </cell>
        </row>
        <row r="1750">
          <cell r="C1750" t="str">
            <v xml:space="preserve">Total Res Energy Surveys  </v>
          </cell>
          <cell r="D1750" t="str">
            <v>CONEW</v>
          </cell>
          <cell r="E1750" t="str">
            <v>ECON-3B</v>
          </cell>
          <cell r="F1750" t="str">
            <v>Residential</v>
          </cell>
          <cell r="I1750" t="str">
            <v>ST CLOUD</v>
          </cell>
          <cell r="J1750" t="str">
            <v>YTD</v>
          </cell>
          <cell r="K1750" t="str">
            <v>2010-2011</v>
          </cell>
          <cell r="M1750">
            <v>380</v>
          </cell>
          <cell r="Y1750">
            <v>61153.529006199999</v>
          </cell>
          <cell r="Z1750">
            <v>0</v>
          </cell>
          <cell r="AA1750">
            <v>92304.123500000002</v>
          </cell>
          <cell r="AB1750">
            <v>0</v>
          </cell>
          <cell r="AC1750" t="str">
            <v>CONEWECON-3BYTD2010-2011</v>
          </cell>
          <cell r="AD1750" t="str">
            <v>CONEWECON-3B</v>
          </cell>
          <cell r="AE1750" t="str">
            <v>CONEWECON-3BYTD</v>
          </cell>
          <cell r="AF1750" t="str">
            <v>CONEWECON-3BYTD2010-2011</v>
          </cell>
          <cell r="AG1750" t="str">
            <v>CONEWECON-3BST CLOUDYTD2010-2011</v>
          </cell>
          <cell r="AH1750" t="str">
            <v>CONEWYTD2010-2011</v>
          </cell>
        </row>
        <row r="1751">
          <cell r="B1751" t="str">
            <v>FHS</v>
          </cell>
          <cell r="C1751" t="str">
            <v>Survey - Residential Energy DVD</v>
          </cell>
          <cell r="D1751" t="str">
            <v>BURNS</v>
          </cell>
          <cell r="E1751" t="str">
            <v>ECON-3D</v>
          </cell>
          <cell r="F1751" t="str">
            <v>Residential</v>
          </cell>
          <cell r="I1751" t="str">
            <v>ST CLOUD</v>
          </cell>
          <cell r="J1751" t="str">
            <v>YTD</v>
          </cell>
          <cell r="K1751" t="str">
            <v>2010-2011</v>
          </cell>
          <cell r="M1751">
            <v>14</v>
          </cell>
          <cell r="Y1751">
            <v>132.6217886</v>
          </cell>
          <cell r="Z1751">
            <v>0</v>
          </cell>
          <cell r="AA1751">
            <v>1708.1666</v>
          </cell>
          <cell r="AB1751">
            <v>0</v>
          </cell>
          <cell r="AC1751" t="str">
            <v>BURNSECON-3DYTD2010-2011</v>
          </cell>
          <cell r="AD1751" t="str">
            <v>BURNSECON-3D</v>
          </cell>
          <cell r="AE1751" t="str">
            <v>BURNSECON-3DYTD</v>
          </cell>
          <cell r="AF1751" t="str">
            <v>BURNSECON-3DYTD2010-2011</v>
          </cell>
          <cell r="AG1751" t="str">
            <v>BURNSECON-3DST CLOUDYTD2010-2011</v>
          </cell>
          <cell r="AH1751" t="str">
            <v>BURNSYTD2010-2011</v>
          </cell>
        </row>
        <row r="1752">
          <cell r="C1752" t="str">
            <v>Survey - Residential Energy DVD</v>
          </cell>
          <cell r="D1752" t="str">
            <v>RIVERA</v>
          </cell>
          <cell r="E1752" t="str">
            <v>ECON-3D</v>
          </cell>
          <cell r="F1752" t="str">
            <v>Residential</v>
          </cell>
          <cell r="I1752" t="str">
            <v>ST CLOUD</v>
          </cell>
          <cell r="J1752" t="str">
            <v>YTD</v>
          </cell>
          <cell r="K1752" t="str">
            <v>2010-2011</v>
          </cell>
          <cell r="M1752">
            <v>52</v>
          </cell>
          <cell r="Y1752">
            <v>492.59521480000001</v>
          </cell>
          <cell r="Z1752">
            <v>0</v>
          </cell>
          <cell r="AA1752">
            <v>6344.6188000000002</v>
          </cell>
          <cell r="AB1752">
            <v>0</v>
          </cell>
          <cell r="AC1752" t="str">
            <v>RIVERAECON-3DYTD2010-2011</v>
          </cell>
          <cell r="AD1752" t="str">
            <v>RIVERAECON-3D</v>
          </cell>
          <cell r="AE1752" t="str">
            <v>RIVERAECON-3DYTD</v>
          </cell>
          <cell r="AF1752" t="str">
            <v>RIVERAECON-3DYTD2010-2011</v>
          </cell>
          <cell r="AG1752" t="str">
            <v>RIVERAECON-3DST CLOUDYTD2010-2011</v>
          </cell>
          <cell r="AH1752" t="str">
            <v>RIVERAYTD2010-2011</v>
          </cell>
        </row>
        <row r="1753">
          <cell r="C1753" t="str">
            <v xml:space="preserve">Total DVD &amp; VIDEO  </v>
          </cell>
          <cell r="D1753" t="str">
            <v>DVD</v>
          </cell>
          <cell r="E1753" t="str">
            <v>ECON-3D</v>
          </cell>
          <cell r="F1753" t="str">
            <v>Residential</v>
          </cell>
          <cell r="I1753" t="str">
            <v>ST CLOUD</v>
          </cell>
          <cell r="J1753" t="str">
            <v>YTD</v>
          </cell>
          <cell r="K1753" t="str">
            <v>2010-2011</v>
          </cell>
          <cell r="M1753">
            <v>66</v>
          </cell>
          <cell r="Y1753">
            <v>625.21700340000007</v>
          </cell>
          <cell r="Z1753">
            <v>0</v>
          </cell>
          <cell r="AA1753">
            <v>8052.7853999999998</v>
          </cell>
          <cell r="AB1753">
            <v>0</v>
          </cell>
          <cell r="AC1753" t="str">
            <v>DVDECON-3DYTD2010-2011</v>
          </cell>
          <cell r="AD1753" t="str">
            <v>DVDECON-3D</v>
          </cell>
          <cell r="AE1753" t="str">
            <v>DVDECON-3DYTD</v>
          </cell>
          <cell r="AF1753" t="str">
            <v>DVDECON-3DYTD2010-2011</v>
          </cell>
          <cell r="AG1753" t="str">
            <v>DVDECON-3DST CLOUDYTD2010-2011</v>
          </cell>
          <cell r="AH1753" t="str">
            <v>DVDYTD2010-2011</v>
          </cell>
        </row>
        <row r="1754">
          <cell r="C1754" t="str">
            <v xml:space="preserve">Total Residential Energy DVD  </v>
          </cell>
          <cell r="D1754" t="str">
            <v>CONEW</v>
          </cell>
          <cell r="E1754" t="str">
            <v>ECON-3D</v>
          </cell>
          <cell r="F1754" t="str">
            <v>Residential</v>
          </cell>
          <cell r="I1754" t="str">
            <v>ST CLOUD</v>
          </cell>
          <cell r="J1754" t="str">
            <v>YTD</v>
          </cell>
          <cell r="K1754" t="str">
            <v>2010-2011</v>
          </cell>
          <cell r="M1754">
            <v>66</v>
          </cell>
          <cell r="Y1754">
            <v>625.21700340000007</v>
          </cell>
          <cell r="Z1754">
            <v>0</v>
          </cell>
          <cell r="AA1754">
            <v>8052.7853999999998</v>
          </cell>
          <cell r="AB1754">
            <v>0</v>
          </cell>
          <cell r="AC1754" t="str">
            <v>CONEWECON-3DYTD2010-2011</v>
          </cell>
          <cell r="AD1754" t="str">
            <v>CONEWECON-3D</v>
          </cell>
          <cell r="AE1754" t="str">
            <v>CONEWECON-3DYTD</v>
          </cell>
          <cell r="AF1754" t="str">
            <v>CONEWECON-3DYTD2010-2011</v>
          </cell>
          <cell r="AG1754" t="str">
            <v>CONEWECON-3DST CLOUDYTD2010-2011</v>
          </cell>
          <cell r="AH1754" t="str">
            <v>CONEWYTD2010-2011</v>
          </cell>
        </row>
        <row r="1755">
          <cell r="B1755" t="str">
            <v>IBHE</v>
          </cell>
          <cell r="C1755" t="str">
            <v>Home Fix-up</v>
          </cell>
          <cell r="D1755" t="str">
            <v>SAMPSON</v>
          </cell>
          <cell r="E1755" t="str">
            <v>ECON-12A</v>
          </cell>
          <cell r="F1755" t="str">
            <v>Residential</v>
          </cell>
          <cell r="G1755" t="str">
            <v>SINGLE</v>
          </cell>
          <cell r="I1755" t="str">
            <v>ST CLOUD</v>
          </cell>
          <cell r="J1755" t="str">
            <v>YTD</v>
          </cell>
          <cell r="K1755" t="str">
            <v>2010-2011</v>
          </cell>
          <cell r="M1755">
            <v>5</v>
          </cell>
          <cell r="Y1755">
            <v>70.738250000000008</v>
          </cell>
          <cell r="Z1755">
            <v>0</v>
          </cell>
          <cell r="AA1755">
            <v>1246.8499999999999</v>
          </cell>
          <cell r="AB1755">
            <v>0</v>
          </cell>
          <cell r="AC1755" t="str">
            <v>SAMPSONECON-12AYTD2010-2011</v>
          </cell>
          <cell r="AD1755" t="str">
            <v>SAMPSONECON-12A</v>
          </cell>
          <cell r="AE1755" t="str">
            <v>SAMPSONECON-12AYTD</v>
          </cell>
          <cell r="AF1755" t="str">
            <v>SAMPSONECON-12AYTD2010-2011</v>
          </cell>
          <cell r="AG1755" t="str">
            <v>SAMPSONECON-12AST CLOUDYTD2010-2011</v>
          </cell>
          <cell r="AH1755" t="str">
            <v>SAMPSONYTD2010-2011</v>
          </cell>
        </row>
        <row r="1756">
          <cell r="C1756" t="str">
            <v>Total Home Fix-up Single</v>
          </cell>
          <cell r="D1756" t="str">
            <v>CONEW</v>
          </cell>
          <cell r="E1756" t="str">
            <v>ECON-12A</v>
          </cell>
          <cell r="F1756" t="str">
            <v>Residential</v>
          </cell>
          <cell r="G1756" t="str">
            <v>SINGLE</v>
          </cell>
          <cell r="I1756" t="str">
            <v>ST CLOUD</v>
          </cell>
          <cell r="J1756" t="str">
            <v>YTD</v>
          </cell>
          <cell r="K1756" t="str">
            <v>2010-2011</v>
          </cell>
          <cell r="M1756">
            <v>5</v>
          </cell>
          <cell r="O1756">
            <v>0</v>
          </cell>
          <cell r="Q1756">
            <v>0</v>
          </cell>
          <cell r="R1756">
            <v>0</v>
          </cell>
          <cell r="S1756">
            <v>0</v>
          </cell>
          <cell r="U1756">
            <v>0</v>
          </cell>
          <cell r="V1756">
            <v>0</v>
          </cell>
          <cell r="W1756">
            <v>0</v>
          </cell>
          <cell r="X1756">
            <v>0</v>
          </cell>
          <cell r="Y1756">
            <v>70.738250000000008</v>
          </cell>
          <cell r="Z1756">
            <v>0</v>
          </cell>
          <cell r="AA1756">
            <v>1246.8499999999999</v>
          </cell>
          <cell r="AB1756">
            <v>0</v>
          </cell>
          <cell r="AC1756" t="str">
            <v>CONEWECON-12AYTD2010-2011</v>
          </cell>
          <cell r="AD1756" t="str">
            <v>CONEWECON-12A</v>
          </cell>
          <cell r="AE1756" t="str">
            <v>CONEWECON-12AYTD</v>
          </cell>
          <cell r="AF1756" t="str">
            <v>CONEWECON-12AYTD2010-2011</v>
          </cell>
          <cell r="AG1756" t="str">
            <v>CONEWECON-12AST CLOUDYTD2010-2011</v>
          </cell>
          <cell r="AH1756" t="str">
            <v>CONEWYTD2010-2011</v>
          </cell>
        </row>
        <row r="1757">
          <cell r="B1757" t="str">
            <v>IBHI</v>
          </cell>
          <cell r="C1757" t="str">
            <v>Home Financial Insulation Loan</v>
          </cell>
          <cell r="D1757" t="str">
            <v>SAMPSON</v>
          </cell>
          <cell r="E1757" t="str">
            <v>ECON-12B</v>
          </cell>
          <cell r="F1757" t="str">
            <v>Residential</v>
          </cell>
          <cell r="G1757" t="str">
            <v>SINGLE</v>
          </cell>
          <cell r="I1757" t="str">
            <v>ST CLOUD</v>
          </cell>
          <cell r="J1757" t="str">
            <v>YTD</v>
          </cell>
          <cell r="K1757" t="str">
            <v>2010-2011</v>
          </cell>
          <cell r="M1757">
            <v>2</v>
          </cell>
          <cell r="O1757">
            <v>200</v>
          </cell>
          <cell r="Y1757">
            <v>200</v>
          </cell>
          <cell r="Z1757">
            <v>0</v>
          </cell>
          <cell r="AA1757">
            <v>985.05259999999998</v>
          </cell>
          <cell r="AB1757">
            <v>0</v>
          </cell>
          <cell r="AC1757" t="str">
            <v>SAMPSONECON-12BYTD2010-2011</v>
          </cell>
          <cell r="AD1757" t="str">
            <v>SAMPSONECON-12B</v>
          </cell>
          <cell r="AE1757" t="str">
            <v>SAMPSONECON-12BYTD</v>
          </cell>
          <cell r="AF1757" t="str">
            <v>SAMPSONECON-12BYTD2010-2011</v>
          </cell>
          <cell r="AG1757" t="str">
            <v>SAMPSONECON-12BST CLOUDYTD2010-2011</v>
          </cell>
          <cell r="AH1757" t="str">
            <v>SAMPSONYTD2010-2011</v>
          </cell>
        </row>
        <row r="1758">
          <cell r="C1758" t="str">
            <v>Total Financed Insulation Single</v>
          </cell>
          <cell r="D1758" t="str">
            <v>CONEW</v>
          </cell>
          <cell r="E1758" t="str">
            <v>ECON-12B</v>
          </cell>
          <cell r="F1758" t="str">
            <v>Residential</v>
          </cell>
          <cell r="G1758" t="str">
            <v>SINGLE</v>
          </cell>
          <cell r="I1758" t="str">
            <v>ST CLOUD</v>
          </cell>
          <cell r="J1758" t="str">
            <v>YTD</v>
          </cell>
          <cell r="K1758" t="str">
            <v>2010-2011</v>
          </cell>
          <cell r="M1758">
            <v>2</v>
          </cell>
          <cell r="O1758">
            <v>200</v>
          </cell>
          <cell r="Q1758">
            <v>0</v>
          </cell>
          <cell r="R1758">
            <v>0</v>
          </cell>
          <cell r="S1758">
            <v>0</v>
          </cell>
          <cell r="U1758">
            <v>0</v>
          </cell>
          <cell r="V1758">
            <v>0</v>
          </cell>
          <cell r="W1758">
            <v>0</v>
          </cell>
          <cell r="X1758">
            <v>0</v>
          </cell>
          <cell r="Y1758">
            <v>200</v>
          </cell>
          <cell r="Z1758">
            <v>0</v>
          </cell>
          <cell r="AA1758">
            <v>985.05259999999998</v>
          </cell>
          <cell r="AB1758">
            <v>0</v>
          </cell>
          <cell r="AC1758" t="str">
            <v>CONEWECON-12BYTD2010-2011</v>
          </cell>
          <cell r="AD1758" t="str">
            <v>CONEWECON-12B</v>
          </cell>
          <cell r="AE1758" t="str">
            <v>CONEWECON-12BYTD</v>
          </cell>
          <cell r="AF1758" t="str">
            <v>CONEWECON-12BYTD2010-2011</v>
          </cell>
          <cell r="AG1758" t="str">
            <v>CONEWECON-12BST CLOUDYTD2010-2011</v>
          </cell>
          <cell r="AH1758" t="str">
            <v>CONEWYTD2010-2011</v>
          </cell>
        </row>
        <row r="1759">
          <cell r="C1759" t="str">
            <v xml:space="preserve">Total Residential Audit Summary </v>
          </cell>
          <cell r="E1759" t="str">
            <v>RESCON</v>
          </cell>
          <cell r="F1759" t="str">
            <v>Residential</v>
          </cell>
          <cell r="J1759" t="str">
            <v>YTD</v>
          </cell>
          <cell r="K1759" t="str">
            <v>2010-2011</v>
          </cell>
          <cell r="M1759">
            <v>85752</v>
          </cell>
          <cell r="N1759">
            <v>109536</v>
          </cell>
          <cell r="O1759">
            <v>232214.44999999995</v>
          </cell>
          <cell r="P1759">
            <v>968000</v>
          </cell>
          <cell r="Q1759">
            <v>0</v>
          </cell>
          <cell r="R1759">
            <v>0</v>
          </cell>
          <cell r="S1759">
            <v>0</v>
          </cell>
          <cell r="U1759">
            <v>0</v>
          </cell>
          <cell r="V1759">
            <v>0</v>
          </cell>
          <cell r="W1759">
            <v>0</v>
          </cell>
          <cell r="X1759">
            <v>134</v>
          </cell>
          <cell r="Y1759">
            <v>490881.98035089998</v>
          </cell>
          <cell r="Z1759">
            <v>811685.30415600003</v>
          </cell>
          <cell r="AA1759">
            <v>1073933.103256</v>
          </cell>
          <cell r="AB1759">
            <v>4821634.6850530002</v>
          </cell>
          <cell r="AC1759" t="str">
            <v>RESCONYTD2010-2011</v>
          </cell>
          <cell r="AD1759" t="str">
            <v>RESCON</v>
          </cell>
          <cell r="AE1759" t="str">
            <v>RESCONYTD</v>
          </cell>
          <cell r="AF1759" t="str">
            <v>RESCONYTD2010-2011</v>
          </cell>
          <cell r="AG1759" t="str">
            <v>RESCONYTD2010-2011</v>
          </cell>
          <cell r="AH1759" t="str">
            <v>RESCONYTD2010-2011</v>
          </cell>
        </row>
        <row r="1760">
          <cell r="C1760" t="str">
            <v xml:space="preserve">Total Commercial Audit Summary </v>
          </cell>
          <cell r="E1760" t="str">
            <v>COMCON</v>
          </cell>
          <cell r="F1760" t="str">
            <v>Commercial</v>
          </cell>
          <cell r="J1760" t="str">
            <v>YTD</v>
          </cell>
          <cell r="K1760" t="str">
            <v>2010-2011</v>
          </cell>
          <cell r="M1760">
            <v>247</v>
          </cell>
          <cell r="N1760">
            <v>334</v>
          </cell>
          <cell r="O1760">
            <v>0</v>
          </cell>
          <cell r="P1760">
            <v>0</v>
          </cell>
          <cell r="Q1760">
            <v>0</v>
          </cell>
          <cell r="R1760">
            <v>0</v>
          </cell>
          <cell r="S1760">
            <v>0</v>
          </cell>
          <cell r="U1760">
            <v>0</v>
          </cell>
          <cell r="V1760">
            <v>0</v>
          </cell>
          <cell r="W1760">
            <v>0</v>
          </cell>
          <cell r="X1760">
            <v>0</v>
          </cell>
          <cell r="Y1760">
            <v>90342.95235420001</v>
          </cell>
          <cell r="Z1760">
            <v>133941.11248080002</v>
          </cell>
          <cell r="AA1760">
            <v>121516.1948</v>
          </cell>
          <cell r="AB1760">
            <v>185248.46479999999</v>
          </cell>
          <cell r="AC1760" t="str">
            <v>COMCONYTD2010-2011</v>
          </cell>
          <cell r="AD1760" t="str">
            <v>COMCON</v>
          </cell>
          <cell r="AE1760" t="str">
            <v>COMCONYTD</v>
          </cell>
          <cell r="AF1760" t="str">
            <v>COMCONYTD2010-2011</v>
          </cell>
          <cell r="AG1760" t="str">
            <v>COMCONYTD2010-2011</v>
          </cell>
          <cell r="AH1760" t="str">
            <v>COMCONYTD2010-2011</v>
          </cell>
        </row>
        <row r="1761">
          <cell r="B1761" t="str">
            <v>Break for New Fiscal Year 2011-2012</v>
          </cell>
          <cell r="AD1761" t="str">
            <v/>
          </cell>
          <cell r="AE1761" t="str">
            <v/>
          </cell>
        </row>
        <row r="1762">
          <cell r="B1762" t="str">
            <v>Orlando Completed Home Energy Activities Detail</v>
          </cell>
          <cell r="AD1762" t="str">
            <v/>
          </cell>
          <cell r="AE1762" t="str">
            <v/>
          </cell>
        </row>
        <row r="1763">
          <cell r="B1763" t="str">
            <v>M-ACRG</v>
          </cell>
          <cell r="C1763" t="str">
            <v>Survey - Acreage Meas for Wtr</v>
          </cell>
          <cell r="D1763" t="str">
            <v>MIL</v>
          </cell>
          <cell r="E1763" t="str">
            <v>WACON-5C</v>
          </cell>
          <cell r="F1763" t="str">
            <v>Commercial</v>
          </cell>
          <cell r="G1763" t="str">
            <v>MULTI</v>
          </cell>
          <cell r="H1763" t="str">
            <v>ACRE MEASMNT</v>
          </cell>
          <cell r="J1763" t="str">
            <v>October</v>
          </cell>
          <cell r="K1763" t="str">
            <v>2011-2012</v>
          </cell>
          <cell r="L1763">
            <v>2011</v>
          </cell>
          <cell r="M1763">
            <v>0</v>
          </cell>
          <cell r="N1763">
            <v>0</v>
          </cell>
          <cell r="Y1763">
            <v>0</v>
          </cell>
          <cell r="Z1763">
            <v>0</v>
          </cell>
          <cell r="AA1763">
            <v>0</v>
          </cell>
          <cell r="AB1763">
            <v>0</v>
          </cell>
          <cell r="AC1763" t="str">
            <v>MILWACON-5COctober2011-2012</v>
          </cell>
          <cell r="AD1763" t="str">
            <v>MILWACON-5C2011</v>
          </cell>
          <cell r="AE1763" t="str">
            <v>MILWACON-5COctober2011</v>
          </cell>
          <cell r="AF1763" t="str">
            <v>MILWACON-5CACRE MEASMNTOctober2011-2012</v>
          </cell>
          <cell r="AH1763" t="str">
            <v>MILOctober2011-2012</v>
          </cell>
        </row>
        <row r="1764">
          <cell r="D1764" t="str">
            <v>MIL</v>
          </cell>
          <cell r="E1764" t="str">
            <v>WACON-5C</v>
          </cell>
          <cell r="F1764" t="str">
            <v>Commercial</v>
          </cell>
          <cell r="G1764" t="str">
            <v>OTHER</v>
          </cell>
          <cell r="H1764" t="str">
            <v>ACRE MEASMNT</v>
          </cell>
          <cell r="J1764" t="str">
            <v>October</v>
          </cell>
          <cell r="K1764" t="str">
            <v>2011-2012</v>
          </cell>
          <cell r="L1764">
            <v>2011</v>
          </cell>
          <cell r="M1764">
            <v>0</v>
          </cell>
          <cell r="Y1764">
            <v>0</v>
          </cell>
          <cell r="Z1764">
            <v>0</v>
          </cell>
          <cell r="AC1764" t="str">
            <v>MILWACON-5COctober2011-2012</v>
          </cell>
          <cell r="AD1764" t="str">
            <v>MILWACON-5C2011</v>
          </cell>
          <cell r="AE1764" t="str">
            <v>MILWACON-5COctober2011</v>
          </cell>
          <cell r="AF1764" t="str">
            <v>MILWACON-5CACRE MEASMNTOctober2011-2012</v>
          </cell>
          <cell r="AH1764" t="str">
            <v>MILOctober2011-2012</v>
          </cell>
        </row>
        <row r="1765">
          <cell r="D1765" t="str">
            <v>SKIPPER</v>
          </cell>
          <cell r="E1765" t="str">
            <v>WACON-5C</v>
          </cell>
          <cell r="F1765" t="str">
            <v>Commercial</v>
          </cell>
          <cell r="G1765" t="str">
            <v>MULTI</v>
          </cell>
          <cell r="H1765" t="str">
            <v>ACRE MEASMNT</v>
          </cell>
          <cell r="J1765" t="str">
            <v>October</v>
          </cell>
          <cell r="K1765" t="str">
            <v>2011-2012</v>
          </cell>
          <cell r="L1765">
            <v>2011</v>
          </cell>
          <cell r="M1765">
            <v>0</v>
          </cell>
          <cell r="N1765">
            <v>3</v>
          </cell>
          <cell r="Y1765">
            <v>0</v>
          </cell>
          <cell r="Z1765">
            <v>484.06487340000001</v>
          </cell>
          <cell r="AC1765" t="str">
            <v>SKIPPERWACON-5COctober2011-2012</v>
          </cell>
          <cell r="AD1765" t="str">
            <v>SKIPPERWACON-5C2011</v>
          </cell>
          <cell r="AE1765" t="str">
            <v>SKIPPERWACON-5COctober2011</v>
          </cell>
          <cell r="AF1765" t="str">
            <v>SKIPPERWACON-5CACRE MEASMNTOctober2011-2012</v>
          </cell>
          <cell r="AH1765" t="str">
            <v>SKIPPEROctober2011-2012</v>
          </cell>
        </row>
        <row r="1766">
          <cell r="D1766" t="str">
            <v>SKIPPER</v>
          </cell>
          <cell r="E1766" t="str">
            <v>WACON-5C</v>
          </cell>
          <cell r="F1766" t="str">
            <v>Commercial</v>
          </cell>
          <cell r="G1766" t="str">
            <v>OTHER</v>
          </cell>
          <cell r="H1766" t="str">
            <v>ACRE MEASMNT</v>
          </cell>
          <cell r="J1766" t="str">
            <v>October</v>
          </cell>
          <cell r="K1766" t="str">
            <v>2011-2012</v>
          </cell>
          <cell r="L1766">
            <v>2011</v>
          </cell>
          <cell r="M1766">
            <v>1</v>
          </cell>
          <cell r="Y1766">
            <v>161.35495779999999</v>
          </cell>
          <cell r="Z1766">
            <v>0</v>
          </cell>
          <cell r="AA1766">
            <v>0</v>
          </cell>
          <cell r="AB1766">
            <v>0</v>
          </cell>
          <cell r="AC1766" t="str">
            <v>SKIPPERWACON-5COctober2011-2012</v>
          </cell>
          <cell r="AD1766" t="str">
            <v>SKIPPERWACON-5C2011</v>
          </cell>
          <cell r="AE1766" t="str">
            <v>SKIPPERWACON-5COctober2011</v>
          </cell>
          <cell r="AF1766" t="str">
            <v>SKIPPERWACON-5CACRE MEASMNTOctober2011-2012</v>
          </cell>
          <cell r="AG1766" t="str">
            <v>SKIPPERWACON-5COctober2011-2012</v>
          </cell>
          <cell r="AH1766" t="str">
            <v>SKIPPEROctober2011-2012</v>
          </cell>
        </row>
        <row r="1767">
          <cell r="C1767" t="str">
            <v>Total Acreage Meas For Wtr</v>
          </cell>
          <cell r="D1767" t="str">
            <v>CONEW</v>
          </cell>
          <cell r="E1767" t="str">
            <v>WACON-5C</v>
          </cell>
          <cell r="F1767" t="str">
            <v>Commercial</v>
          </cell>
          <cell r="G1767" t="str">
            <v>MULTI</v>
          </cell>
          <cell r="H1767" t="str">
            <v>ACRE MEASMNT</v>
          </cell>
          <cell r="J1767" t="str">
            <v>October</v>
          </cell>
          <cell r="K1767" t="str">
            <v>2011-2012</v>
          </cell>
          <cell r="L1767">
            <v>2011</v>
          </cell>
          <cell r="M1767">
            <v>0</v>
          </cell>
          <cell r="N1767">
            <v>3</v>
          </cell>
          <cell r="Y1767">
            <v>0</v>
          </cell>
          <cell r="Z1767">
            <v>484.06487340000001</v>
          </cell>
          <cell r="AA1767">
            <v>0</v>
          </cell>
          <cell r="AB1767">
            <v>0</v>
          </cell>
          <cell r="AC1767" t="str">
            <v>CONEWWACON-5COctober2011-2012</v>
          </cell>
          <cell r="AD1767" t="str">
            <v>CONEWWACON-5C2011</v>
          </cell>
          <cell r="AE1767" t="str">
            <v>CONEWWACON-5COctober2011</v>
          </cell>
          <cell r="AF1767" t="str">
            <v>CONEWWACON-5CACRE MEASMNTOctober2011-2012</v>
          </cell>
          <cell r="AG1767" t="str">
            <v>CONEWWACON-5COctober2011-2012</v>
          </cell>
          <cell r="AH1767" t="str">
            <v>CONEWOctober2011-2012</v>
          </cell>
        </row>
        <row r="1768">
          <cell r="C1768" t="str">
            <v>Total Acreage Meas For Wtr</v>
          </cell>
          <cell r="D1768" t="str">
            <v>CONEW</v>
          </cell>
          <cell r="E1768" t="str">
            <v>WACON-5C</v>
          </cell>
          <cell r="F1768" t="str">
            <v>Commercial</v>
          </cell>
          <cell r="G1768" t="str">
            <v>OTHER</v>
          </cell>
          <cell r="H1768" t="str">
            <v>ACRE MEASMNT</v>
          </cell>
          <cell r="J1768" t="str">
            <v>October</v>
          </cell>
          <cell r="K1768" t="str">
            <v>2011-2012</v>
          </cell>
          <cell r="L1768">
            <v>2011</v>
          </cell>
          <cell r="M1768">
            <v>1</v>
          </cell>
          <cell r="N1768">
            <v>0</v>
          </cell>
          <cell r="Y1768">
            <v>161.35495779999999</v>
          </cell>
          <cell r="AA1768">
            <v>0</v>
          </cell>
          <cell r="AB1768">
            <v>0</v>
          </cell>
          <cell r="AC1768" t="str">
            <v>CONEWWACON-5COctober2011-2012</v>
          </cell>
          <cell r="AD1768" t="str">
            <v>CONEWWACON-5C2011</v>
          </cell>
          <cell r="AE1768" t="str">
            <v>CONEWWACON-5COctober2011</v>
          </cell>
          <cell r="AF1768" t="str">
            <v>CONEWWACON-5CACRE MEASMNTOctober2011-2012</v>
          </cell>
          <cell r="AG1768" t="str">
            <v>CONEWWACON-5COctober2011-2012</v>
          </cell>
          <cell r="AH1768" t="str">
            <v>CONEWOctober2011-2012</v>
          </cell>
        </row>
        <row r="1769">
          <cell r="B1769" t="str">
            <v>M-CES</v>
          </cell>
          <cell r="C1769" t="str">
            <v>Survey - Commercial Energy</v>
          </cell>
          <cell r="D1769" t="str">
            <v>SKIPPER</v>
          </cell>
          <cell r="E1769" t="str">
            <v>ECON-3A</v>
          </cell>
          <cell r="F1769" t="str">
            <v>Commercial</v>
          </cell>
          <cell r="G1769" t="str">
            <v>OTHER</v>
          </cell>
          <cell r="J1769" t="str">
            <v>October</v>
          </cell>
          <cell r="K1769" t="str">
            <v>2011-2012</v>
          </cell>
          <cell r="L1769">
            <v>2011</v>
          </cell>
          <cell r="M1769">
            <v>20</v>
          </cell>
          <cell r="N1769">
            <v>18.166666666666668</v>
          </cell>
          <cell r="X1769">
            <v>21</v>
          </cell>
          <cell r="Y1769">
            <v>11755.26</v>
          </cell>
          <cell r="Z1769">
            <v>10677.694500000001</v>
          </cell>
          <cell r="AA1769">
            <v>16995.272000000001</v>
          </cell>
          <cell r="AB1769">
            <v>15437.372066666667</v>
          </cell>
          <cell r="AC1769" t="str">
            <v>SKIPPERECON-3AOctober2011-2012</v>
          </cell>
          <cell r="AD1769" t="str">
            <v>SKIPPERECON-3A2011</v>
          </cell>
          <cell r="AE1769" t="str">
            <v>SKIPPERECON-3AOctober2011</v>
          </cell>
          <cell r="AF1769" t="str">
            <v>SKIPPERECON-3AOctober2011-2012</v>
          </cell>
          <cell r="AG1769" t="str">
            <v>SKIPPERECON-3AOctober2011-2012</v>
          </cell>
          <cell r="AH1769" t="str">
            <v>SKIPPEROctober2011-2012</v>
          </cell>
        </row>
        <row r="1770">
          <cell r="C1770" t="str">
            <v xml:space="preserve">Total Commercial Energy  </v>
          </cell>
          <cell r="D1770" t="str">
            <v>CONEW</v>
          </cell>
          <cell r="E1770" t="str">
            <v>ECON-3A</v>
          </cell>
          <cell r="F1770" t="str">
            <v>Commercial</v>
          </cell>
          <cell r="G1770" t="str">
            <v>OTHER</v>
          </cell>
          <cell r="J1770" t="str">
            <v>October</v>
          </cell>
          <cell r="K1770" t="str">
            <v>2011-2012</v>
          </cell>
          <cell r="L1770">
            <v>2011</v>
          </cell>
          <cell r="M1770">
            <v>20</v>
          </cell>
          <cell r="N1770">
            <v>18.166666666666668</v>
          </cell>
          <cell r="Y1770">
            <v>11755.26</v>
          </cell>
          <cell r="Z1770">
            <v>10677.694500000001</v>
          </cell>
          <cell r="AA1770">
            <v>16995.272000000001</v>
          </cell>
          <cell r="AB1770">
            <v>15437.372066666667</v>
          </cell>
          <cell r="AC1770" t="str">
            <v>CONEWECON-3AOctober2011-2012</v>
          </cell>
          <cell r="AD1770" t="str">
            <v>CONEWECON-3A2011</v>
          </cell>
          <cell r="AE1770" t="str">
            <v>CONEWECON-3AOctober2011</v>
          </cell>
          <cell r="AF1770" t="str">
            <v>CONEWECON-3AOctober2011-2012</v>
          </cell>
          <cell r="AG1770" t="str">
            <v>CONEWECON-3AOctober2011-2012</v>
          </cell>
          <cell r="AH1770" t="str">
            <v>CONEWOctober2011-2012</v>
          </cell>
        </row>
        <row r="1771">
          <cell r="B1771" t="str">
            <v>M-HH2O</v>
          </cell>
          <cell r="C1771" t="str">
            <v>Survey - High Wtr CC Contact</v>
          </cell>
          <cell r="D1771" t="str">
            <v>SKIPPER</v>
          </cell>
          <cell r="E1771" t="str">
            <v>WACON-5D</v>
          </cell>
          <cell r="F1771" t="str">
            <v>Commercial</v>
          </cell>
          <cell r="G1771" t="str">
            <v>OTHER</v>
          </cell>
          <cell r="H1771" t="str">
            <v>HIGH WTR CC</v>
          </cell>
          <cell r="J1771" t="str">
            <v>October</v>
          </cell>
          <cell r="K1771" t="str">
            <v>2011-2012</v>
          </cell>
          <cell r="L1771">
            <v>2011</v>
          </cell>
          <cell r="M1771">
            <v>1</v>
          </cell>
          <cell r="N1771">
            <v>0.83333333333333337</v>
          </cell>
          <cell r="Y1771">
            <v>587.76300000000003</v>
          </cell>
          <cell r="Z1771">
            <v>489.80250000000007</v>
          </cell>
          <cell r="AA1771">
            <v>0</v>
          </cell>
          <cell r="AB1771">
            <v>0</v>
          </cell>
          <cell r="AC1771" t="str">
            <v>SKIPPERWACON-5DOctober2011-2012</v>
          </cell>
          <cell r="AD1771" t="str">
            <v>SKIPPERWACON-5D2011</v>
          </cell>
          <cell r="AE1771" t="str">
            <v>SKIPPERWACON-5DOctober2011</v>
          </cell>
          <cell r="AF1771" t="str">
            <v>SKIPPERWACON-5DHIGH WTR CCOctober2011-2012</v>
          </cell>
          <cell r="AG1771" t="str">
            <v>SKIPPERWACON-5DOctober2011-2012</v>
          </cell>
          <cell r="AH1771" t="str">
            <v>SKIPPEROctober2011-2012</v>
          </cell>
        </row>
        <row r="1772">
          <cell r="C1772" t="str">
            <v xml:space="preserve">Total High Wtr CC Contact  </v>
          </cell>
          <cell r="D1772" t="str">
            <v>CONEW</v>
          </cell>
          <cell r="E1772" t="str">
            <v>WACON-5D</v>
          </cell>
          <cell r="F1772" t="str">
            <v>Commercial</v>
          </cell>
          <cell r="G1772" t="str">
            <v>OTHER</v>
          </cell>
          <cell r="H1772" t="str">
            <v>HIGH WTR CC</v>
          </cell>
          <cell r="J1772" t="str">
            <v>October</v>
          </cell>
          <cell r="K1772" t="str">
            <v>2011-2012</v>
          </cell>
          <cell r="L1772">
            <v>2011</v>
          </cell>
          <cell r="M1772">
            <v>1</v>
          </cell>
          <cell r="N1772">
            <v>0.83333333333333337</v>
          </cell>
          <cell r="Y1772">
            <v>587.76300000000003</v>
          </cell>
          <cell r="Z1772">
            <v>489.80250000000007</v>
          </cell>
          <cell r="AA1772">
            <v>0</v>
          </cell>
          <cell r="AB1772">
            <v>0</v>
          </cell>
          <cell r="AC1772" t="str">
            <v>CONEWWACON-5DOctober2011-2012</v>
          </cell>
          <cell r="AD1772" t="str">
            <v>CONEWWACON-5D2011</v>
          </cell>
          <cell r="AE1772" t="str">
            <v>CONEWWACON-5DOctober2011</v>
          </cell>
          <cell r="AF1772" t="str">
            <v>CONEWWACON-5DHIGH WTR CCOctober2011-2012</v>
          </cell>
          <cell r="AG1772" t="str">
            <v>CONEWWACON-5DOctober2011-2012</v>
          </cell>
          <cell r="AH1772" t="str">
            <v>CONEWOctober2011-2012</v>
          </cell>
        </row>
        <row r="1773">
          <cell r="B1773" t="str">
            <v>M-RES</v>
          </cell>
          <cell r="C1773" t="str">
            <v>Survey - Residential Energy</v>
          </cell>
          <cell r="D1773" t="str">
            <v>BURNS</v>
          </cell>
          <cell r="E1773" t="str">
            <v>ECON-3B</v>
          </cell>
          <cell r="F1773" t="str">
            <v>Residential</v>
          </cell>
          <cell r="G1773" t="str">
            <v>SINGLE</v>
          </cell>
          <cell r="J1773" t="str">
            <v>October</v>
          </cell>
          <cell r="K1773" t="str">
            <v>2011-2012</v>
          </cell>
          <cell r="L1773">
            <v>2011</v>
          </cell>
          <cell r="M1773">
            <v>5</v>
          </cell>
          <cell r="N1773">
            <v>0</v>
          </cell>
          <cell r="X1773">
            <v>21</v>
          </cell>
          <cell r="Y1773">
            <v>806.77478899999994</v>
          </cell>
          <cell r="Z1773">
            <v>0</v>
          </cell>
          <cell r="AA1773">
            <v>1217.7325000000001</v>
          </cell>
          <cell r="AB1773">
            <v>0</v>
          </cell>
          <cell r="AC1773" t="str">
            <v>BURNSECON-3BOctober2011-2012</v>
          </cell>
          <cell r="AD1773" t="str">
            <v>BURNSECON-3B2011</v>
          </cell>
          <cell r="AE1773" t="str">
            <v>BURNSECON-3BOctober2011</v>
          </cell>
          <cell r="AF1773" t="str">
            <v>BURNSECON-3BOctober2011-2012</v>
          </cell>
          <cell r="AG1773" t="str">
            <v>BURNSECON-3BOctober2011-2012</v>
          </cell>
          <cell r="AH1773" t="str">
            <v>BURNSOctober2011-2012</v>
          </cell>
        </row>
        <row r="1774">
          <cell r="D1774" t="str">
            <v>BURNS</v>
          </cell>
          <cell r="E1774" t="str">
            <v>ECON-3B</v>
          </cell>
          <cell r="F1774" t="str">
            <v>Residential</v>
          </cell>
          <cell r="G1774" t="str">
            <v>MULTI</v>
          </cell>
          <cell r="J1774" t="str">
            <v>October</v>
          </cell>
          <cell r="K1774" t="str">
            <v>2011-2012</v>
          </cell>
          <cell r="L1774">
            <v>2011</v>
          </cell>
          <cell r="M1774">
            <v>4</v>
          </cell>
          <cell r="Y1774">
            <v>645.41983119999998</v>
          </cell>
          <cell r="AA1774">
            <v>974.18600000000004</v>
          </cell>
          <cell r="AC1774" t="str">
            <v>BURNSECON-3BOctober2011-2012</v>
          </cell>
          <cell r="AD1774" t="str">
            <v>BURNSECON-3B2011</v>
          </cell>
          <cell r="AE1774" t="str">
            <v>BURNSECON-3BOctober2011</v>
          </cell>
          <cell r="AF1774" t="str">
            <v>BURNSECON-3BOctober2011-2012</v>
          </cell>
          <cell r="AG1774" t="str">
            <v>BURNSECON-3BOctober2011-2012</v>
          </cell>
          <cell r="AH1774" t="str">
            <v>BURNSOctober2011-2012</v>
          </cell>
        </row>
        <row r="1775">
          <cell r="D1775" t="str">
            <v>GRAHAM</v>
          </cell>
          <cell r="E1775" t="str">
            <v>ECON-3B</v>
          </cell>
          <cell r="F1775" t="str">
            <v>Residential</v>
          </cell>
          <cell r="G1775" t="str">
            <v>SINGLE</v>
          </cell>
          <cell r="J1775" t="str">
            <v>October</v>
          </cell>
          <cell r="K1775" t="str">
            <v>2011-2012</v>
          </cell>
          <cell r="L1775">
            <v>2011</v>
          </cell>
          <cell r="M1775">
            <v>31</v>
          </cell>
          <cell r="N1775">
            <v>62.5</v>
          </cell>
          <cell r="X1775">
            <v>21</v>
          </cell>
          <cell r="Y1775">
            <v>5002.0036917999996</v>
          </cell>
          <cell r="Z1775">
            <v>10084.6848625</v>
          </cell>
          <cell r="AA1775">
            <v>7549.9414999999999</v>
          </cell>
          <cell r="AB1775">
            <v>15221.65625</v>
          </cell>
          <cell r="AC1775" t="str">
            <v>GRAHAMECON-3BOctober2011-2012</v>
          </cell>
          <cell r="AD1775" t="str">
            <v>GRAHAMECON-3B2011</v>
          </cell>
          <cell r="AE1775" t="str">
            <v>GRAHAMECON-3BOctober2011</v>
          </cell>
          <cell r="AF1775" t="str">
            <v>GRAHAMECON-3BOctober2011-2012</v>
          </cell>
          <cell r="AG1775" t="str">
            <v>GRAHAMECON-3BOctober2011-2012</v>
          </cell>
          <cell r="AH1775" t="str">
            <v>GRAHAMOctober2011-2012</v>
          </cell>
        </row>
        <row r="1776">
          <cell r="D1776" t="str">
            <v>GRAHAM</v>
          </cell>
          <cell r="E1776" t="str">
            <v>ECON-3B</v>
          </cell>
          <cell r="F1776" t="str">
            <v>Residential</v>
          </cell>
          <cell r="G1776" t="str">
            <v>MULTI</v>
          </cell>
          <cell r="J1776" t="str">
            <v>October</v>
          </cell>
          <cell r="K1776" t="str">
            <v>2011-2012</v>
          </cell>
          <cell r="L1776">
            <v>2011</v>
          </cell>
          <cell r="M1776">
            <v>15</v>
          </cell>
          <cell r="Y1776">
            <v>2420.3243669999997</v>
          </cell>
          <cell r="AA1776">
            <v>3653.1975000000002</v>
          </cell>
          <cell r="AC1776" t="str">
            <v>GRAHAMECON-3BOctober2011-2012</v>
          </cell>
          <cell r="AD1776" t="str">
            <v>GRAHAMECON-3B2011</v>
          </cell>
          <cell r="AE1776" t="str">
            <v>GRAHAMECON-3BOctober2011</v>
          </cell>
          <cell r="AF1776" t="str">
            <v>GRAHAMECON-3BOctober2011-2012</v>
          </cell>
          <cell r="AG1776" t="str">
            <v>GRAHAMECON-3BOctober2011-2012</v>
          </cell>
          <cell r="AH1776" t="str">
            <v>GRAHAMOctober2011-2012</v>
          </cell>
        </row>
        <row r="1777">
          <cell r="D1777" t="str">
            <v>MAYER</v>
          </cell>
          <cell r="E1777" t="str">
            <v>ECON-3B</v>
          </cell>
          <cell r="F1777" t="str">
            <v>Residential</v>
          </cell>
          <cell r="G1777" t="str">
            <v>SINGLE</v>
          </cell>
          <cell r="J1777" t="str">
            <v>October</v>
          </cell>
          <cell r="K1777" t="str">
            <v>2011-2012</v>
          </cell>
          <cell r="L1777">
            <v>2011</v>
          </cell>
          <cell r="M1777">
            <v>0</v>
          </cell>
          <cell r="N1777">
            <v>62.5</v>
          </cell>
          <cell r="X1777">
            <v>8</v>
          </cell>
          <cell r="Y1777">
            <v>0</v>
          </cell>
          <cell r="Z1777">
            <v>10084.6848625</v>
          </cell>
          <cell r="AA1777">
            <v>0</v>
          </cell>
          <cell r="AB1777">
            <v>15221.65625</v>
          </cell>
          <cell r="AC1777" t="str">
            <v>MAYERECON-3BOctober2011-2012</v>
          </cell>
          <cell r="AD1777" t="str">
            <v>MAYERECON-3B2011</v>
          </cell>
          <cell r="AE1777" t="str">
            <v>MAYERECON-3BOctober2011</v>
          </cell>
          <cell r="AF1777" t="str">
            <v>MAYERECON-3BOctober2011-2012</v>
          </cell>
          <cell r="AG1777" t="str">
            <v>MAYERECON-3BOctober2011-2012</v>
          </cell>
          <cell r="AH1777" t="str">
            <v>MAYEROctober2011-2012</v>
          </cell>
        </row>
        <row r="1778">
          <cell r="D1778" t="str">
            <v>MAYER</v>
          </cell>
          <cell r="E1778" t="str">
            <v>ECON-3B</v>
          </cell>
          <cell r="F1778" t="str">
            <v>Residential</v>
          </cell>
          <cell r="G1778" t="str">
            <v>MULTI</v>
          </cell>
          <cell r="J1778" t="str">
            <v>October</v>
          </cell>
          <cell r="K1778" t="str">
            <v>2011-2012</v>
          </cell>
          <cell r="L1778">
            <v>2011</v>
          </cell>
          <cell r="M1778">
            <v>0</v>
          </cell>
          <cell r="Y1778">
            <v>0</v>
          </cell>
          <cell r="AA1778">
            <v>0</v>
          </cell>
          <cell r="AC1778" t="str">
            <v>MAYERECON-3BOctober2011-2012</v>
          </cell>
          <cell r="AD1778" t="str">
            <v>MAYERECON-3B2011</v>
          </cell>
          <cell r="AE1778" t="str">
            <v>MAYERECON-3BOctober2011</v>
          </cell>
          <cell r="AF1778" t="str">
            <v>MAYERECON-3BOctober2011-2012</v>
          </cell>
          <cell r="AG1778" t="str">
            <v>MAYERECON-3BOctober2011-2012</v>
          </cell>
          <cell r="AH1778" t="str">
            <v>MAYEROctober2011-2012</v>
          </cell>
        </row>
        <row r="1779">
          <cell r="D1779" t="str">
            <v>SAMPSON</v>
          </cell>
          <cell r="E1779" t="str">
            <v>ECON-3B</v>
          </cell>
          <cell r="F1779" t="str">
            <v>Residential</v>
          </cell>
          <cell r="G1779" t="str">
            <v>SINGLE</v>
          </cell>
          <cell r="J1779" t="str">
            <v>October</v>
          </cell>
          <cell r="K1779" t="str">
            <v>2011-2012</v>
          </cell>
          <cell r="L1779">
            <v>2011</v>
          </cell>
          <cell r="M1779">
            <v>29</v>
          </cell>
          <cell r="N1779">
            <v>62.5</v>
          </cell>
          <cell r="X1779">
            <v>21</v>
          </cell>
          <cell r="Y1779">
            <v>4679.2937762000001</v>
          </cell>
          <cell r="Z1779">
            <v>10084.6848625</v>
          </cell>
          <cell r="AA1779">
            <v>7062.8485000000001</v>
          </cell>
          <cell r="AB1779">
            <v>15221.65625</v>
          </cell>
          <cell r="AC1779" t="str">
            <v>SAMPSONECON-3BOctober2011-2012</v>
          </cell>
          <cell r="AD1779" t="str">
            <v>SAMPSONECON-3B2011</v>
          </cell>
          <cell r="AE1779" t="str">
            <v>SAMPSONECON-3BOctober2011</v>
          </cell>
          <cell r="AF1779" t="str">
            <v>SAMPSONECON-3BOctober2011-2012</v>
          </cell>
          <cell r="AG1779" t="str">
            <v>SAMPSONECON-3BOctober2011-2012</v>
          </cell>
          <cell r="AH1779" t="str">
            <v>SAMPSONOctober2011-2012</v>
          </cell>
        </row>
        <row r="1780">
          <cell r="D1780" t="str">
            <v>SAMPSON</v>
          </cell>
          <cell r="E1780" t="str">
            <v>ECON-3B</v>
          </cell>
          <cell r="F1780" t="str">
            <v>Residential</v>
          </cell>
          <cell r="G1780" t="str">
            <v>MULTI</v>
          </cell>
          <cell r="J1780" t="str">
            <v>October</v>
          </cell>
          <cell r="K1780" t="str">
            <v>2011-2012</v>
          </cell>
          <cell r="L1780">
            <v>2011</v>
          </cell>
          <cell r="M1780">
            <v>22</v>
          </cell>
          <cell r="Y1780">
            <v>3549.8090715999997</v>
          </cell>
          <cell r="AA1780">
            <v>5358.0230000000001</v>
          </cell>
          <cell r="AC1780" t="str">
            <v>SAMPSONECON-3BOctober2011-2012</v>
          </cell>
          <cell r="AD1780" t="str">
            <v>SAMPSONECON-3B2011</v>
          </cell>
          <cell r="AE1780" t="str">
            <v>SAMPSONECON-3BOctober2011</v>
          </cell>
          <cell r="AF1780" t="str">
            <v>SAMPSONECON-3BOctober2011-2012</v>
          </cell>
          <cell r="AG1780" t="str">
            <v>SAMPSONECON-3BOctober2011-2012</v>
          </cell>
          <cell r="AH1780" t="str">
            <v>SAMPSONOctober2011-2012</v>
          </cell>
        </row>
        <row r="1781">
          <cell r="D1781" t="str">
            <v>SKIPPER</v>
          </cell>
          <cell r="E1781" t="str">
            <v>ECON-3B</v>
          </cell>
          <cell r="F1781" t="str">
            <v>Residential</v>
          </cell>
          <cell r="G1781" t="str">
            <v>SINGLE</v>
          </cell>
          <cell r="J1781" t="str">
            <v>October</v>
          </cell>
          <cell r="K1781" t="str">
            <v>2011-2012</v>
          </cell>
          <cell r="L1781">
            <v>2011</v>
          </cell>
          <cell r="M1781">
            <v>10</v>
          </cell>
          <cell r="N1781">
            <v>0</v>
          </cell>
          <cell r="Y1781">
            <v>1613.5495779999999</v>
          </cell>
          <cell r="Z1781">
            <v>0</v>
          </cell>
          <cell r="AA1781">
            <v>2435.4650000000001</v>
          </cell>
          <cell r="AB1781">
            <v>0</v>
          </cell>
          <cell r="AC1781" t="str">
            <v>SKIPPERECON-3BOctober2011-2012</v>
          </cell>
          <cell r="AD1781" t="str">
            <v>SKIPPERECON-3B2011</v>
          </cell>
          <cell r="AE1781" t="str">
            <v>SKIPPERECON-3BOctober2011</v>
          </cell>
          <cell r="AF1781" t="str">
            <v>SKIPPERECON-3BOctober2011-2012</v>
          </cell>
          <cell r="AG1781" t="str">
            <v>SKIPPERECON-3BOctober2011-2012</v>
          </cell>
          <cell r="AH1781" t="str">
            <v>SKIPPEROctober2011-2012</v>
          </cell>
        </row>
        <row r="1782">
          <cell r="D1782" t="str">
            <v>SKIPPER</v>
          </cell>
          <cell r="E1782" t="str">
            <v>ECON-3B</v>
          </cell>
          <cell r="F1782" t="str">
            <v>Residential</v>
          </cell>
          <cell r="G1782" t="str">
            <v>MULTI</v>
          </cell>
          <cell r="J1782" t="str">
            <v>October</v>
          </cell>
          <cell r="K1782" t="str">
            <v>2011-2012</v>
          </cell>
          <cell r="L1782">
            <v>2011</v>
          </cell>
          <cell r="M1782">
            <v>5</v>
          </cell>
          <cell r="Y1782">
            <v>806.77478899999994</v>
          </cell>
          <cell r="AA1782">
            <v>1217.7325000000001</v>
          </cell>
          <cell r="AC1782" t="str">
            <v>SKIPPERECON-3BOctober2011-2012</v>
          </cell>
          <cell r="AD1782" t="str">
            <v>SKIPPERECON-3B2011</v>
          </cell>
          <cell r="AE1782" t="str">
            <v>SKIPPERECON-3BOctober2011</v>
          </cell>
          <cell r="AF1782" t="str">
            <v>SKIPPERECON-3BOctober2011-2012</v>
          </cell>
          <cell r="AG1782" t="str">
            <v>SKIPPERECON-3BOctober2011-2012</v>
          </cell>
          <cell r="AH1782" t="str">
            <v>SKIPPEROctober2011-2012</v>
          </cell>
        </row>
        <row r="1783">
          <cell r="D1783" t="str">
            <v>SPRIGGS</v>
          </cell>
          <cell r="E1783" t="str">
            <v>ECON-3B</v>
          </cell>
          <cell r="F1783" t="str">
            <v>Residential</v>
          </cell>
          <cell r="G1783" t="str">
            <v>SINGLE</v>
          </cell>
          <cell r="J1783" t="str">
            <v>October</v>
          </cell>
          <cell r="K1783" t="str">
            <v>2011-2012</v>
          </cell>
          <cell r="L1783">
            <v>2011</v>
          </cell>
          <cell r="M1783">
            <v>23</v>
          </cell>
          <cell r="N1783">
            <v>62.5</v>
          </cell>
          <cell r="X1783">
            <v>21</v>
          </cell>
          <cell r="Y1783">
            <v>3711.1640293999999</v>
          </cell>
          <cell r="Z1783">
            <v>10084.6848625</v>
          </cell>
          <cell r="AA1783">
            <v>5601.5695000000005</v>
          </cell>
          <cell r="AB1783">
            <v>15221.65625</v>
          </cell>
          <cell r="AC1783" t="str">
            <v>SPRIGGSECON-3BOctober2011-2012</v>
          </cell>
          <cell r="AD1783" t="str">
            <v>SPRIGGSECON-3B2011</v>
          </cell>
          <cell r="AE1783" t="str">
            <v>SPRIGGSECON-3BOctober2011</v>
          </cell>
          <cell r="AF1783" t="str">
            <v>SPRIGGSECON-3BOctober2011-2012</v>
          </cell>
          <cell r="AG1783" t="str">
            <v>SPRIGGSECON-3BOctober2011-2012</v>
          </cell>
          <cell r="AH1783" t="str">
            <v>SPRIGGSOctober2011-2012</v>
          </cell>
        </row>
        <row r="1784">
          <cell r="D1784" t="str">
            <v>SPRIGGS</v>
          </cell>
          <cell r="E1784" t="str">
            <v>ECON-3B</v>
          </cell>
          <cell r="F1784" t="str">
            <v>Residential</v>
          </cell>
          <cell r="G1784" t="str">
            <v>MULTI</v>
          </cell>
          <cell r="J1784" t="str">
            <v>October</v>
          </cell>
          <cell r="K1784" t="str">
            <v>2011-2012</v>
          </cell>
          <cell r="L1784">
            <v>2011</v>
          </cell>
          <cell r="M1784">
            <v>30</v>
          </cell>
          <cell r="Y1784">
            <v>4840.6487339999994</v>
          </cell>
          <cell r="AA1784">
            <v>7306.3950000000004</v>
          </cell>
          <cell r="AC1784" t="str">
            <v>SPRIGGSECON-3BOctober2011-2012</v>
          </cell>
          <cell r="AD1784" t="str">
            <v>SPRIGGSECON-3B2011</v>
          </cell>
          <cell r="AE1784" t="str">
            <v>SPRIGGSECON-3BOctober2011</v>
          </cell>
          <cell r="AF1784" t="str">
            <v>SPRIGGSECON-3BOctober2011-2012</v>
          </cell>
          <cell r="AG1784" t="str">
            <v>SPRIGGSECON-3BOctober2011-2012</v>
          </cell>
          <cell r="AH1784" t="str">
            <v>SPRIGGSOctober2011-2012</v>
          </cell>
        </row>
        <row r="1785">
          <cell r="C1785" t="str">
            <v xml:space="preserve">Total Res Home Energy Surveys  </v>
          </cell>
          <cell r="D1785" t="str">
            <v>CONEW</v>
          </cell>
          <cell r="E1785" t="str">
            <v>ECON-3B</v>
          </cell>
          <cell r="F1785" t="str">
            <v>Residential</v>
          </cell>
          <cell r="G1785" t="str">
            <v>SINGLE</v>
          </cell>
          <cell r="J1785" t="str">
            <v>October</v>
          </cell>
          <cell r="K1785" t="str">
            <v>2011-2012</v>
          </cell>
          <cell r="L1785">
            <v>2011</v>
          </cell>
          <cell r="M1785">
            <v>98</v>
          </cell>
          <cell r="N1785">
            <v>250</v>
          </cell>
          <cell r="U1785">
            <v>0</v>
          </cell>
          <cell r="X1785">
            <v>113</v>
          </cell>
          <cell r="Y1785">
            <v>15812.785864400001</v>
          </cell>
          <cell r="Z1785">
            <v>40338.739450000001</v>
          </cell>
          <cell r="AA1785">
            <v>23867.557000000001</v>
          </cell>
          <cell r="AB1785">
            <v>60886.625</v>
          </cell>
          <cell r="AC1785" t="str">
            <v>CONEWECON-3BOctober2011-2012</v>
          </cell>
          <cell r="AD1785" t="str">
            <v>CONEWECON-3B2011</v>
          </cell>
          <cell r="AE1785" t="str">
            <v>CONEWECON-3BOctober2011</v>
          </cell>
          <cell r="AF1785" t="str">
            <v>CONEWECON-3BOctober2011-2012</v>
          </cell>
          <cell r="AG1785" t="str">
            <v>CONEWECON-3BOctober2011-2012</v>
          </cell>
          <cell r="AH1785" t="str">
            <v>CONEWOctober2011-2012</v>
          </cell>
        </row>
        <row r="1786">
          <cell r="C1786" t="str">
            <v xml:space="preserve">Total Res Home Energy Surveys  </v>
          </cell>
          <cell r="D1786" t="str">
            <v>CONEW</v>
          </cell>
          <cell r="E1786" t="str">
            <v>ECON-3B</v>
          </cell>
          <cell r="F1786" t="str">
            <v>Residential</v>
          </cell>
          <cell r="G1786" t="str">
            <v>MULTI</v>
          </cell>
          <cell r="J1786" t="str">
            <v>October</v>
          </cell>
          <cell r="K1786" t="str">
            <v>2011-2012</v>
          </cell>
          <cell r="L1786">
            <v>2011</v>
          </cell>
          <cell r="M1786">
            <v>76</v>
          </cell>
          <cell r="Y1786">
            <v>12262.976792799998</v>
          </cell>
          <cell r="AA1786">
            <v>18509.534</v>
          </cell>
          <cell r="AC1786" t="str">
            <v>CONEWECON-3BOctober2011-2012</v>
          </cell>
          <cell r="AD1786" t="str">
            <v>CONEWECON-3B2011</v>
          </cell>
          <cell r="AE1786" t="str">
            <v>CONEWECON-3BOctober2011</v>
          </cell>
          <cell r="AF1786" t="str">
            <v>CONEWECON-3BOctober2011-2012</v>
          </cell>
          <cell r="AG1786" t="str">
            <v>CONEWECON-3BOctober2011-2012</v>
          </cell>
          <cell r="AH1786" t="str">
            <v>CONEWOctober2011-2012</v>
          </cell>
        </row>
        <row r="1787">
          <cell r="B1787" t="str">
            <v>M-RIES</v>
          </cell>
          <cell r="C1787" t="str">
            <v>Survey - Phone Residential Energy</v>
          </cell>
          <cell r="D1787" t="str">
            <v>BURNS</v>
          </cell>
          <cell r="E1787" t="str">
            <v>ECON-3E</v>
          </cell>
          <cell r="F1787" t="str">
            <v>Residential</v>
          </cell>
          <cell r="G1787" t="str">
            <v>SINGLE</v>
          </cell>
          <cell r="J1787" t="str">
            <v>October</v>
          </cell>
          <cell r="K1787" t="str">
            <v>2011-2012</v>
          </cell>
          <cell r="L1787">
            <v>2011</v>
          </cell>
          <cell r="M1787">
            <v>0</v>
          </cell>
          <cell r="N1787">
            <v>37.75</v>
          </cell>
          <cell r="Y1787">
            <v>0</v>
          </cell>
          <cell r="Z1787">
            <v>178.00000800000001</v>
          </cell>
          <cell r="AA1787">
            <v>0</v>
          </cell>
          <cell r="AB1787">
            <v>3139.3749375000002</v>
          </cell>
          <cell r="AC1787" t="str">
            <v>BURNSECON-3EOctober2011-2012</v>
          </cell>
          <cell r="AD1787" t="str">
            <v>BURNSECON-3E2011</v>
          </cell>
          <cell r="AE1787" t="str">
            <v>BURNSECON-3EOctober2011</v>
          </cell>
          <cell r="AF1787" t="str">
            <v>BURNSECON-3EOctober2011-2012</v>
          </cell>
          <cell r="AG1787" t="str">
            <v>BURNSECON-3EOctober2011-2012</v>
          </cell>
          <cell r="AH1787" t="str">
            <v>BURNSOctober2011-2012</v>
          </cell>
        </row>
        <row r="1788">
          <cell r="C1788" t="str">
            <v>Survey - Phone Residential Energy</v>
          </cell>
          <cell r="D1788" t="str">
            <v>BURNS</v>
          </cell>
          <cell r="E1788" t="str">
            <v>ECON-3E</v>
          </cell>
          <cell r="F1788" t="str">
            <v>Residential</v>
          </cell>
          <cell r="G1788" t="str">
            <v>MULTI</v>
          </cell>
          <cell r="J1788" t="str">
            <v>October</v>
          </cell>
          <cell r="K1788" t="str">
            <v>2011-2012</v>
          </cell>
          <cell r="L1788">
            <v>2011</v>
          </cell>
          <cell r="M1788">
            <v>0</v>
          </cell>
          <cell r="Y1788">
            <v>0</v>
          </cell>
          <cell r="AA1788">
            <v>0</v>
          </cell>
          <cell r="AC1788" t="str">
            <v>BURNSECON-3EOctober2011-2012</v>
          </cell>
          <cell r="AD1788" t="str">
            <v>BURNSECON-3E2011</v>
          </cell>
          <cell r="AE1788" t="str">
            <v>BURNSECON-3EOctober2011</v>
          </cell>
          <cell r="AF1788" t="str">
            <v>BURNSECON-3EOctober2011-2012</v>
          </cell>
          <cell r="AG1788" t="str">
            <v>BURNSECON-3EOctober2011-2012</v>
          </cell>
          <cell r="AH1788" t="str">
            <v>BURNSOctober2011-2012</v>
          </cell>
        </row>
        <row r="1789">
          <cell r="C1789" t="str">
            <v xml:space="preserve">Total Phone Residential Energy  </v>
          </cell>
          <cell r="D1789" t="str">
            <v>CONEW</v>
          </cell>
          <cell r="E1789" t="str">
            <v>ECON-3E</v>
          </cell>
          <cell r="F1789" t="str">
            <v>Residential</v>
          </cell>
          <cell r="G1789" t="str">
            <v>SINGLE</v>
          </cell>
          <cell r="J1789" t="str">
            <v>October</v>
          </cell>
          <cell r="K1789" t="str">
            <v>2011-2012</v>
          </cell>
          <cell r="L1789">
            <v>2011</v>
          </cell>
          <cell r="M1789">
            <v>0</v>
          </cell>
          <cell r="N1789">
            <v>37.75</v>
          </cell>
          <cell r="Y1789">
            <v>0</v>
          </cell>
          <cell r="Z1789">
            <v>178.00000800000001</v>
          </cell>
          <cell r="AA1789">
            <v>0</v>
          </cell>
          <cell r="AB1789">
            <v>3139.3749375000002</v>
          </cell>
          <cell r="AC1789" t="str">
            <v>CONEWECON-3EOctober2011-2012</v>
          </cell>
          <cell r="AD1789" t="str">
            <v>CONEWECON-3E2011</v>
          </cell>
          <cell r="AE1789" t="str">
            <v>CONEWECON-3EOctober2011</v>
          </cell>
          <cell r="AF1789" t="str">
            <v>CONEWECON-3EOctober2011-2012</v>
          </cell>
          <cell r="AG1789" t="str">
            <v>CONEWECON-3EOctober2011-2012</v>
          </cell>
          <cell r="AH1789" t="str">
            <v>CONEWOctober2011-2012</v>
          </cell>
        </row>
        <row r="1790">
          <cell r="C1790" t="str">
            <v xml:space="preserve">Total Phone Residential Energy  </v>
          </cell>
          <cell r="D1790" t="str">
            <v>CONEW</v>
          </cell>
          <cell r="E1790" t="str">
            <v>ECON-3E</v>
          </cell>
          <cell r="F1790" t="str">
            <v>Residential</v>
          </cell>
          <cell r="G1790" t="str">
            <v>MULTI</v>
          </cell>
          <cell r="J1790" t="str">
            <v>October</v>
          </cell>
          <cell r="K1790" t="str">
            <v>2011-2012</v>
          </cell>
          <cell r="L1790">
            <v>2011</v>
          </cell>
          <cell r="M1790">
            <v>0</v>
          </cell>
          <cell r="Y1790">
            <v>0</v>
          </cell>
          <cell r="AA1790">
            <v>0</v>
          </cell>
          <cell r="AC1790" t="str">
            <v>CONEWECON-3EOctober2011-2012</v>
          </cell>
          <cell r="AD1790" t="str">
            <v>CONEWECON-3E2011</v>
          </cell>
          <cell r="AE1790" t="str">
            <v>CONEWECON-3EOctober2011</v>
          </cell>
          <cell r="AF1790" t="str">
            <v>CONEWECON-3EOctober2011-2012</v>
          </cell>
          <cell r="AG1790" t="str">
            <v>CONEWECON-3EOctober2011-2012</v>
          </cell>
          <cell r="AH1790" t="str">
            <v>CONEWOctober2011-2012</v>
          </cell>
        </row>
        <row r="1791">
          <cell r="B1791" t="str">
            <v>M-CRES</v>
          </cell>
          <cell r="C1791" t="str">
            <v>Survey - DVD Res Eng English</v>
          </cell>
          <cell r="D1791" t="str">
            <v>BURNS</v>
          </cell>
          <cell r="E1791" t="str">
            <v>ECON-3D</v>
          </cell>
          <cell r="F1791" t="str">
            <v>Residential</v>
          </cell>
          <cell r="G1791" t="str">
            <v>SINGLE</v>
          </cell>
          <cell r="J1791" t="str">
            <v>October</v>
          </cell>
          <cell r="K1791" t="str">
            <v>2011-2012</v>
          </cell>
          <cell r="L1791">
            <v>2011</v>
          </cell>
          <cell r="M1791">
            <v>0</v>
          </cell>
          <cell r="Y1791">
            <v>0</v>
          </cell>
          <cell r="Z1791">
            <v>0</v>
          </cell>
          <cell r="AA1791">
            <v>0</v>
          </cell>
          <cell r="AB1791">
            <v>0</v>
          </cell>
          <cell r="AC1791" t="str">
            <v>BURNSECON-3DOctober2011-2012</v>
          </cell>
          <cell r="AD1791" t="str">
            <v>BURNSECON-3D2011</v>
          </cell>
          <cell r="AE1791" t="str">
            <v>BURNSECON-3DOctober2011</v>
          </cell>
          <cell r="AF1791" t="str">
            <v>BURNSECON-3DOctober2011-2012</v>
          </cell>
          <cell r="AG1791" t="str">
            <v>BURNSECON-3DOctober2011-2012</v>
          </cell>
          <cell r="AH1791" t="str">
            <v>BURNSOctober2011-2012</v>
          </cell>
        </row>
        <row r="1792">
          <cell r="D1792" t="str">
            <v>BURNS</v>
          </cell>
          <cell r="E1792" t="str">
            <v>ECON-3D</v>
          </cell>
          <cell r="F1792" t="str">
            <v>Residential</v>
          </cell>
          <cell r="G1792" t="str">
            <v>MULTI</v>
          </cell>
          <cell r="J1792" t="str">
            <v>October</v>
          </cell>
          <cell r="K1792" t="str">
            <v>2011-2012</v>
          </cell>
          <cell r="L1792">
            <v>2011</v>
          </cell>
          <cell r="M1792">
            <v>0</v>
          </cell>
          <cell r="Y1792">
            <v>0</v>
          </cell>
          <cell r="Z1792">
            <v>0</v>
          </cell>
          <cell r="AA1792">
            <v>0</v>
          </cell>
          <cell r="AB1792">
            <v>0</v>
          </cell>
          <cell r="AC1792" t="str">
            <v>BURNSECON-3DOctober2011-2012</v>
          </cell>
          <cell r="AD1792" t="str">
            <v>BURNSECON-3D2011</v>
          </cell>
          <cell r="AE1792" t="str">
            <v>BURNSECON-3DOctober2011</v>
          </cell>
          <cell r="AF1792" t="str">
            <v>BURNSECON-3DOctober2011-2012</v>
          </cell>
          <cell r="AG1792" t="str">
            <v>BURNSECON-3DOctober2011-2012</v>
          </cell>
          <cell r="AH1792" t="str">
            <v>BURNSOctober2011-2012</v>
          </cell>
        </row>
        <row r="1793">
          <cell r="D1793" t="str">
            <v>RIVERA</v>
          </cell>
          <cell r="E1793" t="str">
            <v>ECON-3D</v>
          </cell>
          <cell r="F1793" t="str">
            <v>Residential</v>
          </cell>
          <cell r="G1793" t="str">
            <v>SINGLE</v>
          </cell>
          <cell r="J1793" t="str">
            <v>October</v>
          </cell>
          <cell r="K1793" t="str">
            <v>2011-2012</v>
          </cell>
          <cell r="L1793">
            <v>2011</v>
          </cell>
          <cell r="M1793">
            <v>91</v>
          </cell>
          <cell r="Y1793">
            <v>862.04162589999999</v>
          </cell>
          <cell r="Z1793">
            <v>0</v>
          </cell>
          <cell r="AA1793">
            <v>11103.082899999999</v>
          </cell>
          <cell r="AB1793">
            <v>0</v>
          </cell>
          <cell r="AC1793" t="str">
            <v>RIVERAECON-3DOctober2011-2012</v>
          </cell>
          <cell r="AD1793" t="str">
            <v>RIVERAECON-3D2011</v>
          </cell>
          <cell r="AE1793" t="str">
            <v>RIVERAECON-3DOctober2011</v>
          </cell>
          <cell r="AF1793" t="str">
            <v>RIVERAECON-3DOctober2011-2012</v>
          </cell>
          <cell r="AG1793" t="str">
            <v>RIVERAECON-3DOctober2011-2012</v>
          </cell>
          <cell r="AH1793" t="str">
            <v>RIVERAOctober2011-2012</v>
          </cell>
        </row>
        <row r="1794">
          <cell r="D1794" t="str">
            <v>RIVERA</v>
          </cell>
          <cell r="E1794" t="str">
            <v>ECON-3D</v>
          </cell>
          <cell r="F1794" t="str">
            <v>Residential</v>
          </cell>
          <cell r="G1794" t="str">
            <v>MULTI</v>
          </cell>
          <cell r="J1794" t="str">
            <v>October</v>
          </cell>
          <cell r="K1794" t="str">
            <v>2011-2012</v>
          </cell>
          <cell r="L1794">
            <v>2011</v>
          </cell>
          <cell r="M1794">
            <v>70</v>
          </cell>
          <cell r="Y1794">
            <v>663.10894299999995</v>
          </cell>
          <cell r="Z1794">
            <v>0</v>
          </cell>
          <cell r="AA1794">
            <v>8540.8330000000005</v>
          </cell>
          <cell r="AB1794">
            <v>0</v>
          </cell>
          <cell r="AC1794" t="str">
            <v>RIVERAECON-3DOctober2011-2012</v>
          </cell>
          <cell r="AD1794" t="str">
            <v>RIVERAECON-3D2011</v>
          </cell>
          <cell r="AE1794" t="str">
            <v>RIVERAECON-3DOctober2011</v>
          </cell>
          <cell r="AF1794" t="str">
            <v>RIVERAECON-3DOctober2011-2012</v>
          </cell>
          <cell r="AG1794" t="str">
            <v>RIVERAECON-3DOctober2011-2012</v>
          </cell>
          <cell r="AH1794" t="str">
            <v>RIVERAOctober2011-2012</v>
          </cell>
        </row>
        <row r="1795">
          <cell r="B1795" t="str">
            <v>M-CRSS</v>
          </cell>
          <cell r="C1795" t="str">
            <v>Survey - DVD Res Eng Spanish</v>
          </cell>
          <cell r="D1795" t="str">
            <v>BURNS</v>
          </cell>
          <cell r="E1795" t="str">
            <v>ECON-3D</v>
          </cell>
          <cell r="F1795" t="str">
            <v>Residential</v>
          </cell>
          <cell r="G1795" t="str">
            <v>SINGLE</v>
          </cell>
          <cell r="J1795" t="str">
            <v>October</v>
          </cell>
          <cell r="K1795" t="str">
            <v>2011-2012</v>
          </cell>
          <cell r="L1795">
            <v>2011</v>
          </cell>
          <cell r="M1795">
            <v>0</v>
          </cell>
          <cell r="Y1795">
            <v>0</v>
          </cell>
          <cell r="Z1795">
            <v>0</v>
          </cell>
          <cell r="AA1795">
            <v>0</v>
          </cell>
          <cell r="AB1795">
            <v>0</v>
          </cell>
          <cell r="AC1795" t="str">
            <v>BURNSECON-3DOctober2011-2012</v>
          </cell>
          <cell r="AD1795" t="str">
            <v>BURNSECON-3D2011</v>
          </cell>
          <cell r="AE1795" t="str">
            <v>BURNSECON-3DOctober2011</v>
          </cell>
          <cell r="AF1795" t="str">
            <v>BURNSECON-3DOctober2011-2012</v>
          </cell>
          <cell r="AG1795" t="str">
            <v>BURNSECON-3DOctober2011-2012</v>
          </cell>
          <cell r="AH1795" t="str">
            <v>BURNSOctober2011-2012</v>
          </cell>
        </row>
        <row r="1796">
          <cell r="D1796" t="str">
            <v>BURNS</v>
          </cell>
          <cell r="E1796" t="str">
            <v>ECON-3D</v>
          </cell>
          <cell r="F1796" t="str">
            <v>Residential</v>
          </cell>
          <cell r="G1796" t="str">
            <v>MULTI</v>
          </cell>
          <cell r="J1796" t="str">
            <v>October</v>
          </cell>
          <cell r="K1796" t="str">
            <v>2011-2012</v>
          </cell>
          <cell r="L1796">
            <v>2011</v>
          </cell>
          <cell r="M1796">
            <v>0</v>
          </cell>
          <cell r="Y1796">
            <v>0</v>
          </cell>
          <cell r="Z1796">
            <v>0</v>
          </cell>
          <cell r="AA1796">
            <v>0</v>
          </cell>
          <cell r="AB1796">
            <v>0</v>
          </cell>
          <cell r="AC1796" t="str">
            <v>BURNSECON-3DOctober2011-2012</v>
          </cell>
          <cell r="AD1796" t="str">
            <v>BURNSECON-3D2011</v>
          </cell>
          <cell r="AE1796" t="str">
            <v>BURNSECON-3DOctober2011</v>
          </cell>
          <cell r="AF1796" t="str">
            <v>BURNSECON-3DOctober2011-2012</v>
          </cell>
          <cell r="AG1796" t="str">
            <v>BURNSECON-3DOctober2011-2012</v>
          </cell>
          <cell r="AH1796" t="str">
            <v>BURNSOctober2011-2012</v>
          </cell>
        </row>
        <row r="1797">
          <cell r="D1797" t="str">
            <v>RIVERA</v>
          </cell>
          <cell r="E1797" t="str">
            <v>ECON-3D</v>
          </cell>
          <cell r="F1797" t="str">
            <v>Residential</v>
          </cell>
          <cell r="G1797" t="str">
            <v>SINGLE</v>
          </cell>
          <cell r="J1797" t="str">
            <v>October</v>
          </cell>
          <cell r="K1797" t="str">
            <v>2011-2012</v>
          </cell>
          <cell r="L1797">
            <v>2011</v>
          </cell>
          <cell r="M1797">
            <v>21</v>
          </cell>
          <cell r="Y1797">
            <v>198.9326829</v>
          </cell>
          <cell r="Z1797">
            <v>0</v>
          </cell>
          <cell r="AA1797">
            <v>2562.2498999999998</v>
          </cell>
          <cell r="AB1797">
            <v>0</v>
          </cell>
          <cell r="AC1797" t="str">
            <v>RIVERAECON-3DOctober2011-2012</v>
          </cell>
          <cell r="AD1797" t="str">
            <v>RIVERAECON-3D2011</v>
          </cell>
          <cell r="AE1797" t="str">
            <v>RIVERAECON-3DOctober2011</v>
          </cell>
          <cell r="AF1797" t="str">
            <v>RIVERAECON-3DOctober2011-2012</v>
          </cell>
          <cell r="AG1797" t="str">
            <v>RIVERAECON-3DOctober2011-2012</v>
          </cell>
          <cell r="AH1797" t="str">
            <v>RIVERAOctober2011-2012</v>
          </cell>
        </row>
        <row r="1798">
          <cell r="D1798" t="str">
            <v>RIVERA</v>
          </cell>
          <cell r="E1798" t="str">
            <v>ECON-3D</v>
          </cell>
          <cell r="F1798" t="str">
            <v>Residential</v>
          </cell>
          <cell r="G1798" t="str">
            <v>MULTI</v>
          </cell>
          <cell r="J1798" t="str">
            <v>October</v>
          </cell>
          <cell r="K1798" t="str">
            <v>2011-2012</v>
          </cell>
          <cell r="L1798">
            <v>2011</v>
          </cell>
          <cell r="M1798">
            <v>16</v>
          </cell>
          <cell r="Y1798">
            <v>151.5677584</v>
          </cell>
          <cell r="Z1798">
            <v>0</v>
          </cell>
          <cell r="AA1798">
            <v>1952.1904</v>
          </cell>
          <cell r="AB1798">
            <v>0</v>
          </cell>
          <cell r="AC1798" t="str">
            <v>RIVERAECON-3DOctober2011-2012</v>
          </cell>
          <cell r="AD1798" t="str">
            <v>RIVERAECON-3D2011</v>
          </cell>
          <cell r="AE1798" t="str">
            <v>RIVERAECON-3DOctober2011</v>
          </cell>
          <cell r="AF1798" t="str">
            <v>RIVERAECON-3DOctober2011-2012</v>
          </cell>
          <cell r="AG1798" t="str">
            <v>RIVERAECON-3DOctober2011-2012</v>
          </cell>
          <cell r="AH1798" t="str">
            <v>RIVERAOctober2011-2012</v>
          </cell>
        </row>
        <row r="1799">
          <cell r="B1799" t="str">
            <v>M-VRES</v>
          </cell>
          <cell r="C1799" t="str">
            <v>Survey - Res Eng VIDEO English</v>
          </cell>
          <cell r="D1799" t="str">
            <v>BURNS</v>
          </cell>
          <cell r="E1799" t="str">
            <v>ECON-3D</v>
          </cell>
          <cell r="F1799" t="str">
            <v>Residential</v>
          </cell>
          <cell r="G1799" t="str">
            <v>SINGLE</v>
          </cell>
          <cell r="J1799" t="str">
            <v>October</v>
          </cell>
          <cell r="K1799" t="str">
            <v>2011-2012</v>
          </cell>
          <cell r="L1799">
            <v>2011</v>
          </cell>
          <cell r="M1799">
            <v>0</v>
          </cell>
          <cell r="Y1799">
            <v>0</v>
          </cell>
          <cell r="Z1799">
            <v>0</v>
          </cell>
          <cell r="AA1799">
            <v>0</v>
          </cell>
          <cell r="AB1799">
            <v>0</v>
          </cell>
          <cell r="AC1799" t="str">
            <v>BURNSECON-3DOctober2011-2012</v>
          </cell>
          <cell r="AD1799" t="str">
            <v>BURNSECON-3D2011</v>
          </cell>
          <cell r="AE1799" t="str">
            <v>BURNSECON-3DOctober2011</v>
          </cell>
          <cell r="AF1799" t="str">
            <v>BURNSECON-3DOctober2011-2012</v>
          </cell>
          <cell r="AG1799" t="str">
            <v>BURNSECON-3DOctober2011-2012</v>
          </cell>
          <cell r="AH1799" t="str">
            <v>BURNSOctober2011-2012</v>
          </cell>
        </row>
        <row r="1800">
          <cell r="D1800" t="str">
            <v>BURNS</v>
          </cell>
          <cell r="E1800" t="str">
            <v>ECON-3D</v>
          </cell>
          <cell r="F1800" t="str">
            <v>Residential</v>
          </cell>
          <cell r="G1800" t="str">
            <v>MULTI</v>
          </cell>
          <cell r="J1800" t="str">
            <v>October</v>
          </cell>
          <cell r="K1800" t="str">
            <v>2011-2012</v>
          </cell>
          <cell r="L1800">
            <v>2011</v>
          </cell>
          <cell r="M1800">
            <v>0</v>
          </cell>
          <cell r="Y1800">
            <v>0</v>
          </cell>
          <cell r="Z1800">
            <v>0</v>
          </cell>
          <cell r="AA1800">
            <v>0</v>
          </cell>
          <cell r="AB1800">
            <v>0</v>
          </cell>
          <cell r="AC1800" t="str">
            <v>BURNSECON-3DOctober2011-2012</v>
          </cell>
          <cell r="AD1800" t="str">
            <v>BURNSECON-3D2011</v>
          </cell>
          <cell r="AE1800" t="str">
            <v>BURNSECON-3DOctober2011</v>
          </cell>
          <cell r="AF1800" t="str">
            <v>BURNSECON-3DOctober2011-2012</v>
          </cell>
          <cell r="AG1800" t="str">
            <v>BURNSECON-3DOctober2011-2012</v>
          </cell>
          <cell r="AH1800" t="str">
            <v>BURNSOctober2011-2012</v>
          </cell>
        </row>
        <row r="1801">
          <cell r="D1801" t="str">
            <v>RIVERA</v>
          </cell>
          <cell r="E1801" t="str">
            <v>ECON-3D</v>
          </cell>
          <cell r="F1801" t="str">
            <v>Residential</v>
          </cell>
          <cell r="G1801" t="str">
            <v>SINGLE</v>
          </cell>
          <cell r="J1801" t="str">
            <v>October</v>
          </cell>
          <cell r="K1801" t="str">
            <v>2011-2012</v>
          </cell>
          <cell r="L1801">
            <v>2011</v>
          </cell>
          <cell r="M1801">
            <v>2</v>
          </cell>
          <cell r="Y1801">
            <v>18.9459698</v>
          </cell>
          <cell r="Z1801">
            <v>0</v>
          </cell>
          <cell r="AA1801">
            <v>244.02379999999999</v>
          </cell>
          <cell r="AB1801">
            <v>0</v>
          </cell>
          <cell r="AC1801" t="str">
            <v>RIVERAECON-3DOctober2011-2012</v>
          </cell>
          <cell r="AD1801" t="str">
            <v>RIVERAECON-3D2011</v>
          </cell>
          <cell r="AE1801" t="str">
            <v>RIVERAECON-3DOctober2011</v>
          </cell>
          <cell r="AF1801" t="str">
            <v>RIVERAECON-3DOctober2011-2012</v>
          </cell>
          <cell r="AG1801" t="str">
            <v>RIVERAECON-3DOctober2011-2012</v>
          </cell>
          <cell r="AH1801" t="str">
            <v>RIVERAOctober2011-2012</v>
          </cell>
        </row>
        <row r="1802">
          <cell r="D1802" t="str">
            <v>RIVERA</v>
          </cell>
          <cell r="E1802" t="str">
            <v>ECON-3D</v>
          </cell>
          <cell r="F1802" t="str">
            <v>Residential</v>
          </cell>
          <cell r="G1802" t="str">
            <v>MULTI</v>
          </cell>
          <cell r="J1802" t="str">
            <v>October</v>
          </cell>
          <cell r="K1802" t="str">
            <v>2011-2012</v>
          </cell>
          <cell r="L1802">
            <v>2011</v>
          </cell>
          <cell r="M1802">
            <v>0</v>
          </cell>
          <cell r="Y1802">
            <v>0</v>
          </cell>
          <cell r="Z1802">
            <v>0</v>
          </cell>
          <cell r="AA1802">
            <v>0</v>
          </cell>
          <cell r="AB1802">
            <v>0</v>
          </cell>
          <cell r="AC1802" t="str">
            <v>RIVERAECON-3DOctober2011-2012</v>
          </cell>
          <cell r="AD1802" t="str">
            <v>RIVERAECON-3D2011</v>
          </cell>
          <cell r="AE1802" t="str">
            <v>RIVERAECON-3DOctober2011</v>
          </cell>
          <cell r="AF1802" t="str">
            <v>RIVERAECON-3DOctober2011-2012</v>
          </cell>
          <cell r="AG1802" t="str">
            <v>RIVERAECON-3DOctober2011-2012</v>
          </cell>
          <cell r="AH1802" t="str">
            <v>RIVERAOctober2011-2012</v>
          </cell>
        </row>
        <row r="1803">
          <cell r="B1803" t="str">
            <v>M-VRSS</v>
          </cell>
          <cell r="C1803" t="str">
            <v>Survey - Res Eng VIDEO Spanish</v>
          </cell>
          <cell r="D1803" t="str">
            <v>BURNS</v>
          </cell>
          <cell r="E1803" t="str">
            <v>ECON-3D</v>
          </cell>
          <cell r="F1803" t="str">
            <v>Residential</v>
          </cell>
          <cell r="G1803" t="str">
            <v>SINGLE</v>
          </cell>
          <cell r="J1803" t="str">
            <v>October</v>
          </cell>
          <cell r="K1803" t="str">
            <v>2011-2012</v>
          </cell>
          <cell r="L1803">
            <v>2011</v>
          </cell>
          <cell r="M1803">
            <v>0</v>
          </cell>
          <cell r="Y1803">
            <v>0</v>
          </cell>
          <cell r="Z1803">
            <v>0</v>
          </cell>
          <cell r="AA1803">
            <v>0</v>
          </cell>
          <cell r="AB1803">
            <v>0</v>
          </cell>
          <cell r="AC1803" t="str">
            <v>BURNSECON-3DOctober2011-2012</v>
          </cell>
          <cell r="AD1803" t="str">
            <v>BURNSECON-3D2011</v>
          </cell>
          <cell r="AE1803" t="str">
            <v>BURNSECON-3DOctober2011</v>
          </cell>
          <cell r="AF1803" t="str">
            <v>BURNSECON-3DOctober2011-2012</v>
          </cell>
          <cell r="AG1803" t="str">
            <v>BURNSECON-3DOctober2011-2012</v>
          </cell>
          <cell r="AH1803" t="str">
            <v>BURNSOctober2011-2012</v>
          </cell>
        </row>
        <row r="1804">
          <cell r="D1804" t="str">
            <v>BURNS</v>
          </cell>
          <cell r="E1804" t="str">
            <v>ECON-3D</v>
          </cell>
          <cell r="F1804" t="str">
            <v>Residential</v>
          </cell>
          <cell r="G1804" t="str">
            <v>MULTI</v>
          </cell>
          <cell r="J1804" t="str">
            <v>October</v>
          </cell>
          <cell r="K1804" t="str">
            <v>2011-2012</v>
          </cell>
          <cell r="L1804">
            <v>2011</v>
          </cell>
          <cell r="M1804">
            <v>0</v>
          </cell>
          <cell r="Y1804">
            <v>0</v>
          </cell>
          <cell r="Z1804">
            <v>0</v>
          </cell>
          <cell r="AA1804">
            <v>0</v>
          </cell>
          <cell r="AB1804">
            <v>0</v>
          </cell>
          <cell r="AC1804" t="str">
            <v>BURNSECON-3DOctober2011-2012</v>
          </cell>
          <cell r="AD1804" t="str">
            <v>BURNSECON-3D2011</v>
          </cell>
          <cell r="AE1804" t="str">
            <v>BURNSECON-3DOctober2011</v>
          </cell>
          <cell r="AF1804" t="str">
            <v>BURNSECON-3DOctober2011-2012</v>
          </cell>
          <cell r="AG1804" t="str">
            <v>BURNSECON-3DOctober2011-2012</v>
          </cell>
          <cell r="AH1804" t="str">
            <v>BURNSOctober2011-2012</v>
          </cell>
        </row>
        <row r="1805">
          <cell r="D1805" t="str">
            <v>RIVERA</v>
          </cell>
          <cell r="E1805" t="str">
            <v>ECON-3D</v>
          </cell>
          <cell r="F1805" t="str">
            <v>Residential</v>
          </cell>
          <cell r="G1805" t="str">
            <v>SINGLE</v>
          </cell>
          <cell r="J1805" t="str">
            <v>October</v>
          </cell>
          <cell r="K1805" t="str">
            <v>2011-2012</v>
          </cell>
          <cell r="L1805">
            <v>2011</v>
          </cell>
          <cell r="M1805">
            <v>1</v>
          </cell>
          <cell r="Y1805">
            <v>9.4729849000000002</v>
          </cell>
          <cell r="Z1805">
            <v>0</v>
          </cell>
          <cell r="AA1805">
            <v>122.0119</v>
          </cell>
          <cell r="AB1805">
            <v>0</v>
          </cell>
          <cell r="AC1805" t="str">
            <v>RIVERAECON-3DOctober2011-2012</v>
          </cell>
          <cell r="AD1805" t="str">
            <v>RIVERAECON-3D2011</v>
          </cell>
          <cell r="AE1805" t="str">
            <v>RIVERAECON-3DOctober2011</v>
          </cell>
          <cell r="AF1805" t="str">
            <v>RIVERAECON-3DOctober2011-2012</v>
          </cell>
          <cell r="AG1805" t="str">
            <v>RIVERAECON-3DOctober2011-2012</v>
          </cell>
          <cell r="AH1805" t="str">
            <v>RIVERAOctober2011-2012</v>
          </cell>
        </row>
        <row r="1806">
          <cell r="D1806" t="str">
            <v>RIVERA</v>
          </cell>
          <cell r="E1806" t="str">
            <v>ECON-3D</v>
          </cell>
          <cell r="F1806" t="str">
            <v>Residential</v>
          </cell>
          <cell r="G1806" t="str">
            <v>MULTI</v>
          </cell>
          <cell r="J1806" t="str">
            <v>October</v>
          </cell>
          <cell r="K1806" t="str">
            <v>2011-2012</v>
          </cell>
          <cell r="L1806">
            <v>2011</v>
          </cell>
          <cell r="M1806">
            <v>0</v>
          </cell>
          <cell r="Y1806">
            <v>0</v>
          </cell>
          <cell r="Z1806">
            <v>0</v>
          </cell>
          <cell r="AA1806">
            <v>0</v>
          </cell>
          <cell r="AB1806">
            <v>0</v>
          </cell>
          <cell r="AC1806" t="str">
            <v>RIVERAECON-3DOctober2011-2012</v>
          </cell>
          <cell r="AD1806" t="str">
            <v>RIVERAECON-3D2011</v>
          </cell>
          <cell r="AE1806" t="str">
            <v>RIVERAECON-3DOctober2011</v>
          </cell>
          <cell r="AF1806" t="str">
            <v>RIVERAECON-3DOctober2011-2012</v>
          </cell>
          <cell r="AG1806" t="str">
            <v>RIVERAECON-3DOctober2011-2012</v>
          </cell>
          <cell r="AH1806" t="str">
            <v>RIVERAOctober2011-2012</v>
          </cell>
        </row>
        <row r="1807">
          <cell r="B1807" t="str">
            <v>TOTAL DVD/VIDEO</v>
          </cell>
          <cell r="C1807" t="str">
            <v xml:space="preserve">Total DVD &amp; VIDEO  </v>
          </cell>
          <cell r="D1807" t="str">
            <v>DVD</v>
          </cell>
          <cell r="E1807" t="str">
            <v>ECON-3D</v>
          </cell>
          <cell r="F1807" t="str">
            <v>Residential</v>
          </cell>
          <cell r="G1807" t="str">
            <v>SINGLE</v>
          </cell>
          <cell r="J1807" t="str">
            <v>October</v>
          </cell>
          <cell r="K1807" t="str">
            <v>2011-2012</v>
          </cell>
          <cell r="L1807">
            <v>2011</v>
          </cell>
          <cell r="M1807">
            <v>115</v>
          </cell>
          <cell r="N1807">
            <v>283.33333333333331</v>
          </cell>
          <cell r="Y1807">
            <v>1089.3932635000001</v>
          </cell>
          <cell r="Z1807">
            <v>2684.0123883333331</v>
          </cell>
          <cell r="AA1807">
            <v>14031.3685</v>
          </cell>
          <cell r="AB1807">
            <v>34570.03833333333</v>
          </cell>
          <cell r="AC1807" t="str">
            <v>DVDECON-3DOctober2011-2012</v>
          </cell>
          <cell r="AD1807" t="str">
            <v>DVDECON-3D2011</v>
          </cell>
          <cell r="AE1807" t="str">
            <v>DVDECON-3DOctober2011</v>
          </cell>
          <cell r="AF1807" t="str">
            <v>DVDECON-3DOctober2011-2012</v>
          </cell>
          <cell r="AG1807" t="str">
            <v>DVDECON-3DOctober2011-2012</v>
          </cell>
          <cell r="AH1807" t="str">
            <v>DVDOctober2011-2012</v>
          </cell>
        </row>
        <row r="1808">
          <cell r="C1808" t="str">
            <v xml:space="preserve">Total DVD &amp; VIDEO  </v>
          </cell>
          <cell r="D1808" t="str">
            <v>DVD</v>
          </cell>
          <cell r="E1808" t="str">
            <v>ECON-3D</v>
          </cell>
          <cell r="F1808" t="str">
            <v>Residential</v>
          </cell>
          <cell r="G1808" t="str">
            <v>MULTI</v>
          </cell>
          <cell r="J1808" t="str">
            <v>October</v>
          </cell>
          <cell r="K1808" t="str">
            <v>2011-2012</v>
          </cell>
          <cell r="L1808">
            <v>2011</v>
          </cell>
          <cell r="M1808">
            <v>86</v>
          </cell>
          <cell r="Y1808">
            <v>814.67670139999996</v>
          </cell>
          <cell r="AA1808">
            <v>10493.0234</v>
          </cell>
          <cell r="AC1808" t="str">
            <v>DVDECON-3DOctober2011-2012</v>
          </cell>
          <cell r="AD1808" t="str">
            <v>DVDECON-3D2011</v>
          </cell>
          <cell r="AE1808" t="str">
            <v>DVDECON-3DOctober2011</v>
          </cell>
          <cell r="AF1808" t="str">
            <v>DVDECON-3DOctober2011-2012</v>
          </cell>
          <cell r="AG1808" t="str">
            <v>DVDECON-3DOctober2011-2012</v>
          </cell>
          <cell r="AH1808" t="str">
            <v>DVDOctober2011-2012</v>
          </cell>
        </row>
        <row r="1809">
          <cell r="C1809" t="str">
            <v xml:space="preserve">Total CONEW DVD &amp; VIDEO  </v>
          </cell>
          <cell r="D1809" t="str">
            <v>CONEW</v>
          </cell>
          <cell r="E1809" t="str">
            <v>ECON-3D</v>
          </cell>
          <cell r="F1809" t="str">
            <v>Residential</v>
          </cell>
          <cell r="G1809" t="str">
            <v>SINGLE</v>
          </cell>
          <cell r="J1809" t="str">
            <v>October</v>
          </cell>
          <cell r="K1809" t="str">
            <v>2011-2012</v>
          </cell>
          <cell r="L1809">
            <v>2011</v>
          </cell>
          <cell r="M1809">
            <v>115</v>
          </cell>
          <cell r="N1809">
            <v>283.33333333333331</v>
          </cell>
          <cell r="Y1809">
            <v>1089.3932635000001</v>
          </cell>
          <cell r="Z1809">
            <v>2684.0123883333331</v>
          </cell>
          <cell r="AA1809">
            <v>14031.3685</v>
          </cell>
          <cell r="AB1809">
            <v>34570.03833333333</v>
          </cell>
          <cell r="AC1809" t="str">
            <v>CONEWECON-3DOctober2011-2012</v>
          </cell>
          <cell r="AD1809" t="str">
            <v>CONEWECON-3D2011</v>
          </cell>
          <cell r="AE1809" t="str">
            <v>CONEWECON-3DOctober2011</v>
          </cell>
          <cell r="AF1809" t="str">
            <v>CONEWECON-3DOctober2011-2012</v>
          </cell>
          <cell r="AG1809" t="str">
            <v>CONEWECON-3DOctober2011-2012</v>
          </cell>
          <cell r="AH1809" t="str">
            <v>CONEWOctober2011-2012</v>
          </cell>
        </row>
        <row r="1810">
          <cell r="C1810" t="str">
            <v xml:space="preserve">Total CONEW DVD &amp; VIDEO  </v>
          </cell>
          <cell r="D1810" t="str">
            <v>CONEW</v>
          </cell>
          <cell r="E1810" t="str">
            <v>ECON-3D</v>
          </cell>
          <cell r="F1810" t="str">
            <v>Residential</v>
          </cell>
          <cell r="G1810" t="str">
            <v>MULTI</v>
          </cell>
          <cell r="J1810" t="str">
            <v>October</v>
          </cell>
          <cell r="K1810" t="str">
            <v>2011-2012</v>
          </cell>
          <cell r="L1810">
            <v>2011</v>
          </cell>
          <cell r="M1810">
            <v>86</v>
          </cell>
          <cell r="Y1810">
            <v>814.67670139999996</v>
          </cell>
          <cell r="AA1810">
            <v>10493.0234</v>
          </cell>
          <cell r="AC1810" t="str">
            <v>CONEWECON-3DOctober2011-2012</v>
          </cell>
          <cell r="AD1810" t="str">
            <v>CONEWECON-3D2011</v>
          </cell>
          <cell r="AE1810" t="str">
            <v>CONEWECON-3DOctober2011</v>
          </cell>
          <cell r="AF1810" t="str">
            <v>CONEWECON-3DOctober2011-2012</v>
          </cell>
          <cell r="AG1810" t="str">
            <v>CONEWECON-3DOctober2011-2012</v>
          </cell>
          <cell r="AH1810" t="str">
            <v>CONEWOctober2011-2012</v>
          </cell>
        </row>
        <row r="1811">
          <cell r="B1811" t="str">
            <v>M-ONLINE</v>
          </cell>
          <cell r="C1811" t="str">
            <v>Survey - Residential Online Energy</v>
          </cell>
          <cell r="D1811" t="str">
            <v>ONLINE</v>
          </cell>
          <cell r="E1811" t="str">
            <v>ECON-3C</v>
          </cell>
          <cell r="F1811" t="str">
            <v>Residential</v>
          </cell>
          <cell r="G1811" t="str">
            <v>SINGLE</v>
          </cell>
          <cell r="J1811" t="str">
            <v>October</v>
          </cell>
          <cell r="K1811" t="str">
            <v>2011-2012</v>
          </cell>
          <cell r="L1811">
            <v>2011</v>
          </cell>
          <cell r="M1811">
            <v>0</v>
          </cell>
          <cell r="N1811">
            <v>149.91666666666666</v>
          </cell>
          <cell r="Y1811">
            <v>0</v>
          </cell>
          <cell r="Z1811">
            <v>3495.7568333333334</v>
          </cell>
          <cell r="AA1811">
            <v>0</v>
          </cell>
          <cell r="AB1811">
            <v>18225.008916916668</v>
          </cell>
          <cell r="AC1811" t="str">
            <v>ONLINEECON-3COctober2011-2012</v>
          </cell>
          <cell r="AD1811" t="str">
            <v>ONLINEECON-3C2011</v>
          </cell>
          <cell r="AE1811" t="str">
            <v>ONLINEECON-3COctober2011</v>
          </cell>
          <cell r="AF1811" t="str">
            <v>ONLINEECON-3COctober2011-2012</v>
          </cell>
          <cell r="AG1811" t="str">
            <v>ONLINEECON-3COctober2011-2012</v>
          </cell>
          <cell r="AH1811" t="str">
            <v>ONLINEOctober2011-2012</v>
          </cell>
        </row>
        <row r="1812">
          <cell r="C1812" t="str">
            <v>Energy Calculator</v>
          </cell>
          <cell r="D1812" t="str">
            <v>CALC</v>
          </cell>
          <cell r="E1812" t="str">
            <v>ECON-17</v>
          </cell>
          <cell r="F1812" t="str">
            <v>Residential</v>
          </cell>
          <cell r="G1812" t="str">
            <v>SINGLE</v>
          </cell>
          <cell r="J1812" t="str">
            <v>October</v>
          </cell>
          <cell r="K1812" t="str">
            <v>2011-2012</v>
          </cell>
          <cell r="L1812">
            <v>2011</v>
          </cell>
          <cell r="M1812">
            <v>139</v>
          </cell>
          <cell r="Y1812">
            <v>3241.2020000000002</v>
          </cell>
          <cell r="Z1812">
            <v>0</v>
          </cell>
          <cell r="AA1812">
            <v>16897.895983000002</v>
          </cell>
          <cell r="AB1812">
            <v>0</v>
          </cell>
          <cell r="AC1812" t="str">
            <v>CALCECON-17October2011-2012</v>
          </cell>
          <cell r="AD1812" t="str">
            <v>CALCECON-172011</v>
          </cell>
          <cell r="AE1812" t="str">
            <v>CALCECON-17October2011</v>
          </cell>
          <cell r="AF1812" t="str">
            <v>CALCECON-17October2011-2012</v>
          </cell>
          <cell r="AG1812" t="str">
            <v>CALCECON-17October2011-2012</v>
          </cell>
          <cell r="AH1812" t="str">
            <v>CALCOctober2011-2012</v>
          </cell>
        </row>
        <row r="1813">
          <cell r="C1813" t="str">
            <v xml:space="preserve">Total Online Energy Surveys  </v>
          </cell>
          <cell r="D1813" t="str">
            <v>CONEW</v>
          </cell>
          <cell r="E1813" t="str">
            <v>ECON-EDU</v>
          </cell>
          <cell r="F1813" t="str">
            <v>Residential</v>
          </cell>
          <cell r="G1813" t="str">
            <v>SINGLE</v>
          </cell>
          <cell r="H1813" t="str">
            <v>ONLINE SURVEY</v>
          </cell>
          <cell r="J1813" t="str">
            <v>October</v>
          </cell>
          <cell r="K1813" t="str">
            <v>2011-2012</v>
          </cell>
          <cell r="L1813">
            <v>2011</v>
          </cell>
          <cell r="M1813">
            <v>139</v>
          </cell>
          <cell r="N1813">
            <v>149.91666666666666</v>
          </cell>
          <cell r="O1813">
            <v>0</v>
          </cell>
          <cell r="P1813">
            <v>0</v>
          </cell>
          <cell r="Q1813">
            <v>0</v>
          </cell>
          <cell r="R1813">
            <v>0</v>
          </cell>
          <cell r="S1813">
            <v>0</v>
          </cell>
          <cell r="U1813">
            <v>0</v>
          </cell>
          <cell r="V1813">
            <v>0</v>
          </cell>
          <cell r="W1813">
            <v>0</v>
          </cell>
          <cell r="X1813">
            <v>0</v>
          </cell>
          <cell r="Y1813">
            <v>3241.2020000000002</v>
          </cell>
          <cell r="Z1813">
            <v>3495.7568333333334</v>
          </cell>
          <cell r="AA1813">
            <v>16897.895983000002</v>
          </cell>
          <cell r="AB1813">
            <v>18225.008916916668</v>
          </cell>
          <cell r="AC1813" t="str">
            <v>CONEWECON-EDUOctober2011-2012</v>
          </cell>
          <cell r="AD1813" t="str">
            <v>CONEWECON-EDU2011</v>
          </cell>
          <cell r="AE1813" t="str">
            <v>CONEWECON-EDUOctober2011</v>
          </cell>
          <cell r="AF1813" t="str">
            <v>CONEWECON-EDUONLINE SURVEYOctober2011-2012</v>
          </cell>
          <cell r="AG1813" t="str">
            <v>CONEWECON-EDUOctober2011-2012</v>
          </cell>
          <cell r="AH1813" t="str">
            <v>CONEWOctober2011-2012</v>
          </cell>
        </row>
        <row r="1814">
          <cell r="B1814" t="str">
            <v>M-WAUD</v>
          </cell>
          <cell r="C1814" t="str">
            <v>Survey - Water Audit</v>
          </cell>
          <cell r="D1814" t="str">
            <v>BURNS</v>
          </cell>
          <cell r="E1814" t="str">
            <v>WACON-5A</v>
          </cell>
          <cell r="F1814" t="str">
            <v>Residential</v>
          </cell>
          <cell r="G1814" t="str">
            <v>SINGLE</v>
          </cell>
          <cell r="J1814" t="str">
            <v>October</v>
          </cell>
          <cell r="K1814" t="str">
            <v>2011-2012</v>
          </cell>
          <cell r="L1814">
            <v>2011</v>
          </cell>
          <cell r="M1814">
            <v>0</v>
          </cell>
          <cell r="N1814">
            <v>0</v>
          </cell>
          <cell r="Y1814">
            <v>0</v>
          </cell>
          <cell r="Z1814">
            <v>0</v>
          </cell>
          <cell r="AA1814">
            <v>0</v>
          </cell>
          <cell r="AB1814">
            <v>0</v>
          </cell>
          <cell r="AC1814" t="str">
            <v>BURNSWACON-5AOctober2011-2012</v>
          </cell>
          <cell r="AD1814" t="str">
            <v>BURNSWACON-5A2011</v>
          </cell>
          <cell r="AE1814" t="str">
            <v>BURNSWACON-5AOctober2011</v>
          </cell>
          <cell r="AF1814" t="str">
            <v>BURNSWACON-5AOctober2011-2012</v>
          </cell>
          <cell r="AG1814" t="str">
            <v>BURNSWACON-5AOctober2011-2012</v>
          </cell>
          <cell r="AH1814" t="str">
            <v>BURNSOctober2011-2012</v>
          </cell>
        </row>
        <row r="1815">
          <cell r="D1815" t="str">
            <v>BURNS</v>
          </cell>
          <cell r="E1815" t="str">
            <v>WACON-5A</v>
          </cell>
          <cell r="F1815" t="str">
            <v>Residential</v>
          </cell>
          <cell r="G1815" t="str">
            <v>MULTI</v>
          </cell>
          <cell r="J1815" t="str">
            <v>October</v>
          </cell>
          <cell r="K1815" t="str">
            <v>2011-2012</v>
          </cell>
          <cell r="L1815">
            <v>2011</v>
          </cell>
          <cell r="M1815">
            <v>0</v>
          </cell>
          <cell r="Y1815">
            <v>0</v>
          </cell>
          <cell r="AA1815">
            <v>0</v>
          </cell>
          <cell r="AC1815" t="str">
            <v>BURNSWACON-5AOctober2011-2012</v>
          </cell>
          <cell r="AD1815" t="str">
            <v>BURNSWACON-5A2011</v>
          </cell>
          <cell r="AE1815" t="str">
            <v>BURNSWACON-5AOctober2011</v>
          </cell>
          <cell r="AF1815" t="str">
            <v>BURNSWACON-5AOctober2011-2012</v>
          </cell>
          <cell r="AG1815" t="str">
            <v>BURNSWACON-5AOctober2011-2012</v>
          </cell>
          <cell r="AH1815" t="str">
            <v>BURNSOctober2011-2012</v>
          </cell>
        </row>
        <row r="1816">
          <cell r="D1816" t="str">
            <v>GRAHAM</v>
          </cell>
          <cell r="E1816" t="str">
            <v>WACON-5A</v>
          </cell>
          <cell r="F1816" t="str">
            <v>Residential</v>
          </cell>
          <cell r="G1816" t="str">
            <v>SINGLE</v>
          </cell>
          <cell r="J1816" t="str">
            <v>October</v>
          </cell>
          <cell r="K1816" t="str">
            <v>2011-2012</v>
          </cell>
          <cell r="L1816">
            <v>2011</v>
          </cell>
          <cell r="M1816">
            <v>4</v>
          </cell>
          <cell r="N1816">
            <v>0</v>
          </cell>
          <cell r="Y1816">
            <v>645.41983119999998</v>
          </cell>
          <cell r="Z1816">
            <v>0</v>
          </cell>
          <cell r="AA1816">
            <v>0</v>
          </cell>
          <cell r="AB1816">
            <v>0</v>
          </cell>
          <cell r="AC1816" t="str">
            <v>GRAHAMWACON-5AOctober2011-2012</v>
          </cell>
          <cell r="AD1816" t="str">
            <v>GRAHAMWACON-5A2011</v>
          </cell>
          <cell r="AE1816" t="str">
            <v>GRAHAMWACON-5AOctober2011</v>
          </cell>
          <cell r="AF1816" t="str">
            <v>GRAHAMWACON-5AOctober2011-2012</v>
          </cell>
          <cell r="AG1816" t="str">
            <v>GRAHAMWACON-5AOctober2011-2012</v>
          </cell>
          <cell r="AH1816" t="str">
            <v>GRAHAMOctober2011-2012</v>
          </cell>
        </row>
        <row r="1817">
          <cell r="D1817" t="str">
            <v>GRAHAM</v>
          </cell>
          <cell r="E1817" t="str">
            <v>WACON-5A</v>
          </cell>
          <cell r="F1817" t="str">
            <v>Residential</v>
          </cell>
          <cell r="G1817" t="str">
            <v>MULTI</v>
          </cell>
          <cell r="J1817" t="str">
            <v>October</v>
          </cell>
          <cell r="K1817" t="str">
            <v>2011-2012</v>
          </cell>
          <cell r="L1817">
            <v>2011</v>
          </cell>
          <cell r="M1817">
            <v>0</v>
          </cell>
          <cell r="Y1817">
            <v>0</v>
          </cell>
          <cell r="AA1817">
            <v>0</v>
          </cell>
          <cell r="AC1817" t="str">
            <v>GRAHAMWACON-5AOctober2011-2012</v>
          </cell>
          <cell r="AD1817" t="str">
            <v>GRAHAMWACON-5A2011</v>
          </cell>
          <cell r="AE1817" t="str">
            <v>GRAHAMWACON-5AOctober2011</v>
          </cell>
          <cell r="AF1817" t="str">
            <v>GRAHAMWACON-5AOctober2011-2012</v>
          </cell>
          <cell r="AG1817" t="str">
            <v>GRAHAMWACON-5AOctober2011-2012</v>
          </cell>
          <cell r="AH1817" t="str">
            <v>GRAHAMOctober2011-2012</v>
          </cell>
        </row>
        <row r="1818">
          <cell r="D1818" t="str">
            <v>MAYER</v>
          </cell>
          <cell r="E1818" t="str">
            <v>WACON-5A</v>
          </cell>
          <cell r="F1818" t="str">
            <v>Residential</v>
          </cell>
          <cell r="G1818" t="str">
            <v>SINGLE</v>
          </cell>
          <cell r="J1818" t="str">
            <v>October</v>
          </cell>
          <cell r="K1818" t="str">
            <v>2011-2012</v>
          </cell>
          <cell r="L1818">
            <v>2011</v>
          </cell>
          <cell r="M1818">
            <v>0</v>
          </cell>
          <cell r="N1818">
            <v>0</v>
          </cell>
          <cell r="Y1818">
            <v>0</v>
          </cell>
          <cell r="Z1818">
            <v>0</v>
          </cell>
          <cell r="AA1818">
            <v>0</v>
          </cell>
          <cell r="AB1818">
            <v>0</v>
          </cell>
          <cell r="AC1818" t="str">
            <v>MAYERWACON-5AOctober2011-2012</v>
          </cell>
          <cell r="AD1818" t="str">
            <v>MAYERWACON-5A2011</v>
          </cell>
          <cell r="AE1818" t="str">
            <v>MAYERWACON-5AOctober2011</v>
          </cell>
          <cell r="AF1818" t="str">
            <v>MAYERWACON-5AOctober2011-2012</v>
          </cell>
          <cell r="AG1818" t="str">
            <v>MAYERWACON-5AOctober2011-2012</v>
          </cell>
          <cell r="AH1818" t="str">
            <v>MAYEROctober2011-2012</v>
          </cell>
        </row>
        <row r="1819">
          <cell r="D1819" t="str">
            <v>MAYER</v>
          </cell>
          <cell r="E1819" t="str">
            <v>WACON-5A</v>
          </cell>
          <cell r="F1819" t="str">
            <v>Residential</v>
          </cell>
          <cell r="G1819" t="str">
            <v>MULTI</v>
          </cell>
          <cell r="J1819" t="str">
            <v>October</v>
          </cell>
          <cell r="K1819" t="str">
            <v>2011-2012</v>
          </cell>
          <cell r="L1819">
            <v>2011</v>
          </cell>
          <cell r="M1819">
            <v>0</v>
          </cell>
          <cell r="Y1819">
            <v>0</v>
          </cell>
          <cell r="AA1819">
            <v>0</v>
          </cell>
          <cell r="AC1819" t="str">
            <v>MAYERWACON-5AOctober2011-2012</v>
          </cell>
          <cell r="AD1819" t="str">
            <v>MAYERWACON-5A2011</v>
          </cell>
          <cell r="AE1819" t="str">
            <v>MAYERWACON-5AOctober2011</v>
          </cell>
          <cell r="AF1819" t="str">
            <v>MAYERWACON-5AOctober2011-2012</v>
          </cell>
          <cell r="AG1819" t="str">
            <v>MAYERWACON-5AOctober2011-2012</v>
          </cell>
          <cell r="AH1819" t="str">
            <v>MAYEROctober2011-2012</v>
          </cell>
        </row>
        <row r="1820">
          <cell r="D1820" t="str">
            <v>MIL</v>
          </cell>
          <cell r="E1820" t="str">
            <v>WACON-5B</v>
          </cell>
          <cell r="F1820" t="str">
            <v>Commercial</v>
          </cell>
          <cell r="G1820" t="str">
            <v>MULTI</v>
          </cell>
          <cell r="J1820" t="str">
            <v>October</v>
          </cell>
          <cell r="K1820" t="str">
            <v>2011-2012</v>
          </cell>
          <cell r="L1820">
            <v>2011</v>
          </cell>
          <cell r="M1820">
            <v>0</v>
          </cell>
          <cell r="N1820">
            <v>0</v>
          </cell>
          <cell r="Y1820">
            <v>0</v>
          </cell>
          <cell r="Z1820">
            <v>0</v>
          </cell>
          <cell r="AA1820">
            <v>0</v>
          </cell>
          <cell r="AB1820">
            <v>0</v>
          </cell>
          <cell r="AC1820" t="str">
            <v>MILWACON-5BOctober2011-2012</v>
          </cell>
          <cell r="AD1820" t="str">
            <v>MILWACON-5B2011</v>
          </cell>
          <cell r="AE1820" t="str">
            <v>MILWACON-5BOctober2011</v>
          </cell>
          <cell r="AF1820" t="str">
            <v>MILWACON-5BOctober2011-2012</v>
          </cell>
          <cell r="AG1820" t="str">
            <v>MILWACON-5BOctober2011-2012</v>
          </cell>
          <cell r="AH1820" t="str">
            <v>MILOctober2011-2012</v>
          </cell>
        </row>
        <row r="1821">
          <cell r="D1821" t="str">
            <v>MIL</v>
          </cell>
          <cell r="E1821" t="str">
            <v>WACON-5B</v>
          </cell>
          <cell r="F1821" t="str">
            <v>Commercial</v>
          </cell>
          <cell r="G1821" t="str">
            <v>OTHER</v>
          </cell>
          <cell r="J1821" t="str">
            <v>October</v>
          </cell>
          <cell r="K1821" t="str">
            <v>2011-2012</v>
          </cell>
          <cell r="L1821">
            <v>2011</v>
          </cell>
          <cell r="M1821">
            <v>0</v>
          </cell>
          <cell r="Y1821">
            <v>0</v>
          </cell>
          <cell r="AC1821" t="str">
            <v>MILWACON-5BOctober2011-2012</v>
          </cell>
          <cell r="AD1821" t="str">
            <v>MILWACON-5B2011</v>
          </cell>
          <cell r="AE1821" t="str">
            <v>MILWACON-5BOctober2011</v>
          </cell>
          <cell r="AF1821" t="str">
            <v>MILWACON-5BOctober2011-2012</v>
          </cell>
          <cell r="AG1821" t="str">
            <v>MILWACON-5BOctober2011-2012</v>
          </cell>
          <cell r="AH1821" t="str">
            <v>MILOctober2011-2012</v>
          </cell>
        </row>
        <row r="1822">
          <cell r="D1822" t="str">
            <v>SAMPSON</v>
          </cell>
          <cell r="E1822" t="str">
            <v>WACON-5A</v>
          </cell>
          <cell r="F1822" t="str">
            <v>Residential</v>
          </cell>
          <cell r="G1822" t="str">
            <v>SINGLE</v>
          </cell>
          <cell r="J1822" t="str">
            <v>October</v>
          </cell>
          <cell r="K1822" t="str">
            <v>2011-2012</v>
          </cell>
          <cell r="L1822">
            <v>2011</v>
          </cell>
          <cell r="M1822">
            <v>0</v>
          </cell>
          <cell r="N1822">
            <v>0</v>
          </cell>
          <cell r="Y1822">
            <v>0</v>
          </cell>
          <cell r="Z1822">
            <v>0</v>
          </cell>
          <cell r="AA1822">
            <v>0</v>
          </cell>
          <cell r="AB1822">
            <v>0</v>
          </cell>
          <cell r="AC1822" t="str">
            <v>SAMPSONWACON-5AOctober2011-2012</v>
          </cell>
          <cell r="AD1822" t="str">
            <v>SAMPSONWACON-5A2011</v>
          </cell>
          <cell r="AE1822" t="str">
            <v>SAMPSONWACON-5AOctober2011</v>
          </cell>
          <cell r="AF1822" t="str">
            <v>SAMPSONWACON-5AOctober2011-2012</v>
          </cell>
          <cell r="AG1822" t="str">
            <v>SAMPSONWACON-5AOctober2011-2012</v>
          </cell>
          <cell r="AH1822" t="str">
            <v>SAMPSONOctober2011-2012</v>
          </cell>
        </row>
        <row r="1823">
          <cell r="D1823" t="str">
            <v>SAMPSON</v>
          </cell>
          <cell r="E1823" t="str">
            <v>WACON-5A</v>
          </cell>
          <cell r="F1823" t="str">
            <v>Residential</v>
          </cell>
          <cell r="G1823" t="str">
            <v>MULTI</v>
          </cell>
          <cell r="J1823" t="str">
            <v>October</v>
          </cell>
          <cell r="K1823" t="str">
            <v>2011-2012</v>
          </cell>
          <cell r="L1823">
            <v>2011</v>
          </cell>
          <cell r="M1823">
            <v>0</v>
          </cell>
          <cell r="Y1823">
            <v>0</v>
          </cell>
          <cell r="AA1823">
            <v>0</v>
          </cell>
          <cell r="AC1823" t="str">
            <v>SAMPSONWACON-5AOctober2011-2012</v>
          </cell>
          <cell r="AD1823" t="str">
            <v>SAMPSONWACON-5A2011</v>
          </cell>
          <cell r="AE1823" t="str">
            <v>SAMPSONWACON-5AOctober2011</v>
          </cell>
          <cell r="AF1823" t="str">
            <v>SAMPSONWACON-5AOctober2011-2012</v>
          </cell>
          <cell r="AG1823" t="str">
            <v>SAMPSONWACON-5AOctober2011-2012</v>
          </cell>
          <cell r="AH1823" t="str">
            <v>SAMPSONOctober2011-2012</v>
          </cell>
        </row>
        <row r="1824">
          <cell r="D1824" t="str">
            <v>SKIPPER</v>
          </cell>
          <cell r="E1824" t="str">
            <v>WACON-5A</v>
          </cell>
          <cell r="F1824" t="str">
            <v>Residential</v>
          </cell>
          <cell r="G1824" t="str">
            <v>SINGLE</v>
          </cell>
          <cell r="J1824" t="str">
            <v>October</v>
          </cell>
          <cell r="K1824" t="str">
            <v>2011-2012</v>
          </cell>
          <cell r="L1824">
            <v>2011</v>
          </cell>
          <cell r="M1824">
            <v>1</v>
          </cell>
          <cell r="N1824">
            <v>0</v>
          </cell>
          <cell r="Y1824">
            <v>161.35495779999999</v>
          </cell>
          <cell r="AC1824" t="str">
            <v>SKIPPERWACON-5AOctober2011-2012</v>
          </cell>
          <cell r="AD1824" t="str">
            <v>SKIPPERWACON-5A2011</v>
          </cell>
          <cell r="AE1824" t="str">
            <v>SKIPPERWACON-5AOctober2011</v>
          </cell>
          <cell r="AF1824" t="str">
            <v>SKIPPERWACON-5AOctober2011-2012</v>
          </cell>
          <cell r="AG1824" t="str">
            <v>SKIPPERWACON-5AOctober2011-2012</v>
          </cell>
          <cell r="AH1824" t="str">
            <v>SKIPPEROctober2011-2012</v>
          </cell>
        </row>
        <row r="1825">
          <cell r="D1825" t="str">
            <v>SKIPPER</v>
          </cell>
          <cell r="E1825" t="str">
            <v>WACON-5A</v>
          </cell>
          <cell r="F1825" t="str">
            <v>Residential</v>
          </cell>
          <cell r="G1825" t="str">
            <v>MULTI</v>
          </cell>
          <cell r="J1825" t="str">
            <v>October</v>
          </cell>
          <cell r="K1825" t="str">
            <v>2011-2012</v>
          </cell>
          <cell r="L1825">
            <v>2011</v>
          </cell>
          <cell r="M1825">
            <v>0</v>
          </cell>
          <cell r="Y1825">
            <v>0</v>
          </cell>
          <cell r="AC1825" t="str">
            <v>SKIPPERWACON-5AOctober2011-2012</v>
          </cell>
          <cell r="AD1825" t="str">
            <v>SKIPPERWACON-5A2011</v>
          </cell>
          <cell r="AE1825" t="str">
            <v>SKIPPERWACON-5AOctober2011</v>
          </cell>
          <cell r="AF1825" t="str">
            <v>SKIPPERWACON-5AOctober2011-2012</v>
          </cell>
          <cell r="AG1825" t="str">
            <v>SKIPPERWACON-5AOctober2011-2012</v>
          </cell>
          <cell r="AH1825" t="str">
            <v>SKIPPEROctober2011-2012</v>
          </cell>
        </row>
        <row r="1826">
          <cell r="D1826" t="str">
            <v>SKIPPER</v>
          </cell>
          <cell r="E1826" t="str">
            <v>WACON-5B</v>
          </cell>
          <cell r="F1826" t="str">
            <v>Commercial</v>
          </cell>
          <cell r="G1826" t="str">
            <v>OTHER</v>
          </cell>
          <cell r="J1826" t="str">
            <v>October</v>
          </cell>
          <cell r="K1826" t="str">
            <v>2011-2012</v>
          </cell>
          <cell r="L1826">
            <v>2011</v>
          </cell>
          <cell r="M1826">
            <v>1</v>
          </cell>
          <cell r="N1826">
            <v>5.833333333333333</v>
          </cell>
          <cell r="Y1826">
            <v>161.35495779999999</v>
          </cell>
          <cell r="Z1826">
            <v>941.23725383333328</v>
          </cell>
          <cell r="AA1826">
            <v>0</v>
          </cell>
          <cell r="AB1826">
            <v>0</v>
          </cell>
          <cell r="AC1826" t="str">
            <v>SKIPPERWACON-5BOctober2011-2012</v>
          </cell>
          <cell r="AD1826" t="str">
            <v>SKIPPERWACON-5B2011</v>
          </cell>
          <cell r="AE1826" t="str">
            <v>SKIPPERWACON-5BOctober2011</v>
          </cell>
          <cell r="AF1826" t="str">
            <v>SKIPPERWACON-5BOctober2011-2012</v>
          </cell>
          <cell r="AG1826" t="str">
            <v>SKIPPERWACON-5BOctober2011-2012</v>
          </cell>
          <cell r="AH1826" t="str">
            <v>SKIPPEROctober2011-2012</v>
          </cell>
        </row>
        <row r="1827">
          <cell r="D1827" t="str">
            <v>SPRIGGS</v>
          </cell>
          <cell r="E1827" t="str">
            <v>WACON-5A</v>
          </cell>
          <cell r="F1827" t="str">
            <v>Residential</v>
          </cell>
          <cell r="G1827" t="str">
            <v>SINGLE</v>
          </cell>
          <cell r="J1827" t="str">
            <v>October</v>
          </cell>
          <cell r="K1827" t="str">
            <v>2011-2012</v>
          </cell>
          <cell r="L1827">
            <v>2011</v>
          </cell>
          <cell r="M1827">
            <v>9</v>
          </cell>
          <cell r="N1827">
            <v>0</v>
          </cell>
          <cell r="Y1827">
            <v>1452.1946201999999</v>
          </cell>
          <cell r="Z1827">
            <v>0</v>
          </cell>
          <cell r="AA1827">
            <v>0</v>
          </cell>
          <cell r="AB1827">
            <v>0</v>
          </cell>
          <cell r="AC1827" t="str">
            <v>SPRIGGSWACON-5AOctober2011-2012</v>
          </cell>
          <cell r="AD1827" t="str">
            <v>SPRIGGSWACON-5A2011</v>
          </cell>
          <cell r="AE1827" t="str">
            <v>SPRIGGSWACON-5AOctober2011</v>
          </cell>
          <cell r="AF1827" t="str">
            <v>SPRIGGSWACON-5AOctober2011-2012</v>
          </cell>
          <cell r="AG1827" t="str">
            <v>SPRIGGSWACON-5AOctober2011-2012</v>
          </cell>
          <cell r="AH1827" t="str">
            <v>SPRIGGSOctober2011-2012</v>
          </cell>
        </row>
        <row r="1828">
          <cell r="D1828" t="str">
            <v>SPRIGGS</v>
          </cell>
          <cell r="E1828" t="str">
            <v>WACON-5A</v>
          </cell>
          <cell r="F1828" t="str">
            <v>Residential</v>
          </cell>
          <cell r="G1828" t="str">
            <v>MULTI</v>
          </cell>
          <cell r="J1828" t="str">
            <v>October</v>
          </cell>
          <cell r="K1828" t="str">
            <v>2011-2012</v>
          </cell>
          <cell r="L1828">
            <v>2011</v>
          </cell>
          <cell r="M1828">
            <v>0</v>
          </cell>
          <cell r="Y1828">
            <v>0</v>
          </cell>
          <cell r="AA1828">
            <v>0</v>
          </cell>
          <cell r="AC1828" t="str">
            <v>SPRIGGSWACON-5AOctober2011-2012</v>
          </cell>
          <cell r="AD1828" t="str">
            <v>SPRIGGSWACON-5A2011</v>
          </cell>
          <cell r="AE1828" t="str">
            <v>SPRIGGSWACON-5AOctober2011</v>
          </cell>
          <cell r="AF1828" t="str">
            <v>SPRIGGSWACON-5AOctober2011-2012</v>
          </cell>
          <cell r="AG1828" t="str">
            <v>SPRIGGSWACON-5AOctober2011-2012</v>
          </cell>
          <cell r="AH1828" t="str">
            <v>SPRIGGSOctober2011-2012</v>
          </cell>
        </row>
        <row r="1829">
          <cell r="C1829" t="str">
            <v xml:space="preserve">Total Water Audits  </v>
          </cell>
          <cell r="D1829" t="str">
            <v>CONEW</v>
          </cell>
          <cell r="E1829" t="str">
            <v>WACON-5A</v>
          </cell>
          <cell r="F1829" t="str">
            <v>Residential</v>
          </cell>
          <cell r="G1829" t="str">
            <v>SINGLE</v>
          </cell>
          <cell r="J1829" t="str">
            <v>October</v>
          </cell>
          <cell r="K1829" t="str">
            <v>2011-2012</v>
          </cell>
          <cell r="L1829">
            <v>2011</v>
          </cell>
          <cell r="M1829">
            <v>14</v>
          </cell>
          <cell r="N1829">
            <v>0</v>
          </cell>
          <cell r="Y1829">
            <v>2258.9694092</v>
          </cell>
          <cell r="Z1829">
            <v>0</v>
          </cell>
          <cell r="AA1829">
            <v>0</v>
          </cell>
          <cell r="AB1829">
            <v>0</v>
          </cell>
          <cell r="AC1829" t="str">
            <v>CONEWWACON-5AOctober2011-2012</v>
          </cell>
          <cell r="AD1829" t="str">
            <v>CONEWWACON-5A2011</v>
          </cell>
          <cell r="AE1829" t="str">
            <v>CONEWWACON-5AOctober2011</v>
          </cell>
          <cell r="AF1829" t="str">
            <v>CONEWWACON-5AOctober2011-2012</v>
          </cell>
          <cell r="AG1829" t="str">
            <v>CONEWWACON-5AOctober2011-2012</v>
          </cell>
          <cell r="AH1829" t="str">
            <v>CONEWOctober2011-2012</v>
          </cell>
        </row>
        <row r="1830">
          <cell r="C1830" t="str">
            <v xml:space="preserve">Total Water Audits  </v>
          </cell>
          <cell r="D1830" t="str">
            <v>CONEW</v>
          </cell>
          <cell r="E1830" t="str">
            <v>WACON-5A</v>
          </cell>
          <cell r="F1830" t="str">
            <v>Residential</v>
          </cell>
          <cell r="G1830" t="str">
            <v>MULTI</v>
          </cell>
          <cell r="J1830" t="str">
            <v>October</v>
          </cell>
          <cell r="K1830" t="str">
            <v>2011-2012</v>
          </cell>
          <cell r="L1830">
            <v>2011</v>
          </cell>
          <cell r="M1830">
            <v>0</v>
          </cell>
          <cell r="Y1830">
            <v>0</v>
          </cell>
          <cell r="Z1830">
            <v>0</v>
          </cell>
          <cell r="AC1830" t="str">
            <v>CONEWWACON-5AOctober2011-2012</v>
          </cell>
          <cell r="AD1830" t="str">
            <v>CONEWWACON-5A2011</v>
          </cell>
          <cell r="AE1830" t="str">
            <v>CONEWWACON-5AOctober2011</v>
          </cell>
          <cell r="AF1830" t="str">
            <v>CONEWWACON-5AOctober2011-2012</v>
          </cell>
          <cell r="AG1830" t="str">
            <v>CONEWWACON-5AOctober2011-2012</v>
          </cell>
          <cell r="AH1830" t="str">
            <v>CONEWOctober2011-2012</v>
          </cell>
        </row>
        <row r="1831">
          <cell r="C1831" t="str">
            <v xml:space="preserve">Total Water Audits  </v>
          </cell>
          <cell r="D1831" t="str">
            <v>CONEW</v>
          </cell>
          <cell r="E1831" t="str">
            <v>WACON-5B</v>
          </cell>
          <cell r="F1831" t="str">
            <v>Commercial</v>
          </cell>
          <cell r="G1831" t="str">
            <v>OTHER</v>
          </cell>
          <cell r="J1831" t="str">
            <v>October</v>
          </cell>
          <cell r="K1831" t="str">
            <v>2011-2012</v>
          </cell>
          <cell r="L1831">
            <v>2011</v>
          </cell>
          <cell r="M1831">
            <v>1</v>
          </cell>
          <cell r="N1831">
            <v>5.833333333333333</v>
          </cell>
          <cell r="Y1831">
            <v>161.35495779999999</v>
          </cell>
          <cell r="Z1831">
            <v>941.23725383333328</v>
          </cell>
          <cell r="AC1831" t="str">
            <v>CONEWWACON-5BOctober2011-2012</v>
          </cell>
          <cell r="AD1831" t="str">
            <v>CONEWWACON-5B2011</v>
          </cell>
          <cell r="AE1831" t="str">
            <v>CONEWWACON-5BOctober2011</v>
          </cell>
          <cell r="AF1831" t="str">
            <v>CONEWWACON-5BOctober2011-2012</v>
          </cell>
          <cell r="AG1831" t="str">
            <v>CONEWWACON-5BOctober2011-2012</v>
          </cell>
          <cell r="AH1831" t="str">
            <v>CONEWOctober2011-2012</v>
          </cell>
        </row>
        <row r="1832">
          <cell r="B1832" t="str">
            <v>LOANHFIX</v>
          </cell>
          <cell r="C1832" t="str">
            <v>Home Fix-up</v>
          </cell>
          <cell r="D1832" t="str">
            <v>BURNS</v>
          </cell>
          <cell r="E1832" t="str">
            <v>ECON-12A</v>
          </cell>
          <cell r="F1832" t="str">
            <v>Residential</v>
          </cell>
          <cell r="G1832" t="str">
            <v>SINGLE</v>
          </cell>
          <cell r="J1832" t="str">
            <v>October</v>
          </cell>
          <cell r="K1832" t="str">
            <v>2011-2012</v>
          </cell>
          <cell r="L1832">
            <v>2011</v>
          </cell>
          <cell r="M1832">
            <v>0</v>
          </cell>
          <cell r="N1832">
            <v>0</v>
          </cell>
          <cell r="O1832">
            <v>0</v>
          </cell>
          <cell r="P1832">
            <v>0</v>
          </cell>
          <cell r="Y1832">
            <v>0</v>
          </cell>
          <cell r="Z1832">
            <v>0</v>
          </cell>
          <cell r="AA1832">
            <v>0</v>
          </cell>
          <cell r="AB1832">
            <v>0</v>
          </cell>
          <cell r="AC1832" t="str">
            <v>BURNSECON-12AOctober2011-2012</v>
          </cell>
          <cell r="AD1832" t="str">
            <v>BURNSECON-12A2011</v>
          </cell>
          <cell r="AE1832" t="str">
            <v>BURNSECON-12AOctober2011</v>
          </cell>
          <cell r="AF1832" t="str">
            <v>BURNSECON-12AOctober2011-2012</v>
          </cell>
          <cell r="AG1832" t="str">
            <v>BURNSECON-12AOctober2011-2012</v>
          </cell>
          <cell r="AH1832" t="str">
            <v>BURNSOctober2011-2012</v>
          </cell>
        </row>
        <row r="1833">
          <cell r="D1833" t="str">
            <v>GRAHAM</v>
          </cell>
          <cell r="E1833" t="str">
            <v>ECON-12A</v>
          </cell>
          <cell r="F1833" t="str">
            <v>Residential</v>
          </cell>
          <cell r="G1833" t="str">
            <v>SINGLE</v>
          </cell>
          <cell r="J1833" t="str">
            <v>October</v>
          </cell>
          <cell r="K1833" t="str">
            <v>2011-2012</v>
          </cell>
          <cell r="L1833">
            <v>2011</v>
          </cell>
          <cell r="M1833">
            <v>0</v>
          </cell>
          <cell r="N1833">
            <v>10.083333333333334</v>
          </cell>
          <cell r="O1833">
            <v>0</v>
          </cell>
          <cell r="P1833">
            <v>20166.666666666668</v>
          </cell>
          <cell r="Y1833">
            <v>0</v>
          </cell>
          <cell r="Z1833">
            <v>5041.666666666667</v>
          </cell>
          <cell r="AA1833">
            <v>0</v>
          </cell>
          <cell r="AB1833">
            <v>2514.4808333333335</v>
          </cell>
          <cell r="AC1833" t="str">
            <v>GRAHAMECON-12AOctober2011-2012</v>
          </cell>
          <cell r="AD1833" t="str">
            <v>GRAHAMECON-12A2011</v>
          </cell>
          <cell r="AE1833" t="str">
            <v>GRAHAMECON-12AOctober2011</v>
          </cell>
          <cell r="AF1833" t="str">
            <v>GRAHAMECON-12AOctober2011-2012</v>
          </cell>
          <cell r="AG1833" t="str">
            <v>GRAHAMECON-12AOctober2011-2012</v>
          </cell>
          <cell r="AH1833" t="str">
            <v>GRAHAMOctober2011-2012</v>
          </cell>
        </row>
        <row r="1834">
          <cell r="D1834" t="str">
            <v>MAYER</v>
          </cell>
          <cell r="E1834" t="str">
            <v>ECON-12A</v>
          </cell>
          <cell r="F1834" t="str">
            <v>Residential</v>
          </cell>
          <cell r="G1834" t="str">
            <v>SINGLE</v>
          </cell>
          <cell r="J1834" t="str">
            <v>October</v>
          </cell>
          <cell r="K1834" t="str">
            <v>2011-2012</v>
          </cell>
          <cell r="L1834">
            <v>2011</v>
          </cell>
          <cell r="M1834">
            <v>0</v>
          </cell>
          <cell r="N1834">
            <v>10.083333333333334</v>
          </cell>
          <cell r="O1834">
            <v>0</v>
          </cell>
          <cell r="P1834">
            <v>20166.666666666668</v>
          </cell>
          <cell r="Y1834">
            <v>0</v>
          </cell>
          <cell r="Z1834">
            <v>5041.666666666667</v>
          </cell>
          <cell r="AA1834">
            <v>0</v>
          </cell>
          <cell r="AB1834">
            <v>2514.4808333333335</v>
          </cell>
          <cell r="AC1834" t="str">
            <v>MAYERECON-12AOctober2011-2012</v>
          </cell>
          <cell r="AD1834" t="str">
            <v>MAYERECON-12A2011</v>
          </cell>
          <cell r="AE1834" t="str">
            <v>MAYERECON-12AOctober2011</v>
          </cell>
          <cell r="AF1834" t="str">
            <v>MAYERECON-12AOctober2011-2012</v>
          </cell>
          <cell r="AG1834" t="str">
            <v>MAYERECON-12AOctober2011-2012</v>
          </cell>
          <cell r="AH1834" t="str">
            <v>MAYEROctober2011-2012</v>
          </cell>
        </row>
        <row r="1835">
          <cell r="D1835" t="str">
            <v>SAMPSON</v>
          </cell>
          <cell r="E1835" t="str">
            <v>ECON-12A</v>
          </cell>
          <cell r="F1835" t="str">
            <v>Residential</v>
          </cell>
          <cell r="G1835" t="str">
            <v>SINGLE</v>
          </cell>
          <cell r="J1835" t="str">
            <v>October</v>
          </cell>
          <cell r="K1835" t="str">
            <v>2011-2012</v>
          </cell>
          <cell r="L1835">
            <v>2011</v>
          </cell>
          <cell r="M1835">
            <v>0</v>
          </cell>
          <cell r="N1835">
            <v>10.083333333333334</v>
          </cell>
          <cell r="O1835">
            <v>0</v>
          </cell>
          <cell r="P1835">
            <v>20166.666666666668</v>
          </cell>
          <cell r="Y1835">
            <v>0</v>
          </cell>
          <cell r="Z1835">
            <v>5041.666666666667</v>
          </cell>
          <cell r="AA1835">
            <v>0</v>
          </cell>
          <cell r="AB1835">
            <v>2514.4808333333335</v>
          </cell>
          <cell r="AC1835" t="str">
            <v>SAMPSONECON-12AOctober2011-2012</v>
          </cell>
          <cell r="AD1835" t="str">
            <v>SAMPSONECON-12A2011</v>
          </cell>
          <cell r="AE1835" t="str">
            <v>SAMPSONECON-12AOctober2011</v>
          </cell>
          <cell r="AF1835" t="str">
            <v>SAMPSONECON-12AOctober2011-2012</v>
          </cell>
          <cell r="AG1835" t="str">
            <v>SAMPSONECON-12AOctober2011-2012</v>
          </cell>
          <cell r="AH1835" t="str">
            <v>SAMPSONOctober2011-2012</v>
          </cell>
        </row>
        <row r="1836">
          <cell r="D1836" t="str">
            <v>SKIPPER</v>
          </cell>
          <cell r="E1836" t="str">
            <v>ECON-12A</v>
          </cell>
          <cell r="F1836" t="str">
            <v>Residential</v>
          </cell>
          <cell r="G1836" t="str">
            <v>SINGLE</v>
          </cell>
          <cell r="J1836" t="str">
            <v>October</v>
          </cell>
          <cell r="K1836" t="str">
            <v>2011-2012</v>
          </cell>
          <cell r="L1836">
            <v>2011</v>
          </cell>
          <cell r="M1836">
            <v>0</v>
          </cell>
          <cell r="N1836">
            <v>0</v>
          </cell>
          <cell r="O1836">
            <v>0</v>
          </cell>
          <cell r="P1836">
            <v>0</v>
          </cell>
          <cell r="Y1836">
            <v>0</v>
          </cell>
          <cell r="Z1836">
            <v>0</v>
          </cell>
          <cell r="AA1836">
            <v>0</v>
          </cell>
          <cell r="AB1836">
            <v>0</v>
          </cell>
          <cell r="AC1836" t="str">
            <v>SKIPPERECON-12AOctober2011-2012</v>
          </cell>
          <cell r="AD1836" t="str">
            <v>SKIPPERECON-12A2011</v>
          </cell>
          <cell r="AE1836" t="str">
            <v>SKIPPERECON-12AOctober2011</v>
          </cell>
          <cell r="AF1836" t="str">
            <v>SKIPPERECON-12AOctober2011-2012</v>
          </cell>
          <cell r="AG1836" t="str">
            <v>SKIPPERECON-12AOctober2011-2012</v>
          </cell>
          <cell r="AH1836" t="str">
            <v>SKIPPEROctober2011-2012</v>
          </cell>
        </row>
        <row r="1837">
          <cell r="D1837" t="str">
            <v>SPRIGGS</v>
          </cell>
          <cell r="E1837" t="str">
            <v>ECON-12A</v>
          </cell>
          <cell r="F1837" t="str">
            <v>Residential</v>
          </cell>
          <cell r="G1837" t="str">
            <v>SINGLE</v>
          </cell>
          <cell r="J1837" t="str">
            <v>October</v>
          </cell>
          <cell r="K1837" t="str">
            <v>2011-2012</v>
          </cell>
          <cell r="L1837">
            <v>2011</v>
          </cell>
          <cell r="M1837">
            <v>0</v>
          </cell>
          <cell r="N1837">
            <v>10.083333333333334</v>
          </cell>
          <cell r="O1837">
            <v>0</v>
          </cell>
          <cell r="P1837">
            <v>20166.666666666668</v>
          </cell>
          <cell r="Y1837">
            <v>0</v>
          </cell>
          <cell r="Z1837">
            <v>5041.666666666667</v>
          </cell>
          <cell r="AA1837">
            <v>0</v>
          </cell>
          <cell r="AB1837">
            <v>2514.4808333333335</v>
          </cell>
          <cell r="AC1837" t="str">
            <v>SPRIGGSECON-12AOctober2011-2012</v>
          </cell>
          <cell r="AD1837" t="str">
            <v>SPRIGGSECON-12A2011</v>
          </cell>
          <cell r="AE1837" t="str">
            <v>SPRIGGSECON-12AOctober2011</v>
          </cell>
          <cell r="AF1837" t="str">
            <v>SPRIGGSECON-12AOctober2011-2012</v>
          </cell>
          <cell r="AG1837" t="str">
            <v>SPRIGGSECON-12AOctober2011-2012</v>
          </cell>
          <cell r="AH1837" t="str">
            <v>SPRIGGSOctober2011-2012</v>
          </cell>
        </row>
        <row r="1838">
          <cell r="C1838" t="str">
            <v>Total Home Fix-up Single</v>
          </cell>
          <cell r="D1838" t="str">
            <v>CONEW</v>
          </cell>
          <cell r="E1838" t="str">
            <v>ECON-12A</v>
          </cell>
          <cell r="F1838" t="str">
            <v>Residential</v>
          </cell>
          <cell r="G1838" t="str">
            <v>SINGLE</v>
          </cell>
          <cell r="J1838" t="str">
            <v>October</v>
          </cell>
          <cell r="K1838" t="str">
            <v>2011-2012</v>
          </cell>
          <cell r="L1838">
            <v>2011</v>
          </cell>
          <cell r="M1838">
            <v>0</v>
          </cell>
          <cell r="N1838">
            <v>40.333333333333336</v>
          </cell>
          <cell r="O1838">
            <v>0</v>
          </cell>
          <cell r="P1838">
            <v>80666.666666666672</v>
          </cell>
          <cell r="Y1838">
            <v>0</v>
          </cell>
          <cell r="Z1838">
            <v>20166.666666666668</v>
          </cell>
          <cell r="AA1838">
            <v>0</v>
          </cell>
          <cell r="AB1838">
            <v>10057.923333333334</v>
          </cell>
          <cell r="AC1838" t="str">
            <v>CONEWECON-12AOctober2011-2012</v>
          </cell>
          <cell r="AD1838" t="str">
            <v>CONEWECON-12A2011</v>
          </cell>
          <cell r="AE1838" t="str">
            <v>CONEWECON-12AOctober2011</v>
          </cell>
          <cell r="AF1838" t="str">
            <v>CONEWECON-12AOctober2011-2012</v>
          </cell>
          <cell r="AG1838" t="str">
            <v>CONEWECON-12AOctober2011-2012</v>
          </cell>
          <cell r="AH1838" t="str">
            <v>CONEWOctober2011-2012</v>
          </cell>
        </row>
        <row r="1839">
          <cell r="B1839" t="str">
            <v>LOANHISL</v>
          </cell>
          <cell r="C1839" t="str">
            <v>Home Financial Insulation Loan</v>
          </cell>
          <cell r="D1839" t="str">
            <v>BURNS</v>
          </cell>
          <cell r="E1839" t="str">
            <v>ECON-12B</v>
          </cell>
          <cell r="F1839" t="str">
            <v>Residential</v>
          </cell>
          <cell r="G1839" t="str">
            <v>SINGLE</v>
          </cell>
          <cell r="J1839" t="str">
            <v>October</v>
          </cell>
          <cell r="K1839" t="str">
            <v>2011-2012</v>
          </cell>
          <cell r="L1839">
            <v>2011</v>
          </cell>
          <cell r="M1839">
            <v>0</v>
          </cell>
          <cell r="O1839">
            <v>0</v>
          </cell>
          <cell r="P1839">
            <v>0</v>
          </cell>
          <cell r="Y1839">
            <v>0</v>
          </cell>
          <cell r="Z1839">
            <v>0</v>
          </cell>
          <cell r="AA1839">
            <v>0</v>
          </cell>
          <cell r="AB1839">
            <v>0</v>
          </cell>
          <cell r="AC1839" t="str">
            <v>BURNSECON-12BOctober2011-2012</v>
          </cell>
          <cell r="AD1839" t="str">
            <v>BURNSECON-12B2011</v>
          </cell>
          <cell r="AE1839" t="str">
            <v>BURNSECON-12BOctober2011</v>
          </cell>
          <cell r="AF1839" t="str">
            <v>BURNSECON-12BOctober2011-2012</v>
          </cell>
          <cell r="AG1839" t="str">
            <v>BURNSECON-12BOctober2011-2012</v>
          </cell>
          <cell r="AH1839" t="str">
            <v>BURNSOctober2011-2012</v>
          </cell>
        </row>
        <row r="1840">
          <cell r="D1840" t="str">
            <v>GRAHAM</v>
          </cell>
          <cell r="E1840" t="str">
            <v>ECON-12B</v>
          </cell>
          <cell r="F1840" t="str">
            <v>Residential</v>
          </cell>
          <cell r="G1840" t="str">
            <v>SINGLE</v>
          </cell>
          <cell r="J1840" t="str">
            <v>October</v>
          </cell>
          <cell r="K1840" t="str">
            <v>2011-2012</v>
          </cell>
          <cell r="L1840">
            <v>2011</v>
          </cell>
          <cell r="M1840">
            <v>0</v>
          </cell>
          <cell r="O1840">
            <v>0</v>
          </cell>
          <cell r="P1840">
            <v>0</v>
          </cell>
          <cell r="Y1840">
            <v>0</v>
          </cell>
          <cell r="Z1840">
            <v>0</v>
          </cell>
          <cell r="AA1840">
            <v>0</v>
          </cell>
          <cell r="AB1840">
            <v>0</v>
          </cell>
          <cell r="AC1840" t="str">
            <v>GRAHAMECON-12BOctober2011-2012</v>
          </cell>
          <cell r="AD1840" t="str">
            <v>GRAHAMECON-12B2011</v>
          </cell>
          <cell r="AE1840" t="str">
            <v>GRAHAMECON-12BOctober2011</v>
          </cell>
          <cell r="AF1840" t="str">
            <v>GRAHAMECON-12BOctober2011-2012</v>
          </cell>
          <cell r="AG1840" t="str">
            <v>GRAHAMECON-12BOctober2011-2012</v>
          </cell>
          <cell r="AH1840" t="str">
            <v>GRAHAMOctober2011-2012</v>
          </cell>
        </row>
        <row r="1841">
          <cell r="D1841" t="str">
            <v>MAYER</v>
          </cell>
          <cell r="E1841" t="str">
            <v>ECON-12B</v>
          </cell>
          <cell r="F1841" t="str">
            <v>Residential</v>
          </cell>
          <cell r="G1841" t="str">
            <v>SINGLE</v>
          </cell>
          <cell r="J1841" t="str">
            <v>October</v>
          </cell>
          <cell r="K1841" t="str">
            <v>2011-2012</v>
          </cell>
          <cell r="L1841">
            <v>2011</v>
          </cell>
          <cell r="M1841">
            <v>0</v>
          </cell>
          <cell r="O1841">
            <v>0</v>
          </cell>
          <cell r="P1841">
            <v>0</v>
          </cell>
          <cell r="Y1841">
            <v>0</v>
          </cell>
          <cell r="Z1841">
            <v>0</v>
          </cell>
          <cell r="AA1841">
            <v>0</v>
          </cell>
          <cell r="AB1841">
            <v>0</v>
          </cell>
          <cell r="AC1841" t="str">
            <v>MAYERECON-12BOctober2011-2012</v>
          </cell>
          <cell r="AD1841" t="str">
            <v>MAYERECON-12B2011</v>
          </cell>
          <cell r="AE1841" t="str">
            <v>MAYERECON-12BOctober2011</v>
          </cell>
          <cell r="AF1841" t="str">
            <v>MAYERECON-12BOctober2011-2012</v>
          </cell>
          <cell r="AG1841" t="str">
            <v>MAYERECON-12BOctober2011-2012</v>
          </cell>
          <cell r="AH1841" t="str">
            <v>MAYEROctober2011-2012</v>
          </cell>
        </row>
        <row r="1842">
          <cell r="D1842" t="str">
            <v>RIVERA</v>
          </cell>
          <cell r="E1842" t="str">
            <v>ECON-12B</v>
          </cell>
          <cell r="F1842" t="str">
            <v>Residential</v>
          </cell>
          <cell r="G1842" t="str">
            <v>SINGLE</v>
          </cell>
          <cell r="J1842" t="str">
            <v>October</v>
          </cell>
          <cell r="K1842" t="str">
            <v>2011-2012</v>
          </cell>
          <cell r="L1842">
            <v>2011</v>
          </cell>
          <cell r="M1842">
            <v>0</v>
          </cell>
          <cell r="O1842">
            <v>0</v>
          </cell>
          <cell r="P1842">
            <v>0</v>
          </cell>
          <cell r="Y1842">
            <v>0</v>
          </cell>
          <cell r="Z1842">
            <v>0</v>
          </cell>
          <cell r="AA1842">
            <v>0</v>
          </cell>
          <cell r="AB1842">
            <v>0</v>
          </cell>
          <cell r="AC1842" t="str">
            <v>RIVERAECON-12BOctober2011-2012</v>
          </cell>
          <cell r="AD1842" t="str">
            <v>RIVERAECON-12B2011</v>
          </cell>
          <cell r="AE1842" t="str">
            <v>RIVERAECON-12BOctober2011</v>
          </cell>
          <cell r="AF1842" t="str">
            <v>RIVERAECON-12BOctober2011-2012</v>
          </cell>
          <cell r="AG1842" t="str">
            <v>RIVERAECON-12BOctober2011-2012</v>
          </cell>
          <cell r="AH1842" t="str">
            <v>RIVERAOctober2011-2012</v>
          </cell>
        </row>
        <row r="1843">
          <cell r="D1843" t="str">
            <v>SAMPSON</v>
          </cell>
          <cell r="E1843" t="str">
            <v>ECON-12B</v>
          </cell>
          <cell r="F1843" t="str">
            <v>Residential</v>
          </cell>
          <cell r="G1843" t="str">
            <v>SINGLE</v>
          </cell>
          <cell r="J1843" t="str">
            <v>October</v>
          </cell>
          <cell r="K1843" t="str">
            <v>2011-2012</v>
          </cell>
          <cell r="L1843">
            <v>2011</v>
          </cell>
          <cell r="M1843">
            <v>0</v>
          </cell>
          <cell r="O1843">
            <v>0</v>
          </cell>
          <cell r="P1843">
            <v>0</v>
          </cell>
          <cell r="Y1843">
            <v>0</v>
          </cell>
          <cell r="Z1843">
            <v>0</v>
          </cell>
          <cell r="AA1843">
            <v>0</v>
          </cell>
          <cell r="AB1843">
            <v>0</v>
          </cell>
          <cell r="AC1843" t="str">
            <v>SAMPSONECON-12BOctober2011-2012</v>
          </cell>
          <cell r="AD1843" t="str">
            <v>SAMPSONECON-12B2011</v>
          </cell>
          <cell r="AE1843" t="str">
            <v>SAMPSONECON-12BOctober2011</v>
          </cell>
          <cell r="AF1843" t="str">
            <v>SAMPSONECON-12BOctober2011-2012</v>
          </cell>
          <cell r="AG1843" t="str">
            <v>SAMPSONECON-12BOctober2011-2012</v>
          </cell>
          <cell r="AH1843" t="str">
            <v>SAMPSONOctober2011-2012</v>
          </cell>
        </row>
        <row r="1844">
          <cell r="D1844" t="str">
            <v>SKIPPER</v>
          </cell>
          <cell r="E1844" t="str">
            <v>ECON-12B</v>
          </cell>
          <cell r="F1844" t="str">
            <v>Residential</v>
          </cell>
          <cell r="G1844" t="str">
            <v>SINGLE</v>
          </cell>
          <cell r="J1844" t="str">
            <v>October</v>
          </cell>
          <cell r="K1844" t="str">
            <v>2011-2012</v>
          </cell>
          <cell r="L1844">
            <v>2011</v>
          </cell>
          <cell r="M1844">
            <v>0</v>
          </cell>
          <cell r="O1844">
            <v>0</v>
          </cell>
          <cell r="P1844">
            <v>0</v>
          </cell>
          <cell r="Y1844">
            <v>0</v>
          </cell>
          <cell r="Z1844">
            <v>0</v>
          </cell>
          <cell r="AA1844">
            <v>0</v>
          </cell>
          <cell r="AB1844">
            <v>0</v>
          </cell>
          <cell r="AC1844" t="str">
            <v>SKIPPERECON-12BOctober2011-2012</v>
          </cell>
          <cell r="AD1844" t="str">
            <v>SKIPPERECON-12B2011</v>
          </cell>
          <cell r="AE1844" t="str">
            <v>SKIPPERECON-12BOctober2011</v>
          </cell>
          <cell r="AF1844" t="str">
            <v>SKIPPERECON-12BOctober2011-2012</v>
          </cell>
          <cell r="AG1844" t="str">
            <v>SKIPPERECON-12BOctober2011-2012</v>
          </cell>
          <cell r="AH1844" t="str">
            <v>SKIPPEROctober2011-2012</v>
          </cell>
        </row>
        <row r="1845">
          <cell r="D1845" t="str">
            <v>SPRIGGS</v>
          </cell>
          <cell r="E1845" t="str">
            <v>ECON-12B</v>
          </cell>
          <cell r="F1845" t="str">
            <v>Residential</v>
          </cell>
          <cell r="G1845" t="str">
            <v>SINGLE</v>
          </cell>
          <cell r="J1845" t="str">
            <v>October</v>
          </cell>
          <cell r="K1845" t="str">
            <v>2011-2012</v>
          </cell>
          <cell r="L1845">
            <v>2011</v>
          </cell>
          <cell r="M1845">
            <v>0</v>
          </cell>
          <cell r="O1845">
            <v>0</v>
          </cell>
          <cell r="P1845">
            <v>0</v>
          </cell>
          <cell r="Y1845">
            <v>0</v>
          </cell>
          <cell r="Z1845">
            <v>0</v>
          </cell>
          <cell r="AA1845">
            <v>0</v>
          </cell>
          <cell r="AB1845">
            <v>0</v>
          </cell>
          <cell r="AC1845" t="str">
            <v>SPRIGGSECON-12BOctober2011-2012</v>
          </cell>
          <cell r="AD1845" t="str">
            <v>SPRIGGSECON-12B2011</v>
          </cell>
          <cell r="AE1845" t="str">
            <v>SPRIGGSECON-12BOctober2011</v>
          </cell>
          <cell r="AF1845" t="str">
            <v>SPRIGGSECON-12BOctober2011-2012</v>
          </cell>
          <cell r="AG1845" t="str">
            <v>SPRIGGSECON-12BOctober2011-2012</v>
          </cell>
          <cell r="AH1845" t="str">
            <v>SPRIGGSOctober2011-2012</v>
          </cell>
        </row>
        <row r="1846">
          <cell r="C1846" t="str">
            <v>Total Financed Insulation</v>
          </cell>
          <cell r="D1846" t="str">
            <v>CONEW</v>
          </cell>
          <cell r="E1846" t="str">
            <v>ECON-12B</v>
          </cell>
          <cell r="F1846" t="str">
            <v>Residential</v>
          </cell>
          <cell r="G1846" t="str">
            <v>SINGLE</v>
          </cell>
          <cell r="J1846" t="str">
            <v>October</v>
          </cell>
          <cell r="K1846" t="str">
            <v>2011-2012</v>
          </cell>
          <cell r="L1846">
            <v>2011</v>
          </cell>
          <cell r="M1846">
            <v>0</v>
          </cell>
          <cell r="O1846">
            <v>0</v>
          </cell>
          <cell r="P1846">
            <v>0</v>
          </cell>
          <cell r="Y1846">
            <v>0</v>
          </cell>
          <cell r="Z1846">
            <v>0</v>
          </cell>
          <cell r="AA1846">
            <v>0</v>
          </cell>
          <cell r="AB1846">
            <v>0</v>
          </cell>
          <cell r="AC1846" t="str">
            <v>CONEWECON-12BOctober2011-2012</v>
          </cell>
          <cell r="AD1846" t="str">
            <v>CONEWECON-12B2011</v>
          </cell>
          <cell r="AE1846" t="str">
            <v>CONEWECON-12BOctober2011</v>
          </cell>
          <cell r="AF1846" t="str">
            <v>CONEWECON-12BOctober2011-2012</v>
          </cell>
          <cell r="AG1846" t="str">
            <v>CONEWECON-12BOctober2011-2012</v>
          </cell>
          <cell r="AH1846" t="str">
            <v>CONEWOctober2011-2012</v>
          </cell>
        </row>
        <row r="1847">
          <cell r="C1847" t="str">
            <v>Community Events</v>
          </cell>
          <cell r="D1847" t="str">
            <v>BURNS</v>
          </cell>
          <cell r="E1847" t="str">
            <v>ECONGEN</v>
          </cell>
          <cell r="F1847" t="str">
            <v>Residential</v>
          </cell>
          <cell r="H1847" t="str">
            <v>COMM EVENT</v>
          </cell>
          <cell r="J1847" t="str">
            <v>October</v>
          </cell>
          <cell r="K1847" t="str">
            <v>2011-2012</v>
          </cell>
          <cell r="L1847">
            <v>2011</v>
          </cell>
          <cell r="M1847">
            <v>0</v>
          </cell>
          <cell r="N1847">
            <v>0.27777777777777779</v>
          </cell>
          <cell r="Y1847">
            <v>0</v>
          </cell>
          <cell r="Z1847">
            <v>1.7538055555555556</v>
          </cell>
          <cell r="AC1847" t="str">
            <v>BURNSECONGENOctober2011-2012</v>
          </cell>
          <cell r="AD1847" t="str">
            <v>BURNSECONGEN2011</v>
          </cell>
          <cell r="AE1847" t="str">
            <v>BURNSECONGENOctober2011</v>
          </cell>
          <cell r="AF1847" t="str">
            <v>BURNSECONGENCOMM EVENTOctober2011-2012</v>
          </cell>
          <cell r="AG1847" t="str">
            <v>BURNSECONGENOctober2011-2012</v>
          </cell>
          <cell r="AH1847" t="str">
            <v>BURNSOctober2011-2012</v>
          </cell>
        </row>
        <row r="1848">
          <cell r="D1848" t="str">
            <v>GRAHAM</v>
          </cell>
          <cell r="E1848" t="str">
            <v>ECONGEN</v>
          </cell>
          <cell r="F1848" t="str">
            <v>Residential</v>
          </cell>
          <cell r="H1848" t="str">
            <v>COMM EVENT</v>
          </cell>
          <cell r="J1848" t="str">
            <v>October</v>
          </cell>
          <cell r="K1848" t="str">
            <v>2011-2012</v>
          </cell>
          <cell r="L1848">
            <v>2011</v>
          </cell>
          <cell r="M1848">
            <v>1</v>
          </cell>
          <cell r="N1848">
            <v>0.27777777777777779</v>
          </cell>
          <cell r="U1848">
            <v>9</v>
          </cell>
          <cell r="Y1848">
            <v>6.3136999999999999</v>
          </cell>
          <cell r="Z1848">
            <v>1.7538055555555556</v>
          </cell>
          <cell r="AC1848" t="str">
            <v>GRAHAMECONGENOctober2011-2012</v>
          </cell>
          <cell r="AD1848" t="str">
            <v>GRAHAMECONGEN2011</v>
          </cell>
          <cell r="AE1848" t="str">
            <v>GRAHAMECONGENOctober2011</v>
          </cell>
          <cell r="AF1848" t="str">
            <v>GRAHAMECONGENCOMM EVENTOctober2011-2012</v>
          </cell>
          <cell r="AG1848" t="str">
            <v>GRAHAMECONGENOctober2011-2012</v>
          </cell>
          <cell r="AH1848" t="str">
            <v>GRAHAMOctober2011-2012</v>
          </cell>
        </row>
        <row r="1849">
          <cell r="D1849" t="str">
            <v>MAYER</v>
          </cell>
          <cell r="E1849" t="str">
            <v>ECONGEN</v>
          </cell>
          <cell r="F1849" t="str">
            <v>Residential</v>
          </cell>
          <cell r="H1849" t="str">
            <v>COMM EVENT</v>
          </cell>
          <cell r="J1849" t="str">
            <v>October</v>
          </cell>
          <cell r="K1849" t="str">
            <v>2011-2012</v>
          </cell>
          <cell r="L1849">
            <v>2011</v>
          </cell>
          <cell r="M1849">
            <v>1</v>
          </cell>
          <cell r="N1849">
            <v>0</v>
          </cell>
          <cell r="U1849">
            <v>9</v>
          </cell>
          <cell r="Y1849">
            <v>6.3136999999999999</v>
          </cell>
          <cell r="Z1849">
            <v>0</v>
          </cell>
          <cell r="AC1849" t="str">
            <v>MAYERECONGENOctober2011-2012</v>
          </cell>
          <cell r="AD1849" t="str">
            <v>MAYERECONGEN2011</v>
          </cell>
          <cell r="AE1849" t="str">
            <v>MAYERECONGENOctober2011</v>
          </cell>
          <cell r="AF1849" t="str">
            <v>MAYERECONGENCOMM EVENTOctober2011-2012</v>
          </cell>
          <cell r="AG1849" t="str">
            <v>MAYERECONGENOctober2011-2012</v>
          </cell>
          <cell r="AH1849" t="str">
            <v>MAYEROctober2011-2012</v>
          </cell>
        </row>
        <row r="1850">
          <cell r="D1850" t="str">
            <v>RIVERA</v>
          </cell>
          <cell r="E1850" t="str">
            <v>ECONGEN</v>
          </cell>
          <cell r="F1850" t="str">
            <v>Residential</v>
          </cell>
          <cell r="H1850" t="str">
            <v>COMM EVENT</v>
          </cell>
          <cell r="J1850" t="str">
            <v>October</v>
          </cell>
          <cell r="K1850" t="str">
            <v>2011-2012</v>
          </cell>
          <cell r="L1850">
            <v>2011</v>
          </cell>
          <cell r="M1850">
            <v>0</v>
          </cell>
          <cell r="N1850">
            <v>0</v>
          </cell>
          <cell r="Y1850">
            <v>0</v>
          </cell>
          <cell r="Z1850">
            <v>0</v>
          </cell>
          <cell r="AC1850" t="str">
            <v>RIVERAECONGENOctober2011-2012</v>
          </cell>
          <cell r="AD1850" t="str">
            <v>RIVERAECONGEN2011</v>
          </cell>
          <cell r="AE1850" t="str">
            <v>RIVERAECONGENOctober2011</v>
          </cell>
          <cell r="AF1850" t="str">
            <v>RIVERAECONGENCOMM EVENTOctober2011-2012</v>
          </cell>
          <cell r="AG1850" t="str">
            <v>RIVERAECONGENOctober2011-2012</v>
          </cell>
          <cell r="AH1850" t="str">
            <v>RIVERAOctober2011-2012</v>
          </cell>
        </row>
        <row r="1851">
          <cell r="D1851" t="str">
            <v>SAMPSON</v>
          </cell>
          <cell r="E1851" t="str">
            <v>ECONGEN</v>
          </cell>
          <cell r="F1851" t="str">
            <v>Residential</v>
          </cell>
          <cell r="H1851" t="str">
            <v>COMM EVENT</v>
          </cell>
          <cell r="J1851" t="str">
            <v>October</v>
          </cell>
          <cell r="K1851" t="str">
            <v>2011-2012</v>
          </cell>
          <cell r="L1851">
            <v>2011</v>
          </cell>
          <cell r="M1851">
            <v>0</v>
          </cell>
          <cell r="N1851">
            <v>0.27777777777777779</v>
          </cell>
          <cell r="Y1851">
            <v>0</v>
          </cell>
          <cell r="Z1851">
            <v>1.7538055555555556</v>
          </cell>
          <cell r="AC1851" t="str">
            <v>SAMPSONECONGENOctober2011-2012</v>
          </cell>
          <cell r="AD1851" t="str">
            <v>SAMPSONECONGEN2011</v>
          </cell>
          <cell r="AE1851" t="str">
            <v>SAMPSONECONGENOctober2011</v>
          </cell>
          <cell r="AF1851" t="str">
            <v>SAMPSONECONGENCOMM EVENTOctober2011-2012</v>
          </cell>
          <cell r="AG1851" t="str">
            <v>SAMPSONECONGENOctober2011-2012</v>
          </cell>
          <cell r="AH1851" t="str">
            <v>SAMPSONOctober2011-2012</v>
          </cell>
        </row>
        <row r="1852">
          <cell r="D1852" t="str">
            <v>SKIPPER</v>
          </cell>
          <cell r="E1852" t="str">
            <v>ECONGEN</v>
          </cell>
          <cell r="F1852" t="str">
            <v>Residential</v>
          </cell>
          <cell r="H1852" t="str">
            <v>COMM EVENT</v>
          </cell>
          <cell r="J1852" t="str">
            <v>October</v>
          </cell>
          <cell r="K1852" t="str">
            <v>2011-2012</v>
          </cell>
          <cell r="L1852">
            <v>2011</v>
          </cell>
          <cell r="M1852">
            <v>0</v>
          </cell>
          <cell r="N1852">
            <v>0.27777777777777779</v>
          </cell>
          <cell r="Y1852">
            <v>0</v>
          </cell>
          <cell r="Z1852">
            <v>1.7538055555555556</v>
          </cell>
          <cell r="AC1852" t="str">
            <v>SKIPPERECONGENOctober2011-2012</v>
          </cell>
          <cell r="AD1852" t="str">
            <v>SKIPPERECONGEN2011</v>
          </cell>
          <cell r="AE1852" t="str">
            <v>SKIPPERECONGENOctober2011</v>
          </cell>
          <cell r="AF1852" t="str">
            <v>SKIPPERECONGENCOMM EVENTOctober2011-2012</v>
          </cell>
          <cell r="AG1852" t="str">
            <v>SKIPPERECONGENOctober2011-2012</v>
          </cell>
          <cell r="AH1852" t="str">
            <v>SKIPPEROctober2011-2012</v>
          </cell>
        </row>
        <row r="1853">
          <cell r="D1853" t="str">
            <v>SPRIGGS</v>
          </cell>
          <cell r="E1853" t="str">
            <v>ECONGEN</v>
          </cell>
          <cell r="F1853" t="str">
            <v>Residential</v>
          </cell>
          <cell r="H1853" t="str">
            <v>COMM EVENT</v>
          </cell>
          <cell r="J1853" t="str">
            <v>October</v>
          </cell>
          <cell r="K1853" t="str">
            <v>2011-2012</v>
          </cell>
          <cell r="L1853">
            <v>2011</v>
          </cell>
          <cell r="M1853">
            <v>0</v>
          </cell>
          <cell r="N1853">
            <v>0.27777777777777779</v>
          </cell>
          <cell r="Y1853">
            <v>0</v>
          </cell>
          <cell r="Z1853">
            <v>1.7538055555555556</v>
          </cell>
          <cell r="AC1853" t="str">
            <v>SPRIGGSECONGENOctober2011-2012</v>
          </cell>
          <cell r="AD1853" t="str">
            <v>SPRIGGSECONGEN2011</v>
          </cell>
          <cell r="AE1853" t="str">
            <v>SPRIGGSECONGENOctober2011</v>
          </cell>
          <cell r="AF1853" t="str">
            <v>SPRIGGSECONGENCOMM EVENTOctober2011-2012</v>
          </cell>
          <cell r="AG1853" t="str">
            <v>SPRIGGSECONGENOctober2011-2012</v>
          </cell>
          <cell r="AH1853" t="str">
            <v>SPRIGGSOctober2011-2012</v>
          </cell>
        </row>
        <row r="1854">
          <cell r="C1854" t="str">
            <v xml:space="preserve">Total Community Events  </v>
          </cell>
          <cell r="D1854" t="str">
            <v>CONEW</v>
          </cell>
          <cell r="E1854" t="str">
            <v>ECONGEN</v>
          </cell>
          <cell r="F1854" t="str">
            <v>Residential</v>
          </cell>
          <cell r="H1854" t="str">
            <v>COMM EVENT</v>
          </cell>
          <cell r="J1854" t="str">
            <v>October</v>
          </cell>
          <cell r="K1854" t="str">
            <v>2011-2012</v>
          </cell>
          <cell r="L1854">
            <v>2011</v>
          </cell>
          <cell r="M1854">
            <v>2</v>
          </cell>
          <cell r="N1854">
            <v>1.3888888888888888</v>
          </cell>
          <cell r="O1854">
            <v>0</v>
          </cell>
          <cell r="P1854">
            <v>0</v>
          </cell>
          <cell r="U1854">
            <v>18</v>
          </cell>
          <cell r="X1854">
            <v>0</v>
          </cell>
          <cell r="Y1854">
            <v>322.70991559999999</v>
          </cell>
          <cell r="Z1854">
            <v>224.10410805555554</v>
          </cell>
          <cell r="AC1854" t="str">
            <v>CONEWECONGENOctober2011-2012</v>
          </cell>
          <cell r="AD1854" t="str">
            <v>CONEWECONGEN2011</v>
          </cell>
          <cell r="AE1854" t="str">
            <v>CONEWECONGENOctober2011</v>
          </cell>
          <cell r="AF1854" t="str">
            <v>CONEWECONGENCOMM EVENTOctober2011-2012</v>
          </cell>
          <cell r="AG1854" t="str">
            <v>CONEWECONGENOctober2011-2012</v>
          </cell>
          <cell r="AH1854" t="str">
            <v>CONEWOctober2011-2012</v>
          </cell>
        </row>
        <row r="1855">
          <cell r="C1855" t="str">
            <v>CFL Community Events</v>
          </cell>
          <cell r="D1855" t="str">
            <v>COMM EVENT</v>
          </cell>
          <cell r="E1855" t="str">
            <v>ECON-11</v>
          </cell>
          <cell r="F1855" t="str">
            <v>Residential</v>
          </cell>
          <cell r="J1855" t="str">
            <v>October</v>
          </cell>
          <cell r="K1855" t="str">
            <v>2011-2012</v>
          </cell>
          <cell r="L1855">
            <v>2011</v>
          </cell>
          <cell r="M1855">
            <v>0</v>
          </cell>
          <cell r="N1855">
            <v>71.083333333333329</v>
          </cell>
          <cell r="O1855">
            <v>0</v>
          </cell>
          <cell r="AA1855">
            <v>0</v>
          </cell>
          <cell r="AB1855">
            <v>4358.83</v>
          </cell>
          <cell r="AC1855" t="str">
            <v>COMM EVENTECON-11October2011-2012</v>
          </cell>
          <cell r="AD1855" t="str">
            <v>COMM EVENTECON-112011</v>
          </cell>
          <cell r="AE1855" t="str">
            <v>COMM EVENTECON-11October2011</v>
          </cell>
          <cell r="AF1855" t="str">
            <v>COMM EVENTECON-11October2011-2012</v>
          </cell>
          <cell r="AG1855" t="str">
            <v>COMM EVENTECON-11October2011-2012</v>
          </cell>
          <cell r="AH1855" t="str">
            <v>COMM EVENTOctober2011-2012</v>
          </cell>
        </row>
        <row r="1856">
          <cell r="C1856" t="str">
            <v>CFL Mailed</v>
          </cell>
          <cell r="D1856" t="str">
            <v>MAILED</v>
          </cell>
          <cell r="E1856" t="str">
            <v>ECON-11</v>
          </cell>
          <cell r="F1856" t="str">
            <v>Residential</v>
          </cell>
          <cell r="J1856" t="str">
            <v>October</v>
          </cell>
          <cell r="K1856" t="str">
            <v>2011-2012</v>
          </cell>
          <cell r="L1856">
            <v>2011</v>
          </cell>
          <cell r="M1856">
            <v>0</v>
          </cell>
          <cell r="N1856">
            <v>71.083333333333329</v>
          </cell>
          <cell r="O1856">
            <v>0</v>
          </cell>
          <cell r="AA1856">
            <v>0</v>
          </cell>
          <cell r="AB1856">
            <v>4358.83</v>
          </cell>
          <cell r="AC1856" t="str">
            <v>MAILEDECON-11October2011-2012</v>
          </cell>
          <cell r="AD1856" t="str">
            <v>MAILEDECON-112011</v>
          </cell>
          <cell r="AE1856" t="str">
            <v>MAILEDECON-11October2011</v>
          </cell>
          <cell r="AF1856" t="str">
            <v>MAILEDECON-11October2011-2012</v>
          </cell>
          <cell r="AG1856" t="str">
            <v>MAILEDECON-11October2011-2012</v>
          </cell>
          <cell r="AH1856" t="str">
            <v>MAILEDOctober2011-2012</v>
          </cell>
        </row>
        <row r="1857">
          <cell r="C1857" t="str">
            <v>CFL Delivered</v>
          </cell>
          <cell r="D1857" t="str">
            <v>DELIVERED</v>
          </cell>
          <cell r="E1857" t="str">
            <v>ECON-11</v>
          </cell>
          <cell r="F1857" t="str">
            <v>Residential</v>
          </cell>
          <cell r="J1857" t="str">
            <v>October</v>
          </cell>
          <cell r="K1857" t="str">
            <v>2011-2012</v>
          </cell>
          <cell r="L1857">
            <v>2011</v>
          </cell>
          <cell r="M1857">
            <v>0</v>
          </cell>
          <cell r="N1857">
            <v>71.083333333333329</v>
          </cell>
          <cell r="O1857">
            <v>0</v>
          </cell>
          <cell r="AA1857">
            <v>0</v>
          </cell>
          <cell r="AB1857">
            <v>4358.83</v>
          </cell>
          <cell r="AC1857" t="str">
            <v>DELIVEREDECON-11October2011-2012</v>
          </cell>
          <cell r="AD1857" t="str">
            <v>DELIVEREDECON-112011</v>
          </cell>
          <cell r="AE1857" t="str">
            <v>DELIVEREDECON-11October2011</v>
          </cell>
          <cell r="AF1857" t="str">
            <v>DELIVEREDECON-11October2011-2012</v>
          </cell>
          <cell r="AG1857" t="str">
            <v>DELIVEREDECON-11October2011-2012</v>
          </cell>
          <cell r="AH1857" t="str">
            <v>DELIVEREDOctober2011-2012</v>
          </cell>
        </row>
        <row r="1858">
          <cell r="C1858" t="str">
            <v>Total CFL</v>
          </cell>
          <cell r="D1858" t="str">
            <v>TOTAL CFL</v>
          </cell>
          <cell r="E1858" t="str">
            <v>ECON-11</v>
          </cell>
          <cell r="F1858" t="str">
            <v>Residential</v>
          </cell>
          <cell r="J1858" t="str">
            <v>October</v>
          </cell>
          <cell r="K1858" t="str">
            <v>2011-2012</v>
          </cell>
          <cell r="L1858">
            <v>2011</v>
          </cell>
          <cell r="M1858">
            <v>0</v>
          </cell>
          <cell r="N1858">
            <v>213.25</v>
          </cell>
          <cell r="O1858">
            <v>0</v>
          </cell>
          <cell r="P1858">
            <v>0</v>
          </cell>
          <cell r="Q1858">
            <v>0</v>
          </cell>
          <cell r="R1858">
            <v>0</v>
          </cell>
          <cell r="S1858">
            <v>0</v>
          </cell>
          <cell r="U1858">
            <v>0</v>
          </cell>
          <cell r="V1858">
            <v>0</v>
          </cell>
          <cell r="W1858">
            <v>0</v>
          </cell>
          <cell r="X1858">
            <v>0</v>
          </cell>
          <cell r="Y1858">
            <v>0</v>
          </cell>
          <cell r="Z1858">
            <v>0</v>
          </cell>
          <cell r="AA1858">
            <v>0</v>
          </cell>
          <cell r="AB1858">
            <v>13076.49</v>
          </cell>
          <cell r="AC1858" t="str">
            <v>Total CFLECON-11October2011-2012</v>
          </cell>
          <cell r="AD1858" t="str">
            <v>TOTAL CFLECON-112011</v>
          </cell>
          <cell r="AE1858" t="str">
            <v>TOTAL CFLECON-11October2011</v>
          </cell>
          <cell r="AF1858" t="str">
            <v>TOTAL CFLECON-11October2011-2012</v>
          </cell>
          <cell r="AG1858" t="str">
            <v>TOTAL CFLECON-11October2011-2012</v>
          </cell>
          <cell r="AH1858" t="str">
            <v>Total CFLOctober2011-2012</v>
          </cell>
        </row>
        <row r="1859">
          <cell r="C1859" t="str">
            <v>Kit Community Events</v>
          </cell>
          <cell r="D1859" t="str">
            <v>KITS COM EVT</v>
          </cell>
          <cell r="E1859" t="str">
            <v>WACON-4A</v>
          </cell>
          <cell r="F1859" t="str">
            <v>Residential</v>
          </cell>
          <cell r="J1859" t="str">
            <v>October</v>
          </cell>
          <cell r="K1859" t="str">
            <v>2011-2012</v>
          </cell>
          <cell r="L1859">
            <v>2011</v>
          </cell>
          <cell r="M1859">
            <v>0</v>
          </cell>
          <cell r="N1859">
            <v>76.166666666666671</v>
          </cell>
          <cell r="O1859">
            <v>0</v>
          </cell>
          <cell r="AA1859">
            <v>0</v>
          </cell>
          <cell r="AB1859">
            <v>17823</v>
          </cell>
          <cell r="AC1859" t="str">
            <v>KITS COM EVTWACON-4AOctober2011-2012</v>
          </cell>
          <cell r="AD1859" t="str">
            <v>KITS COM EVTWACON-4A2011</v>
          </cell>
          <cell r="AE1859" t="str">
            <v>KITS COM EVTWACON-4AOctober2011</v>
          </cell>
          <cell r="AF1859" t="str">
            <v>KITS COM EVTWACON-4AOctober2011-2012</v>
          </cell>
          <cell r="AG1859" t="str">
            <v>KITS COM EVTWACON-4AOctober2011-2012</v>
          </cell>
          <cell r="AH1859" t="str">
            <v>KITS COM EVTOctober2011-2012</v>
          </cell>
        </row>
        <row r="1860">
          <cell r="C1860" t="str">
            <v>Kit Delivered</v>
          </cell>
          <cell r="D1860" t="str">
            <v>KITS DLVD</v>
          </cell>
          <cell r="E1860" t="str">
            <v>WACON-4A</v>
          </cell>
          <cell r="F1860" t="str">
            <v>Residential</v>
          </cell>
          <cell r="J1860" t="str">
            <v>October</v>
          </cell>
          <cell r="K1860" t="str">
            <v>2011-2012</v>
          </cell>
          <cell r="L1860">
            <v>2011</v>
          </cell>
          <cell r="M1860">
            <v>226</v>
          </cell>
          <cell r="N1860">
            <v>76.166666666666671</v>
          </cell>
          <cell r="O1860">
            <v>3738.04</v>
          </cell>
          <cell r="AA1860">
            <v>52884</v>
          </cell>
          <cell r="AB1860">
            <v>17823</v>
          </cell>
          <cell r="AC1860" t="str">
            <v>KITS DLVDWACON-4AOctober2011-2012</v>
          </cell>
          <cell r="AD1860" t="str">
            <v>KITS DLVDWACON-4A2011</v>
          </cell>
          <cell r="AE1860" t="str">
            <v>KITS DLVDWACON-4AOctober2011</v>
          </cell>
          <cell r="AF1860" t="str">
            <v>KITS DLVDWACON-4AOctober2011-2012</v>
          </cell>
          <cell r="AG1860" t="str">
            <v>KITS DLVDWACON-4AOctober2011-2012</v>
          </cell>
          <cell r="AH1860" t="str">
            <v>KITS DLVDOctober2011-2012</v>
          </cell>
        </row>
        <row r="1861">
          <cell r="C1861" t="str">
            <v>Kit Special Delivered</v>
          </cell>
          <cell r="D1861" t="str">
            <v>SPEC DLVD</v>
          </cell>
          <cell r="E1861" t="str">
            <v>WACON-4A</v>
          </cell>
          <cell r="F1861" t="str">
            <v>Residential</v>
          </cell>
          <cell r="J1861" t="str">
            <v>October</v>
          </cell>
          <cell r="K1861" t="str">
            <v>2011-2012</v>
          </cell>
          <cell r="L1861">
            <v>2011</v>
          </cell>
          <cell r="M1861">
            <v>0</v>
          </cell>
          <cell r="N1861">
            <v>76.166666666666671</v>
          </cell>
          <cell r="O1861">
            <v>0</v>
          </cell>
          <cell r="AA1861">
            <v>0</v>
          </cell>
          <cell r="AB1861">
            <v>17823</v>
          </cell>
          <cell r="AC1861" t="str">
            <v>SPEC DLVDWACON-4AOctober2011-2012</v>
          </cell>
          <cell r="AD1861" t="str">
            <v>SPEC DLVDWACON-4A2011</v>
          </cell>
          <cell r="AE1861" t="str">
            <v>SPEC DLVDWACON-4AOctober2011</v>
          </cell>
          <cell r="AF1861" t="str">
            <v>SPEC DLVDWACON-4AOctober2011-2012</v>
          </cell>
          <cell r="AG1861" t="str">
            <v>SPEC DLVDWACON-4AOctober2011-2012</v>
          </cell>
          <cell r="AH1861" t="str">
            <v>SPEC DLVDOctober2011-2012</v>
          </cell>
        </row>
        <row r="1862">
          <cell r="C1862" t="str">
            <v>Total Kits</v>
          </cell>
          <cell r="D1862" t="str">
            <v>TOTAL KITS</v>
          </cell>
          <cell r="E1862" t="str">
            <v>WACON-4A</v>
          </cell>
          <cell r="F1862" t="str">
            <v>Residential</v>
          </cell>
          <cell r="J1862" t="str">
            <v>October</v>
          </cell>
          <cell r="K1862" t="str">
            <v>2011-2012</v>
          </cell>
          <cell r="L1862">
            <v>2011</v>
          </cell>
          <cell r="M1862">
            <v>226</v>
          </cell>
          <cell r="N1862">
            <v>228.5</v>
          </cell>
          <cell r="O1862">
            <v>3738.04</v>
          </cell>
          <cell r="P1862">
            <v>0</v>
          </cell>
          <cell r="Q1862">
            <v>0</v>
          </cell>
          <cell r="R1862">
            <v>0</v>
          </cell>
          <cell r="S1862">
            <v>0</v>
          </cell>
          <cell r="U1862">
            <v>0</v>
          </cell>
          <cell r="V1862">
            <v>0</v>
          </cell>
          <cell r="W1862">
            <v>0</v>
          </cell>
          <cell r="X1862">
            <v>0</v>
          </cell>
          <cell r="Y1862">
            <v>0</v>
          </cell>
          <cell r="Z1862">
            <v>0</v>
          </cell>
          <cell r="AA1862">
            <v>52884</v>
          </cell>
          <cell r="AB1862">
            <v>53469</v>
          </cell>
          <cell r="AC1862" t="str">
            <v>Total KitsWACON-4AOctober2011-2012</v>
          </cell>
          <cell r="AD1862" t="str">
            <v>TOTAL KITSWACON-4A2011</v>
          </cell>
          <cell r="AE1862" t="str">
            <v>TOTAL KITSWACON-4AOctober2011</v>
          </cell>
          <cell r="AF1862" t="str">
            <v>TOTAL KITSWACON-4AOctober2011-2012</v>
          </cell>
          <cell r="AG1862" t="str">
            <v>TOTAL KITSWACON-4AOctober2011-2012</v>
          </cell>
          <cell r="AH1862" t="str">
            <v>Total KitsOctober2011-2012</v>
          </cell>
        </row>
        <row r="1863">
          <cell r="C1863" t="str">
            <v xml:space="preserve">Total CFL's &amp; Kits  </v>
          </cell>
          <cell r="D1863" t="str">
            <v>CONEW</v>
          </cell>
          <cell r="E1863" t="str">
            <v>ECON-11</v>
          </cell>
          <cell r="F1863" t="str">
            <v>Residential</v>
          </cell>
          <cell r="J1863" t="str">
            <v>October</v>
          </cell>
          <cell r="K1863" t="str">
            <v>2011-2012</v>
          </cell>
          <cell r="L1863">
            <v>2011</v>
          </cell>
          <cell r="M1863">
            <v>226</v>
          </cell>
          <cell r="N1863">
            <v>441.75</v>
          </cell>
          <cell r="O1863">
            <v>3738.04</v>
          </cell>
          <cell r="P1863">
            <v>0</v>
          </cell>
          <cell r="Q1863">
            <v>0</v>
          </cell>
          <cell r="R1863">
            <v>0</v>
          </cell>
          <cell r="S1863">
            <v>0</v>
          </cell>
          <cell r="U1863">
            <v>0</v>
          </cell>
          <cell r="V1863">
            <v>0</v>
          </cell>
          <cell r="W1863">
            <v>0</v>
          </cell>
          <cell r="X1863">
            <v>0</v>
          </cell>
          <cell r="Y1863">
            <v>0</v>
          </cell>
          <cell r="Z1863">
            <v>0</v>
          </cell>
          <cell r="AA1863">
            <v>52884</v>
          </cell>
          <cell r="AB1863">
            <v>66545.490000000005</v>
          </cell>
          <cell r="AC1863" t="str">
            <v>CONEWECON-11October2011-2012</v>
          </cell>
          <cell r="AD1863" t="str">
            <v>CONEWECON-112011</v>
          </cell>
          <cell r="AE1863" t="str">
            <v>CONEWECON-11October2011</v>
          </cell>
          <cell r="AF1863" t="str">
            <v>CONEWECON-11October2011-2012</v>
          </cell>
          <cell r="AG1863" t="str">
            <v>CONEWECON-11October2011-2012</v>
          </cell>
          <cell r="AH1863" t="str">
            <v>CONEWOctober2011-2012</v>
          </cell>
        </row>
        <row r="1864">
          <cell r="C1864" t="str">
            <v>O-POWER</v>
          </cell>
          <cell r="D1864" t="str">
            <v>O-POWER</v>
          </cell>
          <cell r="E1864" t="str">
            <v>ECON-9</v>
          </cell>
          <cell r="F1864" t="str">
            <v>Residential</v>
          </cell>
          <cell r="G1864" t="str">
            <v>SINGLE</v>
          </cell>
          <cell r="J1864" t="str">
            <v>October</v>
          </cell>
          <cell r="K1864" t="str">
            <v>2011-2012</v>
          </cell>
          <cell r="L1864">
            <v>2011</v>
          </cell>
          <cell r="M1864">
            <v>50000</v>
          </cell>
          <cell r="N1864">
            <v>8333.3333333333339</v>
          </cell>
          <cell r="AA1864">
            <v>796000</v>
          </cell>
          <cell r="AB1864">
            <v>541743.33333333349</v>
          </cell>
          <cell r="AC1864" t="str">
            <v>O-POWERECON-9October2011-2012</v>
          </cell>
          <cell r="AD1864" t="str">
            <v>O-POWERECON-92011</v>
          </cell>
          <cell r="AE1864" t="str">
            <v>O-POWERECON-9October2011</v>
          </cell>
          <cell r="AF1864" t="str">
            <v>O-POWERECON-9October2011-2012</v>
          </cell>
          <cell r="AG1864" t="str">
            <v>O-POWERECON-9October2011-2012</v>
          </cell>
          <cell r="AH1864" t="str">
            <v>O-POWEROctober2011-2012</v>
          </cell>
        </row>
        <row r="1865">
          <cell r="C1865" t="str">
            <v xml:space="preserve">Total O-POWER  </v>
          </cell>
          <cell r="D1865" t="str">
            <v>CONEW</v>
          </cell>
          <cell r="E1865" t="str">
            <v>ECON-9</v>
          </cell>
          <cell r="F1865" t="str">
            <v>Residential</v>
          </cell>
          <cell r="G1865" t="str">
            <v>SINGLE</v>
          </cell>
          <cell r="J1865" t="str">
            <v>October</v>
          </cell>
          <cell r="K1865" t="str">
            <v>2011-2012</v>
          </cell>
          <cell r="L1865">
            <v>2011</v>
          </cell>
          <cell r="M1865">
            <v>50000</v>
          </cell>
          <cell r="N1865">
            <v>8333.3333333333339</v>
          </cell>
          <cell r="AA1865">
            <v>796000</v>
          </cell>
          <cell r="AB1865">
            <v>541743.33333333349</v>
          </cell>
          <cell r="AC1865" t="str">
            <v>CONEWECON-9October2011-2012</v>
          </cell>
          <cell r="AD1865" t="str">
            <v>CONEWECON-92011</v>
          </cell>
          <cell r="AE1865" t="str">
            <v>CONEWECON-9October2011</v>
          </cell>
          <cell r="AF1865" t="str">
            <v>CONEWECON-9October2011-2012</v>
          </cell>
          <cell r="AG1865" t="str">
            <v>CONEWECON-9October2011-2012</v>
          </cell>
          <cell r="AH1865" t="str">
            <v>CONEWOctober2011-2012</v>
          </cell>
        </row>
        <row r="1866">
          <cell r="C1866" t="str">
            <v>GREEN NEIGHBOORHOOD</v>
          </cell>
          <cell r="D1866" t="str">
            <v>GRNNEIGH</v>
          </cell>
          <cell r="E1866" t="str">
            <v>ECON-14</v>
          </cell>
          <cell r="F1866" t="str">
            <v>Residential</v>
          </cell>
          <cell r="G1866" t="str">
            <v>SINGLE</v>
          </cell>
          <cell r="J1866" t="str">
            <v>October</v>
          </cell>
          <cell r="K1866" t="str">
            <v>2011-2012</v>
          </cell>
          <cell r="L1866">
            <v>2011</v>
          </cell>
          <cell r="M1866">
            <v>0</v>
          </cell>
          <cell r="N1866">
            <v>0</v>
          </cell>
          <cell r="AA1866">
            <v>0</v>
          </cell>
          <cell r="AB1866">
            <v>0</v>
          </cell>
          <cell r="AC1866" t="str">
            <v>GRNNEIGHECON-14October2011-2012</v>
          </cell>
          <cell r="AD1866" t="str">
            <v>GRNNEIGHECON-142011</v>
          </cell>
          <cell r="AE1866" t="str">
            <v>GRNNEIGHECON-14October2011</v>
          </cell>
          <cell r="AF1866" t="str">
            <v>GRNNEIGHECON-14October2011-2012</v>
          </cell>
          <cell r="AG1866" t="str">
            <v>GRNNEIGHECON-14October2011-2012</v>
          </cell>
          <cell r="AH1866" t="str">
            <v>GRNNEIGHOctober2011-2012</v>
          </cell>
        </row>
        <row r="1867">
          <cell r="C1867" t="str">
            <v>GREEN NEIGHBOORHOOD</v>
          </cell>
          <cell r="D1867" t="str">
            <v>GRNNEIGH</v>
          </cell>
          <cell r="E1867" t="str">
            <v>ECON-14</v>
          </cell>
          <cell r="F1867" t="str">
            <v>Residential</v>
          </cell>
          <cell r="G1867" t="str">
            <v>MULTI</v>
          </cell>
          <cell r="J1867" t="str">
            <v>October</v>
          </cell>
          <cell r="K1867" t="str">
            <v>2011-2012</v>
          </cell>
          <cell r="L1867">
            <v>2011</v>
          </cell>
          <cell r="M1867">
            <v>0</v>
          </cell>
          <cell r="AA1867">
            <v>0</v>
          </cell>
          <cell r="AC1867" t="str">
            <v>GRNNEIGHECON-14October2011-2012</v>
          </cell>
          <cell r="AD1867" t="str">
            <v>GRNNEIGHECON-142011</v>
          </cell>
          <cell r="AE1867" t="str">
            <v>GRNNEIGHECON-14October2011</v>
          </cell>
          <cell r="AF1867" t="str">
            <v>GRNNEIGHECON-14October2011-2012</v>
          </cell>
          <cell r="AG1867" t="str">
            <v>GRNNEIGHECON-14October2011-2012</v>
          </cell>
          <cell r="AH1867" t="str">
            <v>GRNNEIGHOctober2011-2012</v>
          </cell>
        </row>
        <row r="1868">
          <cell r="C1868" t="str">
            <v xml:space="preserve">Total Green Neighborhood  </v>
          </cell>
          <cell r="D1868" t="str">
            <v>CONEW</v>
          </cell>
          <cell r="E1868" t="str">
            <v>ECON-14</v>
          </cell>
          <cell r="F1868" t="str">
            <v>Residential</v>
          </cell>
          <cell r="G1868" t="str">
            <v>SINGLE</v>
          </cell>
          <cell r="J1868" t="str">
            <v>October</v>
          </cell>
          <cell r="K1868" t="str">
            <v>2011-2012</v>
          </cell>
          <cell r="L1868">
            <v>2011</v>
          </cell>
          <cell r="M1868">
            <v>0</v>
          </cell>
          <cell r="N1868">
            <v>0</v>
          </cell>
          <cell r="O1868">
            <v>0</v>
          </cell>
          <cell r="Y1868">
            <v>0</v>
          </cell>
          <cell r="Z1868">
            <v>0</v>
          </cell>
          <cell r="AA1868">
            <v>0</v>
          </cell>
          <cell r="AB1868">
            <v>0</v>
          </cell>
          <cell r="AC1868" t="str">
            <v>CONEWECON-14October2011-2012</v>
          </cell>
          <cell r="AD1868" t="str">
            <v>CONEWECON-142011</v>
          </cell>
          <cell r="AE1868" t="str">
            <v>CONEWECON-14October2011</v>
          </cell>
          <cell r="AF1868" t="str">
            <v>CONEWECON-14October2011-2012</v>
          </cell>
          <cell r="AG1868" t="str">
            <v>CONEWECON-14October2011-2012</v>
          </cell>
          <cell r="AH1868" t="str">
            <v>CONEWOctober2011-2012</v>
          </cell>
        </row>
        <row r="1869">
          <cell r="C1869" t="str">
            <v xml:space="preserve">Total Green Neighborhood  </v>
          </cell>
          <cell r="D1869" t="str">
            <v>CONEW</v>
          </cell>
          <cell r="E1869" t="str">
            <v>ECON-14</v>
          </cell>
          <cell r="F1869" t="str">
            <v>Residential</v>
          </cell>
          <cell r="G1869" t="str">
            <v>MULTI</v>
          </cell>
          <cell r="J1869" t="str">
            <v>October</v>
          </cell>
          <cell r="K1869" t="str">
            <v>2011-2012</v>
          </cell>
          <cell r="L1869">
            <v>2011</v>
          </cell>
          <cell r="M1869">
            <v>0</v>
          </cell>
          <cell r="Y1869">
            <v>0</v>
          </cell>
          <cell r="Z1869">
            <v>0</v>
          </cell>
          <cell r="AA1869">
            <v>0</v>
          </cell>
          <cell r="AB1869">
            <v>0</v>
          </cell>
          <cell r="AC1869" t="str">
            <v>CONEWECON-14October2011-2012</v>
          </cell>
          <cell r="AD1869" t="str">
            <v>CONEWECON-142011</v>
          </cell>
          <cell r="AE1869" t="str">
            <v>CONEWECON-14October2011</v>
          </cell>
          <cell r="AF1869" t="str">
            <v>CONEWECON-14October2011-2012</v>
          </cell>
          <cell r="AG1869" t="str">
            <v>CONEWECON-14October2011-2012</v>
          </cell>
          <cell r="AH1869" t="str">
            <v>CONEWOctober2011-2012</v>
          </cell>
        </row>
        <row r="1870">
          <cell r="C1870" t="str">
            <v>MULIT-FAMILY Rehabilitation Program Invoiced</v>
          </cell>
          <cell r="D1870" t="str">
            <v>MULIT REHAB</v>
          </cell>
          <cell r="E1870" t="str">
            <v>ECON-7</v>
          </cell>
          <cell r="F1870" t="str">
            <v>Residential</v>
          </cell>
          <cell r="G1870" t="str">
            <v>MULTI</v>
          </cell>
          <cell r="J1870" t="str">
            <v>October</v>
          </cell>
          <cell r="K1870" t="str">
            <v>2011-2012</v>
          </cell>
          <cell r="L1870">
            <v>2011</v>
          </cell>
          <cell r="M1870">
            <v>0</v>
          </cell>
          <cell r="N1870">
            <v>16.75</v>
          </cell>
          <cell r="O1870">
            <v>0</v>
          </cell>
          <cell r="P1870">
            <v>400</v>
          </cell>
          <cell r="Q1870">
            <v>0</v>
          </cell>
          <cell r="Y1870">
            <v>0</v>
          </cell>
          <cell r="Z1870">
            <v>1390.25</v>
          </cell>
          <cell r="AA1870">
            <v>0</v>
          </cell>
          <cell r="AB1870">
            <v>23868.75</v>
          </cell>
          <cell r="AC1870" t="str">
            <v>MULIT REHABECON-7October2011-2012</v>
          </cell>
          <cell r="AD1870" t="str">
            <v>MULIT REHABECON-72011</v>
          </cell>
          <cell r="AE1870" t="str">
            <v>MULIT REHABECON-7October2011</v>
          </cell>
          <cell r="AF1870" t="str">
            <v>MULIT REHABECON-7October2011-2012</v>
          </cell>
          <cell r="AG1870" t="str">
            <v>MULIT REHABECON-7October2011-2012</v>
          </cell>
          <cell r="AH1870" t="str">
            <v>MULIT REHABOctober2011-2012</v>
          </cell>
        </row>
        <row r="1871">
          <cell r="C1871" t="str">
            <v>Total Multi-Fam Rehab</v>
          </cell>
          <cell r="D1871" t="str">
            <v>CONEW</v>
          </cell>
          <cell r="E1871" t="str">
            <v>ECON-7</v>
          </cell>
          <cell r="F1871" t="str">
            <v>Residential</v>
          </cell>
          <cell r="G1871" t="str">
            <v>MULTI</v>
          </cell>
          <cell r="J1871" t="str">
            <v>October</v>
          </cell>
          <cell r="K1871" t="str">
            <v>2011-2012</v>
          </cell>
          <cell r="L1871">
            <v>2011</v>
          </cell>
          <cell r="M1871">
            <v>0</v>
          </cell>
          <cell r="N1871">
            <v>16.75</v>
          </cell>
          <cell r="O1871">
            <v>0</v>
          </cell>
          <cell r="P1871">
            <v>400</v>
          </cell>
          <cell r="Q1871">
            <v>0</v>
          </cell>
          <cell r="R1871">
            <v>0</v>
          </cell>
          <cell r="S1871">
            <v>0</v>
          </cell>
          <cell r="U1871">
            <v>0</v>
          </cell>
          <cell r="V1871">
            <v>0</v>
          </cell>
          <cell r="W1871">
            <v>0</v>
          </cell>
          <cell r="X1871">
            <v>0</v>
          </cell>
          <cell r="Y1871">
            <v>0</v>
          </cell>
          <cell r="Z1871">
            <v>1390.25</v>
          </cell>
          <cell r="AA1871">
            <v>0</v>
          </cell>
          <cell r="AB1871">
            <v>23868.75</v>
          </cell>
          <cell r="AC1871" t="str">
            <v>CONEWECON-7October2011-2012</v>
          </cell>
          <cell r="AD1871" t="str">
            <v>CONEWECON-72011</v>
          </cell>
          <cell r="AE1871" t="str">
            <v>CONEWECON-7October2011</v>
          </cell>
          <cell r="AF1871" t="str">
            <v>CONEWECON-7October2011-2012</v>
          </cell>
          <cell r="AG1871" t="str">
            <v>CONEWECON-7October2011-2012</v>
          </cell>
          <cell r="AH1871" t="str">
            <v>CONEWOctober2011-2012</v>
          </cell>
        </row>
        <row r="1872">
          <cell r="C1872" t="str">
            <v>Total City</v>
          </cell>
          <cell r="E1872" t="str">
            <v>TOTAL CITY</v>
          </cell>
          <cell r="J1872" t="str">
            <v>October</v>
          </cell>
          <cell r="K1872" t="str">
            <v>2011-2012</v>
          </cell>
          <cell r="L1872">
            <v>2011</v>
          </cell>
          <cell r="M1872">
            <v>0</v>
          </cell>
          <cell r="N1872">
            <v>16.75</v>
          </cell>
          <cell r="O1872">
            <v>0</v>
          </cell>
          <cell r="P1872">
            <v>400</v>
          </cell>
          <cell r="Q1872">
            <v>0</v>
          </cell>
          <cell r="R1872">
            <v>0</v>
          </cell>
          <cell r="S1872">
            <v>0</v>
          </cell>
          <cell r="U1872">
            <v>0</v>
          </cell>
          <cell r="V1872">
            <v>0</v>
          </cell>
          <cell r="W1872">
            <v>0</v>
          </cell>
          <cell r="X1872">
            <v>0</v>
          </cell>
          <cell r="Y1872">
            <v>0</v>
          </cell>
          <cell r="Z1872">
            <v>1390.25</v>
          </cell>
          <cell r="AA1872">
            <v>0</v>
          </cell>
          <cell r="AB1872">
            <v>23868.75</v>
          </cell>
          <cell r="AC1872" t="str">
            <v>TOTAL CITYOctober2011-2012</v>
          </cell>
          <cell r="AD1872" t="str">
            <v>TOTAL CITY2011</v>
          </cell>
          <cell r="AE1872" t="str">
            <v>TOTAL CITYOctober2011</v>
          </cell>
          <cell r="AF1872" t="str">
            <v>TOTAL CITYOctober2011-2012</v>
          </cell>
          <cell r="AG1872" t="str">
            <v>TOTAL CITYOctober2011-2012</v>
          </cell>
          <cell r="AH1872" t="str">
            <v>Total CityOctober2011-2012</v>
          </cell>
        </row>
        <row r="1873">
          <cell r="B1873" t="str">
            <v>ST Cloud Completed Audits Report</v>
          </cell>
          <cell r="L1873">
            <v>2011</v>
          </cell>
          <cell r="AC1873" t="str">
            <v/>
          </cell>
          <cell r="AD1873" t="str">
            <v>2011</v>
          </cell>
          <cell r="AE1873" t="str">
            <v>2011</v>
          </cell>
          <cell r="AF1873" t="str">
            <v/>
          </cell>
          <cell r="AG1873" t="str">
            <v/>
          </cell>
          <cell r="AH1873" t="str">
            <v/>
          </cell>
        </row>
        <row r="1874">
          <cell r="B1874" t="str">
            <v>AUD1</v>
          </cell>
          <cell r="C1874" t="str">
            <v>Survey - Residential Energy</v>
          </cell>
          <cell r="D1874" t="str">
            <v>MAYER</v>
          </cell>
          <cell r="E1874" t="str">
            <v>ECON-3B</v>
          </cell>
          <cell r="F1874" t="str">
            <v>Residential</v>
          </cell>
          <cell r="G1874" t="str">
            <v>SINGLE</v>
          </cell>
          <cell r="I1874" t="str">
            <v>ST CLOUD</v>
          </cell>
          <cell r="J1874" t="str">
            <v>October</v>
          </cell>
          <cell r="K1874" t="str">
            <v>2011-2012</v>
          </cell>
          <cell r="L1874">
            <v>2011</v>
          </cell>
          <cell r="M1874">
            <v>0</v>
          </cell>
          <cell r="Y1874">
            <v>0</v>
          </cell>
          <cell r="Z1874">
            <v>0</v>
          </cell>
          <cell r="AA1874">
            <v>0</v>
          </cell>
          <cell r="AB1874">
            <v>0</v>
          </cell>
          <cell r="AC1874" t="str">
            <v>MAYERECON-3BOctober2011-2012</v>
          </cell>
          <cell r="AD1874" t="str">
            <v>MAYERECON-3B2011</v>
          </cell>
          <cell r="AE1874" t="str">
            <v>MAYERECON-3BOctober2011</v>
          </cell>
          <cell r="AF1874" t="str">
            <v>MAYERECON-3BOctober2011-2012</v>
          </cell>
          <cell r="AG1874" t="str">
            <v>MAYERECON-3BST CLOUDOctober2011-2012</v>
          </cell>
          <cell r="AH1874" t="str">
            <v>MAYEROctober2011-2012</v>
          </cell>
        </row>
        <row r="1875">
          <cell r="B1875" t="str">
            <v>AUD3</v>
          </cell>
          <cell r="C1875" t="str">
            <v>Survey - Residential Energy</v>
          </cell>
          <cell r="D1875" t="str">
            <v>BURNS</v>
          </cell>
          <cell r="E1875" t="str">
            <v>ECON-3B</v>
          </cell>
          <cell r="F1875" t="str">
            <v>Residential</v>
          </cell>
          <cell r="G1875" t="str">
            <v>SINGLE</v>
          </cell>
          <cell r="I1875" t="str">
            <v>ST CLOUD</v>
          </cell>
          <cell r="J1875" t="str">
            <v>October</v>
          </cell>
          <cell r="K1875" t="str">
            <v>2011-2012</v>
          </cell>
          <cell r="L1875">
            <v>2011</v>
          </cell>
          <cell r="M1875">
            <v>0</v>
          </cell>
          <cell r="Y1875">
            <v>0</v>
          </cell>
          <cell r="Z1875">
            <v>0</v>
          </cell>
          <cell r="AA1875">
            <v>0</v>
          </cell>
          <cell r="AB1875">
            <v>0</v>
          </cell>
          <cell r="AC1875" t="str">
            <v>BURNSECON-3BOctober2011-2012</v>
          </cell>
          <cell r="AD1875" t="str">
            <v>BURNSECON-3B2011</v>
          </cell>
          <cell r="AE1875" t="str">
            <v>BURNSECON-3BOctober2011</v>
          </cell>
          <cell r="AF1875" t="str">
            <v>BURNSECON-3BOctober2011-2012</v>
          </cell>
          <cell r="AG1875" t="str">
            <v>BURNSECON-3BST CLOUDOctober2011-2012</v>
          </cell>
          <cell r="AH1875" t="str">
            <v>BURNSOctober2011-2012</v>
          </cell>
        </row>
        <row r="1876">
          <cell r="B1876" t="str">
            <v>AUD4</v>
          </cell>
          <cell r="C1876" t="str">
            <v>Survey - Residential Energy</v>
          </cell>
          <cell r="D1876" t="str">
            <v>GRAHAM</v>
          </cell>
          <cell r="E1876" t="str">
            <v>ECON-3B</v>
          </cell>
          <cell r="F1876" t="str">
            <v>Residential</v>
          </cell>
          <cell r="G1876" t="str">
            <v>SINGLE</v>
          </cell>
          <cell r="I1876" t="str">
            <v>ST CLOUD</v>
          </cell>
          <cell r="J1876" t="str">
            <v>October</v>
          </cell>
          <cell r="K1876" t="str">
            <v>2011-2012</v>
          </cell>
          <cell r="L1876">
            <v>2011</v>
          </cell>
          <cell r="M1876">
            <v>0</v>
          </cell>
          <cell r="Y1876">
            <v>0</v>
          </cell>
          <cell r="Z1876">
            <v>0</v>
          </cell>
          <cell r="AA1876">
            <v>0</v>
          </cell>
          <cell r="AB1876">
            <v>0</v>
          </cell>
          <cell r="AC1876" t="str">
            <v>GRAHAMECON-3BOctober2011-2012</v>
          </cell>
          <cell r="AD1876" t="str">
            <v>GRAHAMECON-3B2011</v>
          </cell>
          <cell r="AE1876" t="str">
            <v>GRAHAMECON-3BOctober2011</v>
          </cell>
          <cell r="AF1876" t="str">
            <v>GRAHAMECON-3BOctober2011-2012</v>
          </cell>
          <cell r="AG1876" t="str">
            <v>GRAHAMECON-3BST CLOUDOctober2011-2012</v>
          </cell>
          <cell r="AH1876" t="str">
            <v>GRAHAMOctober2011-2012</v>
          </cell>
        </row>
        <row r="1877">
          <cell r="B1877" t="str">
            <v>AUD6</v>
          </cell>
          <cell r="C1877" t="str">
            <v>Survey - Residential Energy</v>
          </cell>
          <cell r="D1877" t="str">
            <v>SKIPPER</v>
          </cell>
          <cell r="E1877" t="str">
            <v>ECON-3A</v>
          </cell>
          <cell r="F1877" t="str">
            <v>Commercial</v>
          </cell>
          <cell r="G1877" t="str">
            <v>SINGLE</v>
          </cell>
          <cell r="I1877" t="str">
            <v>ST CLOUD</v>
          </cell>
          <cell r="J1877" t="str">
            <v>October</v>
          </cell>
          <cell r="K1877" t="str">
            <v>2011-2012</v>
          </cell>
          <cell r="L1877">
            <v>2011</v>
          </cell>
          <cell r="M1877">
            <v>1</v>
          </cell>
          <cell r="Y1877">
            <v>161.35495779999999</v>
          </cell>
          <cell r="Z1877">
            <v>0</v>
          </cell>
          <cell r="AA1877">
            <v>243.54650000000001</v>
          </cell>
          <cell r="AB1877">
            <v>0</v>
          </cell>
          <cell r="AC1877" t="str">
            <v>SKIPPERECON-3AOctober2011-2012</v>
          </cell>
          <cell r="AD1877" t="str">
            <v>SKIPPERECON-3A2011</v>
          </cell>
          <cell r="AE1877" t="str">
            <v>SKIPPERECON-3AOctober2011</v>
          </cell>
          <cell r="AF1877" t="str">
            <v>SKIPPERECON-3AOctober2011-2012</v>
          </cell>
          <cell r="AG1877" t="str">
            <v>SKIPPERECON-3AST CLOUDOctober2011-2012</v>
          </cell>
          <cell r="AH1877" t="str">
            <v>SKIPPEROctober2011-2012</v>
          </cell>
        </row>
        <row r="1878">
          <cell r="B1878" t="str">
            <v>AUD7</v>
          </cell>
          <cell r="C1878" t="str">
            <v>Survey - Residential Energy</v>
          </cell>
          <cell r="D1878" t="str">
            <v>SAMPSON</v>
          </cell>
          <cell r="E1878" t="str">
            <v>ECON-3B</v>
          </cell>
          <cell r="F1878" t="str">
            <v>Residential</v>
          </cell>
          <cell r="G1878" t="str">
            <v>SINGLE</v>
          </cell>
          <cell r="I1878" t="str">
            <v>ST CLOUD</v>
          </cell>
          <cell r="J1878" t="str">
            <v>October</v>
          </cell>
          <cell r="K1878" t="str">
            <v>2011-2012</v>
          </cell>
          <cell r="L1878">
            <v>2011</v>
          </cell>
          <cell r="M1878">
            <v>38</v>
          </cell>
          <cell r="Y1878">
            <v>6131.4883964000001</v>
          </cell>
          <cell r="Z1878">
            <v>0</v>
          </cell>
          <cell r="AA1878">
            <v>9254.7669999999998</v>
          </cell>
          <cell r="AB1878">
            <v>0</v>
          </cell>
          <cell r="AC1878" t="str">
            <v>SAMPSONECON-3BOctober2011-2012</v>
          </cell>
          <cell r="AD1878" t="str">
            <v>SAMPSONECON-3B2011</v>
          </cell>
          <cell r="AE1878" t="str">
            <v>SAMPSONECON-3BOctober2011</v>
          </cell>
          <cell r="AF1878" t="str">
            <v>SAMPSONECON-3BOctober2011-2012</v>
          </cell>
          <cell r="AG1878" t="str">
            <v>SAMPSONECON-3BST CLOUDOctober2011-2012</v>
          </cell>
          <cell r="AH1878" t="str">
            <v>SAMPSONOctober2011-2012</v>
          </cell>
        </row>
        <row r="1879">
          <cell r="C1879" t="str">
            <v xml:space="preserve">Total Res Energy Surveys  </v>
          </cell>
          <cell r="D1879" t="str">
            <v>CONEW</v>
          </cell>
          <cell r="E1879" t="str">
            <v>ECON-3B</v>
          </cell>
          <cell r="F1879" t="str">
            <v>Residential</v>
          </cell>
          <cell r="I1879" t="str">
            <v>ST CLOUD</v>
          </cell>
          <cell r="J1879" t="str">
            <v>October</v>
          </cell>
          <cell r="K1879" t="str">
            <v>2011-2012</v>
          </cell>
          <cell r="L1879">
            <v>2011</v>
          </cell>
          <cell r="M1879">
            <v>38</v>
          </cell>
          <cell r="Y1879">
            <v>6292.8433542000002</v>
          </cell>
          <cell r="Z1879">
            <v>0</v>
          </cell>
          <cell r="AA1879">
            <v>9254.7669999999998</v>
          </cell>
          <cell r="AB1879">
            <v>0</v>
          </cell>
          <cell r="AC1879" t="str">
            <v>CONEWECON-3BOctober2011-2012</v>
          </cell>
          <cell r="AD1879" t="str">
            <v>CONEWECON-3B2011</v>
          </cell>
          <cell r="AE1879" t="str">
            <v>CONEWECON-3BOctober2011</v>
          </cell>
          <cell r="AF1879" t="str">
            <v>CONEWECON-3BOctober2011-2012</v>
          </cell>
          <cell r="AG1879" t="str">
            <v>CONEWECON-3BST CLOUDOctober2011-2012</v>
          </cell>
          <cell r="AH1879" t="str">
            <v>CONEWOctober2011-2012</v>
          </cell>
        </row>
        <row r="1880">
          <cell r="B1880" t="str">
            <v>FHS</v>
          </cell>
          <cell r="C1880" t="str">
            <v>Survey - Residential Energy DVD</v>
          </cell>
          <cell r="D1880" t="str">
            <v>BURNS</v>
          </cell>
          <cell r="E1880" t="str">
            <v>ECON-3D</v>
          </cell>
          <cell r="F1880" t="str">
            <v>Residential</v>
          </cell>
          <cell r="I1880" t="str">
            <v>ST CLOUD</v>
          </cell>
          <cell r="J1880" t="str">
            <v>October</v>
          </cell>
          <cell r="K1880" t="str">
            <v>2011-2012</v>
          </cell>
          <cell r="L1880">
            <v>2011</v>
          </cell>
          <cell r="M1880">
            <v>0</v>
          </cell>
          <cell r="Y1880">
            <v>0</v>
          </cell>
          <cell r="Z1880">
            <v>0</v>
          </cell>
          <cell r="AA1880">
            <v>0</v>
          </cell>
          <cell r="AB1880">
            <v>0</v>
          </cell>
          <cell r="AC1880" t="str">
            <v>BURNSECON-3DOctober2011-2012</v>
          </cell>
          <cell r="AD1880" t="str">
            <v>BURNSECON-3D2011</v>
          </cell>
          <cell r="AE1880" t="str">
            <v>BURNSECON-3DOctober2011</v>
          </cell>
          <cell r="AF1880" t="str">
            <v>BURNSECON-3DOctober2011-2012</v>
          </cell>
          <cell r="AG1880" t="str">
            <v>BURNSECON-3DST CLOUDOctober2011-2012</v>
          </cell>
          <cell r="AH1880" t="str">
            <v>BURNSOctober2011-2012</v>
          </cell>
        </row>
        <row r="1881">
          <cell r="C1881" t="str">
            <v>Survey - Residential Energy DVD</v>
          </cell>
          <cell r="D1881" t="str">
            <v>RIVERA</v>
          </cell>
          <cell r="E1881" t="str">
            <v>ECON-3D</v>
          </cell>
          <cell r="F1881" t="str">
            <v>Residential</v>
          </cell>
          <cell r="I1881" t="str">
            <v>ST CLOUD</v>
          </cell>
          <cell r="J1881" t="str">
            <v>October</v>
          </cell>
          <cell r="K1881" t="str">
            <v>2011-2012</v>
          </cell>
          <cell r="L1881">
            <v>2011</v>
          </cell>
          <cell r="M1881">
            <v>18</v>
          </cell>
          <cell r="Y1881">
            <v>170.5137282</v>
          </cell>
          <cell r="Z1881">
            <v>0</v>
          </cell>
          <cell r="AA1881">
            <v>2196.2141999999999</v>
          </cell>
          <cell r="AB1881">
            <v>0</v>
          </cell>
          <cell r="AC1881" t="str">
            <v>RIVERAECON-3DOctober2011-2012</v>
          </cell>
          <cell r="AD1881" t="str">
            <v>RIVERAECON-3D2011</v>
          </cell>
          <cell r="AE1881" t="str">
            <v>RIVERAECON-3DOctober2011</v>
          </cell>
          <cell r="AF1881" t="str">
            <v>RIVERAECON-3DOctober2011-2012</v>
          </cell>
          <cell r="AG1881" t="str">
            <v>RIVERAECON-3DST CLOUDOctober2011-2012</v>
          </cell>
          <cell r="AH1881" t="str">
            <v>RIVERAOctober2011-2012</v>
          </cell>
        </row>
        <row r="1882">
          <cell r="C1882" t="str">
            <v xml:space="preserve">Total DVD &amp; VIDEO  </v>
          </cell>
          <cell r="D1882" t="str">
            <v>DVD</v>
          </cell>
          <cell r="E1882" t="str">
            <v>ECON-3D</v>
          </cell>
          <cell r="F1882" t="str">
            <v>Residential</v>
          </cell>
          <cell r="I1882" t="str">
            <v>ST CLOUD</v>
          </cell>
          <cell r="J1882" t="str">
            <v>October</v>
          </cell>
          <cell r="K1882" t="str">
            <v>2011-2012</v>
          </cell>
          <cell r="L1882">
            <v>2011</v>
          </cell>
          <cell r="M1882">
            <v>18</v>
          </cell>
          <cell r="Y1882">
            <v>170.5137282</v>
          </cell>
          <cell r="AA1882">
            <v>2196.2141999999999</v>
          </cell>
          <cell r="AC1882" t="str">
            <v>DVDECON-3DOctober2011-2012</v>
          </cell>
          <cell r="AD1882" t="str">
            <v>DVDECON-3D2011</v>
          </cell>
          <cell r="AE1882" t="str">
            <v>DVDECON-3DOctober2011</v>
          </cell>
          <cell r="AF1882" t="str">
            <v>DVDECON-3DOctober2011-2012</v>
          </cell>
          <cell r="AG1882" t="str">
            <v>DVDECON-3DST CLOUDOctober2011-2012</v>
          </cell>
          <cell r="AH1882" t="str">
            <v>DVDOctober2011-2012</v>
          </cell>
        </row>
        <row r="1883">
          <cell r="C1883" t="str">
            <v xml:space="preserve">Total Residential Energy DVD  </v>
          </cell>
          <cell r="D1883" t="str">
            <v>CONEW</v>
          </cell>
          <cell r="E1883" t="str">
            <v>ECON-3D</v>
          </cell>
          <cell r="F1883" t="str">
            <v>Residential</v>
          </cell>
          <cell r="I1883" t="str">
            <v>ST CLOUD</v>
          </cell>
          <cell r="J1883" t="str">
            <v>October</v>
          </cell>
          <cell r="K1883" t="str">
            <v>2011-2012</v>
          </cell>
          <cell r="L1883">
            <v>2011</v>
          </cell>
          <cell r="M1883">
            <v>18</v>
          </cell>
          <cell r="Y1883">
            <v>170.5137282</v>
          </cell>
          <cell r="Z1883">
            <v>0</v>
          </cell>
          <cell r="AA1883">
            <v>2196.2141999999999</v>
          </cell>
          <cell r="AB1883">
            <v>0</v>
          </cell>
          <cell r="AC1883" t="str">
            <v>CONEWECON-3DOctober2011-2012</v>
          </cell>
          <cell r="AD1883" t="str">
            <v>CONEWECON-3D2011</v>
          </cell>
          <cell r="AE1883" t="str">
            <v>CONEWECON-3DOctober2011</v>
          </cell>
          <cell r="AF1883" t="str">
            <v>CONEWECON-3DOctober2011-2012</v>
          </cell>
          <cell r="AG1883" t="str">
            <v>CONEWECON-3DST CLOUDOctober2011-2012</v>
          </cell>
          <cell r="AH1883" t="str">
            <v>CONEWOctober2011-2012</v>
          </cell>
        </row>
        <row r="1884">
          <cell r="B1884" t="str">
            <v>IBHE</v>
          </cell>
          <cell r="C1884" t="str">
            <v>Home Fix-up</v>
          </cell>
          <cell r="D1884" t="str">
            <v>SAMPSON</v>
          </cell>
          <cell r="E1884" t="str">
            <v>ECON-12A</v>
          </cell>
          <cell r="F1884" t="str">
            <v>Residential</v>
          </cell>
          <cell r="G1884" t="str">
            <v>SINGLE</v>
          </cell>
          <cell r="I1884" t="str">
            <v>ST CLOUD</v>
          </cell>
          <cell r="J1884" t="str">
            <v>October</v>
          </cell>
          <cell r="K1884" t="str">
            <v>2011-2012</v>
          </cell>
          <cell r="L1884">
            <v>2011</v>
          </cell>
          <cell r="M1884">
            <v>0</v>
          </cell>
          <cell r="O1884">
            <v>0</v>
          </cell>
          <cell r="Y1884">
            <v>0</v>
          </cell>
          <cell r="Z1884">
            <v>0</v>
          </cell>
          <cell r="AA1884">
            <v>0</v>
          </cell>
          <cell r="AB1884">
            <v>0</v>
          </cell>
          <cell r="AC1884" t="str">
            <v>SAMPSONECON-12AOctober2011-2012</v>
          </cell>
          <cell r="AD1884" t="str">
            <v>SAMPSONECON-12A2011</v>
          </cell>
          <cell r="AE1884" t="str">
            <v>SAMPSONECON-12AOctober2011</v>
          </cell>
          <cell r="AF1884" t="str">
            <v>SAMPSONECON-12AOctober2011-2012</v>
          </cell>
          <cell r="AG1884" t="str">
            <v>SAMPSONECON-12AST CLOUDOctober2011-2012</v>
          </cell>
          <cell r="AH1884" t="str">
            <v>SAMPSONOctober2011-2012</v>
          </cell>
        </row>
        <row r="1885">
          <cell r="C1885" t="str">
            <v>Total Home Fix-up Single</v>
          </cell>
          <cell r="D1885" t="str">
            <v>CONEW</v>
          </cell>
          <cell r="E1885" t="str">
            <v>ECON-12A</v>
          </cell>
          <cell r="F1885" t="str">
            <v>Residential</v>
          </cell>
          <cell r="G1885" t="str">
            <v>SINGLE</v>
          </cell>
          <cell r="I1885" t="str">
            <v>ST CLOUD</v>
          </cell>
          <cell r="J1885" t="str">
            <v>October</v>
          </cell>
          <cell r="K1885" t="str">
            <v>2011-2012</v>
          </cell>
          <cell r="L1885">
            <v>2011</v>
          </cell>
          <cell r="M1885">
            <v>0</v>
          </cell>
          <cell r="O1885">
            <v>0</v>
          </cell>
          <cell r="Q1885">
            <v>0</v>
          </cell>
          <cell r="R1885">
            <v>0</v>
          </cell>
          <cell r="S1885">
            <v>0</v>
          </cell>
          <cell r="U1885">
            <v>0</v>
          </cell>
          <cell r="V1885">
            <v>0</v>
          </cell>
          <cell r="W1885">
            <v>0</v>
          </cell>
          <cell r="X1885">
            <v>0</v>
          </cell>
          <cell r="Y1885">
            <v>0</v>
          </cell>
          <cell r="Z1885">
            <v>0</v>
          </cell>
          <cell r="AA1885">
            <v>0</v>
          </cell>
          <cell r="AB1885">
            <v>0</v>
          </cell>
          <cell r="AC1885" t="str">
            <v>CONEWECON-12AOctober2011-2012</v>
          </cell>
          <cell r="AD1885" t="str">
            <v>CONEWECON-12A2011</v>
          </cell>
          <cell r="AE1885" t="str">
            <v>CONEWECON-12AOctober2011</v>
          </cell>
          <cell r="AF1885" t="str">
            <v>CONEWECON-12AOctober2011-2012</v>
          </cell>
          <cell r="AG1885" t="str">
            <v>CONEWECON-12AST CLOUDOctober2011-2012</v>
          </cell>
          <cell r="AH1885" t="str">
            <v>CONEWOctober2011-2012</v>
          </cell>
        </row>
        <row r="1886">
          <cell r="B1886" t="str">
            <v>IBHI</v>
          </cell>
          <cell r="C1886" t="str">
            <v>Home Financial Insulation Loan</v>
          </cell>
          <cell r="D1886" t="str">
            <v>SAMPSON</v>
          </cell>
          <cell r="E1886" t="str">
            <v>ECON-12B</v>
          </cell>
          <cell r="F1886" t="str">
            <v>Residential</v>
          </cell>
          <cell r="G1886" t="str">
            <v>SINGLE</v>
          </cell>
          <cell r="I1886" t="str">
            <v>ST CLOUD</v>
          </cell>
          <cell r="J1886" t="str">
            <v>October</v>
          </cell>
          <cell r="K1886" t="str">
            <v>2011-2012</v>
          </cell>
          <cell r="L1886">
            <v>2011</v>
          </cell>
          <cell r="M1886">
            <v>0</v>
          </cell>
          <cell r="O1886">
            <v>0</v>
          </cell>
          <cell r="Y1886">
            <v>0</v>
          </cell>
          <cell r="Z1886">
            <v>0</v>
          </cell>
          <cell r="AA1886">
            <v>0</v>
          </cell>
          <cell r="AB1886">
            <v>0</v>
          </cell>
          <cell r="AC1886" t="str">
            <v>SAMPSONECON-12BOctober2011-2012</v>
          </cell>
          <cell r="AD1886" t="str">
            <v>SAMPSONECON-12B2011</v>
          </cell>
          <cell r="AE1886" t="str">
            <v>SAMPSONECON-12BOctober2011</v>
          </cell>
          <cell r="AF1886" t="str">
            <v>SAMPSONECON-12BOctober2011-2012</v>
          </cell>
          <cell r="AG1886" t="str">
            <v>SAMPSONECON-12BST CLOUDOctober2011-2012</v>
          </cell>
          <cell r="AH1886" t="str">
            <v>SAMPSONOctober2011-2012</v>
          </cell>
        </row>
        <row r="1887">
          <cell r="C1887" t="str">
            <v>Total Financed Insulation Single</v>
          </cell>
          <cell r="D1887" t="str">
            <v>CONEW</v>
          </cell>
          <cell r="E1887" t="str">
            <v>ECON-12B</v>
          </cell>
          <cell r="F1887" t="str">
            <v>Residential</v>
          </cell>
          <cell r="G1887" t="str">
            <v>SINGLE</v>
          </cell>
          <cell r="I1887" t="str">
            <v>ST CLOUD</v>
          </cell>
          <cell r="J1887" t="str">
            <v>October</v>
          </cell>
          <cell r="K1887" t="str">
            <v>2011-2012</v>
          </cell>
          <cell r="L1887">
            <v>2011</v>
          </cell>
          <cell r="M1887">
            <v>0</v>
          </cell>
          <cell r="O1887">
            <v>0</v>
          </cell>
          <cell r="Q1887">
            <v>0</v>
          </cell>
          <cell r="R1887">
            <v>0</v>
          </cell>
          <cell r="S1887">
            <v>0</v>
          </cell>
          <cell r="U1887">
            <v>0</v>
          </cell>
          <cell r="V1887">
            <v>0</v>
          </cell>
          <cell r="W1887">
            <v>0</v>
          </cell>
          <cell r="X1887">
            <v>0</v>
          </cell>
          <cell r="Y1887">
            <v>0</v>
          </cell>
          <cell r="Z1887">
            <v>0</v>
          </cell>
          <cell r="AA1887">
            <v>0</v>
          </cell>
          <cell r="AB1887">
            <v>0</v>
          </cell>
          <cell r="AC1887" t="str">
            <v>CONEWECON-12BOctober2011-2012</v>
          </cell>
          <cell r="AD1887" t="str">
            <v>CONEWECON-12B2011</v>
          </cell>
          <cell r="AE1887" t="str">
            <v>CONEWECON-12BOctober2011</v>
          </cell>
          <cell r="AF1887" t="str">
            <v>CONEWECON-12BOctober2011-2012</v>
          </cell>
          <cell r="AG1887" t="str">
            <v>CONEWECON-12BST CLOUDOctober2011-2012</v>
          </cell>
          <cell r="AH1887" t="str">
            <v>CONEWOctober2011-2012</v>
          </cell>
        </row>
        <row r="1888">
          <cell r="C1888" t="str">
            <v>Total Residential Audit Summary</v>
          </cell>
          <cell r="D1888" t="str">
            <v>CONEW</v>
          </cell>
          <cell r="E1888" t="str">
            <v>RESCON</v>
          </cell>
          <cell r="F1888" t="str">
            <v>Residential</v>
          </cell>
          <cell r="J1888" t="str">
            <v>October</v>
          </cell>
          <cell r="K1888" t="str">
            <v>2011-2012</v>
          </cell>
          <cell r="L1888">
            <v>2011</v>
          </cell>
          <cell r="M1888">
            <v>50570</v>
          </cell>
          <cell r="N1888">
            <v>9094.6666666666679</v>
          </cell>
          <cell r="O1888">
            <v>0</v>
          </cell>
          <cell r="P1888">
            <v>80666.666666666672</v>
          </cell>
          <cell r="Q1888">
            <v>0</v>
          </cell>
          <cell r="R1888">
            <v>0</v>
          </cell>
          <cell r="S1888">
            <v>0</v>
          </cell>
          <cell r="T1888">
            <v>0</v>
          </cell>
          <cell r="U1888">
            <v>0</v>
          </cell>
          <cell r="V1888">
            <v>0</v>
          </cell>
          <cell r="W1888">
            <v>0</v>
          </cell>
          <cell r="X1888">
            <v>113</v>
          </cell>
          <cell r="Y1888">
            <v>39684.391704499998</v>
          </cell>
          <cell r="Z1888">
            <v>66863.175346333344</v>
          </cell>
          <cell r="AA1888">
            <v>891250.36008300004</v>
          </cell>
          <cell r="AB1888">
            <v>668622.30385441682</v>
          </cell>
          <cell r="AC1888" t="str">
            <v>CONEWRESCONOctober2011-2012</v>
          </cell>
          <cell r="AD1888" t="str">
            <v>CONEWRESCON2011</v>
          </cell>
          <cell r="AE1888" t="str">
            <v>CONEWRESCONOctober2011</v>
          </cell>
          <cell r="AF1888" t="str">
            <v>CONEWRESCONOctober2011-2012</v>
          </cell>
          <cell r="AG1888" t="str">
            <v>CONEWRESCONOctober2011-2012</v>
          </cell>
          <cell r="AH1888" t="str">
            <v>RESCONOctober2011-2012</v>
          </cell>
        </row>
        <row r="1889">
          <cell r="C1889" t="str">
            <v>Total Commercial Audit Summary</v>
          </cell>
          <cell r="D1889" t="str">
            <v>CONEW</v>
          </cell>
          <cell r="E1889" t="str">
            <v>COMCON</v>
          </cell>
          <cell r="F1889" t="str">
            <v>Commercial</v>
          </cell>
          <cell r="J1889" t="str">
            <v>October</v>
          </cell>
          <cell r="K1889" t="str">
            <v>2011-2012</v>
          </cell>
          <cell r="L1889">
            <v>2011</v>
          </cell>
          <cell r="M1889">
            <v>23</v>
          </cell>
          <cell r="N1889">
            <v>27.833333333333332</v>
          </cell>
          <cell r="O1889">
            <v>0</v>
          </cell>
          <cell r="P1889">
            <v>0</v>
          </cell>
          <cell r="Q1889">
            <v>0</v>
          </cell>
          <cell r="R1889">
            <v>0</v>
          </cell>
          <cell r="S1889">
            <v>0</v>
          </cell>
          <cell r="U1889">
            <v>0</v>
          </cell>
          <cell r="V1889">
            <v>0</v>
          </cell>
          <cell r="W1889">
            <v>0</v>
          </cell>
          <cell r="X1889">
            <v>0</v>
          </cell>
          <cell r="Y1889">
            <v>12665.732915600001</v>
          </cell>
          <cell r="Z1889">
            <v>12592.799127233335</v>
          </cell>
          <cell r="AA1889">
            <v>16995.272000000001</v>
          </cell>
          <cell r="AB1889">
            <v>15437.372066666667</v>
          </cell>
          <cell r="AC1889" t="str">
            <v>CONEWCOMCONOctober2011-2012</v>
          </cell>
          <cell r="AD1889" t="str">
            <v>CONEWCOMCON2011</v>
          </cell>
          <cell r="AE1889" t="str">
            <v>CONEWCOMCONOctober2011</v>
          </cell>
          <cell r="AF1889" t="str">
            <v>CONEWCOMCONOctober2011-2012</v>
          </cell>
          <cell r="AG1889" t="str">
            <v>CONEWCOMCONOctober2011-2012</v>
          </cell>
          <cell r="AH1889" t="str">
            <v>COMCONOctober2011-2012</v>
          </cell>
        </row>
        <row r="1890">
          <cell r="B1890" t="str">
            <v>CONSERVATION SUPPORT TRACKING</v>
          </cell>
          <cell r="M1890" t="str">
            <v>Completed / Received</v>
          </cell>
          <cell r="N1890" t="str">
            <v>Assigned / Returned</v>
          </cell>
          <cell r="AD1890" t="str">
            <v/>
          </cell>
          <cell r="AE1890" t="str">
            <v/>
          </cell>
        </row>
        <row r="1891">
          <cell r="B1891" t="str">
            <v>Rebate Verification</v>
          </cell>
          <cell r="C1891" t="str">
            <v>Residential Rebate Tracking</v>
          </cell>
          <cell r="D1891" t="str">
            <v>BURNS</v>
          </cell>
          <cell r="F1891" t="str">
            <v>Residential</v>
          </cell>
          <cell r="H1891" t="str">
            <v>RES VERIFY</v>
          </cell>
          <cell r="J1891" t="str">
            <v>October</v>
          </cell>
          <cell r="K1891" t="str">
            <v>2011-2012</v>
          </cell>
          <cell r="L1891">
            <v>2011</v>
          </cell>
          <cell r="M1891">
            <v>0</v>
          </cell>
          <cell r="N1891">
            <v>0</v>
          </cell>
          <cell r="Y1891">
            <v>0</v>
          </cell>
          <cell r="Z1891">
            <v>0</v>
          </cell>
          <cell r="AC1891" t="str">
            <v>BURNSOctober2011-2012</v>
          </cell>
          <cell r="AD1891" t="str">
            <v>BURNS2011</v>
          </cell>
          <cell r="AE1891" t="str">
            <v>BURNSOctober2011</v>
          </cell>
          <cell r="AF1891" t="str">
            <v>BURNSRES VERIFYOctober2011-2012</v>
          </cell>
          <cell r="AG1891" t="str">
            <v>BURNSOctober2011-2012</v>
          </cell>
          <cell r="AH1891" t="str">
            <v>BURNSRES VERIFY</v>
          </cell>
        </row>
        <row r="1892">
          <cell r="D1892" t="str">
            <v>GRAHAM</v>
          </cell>
          <cell r="F1892" t="str">
            <v>Residential</v>
          </cell>
          <cell r="H1892" t="str">
            <v>RES VERIFY</v>
          </cell>
          <cell r="J1892" t="str">
            <v>October</v>
          </cell>
          <cell r="K1892" t="str">
            <v>2011-2012</v>
          </cell>
          <cell r="L1892">
            <v>2011</v>
          </cell>
          <cell r="M1892">
            <v>0</v>
          </cell>
          <cell r="N1892">
            <v>12</v>
          </cell>
          <cell r="U1892">
            <v>8</v>
          </cell>
          <cell r="Y1892">
            <v>0</v>
          </cell>
          <cell r="Z1892">
            <v>75.764399999999995</v>
          </cell>
          <cell r="AC1892" t="str">
            <v>GRAHAMOctober2011-2012</v>
          </cell>
          <cell r="AD1892" t="str">
            <v>GRAHAM2011</v>
          </cell>
          <cell r="AE1892" t="str">
            <v>GRAHAMOctober2011</v>
          </cell>
          <cell r="AF1892" t="str">
            <v>GRAHAMRES VERIFYOctober2011-2012</v>
          </cell>
          <cell r="AG1892" t="str">
            <v>GRAHAMOctober2011-2012</v>
          </cell>
          <cell r="AH1892" t="str">
            <v>GRAHAMRES VERIFY</v>
          </cell>
        </row>
        <row r="1893">
          <cell r="D1893" t="str">
            <v>MAYER</v>
          </cell>
          <cell r="F1893" t="str">
            <v>Residential</v>
          </cell>
          <cell r="H1893" t="str">
            <v>RES VERIFY</v>
          </cell>
          <cell r="J1893" t="str">
            <v>October</v>
          </cell>
          <cell r="K1893" t="str">
            <v>2011-2012</v>
          </cell>
          <cell r="L1893">
            <v>2011</v>
          </cell>
          <cell r="M1893">
            <v>0</v>
          </cell>
          <cell r="N1893">
            <v>0</v>
          </cell>
          <cell r="Y1893">
            <v>0</v>
          </cell>
          <cell r="Z1893">
            <v>0</v>
          </cell>
          <cell r="AC1893" t="str">
            <v>MAYEROctober2011-2012</v>
          </cell>
          <cell r="AD1893" t="str">
            <v>MAYER2011</v>
          </cell>
          <cell r="AE1893" t="str">
            <v>MAYEROctober2011</v>
          </cell>
          <cell r="AF1893" t="str">
            <v>MAYERRES VERIFYOctober2011-2012</v>
          </cell>
          <cell r="AG1893" t="str">
            <v>MAYEROctober2011-2012</v>
          </cell>
          <cell r="AH1893" t="str">
            <v>MAYERRES VERIFY</v>
          </cell>
        </row>
        <row r="1894">
          <cell r="D1894" t="str">
            <v>SAMPSON</v>
          </cell>
          <cell r="F1894" t="str">
            <v>Residential</v>
          </cell>
          <cell r="H1894" t="str">
            <v>RES VERIFY</v>
          </cell>
          <cell r="J1894" t="str">
            <v>October</v>
          </cell>
          <cell r="K1894" t="str">
            <v>2011-2012</v>
          </cell>
          <cell r="L1894">
            <v>2011</v>
          </cell>
          <cell r="M1894">
            <v>0</v>
          </cell>
          <cell r="N1894">
            <v>9</v>
          </cell>
          <cell r="U1894">
            <v>9</v>
          </cell>
          <cell r="Y1894">
            <v>0</v>
          </cell>
          <cell r="Z1894">
            <v>56.823299999999996</v>
          </cell>
          <cell r="AC1894" t="str">
            <v>SAMPSONOctober2011-2012</v>
          </cell>
          <cell r="AD1894" t="str">
            <v>SAMPSON2011</v>
          </cell>
          <cell r="AE1894" t="str">
            <v>SAMPSONOctober2011</v>
          </cell>
          <cell r="AF1894" t="str">
            <v>SAMPSONRES VERIFYOctober2011-2012</v>
          </cell>
          <cell r="AG1894" t="str">
            <v>SAMPSONOctober2011-2012</v>
          </cell>
          <cell r="AH1894" t="str">
            <v>SAMPSONRES VERIFY</v>
          </cell>
        </row>
        <row r="1895">
          <cell r="D1895" t="str">
            <v>SKIPPER</v>
          </cell>
          <cell r="F1895" t="str">
            <v>Residential</v>
          </cell>
          <cell r="H1895" t="str">
            <v>RES VERIFY</v>
          </cell>
          <cell r="J1895" t="str">
            <v>October</v>
          </cell>
          <cell r="K1895" t="str">
            <v>2011-2012</v>
          </cell>
          <cell r="L1895">
            <v>2011</v>
          </cell>
          <cell r="M1895">
            <v>0</v>
          </cell>
          <cell r="N1895">
            <v>0</v>
          </cell>
          <cell r="Y1895">
            <v>0</v>
          </cell>
          <cell r="Z1895">
            <v>0</v>
          </cell>
          <cell r="AC1895" t="str">
            <v>SKIPPEROctober2011-2012</v>
          </cell>
          <cell r="AD1895" t="str">
            <v>SKIPPER2011</v>
          </cell>
          <cell r="AE1895" t="str">
            <v>SKIPPEROctober2011</v>
          </cell>
          <cell r="AF1895" t="str">
            <v>SKIPPERRES VERIFYOctober2011-2012</v>
          </cell>
          <cell r="AG1895" t="str">
            <v>SKIPPEROctober2011-2012</v>
          </cell>
          <cell r="AH1895" t="str">
            <v>SKIPPERRES VERIFY</v>
          </cell>
        </row>
        <row r="1896">
          <cell r="D1896" t="str">
            <v>SPRIGGS</v>
          </cell>
          <cell r="F1896" t="str">
            <v>Residential</v>
          </cell>
          <cell r="H1896" t="str">
            <v>RES VERIFY</v>
          </cell>
          <cell r="J1896" t="str">
            <v>October</v>
          </cell>
          <cell r="K1896" t="str">
            <v>2011-2012</v>
          </cell>
          <cell r="L1896">
            <v>2011</v>
          </cell>
          <cell r="M1896">
            <v>5</v>
          </cell>
          <cell r="N1896">
            <v>7</v>
          </cell>
          <cell r="Y1896">
            <v>31.5685</v>
          </cell>
          <cell r="Z1896">
            <v>44.195900000000002</v>
          </cell>
          <cell r="AC1896" t="str">
            <v>SPRIGGSOctober2011-2012</v>
          </cell>
          <cell r="AD1896" t="str">
            <v>SPRIGGS2011</v>
          </cell>
          <cell r="AE1896" t="str">
            <v>SPRIGGSOctober2011</v>
          </cell>
          <cell r="AF1896" t="str">
            <v>SPRIGGSRES VERIFYOctober2011-2012</v>
          </cell>
          <cell r="AG1896" t="str">
            <v>SPRIGGSOctober2011-2012</v>
          </cell>
          <cell r="AH1896" t="str">
            <v>SPRIGGSRES VERIFY</v>
          </cell>
        </row>
        <row r="1897">
          <cell r="C1897" t="str">
            <v xml:space="preserve">Total Community Events  </v>
          </cell>
          <cell r="D1897" t="str">
            <v>CONEW</v>
          </cell>
          <cell r="F1897" t="str">
            <v>Residential</v>
          </cell>
          <cell r="H1897" t="str">
            <v>RES VERIFY</v>
          </cell>
          <cell r="J1897" t="str">
            <v>October</v>
          </cell>
          <cell r="K1897" t="str">
            <v>2011-2012</v>
          </cell>
          <cell r="L1897">
            <v>2011</v>
          </cell>
          <cell r="M1897">
            <v>5</v>
          </cell>
          <cell r="N1897">
            <v>28</v>
          </cell>
          <cell r="O1897">
            <v>0</v>
          </cell>
          <cell r="P1897">
            <v>0</v>
          </cell>
          <cell r="U1897">
            <v>17</v>
          </cell>
          <cell r="X1897">
            <v>0</v>
          </cell>
          <cell r="Y1897">
            <v>806.77478899999994</v>
          </cell>
          <cell r="Z1897">
            <v>4517.9388183999999</v>
          </cell>
          <cell r="AC1897" t="str">
            <v>CONEWOctober2011-2012</v>
          </cell>
          <cell r="AD1897" t="str">
            <v>CONEW2011</v>
          </cell>
          <cell r="AE1897" t="str">
            <v>CONEWOctober2011</v>
          </cell>
          <cell r="AF1897" t="str">
            <v>CONEWRES VERIFYOctober2011-2012</v>
          </cell>
          <cell r="AG1897" t="str">
            <v>CONEWOctober2011-2012</v>
          </cell>
          <cell r="AH1897" t="str">
            <v>CONEWRES VERIFY</v>
          </cell>
        </row>
        <row r="1898">
          <cell r="C1898" t="str">
            <v>Commercial Rebate Tracking</v>
          </cell>
          <cell r="D1898" t="str">
            <v>SKIPPER</v>
          </cell>
          <cell r="F1898" t="str">
            <v>Commercial</v>
          </cell>
          <cell r="H1898" t="str">
            <v>COM VERIFY</v>
          </cell>
          <cell r="J1898" t="str">
            <v>October</v>
          </cell>
          <cell r="K1898" t="str">
            <v>2011-2012</v>
          </cell>
          <cell r="L1898">
            <v>2011</v>
          </cell>
          <cell r="AD1898" t="str">
            <v>SKIPPER2011</v>
          </cell>
          <cell r="AE1898" t="str">
            <v>SKIPPEROctober2011</v>
          </cell>
          <cell r="AF1898" t="str">
            <v>SKIPPERCOM VERIFYOctober2011-2012</v>
          </cell>
        </row>
        <row r="1899">
          <cell r="B1899" t="str">
            <v>Conservation Support Emails</v>
          </cell>
          <cell r="C1899" t="str">
            <v>Emails</v>
          </cell>
          <cell r="D1899" t="str">
            <v>BURNS</v>
          </cell>
          <cell r="F1899" t="str">
            <v>Residential</v>
          </cell>
          <cell r="H1899" t="str">
            <v>CONEW EMAIL</v>
          </cell>
          <cell r="J1899" t="str">
            <v>October</v>
          </cell>
          <cell r="K1899" t="str">
            <v>2011-2012</v>
          </cell>
          <cell r="L1899">
            <v>2011</v>
          </cell>
          <cell r="M1899">
            <v>2</v>
          </cell>
          <cell r="AD1899" t="str">
            <v>BURNS2011</v>
          </cell>
          <cell r="AE1899" t="str">
            <v>BURNSOctober2011</v>
          </cell>
          <cell r="AF1899" t="str">
            <v>BURNSCONEW EMAILOctober2011-2012</v>
          </cell>
        </row>
        <row r="1900">
          <cell r="D1900" t="str">
            <v>RIVERA</v>
          </cell>
          <cell r="F1900" t="str">
            <v>Residential</v>
          </cell>
          <cell r="H1900" t="str">
            <v>CONEW EMAIL</v>
          </cell>
          <cell r="J1900" t="str">
            <v>October</v>
          </cell>
          <cell r="K1900" t="str">
            <v>2011-2012</v>
          </cell>
          <cell r="L1900">
            <v>2011</v>
          </cell>
          <cell r="M1900">
            <v>105</v>
          </cell>
          <cell r="AD1900" t="str">
            <v>RIVERA2011</v>
          </cell>
          <cell r="AE1900" t="str">
            <v>RIVERAOctober2011</v>
          </cell>
          <cell r="AF1900" t="str">
            <v>RIVERACONEW EMAILOctober2011-2012</v>
          </cell>
        </row>
        <row r="1901">
          <cell r="B1901" t="str">
            <v>Conservation Support Calls</v>
          </cell>
          <cell r="C1901" t="str">
            <v>Calls/Voicemails</v>
          </cell>
          <cell r="D1901" t="str">
            <v>BURNS</v>
          </cell>
          <cell r="H1901" t="str">
            <v>CONEW CALLS/VM</v>
          </cell>
          <cell r="J1901" t="str">
            <v>October</v>
          </cell>
          <cell r="K1901" t="str">
            <v>2011-2012</v>
          </cell>
          <cell r="L1901">
            <v>2011</v>
          </cell>
          <cell r="AD1901" t="str">
            <v>BURNS2011</v>
          </cell>
          <cell r="AE1901" t="str">
            <v>BURNSOctober2011</v>
          </cell>
          <cell r="AF1901" t="str">
            <v>BURNSCONEW CALLS/VMOctober2011-2012</v>
          </cell>
        </row>
        <row r="1902">
          <cell r="D1902" t="str">
            <v>GRAHAM</v>
          </cell>
          <cell r="H1902" t="str">
            <v>CONEW CALLS/VM</v>
          </cell>
          <cell r="J1902" t="str">
            <v>October</v>
          </cell>
          <cell r="K1902" t="str">
            <v>2011-2012</v>
          </cell>
          <cell r="L1902">
            <v>2011</v>
          </cell>
          <cell r="AD1902" t="str">
            <v>GRAHAM2011</v>
          </cell>
          <cell r="AE1902" t="str">
            <v>GRAHAMOctober2011</v>
          </cell>
          <cell r="AF1902" t="str">
            <v>GRAHAMCONEW CALLS/VMOctober2011-2012</v>
          </cell>
        </row>
        <row r="1903">
          <cell r="D1903" t="str">
            <v>MAYER</v>
          </cell>
          <cell r="H1903" t="str">
            <v>CONEW CALLS/VM</v>
          </cell>
          <cell r="J1903" t="str">
            <v>October</v>
          </cell>
          <cell r="K1903" t="str">
            <v>2011-2012</v>
          </cell>
          <cell r="L1903">
            <v>2011</v>
          </cell>
          <cell r="AD1903" t="str">
            <v>MAYER2011</v>
          </cell>
          <cell r="AE1903" t="str">
            <v>MAYEROctober2011</v>
          </cell>
          <cell r="AF1903" t="str">
            <v>MAYERCONEW CALLS/VMOctober2011-2012</v>
          </cell>
        </row>
        <row r="1904">
          <cell r="D1904" t="str">
            <v>RIVERA</v>
          </cell>
          <cell r="H1904" t="str">
            <v>CONEW CALLS/VM</v>
          </cell>
          <cell r="J1904" t="str">
            <v>October</v>
          </cell>
          <cell r="K1904" t="str">
            <v>2011-2012</v>
          </cell>
          <cell r="L1904">
            <v>2011</v>
          </cell>
          <cell r="M1904">
            <v>16</v>
          </cell>
          <cell r="AD1904" t="str">
            <v>RIVERA2011</v>
          </cell>
          <cell r="AE1904" t="str">
            <v>RIVERAOctober2011</v>
          </cell>
          <cell r="AF1904" t="str">
            <v>RIVERACONEW CALLS/VMOctober2011-2012</v>
          </cell>
        </row>
        <row r="1905">
          <cell r="D1905" t="str">
            <v>SAMPSON</v>
          </cell>
          <cell r="H1905" t="str">
            <v>CONEW CALLS/VM</v>
          </cell>
          <cell r="J1905" t="str">
            <v>October</v>
          </cell>
          <cell r="K1905" t="str">
            <v>2011-2012</v>
          </cell>
          <cell r="L1905">
            <v>2011</v>
          </cell>
          <cell r="AD1905" t="str">
            <v>SAMPSON2011</v>
          </cell>
          <cell r="AE1905" t="str">
            <v>SAMPSONOctober2011</v>
          </cell>
          <cell r="AF1905" t="str">
            <v>SAMPSONCONEW CALLS/VMOctober2011-2012</v>
          </cell>
        </row>
        <row r="1906">
          <cell r="D1906" t="str">
            <v>SKIPPER</v>
          </cell>
          <cell r="H1906" t="str">
            <v>CONEW CALLS/VM</v>
          </cell>
          <cell r="J1906" t="str">
            <v>October</v>
          </cell>
          <cell r="K1906" t="str">
            <v>2011-2012</v>
          </cell>
          <cell r="L1906">
            <v>2011</v>
          </cell>
          <cell r="AD1906" t="str">
            <v>SKIPPER2011</v>
          </cell>
          <cell r="AE1906" t="str">
            <v>SKIPPEROctober2011</v>
          </cell>
          <cell r="AF1906" t="str">
            <v>SKIPPERCONEW CALLS/VMOctober2011-2012</v>
          </cell>
        </row>
        <row r="1907">
          <cell r="D1907" t="str">
            <v>SPRIGGS</v>
          </cell>
          <cell r="H1907" t="str">
            <v>CONEW CALLS/VM</v>
          </cell>
          <cell r="J1907" t="str">
            <v>October</v>
          </cell>
          <cell r="K1907" t="str">
            <v>2011-2012</v>
          </cell>
          <cell r="L1907">
            <v>2011</v>
          </cell>
          <cell r="AD1907" t="str">
            <v>SPRIGGS2011</v>
          </cell>
          <cell r="AE1907" t="str">
            <v>SPRIGGSOctober2011</v>
          </cell>
          <cell r="AF1907" t="str">
            <v>SPRIGGSCONEW CALLS/VMOctober2011-2012</v>
          </cell>
        </row>
        <row r="1908">
          <cell r="C1908" t="str">
            <v xml:space="preserve">Total Community Events  </v>
          </cell>
          <cell r="D1908" t="str">
            <v>CONEW</v>
          </cell>
          <cell r="H1908" t="str">
            <v>CONEW CALLS/VM</v>
          </cell>
          <cell r="J1908" t="str">
            <v>October</v>
          </cell>
          <cell r="K1908" t="str">
            <v>2011-2012</v>
          </cell>
          <cell r="L1908">
            <v>2011</v>
          </cell>
          <cell r="M1908">
            <v>16</v>
          </cell>
          <cell r="N1908">
            <v>0</v>
          </cell>
          <cell r="AD1908" t="str">
            <v>CONEW2011</v>
          </cell>
          <cell r="AE1908" t="str">
            <v>CONEWOctober2011</v>
          </cell>
          <cell r="AF1908" t="str">
            <v>CONEWCONEW CALLS/VMOctober2011-2012</v>
          </cell>
        </row>
        <row r="1909">
          <cell r="B1909" t="str">
            <v>Conservation Support Rebate Processing</v>
          </cell>
          <cell r="C1909" t="str">
            <v>Rebate Processing</v>
          </cell>
          <cell r="D1909" t="str">
            <v>BURNS</v>
          </cell>
          <cell r="H1909" t="str">
            <v>REBATE</v>
          </cell>
          <cell r="J1909" t="str">
            <v>October</v>
          </cell>
          <cell r="K1909" t="str">
            <v>2011-2012</v>
          </cell>
          <cell r="L1909">
            <v>2011</v>
          </cell>
          <cell r="M1909">
            <v>0</v>
          </cell>
          <cell r="AD1909" t="str">
            <v>BURNS2011</v>
          </cell>
          <cell r="AE1909" t="str">
            <v>BURNSOctober2011</v>
          </cell>
          <cell r="AF1909" t="str">
            <v>BURNSREBATEOctober2011-2012</v>
          </cell>
        </row>
        <row r="1910">
          <cell r="D1910" t="str">
            <v>RIVERA</v>
          </cell>
          <cell r="H1910" t="str">
            <v>REBATE</v>
          </cell>
          <cell r="J1910" t="str">
            <v>October</v>
          </cell>
          <cell r="K1910" t="str">
            <v>2011-2012</v>
          </cell>
          <cell r="L1910">
            <v>2011</v>
          </cell>
          <cell r="M1910">
            <v>207</v>
          </cell>
          <cell r="AD1910" t="str">
            <v>RIVERA2011</v>
          </cell>
          <cell r="AE1910" t="str">
            <v>RIVERAOctober2011</v>
          </cell>
          <cell r="AF1910" t="str">
            <v>RIVERAREBATEOctober2011-2012</v>
          </cell>
        </row>
        <row r="1911">
          <cell r="B1911" t="str">
            <v>O-Power Calls &amp; Emails</v>
          </cell>
          <cell r="D1911" t="str">
            <v>BURNS</v>
          </cell>
          <cell r="F1911" t="str">
            <v>Residential</v>
          </cell>
          <cell r="H1911" t="str">
            <v>O-POWER</v>
          </cell>
          <cell r="J1911" t="str">
            <v>October</v>
          </cell>
          <cell r="K1911" t="str">
            <v>2011-2012</v>
          </cell>
          <cell r="L1911">
            <v>2011</v>
          </cell>
          <cell r="M1911">
            <v>0</v>
          </cell>
          <cell r="AD1911" t="str">
            <v>BURNS2011</v>
          </cell>
          <cell r="AE1911" t="str">
            <v>BURNSOctober2011</v>
          </cell>
          <cell r="AF1911" t="str">
            <v>BURNSO-POWEROctober2011-2012</v>
          </cell>
        </row>
        <row r="1912">
          <cell r="D1912" t="str">
            <v>RIVERA</v>
          </cell>
          <cell r="F1912" t="str">
            <v>Residential</v>
          </cell>
          <cell r="H1912" t="str">
            <v>O-POWER</v>
          </cell>
          <cell r="J1912" t="str">
            <v>October</v>
          </cell>
          <cell r="K1912" t="str">
            <v>2011-2012</v>
          </cell>
          <cell r="L1912">
            <v>2011</v>
          </cell>
          <cell r="M1912">
            <v>14</v>
          </cell>
          <cell r="AD1912" t="str">
            <v>RIVERA2011</v>
          </cell>
          <cell r="AE1912" t="str">
            <v>RIVERAOctober2011</v>
          </cell>
          <cell r="AF1912" t="str">
            <v>RIVERAO-POWEROctober2011-2012</v>
          </cell>
        </row>
        <row r="1913">
          <cell r="L1913">
            <v>2011</v>
          </cell>
          <cell r="AD1913" t="str">
            <v>2011</v>
          </cell>
          <cell r="AE1913" t="str">
            <v>2011</v>
          </cell>
        </row>
        <row r="1914">
          <cell r="B1914" t="str">
            <v>Orlando Completed Home Energy Activities Detail</v>
          </cell>
          <cell r="L1914">
            <v>2011</v>
          </cell>
          <cell r="AD1914" t="str">
            <v>2011</v>
          </cell>
          <cell r="AE1914" t="str">
            <v>2011</v>
          </cell>
        </row>
        <row r="1915">
          <cell r="B1915" t="str">
            <v>M-ACRG</v>
          </cell>
          <cell r="C1915" t="str">
            <v>Survey - Acreage Meas for Wtr</v>
          </cell>
          <cell r="D1915" t="str">
            <v>MIL</v>
          </cell>
          <cell r="E1915" t="str">
            <v>WACON-5C</v>
          </cell>
          <cell r="F1915" t="str">
            <v>Commercial</v>
          </cell>
          <cell r="G1915" t="str">
            <v>MULTI</v>
          </cell>
          <cell r="H1915" t="str">
            <v>ACRE MEASMNT</v>
          </cell>
          <cell r="J1915" t="str">
            <v>November</v>
          </cell>
          <cell r="K1915" t="str">
            <v>2011-2012</v>
          </cell>
          <cell r="L1915">
            <v>2011</v>
          </cell>
          <cell r="M1915">
            <v>0</v>
          </cell>
          <cell r="N1915">
            <v>0</v>
          </cell>
          <cell r="Y1915">
            <v>0</v>
          </cell>
          <cell r="Z1915">
            <v>0</v>
          </cell>
          <cell r="AA1915">
            <v>0</v>
          </cell>
          <cell r="AB1915">
            <v>0</v>
          </cell>
          <cell r="AC1915" t="str">
            <v>MILWACON-5CNovember2011-2012</v>
          </cell>
          <cell r="AD1915" t="str">
            <v>MILWACON-5C2011</v>
          </cell>
          <cell r="AE1915" t="str">
            <v>MILWACON-5CNovember2011</v>
          </cell>
          <cell r="AF1915" t="str">
            <v>MILWACON-5CACRE MEASMNTNovember2011-2012</v>
          </cell>
          <cell r="AH1915" t="str">
            <v>MILNovember2011-2012</v>
          </cell>
        </row>
        <row r="1916">
          <cell r="D1916" t="str">
            <v>MIL</v>
          </cell>
          <cell r="E1916" t="str">
            <v>WACON-5C</v>
          </cell>
          <cell r="F1916" t="str">
            <v>Commercial</v>
          </cell>
          <cell r="G1916" t="str">
            <v>OTHER</v>
          </cell>
          <cell r="H1916" t="str">
            <v>ACRE MEASMNT</v>
          </cell>
          <cell r="J1916" t="str">
            <v>November</v>
          </cell>
          <cell r="K1916" t="str">
            <v>2011-2012</v>
          </cell>
          <cell r="L1916">
            <v>2011</v>
          </cell>
          <cell r="M1916">
            <v>0</v>
          </cell>
          <cell r="Y1916">
            <v>0</v>
          </cell>
          <cell r="Z1916">
            <v>0</v>
          </cell>
          <cell r="AC1916" t="str">
            <v>MILWACON-5CNovember2011-2012</v>
          </cell>
          <cell r="AD1916" t="str">
            <v>MILWACON-5C2011</v>
          </cell>
          <cell r="AE1916" t="str">
            <v>MILWACON-5CNovember2011</v>
          </cell>
          <cell r="AF1916" t="str">
            <v>MILWACON-5CACRE MEASMNTNovember2011-2012</v>
          </cell>
          <cell r="AH1916" t="str">
            <v>MILNovember2011-2012</v>
          </cell>
        </row>
        <row r="1917">
          <cell r="D1917" t="str">
            <v>SKIPPER</v>
          </cell>
          <cell r="E1917" t="str">
            <v>WACON-5C</v>
          </cell>
          <cell r="F1917" t="str">
            <v>Commercial</v>
          </cell>
          <cell r="G1917" t="str">
            <v>MULTI</v>
          </cell>
          <cell r="H1917" t="str">
            <v>ACRE MEASMNT</v>
          </cell>
          <cell r="J1917" t="str">
            <v>November</v>
          </cell>
          <cell r="K1917" t="str">
            <v>2011-2012</v>
          </cell>
          <cell r="L1917">
            <v>2011</v>
          </cell>
          <cell r="M1917">
            <v>0</v>
          </cell>
          <cell r="N1917">
            <v>3</v>
          </cell>
          <cell r="Y1917">
            <v>0</v>
          </cell>
          <cell r="Z1917">
            <v>484.06487340000001</v>
          </cell>
          <cell r="AC1917" t="str">
            <v>SKIPPERWACON-5CNovember2011-2012</v>
          </cell>
          <cell r="AD1917" t="str">
            <v>SKIPPERWACON-5C2011</v>
          </cell>
          <cell r="AE1917" t="str">
            <v>SKIPPERWACON-5CNovember2011</v>
          </cell>
          <cell r="AF1917" t="str">
            <v>SKIPPERWACON-5CACRE MEASMNTNovember2011-2012</v>
          </cell>
          <cell r="AH1917" t="str">
            <v>SKIPPERNovember2011-2012</v>
          </cell>
        </row>
        <row r="1918">
          <cell r="D1918" t="str">
            <v>SKIPPER</v>
          </cell>
          <cell r="E1918" t="str">
            <v>WACON-5C</v>
          </cell>
          <cell r="F1918" t="str">
            <v>Commercial</v>
          </cell>
          <cell r="G1918" t="str">
            <v>OTHER</v>
          </cell>
          <cell r="H1918" t="str">
            <v>ACRE MEASMNT</v>
          </cell>
          <cell r="J1918" t="str">
            <v>November</v>
          </cell>
          <cell r="K1918" t="str">
            <v>2011-2012</v>
          </cell>
          <cell r="L1918">
            <v>2011</v>
          </cell>
          <cell r="M1918">
            <v>0</v>
          </cell>
          <cell r="Y1918">
            <v>0</v>
          </cell>
          <cell r="Z1918">
            <v>0</v>
          </cell>
          <cell r="AA1918">
            <v>0</v>
          </cell>
          <cell r="AB1918">
            <v>0</v>
          </cell>
          <cell r="AC1918" t="str">
            <v>SKIPPERWACON-5CNovember2011-2012</v>
          </cell>
          <cell r="AD1918" t="str">
            <v>SKIPPERWACON-5C2011</v>
          </cell>
          <cell r="AE1918" t="str">
            <v>SKIPPERWACON-5CNovember2011</v>
          </cell>
          <cell r="AF1918" t="str">
            <v>SKIPPERWACON-5CACRE MEASMNTNovember2011-2012</v>
          </cell>
          <cell r="AG1918" t="str">
            <v>SKIPPERWACON-5CNovember2011-2012</v>
          </cell>
          <cell r="AH1918" t="str">
            <v>SKIPPERNovember2011-2012</v>
          </cell>
        </row>
        <row r="1919">
          <cell r="C1919" t="str">
            <v>Total Acreage Meas For Wtr</v>
          </cell>
          <cell r="D1919" t="str">
            <v>CONEW</v>
          </cell>
          <cell r="E1919" t="str">
            <v>WACON-5C</v>
          </cell>
          <cell r="F1919" t="str">
            <v>Commercial</v>
          </cell>
          <cell r="G1919" t="str">
            <v>MULTI</v>
          </cell>
          <cell r="H1919" t="str">
            <v>ACRE MEASMNT</v>
          </cell>
          <cell r="J1919" t="str">
            <v>November</v>
          </cell>
          <cell r="K1919" t="str">
            <v>2011-2012</v>
          </cell>
          <cell r="L1919">
            <v>2011</v>
          </cell>
          <cell r="M1919">
            <v>0</v>
          </cell>
          <cell r="N1919">
            <v>3</v>
          </cell>
          <cell r="Y1919">
            <v>0</v>
          </cell>
          <cell r="Z1919">
            <v>484.06487340000001</v>
          </cell>
          <cell r="AA1919">
            <v>0</v>
          </cell>
          <cell r="AB1919">
            <v>0</v>
          </cell>
          <cell r="AC1919" t="str">
            <v>CONEWWACON-5CNovember2011-2012</v>
          </cell>
          <cell r="AD1919" t="str">
            <v>CONEWWACON-5C2011</v>
          </cell>
          <cell r="AE1919" t="str">
            <v>CONEWWACON-5CNovember2011</v>
          </cell>
          <cell r="AF1919" t="str">
            <v>CONEWWACON-5CACRE MEASMNTNovember2011-2012</v>
          </cell>
          <cell r="AG1919" t="str">
            <v>CONEWWACON-5CNovember2011-2012</v>
          </cell>
          <cell r="AH1919" t="str">
            <v>CONEWNovember2011-2012</v>
          </cell>
        </row>
        <row r="1920">
          <cell r="C1920" t="str">
            <v>Total Acreage Meas For Wtr</v>
          </cell>
          <cell r="D1920" t="str">
            <v>CONEW</v>
          </cell>
          <cell r="E1920" t="str">
            <v>WACON-5C</v>
          </cell>
          <cell r="F1920" t="str">
            <v>Commercial</v>
          </cell>
          <cell r="G1920" t="str">
            <v>OTHER</v>
          </cell>
          <cell r="H1920" t="str">
            <v>ACRE MEASMNT</v>
          </cell>
          <cell r="J1920" t="str">
            <v>November</v>
          </cell>
          <cell r="K1920" t="str">
            <v>2011-2012</v>
          </cell>
          <cell r="L1920">
            <v>2011</v>
          </cell>
          <cell r="M1920">
            <v>0</v>
          </cell>
          <cell r="N1920">
            <v>0</v>
          </cell>
          <cell r="Y1920">
            <v>0</v>
          </cell>
          <cell r="AA1920">
            <v>0</v>
          </cell>
          <cell r="AB1920">
            <v>0</v>
          </cell>
          <cell r="AC1920" t="str">
            <v>CONEWWACON-5CNovember2011-2012</v>
          </cell>
          <cell r="AD1920" t="str">
            <v>CONEWWACON-5C2011</v>
          </cell>
          <cell r="AE1920" t="str">
            <v>CONEWWACON-5CNovember2011</v>
          </cell>
          <cell r="AF1920" t="str">
            <v>CONEWWACON-5CACRE MEASMNTNovember2011-2012</v>
          </cell>
          <cell r="AG1920" t="str">
            <v>CONEWWACON-5CNovember2011-2012</v>
          </cell>
          <cell r="AH1920" t="str">
            <v>CONEWNovember2011-2012</v>
          </cell>
        </row>
        <row r="1921">
          <cell r="B1921" t="str">
            <v>M-CES</v>
          </cell>
          <cell r="C1921" t="str">
            <v>Survey - Commercial Energy</v>
          </cell>
          <cell r="D1921" t="str">
            <v>SKIPPER</v>
          </cell>
          <cell r="E1921" t="str">
            <v>ECON-3A</v>
          </cell>
          <cell r="F1921" t="str">
            <v>Commercial</v>
          </cell>
          <cell r="G1921" t="str">
            <v>OTHER</v>
          </cell>
          <cell r="J1921" t="str">
            <v>November</v>
          </cell>
          <cell r="K1921" t="str">
            <v>2011-2012</v>
          </cell>
          <cell r="L1921">
            <v>2011</v>
          </cell>
          <cell r="M1921">
            <v>16</v>
          </cell>
          <cell r="N1921">
            <v>18.166666666666668</v>
          </cell>
          <cell r="X1921">
            <v>21</v>
          </cell>
          <cell r="Y1921">
            <v>9404.2080000000005</v>
          </cell>
          <cell r="Z1921">
            <v>10677.694500000001</v>
          </cell>
          <cell r="AA1921">
            <v>13596.2176</v>
          </cell>
          <cell r="AB1921">
            <v>15437.372066666667</v>
          </cell>
          <cell r="AC1921" t="str">
            <v>SKIPPERECON-3ANovember2011-2012</v>
          </cell>
          <cell r="AD1921" t="str">
            <v>SKIPPERECON-3A2011</v>
          </cell>
          <cell r="AE1921" t="str">
            <v>SKIPPERECON-3ANovember2011</v>
          </cell>
          <cell r="AF1921" t="str">
            <v>SKIPPERECON-3ANovember2011-2012</v>
          </cell>
          <cell r="AG1921" t="str">
            <v>SKIPPERECON-3ANovember2011-2012</v>
          </cell>
          <cell r="AH1921" t="str">
            <v>SKIPPERNovember2011-2012</v>
          </cell>
        </row>
        <row r="1922">
          <cell r="C1922" t="str">
            <v xml:space="preserve">Total Commercial Energy  </v>
          </cell>
          <cell r="D1922" t="str">
            <v>CONEW</v>
          </cell>
          <cell r="E1922" t="str">
            <v>ECON-3A</v>
          </cell>
          <cell r="F1922" t="str">
            <v>Commercial</v>
          </cell>
          <cell r="G1922" t="str">
            <v>OTHER</v>
          </cell>
          <cell r="J1922" t="str">
            <v>November</v>
          </cell>
          <cell r="K1922" t="str">
            <v>2011-2012</v>
          </cell>
          <cell r="L1922">
            <v>2011</v>
          </cell>
          <cell r="M1922">
            <v>16</v>
          </cell>
          <cell r="N1922">
            <v>18.166666666666668</v>
          </cell>
          <cell r="Y1922">
            <v>9404.2080000000005</v>
          </cell>
          <cell r="Z1922">
            <v>10677.694500000001</v>
          </cell>
          <cell r="AA1922">
            <v>13596.2176</v>
          </cell>
          <cell r="AB1922">
            <v>15437.372066666667</v>
          </cell>
          <cell r="AC1922" t="str">
            <v>CONEWECON-3ANovember2011-2012</v>
          </cell>
          <cell r="AD1922" t="str">
            <v>CONEWECON-3A2011</v>
          </cell>
          <cell r="AE1922" t="str">
            <v>CONEWECON-3ANovember2011</v>
          </cell>
          <cell r="AF1922" t="str">
            <v>CONEWECON-3ANovember2011-2012</v>
          </cell>
          <cell r="AG1922" t="str">
            <v>CONEWECON-3ANovember2011-2012</v>
          </cell>
          <cell r="AH1922" t="str">
            <v>CONEWNovember2011-2012</v>
          </cell>
        </row>
        <row r="1923">
          <cell r="B1923" t="str">
            <v>M-HH2O</v>
          </cell>
          <cell r="C1923" t="str">
            <v>Survey - High Wtr CC Contact</v>
          </cell>
          <cell r="D1923" t="str">
            <v>SKIPPER</v>
          </cell>
          <cell r="E1923" t="str">
            <v>WACON-5D</v>
          </cell>
          <cell r="F1923" t="str">
            <v>Commercial</v>
          </cell>
          <cell r="G1923" t="str">
            <v>OTHER</v>
          </cell>
          <cell r="H1923" t="str">
            <v>HIGH WTR CC</v>
          </cell>
          <cell r="J1923" t="str">
            <v>November</v>
          </cell>
          <cell r="K1923" t="str">
            <v>2011-2012</v>
          </cell>
          <cell r="L1923">
            <v>2011</v>
          </cell>
          <cell r="M1923">
            <v>0</v>
          </cell>
          <cell r="N1923">
            <v>0.83333333333333337</v>
          </cell>
          <cell r="Y1923">
            <v>0</v>
          </cell>
          <cell r="Z1923">
            <v>489.80250000000007</v>
          </cell>
          <cell r="AA1923">
            <v>0</v>
          </cell>
          <cell r="AB1923">
            <v>0</v>
          </cell>
          <cell r="AC1923" t="str">
            <v>SKIPPERWACON-5DNovember2011-2012</v>
          </cell>
          <cell r="AD1923" t="str">
            <v>SKIPPERWACON-5D2011</v>
          </cell>
          <cell r="AE1923" t="str">
            <v>SKIPPERWACON-5DNovember2011</v>
          </cell>
          <cell r="AF1923" t="str">
            <v>SKIPPERWACON-5DHIGH WTR CCNovember2011-2012</v>
          </cell>
          <cell r="AG1923" t="str">
            <v>SKIPPERWACON-5DNovember2011-2012</v>
          </cell>
          <cell r="AH1923" t="str">
            <v>SKIPPERNovember2011-2012</v>
          </cell>
        </row>
        <row r="1924">
          <cell r="C1924" t="str">
            <v xml:space="preserve">Total High Wtr CC Contact  </v>
          </cell>
          <cell r="D1924" t="str">
            <v>CONEW</v>
          </cell>
          <cell r="E1924" t="str">
            <v>WACON-5D</v>
          </cell>
          <cell r="F1924" t="str">
            <v>Commercial</v>
          </cell>
          <cell r="G1924" t="str">
            <v>OTHER</v>
          </cell>
          <cell r="H1924" t="str">
            <v>HIGH WTR CC</v>
          </cell>
          <cell r="J1924" t="str">
            <v>November</v>
          </cell>
          <cell r="K1924" t="str">
            <v>2011-2012</v>
          </cell>
          <cell r="L1924">
            <v>2011</v>
          </cell>
          <cell r="M1924">
            <v>0</v>
          </cell>
          <cell r="N1924">
            <v>0.83333333333333337</v>
          </cell>
          <cell r="Y1924">
            <v>0</v>
          </cell>
          <cell r="Z1924">
            <v>489.80250000000007</v>
          </cell>
          <cell r="AA1924">
            <v>0</v>
          </cell>
          <cell r="AB1924">
            <v>0</v>
          </cell>
          <cell r="AC1924" t="str">
            <v>CONEWWACON-5DNovember2011-2012</v>
          </cell>
          <cell r="AD1924" t="str">
            <v>CONEWWACON-5D2011</v>
          </cell>
          <cell r="AE1924" t="str">
            <v>CONEWWACON-5DNovember2011</v>
          </cell>
          <cell r="AF1924" t="str">
            <v>CONEWWACON-5DHIGH WTR CCNovember2011-2012</v>
          </cell>
          <cell r="AG1924" t="str">
            <v>CONEWWACON-5DNovember2011-2012</v>
          </cell>
          <cell r="AH1924" t="str">
            <v>CONEWNovember2011-2012</v>
          </cell>
        </row>
        <row r="1925">
          <cell r="B1925" t="str">
            <v>M-RES</v>
          </cell>
          <cell r="C1925" t="str">
            <v>Survey - Residential Energy</v>
          </cell>
          <cell r="D1925" t="str">
            <v>BURNS</v>
          </cell>
          <cell r="E1925" t="str">
            <v>ECON-3B</v>
          </cell>
          <cell r="F1925" t="str">
            <v>Residential</v>
          </cell>
          <cell r="G1925" t="str">
            <v>SINGLE</v>
          </cell>
          <cell r="J1925" t="str">
            <v>November</v>
          </cell>
          <cell r="K1925" t="str">
            <v>2011-2012</v>
          </cell>
          <cell r="L1925">
            <v>2011</v>
          </cell>
          <cell r="M1925">
            <v>0</v>
          </cell>
          <cell r="N1925">
            <v>0</v>
          </cell>
          <cell r="X1925">
            <v>21</v>
          </cell>
          <cell r="Y1925">
            <v>0</v>
          </cell>
          <cell r="Z1925">
            <v>0</v>
          </cell>
          <cell r="AA1925">
            <v>0</v>
          </cell>
          <cell r="AB1925">
            <v>0</v>
          </cell>
          <cell r="AC1925" t="str">
            <v>BURNSECON-3BNovember2011-2012</v>
          </cell>
          <cell r="AD1925" t="str">
            <v>BURNSECON-3B2011</v>
          </cell>
          <cell r="AE1925" t="str">
            <v>BURNSECON-3BNovember2011</v>
          </cell>
          <cell r="AF1925" t="str">
            <v>BURNSECON-3BNovember2011-2012</v>
          </cell>
          <cell r="AG1925" t="str">
            <v>BURNSECON-3BNovember2011-2012</v>
          </cell>
          <cell r="AH1925" t="str">
            <v>BURNSNovember2011-2012</v>
          </cell>
        </row>
        <row r="1926">
          <cell r="D1926" t="str">
            <v>BURNS</v>
          </cell>
          <cell r="E1926" t="str">
            <v>ECON-3B</v>
          </cell>
          <cell r="F1926" t="str">
            <v>Residential</v>
          </cell>
          <cell r="G1926" t="str">
            <v>MULTI</v>
          </cell>
          <cell r="J1926" t="str">
            <v>November</v>
          </cell>
          <cell r="K1926" t="str">
            <v>2011-2012</v>
          </cell>
          <cell r="L1926">
            <v>2011</v>
          </cell>
          <cell r="M1926">
            <v>0</v>
          </cell>
          <cell r="Y1926">
            <v>0</v>
          </cell>
          <cell r="AA1926">
            <v>0</v>
          </cell>
          <cell r="AC1926" t="str">
            <v>BURNSECON-3BNovember2011-2012</v>
          </cell>
          <cell r="AD1926" t="str">
            <v>BURNSECON-3B2011</v>
          </cell>
          <cell r="AE1926" t="str">
            <v>BURNSECON-3BNovember2011</v>
          </cell>
          <cell r="AF1926" t="str">
            <v>BURNSECON-3BNovember2011-2012</v>
          </cell>
          <cell r="AG1926" t="str">
            <v>BURNSECON-3BNovember2011-2012</v>
          </cell>
          <cell r="AH1926" t="str">
            <v>BURNSNovember2011-2012</v>
          </cell>
        </row>
        <row r="1927">
          <cell r="D1927" t="str">
            <v>GRAHAM</v>
          </cell>
          <cell r="E1927" t="str">
            <v>ECON-3B</v>
          </cell>
          <cell r="F1927" t="str">
            <v>Residential</v>
          </cell>
          <cell r="G1927" t="str">
            <v>SINGLE</v>
          </cell>
          <cell r="J1927" t="str">
            <v>November</v>
          </cell>
          <cell r="K1927" t="str">
            <v>2011-2012</v>
          </cell>
          <cell r="L1927">
            <v>2011</v>
          </cell>
          <cell r="M1927">
            <v>45</v>
          </cell>
          <cell r="N1927">
            <v>62.5</v>
          </cell>
          <cell r="X1927">
            <v>21</v>
          </cell>
          <cell r="Y1927">
            <v>7260.9731009999996</v>
          </cell>
          <cell r="Z1927">
            <v>10084.6848625</v>
          </cell>
          <cell r="AA1927">
            <v>10959.592500000001</v>
          </cell>
          <cell r="AB1927">
            <v>15221.65625</v>
          </cell>
          <cell r="AC1927" t="str">
            <v>GRAHAMECON-3BNovember2011-2012</v>
          </cell>
          <cell r="AD1927" t="str">
            <v>GRAHAMECON-3B2011</v>
          </cell>
          <cell r="AE1927" t="str">
            <v>GRAHAMECON-3BNovember2011</v>
          </cell>
          <cell r="AF1927" t="str">
            <v>GRAHAMECON-3BNovember2011-2012</v>
          </cell>
          <cell r="AG1927" t="str">
            <v>GRAHAMECON-3BNovember2011-2012</v>
          </cell>
          <cell r="AH1927" t="str">
            <v>GRAHAMNovember2011-2012</v>
          </cell>
        </row>
        <row r="1928">
          <cell r="D1928" t="str">
            <v>GRAHAM</v>
          </cell>
          <cell r="E1928" t="str">
            <v>ECON-3B</v>
          </cell>
          <cell r="F1928" t="str">
            <v>Residential</v>
          </cell>
          <cell r="G1928" t="str">
            <v>MULTI</v>
          </cell>
          <cell r="J1928" t="str">
            <v>November</v>
          </cell>
          <cell r="K1928" t="str">
            <v>2011-2012</v>
          </cell>
          <cell r="L1928">
            <v>2011</v>
          </cell>
          <cell r="M1928">
            <v>8</v>
          </cell>
          <cell r="Y1928">
            <v>1290.8396624</v>
          </cell>
          <cell r="AA1928">
            <v>1948.3720000000001</v>
          </cell>
          <cell r="AC1928" t="str">
            <v>GRAHAMECON-3BNovember2011-2012</v>
          </cell>
          <cell r="AD1928" t="str">
            <v>GRAHAMECON-3B2011</v>
          </cell>
          <cell r="AE1928" t="str">
            <v>GRAHAMECON-3BNovember2011</v>
          </cell>
          <cell r="AF1928" t="str">
            <v>GRAHAMECON-3BNovember2011-2012</v>
          </cell>
          <cell r="AG1928" t="str">
            <v>GRAHAMECON-3BNovember2011-2012</v>
          </cell>
          <cell r="AH1928" t="str">
            <v>GRAHAMNovember2011-2012</v>
          </cell>
        </row>
        <row r="1929">
          <cell r="D1929" t="str">
            <v>MAYER</v>
          </cell>
          <cell r="E1929" t="str">
            <v>ECON-3B</v>
          </cell>
          <cell r="F1929" t="str">
            <v>Residential</v>
          </cell>
          <cell r="G1929" t="str">
            <v>SINGLE</v>
          </cell>
          <cell r="J1929" t="str">
            <v>November</v>
          </cell>
          <cell r="K1929" t="str">
            <v>2011-2012</v>
          </cell>
          <cell r="L1929">
            <v>2011</v>
          </cell>
          <cell r="M1929">
            <v>32</v>
          </cell>
          <cell r="N1929">
            <v>62.5</v>
          </cell>
          <cell r="X1929">
            <v>8</v>
          </cell>
          <cell r="Y1929">
            <v>5163.3586495999998</v>
          </cell>
          <cell r="Z1929">
            <v>10084.6848625</v>
          </cell>
          <cell r="AA1929">
            <v>7793.4880000000003</v>
          </cell>
          <cell r="AB1929">
            <v>15221.65625</v>
          </cell>
          <cell r="AC1929" t="str">
            <v>MAYERECON-3BNovember2011-2012</v>
          </cell>
          <cell r="AD1929" t="str">
            <v>MAYERECON-3B2011</v>
          </cell>
          <cell r="AE1929" t="str">
            <v>MAYERECON-3BNovember2011</v>
          </cell>
          <cell r="AF1929" t="str">
            <v>MAYERECON-3BNovember2011-2012</v>
          </cell>
          <cell r="AG1929" t="str">
            <v>MAYERECON-3BNovember2011-2012</v>
          </cell>
          <cell r="AH1929" t="str">
            <v>MAYERNovember2011-2012</v>
          </cell>
        </row>
        <row r="1930">
          <cell r="D1930" t="str">
            <v>MAYER</v>
          </cell>
          <cell r="E1930" t="str">
            <v>ECON-3B</v>
          </cell>
          <cell r="F1930" t="str">
            <v>Residential</v>
          </cell>
          <cell r="G1930" t="str">
            <v>MULTI</v>
          </cell>
          <cell r="J1930" t="str">
            <v>November</v>
          </cell>
          <cell r="K1930" t="str">
            <v>2011-2012</v>
          </cell>
          <cell r="L1930">
            <v>2011</v>
          </cell>
          <cell r="M1930">
            <v>14</v>
          </cell>
          <cell r="Y1930">
            <v>2258.9694092</v>
          </cell>
          <cell r="AA1930">
            <v>3409.6510000000003</v>
          </cell>
          <cell r="AC1930" t="str">
            <v>MAYERECON-3BNovember2011-2012</v>
          </cell>
          <cell r="AD1930" t="str">
            <v>MAYERECON-3B2011</v>
          </cell>
          <cell r="AE1930" t="str">
            <v>MAYERECON-3BNovember2011</v>
          </cell>
          <cell r="AF1930" t="str">
            <v>MAYERECON-3BNovember2011-2012</v>
          </cell>
          <cell r="AG1930" t="str">
            <v>MAYERECON-3BNovember2011-2012</v>
          </cell>
          <cell r="AH1930" t="str">
            <v>MAYERNovember2011-2012</v>
          </cell>
        </row>
        <row r="1931">
          <cell r="D1931" t="str">
            <v>SAMPSON</v>
          </cell>
          <cell r="E1931" t="str">
            <v>ECON-3B</v>
          </cell>
          <cell r="F1931" t="str">
            <v>Residential</v>
          </cell>
          <cell r="G1931" t="str">
            <v>SINGLE</v>
          </cell>
          <cell r="J1931" t="str">
            <v>November</v>
          </cell>
          <cell r="K1931" t="str">
            <v>2011-2012</v>
          </cell>
          <cell r="L1931">
            <v>2011</v>
          </cell>
          <cell r="M1931">
            <v>12</v>
          </cell>
          <cell r="N1931">
            <v>62.5</v>
          </cell>
          <cell r="X1931">
            <v>21</v>
          </cell>
          <cell r="Y1931">
            <v>1936.2594936</v>
          </cell>
          <cell r="Z1931">
            <v>10084.6848625</v>
          </cell>
          <cell r="AA1931">
            <v>2922.558</v>
          </cell>
          <cell r="AB1931">
            <v>15221.65625</v>
          </cell>
          <cell r="AC1931" t="str">
            <v>SAMPSONECON-3BNovember2011-2012</v>
          </cell>
          <cell r="AD1931" t="str">
            <v>SAMPSONECON-3B2011</v>
          </cell>
          <cell r="AE1931" t="str">
            <v>SAMPSONECON-3BNovember2011</v>
          </cell>
          <cell r="AF1931" t="str">
            <v>SAMPSONECON-3BNovember2011-2012</v>
          </cell>
          <cell r="AG1931" t="str">
            <v>SAMPSONECON-3BNovember2011-2012</v>
          </cell>
          <cell r="AH1931" t="str">
            <v>SAMPSONNovember2011-2012</v>
          </cell>
        </row>
        <row r="1932">
          <cell r="D1932" t="str">
            <v>SAMPSON</v>
          </cell>
          <cell r="E1932" t="str">
            <v>ECON-3B</v>
          </cell>
          <cell r="F1932" t="str">
            <v>Residential</v>
          </cell>
          <cell r="G1932" t="str">
            <v>MULTI</v>
          </cell>
          <cell r="J1932" t="str">
            <v>November</v>
          </cell>
          <cell r="K1932" t="str">
            <v>2011-2012</v>
          </cell>
          <cell r="L1932">
            <v>2011</v>
          </cell>
          <cell r="M1932">
            <v>17</v>
          </cell>
          <cell r="Y1932">
            <v>2743.0342826000001</v>
          </cell>
          <cell r="AA1932">
            <v>4140.2905000000001</v>
          </cell>
          <cell r="AC1932" t="str">
            <v>SAMPSONECON-3BNovember2011-2012</v>
          </cell>
          <cell r="AD1932" t="str">
            <v>SAMPSONECON-3B2011</v>
          </cell>
          <cell r="AE1932" t="str">
            <v>SAMPSONECON-3BNovember2011</v>
          </cell>
          <cell r="AF1932" t="str">
            <v>SAMPSONECON-3BNovember2011-2012</v>
          </cell>
          <cell r="AG1932" t="str">
            <v>SAMPSONECON-3BNovember2011-2012</v>
          </cell>
          <cell r="AH1932" t="str">
            <v>SAMPSONNovember2011-2012</v>
          </cell>
        </row>
        <row r="1933">
          <cell r="D1933" t="str">
            <v>SKIPPER</v>
          </cell>
          <cell r="E1933" t="str">
            <v>ECON-3B</v>
          </cell>
          <cell r="F1933" t="str">
            <v>Residential</v>
          </cell>
          <cell r="G1933" t="str">
            <v>SINGLE</v>
          </cell>
          <cell r="J1933" t="str">
            <v>November</v>
          </cell>
          <cell r="K1933" t="str">
            <v>2011-2012</v>
          </cell>
          <cell r="L1933">
            <v>2011</v>
          </cell>
          <cell r="M1933">
            <v>2</v>
          </cell>
          <cell r="N1933">
            <v>0</v>
          </cell>
          <cell r="Y1933">
            <v>322.70991559999999</v>
          </cell>
          <cell r="Z1933">
            <v>0</v>
          </cell>
          <cell r="AA1933">
            <v>487.09300000000002</v>
          </cell>
          <cell r="AB1933">
            <v>0</v>
          </cell>
          <cell r="AC1933" t="str">
            <v>SKIPPERECON-3BNovember2011-2012</v>
          </cell>
          <cell r="AD1933" t="str">
            <v>SKIPPERECON-3B2011</v>
          </cell>
          <cell r="AE1933" t="str">
            <v>SKIPPERECON-3BNovember2011</v>
          </cell>
          <cell r="AF1933" t="str">
            <v>SKIPPERECON-3BNovember2011-2012</v>
          </cell>
          <cell r="AG1933" t="str">
            <v>SKIPPERECON-3BNovember2011-2012</v>
          </cell>
          <cell r="AH1933" t="str">
            <v>SKIPPERNovember2011-2012</v>
          </cell>
        </row>
        <row r="1934">
          <cell r="D1934" t="str">
            <v>SKIPPER</v>
          </cell>
          <cell r="E1934" t="str">
            <v>ECON-3B</v>
          </cell>
          <cell r="F1934" t="str">
            <v>Residential</v>
          </cell>
          <cell r="G1934" t="str">
            <v>MULTI</v>
          </cell>
          <cell r="J1934" t="str">
            <v>November</v>
          </cell>
          <cell r="K1934" t="str">
            <v>2011-2012</v>
          </cell>
          <cell r="L1934">
            <v>2011</v>
          </cell>
          <cell r="M1934">
            <v>1</v>
          </cell>
          <cell r="Y1934">
            <v>161.35495779999999</v>
          </cell>
          <cell r="AA1934">
            <v>243.54650000000001</v>
          </cell>
          <cell r="AC1934" t="str">
            <v>SKIPPERECON-3BNovember2011-2012</v>
          </cell>
          <cell r="AD1934" t="str">
            <v>SKIPPERECON-3B2011</v>
          </cell>
          <cell r="AE1934" t="str">
            <v>SKIPPERECON-3BNovember2011</v>
          </cell>
          <cell r="AF1934" t="str">
            <v>SKIPPERECON-3BNovember2011-2012</v>
          </cell>
          <cell r="AG1934" t="str">
            <v>SKIPPERECON-3BNovember2011-2012</v>
          </cell>
          <cell r="AH1934" t="str">
            <v>SKIPPERNovember2011-2012</v>
          </cell>
        </row>
        <row r="1935">
          <cell r="D1935" t="str">
            <v>SPRIGGS</v>
          </cell>
          <cell r="E1935" t="str">
            <v>ECON-3B</v>
          </cell>
          <cell r="F1935" t="str">
            <v>Residential</v>
          </cell>
          <cell r="G1935" t="str">
            <v>SINGLE</v>
          </cell>
          <cell r="J1935" t="str">
            <v>November</v>
          </cell>
          <cell r="K1935" t="str">
            <v>2011-2012</v>
          </cell>
          <cell r="L1935">
            <v>2011</v>
          </cell>
          <cell r="M1935">
            <v>24</v>
          </cell>
          <cell r="N1935">
            <v>62.5</v>
          </cell>
          <cell r="X1935">
            <v>21</v>
          </cell>
          <cell r="Y1935">
            <v>3872.5189872000001</v>
          </cell>
          <cell r="Z1935">
            <v>10084.6848625</v>
          </cell>
          <cell r="AA1935">
            <v>5845.116</v>
          </cell>
          <cell r="AB1935">
            <v>15221.65625</v>
          </cell>
          <cell r="AC1935" t="str">
            <v>SPRIGGSECON-3BNovember2011-2012</v>
          </cell>
          <cell r="AD1935" t="str">
            <v>SPRIGGSECON-3B2011</v>
          </cell>
          <cell r="AE1935" t="str">
            <v>SPRIGGSECON-3BNovember2011</v>
          </cell>
          <cell r="AF1935" t="str">
            <v>SPRIGGSECON-3BNovember2011-2012</v>
          </cell>
          <cell r="AG1935" t="str">
            <v>SPRIGGSECON-3BNovember2011-2012</v>
          </cell>
          <cell r="AH1935" t="str">
            <v>SPRIGGSNovember2011-2012</v>
          </cell>
        </row>
        <row r="1936">
          <cell r="D1936" t="str">
            <v>SPRIGGS</v>
          </cell>
          <cell r="E1936" t="str">
            <v>ECON-3B</v>
          </cell>
          <cell r="F1936" t="str">
            <v>Residential</v>
          </cell>
          <cell r="G1936" t="str">
            <v>MULTI</v>
          </cell>
          <cell r="J1936" t="str">
            <v>November</v>
          </cell>
          <cell r="K1936" t="str">
            <v>2011-2012</v>
          </cell>
          <cell r="L1936">
            <v>2011</v>
          </cell>
          <cell r="M1936">
            <v>19</v>
          </cell>
          <cell r="Y1936">
            <v>3065.7441982</v>
          </cell>
          <cell r="AA1936">
            <v>4627.3834999999999</v>
          </cell>
          <cell r="AC1936" t="str">
            <v>SPRIGGSECON-3BNovember2011-2012</v>
          </cell>
          <cell r="AD1936" t="str">
            <v>SPRIGGSECON-3B2011</v>
          </cell>
          <cell r="AE1936" t="str">
            <v>SPRIGGSECON-3BNovember2011</v>
          </cell>
          <cell r="AF1936" t="str">
            <v>SPRIGGSECON-3BNovember2011-2012</v>
          </cell>
          <cell r="AG1936" t="str">
            <v>SPRIGGSECON-3BNovember2011-2012</v>
          </cell>
          <cell r="AH1936" t="str">
            <v>SPRIGGSNovember2011-2012</v>
          </cell>
        </row>
        <row r="1937">
          <cell r="C1937" t="str">
            <v xml:space="preserve">Total Res Home Energy Surveys  </v>
          </cell>
          <cell r="D1937" t="str">
            <v>CONEW</v>
          </cell>
          <cell r="E1937" t="str">
            <v>ECON-3B</v>
          </cell>
          <cell r="F1937" t="str">
            <v>Residential</v>
          </cell>
          <cell r="G1937" t="str">
            <v>SINGLE</v>
          </cell>
          <cell r="J1937" t="str">
            <v>November</v>
          </cell>
          <cell r="K1937" t="str">
            <v>2011-2012</v>
          </cell>
          <cell r="L1937">
            <v>2011</v>
          </cell>
          <cell r="M1937">
            <v>115</v>
          </cell>
          <cell r="N1937">
            <v>250</v>
          </cell>
          <cell r="U1937">
            <v>0</v>
          </cell>
          <cell r="X1937">
            <v>113</v>
          </cell>
          <cell r="Y1937">
            <v>18555.820146999999</v>
          </cell>
          <cell r="Z1937">
            <v>40338.739450000001</v>
          </cell>
          <cell r="AA1937">
            <v>28007.847500000003</v>
          </cell>
          <cell r="AB1937">
            <v>60886.625</v>
          </cell>
          <cell r="AC1937" t="str">
            <v>CONEWECON-3BNovember2011-2012</v>
          </cell>
          <cell r="AD1937" t="str">
            <v>CONEWECON-3B2011</v>
          </cell>
          <cell r="AE1937" t="str">
            <v>CONEWECON-3BNovember2011</v>
          </cell>
          <cell r="AF1937" t="str">
            <v>CONEWECON-3BNovember2011-2012</v>
          </cell>
          <cell r="AG1937" t="str">
            <v>CONEWECON-3BNovember2011-2012</v>
          </cell>
          <cell r="AH1937" t="str">
            <v>CONEWNovember2011-2012</v>
          </cell>
        </row>
        <row r="1938">
          <cell r="C1938" t="str">
            <v xml:space="preserve">Total Res Home Energy Surveys  </v>
          </cell>
          <cell r="D1938" t="str">
            <v>CONEW</v>
          </cell>
          <cell r="E1938" t="str">
            <v>ECON-3B</v>
          </cell>
          <cell r="F1938" t="str">
            <v>Residential</v>
          </cell>
          <cell r="G1938" t="str">
            <v>MULTI</v>
          </cell>
          <cell r="J1938" t="str">
            <v>November</v>
          </cell>
          <cell r="K1938" t="str">
            <v>2011-2012</v>
          </cell>
          <cell r="L1938">
            <v>2011</v>
          </cell>
          <cell r="M1938">
            <v>59</v>
          </cell>
          <cell r="Y1938">
            <v>9519.9425102000005</v>
          </cell>
          <cell r="AA1938">
            <v>14369.2435</v>
          </cell>
          <cell r="AC1938" t="str">
            <v>CONEWECON-3BNovember2011-2012</v>
          </cell>
          <cell r="AD1938" t="str">
            <v>CONEWECON-3B2011</v>
          </cell>
          <cell r="AE1938" t="str">
            <v>CONEWECON-3BNovember2011</v>
          </cell>
          <cell r="AF1938" t="str">
            <v>CONEWECON-3BNovember2011-2012</v>
          </cell>
          <cell r="AG1938" t="str">
            <v>CONEWECON-3BNovember2011-2012</v>
          </cell>
          <cell r="AH1938" t="str">
            <v>CONEWNovember2011-2012</v>
          </cell>
        </row>
        <row r="1939">
          <cell r="B1939" t="str">
            <v>M-RIES</v>
          </cell>
          <cell r="C1939" t="str">
            <v>Survey - Phone Residential Energy</v>
          </cell>
          <cell r="D1939" t="str">
            <v>BURNS</v>
          </cell>
          <cell r="E1939" t="str">
            <v>ECON-3E</v>
          </cell>
          <cell r="F1939" t="str">
            <v>Residential</v>
          </cell>
          <cell r="G1939" t="str">
            <v>SINGLE</v>
          </cell>
          <cell r="J1939" t="str">
            <v>November</v>
          </cell>
          <cell r="K1939" t="str">
            <v>2011-2012</v>
          </cell>
          <cell r="L1939">
            <v>2011</v>
          </cell>
          <cell r="M1939">
            <v>0</v>
          </cell>
          <cell r="N1939">
            <v>37.75</v>
          </cell>
          <cell r="Y1939">
            <v>0</v>
          </cell>
          <cell r="Z1939">
            <v>178.00000800000001</v>
          </cell>
          <cell r="AA1939">
            <v>0</v>
          </cell>
          <cell r="AB1939">
            <v>3139.3749375000002</v>
          </cell>
          <cell r="AC1939" t="str">
            <v>BURNSECON-3ENovember2011-2012</v>
          </cell>
          <cell r="AD1939" t="str">
            <v>BURNSECON-3E2011</v>
          </cell>
          <cell r="AE1939" t="str">
            <v>BURNSECON-3ENovember2011</v>
          </cell>
          <cell r="AF1939" t="str">
            <v>BURNSECON-3ENovember2011-2012</v>
          </cell>
          <cell r="AG1939" t="str">
            <v>BURNSECON-3ENovember2011-2012</v>
          </cell>
          <cell r="AH1939" t="str">
            <v>BURNSNovember2011-2012</v>
          </cell>
        </row>
        <row r="1940">
          <cell r="C1940" t="str">
            <v>Survey - Phone Residential Energy</v>
          </cell>
          <cell r="D1940" t="str">
            <v>BURNS</v>
          </cell>
          <cell r="E1940" t="str">
            <v>ECON-3E</v>
          </cell>
          <cell r="F1940" t="str">
            <v>Residential</v>
          </cell>
          <cell r="G1940" t="str">
            <v>MULTI</v>
          </cell>
          <cell r="J1940" t="str">
            <v>November</v>
          </cell>
          <cell r="K1940" t="str">
            <v>2011-2012</v>
          </cell>
          <cell r="L1940">
            <v>2011</v>
          </cell>
          <cell r="M1940">
            <v>0</v>
          </cell>
          <cell r="Y1940">
            <v>0</v>
          </cell>
          <cell r="AA1940">
            <v>0</v>
          </cell>
          <cell r="AC1940" t="str">
            <v>BURNSECON-3ENovember2011-2012</v>
          </cell>
          <cell r="AD1940" t="str">
            <v>BURNSECON-3E2011</v>
          </cell>
          <cell r="AE1940" t="str">
            <v>BURNSECON-3ENovember2011</v>
          </cell>
          <cell r="AF1940" t="str">
            <v>BURNSECON-3ENovember2011-2012</v>
          </cell>
          <cell r="AG1940" t="str">
            <v>BURNSECON-3ENovember2011-2012</v>
          </cell>
          <cell r="AH1940" t="str">
            <v>BURNSNovember2011-2012</v>
          </cell>
        </row>
        <row r="1941">
          <cell r="C1941" t="str">
            <v xml:space="preserve">Total Phone Residential Energy  </v>
          </cell>
          <cell r="D1941" t="str">
            <v>CONEW</v>
          </cell>
          <cell r="E1941" t="str">
            <v>ECON-3E</v>
          </cell>
          <cell r="F1941" t="str">
            <v>Residential</v>
          </cell>
          <cell r="G1941" t="str">
            <v>SINGLE</v>
          </cell>
          <cell r="J1941" t="str">
            <v>November</v>
          </cell>
          <cell r="K1941" t="str">
            <v>2011-2012</v>
          </cell>
          <cell r="L1941">
            <v>2011</v>
          </cell>
          <cell r="M1941">
            <v>0</v>
          </cell>
          <cell r="N1941">
            <v>37.75</v>
          </cell>
          <cell r="Y1941">
            <v>0</v>
          </cell>
          <cell r="Z1941">
            <v>178.00000800000001</v>
          </cell>
          <cell r="AA1941">
            <v>0</v>
          </cell>
          <cell r="AB1941">
            <v>3139.3749375000002</v>
          </cell>
          <cell r="AC1941" t="str">
            <v>CONEWECON-3ENovember2011-2012</v>
          </cell>
          <cell r="AD1941" t="str">
            <v>CONEWECON-3E2011</v>
          </cell>
          <cell r="AE1941" t="str">
            <v>CONEWECON-3ENovember2011</v>
          </cell>
          <cell r="AF1941" t="str">
            <v>CONEWECON-3ENovember2011-2012</v>
          </cell>
          <cell r="AG1941" t="str">
            <v>CONEWECON-3ENovember2011-2012</v>
          </cell>
          <cell r="AH1941" t="str">
            <v>CONEWNovember2011-2012</v>
          </cell>
        </row>
        <row r="1942">
          <cell r="C1942" t="str">
            <v xml:space="preserve">Total Phone Residential Energy  </v>
          </cell>
          <cell r="D1942" t="str">
            <v>CONEW</v>
          </cell>
          <cell r="E1942" t="str">
            <v>ECON-3E</v>
          </cell>
          <cell r="F1942" t="str">
            <v>Residential</v>
          </cell>
          <cell r="G1942" t="str">
            <v>MULTI</v>
          </cell>
          <cell r="J1942" t="str">
            <v>November</v>
          </cell>
          <cell r="K1942" t="str">
            <v>2011-2012</v>
          </cell>
          <cell r="L1942">
            <v>2011</v>
          </cell>
          <cell r="M1942">
            <v>0</v>
          </cell>
          <cell r="Y1942">
            <v>0</v>
          </cell>
          <cell r="AA1942">
            <v>0</v>
          </cell>
          <cell r="AC1942" t="str">
            <v>CONEWECON-3ENovember2011-2012</v>
          </cell>
          <cell r="AD1942" t="str">
            <v>CONEWECON-3E2011</v>
          </cell>
          <cell r="AE1942" t="str">
            <v>CONEWECON-3ENovember2011</v>
          </cell>
          <cell r="AF1942" t="str">
            <v>CONEWECON-3ENovember2011-2012</v>
          </cell>
          <cell r="AG1942" t="str">
            <v>CONEWECON-3ENovember2011-2012</v>
          </cell>
          <cell r="AH1942" t="str">
            <v>CONEWNovember2011-2012</v>
          </cell>
        </row>
        <row r="1943">
          <cell r="B1943" t="str">
            <v>M-CRES</v>
          </cell>
          <cell r="C1943" t="str">
            <v>Survey - DVD Res Eng English</v>
          </cell>
          <cell r="D1943" t="str">
            <v>BURNS</v>
          </cell>
          <cell r="E1943" t="str">
            <v>ECON-3D</v>
          </cell>
          <cell r="F1943" t="str">
            <v>Residential</v>
          </cell>
          <cell r="G1943" t="str">
            <v>SINGLE</v>
          </cell>
          <cell r="J1943" t="str">
            <v>November</v>
          </cell>
          <cell r="K1943" t="str">
            <v>2011-2012</v>
          </cell>
          <cell r="L1943">
            <v>2011</v>
          </cell>
          <cell r="M1943">
            <v>0</v>
          </cell>
          <cell r="Y1943">
            <v>0</v>
          </cell>
          <cell r="Z1943">
            <v>0</v>
          </cell>
          <cell r="AA1943">
            <v>0</v>
          </cell>
          <cell r="AB1943">
            <v>0</v>
          </cell>
          <cell r="AC1943" t="str">
            <v>BURNSECON-3DNovember2011-2012</v>
          </cell>
          <cell r="AD1943" t="str">
            <v>BURNSECON-3D2011</v>
          </cell>
          <cell r="AE1943" t="str">
            <v>BURNSECON-3DNovember2011</v>
          </cell>
          <cell r="AF1943" t="str">
            <v>BURNSECON-3DNovember2011-2012</v>
          </cell>
          <cell r="AG1943" t="str">
            <v>BURNSECON-3DNovember2011-2012</v>
          </cell>
          <cell r="AH1943" t="str">
            <v>BURNSNovember2011-2012</v>
          </cell>
        </row>
        <row r="1944">
          <cell r="D1944" t="str">
            <v>BURNS</v>
          </cell>
          <cell r="E1944" t="str">
            <v>ECON-3D</v>
          </cell>
          <cell r="F1944" t="str">
            <v>Residential</v>
          </cell>
          <cell r="G1944" t="str">
            <v>MULTI</v>
          </cell>
          <cell r="J1944" t="str">
            <v>November</v>
          </cell>
          <cell r="K1944" t="str">
            <v>2011-2012</v>
          </cell>
          <cell r="L1944">
            <v>2011</v>
          </cell>
          <cell r="M1944">
            <v>0</v>
          </cell>
          <cell r="Y1944">
            <v>0</v>
          </cell>
          <cell r="Z1944">
            <v>0</v>
          </cell>
          <cell r="AA1944">
            <v>0</v>
          </cell>
          <cell r="AB1944">
            <v>0</v>
          </cell>
          <cell r="AC1944" t="str">
            <v>BURNSECON-3DNovember2011-2012</v>
          </cell>
          <cell r="AD1944" t="str">
            <v>BURNSECON-3D2011</v>
          </cell>
          <cell r="AE1944" t="str">
            <v>BURNSECON-3DNovember2011</v>
          </cell>
          <cell r="AF1944" t="str">
            <v>BURNSECON-3DNovember2011-2012</v>
          </cell>
          <cell r="AG1944" t="str">
            <v>BURNSECON-3DNovember2011-2012</v>
          </cell>
          <cell r="AH1944" t="str">
            <v>BURNSNovember2011-2012</v>
          </cell>
        </row>
        <row r="1945">
          <cell r="D1945" t="str">
            <v>RIVERA</v>
          </cell>
          <cell r="E1945" t="str">
            <v>ECON-3D</v>
          </cell>
          <cell r="F1945" t="str">
            <v>Residential</v>
          </cell>
          <cell r="G1945" t="str">
            <v>SINGLE</v>
          </cell>
          <cell r="J1945" t="str">
            <v>November</v>
          </cell>
          <cell r="K1945" t="str">
            <v>2011-2012</v>
          </cell>
          <cell r="L1945">
            <v>2011</v>
          </cell>
          <cell r="M1945">
            <v>45</v>
          </cell>
          <cell r="Y1945">
            <v>426.28432050000004</v>
          </cell>
          <cell r="Z1945">
            <v>0</v>
          </cell>
          <cell r="AA1945">
            <v>5490.5355</v>
          </cell>
          <cell r="AB1945">
            <v>0</v>
          </cell>
          <cell r="AC1945" t="str">
            <v>RIVERAECON-3DNovember2011-2012</v>
          </cell>
          <cell r="AD1945" t="str">
            <v>RIVERAECON-3D2011</v>
          </cell>
          <cell r="AE1945" t="str">
            <v>RIVERAECON-3DNovember2011</v>
          </cell>
          <cell r="AF1945" t="str">
            <v>RIVERAECON-3DNovember2011-2012</v>
          </cell>
          <cell r="AG1945" t="str">
            <v>RIVERAECON-3DNovember2011-2012</v>
          </cell>
          <cell r="AH1945" t="str">
            <v>RIVERANovember2011-2012</v>
          </cell>
        </row>
        <row r="1946">
          <cell r="D1946" t="str">
            <v>RIVERA</v>
          </cell>
          <cell r="E1946" t="str">
            <v>ECON-3D</v>
          </cell>
          <cell r="F1946" t="str">
            <v>Residential</v>
          </cell>
          <cell r="G1946" t="str">
            <v>MULTI</v>
          </cell>
          <cell r="J1946" t="str">
            <v>November</v>
          </cell>
          <cell r="K1946" t="str">
            <v>2011-2012</v>
          </cell>
          <cell r="L1946">
            <v>2011</v>
          </cell>
          <cell r="M1946">
            <v>21</v>
          </cell>
          <cell r="Y1946">
            <v>198.9326829</v>
          </cell>
          <cell r="Z1946">
            <v>0</v>
          </cell>
          <cell r="AA1946">
            <v>2562.2498999999998</v>
          </cell>
          <cell r="AB1946">
            <v>0</v>
          </cell>
          <cell r="AC1946" t="str">
            <v>RIVERAECON-3DNovember2011-2012</v>
          </cell>
          <cell r="AD1946" t="str">
            <v>RIVERAECON-3D2011</v>
          </cell>
          <cell r="AE1946" t="str">
            <v>RIVERAECON-3DNovember2011</v>
          </cell>
          <cell r="AF1946" t="str">
            <v>RIVERAECON-3DNovember2011-2012</v>
          </cell>
          <cell r="AG1946" t="str">
            <v>RIVERAECON-3DNovember2011-2012</v>
          </cell>
          <cell r="AH1946" t="str">
            <v>RIVERANovember2011-2012</v>
          </cell>
        </row>
        <row r="1947">
          <cell r="B1947" t="str">
            <v>M-CRSS</v>
          </cell>
          <cell r="C1947" t="str">
            <v>Survey - DVD Res Eng Spanish</v>
          </cell>
          <cell r="D1947" t="str">
            <v>BURNS</v>
          </cell>
          <cell r="E1947" t="str">
            <v>ECON-3D</v>
          </cell>
          <cell r="F1947" t="str">
            <v>Residential</v>
          </cell>
          <cell r="G1947" t="str">
            <v>SINGLE</v>
          </cell>
          <cell r="J1947" t="str">
            <v>November</v>
          </cell>
          <cell r="K1947" t="str">
            <v>2011-2012</v>
          </cell>
          <cell r="L1947">
            <v>2011</v>
          </cell>
          <cell r="M1947">
            <v>0</v>
          </cell>
          <cell r="Y1947">
            <v>0</v>
          </cell>
          <cell r="Z1947">
            <v>0</v>
          </cell>
          <cell r="AA1947">
            <v>0</v>
          </cell>
          <cell r="AB1947">
            <v>0</v>
          </cell>
          <cell r="AC1947" t="str">
            <v>BURNSECON-3DNovember2011-2012</v>
          </cell>
          <cell r="AD1947" t="str">
            <v>BURNSECON-3D2011</v>
          </cell>
          <cell r="AE1947" t="str">
            <v>BURNSECON-3DNovember2011</v>
          </cell>
          <cell r="AF1947" t="str">
            <v>BURNSECON-3DNovember2011-2012</v>
          </cell>
          <cell r="AG1947" t="str">
            <v>BURNSECON-3DNovember2011-2012</v>
          </cell>
          <cell r="AH1947" t="str">
            <v>BURNSNovember2011-2012</v>
          </cell>
        </row>
        <row r="1948">
          <cell r="D1948" t="str">
            <v>BURNS</v>
          </cell>
          <cell r="E1948" t="str">
            <v>ECON-3D</v>
          </cell>
          <cell r="F1948" t="str">
            <v>Residential</v>
          </cell>
          <cell r="G1948" t="str">
            <v>MULTI</v>
          </cell>
          <cell r="J1948" t="str">
            <v>November</v>
          </cell>
          <cell r="K1948" t="str">
            <v>2011-2012</v>
          </cell>
          <cell r="L1948">
            <v>2011</v>
          </cell>
          <cell r="M1948">
            <v>0</v>
          </cell>
          <cell r="Y1948">
            <v>0</v>
          </cell>
          <cell r="Z1948">
            <v>0</v>
          </cell>
          <cell r="AA1948">
            <v>0</v>
          </cell>
          <cell r="AB1948">
            <v>0</v>
          </cell>
          <cell r="AC1948" t="str">
            <v>BURNSECON-3DNovember2011-2012</v>
          </cell>
          <cell r="AD1948" t="str">
            <v>BURNSECON-3D2011</v>
          </cell>
          <cell r="AE1948" t="str">
            <v>BURNSECON-3DNovember2011</v>
          </cell>
          <cell r="AF1948" t="str">
            <v>BURNSECON-3DNovember2011-2012</v>
          </cell>
          <cell r="AG1948" t="str">
            <v>BURNSECON-3DNovember2011-2012</v>
          </cell>
          <cell r="AH1948" t="str">
            <v>BURNSNovember2011-2012</v>
          </cell>
        </row>
        <row r="1949">
          <cell r="D1949" t="str">
            <v>RIVERA</v>
          </cell>
          <cell r="E1949" t="str">
            <v>ECON-3D</v>
          </cell>
          <cell r="F1949" t="str">
            <v>Residential</v>
          </cell>
          <cell r="G1949" t="str">
            <v>SINGLE</v>
          </cell>
          <cell r="J1949" t="str">
            <v>November</v>
          </cell>
          <cell r="K1949" t="str">
            <v>2011-2012</v>
          </cell>
          <cell r="L1949">
            <v>2011</v>
          </cell>
          <cell r="M1949">
            <v>5</v>
          </cell>
          <cell r="Y1949">
            <v>47.364924500000001</v>
          </cell>
          <cell r="Z1949">
            <v>0</v>
          </cell>
          <cell r="AA1949">
            <v>610.05949999999996</v>
          </cell>
          <cell r="AB1949">
            <v>0</v>
          </cell>
          <cell r="AC1949" t="str">
            <v>RIVERAECON-3DNovember2011-2012</v>
          </cell>
          <cell r="AD1949" t="str">
            <v>RIVERAECON-3D2011</v>
          </cell>
          <cell r="AE1949" t="str">
            <v>RIVERAECON-3DNovember2011</v>
          </cell>
          <cell r="AF1949" t="str">
            <v>RIVERAECON-3DNovember2011-2012</v>
          </cell>
          <cell r="AG1949" t="str">
            <v>RIVERAECON-3DNovember2011-2012</v>
          </cell>
          <cell r="AH1949" t="str">
            <v>RIVERANovember2011-2012</v>
          </cell>
        </row>
        <row r="1950">
          <cell r="D1950" t="str">
            <v>RIVERA</v>
          </cell>
          <cell r="E1950" t="str">
            <v>ECON-3D</v>
          </cell>
          <cell r="F1950" t="str">
            <v>Residential</v>
          </cell>
          <cell r="G1950" t="str">
            <v>MULTI</v>
          </cell>
          <cell r="J1950" t="str">
            <v>November</v>
          </cell>
          <cell r="K1950" t="str">
            <v>2011-2012</v>
          </cell>
          <cell r="L1950">
            <v>2011</v>
          </cell>
          <cell r="M1950">
            <v>7</v>
          </cell>
          <cell r="Y1950">
            <v>66.310894300000001</v>
          </cell>
          <cell r="Z1950">
            <v>0</v>
          </cell>
          <cell r="AA1950">
            <v>854.08330000000001</v>
          </cell>
          <cell r="AB1950">
            <v>0</v>
          </cell>
          <cell r="AC1950" t="str">
            <v>RIVERAECON-3DNovember2011-2012</v>
          </cell>
          <cell r="AD1950" t="str">
            <v>RIVERAECON-3D2011</v>
          </cell>
          <cell r="AE1950" t="str">
            <v>RIVERAECON-3DNovember2011</v>
          </cell>
          <cell r="AF1950" t="str">
            <v>RIVERAECON-3DNovember2011-2012</v>
          </cell>
          <cell r="AG1950" t="str">
            <v>RIVERAECON-3DNovember2011-2012</v>
          </cell>
          <cell r="AH1950" t="str">
            <v>RIVERANovember2011-2012</v>
          </cell>
        </row>
        <row r="1951">
          <cell r="B1951" t="str">
            <v>M-VRES</v>
          </cell>
          <cell r="C1951" t="str">
            <v>Survey - Res Eng VIDEO English</v>
          </cell>
          <cell r="D1951" t="str">
            <v>BURNS</v>
          </cell>
          <cell r="E1951" t="str">
            <v>ECON-3D</v>
          </cell>
          <cell r="F1951" t="str">
            <v>Residential</v>
          </cell>
          <cell r="G1951" t="str">
            <v>SINGLE</v>
          </cell>
          <cell r="J1951" t="str">
            <v>November</v>
          </cell>
          <cell r="K1951" t="str">
            <v>2011-2012</v>
          </cell>
          <cell r="L1951">
            <v>2011</v>
          </cell>
          <cell r="M1951">
            <v>0</v>
          </cell>
          <cell r="Y1951">
            <v>0</v>
          </cell>
          <cell r="Z1951">
            <v>0</v>
          </cell>
          <cell r="AA1951">
            <v>0</v>
          </cell>
          <cell r="AB1951">
            <v>0</v>
          </cell>
          <cell r="AC1951" t="str">
            <v>BURNSECON-3DNovember2011-2012</v>
          </cell>
          <cell r="AD1951" t="str">
            <v>BURNSECON-3D2011</v>
          </cell>
          <cell r="AE1951" t="str">
            <v>BURNSECON-3DNovember2011</v>
          </cell>
          <cell r="AF1951" t="str">
            <v>BURNSECON-3DNovember2011-2012</v>
          </cell>
          <cell r="AG1951" t="str">
            <v>BURNSECON-3DNovember2011-2012</v>
          </cell>
          <cell r="AH1951" t="str">
            <v>BURNSNovember2011-2012</v>
          </cell>
        </row>
        <row r="1952">
          <cell r="D1952" t="str">
            <v>BURNS</v>
          </cell>
          <cell r="E1952" t="str">
            <v>ECON-3D</v>
          </cell>
          <cell r="F1952" t="str">
            <v>Residential</v>
          </cell>
          <cell r="G1952" t="str">
            <v>MULTI</v>
          </cell>
          <cell r="J1952" t="str">
            <v>November</v>
          </cell>
          <cell r="K1952" t="str">
            <v>2011-2012</v>
          </cell>
          <cell r="L1952">
            <v>2011</v>
          </cell>
          <cell r="M1952">
            <v>0</v>
          </cell>
          <cell r="Y1952">
            <v>0</v>
          </cell>
          <cell r="Z1952">
            <v>0</v>
          </cell>
          <cell r="AA1952">
            <v>0</v>
          </cell>
          <cell r="AB1952">
            <v>0</v>
          </cell>
          <cell r="AC1952" t="str">
            <v>BURNSECON-3DNovember2011-2012</v>
          </cell>
          <cell r="AD1952" t="str">
            <v>BURNSECON-3D2011</v>
          </cell>
          <cell r="AE1952" t="str">
            <v>BURNSECON-3DNovember2011</v>
          </cell>
          <cell r="AF1952" t="str">
            <v>BURNSECON-3DNovember2011-2012</v>
          </cell>
          <cell r="AG1952" t="str">
            <v>BURNSECON-3DNovember2011-2012</v>
          </cell>
          <cell r="AH1952" t="str">
            <v>BURNSNovember2011-2012</v>
          </cell>
        </row>
        <row r="1953">
          <cell r="D1953" t="str">
            <v>RIVERA</v>
          </cell>
          <cell r="E1953" t="str">
            <v>ECON-3D</v>
          </cell>
          <cell r="F1953" t="str">
            <v>Residential</v>
          </cell>
          <cell r="G1953" t="str">
            <v>SINGLE</v>
          </cell>
          <cell r="J1953" t="str">
            <v>November</v>
          </cell>
          <cell r="K1953" t="str">
            <v>2011-2012</v>
          </cell>
          <cell r="L1953">
            <v>2011</v>
          </cell>
          <cell r="M1953">
            <v>0</v>
          </cell>
          <cell r="Y1953">
            <v>0</v>
          </cell>
          <cell r="Z1953">
            <v>0</v>
          </cell>
          <cell r="AA1953">
            <v>0</v>
          </cell>
          <cell r="AB1953">
            <v>0</v>
          </cell>
          <cell r="AC1953" t="str">
            <v>RIVERAECON-3DNovember2011-2012</v>
          </cell>
          <cell r="AD1953" t="str">
            <v>RIVERAECON-3D2011</v>
          </cell>
          <cell r="AE1953" t="str">
            <v>RIVERAECON-3DNovember2011</v>
          </cell>
          <cell r="AF1953" t="str">
            <v>RIVERAECON-3DNovember2011-2012</v>
          </cell>
          <cell r="AG1953" t="str">
            <v>RIVERAECON-3DNovember2011-2012</v>
          </cell>
          <cell r="AH1953" t="str">
            <v>RIVERANovember2011-2012</v>
          </cell>
        </row>
        <row r="1954">
          <cell r="D1954" t="str">
            <v>RIVERA</v>
          </cell>
          <cell r="E1954" t="str">
            <v>ECON-3D</v>
          </cell>
          <cell r="F1954" t="str">
            <v>Residential</v>
          </cell>
          <cell r="G1954" t="str">
            <v>MULTI</v>
          </cell>
          <cell r="J1954" t="str">
            <v>November</v>
          </cell>
          <cell r="K1954" t="str">
            <v>2011-2012</v>
          </cell>
          <cell r="L1954">
            <v>2011</v>
          </cell>
          <cell r="M1954">
            <v>0</v>
          </cell>
          <cell r="Y1954">
            <v>0</v>
          </cell>
          <cell r="Z1954">
            <v>0</v>
          </cell>
          <cell r="AA1954">
            <v>0</v>
          </cell>
          <cell r="AB1954">
            <v>0</v>
          </cell>
          <cell r="AC1954" t="str">
            <v>RIVERAECON-3DNovember2011-2012</v>
          </cell>
          <cell r="AD1954" t="str">
            <v>RIVERAECON-3D2011</v>
          </cell>
          <cell r="AE1954" t="str">
            <v>RIVERAECON-3DNovember2011</v>
          </cell>
          <cell r="AF1954" t="str">
            <v>RIVERAECON-3DNovember2011-2012</v>
          </cell>
          <cell r="AG1954" t="str">
            <v>RIVERAECON-3DNovember2011-2012</v>
          </cell>
          <cell r="AH1954" t="str">
            <v>RIVERANovember2011-2012</v>
          </cell>
        </row>
        <row r="1955">
          <cell r="B1955" t="str">
            <v>M-VRSS</v>
          </cell>
          <cell r="C1955" t="str">
            <v>Survey - Res Eng VIDEO Spanish</v>
          </cell>
          <cell r="D1955" t="str">
            <v>BURNS</v>
          </cell>
          <cell r="E1955" t="str">
            <v>ECON-3D</v>
          </cell>
          <cell r="F1955" t="str">
            <v>Residential</v>
          </cell>
          <cell r="G1955" t="str">
            <v>SINGLE</v>
          </cell>
          <cell r="J1955" t="str">
            <v>November</v>
          </cell>
          <cell r="K1955" t="str">
            <v>2011-2012</v>
          </cell>
          <cell r="L1955">
            <v>2011</v>
          </cell>
          <cell r="M1955">
            <v>0</v>
          </cell>
          <cell r="Y1955">
            <v>0</v>
          </cell>
          <cell r="Z1955">
            <v>0</v>
          </cell>
          <cell r="AA1955">
            <v>0</v>
          </cell>
          <cell r="AB1955">
            <v>0</v>
          </cell>
          <cell r="AC1955" t="str">
            <v>BURNSECON-3DNovember2011-2012</v>
          </cell>
          <cell r="AD1955" t="str">
            <v>BURNSECON-3D2011</v>
          </cell>
          <cell r="AE1955" t="str">
            <v>BURNSECON-3DNovember2011</v>
          </cell>
          <cell r="AF1955" t="str">
            <v>BURNSECON-3DNovember2011-2012</v>
          </cell>
          <cell r="AG1955" t="str">
            <v>BURNSECON-3DNovember2011-2012</v>
          </cell>
          <cell r="AH1955" t="str">
            <v>BURNSNovember2011-2012</v>
          </cell>
        </row>
        <row r="1956">
          <cell r="D1956" t="str">
            <v>BURNS</v>
          </cell>
          <cell r="E1956" t="str">
            <v>ECON-3D</v>
          </cell>
          <cell r="F1956" t="str">
            <v>Residential</v>
          </cell>
          <cell r="G1956" t="str">
            <v>MULTI</v>
          </cell>
          <cell r="J1956" t="str">
            <v>November</v>
          </cell>
          <cell r="K1956" t="str">
            <v>2011-2012</v>
          </cell>
          <cell r="L1956">
            <v>2011</v>
          </cell>
          <cell r="M1956">
            <v>0</v>
          </cell>
          <cell r="Y1956">
            <v>0</v>
          </cell>
          <cell r="Z1956">
            <v>0</v>
          </cell>
          <cell r="AA1956">
            <v>0</v>
          </cell>
          <cell r="AB1956">
            <v>0</v>
          </cell>
          <cell r="AC1956" t="str">
            <v>BURNSECON-3DNovember2011-2012</v>
          </cell>
          <cell r="AD1956" t="str">
            <v>BURNSECON-3D2011</v>
          </cell>
          <cell r="AE1956" t="str">
            <v>BURNSECON-3DNovember2011</v>
          </cell>
          <cell r="AF1956" t="str">
            <v>BURNSECON-3DNovember2011-2012</v>
          </cell>
          <cell r="AG1956" t="str">
            <v>BURNSECON-3DNovember2011-2012</v>
          </cell>
          <cell r="AH1956" t="str">
            <v>BURNSNovember2011-2012</v>
          </cell>
        </row>
        <row r="1957">
          <cell r="D1957" t="str">
            <v>RIVERA</v>
          </cell>
          <cell r="E1957" t="str">
            <v>ECON-3D</v>
          </cell>
          <cell r="F1957" t="str">
            <v>Residential</v>
          </cell>
          <cell r="G1957" t="str">
            <v>SINGLE</v>
          </cell>
          <cell r="J1957" t="str">
            <v>November</v>
          </cell>
          <cell r="K1957" t="str">
            <v>2011-2012</v>
          </cell>
          <cell r="L1957">
            <v>2011</v>
          </cell>
          <cell r="M1957">
            <v>0</v>
          </cell>
          <cell r="Y1957">
            <v>0</v>
          </cell>
          <cell r="Z1957">
            <v>0</v>
          </cell>
          <cell r="AA1957">
            <v>0</v>
          </cell>
          <cell r="AB1957">
            <v>0</v>
          </cell>
          <cell r="AC1957" t="str">
            <v>RIVERAECON-3DNovember2011-2012</v>
          </cell>
          <cell r="AD1957" t="str">
            <v>RIVERAECON-3D2011</v>
          </cell>
          <cell r="AE1957" t="str">
            <v>RIVERAECON-3DNovember2011</v>
          </cell>
          <cell r="AF1957" t="str">
            <v>RIVERAECON-3DNovember2011-2012</v>
          </cell>
          <cell r="AG1957" t="str">
            <v>RIVERAECON-3DNovember2011-2012</v>
          </cell>
          <cell r="AH1957" t="str">
            <v>RIVERANovember2011-2012</v>
          </cell>
        </row>
        <row r="1958">
          <cell r="D1958" t="str">
            <v>RIVERA</v>
          </cell>
          <cell r="E1958" t="str">
            <v>ECON-3D</v>
          </cell>
          <cell r="F1958" t="str">
            <v>Residential</v>
          </cell>
          <cell r="G1958" t="str">
            <v>MULTI</v>
          </cell>
          <cell r="J1958" t="str">
            <v>November</v>
          </cell>
          <cell r="K1958" t="str">
            <v>2011-2012</v>
          </cell>
          <cell r="L1958">
            <v>2011</v>
          </cell>
          <cell r="M1958">
            <v>0</v>
          </cell>
          <cell r="Y1958">
            <v>0</v>
          </cell>
          <cell r="Z1958">
            <v>0</v>
          </cell>
          <cell r="AA1958">
            <v>0</v>
          </cell>
          <cell r="AB1958">
            <v>0</v>
          </cell>
          <cell r="AC1958" t="str">
            <v>RIVERAECON-3DNovember2011-2012</v>
          </cell>
          <cell r="AD1958" t="str">
            <v>RIVERAECON-3D2011</v>
          </cell>
          <cell r="AE1958" t="str">
            <v>RIVERAECON-3DNovember2011</v>
          </cell>
          <cell r="AF1958" t="str">
            <v>RIVERAECON-3DNovember2011-2012</v>
          </cell>
          <cell r="AG1958" t="str">
            <v>RIVERAECON-3DNovember2011-2012</v>
          </cell>
          <cell r="AH1958" t="str">
            <v>RIVERANovember2011-2012</v>
          </cell>
        </row>
        <row r="1959">
          <cell r="B1959" t="str">
            <v>TOTAL DVD/VIDEO</v>
          </cell>
          <cell r="C1959" t="str">
            <v xml:space="preserve">Total DVD &amp; VIDEO  </v>
          </cell>
          <cell r="D1959" t="str">
            <v>DVD</v>
          </cell>
          <cell r="E1959" t="str">
            <v>ECON-3D</v>
          </cell>
          <cell r="F1959" t="str">
            <v>Residential</v>
          </cell>
          <cell r="G1959" t="str">
            <v>SINGLE</v>
          </cell>
          <cell r="J1959" t="str">
            <v>November</v>
          </cell>
          <cell r="K1959" t="str">
            <v>2011-2012</v>
          </cell>
          <cell r="L1959">
            <v>2011</v>
          </cell>
          <cell r="M1959">
            <v>50</v>
          </cell>
          <cell r="N1959">
            <v>283.33333333333331</v>
          </cell>
          <cell r="Y1959">
            <v>473.64924500000001</v>
          </cell>
          <cell r="Z1959">
            <v>2684.0123883333331</v>
          </cell>
          <cell r="AA1959">
            <v>6100.5950000000003</v>
          </cell>
          <cell r="AB1959">
            <v>34570.03833333333</v>
          </cell>
          <cell r="AC1959" t="str">
            <v>DVDECON-3DNovember2011-2012</v>
          </cell>
          <cell r="AD1959" t="str">
            <v>DVDECON-3D2011</v>
          </cell>
          <cell r="AE1959" t="str">
            <v>DVDECON-3DNovember2011</v>
          </cell>
          <cell r="AF1959" t="str">
            <v>DVDECON-3DNovember2011-2012</v>
          </cell>
          <cell r="AG1959" t="str">
            <v>DVDECON-3DNovember2011-2012</v>
          </cell>
          <cell r="AH1959" t="str">
            <v>DVDNovember2011-2012</v>
          </cell>
        </row>
        <row r="1960">
          <cell r="C1960" t="str">
            <v xml:space="preserve">Total DVD &amp; VIDEO  </v>
          </cell>
          <cell r="D1960" t="str">
            <v>DVD</v>
          </cell>
          <cell r="E1960" t="str">
            <v>ECON-3D</v>
          </cell>
          <cell r="F1960" t="str">
            <v>Residential</v>
          </cell>
          <cell r="G1960" t="str">
            <v>MULTI</v>
          </cell>
          <cell r="J1960" t="str">
            <v>November</v>
          </cell>
          <cell r="K1960" t="str">
            <v>2011-2012</v>
          </cell>
          <cell r="L1960">
            <v>2011</v>
          </cell>
          <cell r="M1960">
            <v>28</v>
          </cell>
          <cell r="Y1960">
            <v>265.2435772</v>
          </cell>
          <cell r="AA1960">
            <v>3416.3332</v>
          </cell>
          <cell r="AC1960" t="str">
            <v>DVDECON-3DNovember2011-2012</v>
          </cell>
          <cell r="AD1960" t="str">
            <v>DVDECON-3D2011</v>
          </cell>
          <cell r="AE1960" t="str">
            <v>DVDECON-3DNovember2011</v>
          </cell>
          <cell r="AF1960" t="str">
            <v>DVDECON-3DNovember2011-2012</v>
          </cell>
          <cell r="AG1960" t="str">
            <v>DVDECON-3DNovember2011-2012</v>
          </cell>
          <cell r="AH1960" t="str">
            <v>DVDNovember2011-2012</v>
          </cell>
        </row>
        <row r="1961">
          <cell r="C1961" t="str">
            <v xml:space="preserve">Total CONEW DVD &amp; VIDEO  </v>
          </cell>
          <cell r="D1961" t="str">
            <v>CONEW</v>
          </cell>
          <cell r="E1961" t="str">
            <v>ECON-3D</v>
          </cell>
          <cell r="F1961" t="str">
            <v>Residential</v>
          </cell>
          <cell r="G1961" t="str">
            <v>SINGLE</v>
          </cell>
          <cell r="J1961" t="str">
            <v>November</v>
          </cell>
          <cell r="K1961" t="str">
            <v>2011-2012</v>
          </cell>
          <cell r="L1961">
            <v>2011</v>
          </cell>
          <cell r="M1961">
            <v>50</v>
          </cell>
          <cell r="N1961">
            <v>283.33333333333331</v>
          </cell>
          <cell r="Y1961">
            <v>473.64924500000001</v>
          </cell>
          <cell r="Z1961">
            <v>2684.0123883333331</v>
          </cell>
          <cell r="AA1961">
            <v>6100.5950000000003</v>
          </cell>
          <cell r="AB1961">
            <v>34570.03833333333</v>
          </cell>
          <cell r="AC1961" t="str">
            <v>CONEWECON-3DNovember2011-2012</v>
          </cell>
          <cell r="AD1961" t="str">
            <v>CONEWECON-3D2011</v>
          </cell>
          <cell r="AE1961" t="str">
            <v>CONEWECON-3DNovember2011</v>
          </cell>
          <cell r="AF1961" t="str">
            <v>CONEWECON-3DNovember2011-2012</v>
          </cell>
          <cell r="AG1961" t="str">
            <v>CONEWECON-3DNovember2011-2012</v>
          </cell>
          <cell r="AH1961" t="str">
            <v>CONEWNovember2011-2012</v>
          </cell>
        </row>
        <row r="1962">
          <cell r="C1962" t="str">
            <v xml:space="preserve">Total CONEW DVD &amp; VIDEO  </v>
          </cell>
          <cell r="D1962" t="str">
            <v>CONEW</v>
          </cell>
          <cell r="E1962" t="str">
            <v>ECON-3D</v>
          </cell>
          <cell r="F1962" t="str">
            <v>Residential</v>
          </cell>
          <cell r="G1962" t="str">
            <v>MULTI</v>
          </cell>
          <cell r="J1962" t="str">
            <v>November</v>
          </cell>
          <cell r="K1962" t="str">
            <v>2011-2012</v>
          </cell>
          <cell r="L1962">
            <v>2011</v>
          </cell>
          <cell r="M1962">
            <v>28</v>
          </cell>
          <cell r="Y1962">
            <v>265.2435772</v>
          </cell>
          <cell r="AA1962">
            <v>3416.3332</v>
          </cell>
          <cell r="AC1962" t="str">
            <v>CONEWECON-3DNovember2011-2012</v>
          </cell>
          <cell r="AD1962" t="str">
            <v>CONEWECON-3D2011</v>
          </cell>
          <cell r="AE1962" t="str">
            <v>CONEWECON-3DNovember2011</v>
          </cell>
          <cell r="AF1962" t="str">
            <v>CONEWECON-3DNovember2011-2012</v>
          </cell>
          <cell r="AG1962" t="str">
            <v>CONEWECON-3DNovember2011-2012</v>
          </cell>
          <cell r="AH1962" t="str">
            <v>CONEWNovember2011-2012</v>
          </cell>
        </row>
        <row r="1963">
          <cell r="B1963" t="str">
            <v>M-ONLINE</v>
          </cell>
          <cell r="C1963" t="str">
            <v>Survey - Residential Online Energy</v>
          </cell>
          <cell r="D1963" t="str">
            <v>ONLINE</v>
          </cell>
          <cell r="E1963" t="str">
            <v>ECON-3C</v>
          </cell>
          <cell r="F1963" t="str">
            <v>Residential</v>
          </cell>
          <cell r="G1963" t="str">
            <v>SINGLE</v>
          </cell>
          <cell r="J1963" t="str">
            <v>November</v>
          </cell>
          <cell r="K1963" t="str">
            <v>2011-2012</v>
          </cell>
          <cell r="L1963">
            <v>2011</v>
          </cell>
          <cell r="N1963">
            <v>149.91666666666666</v>
          </cell>
          <cell r="Y1963">
            <v>0</v>
          </cell>
          <cell r="Z1963">
            <v>3495.7568333333334</v>
          </cell>
          <cell r="AA1963">
            <v>0</v>
          </cell>
          <cell r="AB1963">
            <v>18225.008916916668</v>
          </cell>
          <cell r="AC1963" t="str">
            <v>ONLINEECON-3CNovember2011-2012</v>
          </cell>
          <cell r="AD1963" t="str">
            <v>ONLINEECON-3C2011</v>
          </cell>
          <cell r="AE1963" t="str">
            <v>ONLINEECON-3CNovember2011</v>
          </cell>
          <cell r="AF1963" t="str">
            <v>ONLINEECON-3CNovember2011-2012</v>
          </cell>
          <cell r="AG1963" t="str">
            <v>ONLINEECON-3CNovember2011-2012</v>
          </cell>
          <cell r="AH1963" t="str">
            <v>ONLINENovember2011-2012</v>
          </cell>
        </row>
        <row r="1964">
          <cell r="C1964" t="str">
            <v>Energy Calculator</v>
          </cell>
          <cell r="D1964" t="str">
            <v>CALC</v>
          </cell>
          <cell r="E1964" t="str">
            <v>ECON-17</v>
          </cell>
          <cell r="F1964" t="str">
            <v>Residential</v>
          </cell>
          <cell r="G1964" t="str">
            <v>SINGLE</v>
          </cell>
          <cell r="J1964" t="str">
            <v>November</v>
          </cell>
          <cell r="K1964" t="str">
            <v>2011-2012</v>
          </cell>
          <cell r="L1964">
            <v>2011</v>
          </cell>
          <cell r="M1964">
            <v>81</v>
          </cell>
          <cell r="Y1964">
            <v>1888.758</v>
          </cell>
          <cell r="Z1964">
            <v>0</v>
          </cell>
          <cell r="AA1964">
            <v>9846.9753570000012</v>
          </cell>
          <cell r="AB1964">
            <v>0</v>
          </cell>
          <cell r="AC1964" t="str">
            <v>CALCECON-17November2011-2012</v>
          </cell>
          <cell r="AD1964" t="str">
            <v>CALCECON-172011</v>
          </cell>
          <cell r="AE1964" t="str">
            <v>CALCECON-17November2011</v>
          </cell>
          <cell r="AF1964" t="str">
            <v>CALCECON-17November2011-2012</v>
          </cell>
          <cell r="AG1964" t="str">
            <v>CALCECON-17November2011-2012</v>
          </cell>
          <cell r="AH1964" t="str">
            <v>CALCNovember2011-2012</v>
          </cell>
        </row>
        <row r="1965">
          <cell r="C1965" t="str">
            <v xml:space="preserve">Total Online Energy Surveys  </v>
          </cell>
          <cell r="D1965" t="str">
            <v>CONEW</v>
          </cell>
          <cell r="E1965" t="str">
            <v>ECON-EDU</v>
          </cell>
          <cell r="F1965" t="str">
            <v>Residential</v>
          </cell>
          <cell r="G1965" t="str">
            <v>SINGLE</v>
          </cell>
          <cell r="H1965" t="str">
            <v>ONLINE SURVEY</v>
          </cell>
          <cell r="J1965" t="str">
            <v>November</v>
          </cell>
          <cell r="K1965" t="str">
            <v>2011-2012</v>
          </cell>
          <cell r="L1965">
            <v>2011</v>
          </cell>
          <cell r="M1965">
            <v>81</v>
          </cell>
          <cell r="N1965">
            <v>149.91666666666666</v>
          </cell>
          <cell r="O1965">
            <v>0</v>
          </cell>
          <cell r="P1965">
            <v>0</v>
          </cell>
          <cell r="Q1965">
            <v>0</v>
          </cell>
          <cell r="R1965">
            <v>0</v>
          </cell>
          <cell r="S1965">
            <v>0</v>
          </cell>
          <cell r="U1965">
            <v>0</v>
          </cell>
          <cell r="V1965">
            <v>0</v>
          </cell>
          <cell r="W1965">
            <v>0</v>
          </cell>
          <cell r="X1965">
            <v>0</v>
          </cell>
          <cell r="Y1965">
            <v>1888.758</v>
          </cell>
          <cell r="Z1965">
            <v>3495.7568333333334</v>
          </cell>
          <cell r="AA1965">
            <v>9846.9753570000012</v>
          </cell>
          <cell r="AB1965">
            <v>18225.008916916668</v>
          </cell>
          <cell r="AC1965" t="str">
            <v>CONEWECON-EDUNovember2011-2012</v>
          </cell>
          <cell r="AD1965" t="str">
            <v>CONEWECON-EDU2011</v>
          </cell>
          <cell r="AE1965" t="str">
            <v>CONEWECON-EDUNovember2011</v>
          </cell>
          <cell r="AF1965" t="str">
            <v>CONEWECON-EDUONLINE SURVEYNovember2011-2012</v>
          </cell>
          <cell r="AG1965" t="str">
            <v>CONEWECON-EDUNovember2011-2012</v>
          </cell>
          <cell r="AH1965" t="str">
            <v>CONEWNovember2011-2012</v>
          </cell>
        </row>
        <row r="1966">
          <cell r="B1966" t="str">
            <v>M-WAUD</v>
          </cell>
          <cell r="C1966" t="str">
            <v>Survey - Water Audit</v>
          </cell>
          <cell r="D1966" t="str">
            <v>BURNS</v>
          </cell>
          <cell r="E1966" t="str">
            <v>WACON-5A</v>
          </cell>
          <cell r="F1966" t="str">
            <v>Residential</v>
          </cell>
          <cell r="G1966" t="str">
            <v>SINGLE</v>
          </cell>
          <cell r="J1966" t="str">
            <v>November</v>
          </cell>
          <cell r="K1966" t="str">
            <v>2011-2012</v>
          </cell>
          <cell r="L1966">
            <v>2011</v>
          </cell>
          <cell r="M1966">
            <v>0</v>
          </cell>
          <cell r="N1966">
            <v>0</v>
          </cell>
          <cell r="Y1966">
            <v>0</v>
          </cell>
          <cell r="Z1966">
            <v>0</v>
          </cell>
          <cell r="AA1966">
            <v>0</v>
          </cell>
          <cell r="AB1966">
            <v>0</v>
          </cell>
          <cell r="AC1966" t="str">
            <v>BURNSWACON-5ANovember2011-2012</v>
          </cell>
          <cell r="AD1966" t="str">
            <v>BURNSWACON-5A2011</v>
          </cell>
          <cell r="AE1966" t="str">
            <v>BURNSWACON-5ANovember2011</v>
          </cell>
          <cell r="AF1966" t="str">
            <v>BURNSWACON-5ANovember2011-2012</v>
          </cell>
          <cell r="AG1966" t="str">
            <v>BURNSWACON-5ANovember2011-2012</v>
          </cell>
          <cell r="AH1966" t="str">
            <v>BURNSNovember2011-2012</v>
          </cell>
        </row>
        <row r="1967">
          <cell r="D1967" t="str">
            <v>BURNS</v>
          </cell>
          <cell r="E1967" t="str">
            <v>WACON-5A</v>
          </cell>
          <cell r="F1967" t="str">
            <v>Residential</v>
          </cell>
          <cell r="G1967" t="str">
            <v>MULTI</v>
          </cell>
          <cell r="J1967" t="str">
            <v>November</v>
          </cell>
          <cell r="K1967" t="str">
            <v>2011-2012</v>
          </cell>
          <cell r="L1967">
            <v>2011</v>
          </cell>
          <cell r="M1967">
            <v>0</v>
          </cell>
          <cell r="Y1967">
            <v>0</v>
          </cell>
          <cell r="AA1967">
            <v>0</v>
          </cell>
          <cell r="AC1967" t="str">
            <v>BURNSWACON-5ANovember2011-2012</v>
          </cell>
          <cell r="AD1967" t="str">
            <v>BURNSWACON-5A2011</v>
          </cell>
          <cell r="AE1967" t="str">
            <v>BURNSWACON-5ANovember2011</v>
          </cell>
          <cell r="AF1967" t="str">
            <v>BURNSWACON-5ANovember2011-2012</v>
          </cell>
          <cell r="AG1967" t="str">
            <v>BURNSWACON-5ANovember2011-2012</v>
          </cell>
          <cell r="AH1967" t="str">
            <v>BURNSNovember2011-2012</v>
          </cell>
        </row>
        <row r="1968">
          <cell r="D1968" t="str">
            <v>GRAHAM</v>
          </cell>
          <cell r="E1968" t="str">
            <v>WACON-5A</v>
          </cell>
          <cell r="F1968" t="str">
            <v>Residential</v>
          </cell>
          <cell r="G1968" t="str">
            <v>SINGLE</v>
          </cell>
          <cell r="J1968" t="str">
            <v>November</v>
          </cell>
          <cell r="K1968" t="str">
            <v>2011-2012</v>
          </cell>
          <cell r="L1968">
            <v>2011</v>
          </cell>
          <cell r="M1968">
            <v>2</v>
          </cell>
          <cell r="N1968">
            <v>0</v>
          </cell>
          <cell r="Y1968">
            <v>322.70991559999999</v>
          </cell>
          <cell r="Z1968">
            <v>0</v>
          </cell>
          <cell r="AA1968">
            <v>0</v>
          </cell>
          <cell r="AB1968">
            <v>0</v>
          </cell>
          <cell r="AC1968" t="str">
            <v>GRAHAMWACON-5ANovember2011-2012</v>
          </cell>
          <cell r="AD1968" t="str">
            <v>GRAHAMWACON-5A2011</v>
          </cell>
          <cell r="AE1968" t="str">
            <v>GRAHAMWACON-5ANovember2011</v>
          </cell>
          <cell r="AF1968" t="str">
            <v>GRAHAMWACON-5ANovember2011-2012</v>
          </cell>
          <cell r="AG1968" t="str">
            <v>GRAHAMWACON-5ANovember2011-2012</v>
          </cell>
          <cell r="AH1968" t="str">
            <v>GRAHAMNovember2011-2012</v>
          </cell>
        </row>
        <row r="1969">
          <cell r="D1969" t="str">
            <v>GRAHAM</v>
          </cell>
          <cell r="E1969" t="str">
            <v>WACON-5A</v>
          </cell>
          <cell r="F1969" t="str">
            <v>Residential</v>
          </cell>
          <cell r="G1969" t="str">
            <v>MULTI</v>
          </cell>
          <cell r="J1969" t="str">
            <v>November</v>
          </cell>
          <cell r="K1969" t="str">
            <v>2011-2012</v>
          </cell>
          <cell r="L1969">
            <v>2011</v>
          </cell>
          <cell r="M1969">
            <v>0</v>
          </cell>
          <cell r="Y1969">
            <v>0</v>
          </cell>
          <cell r="AA1969">
            <v>0</v>
          </cell>
          <cell r="AC1969" t="str">
            <v>GRAHAMWACON-5ANovember2011-2012</v>
          </cell>
          <cell r="AD1969" t="str">
            <v>GRAHAMWACON-5A2011</v>
          </cell>
          <cell r="AE1969" t="str">
            <v>GRAHAMWACON-5ANovember2011</v>
          </cell>
          <cell r="AF1969" t="str">
            <v>GRAHAMWACON-5ANovember2011-2012</v>
          </cell>
          <cell r="AG1969" t="str">
            <v>GRAHAMWACON-5ANovember2011-2012</v>
          </cell>
          <cell r="AH1969" t="str">
            <v>GRAHAMNovember2011-2012</v>
          </cell>
        </row>
        <row r="1970">
          <cell r="D1970" t="str">
            <v>MAYER</v>
          </cell>
          <cell r="E1970" t="str">
            <v>WACON-5A</v>
          </cell>
          <cell r="F1970" t="str">
            <v>Residential</v>
          </cell>
          <cell r="G1970" t="str">
            <v>SINGLE</v>
          </cell>
          <cell r="J1970" t="str">
            <v>November</v>
          </cell>
          <cell r="K1970" t="str">
            <v>2011-2012</v>
          </cell>
          <cell r="L1970">
            <v>2011</v>
          </cell>
          <cell r="M1970">
            <v>1</v>
          </cell>
          <cell r="N1970">
            <v>0</v>
          </cell>
          <cell r="Y1970">
            <v>161.35495779999999</v>
          </cell>
          <cell r="Z1970">
            <v>0</v>
          </cell>
          <cell r="AA1970">
            <v>0</v>
          </cell>
          <cell r="AB1970">
            <v>0</v>
          </cell>
          <cell r="AC1970" t="str">
            <v>MAYERWACON-5ANovember2011-2012</v>
          </cell>
          <cell r="AD1970" t="str">
            <v>MAYERWACON-5A2011</v>
          </cell>
          <cell r="AE1970" t="str">
            <v>MAYERWACON-5ANovember2011</v>
          </cell>
          <cell r="AF1970" t="str">
            <v>MAYERWACON-5ANovember2011-2012</v>
          </cell>
          <cell r="AG1970" t="str">
            <v>MAYERWACON-5ANovember2011-2012</v>
          </cell>
          <cell r="AH1970" t="str">
            <v>MAYERNovember2011-2012</v>
          </cell>
        </row>
        <row r="1971">
          <cell r="D1971" t="str">
            <v>MAYER</v>
          </cell>
          <cell r="E1971" t="str">
            <v>WACON-5A</v>
          </cell>
          <cell r="F1971" t="str">
            <v>Residential</v>
          </cell>
          <cell r="G1971" t="str">
            <v>MULTI</v>
          </cell>
          <cell r="J1971" t="str">
            <v>November</v>
          </cell>
          <cell r="K1971" t="str">
            <v>2011-2012</v>
          </cell>
          <cell r="L1971">
            <v>2011</v>
          </cell>
          <cell r="M1971">
            <v>0</v>
          </cell>
          <cell r="Y1971">
            <v>0</v>
          </cell>
          <cell r="AA1971">
            <v>0</v>
          </cell>
          <cell r="AC1971" t="str">
            <v>MAYERWACON-5ANovember2011-2012</v>
          </cell>
          <cell r="AD1971" t="str">
            <v>MAYERWACON-5A2011</v>
          </cell>
          <cell r="AE1971" t="str">
            <v>MAYERWACON-5ANovember2011</v>
          </cell>
          <cell r="AF1971" t="str">
            <v>MAYERWACON-5ANovember2011-2012</v>
          </cell>
          <cell r="AG1971" t="str">
            <v>MAYERWACON-5ANovember2011-2012</v>
          </cell>
          <cell r="AH1971" t="str">
            <v>MAYERNovember2011-2012</v>
          </cell>
        </row>
        <row r="1972">
          <cell r="D1972" t="str">
            <v>MIL</v>
          </cell>
          <cell r="E1972" t="str">
            <v>WACON-5B</v>
          </cell>
          <cell r="F1972" t="str">
            <v>Commercial</v>
          </cell>
          <cell r="G1972" t="str">
            <v>MULTI</v>
          </cell>
          <cell r="J1972" t="str">
            <v>November</v>
          </cell>
          <cell r="K1972" t="str">
            <v>2011-2012</v>
          </cell>
          <cell r="L1972">
            <v>2011</v>
          </cell>
          <cell r="M1972">
            <v>0</v>
          </cell>
          <cell r="N1972">
            <v>0</v>
          </cell>
          <cell r="Y1972">
            <v>0</v>
          </cell>
          <cell r="Z1972">
            <v>0</v>
          </cell>
          <cell r="AA1972">
            <v>0</v>
          </cell>
          <cell r="AB1972">
            <v>0</v>
          </cell>
          <cell r="AC1972" t="str">
            <v>MILWACON-5BNovember2011-2012</v>
          </cell>
          <cell r="AD1972" t="str">
            <v>MILWACON-5B2011</v>
          </cell>
          <cell r="AE1972" t="str">
            <v>MILWACON-5BNovember2011</v>
          </cell>
          <cell r="AF1972" t="str">
            <v>MILWACON-5BNovember2011-2012</v>
          </cell>
          <cell r="AG1972" t="str">
            <v>MILWACON-5BNovember2011-2012</v>
          </cell>
          <cell r="AH1972" t="str">
            <v>MILNovember2011-2012</v>
          </cell>
        </row>
        <row r="1973">
          <cell r="D1973" t="str">
            <v>MIL</v>
          </cell>
          <cell r="E1973" t="str">
            <v>WACON-5B</v>
          </cell>
          <cell r="F1973" t="str">
            <v>Commercial</v>
          </cell>
          <cell r="G1973" t="str">
            <v>OTHER</v>
          </cell>
          <cell r="J1973" t="str">
            <v>November</v>
          </cell>
          <cell r="K1973" t="str">
            <v>2011-2012</v>
          </cell>
          <cell r="L1973">
            <v>2011</v>
          </cell>
          <cell r="M1973">
            <v>0</v>
          </cell>
          <cell r="Y1973">
            <v>0</v>
          </cell>
          <cell r="AC1973" t="str">
            <v>MILWACON-5BNovember2011-2012</v>
          </cell>
          <cell r="AD1973" t="str">
            <v>MILWACON-5B2011</v>
          </cell>
          <cell r="AE1973" t="str">
            <v>MILWACON-5BNovember2011</v>
          </cell>
          <cell r="AF1973" t="str">
            <v>MILWACON-5BNovember2011-2012</v>
          </cell>
          <cell r="AG1973" t="str">
            <v>MILWACON-5BNovember2011-2012</v>
          </cell>
          <cell r="AH1973" t="str">
            <v>MILNovember2011-2012</v>
          </cell>
        </row>
        <row r="1974">
          <cell r="D1974" t="str">
            <v>SAMPSON</v>
          </cell>
          <cell r="E1974" t="str">
            <v>WACON-5A</v>
          </cell>
          <cell r="F1974" t="str">
            <v>Residential</v>
          </cell>
          <cell r="G1974" t="str">
            <v>SINGLE</v>
          </cell>
          <cell r="J1974" t="str">
            <v>November</v>
          </cell>
          <cell r="K1974" t="str">
            <v>2011-2012</v>
          </cell>
          <cell r="L1974">
            <v>2011</v>
          </cell>
          <cell r="M1974">
            <v>0</v>
          </cell>
          <cell r="N1974">
            <v>0</v>
          </cell>
          <cell r="Y1974">
            <v>0</v>
          </cell>
          <cell r="Z1974">
            <v>0</v>
          </cell>
          <cell r="AA1974">
            <v>0</v>
          </cell>
          <cell r="AB1974">
            <v>0</v>
          </cell>
          <cell r="AC1974" t="str">
            <v>SAMPSONWACON-5ANovember2011-2012</v>
          </cell>
          <cell r="AD1974" t="str">
            <v>SAMPSONWACON-5A2011</v>
          </cell>
          <cell r="AE1974" t="str">
            <v>SAMPSONWACON-5ANovember2011</v>
          </cell>
          <cell r="AF1974" t="str">
            <v>SAMPSONWACON-5ANovember2011-2012</v>
          </cell>
          <cell r="AG1974" t="str">
            <v>SAMPSONWACON-5ANovember2011-2012</v>
          </cell>
          <cell r="AH1974" t="str">
            <v>SAMPSONNovember2011-2012</v>
          </cell>
        </row>
        <row r="1975">
          <cell r="D1975" t="str">
            <v>SAMPSON</v>
          </cell>
          <cell r="E1975" t="str">
            <v>WACON-5A</v>
          </cell>
          <cell r="F1975" t="str">
            <v>Residential</v>
          </cell>
          <cell r="G1975" t="str">
            <v>MULTI</v>
          </cell>
          <cell r="J1975" t="str">
            <v>November</v>
          </cell>
          <cell r="K1975" t="str">
            <v>2011-2012</v>
          </cell>
          <cell r="L1975">
            <v>2011</v>
          </cell>
          <cell r="M1975">
            <v>0</v>
          </cell>
          <cell r="Y1975">
            <v>0</v>
          </cell>
          <cell r="AA1975">
            <v>0</v>
          </cell>
          <cell r="AC1975" t="str">
            <v>SAMPSONWACON-5ANovember2011-2012</v>
          </cell>
          <cell r="AD1975" t="str">
            <v>SAMPSONWACON-5A2011</v>
          </cell>
          <cell r="AE1975" t="str">
            <v>SAMPSONWACON-5ANovember2011</v>
          </cell>
          <cell r="AF1975" t="str">
            <v>SAMPSONWACON-5ANovember2011-2012</v>
          </cell>
          <cell r="AG1975" t="str">
            <v>SAMPSONWACON-5ANovember2011-2012</v>
          </cell>
          <cell r="AH1975" t="str">
            <v>SAMPSONNovember2011-2012</v>
          </cell>
        </row>
        <row r="1976">
          <cell r="D1976" t="str">
            <v>SKIPPER</v>
          </cell>
          <cell r="E1976" t="str">
            <v>WACON-5A</v>
          </cell>
          <cell r="F1976" t="str">
            <v>Residential</v>
          </cell>
          <cell r="G1976" t="str">
            <v>SINGLE</v>
          </cell>
          <cell r="J1976" t="str">
            <v>November</v>
          </cell>
          <cell r="K1976" t="str">
            <v>2011-2012</v>
          </cell>
          <cell r="L1976">
            <v>2011</v>
          </cell>
          <cell r="M1976">
            <v>1</v>
          </cell>
          <cell r="N1976">
            <v>0</v>
          </cell>
          <cell r="Y1976">
            <v>161.35495779999999</v>
          </cell>
          <cell r="AC1976" t="str">
            <v>SKIPPERWACON-5ANovember2011-2012</v>
          </cell>
          <cell r="AD1976" t="str">
            <v>SKIPPERWACON-5A2011</v>
          </cell>
          <cell r="AE1976" t="str">
            <v>SKIPPERWACON-5ANovember2011</v>
          </cell>
          <cell r="AF1976" t="str">
            <v>SKIPPERWACON-5ANovember2011-2012</v>
          </cell>
          <cell r="AG1976" t="str">
            <v>SKIPPERWACON-5ANovember2011-2012</v>
          </cell>
          <cell r="AH1976" t="str">
            <v>SKIPPERNovember2011-2012</v>
          </cell>
        </row>
        <row r="1977">
          <cell r="D1977" t="str">
            <v>SKIPPER</v>
          </cell>
          <cell r="E1977" t="str">
            <v>WACON-5A</v>
          </cell>
          <cell r="F1977" t="str">
            <v>Residential</v>
          </cell>
          <cell r="G1977" t="str">
            <v>MULTI</v>
          </cell>
          <cell r="J1977" t="str">
            <v>November</v>
          </cell>
          <cell r="K1977" t="str">
            <v>2011-2012</v>
          </cell>
          <cell r="L1977">
            <v>2011</v>
          </cell>
          <cell r="M1977">
            <v>1</v>
          </cell>
          <cell r="Y1977">
            <v>161.35495779999999</v>
          </cell>
          <cell r="AC1977" t="str">
            <v>SKIPPERWACON-5ANovember2011-2012</v>
          </cell>
          <cell r="AD1977" t="str">
            <v>SKIPPERWACON-5A2011</v>
          </cell>
          <cell r="AE1977" t="str">
            <v>SKIPPERWACON-5ANovember2011</v>
          </cell>
          <cell r="AF1977" t="str">
            <v>SKIPPERWACON-5ANovember2011-2012</v>
          </cell>
          <cell r="AG1977" t="str">
            <v>SKIPPERWACON-5ANovember2011-2012</v>
          </cell>
          <cell r="AH1977" t="str">
            <v>SKIPPERNovember2011-2012</v>
          </cell>
        </row>
        <row r="1978">
          <cell r="D1978" t="str">
            <v>SKIPPER</v>
          </cell>
          <cell r="E1978" t="str">
            <v>WACON-5B</v>
          </cell>
          <cell r="F1978" t="str">
            <v>Commercial</v>
          </cell>
          <cell r="G1978" t="str">
            <v>OTHER</v>
          </cell>
          <cell r="J1978" t="str">
            <v>November</v>
          </cell>
          <cell r="K1978" t="str">
            <v>2011-2012</v>
          </cell>
          <cell r="L1978">
            <v>2011</v>
          </cell>
          <cell r="M1978">
            <v>3</v>
          </cell>
          <cell r="N1978">
            <v>5.833333333333333</v>
          </cell>
          <cell r="Y1978">
            <v>484.06487340000001</v>
          </cell>
          <cell r="Z1978">
            <v>941.23725383333328</v>
          </cell>
          <cell r="AA1978">
            <v>0</v>
          </cell>
          <cell r="AB1978">
            <v>0</v>
          </cell>
          <cell r="AC1978" t="str">
            <v>SKIPPERWACON-5BNovember2011-2012</v>
          </cell>
          <cell r="AD1978" t="str">
            <v>SKIPPERWACON-5B2011</v>
          </cell>
          <cell r="AE1978" t="str">
            <v>SKIPPERWACON-5BNovember2011</v>
          </cell>
          <cell r="AF1978" t="str">
            <v>SKIPPERWACON-5BNovember2011-2012</v>
          </cell>
          <cell r="AG1978" t="str">
            <v>SKIPPERWACON-5BNovember2011-2012</v>
          </cell>
          <cell r="AH1978" t="str">
            <v>SKIPPERNovember2011-2012</v>
          </cell>
        </row>
        <row r="1979">
          <cell r="D1979" t="str">
            <v>SPRIGGS</v>
          </cell>
          <cell r="E1979" t="str">
            <v>WACON-5A</v>
          </cell>
          <cell r="F1979" t="str">
            <v>Residential</v>
          </cell>
          <cell r="G1979" t="str">
            <v>SINGLE</v>
          </cell>
          <cell r="J1979" t="str">
            <v>November</v>
          </cell>
          <cell r="K1979" t="str">
            <v>2011-2012</v>
          </cell>
          <cell r="L1979">
            <v>2011</v>
          </cell>
          <cell r="M1979">
            <v>4</v>
          </cell>
          <cell r="N1979">
            <v>0</v>
          </cell>
          <cell r="Y1979">
            <v>645.41983119999998</v>
          </cell>
          <cell r="Z1979">
            <v>0</v>
          </cell>
          <cell r="AA1979">
            <v>0</v>
          </cell>
          <cell r="AB1979">
            <v>0</v>
          </cell>
          <cell r="AC1979" t="str">
            <v>SPRIGGSWACON-5ANovember2011-2012</v>
          </cell>
          <cell r="AD1979" t="str">
            <v>SPRIGGSWACON-5A2011</v>
          </cell>
          <cell r="AE1979" t="str">
            <v>SPRIGGSWACON-5ANovember2011</v>
          </cell>
          <cell r="AF1979" t="str">
            <v>SPRIGGSWACON-5ANovember2011-2012</v>
          </cell>
          <cell r="AG1979" t="str">
            <v>SPRIGGSWACON-5ANovember2011-2012</v>
          </cell>
          <cell r="AH1979" t="str">
            <v>SPRIGGSNovember2011-2012</v>
          </cell>
        </row>
        <row r="1980">
          <cell r="D1980" t="str">
            <v>SPRIGGS</v>
          </cell>
          <cell r="E1980" t="str">
            <v>WACON-5A</v>
          </cell>
          <cell r="F1980" t="str">
            <v>Residential</v>
          </cell>
          <cell r="G1980" t="str">
            <v>MULTI</v>
          </cell>
          <cell r="J1980" t="str">
            <v>November</v>
          </cell>
          <cell r="K1980" t="str">
            <v>2011-2012</v>
          </cell>
          <cell r="L1980">
            <v>2011</v>
          </cell>
          <cell r="M1980">
            <v>0</v>
          </cell>
          <cell r="Y1980">
            <v>0</v>
          </cell>
          <cell r="AA1980">
            <v>0</v>
          </cell>
          <cell r="AC1980" t="str">
            <v>SPRIGGSWACON-5ANovember2011-2012</v>
          </cell>
          <cell r="AD1980" t="str">
            <v>SPRIGGSWACON-5A2011</v>
          </cell>
          <cell r="AE1980" t="str">
            <v>SPRIGGSWACON-5ANovember2011</v>
          </cell>
          <cell r="AF1980" t="str">
            <v>SPRIGGSWACON-5ANovember2011-2012</v>
          </cell>
          <cell r="AG1980" t="str">
            <v>SPRIGGSWACON-5ANovember2011-2012</v>
          </cell>
          <cell r="AH1980" t="str">
            <v>SPRIGGSNovember2011-2012</v>
          </cell>
        </row>
        <row r="1981">
          <cell r="C1981" t="str">
            <v xml:space="preserve">Total Water Audits  </v>
          </cell>
          <cell r="D1981" t="str">
            <v>CONEW</v>
          </cell>
          <cell r="E1981" t="str">
            <v>WACON-5A</v>
          </cell>
          <cell r="F1981" t="str">
            <v>Residential</v>
          </cell>
          <cell r="G1981" t="str">
            <v>SINGLE</v>
          </cell>
          <cell r="J1981" t="str">
            <v>November</v>
          </cell>
          <cell r="K1981" t="str">
            <v>2011-2012</v>
          </cell>
          <cell r="L1981">
            <v>2011</v>
          </cell>
          <cell r="M1981">
            <v>8</v>
          </cell>
          <cell r="N1981">
            <v>0</v>
          </cell>
          <cell r="Y1981">
            <v>1290.8396624</v>
          </cell>
          <cell r="Z1981">
            <v>0</v>
          </cell>
          <cell r="AA1981">
            <v>0</v>
          </cell>
          <cell r="AB1981">
            <v>0</v>
          </cell>
          <cell r="AC1981" t="str">
            <v>CONEWWACON-5ANovember2011-2012</v>
          </cell>
          <cell r="AD1981" t="str">
            <v>CONEWWACON-5A2011</v>
          </cell>
          <cell r="AE1981" t="str">
            <v>CONEWWACON-5ANovember2011</v>
          </cell>
          <cell r="AF1981" t="str">
            <v>CONEWWACON-5ANovember2011-2012</v>
          </cell>
          <cell r="AG1981" t="str">
            <v>CONEWWACON-5ANovember2011-2012</v>
          </cell>
          <cell r="AH1981" t="str">
            <v>CONEWNovember2011-2012</v>
          </cell>
        </row>
        <row r="1982">
          <cell r="C1982" t="str">
            <v xml:space="preserve">Total Water Audits  </v>
          </cell>
          <cell r="D1982" t="str">
            <v>CONEW</v>
          </cell>
          <cell r="E1982" t="str">
            <v>WACON-5A</v>
          </cell>
          <cell r="F1982" t="str">
            <v>Residential</v>
          </cell>
          <cell r="G1982" t="str">
            <v>MULTI</v>
          </cell>
          <cell r="J1982" t="str">
            <v>November</v>
          </cell>
          <cell r="K1982" t="str">
            <v>2011-2012</v>
          </cell>
          <cell r="L1982">
            <v>2011</v>
          </cell>
          <cell r="M1982">
            <v>1</v>
          </cell>
          <cell r="Y1982">
            <v>161.35495779999999</v>
          </cell>
          <cell r="Z1982">
            <v>0</v>
          </cell>
          <cell r="AC1982" t="str">
            <v>CONEWWACON-5ANovember2011-2012</v>
          </cell>
          <cell r="AD1982" t="str">
            <v>CONEWWACON-5A2011</v>
          </cell>
          <cell r="AE1982" t="str">
            <v>CONEWWACON-5ANovember2011</v>
          </cell>
          <cell r="AF1982" t="str">
            <v>CONEWWACON-5ANovember2011-2012</v>
          </cell>
          <cell r="AG1982" t="str">
            <v>CONEWWACON-5ANovember2011-2012</v>
          </cell>
          <cell r="AH1982" t="str">
            <v>CONEWNovember2011-2012</v>
          </cell>
        </row>
        <row r="1983">
          <cell r="C1983" t="str">
            <v xml:space="preserve">Total Water Audits  </v>
          </cell>
          <cell r="D1983" t="str">
            <v>CONEW</v>
          </cell>
          <cell r="E1983" t="str">
            <v>WACON-5B</v>
          </cell>
          <cell r="F1983" t="str">
            <v>Commercial</v>
          </cell>
          <cell r="G1983" t="str">
            <v>OTHER</v>
          </cell>
          <cell r="J1983" t="str">
            <v>November</v>
          </cell>
          <cell r="K1983" t="str">
            <v>2011-2012</v>
          </cell>
          <cell r="L1983">
            <v>2011</v>
          </cell>
          <cell r="M1983">
            <v>3</v>
          </cell>
          <cell r="N1983">
            <v>5.833333333333333</v>
          </cell>
          <cell r="Y1983">
            <v>484.06487340000001</v>
          </cell>
          <cell r="Z1983">
            <v>941.23725383333328</v>
          </cell>
          <cell r="AC1983" t="str">
            <v>CONEWWACON-5BNovember2011-2012</v>
          </cell>
          <cell r="AD1983" t="str">
            <v>CONEWWACON-5B2011</v>
          </cell>
          <cell r="AE1983" t="str">
            <v>CONEWWACON-5BNovember2011</v>
          </cell>
          <cell r="AF1983" t="str">
            <v>CONEWWACON-5BNovember2011-2012</v>
          </cell>
          <cell r="AG1983" t="str">
            <v>CONEWWACON-5BNovember2011-2012</v>
          </cell>
          <cell r="AH1983" t="str">
            <v>CONEWNovember2011-2012</v>
          </cell>
        </row>
        <row r="1984">
          <cell r="B1984" t="str">
            <v>LOANHFIX</v>
          </cell>
          <cell r="C1984" t="str">
            <v>Home Fix-up</v>
          </cell>
          <cell r="D1984" t="str">
            <v>BURNS</v>
          </cell>
          <cell r="E1984" t="str">
            <v>ECON-12A</v>
          </cell>
          <cell r="F1984" t="str">
            <v>Residential</v>
          </cell>
          <cell r="G1984" t="str">
            <v>SINGLE</v>
          </cell>
          <cell r="J1984" t="str">
            <v>November</v>
          </cell>
          <cell r="K1984" t="str">
            <v>2011-2012</v>
          </cell>
          <cell r="L1984">
            <v>2011</v>
          </cell>
          <cell r="M1984">
            <v>1</v>
          </cell>
          <cell r="N1984">
            <v>0</v>
          </cell>
          <cell r="O1984">
            <v>637.24</v>
          </cell>
          <cell r="P1984">
            <v>0</v>
          </cell>
          <cell r="Y1984">
            <v>14.147650000000001</v>
          </cell>
          <cell r="Z1984">
            <v>0</v>
          </cell>
          <cell r="AA1984">
            <v>249.37</v>
          </cell>
          <cell r="AB1984">
            <v>0</v>
          </cell>
          <cell r="AC1984" t="str">
            <v>BURNSECON-12ANovember2011-2012</v>
          </cell>
          <cell r="AD1984" t="str">
            <v>BURNSECON-12A2011</v>
          </cell>
          <cell r="AE1984" t="str">
            <v>BURNSECON-12ANovember2011</v>
          </cell>
          <cell r="AF1984" t="str">
            <v>BURNSECON-12ANovember2011-2012</v>
          </cell>
          <cell r="AG1984" t="str">
            <v>BURNSECON-12ANovember2011-2012</v>
          </cell>
          <cell r="AH1984" t="str">
            <v>BURNSNovember2011-2012</v>
          </cell>
        </row>
        <row r="1985">
          <cell r="D1985" t="str">
            <v>GRAHAM</v>
          </cell>
          <cell r="E1985" t="str">
            <v>ECON-12A</v>
          </cell>
          <cell r="F1985" t="str">
            <v>Residential</v>
          </cell>
          <cell r="G1985" t="str">
            <v>SINGLE</v>
          </cell>
          <cell r="J1985" t="str">
            <v>November</v>
          </cell>
          <cell r="K1985" t="str">
            <v>2011-2012</v>
          </cell>
          <cell r="L1985">
            <v>2011</v>
          </cell>
          <cell r="M1985">
            <v>1</v>
          </cell>
          <cell r="N1985">
            <v>10.083333333333334</v>
          </cell>
          <cell r="O1985">
            <v>1129.44</v>
          </cell>
          <cell r="P1985">
            <v>20166.666666666668</v>
          </cell>
          <cell r="Y1985">
            <v>14.147650000000001</v>
          </cell>
          <cell r="Z1985">
            <v>5041.666666666667</v>
          </cell>
          <cell r="AA1985">
            <v>249.37</v>
          </cell>
          <cell r="AB1985">
            <v>2514.4808333333335</v>
          </cell>
          <cell r="AC1985" t="str">
            <v>GRAHAMECON-12ANovember2011-2012</v>
          </cell>
          <cell r="AD1985" t="str">
            <v>GRAHAMECON-12A2011</v>
          </cell>
          <cell r="AE1985" t="str">
            <v>GRAHAMECON-12ANovember2011</v>
          </cell>
          <cell r="AF1985" t="str">
            <v>GRAHAMECON-12ANovember2011-2012</v>
          </cell>
          <cell r="AG1985" t="str">
            <v>GRAHAMECON-12ANovember2011-2012</v>
          </cell>
          <cell r="AH1985" t="str">
            <v>GRAHAMNovember2011-2012</v>
          </cell>
        </row>
        <row r="1986">
          <cell r="D1986" t="str">
            <v>MAYER</v>
          </cell>
          <cell r="E1986" t="str">
            <v>ECON-12A</v>
          </cell>
          <cell r="F1986" t="str">
            <v>Residential</v>
          </cell>
          <cell r="G1986" t="str">
            <v>SINGLE</v>
          </cell>
          <cell r="J1986" t="str">
            <v>November</v>
          </cell>
          <cell r="K1986" t="str">
            <v>2011-2012</v>
          </cell>
          <cell r="L1986">
            <v>2011</v>
          </cell>
          <cell r="M1986">
            <v>0</v>
          </cell>
          <cell r="N1986">
            <v>10.083333333333334</v>
          </cell>
          <cell r="O1986">
            <v>0</v>
          </cell>
          <cell r="P1986">
            <v>20166.666666666668</v>
          </cell>
          <cell r="Y1986">
            <v>0</v>
          </cell>
          <cell r="Z1986">
            <v>5041.666666666667</v>
          </cell>
          <cell r="AA1986">
            <v>0</v>
          </cell>
          <cell r="AB1986">
            <v>2514.4808333333335</v>
          </cell>
          <cell r="AC1986" t="str">
            <v>MAYERECON-12ANovember2011-2012</v>
          </cell>
          <cell r="AD1986" t="str">
            <v>MAYERECON-12A2011</v>
          </cell>
          <cell r="AE1986" t="str">
            <v>MAYERECON-12ANovember2011</v>
          </cell>
          <cell r="AF1986" t="str">
            <v>MAYERECON-12ANovember2011-2012</v>
          </cell>
          <cell r="AG1986" t="str">
            <v>MAYERECON-12ANovember2011-2012</v>
          </cell>
          <cell r="AH1986" t="str">
            <v>MAYERNovember2011-2012</v>
          </cell>
        </row>
        <row r="1987">
          <cell r="D1987" t="str">
            <v>SAMPSON</v>
          </cell>
          <cell r="E1987" t="str">
            <v>ECON-12A</v>
          </cell>
          <cell r="F1987" t="str">
            <v>Residential</v>
          </cell>
          <cell r="G1987" t="str">
            <v>SINGLE</v>
          </cell>
          <cell r="J1987" t="str">
            <v>November</v>
          </cell>
          <cell r="K1987" t="str">
            <v>2011-2012</v>
          </cell>
          <cell r="L1987">
            <v>2011</v>
          </cell>
          <cell r="M1987">
            <v>0</v>
          </cell>
          <cell r="N1987">
            <v>10.083333333333334</v>
          </cell>
          <cell r="O1987">
            <v>0</v>
          </cell>
          <cell r="P1987">
            <v>20166.666666666668</v>
          </cell>
          <cell r="Y1987">
            <v>0</v>
          </cell>
          <cell r="Z1987">
            <v>5041.666666666667</v>
          </cell>
          <cell r="AA1987">
            <v>0</v>
          </cell>
          <cell r="AB1987">
            <v>2514.4808333333335</v>
          </cell>
          <cell r="AC1987" t="str">
            <v>SAMPSONECON-12ANovember2011-2012</v>
          </cell>
          <cell r="AD1987" t="str">
            <v>SAMPSONECON-12A2011</v>
          </cell>
          <cell r="AE1987" t="str">
            <v>SAMPSONECON-12ANovember2011</v>
          </cell>
          <cell r="AF1987" t="str">
            <v>SAMPSONECON-12ANovember2011-2012</v>
          </cell>
          <cell r="AG1987" t="str">
            <v>SAMPSONECON-12ANovember2011-2012</v>
          </cell>
          <cell r="AH1987" t="str">
            <v>SAMPSONNovember2011-2012</v>
          </cell>
        </row>
        <row r="1988">
          <cell r="D1988" t="str">
            <v>SKIPPER</v>
          </cell>
          <cell r="E1988" t="str">
            <v>ECON-12A</v>
          </cell>
          <cell r="F1988" t="str">
            <v>Residential</v>
          </cell>
          <cell r="G1988" t="str">
            <v>SINGLE</v>
          </cell>
          <cell r="J1988" t="str">
            <v>November</v>
          </cell>
          <cell r="K1988" t="str">
            <v>2011-2012</v>
          </cell>
          <cell r="L1988">
            <v>2011</v>
          </cell>
          <cell r="M1988">
            <v>2</v>
          </cell>
          <cell r="N1988">
            <v>0</v>
          </cell>
          <cell r="O1988">
            <v>1408.25</v>
          </cell>
          <cell r="P1988">
            <v>0</v>
          </cell>
          <cell r="Y1988">
            <v>28.295300000000001</v>
          </cell>
          <cell r="Z1988">
            <v>0</v>
          </cell>
          <cell r="AA1988">
            <v>498.74</v>
          </cell>
          <cell r="AB1988">
            <v>0</v>
          </cell>
          <cell r="AC1988" t="str">
            <v>SKIPPERECON-12ANovember2011-2012</v>
          </cell>
          <cell r="AD1988" t="str">
            <v>SKIPPERECON-12A2011</v>
          </cell>
          <cell r="AE1988" t="str">
            <v>SKIPPERECON-12ANovember2011</v>
          </cell>
          <cell r="AF1988" t="str">
            <v>SKIPPERECON-12ANovember2011-2012</v>
          </cell>
          <cell r="AG1988" t="str">
            <v>SKIPPERECON-12ANovember2011-2012</v>
          </cell>
          <cell r="AH1988" t="str">
            <v>SKIPPERNovember2011-2012</v>
          </cell>
        </row>
        <row r="1989">
          <cell r="D1989" t="str">
            <v>SPRIGGS</v>
          </cell>
          <cell r="E1989" t="str">
            <v>ECON-12A</v>
          </cell>
          <cell r="F1989" t="str">
            <v>Residential</v>
          </cell>
          <cell r="G1989" t="str">
            <v>SINGLE</v>
          </cell>
          <cell r="J1989" t="str">
            <v>November</v>
          </cell>
          <cell r="K1989" t="str">
            <v>2011-2012</v>
          </cell>
          <cell r="L1989">
            <v>2011</v>
          </cell>
          <cell r="M1989">
            <v>4</v>
          </cell>
          <cell r="N1989">
            <v>10.083333333333334</v>
          </cell>
          <cell r="O1989">
            <v>3456.81</v>
          </cell>
          <cell r="P1989">
            <v>20166.666666666668</v>
          </cell>
          <cell r="Y1989">
            <v>56.590600000000002</v>
          </cell>
          <cell r="Z1989">
            <v>5041.666666666667</v>
          </cell>
          <cell r="AA1989">
            <v>997.48</v>
          </cell>
          <cell r="AB1989">
            <v>2514.4808333333335</v>
          </cell>
          <cell r="AC1989" t="str">
            <v>SPRIGGSECON-12ANovember2011-2012</v>
          </cell>
          <cell r="AD1989" t="str">
            <v>SPRIGGSECON-12A2011</v>
          </cell>
          <cell r="AE1989" t="str">
            <v>SPRIGGSECON-12ANovember2011</v>
          </cell>
          <cell r="AF1989" t="str">
            <v>SPRIGGSECON-12ANovember2011-2012</v>
          </cell>
          <cell r="AG1989" t="str">
            <v>SPRIGGSECON-12ANovember2011-2012</v>
          </cell>
          <cell r="AH1989" t="str">
            <v>SPRIGGSNovember2011-2012</v>
          </cell>
        </row>
        <row r="1990">
          <cell r="C1990" t="str">
            <v>Total Home Fix-up Single</v>
          </cell>
          <cell r="D1990" t="str">
            <v>CONEW</v>
          </cell>
          <cell r="E1990" t="str">
            <v>ECON-12A</v>
          </cell>
          <cell r="F1990" t="str">
            <v>Residential</v>
          </cell>
          <cell r="G1990" t="str">
            <v>SINGLE</v>
          </cell>
          <cell r="J1990" t="str">
            <v>November</v>
          </cell>
          <cell r="K1990" t="str">
            <v>2011-2012</v>
          </cell>
          <cell r="L1990">
            <v>2011</v>
          </cell>
          <cell r="M1990">
            <v>8</v>
          </cell>
          <cell r="N1990">
            <v>40.333333333333336</v>
          </cell>
          <cell r="O1990">
            <v>6631.74</v>
          </cell>
          <cell r="P1990">
            <v>80666.666666666672</v>
          </cell>
          <cell r="Y1990">
            <v>113.1812</v>
          </cell>
          <cell r="Z1990">
            <v>20166.666666666668</v>
          </cell>
          <cell r="AA1990">
            <v>1994.96</v>
          </cell>
          <cell r="AB1990">
            <v>10057.923333333334</v>
          </cell>
          <cell r="AC1990" t="str">
            <v>CONEWECON-12ANovember2011-2012</v>
          </cell>
          <cell r="AD1990" t="str">
            <v>CONEWECON-12A2011</v>
          </cell>
          <cell r="AE1990" t="str">
            <v>CONEWECON-12ANovember2011</v>
          </cell>
          <cell r="AF1990" t="str">
            <v>CONEWECON-12ANovember2011-2012</v>
          </cell>
          <cell r="AG1990" t="str">
            <v>CONEWECON-12ANovember2011-2012</v>
          </cell>
          <cell r="AH1990" t="str">
            <v>CONEWNovember2011-2012</v>
          </cell>
        </row>
        <row r="1991">
          <cell r="B1991" t="str">
            <v>LOANHISL</v>
          </cell>
          <cell r="C1991" t="str">
            <v>Home Financial Insulation Loan</v>
          </cell>
          <cell r="D1991" t="str">
            <v>BURNS</v>
          </cell>
          <cell r="E1991" t="str">
            <v>ECON-12B</v>
          </cell>
          <cell r="F1991" t="str">
            <v>Residential</v>
          </cell>
          <cell r="G1991" t="str">
            <v>SINGLE</v>
          </cell>
          <cell r="J1991" t="str">
            <v>November</v>
          </cell>
          <cell r="K1991" t="str">
            <v>2011-2012</v>
          </cell>
          <cell r="L1991">
            <v>2011</v>
          </cell>
          <cell r="M1991">
            <v>0</v>
          </cell>
          <cell r="O1991">
            <v>0</v>
          </cell>
          <cell r="P1991">
            <v>0</v>
          </cell>
          <cell r="Y1991">
            <v>0</v>
          </cell>
          <cell r="Z1991">
            <v>0</v>
          </cell>
          <cell r="AA1991">
            <v>0</v>
          </cell>
          <cell r="AB1991">
            <v>0</v>
          </cell>
          <cell r="AC1991" t="str">
            <v>BURNSECON-12BNovember2011-2012</v>
          </cell>
          <cell r="AD1991" t="str">
            <v>BURNSECON-12B2011</v>
          </cell>
          <cell r="AE1991" t="str">
            <v>BURNSECON-12BNovember2011</v>
          </cell>
          <cell r="AF1991" t="str">
            <v>BURNSECON-12BNovember2011-2012</v>
          </cell>
          <cell r="AG1991" t="str">
            <v>BURNSECON-12BNovember2011-2012</v>
          </cell>
          <cell r="AH1991" t="str">
            <v>BURNSNovember2011-2012</v>
          </cell>
        </row>
        <row r="1992">
          <cell r="D1992" t="str">
            <v>GRAHAM</v>
          </cell>
          <cell r="E1992" t="str">
            <v>ECON-12B</v>
          </cell>
          <cell r="F1992" t="str">
            <v>Residential</v>
          </cell>
          <cell r="G1992" t="str">
            <v>SINGLE</v>
          </cell>
          <cell r="J1992" t="str">
            <v>November</v>
          </cell>
          <cell r="K1992" t="str">
            <v>2011-2012</v>
          </cell>
          <cell r="L1992">
            <v>2011</v>
          </cell>
          <cell r="M1992">
            <v>0</v>
          </cell>
          <cell r="O1992">
            <v>0</v>
          </cell>
          <cell r="P1992">
            <v>0</v>
          </cell>
          <cell r="Y1992">
            <v>0</v>
          </cell>
          <cell r="Z1992">
            <v>0</v>
          </cell>
          <cell r="AA1992">
            <v>0</v>
          </cell>
          <cell r="AB1992">
            <v>0</v>
          </cell>
          <cell r="AC1992" t="str">
            <v>GRAHAMECON-12BNovember2011-2012</v>
          </cell>
          <cell r="AD1992" t="str">
            <v>GRAHAMECON-12B2011</v>
          </cell>
          <cell r="AE1992" t="str">
            <v>GRAHAMECON-12BNovember2011</v>
          </cell>
          <cell r="AF1992" t="str">
            <v>GRAHAMECON-12BNovember2011-2012</v>
          </cell>
          <cell r="AG1992" t="str">
            <v>GRAHAMECON-12BNovember2011-2012</v>
          </cell>
          <cell r="AH1992" t="str">
            <v>GRAHAMNovember2011-2012</v>
          </cell>
        </row>
        <row r="1993">
          <cell r="D1993" t="str">
            <v>MAYER</v>
          </cell>
          <cell r="E1993" t="str">
            <v>ECON-12B</v>
          </cell>
          <cell r="F1993" t="str">
            <v>Residential</v>
          </cell>
          <cell r="G1993" t="str">
            <v>SINGLE</v>
          </cell>
          <cell r="J1993" t="str">
            <v>November</v>
          </cell>
          <cell r="K1993" t="str">
            <v>2011-2012</v>
          </cell>
          <cell r="L1993">
            <v>2011</v>
          </cell>
          <cell r="M1993">
            <v>0</v>
          </cell>
          <cell r="O1993">
            <v>0</v>
          </cell>
          <cell r="P1993">
            <v>0</v>
          </cell>
          <cell r="Y1993">
            <v>0</v>
          </cell>
          <cell r="Z1993">
            <v>0</v>
          </cell>
          <cell r="AA1993">
            <v>0</v>
          </cell>
          <cell r="AB1993">
            <v>0</v>
          </cell>
          <cell r="AC1993" t="str">
            <v>MAYERECON-12BNovember2011-2012</v>
          </cell>
          <cell r="AD1993" t="str">
            <v>MAYERECON-12B2011</v>
          </cell>
          <cell r="AE1993" t="str">
            <v>MAYERECON-12BNovember2011</v>
          </cell>
          <cell r="AF1993" t="str">
            <v>MAYERECON-12BNovember2011-2012</v>
          </cell>
          <cell r="AG1993" t="str">
            <v>MAYERECON-12BNovember2011-2012</v>
          </cell>
          <cell r="AH1993" t="str">
            <v>MAYERNovember2011-2012</v>
          </cell>
        </row>
        <row r="1994">
          <cell r="D1994" t="str">
            <v>RIVERA</v>
          </cell>
          <cell r="E1994" t="str">
            <v>ECON-12B</v>
          </cell>
          <cell r="F1994" t="str">
            <v>Residential</v>
          </cell>
          <cell r="G1994" t="str">
            <v>SINGLE</v>
          </cell>
          <cell r="J1994" t="str">
            <v>November</v>
          </cell>
          <cell r="K1994" t="str">
            <v>2011-2012</v>
          </cell>
          <cell r="L1994">
            <v>2011</v>
          </cell>
          <cell r="M1994">
            <v>1</v>
          </cell>
          <cell r="O1994">
            <v>100</v>
          </cell>
          <cell r="P1994">
            <v>0</v>
          </cell>
          <cell r="Y1994">
            <v>100</v>
          </cell>
          <cell r="Z1994">
            <v>0</v>
          </cell>
          <cell r="AA1994">
            <v>492.52629999999999</v>
          </cell>
          <cell r="AB1994">
            <v>0</v>
          </cell>
          <cell r="AC1994" t="str">
            <v>RIVERAECON-12BNovember2011-2012</v>
          </cell>
          <cell r="AD1994" t="str">
            <v>RIVERAECON-12B2011</v>
          </cell>
          <cell r="AE1994" t="str">
            <v>RIVERAECON-12BNovember2011</v>
          </cell>
          <cell r="AF1994" t="str">
            <v>RIVERAECON-12BNovember2011-2012</v>
          </cell>
          <cell r="AG1994" t="str">
            <v>RIVERAECON-12BNovember2011-2012</v>
          </cell>
          <cell r="AH1994" t="str">
            <v>RIVERANovember2011-2012</v>
          </cell>
        </row>
        <row r="1995">
          <cell r="D1995" t="str">
            <v>SAMPSON</v>
          </cell>
          <cell r="E1995" t="str">
            <v>ECON-12B</v>
          </cell>
          <cell r="F1995" t="str">
            <v>Residential</v>
          </cell>
          <cell r="G1995" t="str">
            <v>SINGLE</v>
          </cell>
          <cell r="J1995" t="str">
            <v>November</v>
          </cell>
          <cell r="K1995" t="str">
            <v>2011-2012</v>
          </cell>
          <cell r="L1995">
            <v>2011</v>
          </cell>
          <cell r="M1995">
            <v>0</v>
          </cell>
          <cell r="O1995">
            <v>0</v>
          </cell>
          <cell r="P1995">
            <v>0</v>
          </cell>
          <cell r="Y1995">
            <v>0</v>
          </cell>
          <cell r="Z1995">
            <v>0</v>
          </cell>
          <cell r="AA1995">
            <v>0</v>
          </cell>
          <cell r="AB1995">
            <v>0</v>
          </cell>
          <cell r="AC1995" t="str">
            <v>SAMPSONECON-12BNovember2011-2012</v>
          </cell>
          <cell r="AD1995" t="str">
            <v>SAMPSONECON-12B2011</v>
          </cell>
          <cell r="AE1995" t="str">
            <v>SAMPSONECON-12BNovember2011</v>
          </cell>
          <cell r="AF1995" t="str">
            <v>SAMPSONECON-12BNovember2011-2012</v>
          </cell>
          <cell r="AG1995" t="str">
            <v>SAMPSONECON-12BNovember2011-2012</v>
          </cell>
          <cell r="AH1995" t="str">
            <v>SAMPSONNovember2011-2012</v>
          </cell>
        </row>
        <row r="1996">
          <cell r="D1996" t="str">
            <v>SKIPPER</v>
          </cell>
          <cell r="E1996" t="str">
            <v>ECON-12B</v>
          </cell>
          <cell r="F1996" t="str">
            <v>Residential</v>
          </cell>
          <cell r="G1996" t="str">
            <v>SINGLE</v>
          </cell>
          <cell r="J1996" t="str">
            <v>November</v>
          </cell>
          <cell r="K1996" t="str">
            <v>2011-2012</v>
          </cell>
          <cell r="L1996">
            <v>2011</v>
          </cell>
          <cell r="M1996">
            <v>0</v>
          </cell>
          <cell r="O1996">
            <v>0</v>
          </cell>
          <cell r="P1996">
            <v>0</v>
          </cell>
          <cell r="Y1996">
            <v>0</v>
          </cell>
          <cell r="Z1996">
            <v>0</v>
          </cell>
          <cell r="AA1996">
            <v>0</v>
          </cell>
          <cell r="AB1996">
            <v>0</v>
          </cell>
          <cell r="AC1996" t="str">
            <v>SKIPPERECON-12BNovember2011-2012</v>
          </cell>
          <cell r="AD1996" t="str">
            <v>SKIPPERECON-12B2011</v>
          </cell>
          <cell r="AE1996" t="str">
            <v>SKIPPERECON-12BNovember2011</v>
          </cell>
          <cell r="AF1996" t="str">
            <v>SKIPPERECON-12BNovember2011-2012</v>
          </cell>
          <cell r="AG1996" t="str">
            <v>SKIPPERECON-12BNovember2011-2012</v>
          </cell>
          <cell r="AH1996" t="str">
            <v>SKIPPERNovember2011-2012</v>
          </cell>
        </row>
        <row r="1997">
          <cell r="D1997" t="str">
            <v>SPRIGGS</v>
          </cell>
          <cell r="E1997" t="str">
            <v>ECON-12B</v>
          </cell>
          <cell r="F1997" t="str">
            <v>Residential</v>
          </cell>
          <cell r="G1997" t="str">
            <v>SINGLE</v>
          </cell>
          <cell r="J1997" t="str">
            <v>November</v>
          </cell>
          <cell r="K1997" t="str">
            <v>2011-2012</v>
          </cell>
          <cell r="L1997">
            <v>2011</v>
          </cell>
          <cell r="M1997">
            <v>0</v>
          </cell>
          <cell r="O1997">
            <v>0</v>
          </cell>
          <cell r="P1997">
            <v>0</v>
          </cell>
          <cell r="Y1997">
            <v>0</v>
          </cell>
          <cell r="Z1997">
            <v>0</v>
          </cell>
          <cell r="AA1997">
            <v>0</v>
          </cell>
          <cell r="AB1997">
            <v>0</v>
          </cell>
          <cell r="AC1997" t="str">
            <v>SPRIGGSECON-12BNovember2011-2012</v>
          </cell>
          <cell r="AD1997" t="str">
            <v>SPRIGGSECON-12B2011</v>
          </cell>
          <cell r="AE1997" t="str">
            <v>SPRIGGSECON-12BNovember2011</v>
          </cell>
          <cell r="AF1997" t="str">
            <v>SPRIGGSECON-12BNovember2011-2012</v>
          </cell>
          <cell r="AG1997" t="str">
            <v>SPRIGGSECON-12BNovember2011-2012</v>
          </cell>
          <cell r="AH1997" t="str">
            <v>SPRIGGSNovember2011-2012</v>
          </cell>
        </row>
        <row r="1998">
          <cell r="C1998" t="str">
            <v>Total Financed Insulation</v>
          </cell>
          <cell r="D1998" t="str">
            <v>CONEW</v>
          </cell>
          <cell r="E1998" t="str">
            <v>ECON-12B</v>
          </cell>
          <cell r="F1998" t="str">
            <v>Residential</v>
          </cell>
          <cell r="G1998" t="str">
            <v>SINGLE</v>
          </cell>
          <cell r="J1998" t="str">
            <v>November</v>
          </cell>
          <cell r="K1998" t="str">
            <v>2011-2012</v>
          </cell>
          <cell r="L1998">
            <v>2011</v>
          </cell>
          <cell r="M1998">
            <v>1</v>
          </cell>
          <cell r="O1998">
            <v>100</v>
          </cell>
          <cell r="P1998">
            <v>0</v>
          </cell>
          <cell r="Y1998">
            <v>100</v>
          </cell>
          <cell r="Z1998">
            <v>0</v>
          </cell>
          <cell r="AA1998">
            <v>492.52629999999999</v>
          </cell>
          <cell r="AB1998">
            <v>0</v>
          </cell>
          <cell r="AC1998" t="str">
            <v>CONEWECON-12BNovember2011-2012</v>
          </cell>
          <cell r="AD1998" t="str">
            <v>CONEWECON-12B2011</v>
          </cell>
          <cell r="AE1998" t="str">
            <v>CONEWECON-12BNovember2011</v>
          </cell>
          <cell r="AF1998" t="str">
            <v>CONEWECON-12BNovember2011-2012</v>
          </cell>
          <cell r="AG1998" t="str">
            <v>CONEWECON-12BNovember2011-2012</v>
          </cell>
          <cell r="AH1998" t="str">
            <v>CONEWNovember2011-2012</v>
          </cell>
        </row>
        <row r="1999">
          <cell r="C1999" t="str">
            <v>Community Events</v>
          </cell>
          <cell r="D1999" t="str">
            <v>BURNS</v>
          </cell>
          <cell r="E1999" t="str">
            <v>ECONGEN</v>
          </cell>
          <cell r="F1999" t="str">
            <v>Residential</v>
          </cell>
          <cell r="H1999" t="str">
            <v>COMM EVENT</v>
          </cell>
          <cell r="J1999" t="str">
            <v>November</v>
          </cell>
          <cell r="K1999" t="str">
            <v>2011-2012</v>
          </cell>
          <cell r="L1999">
            <v>2011</v>
          </cell>
          <cell r="M1999">
            <v>0</v>
          </cell>
          <cell r="N1999">
            <v>0.27777777777777779</v>
          </cell>
          <cell r="Y1999">
            <v>0</v>
          </cell>
          <cell r="Z1999">
            <v>1.7538055555555556</v>
          </cell>
          <cell r="AC1999" t="str">
            <v>BURNSECONGENNovember2011-2012</v>
          </cell>
          <cell r="AD1999" t="str">
            <v>BURNSECONGEN2011</v>
          </cell>
          <cell r="AE1999" t="str">
            <v>BURNSECONGENNovember2011</v>
          </cell>
          <cell r="AF1999" t="str">
            <v>BURNSECONGENCOMM EVENTNovember2011-2012</v>
          </cell>
          <cell r="AG1999" t="str">
            <v>BURNSECONGENNovember2011-2012</v>
          </cell>
          <cell r="AH1999" t="str">
            <v>BURNSNovember2011-2012</v>
          </cell>
        </row>
        <row r="2000">
          <cell r="D2000" t="str">
            <v>GRAHAM</v>
          </cell>
          <cell r="E2000" t="str">
            <v>ECONGEN</v>
          </cell>
          <cell r="F2000" t="str">
            <v>Residential</v>
          </cell>
          <cell r="H2000" t="str">
            <v>COMM EVENT</v>
          </cell>
          <cell r="J2000" t="str">
            <v>November</v>
          </cell>
          <cell r="K2000" t="str">
            <v>2011-2012</v>
          </cell>
          <cell r="L2000">
            <v>2011</v>
          </cell>
          <cell r="M2000">
            <v>1</v>
          </cell>
          <cell r="N2000">
            <v>0.27777777777777779</v>
          </cell>
          <cell r="U2000">
            <v>9</v>
          </cell>
          <cell r="Y2000">
            <v>6.3136999999999999</v>
          </cell>
          <cell r="Z2000">
            <v>1.7538055555555556</v>
          </cell>
          <cell r="AC2000" t="str">
            <v>GRAHAMECONGENNovember2011-2012</v>
          </cell>
          <cell r="AD2000" t="str">
            <v>GRAHAMECONGEN2011</v>
          </cell>
          <cell r="AE2000" t="str">
            <v>GRAHAMECONGENNovember2011</v>
          </cell>
          <cell r="AF2000" t="str">
            <v>GRAHAMECONGENCOMM EVENTNovember2011-2012</v>
          </cell>
          <cell r="AG2000" t="str">
            <v>GRAHAMECONGENNovember2011-2012</v>
          </cell>
          <cell r="AH2000" t="str">
            <v>GRAHAMNovember2011-2012</v>
          </cell>
        </row>
        <row r="2001">
          <cell r="D2001" t="str">
            <v>MAYER</v>
          </cell>
          <cell r="E2001" t="str">
            <v>ECONGEN</v>
          </cell>
          <cell r="F2001" t="str">
            <v>Residential</v>
          </cell>
          <cell r="H2001" t="str">
            <v>COMM EVENT</v>
          </cell>
          <cell r="J2001" t="str">
            <v>November</v>
          </cell>
          <cell r="K2001" t="str">
            <v>2011-2012</v>
          </cell>
          <cell r="L2001">
            <v>2011</v>
          </cell>
          <cell r="M2001">
            <v>1</v>
          </cell>
          <cell r="N2001">
            <v>0</v>
          </cell>
          <cell r="U2001">
            <v>9</v>
          </cell>
          <cell r="Y2001">
            <v>6.3136999999999999</v>
          </cell>
          <cell r="Z2001">
            <v>0</v>
          </cell>
          <cell r="AC2001" t="str">
            <v>MAYERECONGENNovember2011-2012</v>
          </cell>
          <cell r="AD2001" t="str">
            <v>MAYERECONGEN2011</v>
          </cell>
          <cell r="AE2001" t="str">
            <v>MAYERECONGENNovember2011</v>
          </cell>
          <cell r="AF2001" t="str">
            <v>MAYERECONGENCOMM EVENTNovember2011-2012</v>
          </cell>
          <cell r="AG2001" t="str">
            <v>MAYERECONGENNovember2011-2012</v>
          </cell>
          <cell r="AH2001" t="str">
            <v>MAYERNovember2011-2012</v>
          </cell>
        </row>
        <row r="2002">
          <cell r="D2002" t="str">
            <v>RIVERA</v>
          </cell>
          <cell r="E2002" t="str">
            <v>ECONGEN</v>
          </cell>
          <cell r="F2002" t="str">
            <v>Residential</v>
          </cell>
          <cell r="H2002" t="str">
            <v>COMM EVENT</v>
          </cell>
          <cell r="J2002" t="str">
            <v>November</v>
          </cell>
          <cell r="K2002" t="str">
            <v>2011-2012</v>
          </cell>
          <cell r="L2002">
            <v>2011</v>
          </cell>
          <cell r="M2002">
            <v>0</v>
          </cell>
          <cell r="N2002">
            <v>0</v>
          </cell>
          <cell r="Y2002">
            <v>0</v>
          </cell>
          <cell r="Z2002">
            <v>0</v>
          </cell>
          <cell r="AC2002" t="str">
            <v>RIVERAECONGENNovember2011-2012</v>
          </cell>
          <cell r="AD2002" t="str">
            <v>RIVERAECONGEN2011</v>
          </cell>
          <cell r="AE2002" t="str">
            <v>RIVERAECONGENNovember2011</v>
          </cell>
          <cell r="AF2002" t="str">
            <v>RIVERAECONGENCOMM EVENTNovember2011-2012</v>
          </cell>
          <cell r="AG2002" t="str">
            <v>RIVERAECONGENNovember2011-2012</v>
          </cell>
          <cell r="AH2002" t="str">
            <v>RIVERANovember2011-2012</v>
          </cell>
        </row>
        <row r="2003">
          <cell r="D2003" t="str">
            <v>SAMPSON</v>
          </cell>
          <cell r="E2003" t="str">
            <v>ECONGEN</v>
          </cell>
          <cell r="F2003" t="str">
            <v>Residential</v>
          </cell>
          <cell r="H2003" t="str">
            <v>COMM EVENT</v>
          </cell>
          <cell r="J2003" t="str">
            <v>November</v>
          </cell>
          <cell r="K2003" t="str">
            <v>2011-2012</v>
          </cell>
          <cell r="L2003">
            <v>2011</v>
          </cell>
          <cell r="M2003">
            <v>0</v>
          </cell>
          <cell r="N2003">
            <v>0.27777777777777779</v>
          </cell>
          <cell r="Y2003">
            <v>0</v>
          </cell>
          <cell r="Z2003">
            <v>1.7538055555555556</v>
          </cell>
          <cell r="AC2003" t="str">
            <v>SAMPSONECONGENNovember2011-2012</v>
          </cell>
          <cell r="AD2003" t="str">
            <v>SAMPSONECONGEN2011</v>
          </cell>
          <cell r="AE2003" t="str">
            <v>SAMPSONECONGENNovember2011</v>
          </cell>
          <cell r="AF2003" t="str">
            <v>SAMPSONECONGENCOMM EVENTNovember2011-2012</v>
          </cell>
          <cell r="AG2003" t="str">
            <v>SAMPSONECONGENNovember2011-2012</v>
          </cell>
          <cell r="AH2003" t="str">
            <v>SAMPSONNovember2011-2012</v>
          </cell>
        </row>
        <row r="2004">
          <cell r="D2004" t="str">
            <v>SKIPPER</v>
          </cell>
          <cell r="E2004" t="str">
            <v>ECONGEN</v>
          </cell>
          <cell r="F2004" t="str">
            <v>Residential</v>
          </cell>
          <cell r="H2004" t="str">
            <v>COMM EVENT</v>
          </cell>
          <cell r="J2004" t="str">
            <v>November</v>
          </cell>
          <cell r="K2004" t="str">
            <v>2011-2012</v>
          </cell>
          <cell r="L2004">
            <v>2011</v>
          </cell>
          <cell r="M2004">
            <v>0</v>
          </cell>
          <cell r="N2004">
            <v>0.27777777777777779</v>
          </cell>
          <cell r="Y2004">
            <v>0</v>
          </cell>
          <cell r="Z2004">
            <v>1.7538055555555556</v>
          </cell>
          <cell r="AC2004" t="str">
            <v>SKIPPERECONGENNovember2011-2012</v>
          </cell>
          <cell r="AD2004" t="str">
            <v>SKIPPERECONGEN2011</v>
          </cell>
          <cell r="AE2004" t="str">
            <v>SKIPPERECONGENNovember2011</v>
          </cell>
          <cell r="AF2004" t="str">
            <v>SKIPPERECONGENCOMM EVENTNovember2011-2012</v>
          </cell>
          <cell r="AG2004" t="str">
            <v>SKIPPERECONGENNovember2011-2012</v>
          </cell>
          <cell r="AH2004" t="str">
            <v>SKIPPERNovember2011-2012</v>
          </cell>
        </row>
        <row r="2005">
          <cell r="D2005" t="str">
            <v>SPRIGGS</v>
          </cell>
          <cell r="E2005" t="str">
            <v>ECONGEN</v>
          </cell>
          <cell r="F2005" t="str">
            <v>Residential</v>
          </cell>
          <cell r="H2005" t="str">
            <v>COMM EVENT</v>
          </cell>
          <cell r="J2005" t="str">
            <v>November</v>
          </cell>
          <cell r="K2005" t="str">
            <v>2011-2012</v>
          </cell>
          <cell r="L2005">
            <v>2011</v>
          </cell>
          <cell r="M2005">
            <v>0</v>
          </cell>
          <cell r="N2005">
            <v>0.27777777777777779</v>
          </cell>
          <cell r="Y2005">
            <v>0</v>
          </cell>
          <cell r="Z2005">
            <v>1.7538055555555556</v>
          </cell>
          <cell r="AC2005" t="str">
            <v>SPRIGGSECONGENNovember2011-2012</v>
          </cell>
          <cell r="AD2005" t="str">
            <v>SPRIGGSECONGEN2011</v>
          </cell>
          <cell r="AE2005" t="str">
            <v>SPRIGGSECONGENNovember2011</v>
          </cell>
          <cell r="AF2005" t="str">
            <v>SPRIGGSECONGENCOMM EVENTNovember2011-2012</v>
          </cell>
          <cell r="AG2005" t="str">
            <v>SPRIGGSECONGENNovember2011-2012</v>
          </cell>
          <cell r="AH2005" t="str">
            <v>SPRIGGSNovember2011-2012</v>
          </cell>
        </row>
        <row r="2006">
          <cell r="C2006" t="str">
            <v xml:space="preserve">Total Community Events  </v>
          </cell>
          <cell r="D2006" t="str">
            <v>CONEW</v>
          </cell>
          <cell r="E2006" t="str">
            <v>ECONGEN</v>
          </cell>
          <cell r="F2006" t="str">
            <v>Residential</v>
          </cell>
          <cell r="H2006" t="str">
            <v>COMM EVENT</v>
          </cell>
          <cell r="J2006" t="str">
            <v>November</v>
          </cell>
          <cell r="K2006" t="str">
            <v>2011-2012</v>
          </cell>
          <cell r="L2006">
            <v>2011</v>
          </cell>
          <cell r="M2006">
            <v>2</v>
          </cell>
          <cell r="N2006">
            <v>1.3888888888888888</v>
          </cell>
          <cell r="O2006">
            <v>0</v>
          </cell>
          <cell r="P2006">
            <v>0</v>
          </cell>
          <cell r="U2006">
            <v>18</v>
          </cell>
          <cell r="X2006">
            <v>0</v>
          </cell>
          <cell r="Y2006">
            <v>322.70991559999999</v>
          </cell>
          <cell r="Z2006">
            <v>224.10410805555554</v>
          </cell>
          <cell r="AC2006" t="str">
            <v>CONEWECONGENNovember2011-2012</v>
          </cell>
          <cell r="AD2006" t="str">
            <v>CONEWECONGEN2011</v>
          </cell>
          <cell r="AE2006" t="str">
            <v>CONEWECONGENNovember2011</v>
          </cell>
          <cell r="AF2006" t="str">
            <v>CONEWECONGENCOMM EVENTNovember2011-2012</v>
          </cell>
          <cell r="AG2006" t="str">
            <v>CONEWECONGENNovember2011-2012</v>
          </cell>
          <cell r="AH2006" t="str">
            <v>CONEWNovember2011-2012</v>
          </cell>
        </row>
        <row r="2007">
          <cell r="C2007" t="str">
            <v>CFL Community Events</v>
          </cell>
          <cell r="D2007" t="str">
            <v>COMM EVENT</v>
          </cell>
          <cell r="E2007" t="str">
            <v>ECON-11</v>
          </cell>
          <cell r="F2007" t="str">
            <v>Residential</v>
          </cell>
          <cell r="J2007" t="str">
            <v>November</v>
          </cell>
          <cell r="K2007" t="str">
            <v>2011-2012</v>
          </cell>
          <cell r="L2007">
            <v>2011</v>
          </cell>
          <cell r="N2007">
            <v>71.083333333333329</v>
          </cell>
          <cell r="O2007">
            <v>0</v>
          </cell>
          <cell r="AA2007">
            <v>0</v>
          </cell>
          <cell r="AB2007">
            <v>4358.83</v>
          </cell>
          <cell r="AC2007" t="str">
            <v>COMM EVENTECON-11November2011-2012</v>
          </cell>
          <cell r="AD2007" t="str">
            <v>COMM EVENTECON-112011</v>
          </cell>
          <cell r="AE2007" t="str">
            <v>COMM EVENTECON-11November2011</v>
          </cell>
          <cell r="AF2007" t="str">
            <v>COMM EVENTECON-11November2011-2012</v>
          </cell>
          <cell r="AG2007" t="str">
            <v>COMM EVENTECON-11November2011-2012</v>
          </cell>
          <cell r="AH2007" t="str">
            <v>COMM EVENTNovember2011-2012</v>
          </cell>
        </row>
        <row r="2008">
          <cell r="C2008" t="str">
            <v>CFL Mailed</v>
          </cell>
          <cell r="D2008" t="str">
            <v>MAILED</v>
          </cell>
          <cell r="E2008" t="str">
            <v>ECON-11</v>
          </cell>
          <cell r="F2008" t="str">
            <v>Residential</v>
          </cell>
          <cell r="J2008" t="str">
            <v>November</v>
          </cell>
          <cell r="K2008" t="str">
            <v>2011-2012</v>
          </cell>
          <cell r="L2008">
            <v>2011</v>
          </cell>
          <cell r="N2008">
            <v>71.083333333333329</v>
          </cell>
          <cell r="O2008">
            <v>0</v>
          </cell>
          <cell r="AA2008">
            <v>0</v>
          </cell>
          <cell r="AB2008">
            <v>4358.83</v>
          </cell>
          <cell r="AC2008" t="str">
            <v>MAILEDECON-11November2011-2012</v>
          </cell>
          <cell r="AD2008" t="str">
            <v>MAILEDECON-112011</v>
          </cell>
          <cell r="AE2008" t="str">
            <v>MAILEDECON-11November2011</v>
          </cell>
          <cell r="AF2008" t="str">
            <v>MAILEDECON-11November2011-2012</v>
          </cell>
          <cell r="AG2008" t="str">
            <v>MAILEDECON-11November2011-2012</v>
          </cell>
          <cell r="AH2008" t="str">
            <v>MAILEDNovember2011-2012</v>
          </cell>
        </row>
        <row r="2009">
          <cell r="C2009" t="str">
            <v>CFL Delivered</v>
          </cell>
          <cell r="D2009" t="str">
            <v>DELIVERED</v>
          </cell>
          <cell r="E2009" t="str">
            <v>ECON-11</v>
          </cell>
          <cell r="F2009" t="str">
            <v>Residential</v>
          </cell>
          <cell r="J2009" t="str">
            <v>November</v>
          </cell>
          <cell r="K2009" t="str">
            <v>2011-2012</v>
          </cell>
          <cell r="L2009">
            <v>2011</v>
          </cell>
          <cell r="N2009">
            <v>71.083333333333329</v>
          </cell>
          <cell r="O2009">
            <v>0</v>
          </cell>
          <cell r="AA2009">
            <v>0</v>
          </cell>
          <cell r="AB2009">
            <v>4358.83</v>
          </cell>
          <cell r="AC2009" t="str">
            <v>DELIVEREDECON-11November2011-2012</v>
          </cell>
          <cell r="AD2009" t="str">
            <v>DELIVEREDECON-112011</v>
          </cell>
          <cell r="AE2009" t="str">
            <v>DELIVEREDECON-11November2011</v>
          </cell>
          <cell r="AF2009" t="str">
            <v>DELIVEREDECON-11November2011-2012</v>
          </cell>
          <cell r="AG2009" t="str">
            <v>DELIVEREDECON-11November2011-2012</v>
          </cell>
          <cell r="AH2009" t="str">
            <v>DELIVEREDNovember2011-2012</v>
          </cell>
        </row>
        <row r="2010">
          <cell r="C2010" t="str">
            <v>Total CFL</v>
          </cell>
          <cell r="D2010" t="str">
            <v>TOTAL CFL</v>
          </cell>
          <cell r="E2010" t="str">
            <v>ECON-11</v>
          </cell>
          <cell r="F2010" t="str">
            <v>Residential</v>
          </cell>
          <cell r="J2010" t="str">
            <v>November</v>
          </cell>
          <cell r="K2010" t="str">
            <v>2011-2012</v>
          </cell>
          <cell r="L2010">
            <v>2011</v>
          </cell>
          <cell r="M2010">
            <v>0</v>
          </cell>
          <cell r="N2010">
            <v>213.25</v>
          </cell>
          <cell r="O2010">
            <v>0</v>
          </cell>
          <cell r="P2010">
            <v>0</v>
          </cell>
          <cell r="Q2010">
            <v>0</v>
          </cell>
          <cell r="R2010">
            <v>0</v>
          </cell>
          <cell r="S2010">
            <v>0</v>
          </cell>
          <cell r="U2010">
            <v>0</v>
          </cell>
          <cell r="V2010">
            <v>0</v>
          </cell>
          <cell r="W2010">
            <v>0</v>
          </cell>
          <cell r="X2010">
            <v>0</v>
          </cell>
          <cell r="Y2010">
            <v>0</v>
          </cell>
          <cell r="Z2010">
            <v>0</v>
          </cell>
          <cell r="AA2010">
            <v>0</v>
          </cell>
          <cell r="AB2010">
            <v>13076.49</v>
          </cell>
          <cell r="AC2010" t="str">
            <v>Total CFLECON-11November2011-2012</v>
          </cell>
          <cell r="AD2010" t="str">
            <v>TOTAL CFLECON-112011</v>
          </cell>
          <cell r="AE2010" t="str">
            <v>TOTAL CFLECON-11November2011</v>
          </cell>
          <cell r="AF2010" t="str">
            <v>TOTAL CFLECON-11November2011-2012</v>
          </cell>
          <cell r="AG2010" t="str">
            <v>TOTAL CFLECON-11November2011-2012</v>
          </cell>
          <cell r="AH2010" t="str">
            <v>Total CFLNovember2011-2012</v>
          </cell>
        </row>
        <row r="2011">
          <cell r="C2011" t="str">
            <v>Kit Community Events</v>
          </cell>
          <cell r="D2011" t="str">
            <v>KITS COM EVT</v>
          </cell>
          <cell r="E2011" t="str">
            <v>WACON-4A</v>
          </cell>
          <cell r="F2011" t="str">
            <v>Residential</v>
          </cell>
          <cell r="J2011" t="str">
            <v>November</v>
          </cell>
          <cell r="K2011" t="str">
            <v>2011-2012</v>
          </cell>
          <cell r="L2011">
            <v>2011</v>
          </cell>
          <cell r="N2011">
            <v>76.166666666666671</v>
          </cell>
          <cell r="O2011">
            <v>0</v>
          </cell>
          <cell r="AA2011">
            <v>0</v>
          </cell>
          <cell r="AB2011">
            <v>17823</v>
          </cell>
          <cell r="AC2011" t="str">
            <v>KITS COM EVTWACON-4ANovember2011-2012</v>
          </cell>
          <cell r="AD2011" t="str">
            <v>KITS COM EVTWACON-4A2011</v>
          </cell>
          <cell r="AE2011" t="str">
            <v>KITS COM EVTWACON-4ANovember2011</v>
          </cell>
          <cell r="AF2011" t="str">
            <v>KITS COM EVTWACON-4ANovember2011-2012</v>
          </cell>
          <cell r="AG2011" t="str">
            <v>KITS COM EVTWACON-4ANovember2011-2012</v>
          </cell>
          <cell r="AH2011" t="str">
            <v>KITS COM EVTNovember2011-2012</v>
          </cell>
        </row>
        <row r="2012">
          <cell r="C2012" t="str">
            <v>Kit Delivered</v>
          </cell>
          <cell r="D2012" t="str">
            <v>KITS DLVD</v>
          </cell>
          <cell r="E2012" t="str">
            <v>WACON-4A</v>
          </cell>
          <cell r="F2012" t="str">
            <v>Residential</v>
          </cell>
          <cell r="J2012" t="str">
            <v>November</v>
          </cell>
          <cell r="K2012" t="str">
            <v>2011-2012</v>
          </cell>
          <cell r="L2012">
            <v>2011</v>
          </cell>
          <cell r="M2012">
            <v>200</v>
          </cell>
          <cell r="N2012">
            <v>76.166666666666671</v>
          </cell>
          <cell r="O2012">
            <v>3308</v>
          </cell>
          <cell r="AA2012">
            <v>46800</v>
          </cell>
          <cell r="AB2012">
            <v>17823</v>
          </cell>
          <cell r="AC2012" t="str">
            <v>KITS DLVDWACON-4ANovember2011-2012</v>
          </cell>
          <cell r="AD2012" t="str">
            <v>KITS DLVDWACON-4A2011</v>
          </cell>
          <cell r="AE2012" t="str">
            <v>KITS DLVDWACON-4ANovember2011</v>
          </cell>
          <cell r="AF2012" t="str">
            <v>KITS DLVDWACON-4ANovember2011-2012</v>
          </cell>
          <cell r="AG2012" t="str">
            <v>KITS DLVDWACON-4ANovember2011-2012</v>
          </cell>
          <cell r="AH2012" t="str">
            <v>KITS DLVDNovember2011-2012</v>
          </cell>
        </row>
        <row r="2013">
          <cell r="C2013" t="str">
            <v>Kit Special Delivered</v>
          </cell>
          <cell r="D2013" t="str">
            <v>SPEC DLVD</v>
          </cell>
          <cell r="E2013" t="str">
            <v>WACON-4A</v>
          </cell>
          <cell r="F2013" t="str">
            <v>Residential</v>
          </cell>
          <cell r="J2013" t="str">
            <v>November</v>
          </cell>
          <cell r="K2013" t="str">
            <v>2011-2012</v>
          </cell>
          <cell r="L2013">
            <v>2011</v>
          </cell>
          <cell r="N2013">
            <v>76.166666666666671</v>
          </cell>
          <cell r="O2013">
            <v>0</v>
          </cell>
          <cell r="AA2013">
            <v>0</v>
          </cell>
          <cell r="AB2013">
            <v>17823</v>
          </cell>
          <cell r="AC2013" t="str">
            <v>SPEC DLVDWACON-4ANovember2011-2012</v>
          </cell>
          <cell r="AD2013" t="str">
            <v>SPEC DLVDWACON-4A2011</v>
          </cell>
          <cell r="AE2013" t="str">
            <v>SPEC DLVDWACON-4ANovember2011</v>
          </cell>
          <cell r="AF2013" t="str">
            <v>SPEC DLVDWACON-4ANovember2011-2012</v>
          </cell>
          <cell r="AG2013" t="str">
            <v>SPEC DLVDWACON-4ANovember2011-2012</v>
          </cell>
          <cell r="AH2013" t="str">
            <v>SPEC DLVDNovember2011-2012</v>
          </cell>
        </row>
        <row r="2014">
          <cell r="C2014" t="str">
            <v>Total Kits</v>
          </cell>
          <cell r="D2014" t="str">
            <v>TOTAL KITS</v>
          </cell>
          <cell r="E2014" t="str">
            <v>WACON-4A</v>
          </cell>
          <cell r="F2014" t="str">
            <v>Residential</v>
          </cell>
          <cell r="J2014" t="str">
            <v>November</v>
          </cell>
          <cell r="K2014" t="str">
            <v>2011-2012</v>
          </cell>
          <cell r="L2014">
            <v>2011</v>
          </cell>
          <cell r="M2014">
            <v>200</v>
          </cell>
          <cell r="N2014">
            <v>228.5</v>
          </cell>
          <cell r="O2014">
            <v>3308</v>
          </cell>
          <cell r="P2014">
            <v>0</v>
          </cell>
          <cell r="Q2014">
            <v>0</v>
          </cell>
          <cell r="R2014">
            <v>0</v>
          </cell>
          <cell r="S2014">
            <v>0</v>
          </cell>
          <cell r="U2014">
            <v>0</v>
          </cell>
          <cell r="V2014">
            <v>0</v>
          </cell>
          <cell r="W2014">
            <v>0</v>
          </cell>
          <cell r="X2014">
            <v>0</v>
          </cell>
          <cell r="Y2014">
            <v>0</v>
          </cell>
          <cell r="Z2014">
            <v>0</v>
          </cell>
          <cell r="AA2014">
            <v>46800</v>
          </cell>
          <cell r="AB2014">
            <v>53469</v>
          </cell>
          <cell r="AC2014" t="str">
            <v>Total KitsWACON-4ANovember2011-2012</v>
          </cell>
          <cell r="AD2014" t="str">
            <v>TOTAL KITSWACON-4A2011</v>
          </cell>
          <cell r="AE2014" t="str">
            <v>TOTAL KITSWACON-4ANovember2011</v>
          </cell>
          <cell r="AF2014" t="str">
            <v>TOTAL KITSWACON-4ANovember2011-2012</v>
          </cell>
          <cell r="AG2014" t="str">
            <v>TOTAL KITSWACON-4ANovember2011-2012</v>
          </cell>
          <cell r="AH2014" t="str">
            <v>Total KitsNovember2011-2012</v>
          </cell>
        </row>
        <row r="2015">
          <cell r="C2015" t="str">
            <v xml:space="preserve">Total CFL's &amp; Kits  </v>
          </cell>
          <cell r="D2015" t="str">
            <v>CONEW</v>
          </cell>
          <cell r="E2015" t="str">
            <v>ECON-11</v>
          </cell>
          <cell r="F2015" t="str">
            <v>Residential</v>
          </cell>
          <cell r="J2015" t="str">
            <v>November</v>
          </cell>
          <cell r="K2015" t="str">
            <v>2011-2012</v>
          </cell>
          <cell r="L2015">
            <v>2011</v>
          </cell>
          <cell r="M2015">
            <v>200</v>
          </cell>
          <cell r="N2015">
            <v>441.75</v>
          </cell>
          <cell r="O2015">
            <v>3308</v>
          </cell>
          <cell r="P2015">
            <v>0</v>
          </cell>
          <cell r="Q2015">
            <v>0</v>
          </cell>
          <cell r="R2015">
            <v>0</v>
          </cell>
          <cell r="S2015">
            <v>0</v>
          </cell>
          <cell r="U2015">
            <v>0</v>
          </cell>
          <cell r="V2015">
            <v>0</v>
          </cell>
          <cell r="W2015">
            <v>0</v>
          </cell>
          <cell r="X2015">
            <v>0</v>
          </cell>
          <cell r="Y2015">
            <v>0</v>
          </cell>
          <cell r="Z2015">
            <v>0</v>
          </cell>
          <cell r="AA2015">
            <v>46800</v>
          </cell>
          <cell r="AB2015">
            <v>66545.490000000005</v>
          </cell>
          <cell r="AC2015" t="str">
            <v>CONEWECON-11November2011-2012</v>
          </cell>
          <cell r="AD2015" t="str">
            <v>CONEWECON-112011</v>
          </cell>
          <cell r="AE2015" t="str">
            <v>CONEWECON-11November2011</v>
          </cell>
          <cell r="AF2015" t="str">
            <v>CONEWECON-11November2011-2012</v>
          </cell>
          <cell r="AG2015" t="str">
            <v>CONEWECON-11November2011-2012</v>
          </cell>
          <cell r="AH2015" t="str">
            <v>CONEWNovember2011-2012</v>
          </cell>
        </row>
        <row r="2016">
          <cell r="C2016" t="str">
            <v>O-POWER</v>
          </cell>
          <cell r="D2016" t="str">
            <v>O-POWER</v>
          </cell>
          <cell r="E2016" t="str">
            <v>ECON-9</v>
          </cell>
          <cell r="F2016" t="str">
            <v>Residential</v>
          </cell>
          <cell r="G2016" t="str">
            <v>SINGLE</v>
          </cell>
          <cell r="J2016" t="str">
            <v>November</v>
          </cell>
          <cell r="K2016" t="str">
            <v>2011-2012</v>
          </cell>
          <cell r="L2016">
            <v>2011</v>
          </cell>
          <cell r="M2016">
            <v>0</v>
          </cell>
          <cell r="N2016">
            <v>8333.3333333333339</v>
          </cell>
          <cell r="AA2016">
            <v>0</v>
          </cell>
          <cell r="AB2016">
            <v>541743.33333333349</v>
          </cell>
          <cell r="AC2016" t="str">
            <v>O-POWERECON-9November2011-2012</v>
          </cell>
          <cell r="AD2016" t="str">
            <v>O-POWERECON-92011</v>
          </cell>
          <cell r="AE2016" t="str">
            <v>O-POWERECON-9November2011</v>
          </cell>
          <cell r="AF2016" t="str">
            <v>O-POWERECON-9November2011-2012</v>
          </cell>
          <cell r="AG2016" t="str">
            <v>O-POWERECON-9November2011-2012</v>
          </cell>
          <cell r="AH2016" t="str">
            <v>O-POWERNovember2011-2012</v>
          </cell>
        </row>
        <row r="2017">
          <cell r="D2017" t="str">
            <v>O-POWER</v>
          </cell>
          <cell r="E2017" t="str">
            <v>ECON-9</v>
          </cell>
          <cell r="F2017" t="str">
            <v>Residential</v>
          </cell>
          <cell r="G2017" t="str">
            <v>MULTI</v>
          </cell>
          <cell r="J2017" t="str">
            <v>November</v>
          </cell>
          <cell r="K2017" t="str">
            <v>2011-2012</v>
          </cell>
          <cell r="L2017">
            <v>2011</v>
          </cell>
          <cell r="M2017">
            <v>0</v>
          </cell>
          <cell r="AC2017" t="str">
            <v>O-POWERECON-9November2011-2012</v>
          </cell>
          <cell r="AD2017" t="str">
            <v>O-POWERECON-92011</v>
          </cell>
          <cell r="AE2017" t="str">
            <v>O-POWERECON-9November2011</v>
          </cell>
          <cell r="AF2017" t="str">
            <v>O-POWERECON-9November2011-2012</v>
          </cell>
          <cell r="AG2017" t="str">
            <v>O-POWERECON-9November2011-2012</v>
          </cell>
          <cell r="AH2017" t="str">
            <v>O-POWERNovember2011-2012</v>
          </cell>
        </row>
        <row r="2018">
          <cell r="C2018" t="str">
            <v xml:space="preserve">Total O-POWER  </v>
          </cell>
          <cell r="D2018" t="str">
            <v>CONEW</v>
          </cell>
          <cell r="E2018" t="str">
            <v>ECON-9</v>
          </cell>
          <cell r="F2018" t="str">
            <v>Residential</v>
          </cell>
          <cell r="G2018" t="str">
            <v>SINGLE</v>
          </cell>
          <cell r="J2018" t="str">
            <v>November</v>
          </cell>
          <cell r="K2018" t="str">
            <v>2011-2012</v>
          </cell>
          <cell r="L2018">
            <v>2011</v>
          </cell>
          <cell r="M2018">
            <v>0</v>
          </cell>
          <cell r="N2018">
            <v>8333.3333333333339</v>
          </cell>
          <cell r="AC2018" t="str">
            <v>CONEWECON-9November2011-2012</v>
          </cell>
          <cell r="AD2018" t="str">
            <v>CONEWECON-92011</v>
          </cell>
          <cell r="AE2018" t="str">
            <v>CONEWECON-9November2011</v>
          </cell>
          <cell r="AF2018" t="str">
            <v>CONEWECON-9November2011-2012</v>
          </cell>
          <cell r="AG2018" t="str">
            <v>CONEWECON-9November2011-2012</v>
          </cell>
          <cell r="AH2018" t="str">
            <v>CONEWNovember2011-2012</v>
          </cell>
        </row>
        <row r="2019">
          <cell r="C2019" t="str">
            <v xml:space="preserve">Total O-POWER  </v>
          </cell>
          <cell r="D2019" t="str">
            <v>CONEW</v>
          </cell>
          <cell r="E2019" t="str">
            <v>ECON-9</v>
          </cell>
          <cell r="F2019" t="str">
            <v>Residential</v>
          </cell>
          <cell r="G2019" t="str">
            <v>MULTI</v>
          </cell>
          <cell r="J2019" t="str">
            <v>November</v>
          </cell>
          <cell r="K2019" t="str">
            <v>2011-2012</v>
          </cell>
          <cell r="L2019">
            <v>2011</v>
          </cell>
          <cell r="M2019">
            <v>0</v>
          </cell>
          <cell r="Y2019">
            <v>0</v>
          </cell>
          <cell r="Z2019">
            <v>0</v>
          </cell>
          <cell r="AA2019">
            <v>0</v>
          </cell>
          <cell r="AB2019">
            <v>541743.33333333349</v>
          </cell>
          <cell r="AC2019" t="str">
            <v>CONEWECON-9November2011-2012</v>
          </cell>
          <cell r="AD2019" t="str">
            <v>CONEWECON-92011</v>
          </cell>
          <cell r="AE2019" t="str">
            <v>CONEWECON-9November2011</v>
          </cell>
          <cell r="AF2019" t="str">
            <v>CONEWECON-9November2011-2012</v>
          </cell>
          <cell r="AG2019" t="str">
            <v>CONEWECON-9November2011-2012</v>
          </cell>
          <cell r="AH2019" t="str">
            <v>CONEWNovember2011-2012</v>
          </cell>
        </row>
        <row r="2020">
          <cell r="C2020" t="str">
            <v>GREEN NEIGHBOORHOOD</v>
          </cell>
          <cell r="D2020" t="str">
            <v>GRNNEIGH</v>
          </cell>
          <cell r="E2020" t="str">
            <v>ECON-14</v>
          </cell>
          <cell r="F2020" t="str">
            <v>Residential</v>
          </cell>
          <cell r="G2020" t="str">
            <v>SINGLE</v>
          </cell>
          <cell r="J2020" t="str">
            <v>November</v>
          </cell>
          <cell r="K2020" t="str">
            <v>2011-2012</v>
          </cell>
          <cell r="L2020">
            <v>2011</v>
          </cell>
          <cell r="M2020">
            <v>0</v>
          </cell>
          <cell r="N2020">
            <v>0</v>
          </cell>
          <cell r="AA2020">
            <v>0</v>
          </cell>
          <cell r="AB2020">
            <v>0</v>
          </cell>
          <cell r="AC2020" t="str">
            <v>GRNNEIGHECON-14November2011-2012</v>
          </cell>
          <cell r="AD2020" t="str">
            <v>GRNNEIGHECON-142011</v>
          </cell>
          <cell r="AE2020" t="str">
            <v>GRNNEIGHECON-14November2011</v>
          </cell>
          <cell r="AF2020" t="str">
            <v>GRNNEIGHECON-14November2011-2012</v>
          </cell>
          <cell r="AG2020" t="str">
            <v>GRNNEIGHECON-14November2011-2012</v>
          </cell>
          <cell r="AH2020" t="str">
            <v>GRNNEIGHNovember2011-2012</v>
          </cell>
        </row>
        <row r="2021">
          <cell r="C2021" t="str">
            <v>GREEN NEIGHBOORHOOD</v>
          </cell>
          <cell r="D2021" t="str">
            <v>GRNNEIGH</v>
          </cell>
          <cell r="E2021" t="str">
            <v>ECON-14</v>
          </cell>
          <cell r="F2021" t="str">
            <v>Residential</v>
          </cell>
          <cell r="G2021" t="str">
            <v>MULTI</v>
          </cell>
          <cell r="J2021" t="str">
            <v>November</v>
          </cell>
          <cell r="K2021" t="str">
            <v>2011-2012</v>
          </cell>
          <cell r="L2021">
            <v>2011</v>
          </cell>
          <cell r="M2021">
            <v>0</v>
          </cell>
          <cell r="AA2021">
            <v>0</v>
          </cell>
          <cell r="AC2021" t="str">
            <v>GRNNEIGHECON-14November2011-2012</v>
          </cell>
          <cell r="AD2021" t="str">
            <v>GRNNEIGHECON-142011</v>
          </cell>
          <cell r="AE2021" t="str">
            <v>GRNNEIGHECON-14November2011</v>
          </cell>
          <cell r="AF2021" t="str">
            <v>GRNNEIGHECON-14November2011-2012</v>
          </cell>
          <cell r="AG2021" t="str">
            <v>GRNNEIGHECON-14November2011-2012</v>
          </cell>
          <cell r="AH2021" t="str">
            <v>GRNNEIGHNovember2011-2012</v>
          </cell>
        </row>
        <row r="2022">
          <cell r="C2022" t="str">
            <v xml:space="preserve">Total Green Neighborhood  </v>
          </cell>
          <cell r="D2022" t="str">
            <v>CONEW</v>
          </cell>
          <cell r="E2022" t="str">
            <v>ECON-14</v>
          </cell>
          <cell r="F2022" t="str">
            <v>Residential</v>
          </cell>
          <cell r="G2022" t="str">
            <v>SINGLE</v>
          </cell>
          <cell r="J2022" t="str">
            <v>November</v>
          </cell>
          <cell r="K2022" t="str">
            <v>2011-2012</v>
          </cell>
          <cell r="L2022">
            <v>2011</v>
          </cell>
          <cell r="M2022">
            <v>0</v>
          </cell>
          <cell r="N2022">
            <v>0</v>
          </cell>
          <cell r="O2022">
            <v>0</v>
          </cell>
          <cell r="Y2022">
            <v>0</v>
          </cell>
          <cell r="Z2022">
            <v>0</v>
          </cell>
          <cell r="AA2022">
            <v>0</v>
          </cell>
          <cell r="AB2022">
            <v>0</v>
          </cell>
          <cell r="AC2022" t="str">
            <v>CONEWECON-14November2011-2012</v>
          </cell>
          <cell r="AD2022" t="str">
            <v>CONEWECON-142011</v>
          </cell>
          <cell r="AE2022" t="str">
            <v>CONEWECON-14November2011</v>
          </cell>
          <cell r="AF2022" t="str">
            <v>CONEWECON-14November2011-2012</v>
          </cell>
          <cell r="AG2022" t="str">
            <v>CONEWECON-14November2011-2012</v>
          </cell>
          <cell r="AH2022" t="str">
            <v>CONEWNovember2011-2012</v>
          </cell>
        </row>
        <row r="2023">
          <cell r="C2023" t="str">
            <v xml:space="preserve">Total Green Neighborhood  </v>
          </cell>
          <cell r="D2023" t="str">
            <v>CONEW</v>
          </cell>
          <cell r="E2023" t="str">
            <v>ECON-14</v>
          </cell>
          <cell r="F2023" t="str">
            <v>Residential</v>
          </cell>
          <cell r="G2023" t="str">
            <v>MULTI</v>
          </cell>
          <cell r="J2023" t="str">
            <v>November</v>
          </cell>
          <cell r="K2023" t="str">
            <v>2011-2012</v>
          </cell>
          <cell r="L2023">
            <v>2011</v>
          </cell>
          <cell r="M2023">
            <v>0</v>
          </cell>
          <cell r="Y2023">
            <v>0</v>
          </cell>
          <cell r="Z2023">
            <v>0</v>
          </cell>
          <cell r="AA2023">
            <v>0</v>
          </cell>
          <cell r="AB2023">
            <v>0</v>
          </cell>
          <cell r="AC2023" t="str">
            <v>CONEWECON-14November2011-2012</v>
          </cell>
          <cell r="AD2023" t="str">
            <v>CONEWECON-142011</v>
          </cell>
          <cell r="AE2023" t="str">
            <v>CONEWECON-14November2011</v>
          </cell>
          <cell r="AF2023" t="str">
            <v>CONEWECON-14November2011-2012</v>
          </cell>
          <cell r="AG2023" t="str">
            <v>CONEWECON-14November2011-2012</v>
          </cell>
          <cell r="AH2023" t="str">
            <v>CONEWNovember2011-2012</v>
          </cell>
        </row>
        <row r="2024">
          <cell r="C2024" t="str">
            <v>MULIT-FAMILY Rehabilitation Program Invoiced</v>
          </cell>
          <cell r="D2024" t="str">
            <v>MULIT REHAB</v>
          </cell>
          <cell r="E2024" t="str">
            <v>ECON-7</v>
          </cell>
          <cell r="F2024" t="str">
            <v>Residential</v>
          </cell>
          <cell r="G2024" t="str">
            <v>MULTI</v>
          </cell>
          <cell r="J2024" t="str">
            <v>November</v>
          </cell>
          <cell r="K2024" t="str">
            <v>2011-2012</v>
          </cell>
          <cell r="L2024">
            <v>2011</v>
          </cell>
          <cell r="M2024">
            <v>278</v>
          </cell>
          <cell r="N2024">
            <v>16.75</v>
          </cell>
          <cell r="O2024">
            <v>94086.62</v>
          </cell>
          <cell r="P2024">
            <v>400</v>
          </cell>
          <cell r="Q2024">
            <v>1582</v>
          </cell>
          <cell r="Y2024">
            <v>23074</v>
          </cell>
          <cell r="Z2024">
            <v>1390.25</v>
          </cell>
          <cell r="AA2024">
            <v>396150</v>
          </cell>
          <cell r="AB2024">
            <v>23868.75</v>
          </cell>
          <cell r="AC2024" t="str">
            <v>MULIT REHABECON-7November2011-2012</v>
          </cell>
          <cell r="AD2024" t="str">
            <v>MULIT REHABECON-72011</v>
          </cell>
          <cell r="AE2024" t="str">
            <v>MULIT REHABECON-7November2011</v>
          </cell>
          <cell r="AF2024" t="str">
            <v>MULIT REHABECON-7November2011-2012</v>
          </cell>
          <cell r="AG2024" t="str">
            <v>MULIT REHABECON-7November2011-2012</v>
          </cell>
          <cell r="AH2024" t="str">
            <v>MULIT REHABNovember2011-2012</v>
          </cell>
        </row>
        <row r="2025">
          <cell r="C2025" t="str">
            <v>Total Multi-Fam Rehab</v>
          </cell>
          <cell r="D2025" t="str">
            <v>CONEW</v>
          </cell>
          <cell r="E2025" t="str">
            <v>ECON-7</v>
          </cell>
          <cell r="F2025" t="str">
            <v>Residential</v>
          </cell>
          <cell r="G2025" t="str">
            <v>MULTI</v>
          </cell>
          <cell r="J2025" t="str">
            <v>November</v>
          </cell>
          <cell r="K2025" t="str">
            <v>2011-2012</v>
          </cell>
          <cell r="L2025">
            <v>2011</v>
          </cell>
          <cell r="M2025">
            <v>278</v>
          </cell>
          <cell r="N2025">
            <v>16.75</v>
          </cell>
          <cell r="O2025">
            <v>94086.62</v>
          </cell>
          <cell r="P2025">
            <v>400</v>
          </cell>
          <cell r="Q2025">
            <v>1582</v>
          </cell>
          <cell r="R2025">
            <v>0</v>
          </cell>
          <cell r="S2025">
            <v>0</v>
          </cell>
          <cell r="U2025">
            <v>0</v>
          </cell>
          <cell r="V2025">
            <v>0</v>
          </cell>
          <cell r="W2025">
            <v>0</v>
          </cell>
          <cell r="X2025">
            <v>0</v>
          </cell>
          <cell r="Y2025">
            <v>23074</v>
          </cell>
          <cell r="Z2025">
            <v>1390.25</v>
          </cell>
          <cell r="AA2025">
            <v>396150</v>
          </cell>
          <cell r="AB2025">
            <v>23868.75</v>
          </cell>
          <cell r="AC2025" t="str">
            <v>CONEWECON-7November2011-2012</v>
          </cell>
          <cell r="AD2025" t="str">
            <v>CONEWECON-72011</v>
          </cell>
          <cell r="AE2025" t="str">
            <v>CONEWECON-7November2011</v>
          </cell>
          <cell r="AF2025" t="str">
            <v>CONEWECON-7November2011-2012</v>
          </cell>
          <cell r="AG2025" t="str">
            <v>CONEWECON-7November2011-2012</v>
          </cell>
          <cell r="AH2025" t="str">
            <v>CONEWNovember2011-2012</v>
          </cell>
        </row>
        <row r="2026">
          <cell r="C2026" t="str">
            <v>Total City</v>
          </cell>
          <cell r="E2026" t="str">
            <v>TOTAL CITY</v>
          </cell>
          <cell r="J2026" t="str">
            <v>November</v>
          </cell>
          <cell r="K2026" t="str">
            <v>2011-2012</v>
          </cell>
          <cell r="L2026">
            <v>2011</v>
          </cell>
          <cell r="M2026">
            <v>278</v>
          </cell>
          <cell r="N2026">
            <v>16.75</v>
          </cell>
          <cell r="O2026">
            <v>94086.62</v>
          </cell>
          <cell r="P2026">
            <v>400</v>
          </cell>
          <cell r="Q2026">
            <v>1582</v>
          </cell>
          <cell r="R2026">
            <v>0</v>
          </cell>
          <cell r="S2026">
            <v>0</v>
          </cell>
          <cell r="U2026">
            <v>0</v>
          </cell>
          <cell r="V2026">
            <v>0</v>
          </cell>
          <cell r="W2026">
            <v>0</v>
          </cell>
          <cell r="X2026">
            <v>0</v>
          </cell>
          <cell r="Y2026">
            <v>23074</v>
          </cell>
          <cell r="Z2026">
            <v>1390.25</v>
          </cell>
          <cell r="AA2026">
            <v>396150</v>
          </cell>
          <cell r="AB2026">
            <v>23868.75</v>
          </cell>
          <cell r="AC2026" t="str">
            <v>TOTAL CITYNovember2011-2012</v>
          </cell>
          <cell r="AD2026" t="str">
            <v>TOTAL CITY2011</v>
          </cell>
          <cell r="AE2026" t="str">
            <v>TOTAL CITYNovember2011</v>
          </cell>
          <cell r="AF2026" t="str">
            <v>TOTAL CITYNovember2011-2012</v>
          </cell>
          <cell r="AG2026" t="str">
            <v>TOTAL CITYNovember2011-2012</v>
          </cell>
          <cell r="AH2026" t="str">
            <v>Total CityNovember2011-2012</v>
          </cell>
        </row>
        <row r="2027">
          <cell r="B2027" t="str">
            <v>ST Cloud Completed Audits Report</v>
          </cell>
          <cell r="J2027" t="str">
            <v>November</v>
          </cell>
          <cell r="L2027">
            <v>2011</v>
          </cell>
          <cell r="AC2027" t="str">
            <v>November</v>
          </cell>
          <cell r="AD2027" t="str">
            <v>2011</v>
          </cell>
          <cell r="AE2027" t="str">
            <v>November2011</v>
          </cell>
          <cell r="AF2027" t="str">
            <v>November</v>
          </cell>
          <cell r="AG2027" t="str">
            <v>November</v>
          </cell>
          <cell r="AH2027" t="str">
            <v>November</v>
          </cell>
        </row>
        <row r="2028">
          <cell r="B2028" t="str">
            <v>AUD4</v>
          </cell>
          <cell r="C2028" t="str">
            <v>Survey - Residential Energy</v>
          </cell>
          <cell r="D2028" t="str">
            <v>GRAHAM</v>
          </cell>
          <cell r="E2028" t="str">
            <v>ECON-3B</v>
          </cell>
          <cell r="F2028" t="str">
            <v>Residential</v>
          </cell>
          <cell r="G2028" t="str">
            <v>SINGLE</v>
          </cell>
          <cell r="I2028" t="str">
            <v>ST CLOUD</v>
          </cell>
          <cell r="J2028" t="str">
            <v>November</v>
          </cell>
          <cell r="K2028" t="str">
            <v>2011-2012</v>
          </cell>
          <cell r="L2028">
            <v>2011</v>
          </cell>
          <cell r="M2028">
            <v>0</v>
          </cell>
          <cell r="Y2028">
            <v>0</v>
          </cell>
          <cell r="Z2028">
            <v>0</v>
          </cell>
          <cell r="AA2028">
            <v>0</v>
          </cell>
          <cell r="AB2028">
            <v>0</v>
          </cell>
          <cell r="AC2028" t="str">
            <v>GRAHAMECON-3BNovember2011-2012</v>
          </cell>
          <cell r="AD2028" t="str">
            <v>GRAHAMECON-3B2011</v>
          </cell>
          <cell r="AE2028" t="str">
            <v>GRAHAMECON-3BNovember2011</v>
          </cell>
          <cell r="AF2028" t="str">
            <v>GRAHAMECON-3BNovember2011-2012</v>
          </cell>
          <cell r="AG2028" t="str">
            <v>GRAHAMECON-3BST CLOUDNovember2011-2012</v>
          </cell>
          <cell r="AH2028" t="str">
            <v>GRAHAMNovember2011-2012</v>
          </cell>
        </row>
        <row r="2029">
          <cell r="B2029" t="str">
            <v>AUD6</v>
          </cell>
          <cell r="C2029" t="str">
            <v>Survey - Residential Energy</v>
          </cell>
          <cell r="D2029" t="str">
            <v>SKIPPER</v>
          </cell>
          <cell r="E2029" t="str">
            <v>ECON-3B</v>
          </cell>
          <cell r="F2029" t="str">
            <v>Residential</v>
          </cell>
          <cell r="G2029" t="str">
            <v>SINGLE</v>
          </cell>
          <cell r="I2029" t="str">
            <v>ST CLOUD</v>
          </cell>
          <cell r="J2029" t="str">
            <v>November</v>
          </cell>
          <cell r="K2029" t="str">
            <v>2011-2012</v>
          </cell>
          <cell r="L2029">
            <v>2011</v>
          </cell>
          <cell r="M2029">
            <v>0</v>
          </cell>
          <cell r="Y2029">
            <v>0</v>
          </cell>
          <cell r="Z2029">
            <v>0</v>
          </cell>
          <cell r="AA2029">
            <v>0</v>
          </cell>
          <cell r="AB2029">
            <v>0</v>
          </cell>
          <cell r="AC2029" t="str">
            <v>SKIPPERECON-3BNovember2011-2012</v>
          </cell>
          <cell r="AD2029" t="str">
            <v>SKIPPERECON-3B2011</v>
          </cell>
          <cell r="AE2029" t="str">
            <v>SKIPPERECON-3BNovember2011</v>
          </cell>
          <cell r="AF2029" t="str">
            <v>SKIPPERECON-3BNovember2011-2012</v>
          </cell>
          <cell r="AG2029" t="str">
            <v>SKIPPERECON-3BST CLOUDNovember2011-2012</v>
          </cell>
          <cell r="AH2029" t="str">
            <v>SKIPPERNovember2011-2012</v>
          </cell>
        </row>
        <row r="2030">
          <cell r="B2030" t="str">
            <v>AUD7</v>
          </cell>
          <cell r="C2030" t="str">
            <v>Survey - Residential Energy</v>
          </cell>
          <cell r="D2030" t="str">
            <v>SAMPSON</v>
          </cell>
          <cell r="E2030" t="str">
            <v>ECON-3B</v>
          </cell>
          <cell r="F2030" t="str">
            <v>Residential</v>
          </cell>
          <cell r="G2030" t="str">
            <v>SINGLE</v>
          </cell>
          <cell r="I2030" t="str">
            <v>ST CLOUD</v>
          </cell>
          <cell r="J2030" t="str">
            <v>November</v>
          </cell>
          <cell r="K2030" t="str">
            <v>2011-2012</v>
          </cell>
          <cell r="L2030">
            <v>2011</v>
          </cell>
          <cell r="M2030">
            <v>17</v>
          </cell>
          <cell r="Y2030">
            <v>2743.0342826000001</v>
          </cell>
          <cell r="Z2030">
            <v>0</v>
          </cell>
          <cell r="AA2030">
            <v>4140.2905000000001</v>
          </cell>
          <cell r="AB2030">
            <v>0</v>
          </cell>
          <cell r="AC2030" t="str">
            <v>SAMPSONECON-3BNovember2011-2012</v>
          </cell>
          <cell r="AD2030" t="str">
            <v>SAMPSONECON-3B2011</v>
          </cell>
          <cell r="AE2030" t="str">
            <v>SAMPSONECON-3BNovember2011</v>
          </cell>
          <cell r="AF2030" t="str">
            <v>SAMPSONECON-3BNovember2011-2012</v>
          </cell>
          <cell r="AG2030" t="str">
            <v>SAMPSONECON-3BST CLOUDNovember2011-2012</v>
          </cell>
          <cell r="AH2030" t="str">
            <v>SAMPSONNovember2011-2012</v>
          </cell>
        </row>
        <row r="2031">
          <cell r="C2031" t="str">
            <v xml:space="preserve">Total Res Energy Surveys  </v>
          </cell>
          <cell r="D2031" t="str">
            <v>CONEW</v>
          </cell>
          <cell r="E2031" t="str">
            <v>ECON-3B</v>
          </cell>
          <cell r="F2031" t="str">
            <v>Residential</v>
          </cell>
          <cell r="I2031" t="str">
            <v>ST CLOUD</v>
          </cell>
          <cell r="J2031" t="str">
            <v>November</v>
          </cell>
          <cell r="K2031" t="str">
            <v>2011-2012</v>
          </cell>
          <cell r="L2031">
            <v>2011</v>
          </cell>
          <cell r="M2031">
            <v>17</v>
          </cell>
          <cell r="Y2031">
            <v>2743.0342826000001</v>
          </cell>
          <cell r="Z2031">
            <v>0</v>
          </cell>
          <cell r="AA2031">
            <v>4140.2905000000001</v>
          </cell>
          <cell r="AB2031">
            <v>0</v>
          </cell>
          <cell r="AC2031" t="str">
            <v>CONEWECON-3BNovember2011-2012</v>
          </cell>
          <cell r="AD2031" t="str">
            <v>CONEWECON-3B2011</v>
          </cell>
          <cell r="AE2031" t="str">
            <v>CONEWECON-3BNovember2011</v>
          </cell>
          <cell r="AF2031" t="str">
            <v>CONEWECON-3BNovember2011-2012</v>
          </cell>
          <cell r="AG2031" t="str">
            <v>CONEWECON-3BST CLOUDNovember2011-2012</v>
          </cell>
          <cell r="AH2031" t="str">
            <v>CONEWNovember2011-2012</v>
          </cell>
        </row>
        <row r="2032">
          <cell r="B2032" t="str">
            <v>FHS</v>
          </cell>
          <cell r="C2032" t="str">
            <v>Survey - Residential Energy DVD</v>
          </cell>
          <cell r="D2032" t="str">
            <v>BURNS</v>
          </cell>
          <cell r="E2032" t="str">
            <v>ECON-3D</v>
          </cell>
          <cell r="F2032" t="str">
            <v>Residential</v>
          </cell>
          <cell r="I2032" t="str">
            <v>ST CLOUD</v>
          </cell>
          <cell r="J2032" t="str">
            <v>November</v>
          </cell>
          <cell r="K2032" t="str">
            <v>2011-2012</v>
          </cell>
          <cell r="L2032">
            <v>2011</v>
          </cell>
          <cell r="M2032">
            <v>0</v>
          </cell>
          <cell r="Y2032">
            <v>0</v>
          </cell>
          <cell r="Z2032">
            <v>0</v>
          </cell>
          <cell r="AA2032">
            <v>0</v>
          </cell>
          <cell r="AB2032">
            <v>0</v>
          </cell>
          <cell r="AC2032" t="str">
            <v>BURNSECON-3DNovember2011-2012</v>
          </cell>
          <cell r="AD2032" t="str">
            <v>BURNSECON-3D2011</v>
          </cell>
          <cell r="AE2032" t="str">
            <v>BURNSECON-3DNovember2011</v>
          </cell>
          <cell r="AF2032" t="str">
            <v>BURNSECON-3DNovember2011-2012</v>
          </cell>
          <cell r="AG2032" t="str">
            <v>BURNSECON-3DST CLOUDNovember2011-2012</v>
          </cell>
          <cell r="AH2032" t="str">
            <v>BURNSNovember2011-2012</v>
          </cell>
        </row>
        <row r="2033">
          <cell r="C2033" t="str">
            <v>Survey - Residential Energy DVD</v>
          </cell>
          <cell r="D2033" t="str">
            <v>RIVERA</v>
          </cell>
          <cell r="E2033" t="str">
            <v>ECON-3D</v>
          </cell>
          <cell r="F2033" t="str">
            <v>Residential</v>
          </cell>
          <cell r="I2033" t="str">
            <v>ST CLOUD</v>
          </cell>
          <cell r="J2033" t="str">
            <v>November</v>
          </cell>
          <cell r="K2033" t="str">
            <v>2011-2012</v>
          </cell>
          <cell r="L2033">
            <v>2011</v>
          </cell>
          <cell r="M2033">
            <v>11</v>
          </cell>
          <cell r="Y2033">
            <v>104.2028339</v>
          </cell>
          <cell r="Z2033">
            <v>0</v>
          </cell>
          <cell r="AA2033">
            <v>1342.1308999999999</v>
          </cell>
          <cell r="AB2033">
            <v>0</v>
          </cell>
          <cell r="AC2033" t="str">
            <v>RIVERAECON-3DNovember2011-2012</v>
          </cell>
          <cell r="AD2033" t="str">
            <v>RIVERAECON-3D2011</v>
          </cell>
          <cell r="AE2033" t="str">
            <v>RIVERAECON-3DNovember2011</v>
          </cell>
          <cell r="AF2033" t="str">
            <v>RIVERAECON-3DNovember2011-2012</v>
          </cell>
          <cell r="AG2033" t="str">
            <v>RIVERAECON-3DST CLOUDNovember2011-2012</v>
          </cell>
          <cell r="AH2033" t="str">
            <v>RIVERANovember2011-2012</v>
          </cell>
        </row>
        <row r="2034">
          <cell r="C2034" t="str">
            <v xml:space="preserve">Total DVD &amp; VIDEO  </v>
          </cell>
          <cell r="D2034" t="str">
            <v>DVD</v>
          </cell>
          <cell r="E2034" t="str">
            <v>ECON-3D</v>
          </cell>
          <cell r="F2034" t="str">
            <v>Residential</v>
          </cell>
          <cell r="I2034" t="str">
            <v>ST CLOUD</v>
          </cell>
          <cell r="J2034" t="str">
            <v>November</v>
          </cell>
          <cell r="K2034" t="str">
            <v>2011-2012</v>
          </cell>
          <cell r="L2034">
            <v>2011</v>
          </cell>
          <cell r="M2034">
            <v>11</v>
          </cell>
          <cell r="Y2034">
            <v>104.2028339</v>
          </cell>
          <cell r="AA2034">
            <v>1342.1308999999999</v>
          </cell>
          <cell r="AC2034" t="str">
            <v>DVDECON-3DNovember2011-2012</v>
          </cell>
          <cell r="AD2034" t="str">
            <v>DVDECON-3D2011</v>
          </cell>
          <cell r="AE2034" t="str">
            <v>DVDECON-3DNovember2011</v>
          </cell>
          <cell r="AF2034" t="str">
            <v>DVDECON-3DNovember2011-2012</v>
          </cell>
          <cell r="AG2034" t="str">
            <v>DVDECON-3DST CLOUDNovember2011-2012</v>
          </cell>
          <cell r="AH2034" t="str">
            <v>DVDNovember2011-2012</v>
          </cell>
        </row>
        <row r="2035">
          <cell r="C2035" t="str">
            <v xml:space="preserve">Total Residential Energy DVD  </v>
          </cell>
          <cell r="D2035" t="str">
            <v>CONEW</v>
          </cell>
          <cell r="E2035" t="str">
            <v>ECON-3D</v>
          </cell>
          <cell r="F2035" t="str">
            <v>Residential</v>
          </cell>
          <cell r="I2035" t="str">
            <v>ST CLOUD</v>
          </cell>
          <cell r="J2035" t="str">
            <v>November</v>
          </cell>
          <cell r="K2035" t="str">
            <v>2011-2012</v>
          </cell>
          <cell r="L2035">
            <v>2011</v>
          </cell>
          <cell r="M2035">
            <v>11</v>
          </cell>
          <cell r="Y2035">
            <v>104.2028339</v>
          </cell>
          <cell r="Z2035">
            <v>0</v>
          </cell>
          <cell r="AA2035">
            <v>1342.1308999999999</v>
          </cell>
          <cell r="AB2035">
            <v>0</v>
          </cell>
          <cell r="AC2035" t="str">
            <v>CONEWECON-3DNovember2011-2012</v>
          </cell>
          <cell r="AD2035" t="str">
            <v>CONEWECON-3D2011</v>
          </cell>
          <cell r="AE2035" t="str">
            <v>CONEWECON-3DNovember2011</v>
          </cell>
          <cell r="AF2035" t="str">
            <v>CONEWECON-3DNovember2011-2012</v>
          </cell>
          <cell r="AG2035" t="str">
            <v>CONEWECON-3DST CLOUDNovember2011-2012</v>
          </cell>
          <cell r="AH2035" t="str">
            <v>CONEWNovember2011-2012</v>
          </cell>
        </row>
        <row r="2036">
          <cell r="B2036" t="str">
            <v>IBHE</v>
          </cell>
          <cell r="C2036" t="str">
            <v>Home Fix-up</v>
          </cell>
          <cell r="D2036" t="str">
            <v>SAMPSON</v>
          </cell>
          <cell r="E2036" t="str">
            <v>ECON-12A</v>
          </cell>
          <cell r="F2036" t="str">
            <v>Residential</v>
          </cell>
          <cell r="G2036" t="str">
            <v>SINGLE</v>
          </cell>
          <cell r="I2036" t="str">
            <v>ST CLOUD</v>
          </cell>
          <cell r="J2036" t="str">
            <v>November</v>
          </cell>
          <cell r="K2036" t="str">
            <v>2011-2012</v>
          </cell>
          <cell r="L2036">
            <v>2011</v>
          </cell>
          <cell r="M2036">
            <v>1</v>
          </cell>
          <cell r="O2036">
            <v>946.59</v>
          </cell>
          <cell r="Y2036">
            <v>14.147650000000001</v>
          </cell>
          <cell r="Z2036">
            <v>0</v>
          </cell>
          <cell r="AA2036">
            <v>249.37</v>
          </cell>
          <cell r="AB2036">
            <v>0</v>
          </cell>
          <cell r="AC2036" t="str">
            <v>SAMPSONECON-12ANovember2011-2012</v>
          </cell>
          <cell r="AD2036" t="str">
            <v>SAMPSONECON-12A2011</v>
          </cell>
          <cell r="AE2036" t="str">
            <v>SAMPSONECON-12ANovember2011</v>
          </cell>
          <cell r="AF2036" t="str">
            <v>SAMPSONECON-12ANovember2011-2012</v>
          </cell>
          <cell r="AG2036" t="str">
            <v>SAMPSONECON-12AST CLOUDNovember2011-2012</v>
          </cell>
          <cell r="AH2036" t="str">
            <v>SAMPSONNovember2011-2012</v>
          </cell>
        </row>
        <row r="2037">
          <cell r="C2037" t="str">
            <v>Total Home Fix-up Single</v>
          </cell>
          <cell r="D2037" t="str">
            <v>CONEW</v>
          </cell>
          <cell r="E2037" t="str">
            <v>ECON-12A</v>
          </cell>
          <cell r="F2037" t="str">
            <v>Residential</v>
          </cell>
          <cell r="G2037" t="str">
            <v>SINGLE</v>
          </cell>
          <cell r="I2037" t="str">
            <v>ST CLOUD</v>
          </cell>
          <cell r="J2037" t="str">
            <v>November</v>
          </cell>
          <cell r="K2037" t="str">
            <v>2011-2012</v>
          </cell>
          <cell r="L2037">
            <v>2011</v>
          </cell>
          <cell r="M2037">
            <v>1</v>
          </cell>
          <cell r="O2037">
            <v>946.59</v>
          </cell>
          <cell r="Q2037">
            <v>0</v>
          </cell>
          <cell r="R2037">
            <v>0</v>
          </cell>
          <cell r="S2037">
            <v>0</v>
          </cell>
          <cell r="U2037">
            <v>0</v>
          </cell>
          <cell r="V2037">
            <v>0</v>
          </cell>
          <cell r="W2037">
            <v>0</v>
          </cell>
          <cell r="X2037">
            <v>0</v>
          </cell>
          <cell r="Y2037">
            <v>14.147650000000001</v>
          </cell>
          <cell r="Z2037">
            <v>0</v>
          </cell>
          <cell r="AA2037">
            <v>249.37</v>
          </cell>
          <cell r="AB2037">
            <v>0</v>
          </cell>
          <cell r="AC2037" t="str">
            <v>CONEWECON-12ANovember2011-2012</v>
          </cell>
          <cell r="AD2037" t="str">
            <v>CONEWECON-12A2011</v>
          </cell>
          <cell r="AE2037" t="str">
            <v>CONEWECON-12ANovember2011</v>
          </cell>
          <cell r="AF2037" t="str">
            <v>CONEWECON-12ANovember2011-2012</v>
          </cell>
          <cell r="AG2037" t="str">
            <v>CONEWECON-12AST CLOUDNovember2011-2012</v>
          </cell>
          <cell r="AH2037" t="str">
            <v>CONEWNovember2011-2012</v>
          </cell>
        </row>
        <row r="2038">
          <cell r="B2038" t="str">
            <v>IBHI</v>
          </cell>
          <cell r="C2038" t="str">
            <v>Home Financial Insulation Loan</v>
          </cell>
          <cell r="D2038" t="str">
            <v>SAMPSON</v>
          </cell>
          <cell r="E2038" t="str">
            <v>ECON-12B</v>
          </cell>
          <cell r="F2038" t="str">
            <v>Residential</v>
          </cell>
          <cell r="G2038" t="str">
            <v>SINGLE</v>
          </cell>
          <cell r="I2038" t="str">
            <v>ST CLOUD</v>
          </cell>
          <cell r="J2038" t="str">
            <v>November</v>
          </cell>
          <cell r="K2038" t="str">
            <v>2011-2012</v>
          </cell>
          <cell r="L2038">
            <v>2011</v>
          </cell>
          <cell r="O2038">
            <v>0</v>
          </cell>
          <cell r="Y2038">
            <v>0</v>
          </cell>
          <cell r="Z2038">
            <v>0</v>
          </cell>
          <cell r="AA2038">
            <v>0</v>
          </cell>
          <cell r="AB2038">
            <v>0</v>
          </cell>
          <cell r="AC2038" t="str">
            <v>SAMPSONECON-12BNovember2011-2012</v>
          </cell>
          <cell r="AD2038" t="str">
            <v>SAMPSONECON-12B2011</v>
          </cell>
          <cell r="AE2038" t="str">
            <v>SAMPSONECON-12BNovember2011</v>
          </cell>
          <cell r="AF2038" t="str">
            <v>SAMPSONECON-12BNovember2011-2012</v>
          </cell>
          <cell r="AG2038" t="str">
            <v>SAMPSONECON-12BST CLOUDNovember2011-2012</v>
          </cell>
          <cell r="AH2038" t="str">
            <v>SAMPSONNovember2011-2012</v>
          </cell>
        </row>
        <row r="2039">
          <cell r="C2039" t="str">
            <v>Total Financed Insulation Single</v>
          </cell>
          <cell r="D2039" t="str">
            <v>CONEW</v>
          </cell>
          <cell r="E2039" t="str">
            <v>ECON-12B</v>
          </cell>
          <cell r="F2039" t="str">
            <v>Residential</v>
          </cell>
          <cell r="G2039" t="str">
            <v>SINGLE</v>
          </cell>
          <cell r="I2039" t="str">
            <v>ST CLOUD</v>
          </cell>
          <cell r="J2039" t="str">
            <v>November</v>
          </cell>
          <cell r="K2039" t="str">
            <v>2011-2012</v>
          </cell>
          <cell r="L2039">
            <v>2011</v>
          </cell>
          <cell r="M2039">
            <v>0</v>
          </cell>
          <cell r="O2039">
            <v>0</v>
          </cell>
          <cell r="Q2039">
            <v>0</v>
          </cell>
          <cell r="R2039">
            <v>0</v>
          </cell>
          <cell r="S2039">
            <v>0</v>
          </cell>
          <cell r="U2039">
            <v>0</v>
          </cell>
          <cell r="V2039">
            <v>0</v>
          </cell>
          <cell r="W2039">
            <v>0</v>
          </cell>
          <cell r="X2039">
            <v>0</v>
          </cell>
          <cell r="Y2039">
            <v>0</v>
          </cell>
          <cell r="Z2039">
            <v>0</v>
          </cell>
          <cell r="AA2039">
            <v>0</v>
          </cell>
          <cell r="AB2039">
            <v>0</v>
          </cell>
          <cell r="AC2039" t="str">
            <v>CONEWECON-12BNovember2011-2012</v>
          </cell>
          <cell r="AD2039" t="str">
            <v>CONEWECON-12B2011</v>
          </cell>
          <cell r="AE2039" t="str">
            <v>CONEWECON-12BNovember2011</v>
          </cell>
          <cell r="AF2039" t="str">
            <v>CONEWECON-12BNovember2011-2012</v>
          </cell>
          <cell r="AG2039" t="str">
            <v>CONEWECON-12BST CLOUDNovember2011-2012</v>
          </cell>
          <cell r="AH2039" t="str">
            <v>CONEWNovember2011-2012</v>
          </cell>
        </row>
        <row r="2040">
          <cell r="C2040" t="str">
            <v>Total Residential Audit Summary</v>
          </cell>
          <cell r="D2040" t="str">
            <v>CONEW</v>
          </cell>
          <cell r="E2040" t="str">
            <v>RESCON</v>
          </cell>
          <cell r="F2040" t="str">
            <v>Residential</v>
          </cell>
          <cell r="J2040" t="str">
            <v>November</v>
          </cell>
          <cell r="K2040" t="str">
            <v>2011-2012</v>
          </cell>
          <cell r="L2040">
            <v>2011</v>
          </cell>
          <cell r="M2040">
            <v>369</v>
          </cell>
          <cell r="N2040">
            <v>9094.6666666666679</v>
          </cell>
          <cell r="O2040">
            <v>6631.74</v>
          </cell>
          <cell r="P2040">
            <v>80666.666666666672</v>
          </cell>
          <cell r="Q2040">
            <v>0</v>
          </cell>
          <cell r="R2040">
            <v>0</v>
          </cell>
          <cell r="S2040">
            <v>0</v>
          </cell>
          <cell r="T2040">
            <v>0</v>
          </cell>
          <cell r="U2040">
            <v>0</v>
          </cell>
          <cell r="V2040">
            <v>0</v>
          </cell>
          <cell r="W2040">
            <v>0</v>
          </cell>
          <cell r="X2040">
            <v>113</v>
          </cell>
          <cell r="Y2040">
            <v>33663.831795900005</v>
          </cell>
          <cell r="Z2040">
            <v>66863.175346333344</v>
          </cell>
          <cell r="AA2040">
            <v>69218.375957000011</v>
          </cell>
          <cell r="AB2040">
            <v>668622.30385441682</v>
          </cell>
          <cell r="AC2040" t="str">
            <v>CONEWRESCONNovember2011-2012</v>
          </cell>
          <cell r="AD2040" t="str">
            <v>CONEWRESCON2011</v>
          </cell>
          <cell r="AE2040" t="str">
            <v>CONEWRESCONNovember2011</v>
          </cell>
          <cell r="AF2040" t="str">
            <v>CONEWRESCONNovember2011-2012</v>
          </cell>
          <cell r="AG2040" t="str">
            <v>CONEWRESCONNovember2011-2012</v>
          </cell>
          <cell r="AH2040" t="str">
            <v>RESCONNovember2011-2012</v>
          </cell>
        </row>
        <row r="2041">
          <cell r="C2041" t="str">
            <v>Total Commercial Audit Summary</v>
          </cell>
          <cell r="D2041" t="str">
            <v>CONEW</v>
          </cell>
          <cell r="E2041" t="str">
            <v>COMCON</v>
          </cell>
          <cell r="F2041" t="str">
            <v>Commercial</v>
          </cell>
          <cell r="J2041" t="str">
            <v>November</v>
          </cell>
          <cell r="K2041" t="str">
            <v>2011-2012</v>
          </cell>
          <cell r="L2041">
            <v>2011</v>
          </cell>
          <cell r="M2041">
            <v>19</v>
          </cell>
          <cell r="N2041">
            <v>27.833333333333332</v>
          </cell>
          <cell r="O2041">
            <v>0</v>
          </cell>
          <cell r="P2041">
            <v>0</v>
          </cell>
          <cell r="Q2041">
            <v>0</v>
          </cell>
          <cell r="R2041">
            <v>0</v>
          </cell>
          <cell r="S2041">
            <v>0</v>
          </cell>
          <cell r="U2041">
            <v>0</v>
          </cell>
          <cell r="V2041">
            <v>0</v>
          </cell>
          <cell r="W2041">
            <v>0</v>
          </cell>
          <cell r="X2041">
            <v>0</v>
          </cell>
          <cell r="Y2041">
            <v>9888.2728734000011</v>
          </cell>
          <cell r="Z2041">
            <v>12592.799127233335</v>
          </cell>
          <cell r="AA2041">
            <v>13596.2176</v>
          </cell>
          <cell r="AB2041">
            <v>15437.372066666667</v>
          </cell>
          <cell r="AC2041" t="str">
            <v>CONEWCOMCONNovember2011-2012</v>
          </cell>
          <cell r="AD2041" t="str">
            <v>CONEWCOMCON2011</v>
          </cell>
          <cell r="AE2041" t="str">
            <v>CONEWCOMCONNovember2011</v>
          </cell>
          <cell r="AF2041" t="str">
            <v>CONEWCOMCONNovember2011-2012</v>
          </cell>
          <cell r="AG2041" t="str">
            <v>CONEWCOMCONNovember2011-2012</v>
          </cell>
          <cell r="AH2041" t="str">
            <v>COMCONNovember2011-2012</v>
          </cell>
        </row>
        <row r="2042">
          <cell r="B2042" t="str">
            <v>CONSERVATION SUPPORT TRACKING</v>
          </cell>
          <cell r="L2042">
            <v>2011</v>
          </cell>
          <cell r="M2042" t="str">
            <v>Completed</v>
          </cell>
          <cell r="N2042" t="str">
            <v>Assigned / Returned</v>
          </cell>
          <cell r="AD2042" t="str">
            <v>2011</v>
          </cell>
          <cell r="AE2042" t="str">
            <v>2011</v>
          </cell>
        </row>
        <row r="2043">
          <cell r="B2043" t="str">
            <v>Rebate Verification</v>
          </cell>
          <cell r="C2043" t="str">
            <v>Residential Rebate Tracking</v>
          </cell>
          <cell r="D2043" t="str">
            <v>BURNS</v>
          </cell>
          <cell r="F2043" t="str">
            <v>Residential</v>
          </cell>
          <cell r="H2043" t="str">
            <v>RES VERIFY</v>
          </cell>
          <cell r="J2043" t="str">
            <v>November</v>
          </cell>
          <cell r="K2043" t="str">
            <v>2011-2012</v>
          </cell>
          <cell r="L2043">
            <v>2011</v>
          </cell>
          <cell r="Y2043">
            <v>0</v>
          </cell>
          <cell r="Z2043">
            <v>0</v>
          </cell>
          <cell r="AC2043" t="str">
            <v>BURNSNovember2011-2012</v>
          </cell>
          <cell r="AD2043" t="str">
            <v>BURNS2011</v>
          </cell>
          <cell r="AE2043" t="str">
            <v>BURNSNovember2011</v>
          </cell>
          <cell r="AF2043" t="str">
            <v>BURNSRES VERIFYNovember2011-2012</v>
          </cell>
          <cell r="AG2043" t="str">
            <v>BURNSNovember2011-2012</v>
          </cell>
          <cell r="AH2043" t="str">
            <v>BURNSRES VERIFY</v>
          </cell>
        </row>
        <row r="2044">
          <cell r="D2044" t="str">
            <v>GRAHAM</v>
          </cell>
          <cell r="F2044" t="str">
            <v>Residential</v>
          </cell>
          <cell r="H2044" t="str">
            <v>RES VERIFY</v>
          </cell>
          <cell r="J2044" t="str">
            <v>November</v>
          </cell>
          <cell r="K2044" t="str">
            <v>2011-2012</v>
          </cell>
          <cell r="L2044">
            <v>2011</v>
          </cell>
          <cell r="U2044">
            <v>8</v>
          </cell>
          <cell r="Y2044">
            <v>0</v>
          </cell>
          <cell r="Z2044">
            <v>0</v>
          </cell>
          <cell r="AC2044" t="str">
            <v>GRAHAMNovember2011-2012</v>
          </cell>
          <cell r="AD2044" t="str">
            <v>GRAHAM2011</v>
          </cell>
          <cell r="AE2044" t="str">
            <v>GRAHAMNovember2011</v>
          </cell>
          <cell r="AF2044" t="str">
            <v>GRAHAMRES VERIFYNovember2011-2012</v>
          </cell>
          <cell r="AG2044" t="str">
            <v>GRAHAMNovember2011-2012</v>
          </cell>
          <cell r="AH2044" t="str">
            <v>GRAHAMRES VERIFY</v>
          </cell>
        </row>
        <row r="2045">
          <cell r="D2045" t="str">
            <v>MAYER</v>
          </cell>
          <cell r="F2045" t="str">
            <v>Residential</v>
          </cell>
          <cell r="H2045" t="str">
            <v>RES VERIFY</v>
          </cell>
          <cell r="J2045" t="str">
            <v>November</v>
          </cell>
          <cell r="K2045" t="str">
            <v>2011-2012</v>
          </cell>
          <cell r="L2045">
            <v>2011</v>
          </cell>
          <cell r="Y2045">
            <v>0</v>
          </cell>
          <cell r="Z2045">
            <v>0</v>
          </cell>
          <cell r="AC2045" t="str">
            <v>MAYERNovember2011-2012</v>
          </cell>
          <cell r="AD2045" t="str">
            <v>MAYER2011</v>
          </cell>
          <cell r="AE2045" t="str">
            <v>MAYERNovember2011</v>
          </cell>
          <cell r="AF2045" t="str">
            <v>MAYERRES VERIFYNovember2011-2012</v>
          </cell>
          <cell r="AG2045" t="str">
            <v>MAYERNovember2011-2012</v>
          </cell>
          <cell r="AH2045" t="str">
            <v>MAYERRES VERIFY</v>
          </cell>
        </row>
        <row r="2046">
          <cell r="D2046" t="str">
            <v>SAMPSON</v>
          </cell>
          <cell r="F2046" t="str">
            <v>Residential</v>
          </cell>
          <cell r="H2046" t="str">
            <v>RES VERIFY</v>
          </cell>
          <cell r="J2046" t="str">
            <v>November</v>
          </cell>
          <cell r="K2046" t="str">
            <v>2011-2012</v>
          </cell>
          <cell r="L2046">
            <v>2011</v>
          </cell>
          <cell r="U2046">
            <v>9</v>
          </cell>
          <cell r="Y2046">
            <v>0</v>
          </cell>
          <cell r="Z2046">
            <v>0</v>
          </cell>
          <cell r="AC2046" t="str">
            <v>SAMPSONNovember2011-2012</v>
          </cell>
          <cell r="AD2046" t="str">
            <v>SAMPSON2011</v>
          </cell>
          <cell r="AE2046" t="str">
            <v>SAMPSONNovember2011</v>
          </cell>
          <cell r="AF2046" t="str">
            <v>SAMPSONRES VERIFYNovember2011-2012</v>
          </cell>
          <cell r="AG2046" t="str">
            <v>SAMPSONNovember2011-2012</v>
          </cell>
          <cell r="AH2046" t="str">
            <v>SAMPSONRES VERIFY</v>
          </cell>
        </row>
        <row r="2047">
          <cell r="D2047" t="str">
            <v>SKIPPER</v>
          </cell>
          <cell r="F2047" t="str">
            <v>Residential</v>
          </cell>
          <cell r="H2047" t="str">
            <v>RES VERIFY</v>
          </cell>
          <cell r="J2047" t="str">
            <v>November</v>
          </cell>
          <cell r="K2047" t="str">
            <v>2011-2012</v>
          </cell>
          <cell r="L2047">
            <v>2011</v>
          </cell>
          <cell r="Y2047">
            <v>0</v>
          </cell>
          <cell r="Z2047">
            <v>0</v>
          </cell>
          <cell r="AC2047" t="str">
            <v>SKIPPERNovember2011-2012</v>
          </cell>
          <cell r="AD2047" t="str">
            <v>SKIPPER2011</v>
          </cell>
          <cell r="AE2047" t="str">
            <v>SKIPPERNovember2011</v>
          </cell>
          <cell r="AF2047" t="str">
            <v>SKIPPERRES VERIFYNovember2011-2012</v>
          </cell>
          <cell r="AG2047" t="str">
            <v>SKIPPERNovember2011-2012</v>
          </cell>
          <cell r="AH2047" t="str">
            <v>SKIPPERRES VERIFY</v>
          </cell>
        </row>
        <row r="2048">
          <cell r="D2048" t="str">
            <v>SPRIGGS</v>
          </cell>
          <cell r="F2048" t="str">
            <v>Residential</v>
          </cell>
          <cell r="H2048" t="str">
            <v>RES VERIFY</v>
          </cell>
          <cell r="J2048" t="str">
            <v>November</v>
          </cell>
          <cell r="K2048" t="str">
            <v>2011-2012</v>
          </cell>
          <cell r="L2048">
            <v>2011</v>
          </cell>
          <cell r="Y2048">
            <v>0</v>
          </cell>
          <cell r="Z2048">
            <v>0</v>
          </cell>
          <cell r="AC2048" t="str">
            <v>SPRIGGSNovember2011-2012</v>
          </cell>
          <cell r="AD2048" t="str">
            <v>SPRIGGS2011</v>
          </cell>
          <cell r="AE2048" t="str">
            <v>SPRIGGSNovember2011</v>
          </cell>
          <cell r="AF2048" t="str">
            <v>SPRIGGSRES VERIFYNovember2011-2012</v>
          </cell>
          <cell r="AG2048" t="str">
            <v>SPRIGGSNovember2011-2012</v>
          </cell>
          <cell r="AH2048" t="str">
            <v>SPRIGGSRES VERIFY</v>
          </cell>
        </row>
        <row r="2049">
          <cell r="C2049" t="str">
            <v xml:space="preserve">Total Community Events  </v>
          </cell>
          <cell r="D2049" t="str">
            <v>CONEW</v>
          </cell>
          <cell r="F2049" t="str">
            <v>Residential</v>
          </cell>
          <cell r="H2049" t="str">
            <v>RES VERIFY</v>
          </cell>
          <cell r="J2049" t="str">
            <v>November</v>
          </cell>
          <cell r="K2049" t="str">
            <v>2011-2012</v>
          </cell>
          <cell r="L2049">
            <v>2011</v>
          </cell>
          <cell r="M2049">
            <v>0</v>
          </cell>
          <cell r="N2049">
            <v>0</v>
          </cell>
          <cell r="O2049">
            <v>0</v>
          </cell>
          <cell r="P2049">
            <v>0</v>
          </cell>
          <cell r="U2049">
            <v>17</v>
          </cell>
          <cell r="X2049">
            <v>0</v>
          </cell>
          <cell r="Y2049">
            <v>0</v>
          </cell>
          <cell r="Z2049">
            <v>0</v>
          </cell>
          <cell r="AC2049" t="str">
            <v>CONEWNovember2011-2012</v>
          </cell>
          <cell r="AD2049" t="str">
            <v>CONEW2011</v>
          </cell>
          <cell r="AE2049" t="str">
            <v>CONEWNovember2011</v>
          </cell>
          <cell r="AF2049" t="str">
            <v>CONEWRES VERIFYNovember2011-2012</v>
          </cell>
          <cell r="AG2049" t="str">
            <v>CONEWNovember2011-2012</v>
          </cell>
          <cell r="AH2049" t="str">
            <v>CONEWRES VERIFY</v>
          </cell>
        </row>
        <row r="2050">
          <cell r="C2050" t="str">
            <v>Commercial Rebate Tracking</v>
          </cell>
          <cell r="D2050" t="str">
            <v>SKIPPER</v>
          </cell>
          <cell r="F2050" t="str">
            <v>Commercial</v>
          </cell>
          <cell r="H2050" t="str">
            <v>COM VERIFY</v>
          </cell>
          <cell r="J2050" t="str">
            <v>November</v>
          </cell>
          <cell r="K2050" t="str">
            <v>2011-2012</v>
          </cell>
          <cell r="L2050">
            <v>2011</v>
          </cell>
          <cell r="AD2050" t="str">
            <v>SKIPPER2011</v>
          </cell>
          <cell r="AE2050" t="str">
            <v>SKIPPERNovember2011</v>
          </cell>
          <cell r="AF2050" t="str">
            <v>SKIPPERCOM VERIFYNovember2011-2012</v>
          </cell>
        </row>
        <row r="2051">
          <cell r="B2051" t="str">
            <v>Conservation Support Emails</v>
          </cell>
          <cell r="C2051" t="str">
            <v>Emails</v>
          </cell>
          <cell r="D2051" t="str">
            <v>BURNS</v>
          </cell>
          <cell r="F2051" t="str">
            <v>Residential</v>
          </cell>
          <cell r="H2051" t="str">
            <v>CONEW EMAIL</v>
          </cell>
          <cell r="J2051" t="str">
            <v>November</v>
          </cell>
          <cell r="K2051" t="str">
            <v>2011-2012</v>
          </cell>
          <cell r="L2051">
            <v>2011</v>
          </cell>
          <cell r="AD2051" t="str">
            <v>BURNS2011</v>
          </cell>
          <cell r="AE2051" t="str">
            <v>BURNSNovember2011</v>
          </cell>
          <cell r="AF2051" t="str">
            <v>BURNSCONEW EMAILNovember2011-2012</v>
          </cell>
        </row>
        <row r="2052">
          <cell r="D2052" t="str">
            <v>RIVERA</v>
          </cell>
          <cell r="F2052" t="str">
            <v>Residential</v>
          </cell>
          <cell r="H2052" t="str">
            <v>CONEW EMAIL</v>
          </cell>
          <cell r="J2052" t="str">
            <v>November</v>
          </cell>
          <cell r="K2052" t="str">
            <v>2011-2012</v>
          </cell>
          <cell r="L2052">
            <v>2011</v>
          </cell>
          <cell r="AD2052" t="str">
            <v>RIVERA2011</v>
          </cell>
          <cell r="AE2052" t="str">
            <v>RIVERANovember2011</v>
          </cell>
          <cell r="AF2052" t="str">
            <v>RIVERACONEW EMAILNovember2011-2012</v>
          </cell>
        </row>
        <row r="2053">
          <cell r="B2053" t="str">
            <v>Conservation Support Calls</v>
          </cell>
          <cell r="C2053" t="str">
            <v>Calls/Voicemails</v>
          </cell>
          <cell r="D2053" t="str">
            <v>BURNS</v>
          </cell>
          <cell r="H2053" t="str">
            <v>CONEW CALLS/VM</v>
          </cell>
          <cell r="J2053" t="str">
            <v>November</v>
          </cell>
          <cell r="K2053" t="str">
            <v>2011-2012</v>
          </cell>
          <cell r="L2053">
            <v>2011</v>
          </cell>
          <cell r="AD2053" t="str">
            <v>BURNS2011</v>
          </cell>
          <cell r="AE2053" t="str">
            <v>BURNSNovember2011</v>
          </cell>
          <cell r="AF2053" t="str">
            <v>BURNSCONEW CALLS/VMNovember2011-2012</v>
          </cell>
        </row>
        <row r="2054">
          <cell r="D2054" t="str">
            <v>GRAHAM</v>
          </cell>
          <cell r="H2054" t="str">
            <v>CONEW CALLS/VM</v>
          </cell>
          <cell r="J2054" t="str">
            <v>November</v>
          </cell>
          <cell r="K2054" t="str">
            <v>2011-2012</v>
          </cell>
          <cell r="L2054">
            <v>2011</v>
          </cell>
          <cell r="AD2054" t="str">
            <v>GRAHAM2011</v>
          </cell>
          <cell r="AE2054" t="str">
            <v>GRAHAMNovember2011</v>
          </cell>
          <cell r="AF2054" t="str">
            <v>GRAHAMCONEW CALLS/VMNovember2011-2012</v>
          </cell>
        </row>
        <row r="2055">
          <cell r="D2055" t="str">
            <v>MAYER</v>
          </cell>
          <cell r="H2055" t="str">
            <v>CONEW CALLS/VM</v>
          </cell>
          <cell r="J2055" t="str">
            <v>November</v>
          </cell>
          <cell r="K2055" t="str">
            <v>2011-2012</v>
          </cell>
          <cell r="L2055">
            <v>2011</v>
          </cell>
          <cell r="AD2055" t="str">
            <v>MAYER2011</v>
          </cell>
          <cell r="AE2055" t="str">
            <v>MAYERNovember2011</v>
          </cell>
          <cell r="AF2055" t="str">
            <v>MAYERCONEW CALLS/VMNovember2011-2012</v>
          </cell>
        </row>
        <row r="2056">
          <cell r="D2056" t="str">
            <v>RIVERA</v>
          </cell>
          <cell r="H2056" t="str">
            <v>CONEW CALLS/VM</v>
          </cell>
          <cell r="J2056" t="str">
            <v>November</v>
          </cell>
          <cell r="K2056" t="str">
            <v>2011-2012</v>
          </cell>
          <cell r="L2056">
            <v>2011</v>
          </cell>
          <cell r="AD2056" t="str">
            <v>RIVERA2011</v>
          </cell>
          <cell r="AE2056" t="str">
            <v>RIVERANovember2011</v>
          </cell>
          <cell r="AF2056" t="str">
            <v>RIVERACONEW CALLS/VMNovember2011-2012</v>
          </cell>
        </row>
        <row r="2057">
          <cell r="D2057" t="str">
            <v>SAMPSON</v>
          </cell>
          <cell r="H2057" t="str">
            <v>CONEW CALLS/VM</v>
          </cell>
          <cell r="J2057" t="str">
            <v>November</v>
          </cell>
          <cell r="K2057" t="str">
            <v>2011-2012</v>
          </cell>
          <cell r="L2057">
            <v>2011</v>
          </cell>
          <cell r="AD2057" t="str">
            <v>SAMPSON2011</v>
          </cell>
          <cell r="AE2057" t="str">
            <v>SAMPSONNovember2011</v>
          </cell>
          <cell r="AF2057" t="str">
            <v>SAMPSONCONEW CALLS/VMNovember2011-2012</v>
          </cell>
        </row>
        <row r="2058">
          <cell r="D2058" t="str">
            <v>SKIPPER</v>
          </cell>
          <cell r="H2058" t="str">
            <v>CONEW CALLS/VM</v>
          </cell>
          <cell r="J2058" t="str">
            <v>November</v>
          </cell>
          <cell r="K2058" t="str">
            <v>2011-2012</v>
          </cell>
          <cell r="L2058">
            <v>2011</v>
          </cell>
          <cell r="AD2058" t="str">
            <v>SKIPPER2011</v>
          </cell>
          <cell r="AE2058" t="str">
            <v>SKIPPERNovember2011</v>
          </cell>
          <cell r="AF2058" t="str">
            <v>SKIPPERCONEW CALLS/VMNovember2011-2012</v>
          </cell>
        </row>
        <row r="2059">
          <cell r="D2059" t="str">
            <v>SPRIGGS</v>
          </cell>
          <cell r="H2059" t="str">
            <v>CONEW CALLS/VM</v>
          </cell>
          <cell r="J2059" t="str">
            <v>November</v>
          </cell>
          <cell r="K2059" t="str">
            <v>2011-2012</v>
          </cell>
          <cell r="L2059">
            <v>2011</v>
          </cell>
          <cell r="AD2059" t="str">
            <v>SPRIGGS2011</v>
          </cell>
          <cell r="AE2059" t="str">
            <v>SPRIGGSNovember2011</v>
          </cell>
          <cell r="AF2059" t="str">
            <v>SPRIGGSCONEW CALLS/VMNovember2011-2012</v>
          </cell>
        </row>
        <row r="2060">
          <cell r="C2060" t="str">
            <v xml:space="preserve">Total Community Events  </v>
          </cell>
          <cell r="D2060" t="str">
            <v>CONEW</v>
          </cell>
          <cell r="H2060" t="str">
            <v>CONEW CALLS/VM</v>
          </cell>
          <cell r="J2060" t="str">
            <v>November</v>
          </cell>
          <cell r="K2060" t="str">
            <v>2011-2012</v>
          </cell>
          <cell r="L2060">
            <v>2011</v>
          </cell>
          <cell r="M2060">
            <v>0</v>
          </cell>
          <cell r="N2060">
            <v>0</v>
          </cell>
          <cell r="AD2060" t="str">
            <v>CONEW2011</v>
          </cell>
          <cell r="AE2060" t="str">
            <v>CONEWNovember2011</v>
          </cell>
          <cell r="AF2060" t="str">
            <v>CONEWCONEW CALLS/VMNovember2011-2012</v>
          </cell>
        </row>
        <row r="2061">
          <cell r="B2061" t="str">
            <v>Conservation Support Rebate Processing</v>
          </cell>
          <cell r="C2061" t="str">
            <v>Rebate Processing</v>
          </cell>
          <cell r="D2061" t="str">
            <v>BURNS</v>
          </cell>
          <cell r="H2061" t="str">
            <v>REBATE</v>
          </cell>
          <cell r="J2061" t="str">
            <v>November</v>
          </cell>
          <cell r="K2061" t="str">
            <v>2011-2012</v>
          </cell>
          <cell r="L2061">
            <v>2011</v>
          </cell>
          <cell r="AD2061" t="str">
            <v>BURNS2011</v>
          </cell>
          <cell r="AE2061" t="str">
            <v>BURNSNovember2011</v>
          </cell>
          <cell r="AF2061" t="str">
            <v>BURNSREBATENovember2011-2012</v>
          </cell>
        </row>
        <row r="2062">
          <cell r="D2062" t="str">
            <v>RIVERA</v>
          </cell>
          <cell r="H2062" t="str">
            <v>REBATE</v>
          </cell>
          <cell r="J2062" t="str">
            <v>November</v>
          </cell>
          <cell r="K2062" t="str">
            <v>2011-2012</v>
          </cell>
          <cell r="L2062">
            <v>2011</v>
          </cell>
          <cell r="AD2062" t="str">
            <v>RIVERA2011</v>
          </cell>
          <cell r="AE2062" t="str">
            <v>RIVERANovember2011</v>
          </cell>
          <cell r="AF2062" t="str">
            <v>RIVERAREBATENovember2011-2012</v>
          </cell>
        </row>
        <row r="2063">
          <cell r="B2063" t="str">
            <v>O-Power Calls &amp; Emails</v>
          </cell>
          <cell r="D2063" t="str">
            <v>BURNS</v>
          </cell>
          <cell r="F2063" t="str">
            <v>Residential</v>
          </cell>
          <cell r="H2063" t="str">
            <v>O-POWER</v>
          </cell>
          <cell r="J2063" t="str">
            <v>November</v>
          </cell>
          <cell r="K2063" t="str">
            <v>2011-2012</v>
          </cell>
          <cell r="L2063">
            <v>2011</v>
          </cell>
          <cell r="AD2063" t="str">
            <v>BURNS2011</v>
          </cell>
          <cell r="AE2063" t="str">
            <v>BURNSNovember2011</v>
          </cell>
          <cell r="AF2063" t="str">
            <v>BURNSO-POWERNovember2011-2012</v>
          </cell>
        </row>
        <row r="2064">
          <cell r="D2064" t="str">
            <v>RIVERA</v>
          </cell>
          <cell r="F2064" t="str">
            <v>Residential</v>
          </cell>
          <cell r="H2064" t="str">
            <v>O-POWER</v>
          </cell>
          <cell r="J2064" t="str">
            <v>November</v>
          </cell>
          <cell r="K2064" t="str">
            <v>2011-2012</v>
          </cell>
          <cell r="L2064">
            <v>2011</v>
          </cell>
          <cell r="AD2064" t="str">
            <v>RIVERA2011</v>
          </cell>
          <cell r="AE2064" t="str">
            <v>RIVERANovember2011</v>
          </cell>
          <cell r="AF2064" t="str">
            <v>RIVERAO-POWERNovember2011-2012</v>
          </cell>
        </row>
        <row r="2065">
          <cell r="L2065">
            <v>2011</v>
          </cell>
          <cell r="AD2065" t="str">
            <v>2011</v>
          </cell>
          <cell r="AE2065" t="str">
            <v>2011</v>
          </cell>
        </row>
        <row r="2066">
          <cell r="B2066" t="str">
            <v>Orlando Completed Home Energy Activities Detail</v>
          </cell>
          <cell r="L2066">
            <v>2011</v>
          </cell>
          <cell r="AD2066" t="str">
            <v>2011</v>
          </cell>
          <cell r="AE2066" t="str">
            <v>2011</v>
          </cell>
        </row>
        <row r="2067">
          <cell r="B2067" t="str">
            <v>M-ACRG</v>
          </cell>
          <cell r="C2067" t="str">
            <v>Survey - Acreage Meas for Wtr</v>
          </cell>
          <cell r="D2067" t="str">
            <v>MIL</v>
          </cell>
          <cell r="E2067" t="str">
            <v>WACON-5C</v>
          </cell>
          <cell r="F2067" t="str">
            <v>Commercial</v>
          </cell>
          <cell r="G2067" t="str">
            <v>MULTI</v>
          </cell>
          <cell r="H2067" t="str">
            <v>ACRE MEASMNT</v>
          </cell>
          <cell r="J2067" t="str">
            <v>December</v>
          </cell>
          <cell r="K2067" t="str">
            <v>2011-2012</v>
          </cell>
          <cell r="L2067">
            <v>2011</v>
          </cell>
          <cell r="M2067">
            <v>0</v>
          </cell>
          <cell r="N2067">
            <v>0</v>
          </cell>
          <cell r="Y2067">
            <v>0</v>
          </cell>
          <cell r="Z2067">
            <v>0</v>
          </cell>
          <cell r="AA2067">
            <v>0</v>
          </cell>
          <cell r="AB2067">
            <v>0</v>
          </cell>
          <cell r="AC2067" t="str">
            <v>MILWACON-5CDecember2011-2012</v>
          </cell>
          <cell r="AD2067" t="str">
            <v>MILWACON-5C2011</v>
          </cell>
          <cell r="AE2067" t="str">
            <v>MILWACON-5CDecember2011</v>
          </cell>
          <cell r="AF2067" t="str">
            <v>MILWACON-5CACRE MEASMNTDecember2011-2012</v>
          </cell>
          <cell r="AH2067" t="str">
            <v>MILDecember2011-2012</v>
          </cell>
        </row>
        <row r="2068">
          <cell r="D2068" t="str">
            <v>MIL</v>
          </cell>
          <cell r="E2068" t="str">
            <v>WACON-5C</v>
          </cell>
          <cell r="F2068" t="str">
            <v>Commercial</v>
          </cell>
          <cell r="G2068" t="str">
            <v>OTHER</v>
          </cell>
          <cell r="H2068" t="str">
            <v>ACRE MEASMNT</v>
          </cell>
          <cell r="J2068" t="str">
            <v>December</v>
          </cell>
          <cell r="K2068" t="str">
            <v>2011-2012</v>
          </cell>
          <cell r="L2068">
            <v>2011</v>
          </cell>
          <cell r="M2068">
            <v>0</v>
          </cell>
          <cell r="Y2068">
            <v>0</v>
          </cell>
          <cell r="Z2068">
            <v>0</v>
          </cell>
          <cell r="AC2068" t="str">
            <v>MILWACON-5CDecember2011-2012</v>
          </cell>
          <cell r="AD2068" t="str">
            <v>MILWACON-5C2011</v>
          </cell>
          <cell r="AE2068" t="str">
            <v>MILWACON-5CDecember2011</v>
          </cell>
          <cell r="AF2068" t="str">
            <v>MILWACON-5CACRE MEASMNTDecember2011-2012</v>
          </cell>
          <cell r="AH2068" t="str">
            <v>MILDecember2011-2012</v>
          </cell>
        </row>
        <row r="2069">
          <cell r="D2069" t="str">
            <v>SKIPPER</v>
          </cell>
          <cell r="E2069" t="str">
            <v>WACON-5C</v>
          </cell>
          <cell r="F2069" t="str">
            <v>Commercial</v>
          </cell>
          <cell r="G2069" t="str">
            <v>MULTI</v>
          </cell>
          <cell r="H2069" t="str">
            <v>ACRE MEASMNT</v>
          </cell>
          <cell r="J2069" t="str">
            <v>December</v>
          </cell>
          <cell r="K2069" t="str">
            <v>2011-2012</v>
          </cell>
          <cell r="L2069">
            <v>2011</v>
          </cell>
          <cell r="M2069">
            <v>0</v>
          </cell>
          <cell r="N2069">
            <v>3</v>
          </cell>
          <cell r="Y2069">
            <v>0</v>
          </cell>
          <cell r="Z2069">
            <v>484.06487340000001</v>
          </cell>
          <cell r="AC2069" t="str">
            <v>SKIPPERWACON-5CDecember2011-2012</v>
          </cell>
          <cell r="AD2069" t="str">
            <v>SKIPPERWACON-5C2011</v>
          </cell>
          <cell r="AE2069" t="str">
            <v>SKIPPERWACON-5CDecember2011</v>
          </cell>
          <cell r="AF2069" t="str">
            <v>SKIPPERWACON-5CACRE MEASMNTDecember2011-2012</v>
          </cell>
          <cell r="AH2069" t="str">
            <v>SKIPPERDecember2011-2012</v>
          </cell>
        </row>
        <row r="2070">
          <cell r="D2070" t="str">
            <v>SKIPPER</v>
          </cell>
          <cell r="E2070" t="str">
            <v>WACON-5C</v>
          </cell>
          <cell r="F2070" t="str">
            <v>Commercial</v>
          </cell>
          <cell r="G2070" t="str">
            <v>OTHER</v>
          </cell>
          <cell r="H2070" t="str">
            <v>ACRE MEASMNT</v>
          </cell>
          <cell r="J2070" t="str">
            <v>December</v>
          </cell>
          <cell r="K2070" t="str">
            <v>2011-2012</v>
          </cell>
          <cell r="L2070">
            <v>2011</v>
          </cell>
          <cell r="M2070">
            <v>0</v>
          </cell>
          <cell r="Y2070">
            <v>0</v>
          </cell>
          <cell r="Z2070">
            <v>0</v>
          </cell>
          <cell r="AA2070">
            <v>0</v>
          </cell>
          <cell r="AB2070">
            <v>0</v>
          </cell>
          <cell r="AC2070" t="str">
            <v>SKIPPERWACON-5CDecember2011-2012</v>
          </cell>
          <cell r="AD2070" t="str">
            <v>SKIPPERWACON-5C2011</v>
          </cell>
          <cell r="AE2070" t="str">
            <v>SKIPPERWACON-5CDecember2011</v>
          </cell>
          <cell r="AF2070" t="str">
            <v>SKIPPERWACON-5CACRE MEASMNTDecember2011-2012</v>
          </cell>
          <cell r="AG2070" t="str">
            <v>SKIPPERWACON-5CDecember2011-2012</v>
          </cell>
          <cell r="AH2070" t="str">
            <v>SKIPPERDecember2011-2012</v>
          </cell>
        </row>
        <row r="2071">
          <cell r="C2071" t="str">
            <v>Total Acreage Meas For Wtr</v>
          </cell>
          <cell r="D2071" t="str">
            <v>CONEW</v>
          </cell>
          <cell r="E2071" t="str">
            <v>WACON-5C</v>
          </cell>
          <cell r="F2071" t="str">
            <v>Commercial</v>
          </cell>
          <cell r="G2071" t="str">
            <v>MULTI</v>
          </cell>
          <cell r="H2071" t="str">
            <v>ACRE MEASMNT</v>
          </cell>
          <cell r="J2071" t="str">
            <v>December</v>
          </cell>
          <cell r="K2071" t="str">
            <v>2011-2012</v>
          </cell>
          <cell r="L2071">
            <v>2011</v>
          </cell>
          <cell r="M2071">
            <v>0</v>
          </cell>
          <cell r="N2071">
            <v>3</v>
          </cell>
          <cell r="Y2071">
            <v>0</v>
          </cell>
          <cell r="Z2071">
            <v>484.06487340000001</v>
          </cell>
          <cell r="AA2071">
            <v>0</v>
          </cell>
          <cell r="AB2071">
            <v>0</v>
          </cell>
          <cell r="AC2071" t="str">
            <v>CONEWWACON-5CDecember2011-2012</v>
          </cell>
          <cell r="AD2071" t="str">
            <v>CONEWWACON-5C2011</v>
          </cell>
          <cell r="AE2071" t="str">
            <v>CONEWWACON-5CDecember2011</v>
          </cell>
          <cell r="AF2071" t="str">
            <v>CONEWWACON-5CACRE MEASMNTDecember2011-2012</v>
          </cell>
          <cell r="AG2071" t="str">
            <v>CONEWWACON-5CDecember2011-2012</v>
          </cell>
          <cell r="AH2071" t="str">
            <v>CONEWDecember2011-2012</v>
          </cell>
        </row>
        <row r="2072">
          <cell r="C2072" t="str">
            <v>Total Acreage Meas For Wtr</v>
          </cell>
          <cell r="D2072" t="str">
            <v>CONEW</v>
          </cell>
          <cell r="E2072" t="str">
            <v>WACON-5C</v>
          </cell>
          <cell r="F2072" t="str">
            <v>Commercial</v>
          </cell>
          <cell r="G2072" t="str">
            <v>OTHER</v>
          </cell>
          <cell r="H2072" t="str">
            <v>ACRE MEASMNT</v>
          </cell>
          <cell r="J2072" t="str">
            <v>December</v>
          </cell>
          <cell r="K2072" t="str">
            <v>2011-2012</v>
          </cell>
          <cell r="L2072">
            <v>2011</v>
          </cell>
          <cell r="M2072">
            <v>0</v>
          </cell>
          <cell r="N2072">
            <v>0</v>
          </cell>
          <cell r="Y2072">
            <v>0</v>
          </cell>
          <cell r="AA2072">
            <v>0</v>
          </cell>
          <cell r="AB2072">
            <v>0</v>
          </cell>
          <cell r="AC2072" t="str">
            <v>CONEWWACON-5CDecember2011-2012</v>
          </cell>
          <cell r="AD2072" t="str">
            <v>CONEWWACON-5C2011</v>
          </cell>
          <cell r="AE2072" t="str">
            <v>CONEWWACON-5CDecember2011</v>
          </cell>
          <cell r="AF2072" t="str">
            <v>CONEWWACON-5CACRE MEASMNTDecember2011-2012</v>
          </cell>
          <cell r="AG2072" t="str">
            <v>CONEWWACON-5CDecember2011-2012</v>
          </cell>
          <cell r="AH2072" t="str">
            <v>CONEWDecember2011-2012</v>
          </cell>
        </row>
        <row r="2073">
          <cell r="B2073" t="str">
            <v>M-CES</v>
          </cell>
          <cell r="C2073" t="str">
            <v>Survey - Commercial Energy</v>
          </cell>
          <cell r="D2073" t="str">
            <v>SKIPPER</v>
          </cell>
          <cell r="E2073" t="str">
            <v>ECON-3A</v>
          </cell>
          <cell r="F2073" t="str">
            <v>Commercial</v>
          </cell>
          <cell r="G2073" t="str">
            <v>OTHER</v>
          </cell>
          <cell r="J2073" t="str">
            <v>December</v>
          </cell>
          <cell r="K2073" t="str">
            <v>2011-2012</v>
          </cell>
          <cell r="L2073">
            <v>2011</v>
          </cell>
          <cell r="M2073">
            <v>9</v>
          </cell>
          <cell r="N2073">
            <v>18.166666666666668</v>
          </cell>
          <cell r="X2073">
            <v>21</v>
          </cell>
          <cell r="Y2073">
            <v>5289.8670000000002</v>
          </cell>
          <cell r="Z2073">
            <v>10677.694500000001</v>
          </cell>
          <cell r="AA2073">
            <v>7647.8724000000002</v>
          </cell>
          <cell r="AB2073">
            <v>15437.372066666667</v>
          </cell>
          <cell r="AC2073" t="str">
            <v>SKIPPERECON-3ADecember2011-2012</v>
          </cell>
          <cell r="AD2073" t="str">
            <v>SKIPPERECON-3A2011</v>
          </cell>
          <cell r="AE2073" t="str">
            <v>SKIPPERECON-3ADecember2011</v>
          </cell>
          <cell r="AF2073" t="str">
            <v>SKIPPERECON-3ADecember2011-2012</v>
          </cell>
          <cell r="AG2073" t="str">
            <v>SKIPPERECON-3ADecember2011-2012</v>
          </cell>
          <cell r="AH2073" t="str">
            <v>SKIPPERDecember2011-2012</v>
          </cell>
        </row>
        <row r="2074">
          <cell r="C2074" t="str">
            <v xml:space="preserve">Total Commercial Energy  </v>
          </cell>
          <cell r="D2074" t="str">
            <v>CONEW</v>
          </cell>
          <cell r="E2074" t="str">
            <v>ECON-3A</v>
          </cell>
          <cell r="F2074" t="str">
            <v>Commercial</v>
          </cell>
          <cell r="G2074" t="str">
            <v>OTHER</v>
          </cell>
          <cell r="J2074" t="str">
            <v>December</v>
          </cell>
          <cell r="K2074" t="str">
            <v>2011-2012</v>
          </cell>
          <cell r="L2074">
            <v>2011</v>
          </cell>
          <cell r="M2074">
            <v>9</v>
          </cell>
          <cell r="N2074">
            <v>18.166666666666668</v>
          </cell>
          <cell r="Y2074">
            <v>5289.8670000000002</v>
          </cell>
          <cell r="Z2074">
            <v>10677.694500000001</v>
          </cell>
          <cell r="AA2074">
            <v>7647.8724000000002</v>
          </cell>
          <cell r="AB2074">
            <v>15437.372066666667</v>
          </cell>
          <cell r="AC2074" t="str">
            <v>CONEWECON-3ADecember2011-2012</v>
          </cell>
          <cell r="AD2074" t="str">
            <v>CONEWECON-3A2011</v>
          </cell>
          <cell r="AE2074" t="str">
            <v>CONEWECON-3ADecember2011</v>
          </cell>
          <cell r="AF2074" t="str">
            <v>CONEWECON-3ADecember2011-2012</v>
          </cell>
          <cell r="AG2074" t="str">
            <v>CONEWECON-3ADecember2011-2012</v>
          </cell>
          <cell r="AH2074" t="str">
            <v>CONEWDecember2011-2012</v>
          </cell>
        </row>
        <row r="2075">
          <cell r="B2075" t="str">
            <v>M-HH2O</v>
          </cell>
          <cell r="C2075" t="str">
            <v>Survey - High Wtr CC Contact</v>
          </cell>
          <cell r="D2075" t="str">
            <v>SKIPPER</v>
          </cell>
          <cell r="E2075" t="str">
            <v>WACON-5D</v>
          </cell>
          <cell r="F2075" t="str">
            <v>Commercial</v>
          </cell>
          <cell r="G2075" t="str">
            <v>OTHER</v>
          </cell>
          <cell r="H2075" t="str">
            <v>HIGH WTR CC</v>
          </cell>
          <cell r="J2075" t="str">
            <v>December</v>
          </cell>
          <cell r="K2075" t="str">
            <v>2011-2012</v>
          </cell>
          <cell r="L2075">
            <v>2011</v>
          </cell>
          <cell r="M2075">
            <v>0</v>
          </cell>
          <cell r="N2075">
            <v>0.83333333333333337</v>
          </cell>
          <cell r="Y2075">
            <v>0</v>
          </cell>
          <cell r="Z2075">
            <v>489.80250000000007</v>
          </cell>
          <cell r="AA2075">
            <v>0</v>
          </cell>
          <cell r="AB2075">
            <v>0</v>
          </cell>
          <cell r="AC2075" t="str">
            <v>SKIPPERWACON-5DDecember2011-2012</v>
          </cell>
          <cell r="AD2075" t="str">
            <v>SKIPPERWACON-5D2011</v>
          </cell>
          <cell r="AE2075" t="str">
            <v>SKIPPERWACON-5DDecember2011</v>
          </cell>
          <cell r="AF2075" t="str">
            <v>SKIPPERWACON-5DHIGH WTR CCDecember2011-2012</v>
          </cell>
          <cell r="AG2075" t="str">
            <v>SKIPPERWACON-5DDecember2011-2012</v>
          </cell>
          <cell r="AH2075" t="str">
            <v>SKIPPERDecember2011-2012</v>
          </cell>
        </row>
        <row r="2076">
          <cell r="C2076" t="str">
            <v xml:space="preserve">Total High Wtr CC Contact  </v>
          </cell>
          <cell r="D2076" t="str">
            <v>CONEW</v>
          </cell>
          <cell r="E2076" t="str">
            <v>WACON-5D</v>
          </cell>
          <cell r="F2076" t="str">
            <v>Commercial</v>
          </cell>
          <cell r="G2076" t="str">
            <v>OTHER</v>
          </cell>
          <cell r="H2076" t="str">
            <v>HIGH WTR CC</v>
          </cell>
          <cell r="J2076" t="str">
            <v>December</v>
          </cell>
          <cell r="K2076" t="str">
            <v>2011-2012</v>
          </cell>
          <cell r="L2076">
            <v>2011</v>
          </cell>
          <cell r="M2076">
            <v>0</v>
          </cell>
          <cell r="N2076">
            <v>0.83333333333333337</v>
          </cell>
          <cell r="Y2076">
            <v>0</v>
          </cell>
          <cell r="Z2076">
            <v>489.80250000000007</v>
          </cell>
          <cell r="AA2076">
            <v>0</v>
          </cell>
          <cell r="AB2076">
            <v>0</v>
          </cell>
          <cell r="AC2076" t="str">
            <v>CONEWWACON-5DDecember2011-2012</v>
          </cell>
          <cell r="AD2076" t="str">
            <v>CONEWWACON-5D2011</v>
          </cell>
          <cell r="AE2076" t="str">
            <v>CONEWWACON-5DDecember2011</v>
          </cell>
          <cell r="AF2076" t="str">
            <v>CONEWWACON-5DHIGH WTR CCDecember2011-2012</v>
          </cell>
          <cell r="AG2076" t="str">
            <v>CONEWWACON-5DDecember2011-2012</v>
          </cell>
          <cell r="AH2076" t="str">
            <v>CONEWDecember2011-2012</v>
          </cell>
        </row>
        <row r="2077">
          <cell r="B2077" t="str">
            <v>M-RES</v>
          </cell>
          <cell r="C2077" t="str">
            <v>Survey - Residential Energy</v>
          </cell>
          <cell r="D2077" t="str">
            <v>BURNS</v>
          </cell>
          <cell r="E2077" t="str">
            <v>ECON-3B</v>
          </cell>
          <cell r="F2077" t="str">
            <v>Residential</v>
          </cell>
          <cell r="G2077" t="str">
            <v>SINGLE</v>
          </cell>
          <cell r="J2077" t="str">
            <v>December</v>
          </cell>
          <cell r="K2077" t="str">
            <v>2011-2012</v>
          </cell>
          <cell r="L2077">
            <v>2011</v>
          </cell>
          <cell r="M2077">
            <v>0</v>
          </cell>
          <cell r="N2077">
            <v>0</v>
          </cell>
          <cell r="X2077">
            <v>21</v>
          </cell>
          <cell r="Y2077">
            <v>0</v>
          </cell>
          <cell r="Z2077">
            <v>0</v>
          </cell>
          <cell r="AA2077">
            <v>0</v>
          </cell>
          <cell r="AB2077">
            <v>0</v>
          </cell>
          <cell r="AC2077" t="str">
            <v>BURNSECON-3BDecember2011-2012</v>
          </cell>
          <cell r="AD2077" t="str">
            <v>BURNSECON-3B2011</v>
          </cell>
          <cell r="AE2077" t="str">
            <v>BURNSECON-3BDecember2011</v>
          </cell>
          <cell r="AF2077" t="str">
            <v>BURNSECON-3BDecember2011-2012</v>
          </cell>
          <cell r="AG2077" t="str">
            <v>BURNSECON-3BDecember2011-2012</v>
          </cell>
          <cell r="AH2077" t="str">
            <v>BURNSDecember2011-2012</v>
          </cell>
        </row>
        <row r="2078">
          <cell r="D2078" t="str">
            <v>BURNS</v>
          </cell>
          <cell r="E2078" t="str">
            <v>ECON-3B</v>
          </cell>
          <cell r="F2078" t="str">
            <v>Residential</v>
          </cell>
          <cell r="G2078" t="str">
            <v>MULTI</v>
          </cell>
          <cell r="J2078" t="str">
            <v>December</v>
          </cell>
          <cell r="K2078" t="str">
            <v>2011-2012</v>
          </cell>
          <cell r="L2078">
            <v>2011</v>
          </cell>
          <cell r="M2078">
            <v>0</v>
          </cell>
          <cell r="Y2078">
            <v>0</v>
          </cell>
          <cell r="AA2078">
            <v>0</v>
          </cell>
          <cell r="AC2078" t="str">
            <v>BURNSECON-3BDecember2011-2012</v>
          </cell>
          <cell r="AD2078" t="str">
            <v>BURNSECON-3B2011</v>
          </cell>
          <cell r="AE2078" t="str">
            <v>BURNSECON-3BDecember2011</v>
          </cell>
          <cell r="AF2078" t="str">
            <v>BURNSECON-3BDecember2011-2012</v>
          </cell>
          <cell r="AG2078" t="str">
            <v>BURNSECON-3BDecember2011-2012</v>
          </cell>
          <cell r="AH2078" t="str">
            <v>BURNSDecember2011-2012</v>
          </cell>
        </row>
        <row r="2079">
          <cell r="D2079" t="str">
            <v>GRAHAM</v>
          </cell>
          <cell r="E2079" t="str">
            <v>ECON-3B</v>
          </cell>
          <cell r="F2079" t="str">
            <v>Residential</v>
          </cell>
          <cell r="G2079" t="str">
            <v>SINGLE</v>
          </cell>
          <cell r="J2079" t="str">
            <v>December</v>
          </cell>
          <cell r="K2079" t="str">
            <v>2011-2012</v>
          </cell>
          <cell r="L2079">
            <v>2011</v>
          </cell>
          <cell r="M2079">
            <v>31</v>
          </cell>
          <cell r="N2079">
            <v>62.5</v>
          </cell>
          <cell r="X2079">
            <v>21</v>
          </cell>
          <cell r="Y2079">
            <v>5002.0036917999996</v>
          </cell>
          <cell r="Z2079">
            <v>10084.6848625</v>
          </cell>
          <cell r="AA2079">
            <v>7549.9414999999999</v>
          </cell>
          <cell r="AB2079">
            <v>15221.65625</v>
          </cell>
          <cell r="AC2079" t="str">
            <v>GRAHAMECON-3BDecember2011-2012</v>
          </cell>
          <cell r="AD2079" t="str">
            <v>GRAHAMECON-3B2011</v>
          </cell>
          <cell r="AE2079" t="str">
            <v>GRAHAMECON-3BDecember2011</v>
          </cell>
          <cell r="AF2079" t="str">
            <v>GRAHAMECON-3BDecember2011-2012</v>
          </cell>
          <cell r="AG2079" t="str">
            <v>GRAHAMECON-3BDecember2011-2012</v>
          </cell>
          <cell r="AH2079" t="str">
            <v>GRAHAMDecember2011-2012</v>
          </cell>
        </row>
        <row r="2080">
          <cell r="D2080" t="str">
            <v>GRAHAM</v>
          </cell>
          <cell r="E2080" t="str">
            <v>ECON-3B</v>
          </cell>
          <cell r="F2080" t="str">
            <v>Residential</v>
          </cell>
          <cell r="G2080" t="str">
            <v>MULTI</v>
          </cell>
          <cell r="J2080" t="str">
            <v>December</v>
          </cell>
          <cell r="K2080" t="str">
            <v>2011-2012</v>
          </cell>
          <cell r="L2080">
            <v>2011</v>
          </cell>
          <cell r="M2080">
            <v>15</v>
          </cell>
          <cell r="Y2080">
            <v>2420.3243669999997</v>
          </cell>
          <cell r="AA2080">
            <v>3653.1975000000002</v>
          </cell>
          <cell r="AC2080" t="str">
            <v>GRAHAMECON-3BDecember2011-2012</v>
          </cell>
          <cell r="AD2080" t="str">
            <v>GRAHAMECON-3B2011</v>
          </cell>
          <cell r="AE2080" t="str">
            <v>GRAHAMECON-3BDecember2011</v>
          </cell>
          <cell r="AF2080" t="str">
            <v>GRAHAMECON-3BDecember2011-2012</v>
          </cell>
          <cell r="AG2080" t="str">
            <v>GRAHAMECON-3BDecember2011-2012</v>
          </cell>
          <cell r="AH2080" t="str">
            <v>GRAHAMDecember2011-2012</v>
          </cell>
        </row>
        <row r="2081">
          <cell r="D2081" t="str">
            <v>MAYER</v>
          </cell>
          <cell r="E2081" t="str">
            <v>ECON-3B</v>
          </cell>
          <cell r="F2081" t="str">
            <v>Residential</v>
          </cell>
          <cell r="G2081" t="str">
            <v>SINGLE</v>
          </cell>
          <cell r="J2081" t="str">
            <v>December</v>
          </cell>
          <cell r="K2081" t="str">
            <v>2011-2012</v>
          </cell>
          <cell r="L2081">
            <v>2011</v>
          </cell>
          <cell r="M2081">
            <v>38</v>
          </cell>
          <cell r="N2081">
            <v>62.5</v>
          </cell>
          <cell r="X2081">
            <v>8</v>
          </cell>
          <cell r="Y2081">
            <v>6131.4883964000001</v>
          </cell>
          <cell r="Z2081">
            <v>10084.6848625</v>
          </cell>
          <cell r="AA2081">
            <v>9254.7669999999998</v>
          </cell>
          <cell r="AB2081">
            <v>15221.65625</v>
          </cell>
          <cell r="AC2081" t="str">
            <v>MAYERECON-3BDecember2011-2012</v>
          </cell>
          <cell r="AD2081" t="str">
            <v>MAYERECON-3B2011</v>
          </cell>
          <cell r="AE2081" t="str">
            <v>MAYERECON-3BDecember2011</v>
          </cell>
          <cell r="AF2081" t="str">
            <v>MAYERECON-3BDecember2011-2012</v>
          </cell>
          <cell r="AG2081" t="str">
            <v>MAYERECON-3BDecember2011-2012</v>
          </cell>
          <cell r="AH2081" t="str">
            <v>MAYERDecember2011-2012</v>
          </cell>
        </row>
        <row r="2082">
          <cell r="D2082" t="str">
            <v>MAYER</v>
          </cell>
          <cell r="E2082" t="str">
            <v>ECON-3B</v>
          </cell>
          <cell r="F2082" t="str">
            <v>Residential</v>
          </cell>
          <cell r="G2082" t="str">
            <v>MULTI</v>
          </cell>
          <cell r="J2082" t="str">
            <v>December</v>
          </cell>
          <cell r="K2082" t="str">
            <v>2011-2012</v>
          </cell>
          <cell r="L2082">
            <v>2011</v>
          </cell>
          <cell r="M2082">
            <v>18</v>
          </cell>
          <cell r="Y2082">
            <v>2904.3892403999998</v>
          </cell>
          <cell r="AA2082">
            <v>4383.8370000000004</v>
          </cell>
          <cell r="AC2082" t="str">
            <v>MAYERECON-3BDecember2011-2012</v>
          </cell>
          <cell r="AD2082" t="str">
            <v>MAYERECON-3B2011</v>
          </cell>
          <cell r="AE2082" t="str">
            <v>MAYERECON-3BDecember2011</v>
          </cell>
          <cell r="AF2082" t="str">
            <v>MAYERECON-3BDecember2011-2012</v>
          </cell>
          <cell r="AG2082" t="str">
            <v>MAYERECON-3BDecember2011-2012</v>
          </cell>
          <cell r="AH2082" t="str">
            <v>MAYERDecember2011-2012</v>
          </cell>
        </row>
        <row r="2083">
          <cell r="D2083" t="str">
            <v>SAMPSON</v>
          </cell>
          <cell r="E2083" t="str">
            <v>ECON-3B</v>
          </cell>
          <cell r="F2083" t="str">
            <v>Residential</v>
          </cell>
          <cell r="G2083" t="str">
            <v>SINGLE</v>
          </cell>
          <cell r="J2083" t="str">
            <v>December</v>
          </cell>
          <cell r="K2083" t="str">
            <v>2011-2012</v>
          </cell>
          <cell r="L2083">
            <v>2011</v>
          </cell>
          <cell r="M2083">
            <v>8</v>
          </cell>
          <cell r="N2083">
            <v>62.5</v>
          </cell>
          <cell r="X2083">
            <v>21</v>
          </cell>
          <cell r="Y2083">
            <v>1290.8396624</v>
          </cell>
          <cell r="Z2083">
            <v>10084.6848625</v>
          </cell>
          <cell r="AA2083">
            <v>1948.3720000000001</v>
          </cell>
          <cell r="AB2083">
            <v>15221.65625</v>
          </cell>
          <cell r="AC2083" t="str">
            <v>SAMPSONECON-3BDecember2011-2012</v>
          </cell>
          <cell r="AD2083" t="str">
            <v>SAMPSONECON-3B2011</v>
          </cell>
          <cell r="AE2083" t="str">
            <v>SAMPSONECON-3BDecember2011</v>
          </cell>
          <cell r="AF2083" t="str">
            <v>SAMPSONECON-3BDecember2011-2012</v>
          </cell>
          <cell r="AG2083" t="str">
            <v>SAMPSONECON-3BDecember2011-2012</v>
          </cell>
          <cell r="AH2083" t="str">
            <v>SAMPSONDecember2011-2012</v>
          </cell>
        </row>
        <row r="2084">
          <cell r="D2084" t="str">
            <v>SAMPSON</v>
          </cell>
          <cell r="E2084" t="str">
            <v>ECON-3B</v>
          </cell>
          <cell r="F2084" t="str">
            <v>Residential</v>
          </cell>
          <cell r="G2084" t="str">
            <v>MULTI</v>
          </cell>
          <cell r="J2084" t="str">
            <v>December</v>
          </cell>
          <cell r="K2084" t="str">
            <v>2011-2012</v>
          </cell>
          <cell r="L2084">
            <v>2011</v>
          </cell>
          <cell r="M2084">
            <v>8</v>
          </cell>
          <cell r="Y2084">
            <v>1290.8396624</v>
          </cell>
          <cell r="AA2084">
            <v>1948.3720000000001</v>
          </cell>
          <cell r="AC2084" t="str">
            <v>SAMPSONECON-3BDecember2011-2012</v>
          </cell>
          <cell r="AD2084" t="str">
            <v>SAMPSONECON-3B2011</v>
          </cell>
          <cell r="AE2084" t="str">
            <v>SAMPSONECON-3BDecember2011</v>
          </cell>
          <cell r="AF2084" t="str">
            <v>SAMPSONECON-3BDecember2011-2012</v>
          </cell>
          <cell r="AG2084" t="str">
            <v>SAMPSONECON-3BDecember2011-2012</v>
          </cell>
          <cell r="AH2084" t="str">
            <v>SAMPSONDecember2011-2012</v>
          </cell>
        </row>
        <row r="2085">
          <cell r="D2085" t="str">
            <v>SKIPPER</v>
          </cell>
          <cell r="E2085" t="str">
            <v>ECON-3B</v>
          </cell>
          <cell r="F2085" t="str">
            <v>Residential</v>
          </cell>
          <cell r="G2085" t="str">
            <v>SINGLE</v>
          </cell>
          <cell r="J2085" t="str">
            <v>December</v>
          </cell>
          <cell r="K2085" t="str">
            <v>2011-2012</v>
          </cell>
          <cell r="L2085">
            <v>2011</v>
          </cell>
          <cell r="M2085">
            <v>3</v>
          </cell>
          <cell r="N2085">
            <v>0</v>
          </cell>
          <cell r="Y2085">
            <v>484.06487340000001</v>
          </cell>
          <cell r="Z2085">
            <v>0</v>
          </cell>
          <cell r="AA2085">
            <v>730.6395</v>
          </cell>
          <cell r="AB2085">
            <v>0</v>
          </cell>
          <cell r="AC2085" t="str">
            <v>SKIPPERECON-3BDecember2011-2012</v>
          </cell>
          <cell r="AD2085" t="str">
            <v>SKIPPERECON-3B2011</v>
          </cell>
          <cell r="AE2085" t="str">
            <v>SKIPPERECON-3BDecember2011</v>
          </cell>
          <cell r="AF2085" t="str">
            <v>SKIPPERECON-3BDecember2011-2012</v>
          </cell>
          <cell r="AG2085" t="str">
            <v>SKIPPERECON-3BDecember2011-2012</v>
          </cell>
          <cell r="AH2085" t="str">
            <v>SKIPPERDecember2011-2012</v>
          </cell>
        </row>
        <row r="2086">
          <cell r="D2086" t="str">
            <v>SKIPPER</v>
          </cell>
          <cell r="E2086" t="str">
            <v>ECON-3B</v>
          </cell>
          <cell r="F2086" t="str">
            <v>Residential</v>
          </cell>
          <cell r="G2086" t="str">
            <v>MULTI</v>
          </cell>
          <cell r="J2086" t="str">
            <v>December</v>
          </cell>
          <cell r="K2086" t="str">
            <v>2011-2012</v>
          </cell>
          <cell r="L2086">
            <v>2011</v>
          </cell>
          <cell r="M2086">
            <v>0</v>
          </cell>
          <cell r="Y2086">
            <v>0</v>
          </cell>
          <cell r="AA2086">
            <v>0</v>
          </cell>
          <cell r="AC2086" t="str">
            <v>SKIPPERECON-3BDecember2011-2012</v>
          </cell>
          <cell r="AD2086" t="str">
            <v>SKIPPERECON-3B2011</v>
          </cell>
          <cell r="AE2086" t="str">
            <v>SKIPPERECON-3BDecember2011</v>
          </cell>
          <cell r="AF2086" t="str">
            <v>SKIPPERECON-3BDecember2011-2012</v>
          </cell>
          <cell r="AG2086" t="str">
            <v>SKIPPERECON-3BDecember2011-2012</v>
          </cell>
          <cell r="AH2086" t="str">
            <v>SKIPPERDecember2011-2012</v>
          </cell>
        </row>
        <row r="2087">
          <cell r="D2087" t="str">
            <v>SPRIGGS</v>
          </cell>
          <cell r="E2087" t="str">
            <v>ECON-3B</v>
          </cell>
          <cell r="F2087" t="str">
            <v>Residential</v>
          </cell>
          <cell r="G2087" t="str">
            <v>SINGLE</v>
          </cell>
          <cell r="J2087" t="str">
            <v>December</v>
          </cell>
          <cell r="K2087" t="str">
            <v>2011-2012</v>
          </cell>
          <cell r="L2087">
            <v>2011</v>
          </cell>
          <cell r="M2087">
            <v>24</v>
          </cell>
          <cell r="N2087">
            <v>62.5</v>
          </cell>
          <cell r="X2087">
            <v>21</v>
          </cell>
          <cell r="Y2087">
            <v>3872.5189872000001</v>
          </cell>
          <cell r="Z2087">
            <v>10084.6848625</v>
          </cell>
          <cell r="AA2087">
            <v>5845.116</v>
          </cell>
          <cell r="AB2087">
            <v>15221.65625</v>
          </cell>
          <cell r="AC2087" t="str">
            <v>SPRIGGSECON-3BDecember2011-2012</v>
          </cell>
          <cell r="AD2087" t="str">
            <v>SPRIGGSECON-3B2011</v>
          </cell>
          <cell r="AE2087" t="str">
            <v>SPRIGGSECON-3BDecember2011</v>
          </cell>
          <cell r="AF2087" t="str">
            <v>SPRIGGSECON-3BDecember2011-2012</v>
          </cell>
          <cell r="AG2087" t="str">
            <v>SPRIGGSECON-3BDecember2011-2012</v>
          </cell>
          <cell r="AH2087" t="str">
            <v>SPRIGGSDecember2011-2012</v>
          </cell>
        </row>
        <row r="2088">
          <cell r="D2088" t="str">
            <v>SPRIGGS</v>
          </cell>
          <cell r="E2088" t="str">
            <v>ECON-3B</v>
          </cell>
          <cell r="F2088" t="str">
            <v>Residential</v>
          </cell>
          <cell r="G2088" t="str">
            <v>MULTI</v>
          </cell>
          <cell r="J2088" t="str">
            <v>December</v>
          </cell>
          <cell r="K2088" t="str">
            <v>2011-2012</v>
          </cell>
          <cell r="L2088">
            <v>2011</v>
          </cell>
          <cell r="M2088">
            <v>22</v>
          </cell>
          <cell r="Y2088">
            <v>3549.8090715999997</v>
          </cell>
          <cell r="AA2088">
            <v>5358.0230000000001</v>
          </cell>
          <cell r="AC2088" t="str">
            <v>SPRIGGSECON-3BDecember2011-2012</v>
          </cell>
          <cell r="AD2088" t="str">
            <v>SPRIGGSECON-3B2011</v>
          </cell>
          <cell r="AE2088" t="str">
            <v>SPRIGGSECON-3BDecember2011</v>
          </cell>
          <cell r="AF2088" t="str">
            <v>SPRIGGSECON-3BDecember2011-2012</v>
          </cell>
          <cell r="AG2088" t="str">
            <v>SPRIGGSECON-3BDecember2011-2012</v>
          </cell>
          <cell r="AH2088" t="str">
            <v>SPRIGGSDecember2011-2012</v>
          </cell>
        </row>
        <row r="2089">
          <cell r="C2089" t="str">
            <v xml:space="preserve">Total Res Home Energy Surveys  </v>
          </cell>
          <cell r="D2089" t="str">
            <v>CONEW</v>
          </cell>
          <cell r="E2089" t="str">
            <v>ECON-3B</v>
          </cell>
          <cell r="F2089" t="str">
            <v>Residential</v>
          </cell>
          <cell r="G2089" t="str">
            <v>SINGLE</v>
          </cell>
          <cell r="J2089" t="str">
            <v>December</v>
          </cell>
          <cell r="K2089" t="str">
            <v>2011-2012</v>
          </cell>
          <cell r="L2089">
            <v>2011</v>
          </cell>
          <cell r="M2089">
            <v>104</v>
          </cell>
          <cell r="N2089">
            <v>250</v>
          </cell>
          <cell r="U2089">
            <v>0</v>
          </cell>
          <cell r="X2089">
            <v>113</v>
          </cell>
          <cell r="Y2089">
            <v>16780.915611200002</v>
          </cell>
          <cell r="Z2089">
            <v>40338.739450000001</v>
          </cell>
          <cell r="AA2089">
            <v>25328.836000000003</v>
          </cell>
          <cell r="AB2089">
            <v>60886.625</v>
          </cell>
          <cell r="AC2089" t="str">
            <v>CONEWECON-3BDecember2011-2012</v>
          </cell>
          <cell r="AD2089" t="str">
            <v>CONEWECON-3B2011</v>
          </cell>
          <cell r="AE2089" t="str">
            <v>CONEWECON-3BDecember2011</v>
          </cell>
          <cell r="AF2089" t="str">
            <v>CONEWECON-3BDecember2011-2012</v>
          </cell>
          <cell r="AG2089" t="str">
            <v>CONEWECON-3BDecember2011-2012</v>
          </cell>
          <cell r="AH2089" t="str">
            <v>CONEWDecember2011-2012</v>
          </cell>
        </row>
        <row r="2090">
          <cell r="C2090" t="str">
            <v xml:space="preserve">Total Res Home Energy Surveys  </v>
          </cell>
          <cell r="D2090" t="str">
            <v>CONEW</v>
          </cell>
          <cell r="E2090" t="str">
            <v>ECON-3B</v>
          </cell>
          <cell r="F2090" t="str">
            <v>Residential</v>
          </cell>
          <cell r="G2090" t="str">
            <v>MULTI</v>
          </cell>
          <cell r="J2090" t="str">
            <v>December</v>
          </cell>
          <cell r="K2090" t="str">
            <v>2011-2012</v>
          </cell>
          <cell r="L2090">
            <v>2011</v>
          </cell>
          <cell r="M2090">
            <v>63</v>
          </cell>
          <cell r="Y2090">
            <v>10165.362341399999</v>
          </cell>
          <cell r="AA2090">
            <v>15343.429500000002</v>
          </cell>
          <cell r="AC2090" t="str">
            <v>CONEWECON-3BDecember2011-2012</v>
          </cell>
          <cell r="AD2090" t="str">
            <v>CONEWECON-3B2011</v>
          </cell>
          <cell r="AE2090" t="str">
            <v>CONEWECON-3BDecember2011</v>
          </cell>
          <cell r="AF2090" t="str">
            <v>CONEWECON-3BDecember2011-2012</v>
          </cell>
          <cell r="AG2090" t="str">
            <v>CONEWECON-3BDecember2011-2012</v>
          </cell>
          <cell r="AH2090" t="str">
            <v>CONEWDecember2011-2012</v>
          </cell>
        </row>
        <row r="2091">
          <cell r="B2091" t="str">
            <v>M-RIES</v>
          </cell>
          <cell r="C2091" t="str">
            <v>Survey - Phone Residential Energy</v>
          </cell>
          <cell r="D2091" t="str">
            <v>BURNS</v>
          </cell>
          <cell r="E2091" t="str">
            <v>ECON-3E</v>
          </cell>
          <cell r="F2091" t="str">
            <v>Residential</v>
          </cell>
          <cell r="G2091" t="str">
            <v>SINGLE</v>
          </cell>
          <cell r="J2091" t="str">
            <v>December</v>
          </cell>
          <cell r="K2091" t="str">
            <v>2011-2012</v>
          </cell>
          <cell r="L2091">
            <v>2011</v>
          </cell>
          <cell r="N2091">
            <v>37.75</v>
          </cell>
          <cell r="Y2091">
            <v>0</v>
          </cell>
          <cell r="Z2091">
            <v>178.00000800000001</v>
          </cell>
          <cell r="AA2091">
            <v>0</v>
          </cell>
          <cell r="AB2091">
            <v>3139.3749375000002</v>
          </cell>
          <cell r="AC2091" t="str">
            <v>BURNSECON-3EDecember2011-2012</v>
          </cell>
          <cell r="AD2091" t="str">
            <v>BURNSECON-3E2011</v>
          </cell>
          <cell r="AE2091" t="str">
            <v>BURNSECON-3EDecember2011</v>
          </cell>
          <cell r="AF2091" t="str">
            <v>BURNSECON-3EDecember2011-2012</v>
          </cell>
          <cell r="AG2091" t="str">
            <v>BURNSECON-3EDecember2011-2012</v>
          </cell>
          <cell r="AH2091" t="str">
            <v>BURNSDecember2011-2012</v>
          </cell>
        </row>
        <row r="2092">
          <cell r="C2092" t="str">
            <v>Survey - Phone Residential Energy</v>
          </cell>
          <cell r="D2092" t="str">
            <v>BURNS</v>
          </cell>
          <cell r="E2092" t="str">
            <v>ECON-3E</v>
          </cell>
          <cell r="F2092" t="str">
            <v>Residential</v>
          </cell>
          <cell r="G2092" t="str">
            <v>MULTI</v>
          </cell>
          <cell r="J2092" t="str">
            <v>December</v>
          </cell>
          <cell r="K2092" t="str">
            <v>2011-2012</v>
          </cell>
          <cell r="L2092">
            <v>2011</v>
          </cell>
          <cell r="Y2092">
            <v>0</v>
          </cell>
          <cell r="AA2092">
            <v>0</v>
          </cell>
          <cell r="AC2092" t="str">
            <v>BURNSECON-3EDecember2011-2012</v>
          </cell>
          <cell r="AD2092" t="str">
            <v>BURNSECON-3E2011</v>
          </cell>
          <cell r="AE2092" t="str">
            <v>BURNSECON-3EDecember2011</v>
          </cell>
          <cell r="AF2092" t="str">
            <v>BURNSECON-3EDecember2011-2012</v>
          </cell>
          <cell r="AG2092" t="str">
            <v>BURNSECON-3EDecember2011-2012</v>
          </cell>
          <cell r="AH2092" t="str">
            <v>BURNSDecember2011-2012</v>
          </cell>
        </row>
        <row r="2093">
          <cell r="C2093" t="str">
            <v xml:space="preserve">Total Phone Residential Energy  </v>
          </cell>
          <cell r="D2093" t="str">
            <v>CONEW</v>
          </cell>
          <cell r="E2093" t="str">
            <v>ECON-3E</v>
          </cell>
          <cell r="F2093" t="str">
            <v>Residential</v>
          </cell>
          <cell r="G2093" t="str">
            <v>SINGLE</v>
          </cell>
          <cell r="J2093" t="str">
            <v>December</v>
          </cell>
          <cell r="K2093" t="str">
            <v>2011-2012</v>
          </cell>
          <cell r="L2093">
            <v>2011</v>
          </cell>
          <cell r="M2093">
            <v>0</v>
          </cell>
          <cell r="N2093">
            <v>37.75</v>
          </cell>
          <cell r="Y2093">
            <v>0</v>
          </cell>
          <cell r="Z2093">
            <v>178.00000800000001</v>
          </cell>
          <cell r="AA2093">
            <v>0</v>
          </cell>
          <cell r="AB2093">
            <v>3139.3749375000002</v>
          </cell>
          <cell r="AC2093" t="str">
            <v>CONEWECON-3EDecember2011-2012</v>
          </cell>
          <cell r="AD2093" t="str">
            <v>CONEWECON-3E2011</v>
          </cell>
          <cell r="AE2093" t="str">
            <v>CONEWECON-3EDecember2011</v>
          </cell>
          <cell r="AF2093" t="str">
            <v>CONEWECON-3EDecember2011-2012</v>
          </cell>
          <cell r="AG2093" t="str">
            <v>CONEWECON-3EDecember2011-2012</v>
          </cell>
          <cell r="AH2093" t="str">
            <v>CONEWDecember2011-2012</v>
          </cell>
        </row>
        <row r="2094">
          <cell r="C2094" t="str">
            <v xml:space="preserve">Total Phone Residential Energy  </v>
          </cell>
          <cell r="D2094" t="str">
            <v>CONEW</v>
          </cell>
          <cell r="E2094" t="str">
            <v>ECON-3E</v>
          </cell>
          <cell r="F2094" t="str">
            <v>Residential</v>
          </cell>
          <cell r="G2094" t="str">
            <v>MULTI</v>
          </cell>
          <cell r="J2094" t="str">
            <v>December</v>
          </cell>
          <cell r="K2094" t="str">
            <v>2011-2012</v>
          </cell>
          <cell r="L2094">
            <v>2011</v>
          </cell>
          <cell r="M2094">
            <v>0</v>
          </cell>
          <cell r="Y2094">
            <v>0</v>
          </cell>
          <cell r="AA2094">
            <v>0</v>
          </cell>
          <cell r="AC2094" t="str">
            <v>CONEWECON-3EDecember2011-2012</v>
          </cell>
          <cell r="AD2094" t="str">
            <v>CONEWECON-3E2011</v>
          </cell>
          <cell r="AE2094" t="str">
            <v>CONEWECON-3EDecember2011</v>
          </cell>
          <cell r="AF2094" t="str">
            <v>CONEWECON-3EDecember2011-2012</v>
          </cell>
          <cell r="AG2094" t="str">
            <v>CONEWECON-3EDecember2011-2012</v>
          </cell>
          <cell r="AH2094" t="str">
            <v>CONEWDecember2011-2012</v>
          </cell>
        </row>
        <row r="2095">
          <cell r="B2095" t="str">
            <v>M-CRES</v>
          </cell>
          <cell r="C2095" t="str">
            <v>Survey - DVD Res Eng English</v>
          </cell>
          <cell r="D2095" t="str">
            <v>BURNS</v>
          </cell>
          <cell r="E2095" t="str">
            <v>ECON-3D</v>
          </cell>
          <cell r="F2095" t="str">
            <v>Residential</v>
          </cell>
          <cell r="G2095" t="str">
            <v>SINGLE</v>
          </cell>
          <cell r="J2095" t="str">
            <v>December</v>
          </cell>
          <cell r="K2095" t="str">
            <v>2011-2012</v>
          </cell>
          <cell r="L2095">
            <v>2011</v>
          </cell>
          <cell r="M2095">
            <v>0</v>
          </cell>
          <cell r="Y2095">
            <v>0</v>
          </cell>
          <cell r="Z2095">
            <v>0</v>
          </cell>
          <cell r="AA2095">
            <v>0</v>
          </cell>
          <cell r="AB2095">
            <v>0</v>
          </cell>
          <cell r="AC2095" t="str">
            <v>BURNSECON-3DDecember2011-2012</v>
          </cell>
          <cell r="AD2095" t="str">
            <v>BURNSECON-3D2011</v>
          </cell>
          <cell r="AE2095" t="str">
            <v>BURNSECON-3DDecember2011</v>
          </cell>
          <cell r="AF2095" t="str">
            <v>BURNSECON-3DDecember2011-2012</v>
          </cell>
          <cell r="AG2095" t="str">
            <v>BURNSECON-3DDecember2011-2012</v>
          </cell>
          <cell r="AH2095" t="str">
            <v>BURNSDecember2011-2012</v>
          </cell>
        </row>
        <row r="2096">
          <cell r="D2096" t="str">
            <v>BURNS</v>
          </cell>
          <cell r="E2096" t="str">
            <v>ECON-3D</v>
          </cell>
          <cell r="F2096" t="str">
            <v>Residential</v>
          </cell>
          <cell r="G2096" t="str">
            <v>MULTI</v>
          </cell>
          <cell r="J2096" t="str">
            <v>December</v>
          </cell>
          <cell r="K2096" t="str">
            <v>2011-2012</v>
          </cell>
          <cell r="L2096">
            <v>2011</v>
          </cell>
          <cell r="M2096">
            <v>0</v>
          </cell>
          <cell r="Y2096">
            <v>0</v>
          </cell>
          <cell r="Z2096">
            <v>0</v>
          </cell>
          <cell r="AA2096">
            <v>0</v>
          </cell>
          <cell r="AB2096">
            <v>0</v>
          </cell>
          <cell r="AC2096" t="str">
            <v>BURNSECON-3DDecember2011-2012</v>
          </cell>
          <cell r="AD2096" t="str">
            <v>BURNSECON-3D2011</v>
          </cell>
          <cell r="AE2096" t="str">
            <v>BURNSECON-3DDecember2011</v>
          </cell>
          <cell r="AF2096" t="str">
            <v>BURNSECON-3DDecember2011-2012</v>
          </cell>
          <cell r="AG2096" t="str">
            <v>BURNSECON-3DDecember2011-2012</v>
          </cell>
          <cell r="AH2096" t="str">
            <v>BURNSDecember2011-2012</v>
          </cell>
        </row>
        <row r="2097">
          <cell r="D2097" t="str">
            <v>RIVERA</v>
          </cell>
          <cell r="E2097" t="str">
            <v>ECON-3D</v>
          </cell>
          <cell r="F2097" t="str">
            <v>Residential</v>
          </cell>
          <cell r="G2097" t="str">
            <v>SINGLE</v>
          </cell>
          <cell r="J2097" t="str">
            <v>December</v>
          </cell>
          <cell r="K2097" t="str">
            <v>2011-2012</v>
          </cell>
          <cell r="L2097">
            <v>2011</v>
          </cell>
          <cell r="M2097">
            <v>21</v>
          </cell>
          <cell r="Y2097">
            <v>198.9326829</v>
          </cell>
          <cell r="Z2097">
            <v>0</v>
          </cell>
          <cell r="AA2097">
            <v>2562.2498999999998</v>
          </cell>
          <cell r="AB2097">
            <v>0</v>
          </cell>
          <cell r="AC2097" t="str">
            <v>RIVERAECON-3DDecember2011-2012</v>
          </cell>
          <cell r="AD2097" t="str">
            <v>RIVERAECON-3D2011</v>
          </cell>
          <cell r="AE2097" t="str">
            <v>RIVERAECON-3DDecember2011</v>
          </cell>
          <cell r="AF2097" t="str">
            <v>RIVERAECON-3DDecember2011-2012</v>
          </cell>
          <cell r="AG2097" t="str">
            <v>RIVERAECON-3DDecember2011-2012</v>
          </cell>
          <cell r="AH2097" t="str">
            <v>RIVERADecember2011-2012</v>
          </cell>
        </row>
        <row r="2098">
          <cell r="D2098" t="str">
            <v>RIVERA</v>
          </cell>
          <cell r="E2098" t="str">
            <v>ECON-3D</v>
          </cell>
          <cell r="F2098" t="str">
            <v>Residential</v>
          </cell>
          <cell r="G2098" t="str">
            <v>MULTI</v>
          </cell>
          <cell r="J2098" t="str">
            <v>December</v>
          </cell>
          <cell r="K2098" t="str">
            <v>2011-2012</v>
          </cell>
          <cell r="L2098">
            <v>2011</v>
          </cell>
          <cell r="M2098">
            <v>19</v>
          </cell>
          <cell r="Y2098">
            <v>179.9867131</v>
          </cell>
          <cell r="Z2098">
            <v>0</v>
          </cell>
          <cell r="AA2098">
            <v>2318.2260999999999</v>
          </cell>
          <cell r="AB2098">
            <v>0</v>
          </cell>
          <cell r="AC2098" t="str">
            <v>RIVERAECON-3DDecember2011-2012</v>
          </cell>
          <cell r="AD2098" t="str">
            <v>RIVERAECON-3D2011</v>
          </cell>
          <cell r="AE2098" t="str">
            <v>RIVERAECON-3DDecember2011</v>
          </cell>
          <cell r="AF2098" t="str">
            <v>RIVERAECON-3DDecember2011-2012</v>
          </cell>
          <cell r="AG2098" t="str">
            <v>RIVERAECON-3DDecember2011-2012</v>
          </cell>
          <cell r="AH2098" t="str">
            <v>RIVERADecember2011-2012</v>
          </cell>
        </row>
        <row r="2099">
          <cell r="B2099" t="str">
            <v>M-CRSS</v>
          </cell>
          <cell r="C2099" t="str">
            <v>Survey - DVD Res Eng Spanish</v>
          </cell>
          <cell r="D2099" t="str">
            <v>BURNS</v>
          </cell>
          <cell r="E2099" t="str">
            <v>ECON-3D</v>
          </cell>
          <cell r="F2099" t="str">
            <v>Residential</v>
          </cell>
          <cell r="G2099" t="str">
            <v>SINGLE</v>
          </cell>
          <cell r="J2099" t="str">
            <v>December</v>
          </cell>
          <cell r="K2099" t="str">
            <v>2011-2012</v>
          </cell>
          <cell r="L2099">
            <v>2011</v>
          </cell>
          <cell r="M2099">
            <v>0</v>
          </cell>
          <cell r="Y2099">
            <v>0</v>
          </cell>
          <cell r="Z2099">
            <v>0</v>
          </cell>
          <cell r="AA2099">
            <v>0</v>
          </cell>
          <cell r="AB2099">
            <v>0</v>
          </cell>
          <cell r="AC2099" t="str">
            <v>BURNSECON-3DDecember2011-2012</v>
          </cell>
          <cell r="AD2099" t="str">
            <v>BURNSECON-3D2011</v>
          </cell>
          <cell r="AE2099" t="str">
            <v>BURNSECON-3DDecember2011</v>
          </cell>
          <cell r="AF2099" t="str">
            <v>BURNSECON-3DDecember2011-2012</v>
          </cell>
          <cell r="AG2099" t="str">
            <v>BURNSECON-3DDecember2011-2012</v>
          </cell>
          <cell r="AH2099" t="str">
            <v>BURNSDecember2011-2012</v>
          </cell>
        </row>
        <row r="2100">
          <cell r="D2100" t="str">
            <v>BURNS</v>
          </cell>
          <cell r="E2100" t="str">
            <v>ECON-3D</v>
          </cell>
          <cell r="F2100" t="str">
            <v>Residential</v>
          </cell>
          <cell r="G2100" t="str">
            <v>MULTI</v>
          </cell>
          <cell r="J2100" t="str">
            <v>December</v>
          </cell>
          <cell r="K2100" t="str">
            <v>2011-2012</v>
          </cell>
          <cell r="L2100">
            <v>2011</v>
          </cell>
          <cell r="M2100">
            <v>0</v>
          </cell>
          <cell r="Y2100">
            <v>0</v>
          </cell>
          <cell r="Z2100">
            <v>0</v>
          </cell>
          <cell r="AA2100">
            <v>0</v>
          </cell>
          <cell r="AB2100">
            <v>0</v>
          </cell>
          <cell r="AC2100" t="str">
            <v>BURNSECON-3DDecember2011-2012</v>
          </cell>
          <cell r="AD2100" t="str">
            <v>BURNSECON-3D2011</v>
          </cell>
          <cell r="AE2100" t="str">
            <v>BURNSECON-3DDecember2011</v>
          </cell>
          <cell r="AF2100" t="str">
            <v>BURNSECON-3DDecember2011-2012</v>
          </cell>
          <cell r="AG2100" t="str">
            <v>BURNSECON-3DDecember2011-2012</v>
          </cell>
          <cell r="AH2100" t="str">
            <v>BURNSDecember2011-2012</v>
          </cell>
        </row>
        <row r="2101">
          <cell r="D2101" t="str">
            <v>RIVERA</v>
          </cell>
          <cell r="E2101" t="str">
            <v>ECON-3D</v>
          </cell>
          <cell r="F2101" t="str">
            <v>Residential</v>
          </cell>
          <cell r="G2101" t="str">
            <v>SINGLE</v>
          </cell>
          <cell r="J2101" t="str">
            <v>December</v>
          </cell>
          <cell r="K2101" t="str">
            <v>2011-2012</v>
          </cell>
          <cell r="L2101">
            <v>2011</v>
          </cell>
          <cell r="M2101">
            <v>2</v>
          </cell>
          <cell r="Y2101">
            <v>18.9459698</v>
          </cell>
          <cell r="Z2101">
            <v>0</v>
          </cell>
          <cell r="AA2101">
            <v>244.02379999999999</v>
          </cell>
          <cell r="AB2101">
            <v>0</v>
          </cell>
          <cell r="AC2101" t="str">
            <v>RIVERAECON-3DDecember2011-2012</v>
          </cell>
          <cell r="AD2101" t="str">
            <v>RIVERAECON-3D2011</v>
          </cell>
          <cell r="AE2101" t="str">
            <v>RIVERAECON-3DDecember2011</v>
          </cell>
          <cell r="AF2101" t="str">
            <v>RIVERAECON-3DDecember2011-2012</v>
          </cell>
          <cell r="AG2101" t="str">
            <v>RIVERAECON-3DDecember2011-2012</v>
          </cell>
          <cell r="AH2101" t="str">
            <v>RIVERADecember2011-2012</v>
          </cell>
        </row>
        <row r="2102">
          <cell r="D2102" t="str">
            <v>RIVERA</v>
          </cell>
          <cell r="E2102" t="str">
            <v>ECON-3D</v>
          </cell>
          <cell r="F2102" t="str">
            <v>Residential</v>
          </cell>
          <cell r="G2102" t="str">
            <v>MULTI</v>
          </cell>
          <cell r="J2102" t="str">
            <v>December</v>
          </cell>
          <cell r="K2102" t="str">
            <v>2011-2012</v>
          </cell>
          <cell r="L2102">
            <v>2011</v>
          </cell>
          <cell r="M2102">
            <v>4</v>
          </cell>
          <cell r="Y2102">
            <v>37.891939600000001</v>
          </cell>
          <cell r="Z2102">
            <v>0</v>
          </cell>
          <cell r="AA2102">
            <v>488.04759999999999</v>
          </cell>
          <cell r="AB2102">
            <v>0</v>
          </cell>
          <cell r="AC2102" t="str">
            <v>RIVERAECON-3DDecember2011-2012</v>
          </cell>
          <cell r="AD2102" t="str">
            <v>RIVERAECON-3D2011</v>
          </cell>
          <cell r="AE2102" t="str">
            <v>RIVERAECON-3DDecember2011</v>
          </cell>
          <cell r="AF2102" t="str">
            <v>RIVERAECON-3DDecember2011-2012</v>
          </cell>
          <cell r="AG2102" t="str">
            <v>RIVERAECON-3DDecember2011-2012</v>
          </cell>
          <cell r="AH2102" t="str">
            <v>RIVERADecember2011-2012</v>
          </cell>
        </row>
        <row r="2103">
          <cell r="B2103" t="str">
            <v>M-VRES</v>
          </cell>
          <cell r="C2103" t="str">
            <v>Survey - Res Eng VIDEO English</v>
          </cell>
          <cell r="D2103" t="str">
            <v>BURNS</v>
          </cell>
          <cell r="E2103" t="str">
            <v>ECON-3D</v>
          </cell>
          <cell r="F2103" t="str">
            <v>Residential</v>
          </cell>
          <cell r="G2103" t="str">
            <v>SINGLE</v>
          </cell>
          <cell r="J2103" t="str">
            <v>December</v>
          </cell>
          <cell r="K2103" t="str">
            <v>2011-2012</v>
          </cell>
          <cell r="L2103">
            <v>2011</v>
          </cell>
          <cell r="M2103">
            <v>0</v>
          </cell>
          <cell r="Y2103">
            <v>0</v>
          </cell>
          <cell r="Z2103">
            <v>0</v>
          </cell>
          <cell r="AA2103">
            <v>0</v>
          </cell>
          <cell r="AB2103">
            <v>0</v>
          </cell>
          <cell r="AC2103" t="str">
            <v>BURNSECON-3DDecember2011-2012</v>
          </cell>
          <cell r="AD2103" t="str">
            <v>BURNSECON-3D2011</v>
          </cell>
          <cell r="AE2103" t="str">
            <v>BURNSECON-3DDecember2011</v>
          </cell>
          <cell r="AF2103" t="str">
            <v>BURNSECON-3DDecember2011-2012</v>
          </cell>
          <cell r="AG2103" t="str">
            <v>BURNSECON-3DDecember2011-2012</v>
          </cell>
          <cell r="AH2103" t="str">
            <v>BURNSDecember2011-2012</v>
          </cell>
        </row>
        <row r="2104">
          <cell r="D2104" t="str">
            <v>BURNS</v>
          </cell>
          <cell r="E2104" t="str">
            <v>ECON-3D</v>
          </cell>
          <cell r="F2104" t="str">
            <v>Residential</v>
          </cell>
          <cell r="G2104" t="str">
            <v>MULTI</v>
          </cell>
          <cell r="J2104" t="str">
            <v>December</v>
          </cell>
          <cell r="K2104" t="str">
            <v>2011-2012</v>
          </cell>
          <cell r="L2104">
            <v>2011</v>
          </cell>
          <cell r="M2104">
            <v>0</v>
          </cell>
          <cell r="Y2104">
            <v>0</v>
          </cell>
          <cell r="Z2104">
            <v>0</v>
          </cell>
          <cell r="AA2104">
            <v>0</v>
          </cell>
          <cell r="AB2104">
            <v>0</v>
          </cell>
          <cell r="AC2104" t="str">
            <v>BURNSECON-3DDecember2011-2012</v>
          </cell>
          <cell r="AD2104" t="str">
            <v>BURNSECON-3D2011</v>
          </cell>
          <cell r="AE2104" t="str">
            <v>BURNSECON-3DDecember2011</v>
          </cell>
          <cell r="AF2104" t="str">
            <v>BURNSECON-3DDecember2011-2012</v>
          </cell>
          <cell r="AG2104" t="str">
            <v>BURNSECON-3DDecember2011-2012</v>
          </cell>
          <cell r="AH2104" t="str">
            <v>BURNSDecember2011-2012</v>
          </cell>
        </row>
        <row r="2105">
          <cell r="D2105" t="str">
            <v>RIVERA</v>
          </cell>
          <cell r="E2105" t="str">
            <v>ECON-3D</v>
          </cell>
          <cell r="F2105" t="str">
            <v>Residential</v>
          </cell>
          <cell r="G2105" t="str">
            <v>SINGLE</v>
          </cell>
          <cell r="J2105" t="str">
            <v>December</v>
          </cell>
          <cell r="K2105" t="str">
            <v>2011-2012</v>
          </cell>
          <cell r="L2105">
            <v>2011</v>
          </cell>
          <cell r="M2105">
            <v>0</v>
          </cell>
          <cell r="Y2105">
            <v>0</v>
          </cell>
          <cell r="Z2105">
            <v>0</v>
          </cell>
          <cell r="AA2105">
            <v>0</v>
          </cell>
          <cell r="AB2105">
            <v>0</v>
          </cell>
          <cell r="AC2105" t="str">
            <v>RIVERAECON-3DDecember2011-2012</v>
          </cell>
          <cell r="AD2105" t="str">
            <v>RIVERAECON-3D2011</v>
          </cell>
          <cell r="AE2105" t="str">
            <v>RIVERAECON-3DDecember2011</v>
          </cell>
          <cell r="AF2105" t="str">
            <v>RIVERAECON-3DDecember2011-2012</v>
          </cell>
          <cell r="AG2105" t="str">
            <v>RIVERAECON-3DDecember2011-2012</v>
          </cell>
          <cell r="AH2105" t="str">
            <v>RIVERADecember2011-2012</v>
          </cell>
        </row>
        <row r="2106">
          <cell r="D2106" t="str">
            <v>RIVERA</v>
          </cell>
          <cell r="E2106" t="str">
            <v>ECON-3D</v>
          </cell>
          <cell r="F2106" t="str">
            <v>Residential</v>
          </cell>
          <cell r="G2106" t="str">
            <v>MULTI</v>
          </cell>
          <cell r="J2106" t="str">
            <v>December</v>
          </cell>
          <cell r="K2106" t="str">
            <v>2011-2012</v>
          </cell>
          <cell r="L2106">
            <v>2011</v>
          </cell>
          <cell r="M2106">
            <v>1</v>
          </cell>
          <cell r="Y2106">
            <v>9.4729849000000002</v>
          </cell>
          <cell r="Z2106">
            <v>0</v>
          </cell>
          <cell r="AA2106">
            <v>122.0119</v>
          </cell>
          <cell r="AB2106">
            <v>0</v>
          </cell>
          <cell r="AC2106" t="str">
            <v>RIVERAECON-3DDecember2011-2012</v>
          </cell>
          <cell r="AD2106" t="str">
            <v>RIVERAECON-3D2011</v>
          </cell>
          <cell r="AE2106" t="str">
            <v>RIVERAECON-3DDecember2011</v>
          </cell>
          <cell r="AF2106" t="str">
            <v>RIVERAECON-3DDecember2011-2012</v>
          </cell>
          <cell r="AG2106" t="str">
            <v>RIVERAECON-3DDecember2011-2012</v>
          </cell>
          <cell r="AH2106" t="str">
            <v>RIVERADecember2011-2012</v>
          </cell>
        </row>
        <row r="2107">
          <cell r="B2107" t="str">
            <v>M-VRSS</v>
          </cell>
          <cell r="C2107" t="str">
            <v>Survey - Res Eng VIDEO Spanish</v>
          </cell>
          <cell r="D2107" t="str">
            <v>BURNS</v>
          </cell>
          <cell r="E2107" t="str">
            <v>ECON-3D</v>
          </cell>
          <cell r="F2107" t="str">
            <v>Residential</v>
          </cell>
          <cell r="G2107" t="str">
            <v>SINGLE</v>
          </cell>
          <cell r="J2107" t="str">
            <v>December</v>
          </cell>
          <cell r="K2107" t="str">
            <v>2011-2012</v>
          </cell>
          <cell r="L2107">
            <v>2011</v>
          </cell>
          <cell r="M2107">
            <v>0</v>
          </cell>
          <cell r="Y2107">
            <v>0</v>
          </cell>
          <cell r="Z2107">
            <v>0</v>
          </cell>
          <cell r="AA2107">
            <v>0</v>
          </cell>
          <cell r="AB2107">
            <v>0</v>
          </cell>
          <cell r="AC2107" t="str">
            <v>BURNSECON-3DDecember2011-2012</v>
          </cell>
          <cell r="AD2107" t="str">
            <v>BURNSECON-3D2011</v>
          </cell>
          <cell r="AE2107" t="str">
            <v>BURNSECON-3DDecember2011</v>
          </cell>
          <cell r="AF2107" t="str">
            <v>BURNSECON-3DDecember2011-2012</v>
          </cell>
          <cell r="AG2107" t="str">
            <v>BURNSECON-3DDecember2011-2012</v>
          </cell>
          <cell r="AH2107" t="str">
            <v>BURNSDecember2011-2012</v>
          </cell>
        </row>
        <row r="2108">
          <cell r="D2108" t="str">
            <v>BURNS</v>
          </cell>
          <cell r="E2108" t="str">
            <v>ECON-3D</v>
          </cell>
          <cell r="F2108" t="str">
            <v>Residential</v>
          </cell>
          <cell r="G2108" t="str">
            <v>MULTI</v>
          </cell>
          <cell r="J2108" t="str">
            <v>December</v>
          </cell>
          <cell r="K2108" t="str">
            <v>2011-2012</v>
          </cell>
          <cell r="L2108">
            <v>2011</v>
          </cell>
          <cell r="M2108">
            <v>0</v>
          </cell>
          <cell r="Y2108">
            <v>0</v>
          </cell>
          <cell r="Z2108">
            <v>0</v>
          </cell>
          <cell r="AA2108">
            <v>0</v>
          </cell>
          <cell r="AB2108">
            <v>0</v>
          </cell>
          <cell r="AC2108" t="str">
            <v>BURNSECON-3DDecember2011-2012</v>
          </cell>
          <cell r="AD2108" t="str">
            <v>BURNSECON-3D2011</v>
          </cell>
          <cell r="AE2108" t="str">
            <v>BURNSECON-3DDecember2011</v>
          </cell>
          <cell r="AF2108" t="str">
            <v>BURNSECON-3DDecember2011-2012</v>
          </cell>
          <cell r="AG2108" t="str">
            <v>BURNSECON-3DDecember2011-2012</v>
          </cell>
          <cell r="AH2108" t="str">
            <v>BURNSDecember2011-2012</v>
          </cell>
        </row>
        <row r="2109">
          <cell r="D2109" t="str">
            <v>RIVERA</v>
          </cell>
          <cell r="E2109" t="str">
            <v>ECON-3D</v>
          </cell>
          <cell r="F2109" t="str">
            <v>Residential</v>
          </cell>
          <cell r="G2109" t="str">
            <v>SINGLE</v>
          </cell>
          <cell r="J2109" t="str">
            <v>December</v>
          </cell>
          <cell r="K2109" t="str">
            <v>2011-2012</v>
          </cell>
          <cell r="L2109">
            <v>2011</v>
          </cell>
          <cell r="M2109">
            <v>0</v>
          </cell>
          <cell r="Y2109">
            <v>0</v>
          </cell>
          <cell r="Z2109">
            <v>0</v>
          </cell>
          <cell r="AA2109">
            <v>0</v>
          </cell>
          <cell r="AB2109">
            <v>0</v>
          </cell>
          <cell r="AC2109" t="str">
            <v>RIVERAECON-3DDecember2011-2012</v>
          </cell>
          <cell r="AD2109" t="str">
            <v>RIVERAECON-3D2011</v>
          </cell>
          <cell r="AE2109" t="str">
            <v>RIVERAECON-3DDecember2011</v>
          </cell>
          <cell r="AF2109" t="str">
            <v>RIVERAECON-3DDecember2011-2012</v>
          </cell>
          <cell r="AG2109" t="str">
            <v>RIVERAECON-3DDecember2011-2012</v>
          </cell>
          <cell r="AH2109" t="str">
            <v>RIVERADecember2011-2012</v>
          </cell>
        </row>
        <row r="2110">
          <cell r="D2110" t="str">
            <v>RIVERA</v>
          </cell>
          <cell r="E2110" t="str">
            <v>ECON-3D</v>
          </cell>
          <cell r="F2110" t="str">
            <v>Residential</v>
          </cell>
          <cell r="G2110" t="str">
            <v>MULTI</v>
          </cell>
          <cell r="J2110" t="str">
            <v>December</v>
          </cell>
          <cell r="K2110" t="str">
            <v>2011-2012</v>
          </cell>
          <cell r="L2110">
            <v>2011</v>
          </cell>
          <cell r="M2110">
            <v>0</v>
          </cell>
          <cell r="Y2110">
            <v>0</v>
          </cell>
          <cell r="Z2110">
            <v>0</v>
          </cell>
          <cell r="AA2110">
            <v>0</v>
          </cell>
          <cell r="AB2110">
            <v>0</v>
          </cell>
          <cell r="AC2110" t="str">
            <v>RIVERAECON-3DDecember2011-2012</v>
          </cell>
          <cell r="AD2110" t="str">
            <v>RIVERAECON-3D2011</v>
          </cell>
          <cell r="AE2110" t="str">
            <v>RIVERAECON-3DDecember2011</v>
          </cell>
          <cell r="AF2110" t="str">
            <v>RIVERAECON-3DDecember2011-2012</v>
          </cell>
          <cell r="AG2110" t="str">
            <v>RIVERAECON-3DDecember2011-2012</v>
          </cell>
          <cell r="AH2110" t="str">
            <v>RIVERADecember2011-2012</v>
          </cell>
        </row>
        <row r="2111">
          <cell r="B2111" t="str">
            <v>TOTAL DVD/VIDEO</v>
          </cell>
          <cell r="C2111" t="str">
            <v xml:space="preserve">Total DVD &amp; VIDEO  </v>
          </cell>
          <cell r="D2111" t="str">
            <v>DVD</v>
          </cell>
          <cell r="E2111" t="str">
            <v>ECON-3D</v>
          </cell>
          <cell r="F2111" t="str">
            <v>Residential</v>
          </cell>
          <cell r="G2111" t="str">
            <v>SINGLE</v>
          </cell>
          <cell r="J2111" t="str">
            <v>December</v>
          </cell>
          <cell r="K2111" t="str">
            <v>2011-2012</v>
          </cell>
          <cell r="L2111">
            <v>2011</v>
          </cell>
          <cell r="M2111">
            <v>23</v>
          </cell>
          <cell r="N2111">
            <v>283.33333333333331</v>
          </cell>
          <cell r="Y2111">
            <v>217.8786527</v>
          </cell>
          <cell r="Z2111">
            <v>2684.0123883333331</v>
          </cell>
          <cell r="AA2111">
            <v>2806.2736999999997</v>
          </cell>
          <cell r="AB2111">
            <v>34570.03833333333</v>
          </cell>
          <cell r="AC2111" t="str">
            <v>DVDECON-3DDecember2011-2012</v>
          </cell>
          <cell r="AD2111" t="str">
            <v>DVDECON-3D2011</v>
          </cell>
          <cell r="AE2111" t="str">
            <v>DVDECON-3DDecember2011</v>
          </cell>
          <cell r="AF2111" t="str">
            <v>DVDECON-3DDecember2011-2012</v>
          </cell>
          <cell r="AG2111" t="str">
            <v>DVDECON-3DDecember2011-2012</v>
          </cell>
          <cell r="AH2111" t="str">
            <v>DVDDecember2011-2012</v>
          </cell>
        </row>
        <row r="2112">
          <cell r="C2112" t="str">
            <v xml:space="preserve">Total DVD &amp; VIDEO  </v>
          </cell>
          <cell r="D2112" t="str">
            <v>DVD</v>
          </cell>
          <cell r="E2112" t="str">
            <v>ECON-3D</v>
          </cell>
          <cell r="F2112" t="str">
            <v>Residential</v>
          </cell>
          <cell r="G2112" t="str">
            <v>MULTI</v>
          </cell>
          <cell r="J2112" t="str">
            <v>December</v>
          </cell>
          <cell r="K2112" t="str">
            <v>2011-2012</v>
          </cell>
          <cell r="L2112">
            <v>2011</v>
          </cell>
          <cell r="M2112">
            <v>24</v>
          </cell>
          <cell r="Y2112">
            <v>227.3516376</v>
          </cell>
          <cell r="AA2112">
            <v>2928.2856000000002</v>
          </cell>
          <cell r="AC2112" t="str">
            <v>DVDECON-3DDecember2011-2012</v>
          </cell>
          <cell r="AD2112" t="str">
            <v>DVDECON-3D2011</v>
          </cell>
          <cell r="AE2112" t="str">
            <v>DVDECON-3DDecember2011</v>
          </cell>
          <cell r="AF2112" t="str">
            <v>DVDECON-3DDecember2011-2012</v>
          </cell>
          <cell r="AG2112" t="str">
            <v>DVDECON-3DDecember2011-2012</v>
          </cell>
          <cell r="AH2112" t="str">
            <v>DVDDecember2011-2012</v>
          </cell>
        </row>
        <row r="2113">
          <cell r="C2113" t="str">
            <v xml:space="preserve">Total CONEW DVD &amp; VIDEO  </v>
          </cell>
          <cell r="D2113" t="str">
            <v>CONEW</v>
          </cell>
          <cell r="E2113" t="str">
            <v>ECON-3D</v>
          </cell>
          <cell r="F2113" t="str">
            <v>Residential</v>
          </cell>
          <cell r="G2113" t="str">
            <v>SINGLE</v>
          </cell>
          <cell r="J2113" t="str">
            <v>December</v>
          </cell>
          <cell r="K2113" t="str">
            <v>2011-2012</v>
          </cell>
          <cell r="L2113">
            <v>2011</v>
          </cell>
          <cell r="M2113">
            <v>23</v>
          </cell>
          <cell r="N2113">
            <v>283.33333333333331</v>
          </cell>
          <cell r="Y2113">
            <v>217.8786527</v>
          </cell>
          <cell r="Z2113">
            <v>2684.0123883333331</v>
          </cell>
          <cell r="AA2113">
            <v>2806.2736999999997</v>
          </cell>
          <cell r="AB2113">
            <v>34570.03833333333</v>
          </cell>
          <cell r="AC2113" t="str">
            <v>CONEWECON-3DDecember2011-2012</v>
          </cell>
          <cell r="AD2113" t="str">
            <v>CONEWECON-3D2011</v>
          </cell>
          <cell r="AE2113" t="str">
            <v>CONEWECON-3DDecember2011</v>
          </cell>
          <cell r="AF2113" t="str">
            <v>CONEWECON-3DDecember2011-2012</v>
          </cell>
          <cell r="AG2113" t="str">
            <v>CONEWECON-3DDecember2011-2012</v>
          </cell>
          <cell r="AH2113" t="str">
            <v>CONEWDecember2011-2012</v>
          </cell>
        </row>
        <row r="2114">
          <cell r="C2114" t="str">
            <v xml:space="preserve">Total CONEW DVD &amp; VIDEO  </v>
          </cell>
          <cell r="D2114" t="str">
            <v>CONEW</v>
          </cell>
          <cell r="E2114" t="str">
            <v>ECON-3D</v>
          </cell>
          <cell r="F2114" t="str">
            <v>Residential</v>
          </cell>
          <cell r="G2114" t="str">
            <v>MULTI</v>
          </cell>
          <cell r="J2114" t="str">
            <v>December</v>
          </cell>
          <cell r="K2114" t="str">
            <v>2011-2012</v>
          </cell>
          <cell r="L2114">
            <v>2011</v>
          </cell>
          <cell r="M2114">
            <v>24</v>
          </cell>
          <cell r="Y2114">
            <v>227.3516376</v>
          </cell>
          <cell r="AA2114">
            <v>2928.2856000000002</v>
          </cell>
          <cell r="AC2114" t="str">
            <v>CONEWECON-3DDecember2011-2012</v>
          </cell>
          <cell r="AD2114" t="str">
            <v>CONEWECON-3D2011</v>
          </cell>
          <cell r="AE2114" t="str">
            <v>CONEWECON-3DDecember2011</v>
          </cell>
          <cell r="AF2114" t="str">
            <v>CONEWECON-3DDecember2011-2012</v>
          </cell>
          <cell r="AG2114" t="str">
            <v>CONEWECON-3DDecember2011-2012</v>
          </cell>
          <cell r="AH2114" t="str">
            <v>CONEWDecember2011-2012</v>
          </cell>
        </row>
        <row r="2115">
          <cell r="B2115" t="str">
            <v>M-ONLINE</v>
          </cell>
          <cell r="C2115" t="str">
            <v>Survey - Residential Online Energy</v>
          </cell>
          <cell r="D2115" t="str">
            <v>ONLINE</v>
          </cell>
          <cell r="E2115" t="str">
            <v>ECON-3C</v>
          </cell>
          <cell r="F2115" t="str">
            <v>Residential</v>
          </cell>
          <cell r="G2115" t="str">
            <v>SINGLE</v>
          </cell>
          <cell r="J2115" t="str">
            <v>December</v>
          </cell>
          <cell r="K2115" t="str">
            <v>2011-2012</v>
          </cell>
          <cell r="L2115">
            <v>2011</v>
          </cell>
          <cell r="N2115">
            <v>149.91666666666666</v>
          </cell>
          <cell r="Y2115">
            <v>0</v>
          </cell>
          <cell r="Z2115">
            <v>3495.7568333333334</v>
          </cell>
          <cell r="AA2115">
            <v>0</v>
          </cell>
          <cell r="AB2115">
            <v>18225.008916916668</v>
          </cell>
          <cell r="AC2115" t="str">
            <v>ONLINEECON-3CDecember2011-2012</v>
          </cell>
          <cell r="AD2115" t="str">
            <v>ONLINEECON-3C2011</v>
          </cell>
          <cell r="AE2115" t="str">
            <v>ONLINEECON-3CDecember2011</v>
          </cell>
          <cell r="AF2115" t="str">
            <v>ONLINEECON-3CDecember2011-2012</v>
          </cell>
          <cell r="AG2115" t="str">
            <v>ONLINEECON-3CDecember2011-2012</v>
          </cell>
          <cell r="AH2115" t="str">
            <v>ONLINEDecember2011-2012</v>
          </cell>
        </row>
        <row r="2116">
          <cell r="C2116" t="str">
            <v>Energy Calculator</v>
          </cell>
          <cell r="D2116" t="str">
            <v>CALC</v>
          </cell>
          <cell r="E2116" t="str">
            <v>ECON-17</v>
          </cell>
          <cell r="F2116" t="str">
            <v>Residential</v>
          </cell>
          <cell r="G2116" t="str">
            <v>SINGLE</v>
          </cell>
          <cell r="J2116" t="str">
            <v>December</v>
          </cell>
          <cell r="K2116" t="str">
            <v>2011-2012</v>
          </cell>
          <cell r="L2116">
            <v>2011</v>
          </cell>
          <cell r="Y2116">
            <v>0</v>
          </cell>
          <cell r="Z2116">
            <v>0</v>
          </cell>
          <cell r="AA2116">
            <v>0</v>
          </cell>
          <cell r="AB2116">
            <v>0</v>
          </cell>
          <cell r="AC2116" t="str">
            <v>CALCECON-17December2011-2012</v>
          </cell>
          <cell r="AD2116" t="str">
            <v>CALCECON-172011</v>
          </cell>
          <cell r="AE2116" t="str">
            <v>CALCECON-17December2011</v>
          </cell>
          <cell r="AF2116" t="str">
            <v>CALCECON-17December2011-2012</v>
          </cell>
          <cell r="AG2116" t="str">
            <v>CALCECON-17December2011-2012</v>
          </cell>
          <cell r="AH2116" t="str">
            <v>CALCDecember2011-2012</v>
          </cell>
        </row>
        <row r="2117">
          <cell r="C2117" t="str">
            <v xml:space="preserve">Total Online Energy Surveys  </v>
          </cell>
          <cell r="D2117" t="str">
            <v>CONEW</v>
          </cell>
          <cell r="E2117" t="str">
            <v>ECON-EDU</v>
          </cell>
          <cell r="F2117" t="str">
            <v>Residential</v>
          </cell>
          <cell r="G2117" t="str">
            <v>SINGLE</v>
          </cell>
          <cell r="H2117" t="str">
            <v>ONLINE SURVEY</v>
          </cell>
          <cell r="J2117" t="str">
            <v>December</v>
          </cell>
          <cell r="K2117" t="str">
            <v>2011-2012</v>
          </cell>
          <cell r="L2117">
            <v>2011</v>
          </cell>
          <cell r="M2117">
            <v>0</v>
          </cell>
          <cell r="N2117">
            <v>149.91666666666666</v>
          </cell>
          <cell r="O2117">
            <v>0</v>
          </cell>
          <cell r="P2117">
            <v>0</v>
          </cell>
          <cell r="Q2117">
            <v>0</v>
          </cell>
          <cell r="R2117">
            <v>0</v>
          </cell>
          <cell r="S2117">
            <v>0</v>
          </cell>
          <cell r="U2117">
            <v>0</v>
          </cell>
          <cell r="V2117">
            <v>0</v>
          </cell>
          <cell r="W2117">
            <v>0</v>
          </cell>
          <cell r="X2117">
            <v>0</v>
          </cell>
          <cell r="Y2117">
            <v>0</v>
          </cell>
          <cell r="Z2117">
            <v>3495.7568333333334</v>
          </cell>
          <cell r="AA2117">
            <v>0</v>
          </cell>
          <cell r="AB2117">
            <v>18225.008916916668</v>
          </cell>
          <cell r="AC2117" t="str">
            <v>CONEWECON-EDUDecember2011-2012</v>
          </cell>
          <cell r="AD2117" t="str">
            <v>CONEWECON-EDU2011</v>
          </cell>
          <cell r="AE2117" t="str">
            <v>CONEWECON-EDUDecember2011</v>
          </cell>
          <cell r="AF2117" t="str">
            <v>CONEWECON-EDUONLINE SURVEYDecember2011-2012</v>
          </cell>
          <cell r="AG2117" t="str">
            <v>CONEWECON-EDUDecember2011-2012</v>
          </cell>
          <cell r="AH2117" t="str">
            <v>CONEWDecember2011-2012</v>
          </cell>
        </row>
        <row r="2118">
          <cell r="B2118" t="str">
            <v>M-WAUD</v>
          </cell>
          <cell r="C2118" t="str">
            <v>Survey - Water Audit</v>
          </cell>
          <cell r="D2118" t="str">
            <v>BURNS</v>
          </cell>
          <cell r="E2118" t="str">
            <v>WACON-5A</v>
          </cell>
          <cell r="F2118" t="str">
            <v>Residential</v>
          </cell>
          <cell r="G2118" t="str">
            <v>SINGLE</v>
          </cell>
          <cell r="J2118" t="str">
            <v>December</v>
          </cell>
          <cell r="K2118" t="str">
            <v>2011-2012</v>
          </cell>
          <cell r="L2118">
            <v>2011</v>
          </cell>
          <cell r="M2118">
            <v>0</v>
          </cell>
          <cell r="N2118">
            <v>0</v>
          </cell>
          <cell r="Y2118">
            <v>0</v>
          </cell>
          <cell r="Z2118">
            <v>0</v>
          </cell>
          <cell r="AA2118">
            <v>0</v>
          </cell>
          <cell r="AB2118">
            <v>0</v>
          </cell>
          <cell r="AC2118" t="str">
            <v>BURNSWACON-5ADecember2011-2012</v>
          </cell>
          <cell r="AD2118" t="str">
            <v>BURNSWACON-5A2011</v>
          </cell>
          <cell r="AE2118" t="str">
            <v>BURNSWACON-5ADecember2011</v>
          </cell>
          <cell r="AF2118" t="str">
            <v>BURNSWACON-5ADecember2011-2012</v>
          </cell>
          <cell r="AG2118" t="str">
            <v>BURNSWACON-5ADecember2011-2012</v>
          </cell>
          <cell r="AH2118" t="str">
            <v>BURNSDecember2011-2012</v>
          </cell>
        </row>
        <row r="2119">
          <cell r="D2119" t="str">
            <v>BURNS</v>
          </cell>
          <cell r="E2119" t="str">
            <v>WACON-5A</v>
          </cell>
          <cell r="F2119" t="str">
            <v>Residential</v>
          </cell>
          <cell r="G2119" t="str">
            <v>MULTI</v>
          </cell>
          <cell r="J2119" t="str">
            <v>December</v>
          </cell>
          <cell r="K2119" t="str">
            <v>2011-2012</v>
          </cell>
          <cell r="L2119">
            <v>2011</v>
          </cell>
          <cell r="M2119">
            <v>0</v>
          </cell>
          <cell r="Y2119">
            <v>0</v>
          </cell>
          <cell r="AA2119">
            <v>0</v>
          </cell>
          <cell r="AC2119" t="str">
            <v>BURNSWACON-5ADecember2011-2012</v>
          </cell>
          <cell r="AD2119" t="str">
            <v>BURNSWACON-5A2011</v>
          </cell>
          <cell r="AE2119" t="str">
            <v>BURNSWACON-5ADecember2011</v>
          </cell>
          <cell r="AF2119" t="str">
            <v>BURNSWACON-5ADecember2011-2012</v>
          </cell>
          <cell r="AG2119" t="str">
            <v>BURNSWACON-5ADecember2011-2012</v>
          </cell>
          <cell r="AH2119" t="str">
            <v>BURNSDecember2011-2012</v>
          </cell>
        </row>
        <row r="2120">
          <cell r="D2120" t="str">
            <v>GRAHAM</v>
          </cell>
          <cell r="E2120" t="str">
            <v>WACON-5A</v>
          </cell>
          <cell r="F2120" t="str">
            <v>Residential</v>
          </cell>
          <cell r="G2120" t="str">
            <v>SINGLE</v>
          </cell>
          <cell r="J2120" t="str">
            <v>December</v>
          </cell>
          <cell r="K2120" t="str">
            <v>2011-2012</v>
          </cell>
          <cell r="L2120">
            <v>2011</v>
          </cell>
          <cell r="M2120">
            <v>3</v>
          </cell>
          <cell r="N2120">
            <v>0</v>
          </cell>
          <cell r="Y2120">
            <v>484.06487340000001</v>
          </cell>
          <cell r="Z2120">
            <v>0</v>
          </cell>
          <cell r="AA2120">
            <v>0</v>
          </cell>
          <cell r="AB2120">
            <v>0</v>
          </cell>
          <cell r="AC2120" t="str">
            <v>GRAHAMWACON-5ADecember2011-2012</v>
          </cell>
          <cell r="AD2120" t="str">
            <v>GRAHAMWACON-5A2011</v>
          </cell>
          <cell r="AE2120" t="str">
            <v>GRAHAMWACON-5ADecember2011</v>
          </cell>
          <cell r="AF2120" t="str">
            <v>GRAHAMWACON-5ADecember2011-2012</v>
          </cell>
          <cell r="AG2120" t="str">
            <v>GRAHAMWACON-5ADecember2011-2012</v>
          </cell>
          <cell r="AH2120" t="str">
            <v>GRAHAMDecember2011-2012</v>
          </cell>
        </row>
        <row r="2121">
          <cell r="D2121" t="str">
            <v>GRAHAM</v>
          </cell>
          <cell r="E2121" t="str">
            <v>WACON-5A</v>
          </cell>
          <cell r="F2121" t="str">
            <v>Residential</v>
          </cell>
          <cell r="G2121" t="str">
            <v>MULTI</v>
          </cell>
          <cell r="J2121" t="str">
            <v>December</v>
          </cell>
          <cell r="K2121" t="str">
            <v>2011-2012</v>
          </cell>
          <cell r="L2121">
            <v>2011</v>
          </cell>
          <cell r="M2121">
            <v>0</v>
          </cell>
          <cell r="Y2121">
            <v>0</v>
          </cell>
          <cell r="AA2121">
            <v>0</v>
          </cell>
          <cell r="AC2121" t="str">
            <v>GRAHAMWACON-5ADecember2011-2012</v>
          </cell>
          <cell r="AD2121" t="str">
            <v>GRAHAMWACON-5A2011</v>
          </cell>
          <cell r="AE2121" t="str">
            <v>GRAHAMWACON-5ADecember2011</v>
          </cell>
          <cell r="AF2121" t="str">
            <v>GRAHAMWACON-5ADecember2011-2012</v>
          </cell>
          <cell r="AG2121" t="str">
            <v>GRAHAMWACON-5ADecember2011-2012</v>
          </cell>
          <cell r="AH2121" t="str">
            <v>GRAHAMDecember2011-2012</v>
          </cell>
        </row>
        <row r="2122">
          <cell r="D2122" t="str">
            <v>MAYER</v>
          </cell>
          <cell r="E2122" t="str">
            <v>WACON-5A</v>
          </cell>
          <cell r="F2122" t="str">
            <v>Residential</v>
          </cell>
          <cell r="G2122" t="str">
            <v>SINGLE</v>
          </cell>
          <cell r="J2122" t="str">
            <v>December</v>
          </cell>
          <cell r="K2122" t="str">
            <v>2011-2012</v>
          </cell>
          <cell r="L2122">
            <v>2011</v>
          </cell>
          <cell r="M2122">
            <v>6</v>
          </cell>
          <cell r="N2122">
            <v>0</v>
          </cell>
          <cell r="Y2122">
            <v>968.12974680000002</v>
          </cell>
          <cell r="Z2122">
            <v>0</v>
          </cell>
          <cell r="AA2122">
            <v>0</v>
          </cell>
          <cell r="AB2122">
            <v>0</v>
          </cell>
          <cell r="AC2122" t="str">
            <v>MAYERWACON-5ADecember2011-2012</v>
          </cell>
          <cell r="AD2122" t="str">
            <v>MAYERWACON-5A2011</v>
          </cell>
          <cell r="AE2122" t="str">
            <v>MAYERWACON-5ADecember2011</v>
          </cell>
          <cell r="AF2122" t="str">
            <v>MAYERWACON-5ADecember2011-2012</v>
          </cell>
          <cell r="AG2122" t="str">
            <v>MAYERWACON-5ADecember2011-2012</v>
          </cell>
          <cell r="AH2122" t="str">
            <v>MAYERDecember2011-2012</v>
          </cell>
        </row>
        <row r="2123">
          <cell r="D2123" t="str">
            <v>MAYER</v>
          </cell>
          <cell r="E2123" t="str">
            <v>WACON-5A</v>
          </cell>
          <cell r="F2123" t="str">
            <v>Residential</v>
          </cell>
          <cell r="G2123" t="str">
            <v>MULTI</v>
          </cell>
          <cell r="J2123" t="str">
            <v>December</v>
          </cell>
          <cell r="K2123" t="str">
            <v>2011-2012</v>
          </cell>
          <cell r="L2123">
            <v>2011</v>
          </cell>
          <cell r="M2123">
            <v>0</v>
          </cell>
          <cell r="Y2123">
            <v>0</v>
          </cell>
          <cell r="AA2123">
            <v>0</v>
          </cell>
          <cell r="AC2123" t="str">
            <v>MAYERWACON-5ADecember2011-2012</v>
          </cell>
          <cell r="AD2123" t="str">
            <v>MAYERWACON-5A2011</v>
          </cell>
          <cell r="AE2123" t="str">
            <v>MAYERWACON-5ADecember2011</v>
          </cell>
          <cell r="AF2123" t="str">
            <v>MAYERWACON-5ADecember2011-2012</v>
          </cell>
          <cell r="AG2123" t="str">
            <v>MAYERWACON-5ADecember2011-2012</v>
          </cell>
          <cell r="AH2123" t="str">
            <v>MAYERDecember2011-2012</v>
          </cell>
        </row>
        <row r="2124">
          <cell r="D2124" t="str">
            <v>MIL</v>
          </cell>
          <cell r="E2124" t="str">
            <v>WACON-5B</v>
          </cell>
          <cell r="F2124" t="str">
            <v>Commercial</v>
          </cell>
          <cell r="G2124" t="str">
            <v>MULTI</v>
          </cell>
          <cell r="J2124" t="str">
            <v>December</v>
          </cell>
          <cell r="K2124" t="str">
            <v>2011-2012</v>
          </cell>
          <cell r="L2124">
            <v>2011</v>
          </cell>
          <cell r="M2124">
            <v>0</v>
          </cell>
          <cell r="N2124">
            <v>0</v>
          </cell>
          <cell r="Y2124">
            <v>0</v>
          </cell>
          <cell r="Z2124">
            <v>0</v>
          </cell>
          <cell r="AA2124">
            <v>0</v>
          </cell>
          <cell r="AB2124">
            <v>0</v>
          </cell>
          <cell r="AC2124" t="str">
            <v>MILWACON-5BDecember2011-2012</v>
          </cell>
          <cell r="AD2124" t="str">
            <v>MILWACON-5B2011</v>
          </cell>
          <cell r="AE2124" t="str">
            <v>MILWACON-5BDecember2011</v>
          </cell>
          <cell r="AF2124" t="str">
            <v>MILWACON-5BDecember2011-2012</v>
          </cell>
          <cell r="AG2124" t="str">
            <v>MILWACON-5BDecember2011-2012</v>
          </cell>
          <cell r="AH2124" t="str">
            <v>MILDecember2011-2012</v>
          </cell>
        </row>
        <row r="2125">
          <cell r="D2125" t="str">
            <v>MIL</v>
          </cell>
          <cell r="E2125" t="str">
            <v>WACON-5B</v>
          </cell>
          <cell r="F2125" t="str">
            <v>Commercial</v>
          </cell>
          <cell r="G2125" t="str">
            <v>OTHER</v>
          </cell>
          <cell r="J2125" t="str">
            <v>December</v>
          </cell>
          <cell r="K2125" t="str">
            <v>2011-2012</v>
          </cell>
          <cell r="L2125">
            <v>2011</v>
          </cell>
          <cell r="M2125">
            <v>0</v>
          </cell>
          <cell r="Y2125">
            <v>0</v>
          </cell>
          <cell r="AC2125" t="str">
            <v>MILWACON-5BDecember2011-2012</v>
          </cell>
          <cell r="AD2125" t="str">
            <v>MILWACON-5B2011</v>
          </cell>
          <cell r="AE2125" t="str">
            <v>MILWACON-5BDecember2011</v>
          </cell>
          <cell r="AF2125" t="str">
            <v>MILWACON-5BDecember2011-2012</v>
          </cell>
          <cell r="AG2125" t="str">
            <v>MILWACON-5BDecember2011-2012</v>
          </cell>
          <cell r="AH2125" t="str">
            <v>MILDecember2011-2012</v>
          </cell>
        </row>
        <row r="2126">
          <cell r="D2126" t="str">
            <v>SAMPSON</v>
          </cell>
          <cell r="E2126" t="str">
            <v>WACON-5A</v>
          </cell>
          <cell r="F2126" t="str">
            <v>Residential</v>
          </cell>
          <cell r="G2126" t="str">
            <v>SINGLE</v>
          </cell>
          <cell r="J2126" t="str">
            <v>December</v>
          </cell>
          <cell r="K2126" t="str">
            <v>2011-2012</v>
          </cell>
          <cell r="L2126">
            <v>2011</v>
          </cell>
          <cell r="M2126">
            <v>0</v>
          </cell>
          <cell r="N2126">
            <v>0</v>
          </cell>
          <cell r="Y2126">
            <v>0</v>
          </cell>
          <cell r="Z2126">
            <v>0</v>
          </cell>
          <cell r="AA2126">
            <v>0</v>
          </cell>
          <cell r="AB2126">
            <v>0</v>
          </cell>
          <cell r="AC2126" t="str">
            <v>SAMPSONWACON-5ADecember2011-2012</v>
          </cell>
          <cell r="AD2126" t="str">
            <v>SAMPSONWACON-5A2011</v>
          </cell>
          <cell r="AE2126" t="str">
            <v>SAMPSONWACON-5ADecember2011</v>
          </cell>
          <cell r="AF2126" t="str">
            <v>SAMPSONWACON-5ADecember2011-2012</v>
          </cell>
          <cell r="AG2126" t="str">
            <v>SAMPSONWACON-5ADecember2011-2012</v>
          </cell>
          <cell r="AH2126" t="str">
            <v>SAMPSONDecember2011-2012</v>
          </cell>
        </row>
        <row r="2127">
          <cell r="D2127" t="str">
            <v>SAMPSON</v>
          </cell>
          <cell r="E2127" t="str">
            <v>WACON-5A</v>
          </cell>
          <cell r="F2127" t="str">
            <v>Residential</v>
          </cell>
          <cell r="G2127" t="str">
            <v>MULTI</v>
          </cell>
          <cell r="J2127" t="str">
            <v>December</v>
          </cell>
          <cell r="K2127" t="str">
            <v>2011-2012</v>
          </cell>
          <cell r="L2127">
            <v>2011</v>
          </cell>
          <cell r="M2127">
            <v>0</v>
          </cell>
          <cell r="Y2127">
            <v>0</v>
          </cell>
          <cell r="AA2127">
            <v>0</v>
          </cell>
          <cell r="AC2127" t="str">
            <v>SAMPSONWACON-5ADecember2011-2012</v>
          </cell>
          <cell r="AD2127" t="str">
            <v>SAMPSONWACON-5A2011</v>
          </cell>
          <cell r="AE2127" t="str">
            <v>SAMPSONWACON-5ADecember2011</v>
          </cell>
          <cell r="AF2127" t="str">
            <v>SAMPSONWACON-5ADecember2011-2012</v>
          </cell>
          <cell r="AG2127" t="str">
            <v>SAMPSONWACON-5ADecember2011-2012</v>
          </cell>
          <cell r="AH2127" t="str">
            <v>SAMPSONDecember2011-2012</v>
          </cell>
        </row>
        <row r="2128">
          <cell r="D2128" t="str">
            <v>SKIPPER</v>
          </cell>
          <cell r="E2128" t="str">
            <v>WACON-5A</v>
          </cell>
          <cell r="F2128" t="str">
            <v>Residential</v>
          </cell>
          <cell r="G2128" t="str">
            <v>SINGLE</v>
          </cell>
          <cell r="J2128" t="str">
            <v>December</v>
          </cell>
          <cell r="K2128" t="str">
            <v>2011-2012</v>
          </cell>
          <cell r="L2128">
            <v>2011</v>
          </cell>
          <cell r="M2128">
            <v>1</v>
          </cell>
          <cell r="N2128">
            <v>0</v>
          </cell>
          <cell r="Y2128">
            <v>161.35495779999999</v>
          </cell>
          <cell r="AC2128" t="str">
            <v>SKIPPERWACON-5ADecember2011-2012</v>
          </cell>
          <cell r="AD2128" t="str">
            <v>SKIPPERWACON-5A2011</v>
          </cell>
          <cell r="AE2128" t="str">
            <v>SKIPPERWACON-5ADecember2011</v>
          </cell>
          <cell r="AF2128" t="str">
            <v>SKIPPERWACON-5ADecember2011-2012</v>
          </cell>
          <cell r="AG2128" t="str">
            <v>SKIPPERWACON-5ADecember2011-2012</v>
          </cell>
          <cell r="AH2128" t="str">
            <v>SKIPPERDecember2011-2012</v>
          </cell>
        </row>
        <row r="2129">
          <cell r="D2129" t="str">
            <v>SKIPPER</v>
          </cell>
          <cell r="E2129" t="str">
            <v>WACON-5A</v>
          </cell>
          <cell r="F2129" t="str">
            <v>Residential</v>
          </cell>
          <cell r="G2129" t="str">
            <v>MULTI</v>
          </cell>
          <cell r="J2129" t="str">
            <v>December</v>
          </cell>
          <cell r="K2129" t="str">
            <v>2011-2012</v>
          </cell>
          <cell r="L2129">
            <v>2011</v>
          </cell>
          <cell r="M2129">
            <v>0</v>
          </cell>
          <cell r="Y2129">
            <v>0</v>
          </cell>
          <cell r="AC2129" t="str">
            <v>SKIPPERWACON-5ADecember2011-2012</v>
          </cell>
          <cell r="AD2129" t="str">
            <v>SKIPPERWACON-5A2011</v>
          </cell>
          <cell r="AE2129" t="str">
            <v>SKIPPERWACON-5ADecember2011</v>
          </cell>
          <cell r="AF2129" t="str">
            <v>SKIPPERWACON-5ADecember2011-2012</v>
          </cell>
          <cell r="AG2129" t="str">
            <v>SKIPPERWACON-5ADecember2011-2012</v>
          </cell>
          <cell r="AH2129" t="str">
            <v>SKIPPERDecember2011-2012</v>
          </cell>
        </row>
        <row r="2130">
          <cell r="D2130" t="str">
            <v>SKIPPER</v>
          </cell>
          <cell r="E2130" t="str">
            <v>WACON-5B</v>
          </cell>
          <cell r="F2130" t="str">
            <v>Commercial</v>
          </cell>
          <cell r="G2130" t="str">
            <v>OTHER</v>
          </cell>
          <cell r="J2130" t="str">
            <v>December</v>
          </cell>
          <cell r="K2130" t="str">
            <v>2011-2012</v>
          </cell>
          <cell r="L2130">
            <v>2011</v>
          </cell>
          <cell r="M2130">
            <v>4</v>
          </cell>
          <cell r="N2130">
            <v>5.833333333333333</v>
          </cell>
          <cell r="Y2130">
            <v>645.41983119999998</v>
          </cell>
          <cell r="Z2130">
            <v>941.23725383333328</v>
          </cell>
          <cell r="AA2130">
            <v>0</v>
          </cell>
          <cell r="AB2130">
            <v>0</v>
          </cell>
          <cell r="AC2130" t="str">
            <v>SKIPPERWACON-5BDecember2011-2012</v>
          </cell>
          <cell r="AD2130" t="str">
            <v>SKIPPERWACON-5B2011</v>
          </cell>
          <cell r="AE2130" t="str">
            <v>SKIPPERWACON-5BDecember2011</v>
          </cell>
          <cell r="AF2130" t="str">
            <v>SKIPPERWACON-5BDecember2011-2012</v>
          </cell>
          <cell r="AG2130" t="str">
            <v>SKIPPERWACON-5BDecember2011-2012</v>
          </cell>
          <cell r="AH2130" t="str">
            <v>SKIPPERDecember2011-2012</v>
          </cell>
        </row>
        <row r="2131">
          <cell r="D2131" t="str">
            <v>SPRIGGS</v>
          </cell>
          <cell r="E2131" t="str">
            <v>WACON-5A</v>
          </cell>
          <cell r="F2131" t="str">
            <v>Residential</v>
          </cell>
          <cell r="G2131" t="str">
            <v>SINGLE</v>
          </cell>
          <cell r="J2131" t="str">
            <v>December</v>
          </cell>
          <cell r="K2131" t="str">
            <v>2011-2012</v>
          </cell>
          <cell r="L2131">
            <v>2011</v>
          </cell>
          <cell r="M2131">
            <v>3</v>
          </cell>
          <cell r="N2131">
            <v>0</v>
          </cell>
          <cell r="Y2131">
            <v>484.06487340000001</v>
          </cell>
          <cell r="Z2131">
            <v>0</v>
          </cell>
          <cell r="AA2131">
            <v>0</v>
          </cell>
          <cell r="AB2131">
            <v>0</v>
          </cell>
          <cell r="AC2131" t="str">
            <v>SPRIGGSWACON-5ADecember2011-2012</v>
          </cell>
          <cell r="AD2131" t="str">
            <v>SPRIGGSWACON-5A2011</v>
          </cell>
          <cell r="AE2131" t="str">
            <v>SPRIGGSWACON-5ADecember2011</v>
          </cell>
          <cell r="AF2131" t="str">
            <v>SPRIGGSWACON-5ADecember2011-2012</v>
          </cell>
          <cell r="AG2131" t="str">
            <v>SPRIGGSWACON-5ADecember2011-2012</v>
          </cell>
          <cell r="AH2131" t="str">
            <v>SPRIGGSDecember2011-2012</v>
          </cell>
        </row>
        <row r="2132">
          <cell r="D2132" t="str">
            <v>SPRIGGS</v>
          </cell>
          <cell r="E2132" t="str">
            <v>WACON-5A</v>
          </cell>
          <cell r="F2132" t="str">
            <v>Residential</v>
          </cell>
          <cell r="G2132" t="str">
            <v>MULTI</v>
          </cell>
          <cell r="J2132" t="str">
            <v>December</v>
          </cell>
          <cell r="K2132" t="str">
            <v>2011-2012</v>
          </cell>
          <cell r="L2132">
            <v>2011</v>
          </cell>
          <cell r="M2132">
            <v>0</v>
          </cell>
          <cell r="Y2132">
            <v>0</v>
          </cell>
          <cell r="AA2132">
            <v>0</v>
          </cell>
          <cell r="AC2132" t="str">
            <v>SPRIGGSWACON-5ADecember2011-2012</v>
          </cell>
          <cell r="AD2132" t="str">
            <v>SPRIGGSWACON-5A2011</v>
          </cell>
          <cell r="AE2132" t="str">
            <v>SPRIGGSWACON-5ADecember2011</v>
          </cell>
          <cell r="AF2132" t="str">
            <v>SPRIGGSWACON-5ADecember2011-2012</v>
          </cell>
          <cell r="AG2132" t="str">
            <v>SPRIGGSWACON-5ADecember2011-2012</v>
          </cell>
          <cell r="AH2132" t="str">
            <v>SPRIGGSDecember2011-2012</v>
          </cell>
        </row>
        <row r="2133">
          <cell r="C2133" t="str">
            <v xml:space="preserve">Total Water Audits  </v>
          </cell>
          <cell r="D2133" t="str">
            <v>CONEW</v>
          </cell>
          <cell r="E2133" t="str">
            <v>WACON-5A</v>
          </cell>
          <cell r="F2133" t="str">
            <v>Residential</v>
          </cell>
          <cell r="G2133" t="str">
            <v>SINGLE</v>
          </cell>
          <cell r="J2133" t="str">
            <v>December</v>
          </cell>
          <cell r="K2133" t="str">
            <v>2011-2012</v>
          </cell>
          <cell r="L2133">
            <v>2011</v>
          </cell>
          <cell r="M2133">
            <v>13</v>
          </cell>
          <cell r="N2133">
            <v>0</v>
          </cell>
          <cell r="Y2133">
            <v>2097.6144513999998</v>
          </cell>
          <cell r="Z2133">
            <v>0</v>
          </cell>
          <cell r="AA2133">
            <v>0</v>
          </cell>
          <cell r="AB2133">
            <v>0</v>
          </cell>
          <cell r="AC2133" t="str">
            <v>CONEWWACON-5ADecember2011-2012</v>
          </cell>
          <cell r="AD2133" t="str">
            <v>CONEWWACON-5A2011</v>
          </cell>
          <cell r="AE2133" t="str">
            <v>CONEWWACON-5ADecember2011</v>
          </cell>
          <cell r="AF2133" t="str">
            <v>CONEWWACON-5ADecember2011-2012</v>
          </cell>
          <cell r="AG2133" t="str">
            <v>CONEWWACON-5ADecember2011-2012</v>
          </cell>
          <cell r="AH2133" t="str">
            <v>CONEWDecember2011-2012</v>
          </cell>
        </row>
        <row r="2134">
          <cell r="C2134" t="str">
            <v xml:space="preserve">Total Water Audits  </v>
          </cell>
          <cell r="D2134" t="str">
            <v>CONEW</v>
          </cell>
          <cell r="E2134" t="str">
            <v>WACON-5A</v>
          </cell>
          <cell r="F2134" t="str">
            <v>Residential</v>
          </cell>
          <cell r="G2134" t="str">
            <v>MULTI</v>
          </cell>
          <cell r="J2134" t="str">
            <v>December</v>
          </cell>
          <cell r="K2134" t="str">
            <v>2011-2012</v>
          </cell>
          <cell r="L2134">
            <v>2011</v>
          </cell>
          <cell r="M2134">
            <v>0</v>
          </cell>
          <cell r="Y2134">
            <v>0</v>
          </cell>
          <cell r="Z2134">
            <v>0</v>
          </cell>
          <cell r="AC2134" t="str">
            <v>CONEWWACON-5ADecember2011-2012</v>
          </cell>
          <cell r="AD2134" t="str">
            <v>CONEWWACON-5A2011</v>
          </cell>
          <cell r="AE2134" t="str">
            <v>CONEWWACON-5ADecember2011</v>
          </cell>
          <cell r="AF2134" t="str">
            <v>CONEWWACON-5ADecember2011-2012</v>
          </cell>
          <cell r="AG2134" t="str">
            <v>CONEWWACON-5ADecember2011-2012</v>
          </cell>
          <cell r="AH2134" t="str">
            <v>CONEWDecember2011-2012</v>
          </cell>
        </row>
        <row r="2135">
          <cell r="C2135" t="str">
            <v xml:space="preserve">Total Water Audits  </v>
          </cell>
          <cell r="D2135" t="str">
            <v>CONEW</v>
          </cell>
          <cell r="E2135" t="str">
            <v>WACON-5B</v>
          </cell>
          <cell r="F2135" t="str">
            <v>Commercial</v>
          </cell>
          <cell r="G2135" t="str">
            <v>OTHER</v>
          </cell>
          <cell r="J2135" t="str">
            <v>December</v>
          </cell>
          <cell r="K2135" t="str">
            <v>2011-2012</v>
          </cell>
          <cell r="L2135">
            <v>2011</v>
          </cell>
          <cell r="M2135">
            <v>4</v>
          </cell>
          <cell r="N2135">
            <v>5.833333333333333</v>
          </cell>
          <cell r="Y2135">
            <v>645.41983119999998</v>
          </cell>
          <cell r="Z2135">
            <v>941.23725383333328</v>
          </cell>
          <cell r="AC2135" t="str">
            <v>CONEWWACON-5BDecember2011-2012</v>
          </cell>
          <cell r="AD2135" t="str">
            <v>CONEWWACON-5B2011</v>
          </cell>
          <cell r="AE2135" t="str">
            <v>CONEWWACON-5BDecember2011</v>
          </cell>
          <cell r="AF2135" t="str">
            <v>CONEWWACON-5BDecember2011-2012</v>
          </cell>
          <cell r="AG2135" t="str">
            <v>CONEWWACON-5BDecember2011-2012</v>
          </cell>
          <cell r="AH2135" t="str">
            <v>CONEWDecember2011-2012</v>
          </cell>
        </row>
        <row r="2136">
          <cell r="B2136" t="str">
            <v>LOANEDEL</v>
          </cell>
          <cell r="C2136" t="str">
            <v>Efficiency Delivered Loans</v>
          </cell>
          <cell r="D2136" t="str">
            <v>BURNS</v>
          </cell>
          <cell r="E2136" t="str">
            <v>ECON-12A</v>
          </cell>
          <cell r="F2136" t="str">
            <v>Residential</v>
          </cell>
          <cell r="G2136" t="str">
            <v>SINGLE</v>
          </cell>
          <cell r="J2136" t="str">
            <v>December</v>
          </cell>
          <cell r="K2136" t="str">
            <v>2011-2012</v>
          </cell>
          <cell r="L2136">
            <v>2011</v>
          </cell>
          <cell r="M2136">
            <v>0</v>
          </cell>
          <cell r="N2136">
            <v>0</v>
          </cell>
          <cell r="P2136">
            <v>0</v>
          </cell>
          <cell r="Y2136">
            <v>0</v>
          </cell>
          <cell r="Z2136">
            <v>0</v>
          </cell>
          <cell r="AA2136">
            <v>0</v>
          </cell>
          <cell r="AB2136">
            <v>0</v>
          </cell>
          <cell r="AC2136" t="str">
            <v>BURNSECON-12ADecember2011-2012</v>
          </cell>
          <cell r="AD2136" t="str">
            <v>BURNSECON-12A2011</v>
          </cell>
          <cell r="AE2136" t="str">
            <v>BURNSECON-12ADecember2011</v>
          </cell>
          <cell r="AF2136" t="str">
            <v>BURNSECON-12ADecember2011-2012</v>
          </cell>
          <cell r="AG2136" t="str">
            <v>BURNSECON-12ADecember2011-2012</v>
          </cell>
          <cell r="AH2136" t="str">
            <v>BURNSDecember2011-2012</v>
          </cell>
        </row>
        <row r="2137">
          <cell r="D2137" t="str">
            <v>GRAHAM</v>
          </cell>
          <cell r="E2137" t="str">
            <v>ECON-12A</v>
          </cell>
          <cell r="F2137" t="str">
            <v>Residential</v>
          </cell>
          <cell r="G2137" t="str">
            <v>SINGLE</v>
          </cell>
          <cell r="J2137" t="str">
            <v>December</v>
          </cell>
          <cell r="K2137" t="str">
            <v>2011-2012</v>
          </cell>
          <cell r="L2137">
            <v>2011</v>
          </cell>
          <cell r="M2137">
            <v>0</v>
          </cell>
          <cell r="N2137">
            <v>10.083333333333334</v>
          </cell>
          <cell r="P2137">
            <v>20166.666666666668</v>
          </cell>
          <cell r="Y2137">
            <v>0</v>
          </cell>
          <cell r="Z2137">
            <v>5041.666666666667</v>
          </cell>
          <cell r="AA2137">
            <v>0</v>
          </cell>
          <cell r="AB2137">
            <v>2514.4808333333335</v>
          </cell>
          <cell r="AC2137" t="str">
            <v>GRAHAMECON-12ADecember2011-2012</v>
          </cell>
          <cell r="AD2137" t="str">
            <v>GRAHAMECON-12A2011</v>
          </cell>
          <cell r="AE2137" t="str">
            <v>GRAHAMECON-12ADecember2011</v>
          </cell>
          <cell r="AF2137" t="str">
            <v>GRAHAMECON-12ADecember2011-2012</v>
          </cell>
          <cell r="AG2137" t="str">
            <v>GRAHAMECON-12ADecember2011-2012</v>
          </cell>
          <cell r="AH2137" t="str">
            <v>GRAHAMDecember2011-2012</v>
          </cell>
        </row>
        <row r="2138">
          <cell r="D2138" t="str">
            <v>MAYER</v>
          </cell>
          <cell r="E2138" t="str">
            <v>ECON-12A</v>
          </cell>
          <cell r="F2138" t="str">
            <v>Residential</v>
          </cell>
          <cell r="G2138" t="str">
            <v>SINGLE</v>
          </cell>
          <cell r="J2138" t="str">
            <v>December</v>
          </cell>
          <cell r="K2138" t="str">
            <v>2011-2012</v>
          </cell>
          <cell r="L2138">
            <v>2011</v>
          </cell>
          <cell r="M2138">
            <v>0</v>
          </cell>
          <cell r="N2138">
            <v>10.083333333333334</v>
          </cell>
          <cell r="P2138">
            <v>20166.666666666668</v>
          </cell>
          <cell r="Y2138">
            <v>0</v>
          </cell>
          <cell r="Z2138">
            <v>5041.666666666667</v>
          </cell>
          <cell r="AA2138">
            <v>0</v>
          </cell>
          <cell r="AB2138">
            <v>2514.4808333333335</v>
          </cell>
          <cell r="AC2138" t="str">
            <v>MAYERECON-12ADecember2011-2012</v>
          </cell>
          <cell r="AD2138" t="str">
            <v>MAYERECON-12A2011</v>
          </cell>
          <cell r="AE2138" t="str">
            <v>MAYERECON-12ADecember2011</v>
          </cell>
          <cell r="AF2138" t="str">
            <v>MAYERECON-12ADecember2011-2012</v>
          </cell>
          <cell r="AG2138" t="str">
            <v>MAYERECON-12ADecember2011-2012</v>
          </cell>
          <cell r="AH2138" t="str">
            <v>MAYERDecember2011-2012</v>
          </cell>
        </row>
        <row r="2139">
          <cell r="D2139" t="str">
            <v>SAMPSON</v>
          </cell>
          <cell r="E2139" t="str">
            <v>ECON-12A</v>
          </cell>
          <cell r="F2139" t="str">
            <v>Residential</v>
          </cell>
          <cell r="G2139" t="str">
            <v>SINGLE</v>
          </cell>
          <cell r="J2139" t="str">
            <v>December</v>
          </cell>
          <cell r="K2139" t="str">
            <v>2011-2012</v>
          </cell>
          <cell r="L2139">
            <v>2011</v>
          </cell>
          <cell r="M2139">
            <v>0</v>
          </cell>
          <cell r="N2139">
            <v>10.083333333333334</v>
          </cell>
          <cell r="P2139">
            <v>20166.666666666668</v>
          </cell>
          <cell r="Y2139">
            <v>0</v>
          </cell>
          <cell r="Z2139">
            <v>5041.666666666667</v>
          </cell>
          <cell r="AA2139">
            <v>0</v>
          </cell>
          <cell r="AB2139">
            <v>2514.4808333333335</v>
          </cell>
          <cell r="AC2139" t="str">
            <v>SAMPSONECON-12ADecember2011-2012</v>
          </cell>
          <cell r="AD2139" t="str">
            <v>SAMPSONECON-12A2011</v>
          </cell>
          <cell r="AE2139" t="str">
            <v>SAMPSONECON-12ADecember2011</v>
          </cell>
          <cell r="AF2139" t="str">
            <v>SAMPSONECON-12ADecember2011-2012</v>
          </cell>
          <cell r="AG2139" t="str">
            <v>SAMPSONECON-12ADecember2011-2012</v>
          </cell>
          <cell r="AH2139" t="str">
            <v>SAMPSONDecember2011-2012</v>
          </cell>
        </row>
        <row r="2140">
          <cell r="D2140" t="str">
            <v>SKIPPER</v>
          </cell>
          <cell r="E2140" t="str">
            <v>ECON-12A</v>
          </cell>
          <cell r="F2140" t="str">
            <v>Residential</v>
          </cell>
          <cell r="G2140" t="str">
            <v>SINGLE</v>
          </cell>
          <cell r="J2140" t="str">
            <v>December</v>
          </cell>
          <cell r="K2140" t="str">
            <v>2011-2012</v>
          </cell>
          <cell r="L2140">
            <v>2011</v>
          </cell>
          <cell r="M2140">
            <v>0</v>
          </cell>
          <cell r="N2140">
            <v>0</v>
          </cell>
          <cell r="P2140">
            <v>0</v>
          </cell>
          <cell r="Y2140">
            <v>0</v>
          </cell>
          <cell r="Z2140">
            <v>0</v>
          </cell>
          <cell r="AA2140">
            <v>0</v>
          </cell>
          <cell r="AB2140">
            <v>0</v>
          </cell>
          <cell r="AC2140" t="str">
            <v>SKIPPERECON-12ADecember2011-2012</v>
          </cell>
          <cell r="AD2140" t="str">
            <v>SKIPPERECON-12A2011</v>
          </cell>
          <cell r="AE2140" t="str">
            <v>SKIPPERECON-12ADecember2011</v>
          </cell>
          <cell r="AF2140" t="str">
            <v>SKIPPERECON-12ADecember2011-2012</v>
          </cell>
          <cell r="AG2140" t="str">
            <v>SKIPPERECON-12ADecember2011-2012</v>
          </cell>
          <cell r="AH2140" t="str">
            <v>SKIPPERDecember2011-2012</v>
          </cell>
        </row>
        <row r="2141">
          <cell r="D2141" t="str">
            <v>SPRIGGS</v>
          </cell>
          <cell r="E2141" t="str">
            <v>ECON-12A</v>
          </cell>
          <cell r="F2141" t="str">
            <v>Residential</v>
          </cell>
          <cell r="G2141" t="str">
            <v>SINGLE</v>
          </cell>
          <cell r="J2141" t="str">
            <v>December</v>
          </cell>
          <cell r="K2141" t="str">
            <v>2011-2012</v>
          </cell>
          <cell r="L2141">
            <v>2011</v>
          </cell>
          <cell r="M2141">
            <v>0</v>
          </cell>
          <cell r="N2141">
            <v>10.083333333333334</v>
          </cell>
          <cell r="P2141">
            <v>20166.666666666668</v>
          </cell>
          <cell r="Y2141">
            <v>0</v>
          </cell>
          <cell r="Z2141">
            <v>5041.666666666667</v>
          </cell>
          <cell r="AA2141">
            <v>0</v>
          </cell>
          <cell r="AB2141">
            <v>2514.4808333333335</v>
          </cell>
          <cell r="AC2141" t="str">
            <v>SPRIGGSECON-12ADecember2011-2012</v>
          </cell>
          <cell r="AD2141" t="str">
            <v>SPRIGGSECON-12A2011</v>
          </cell>
          <cell r="AE2141" t="str">
            <v>SPRIGGSECON-12ADecember2011</v>
          </cell>
          <cell r="AF2141" t="str">
            <v>SPRIGGSECON-12ADecember2011-2012</v>
          </cell>
          <cell r="AG2141" t="str">
            <v>SPRIGGSECON-12ADecember2011-2012</v>
          </cell>
          <cell r="AH2141" t="str">
            <v>SPRIGGSDecember2011-2012</v>
          </cell>
        </row>
        <row r="2142">
          <cell r="C2142" t="str">
            <v>Total Home Fix-up Single</v>
          </cell>
          <cell r="D2142" t="str">
            <v>CONEW</v>
          </cell>
          <cell r="E2142" t="str">
            <v>ECON-12A</v>
          </cell>
          <cell r="F2142" t="str">
            <v>Residential</v>
          </cell>
          <cell r="G2142" t="str">
            <v>SINGLE</v>
          </cell>
          <cell r="J2142" t="str">
            <v>December</v>
          </cell>
          <cell r="K2142" t="str">
            <v>2011-2012</v>
          </cell>
          <cell r="L2142">
            <v>2011</v>
          </cell>
          <cell r="M2142">
            <v>0</v>
          </cell>
          <cell r="N2142">
            <v>40.333333333333336</v>
          </cell>
          <cell r="O2142">
            <v>0</v>
          </cell>
          <cell r="P2142">
            <v>80666.666666666672</v>
          </cell>
          <cell r="Y2142">
            <v>0</v>
          </cell>
          <cell r="Z2142">
            <v>20166.666666666668</v>
          </cell>
          <cell r="AA2142">
            <v>0</v>
          </cell>
          <cell r="AB2142">
            <v>10057.923333333334</v>
          </cell>
          <cell r="AC2142" t="str">
            <v>CONEWECON-12ADecember2011-2012</v>
          </cell>
          <cell r="AD2142" t="str">
            <v>CONEWECON-12A2011</v>
          </cell>
          <cell r="AE2142" t="str">
            <v>CONEWECON-12ADecember2011</v>
          </cell>
          <cell r="AF2142" t="str">
            <v>CONEWECON-12ADecember2011-2012</v>
          </cell>
          <cell r="AG2142" t="str">
            <v>CONEWECON-12ADecember2011-2012</v>
          </cell>
          <cell r="AH2142" t="str">
            <v>CONEWDecember2011-2012</v>
          </cell>
        </row>
        <row r="2143">
          <cell r="C2143" t="str">
            <v>Community Events</v>
          </cell>
          <cell r="D2143" t="str">
            <v>BURNS</v>
          </cell>
          <cell r="E2143" t="str">
            <v>ECONGEN</v>
          </cell>
          <cell r="F2143" t="str">
            <v>Residential</v>
          </cell>
          <cell r="H2143" t="str">
            <v>COMM EVENT</v>
          </cell>
          <cell r="J2143" t="str">
            <v>December</v>
          </cell>
          <cell r="K2143" t="str">
            <v>2011-2012</v>
          </cell>
          <cell r="L2143">
            <v>2011</v>
          </cell>
          <cell r="M2143">
            <v>0</v>
          </cell>
          <cell r="N2143">
            <v>0.27777777777777779</v>
          </cell>
          <cell r="Y2143">
            <v>0</v>
          </cell>
          <cell r="Z2143">
            <v>1.7538055555555556</v>
          </cell>
          <cell r="AC2143" t="str">
            <v>BURNSECONGENDecember2011-2012</v>
          </cell>
          <cell r="AD2143" t="str">
            <v>BURNSECONGEN2011</v>
          </cell>
          <cell r="AE2143" t="str">
            <v>BURNSECONGENDecember2011</v>
          </cell>
          <cell r="AF2143" t="str">
            <v>BURNSECONGENCOMM EVENTDecember2011-2012</v>
          </cell>
          <cell r="AG2143" t="str">
            <v>BURNSECONGENDecember2011-2012</v>
          </cell>
          <cell r="AH2143" t="str">
            <v>BURNSDecember2011-2012</v>
          </cell>
        </row>
        <row r="2144">
          <cell r="D2144" t="str">
            <v>GRAHAM</v>
          </cell>
          <cell r="E2144" t="str">
            <v>ECONGEN</v>
          </cell>
          <cell r="F2144" t="str">
            <v>Residential</v>
          </cell>
          <cell r="H2144" t="str">
            <v>COMM EVENT</v>
          </cell>
          <cell r="J2144" t="str">
            <v>December</v>
          </cell>
          <cell r="K2144" t="str">
            <v>2011-2012</v>
          </cell>
          <cell r="L2144">
            <v>2011</v>
          </cell>
          <cell r="M2144">
            <v>0</v>
          </cell>
          <cell r="N2144">
            <v>0.27777777777777779</v>
          </cell>
          <cell r="U2144">
            <v>8</v>
          </cell>
          <cell r="Y2144">
            <v>0</v>
          </cell>
          <cell r="Z2144">
            <v>1.7538055555555556</v>
          </cell>
          <cell r="AC2144" t="str">
            <v>GRAHAMECONGENDecember2011-2012</v>
          </cell>
          <cell r="AD2144" t="str">
            <v>GRAHAMECONGEN2011</v>
          </cell>
          <cell r="AE2144" t="str">
            <v>GRAHAMECONGENDecember2011</v>
          </cell>
          <cell r="AF2144" t="str">
            <v>GRAHAMECONGENCOMM EVENTDecember2011-2012</v>
          </cell>
          <cell r="AG2144" t="str">
            <v>GRAHAMECONGENDecember2011-2012</v>
          </cell>
          <cell r="AH2144" t="str">
            <v>GRAHAMDecember2011-2012</v>
          </cell>
        </row>
        <row r="2145">
          <cell r="D2145" t="str">
            <v>MAYER</v>
          </cell>
          <cell r="E2145" t="str">
            <v>ECONGEN</v>
          </cell>
          <cell r="F2145" t="str">
            <v>Residential</v>
          </cell>
          <cell r="H2145" t="str">
            <v>COMM EVENT</v>
          </cell>
          <cell r="J2145" t="str">
            <v>December</v>
          </cell>
          <cell r="K2145" t="str">
            <v>2011-2012</v>
          </cell>
          <cell r="L2145">
            <v>2011</v>
          </cell>
          <cell r="M2145">
            <v>0</v>
          </cell>
          <cell r="N2145">
            <v>0</v>
          </cell>
          <cell r="Y2145">
            <v>0</v>
          </cell>
          <cell r="Z2145">
            <v>0</v>
          </cell>
          <cell r="AC2145" t="str">
            <v>MAYERECONGENDecember2011-2012</v>
          </cell>
          <cell r="AD2145" t="str">
            <v>MAYERECONGEN2011</v>
          </cell>
          <cell r="AE2145" t="str">
            <v>MAYERECONGENDecember2011</v>
          </cell>
          <cell r="AF2145" t="str">
            <v>MAYERECONGENCOMM EVENTDecember2011-2012</v>
          </cell>
          <cell r="AG2145" t="str">
            <v>MAYERECONGENDecember2011-2012</v>
          </cell>
          <cell r="AH2145" t="str">
            <v>MAYERDecember2011-2012</v>
          </cell>
        </row>
        <row r="2146">
          <cell r="D2146" t="str">
            <v>RIVERA</v>
          </cell>
          <cell r="E2146" t="str">
            <v>ECONGEN</v>
          </cell>
          <cell r="F2146" t="str">
            <v>Residential</v>
          </cell>
          <cell r="H2146" t="str">
            <v>COMM EVENT</v>
          </cell>
          <cell r="J2146" t="str">
            <v>December</v>
          </cell>
          <cell r="K2146" t="str">
            <v>2011-2012</v>
          </cell>
          <cell r="L2146">
            <v>2011</v>
          </cell>
          <cell r="M2146">
            <v>0</v>
          </cell>
          <cell r="N2146">
            <v>0</v>
          </cell>
          <cell r="Y2146">
            <v>0</v>
          </cell>
          <cell r="Z2146">
            <v>0</v>
          </cell>
          <cell r="AC2146" t="str">
            <v>RIVERAECONGENDecember2011-2012</v>
          </cell>
          <cell r="AD2146" t="str">
            <v>RIVERAECONGEN2011</v>
          </cell>
          <cell r="AE2146" t="str">
            <v>RIVERAECONGENDecember2011</v>
          </cell>
          <cell r="AF2146" t="str">
            <v>RIVERAECONGENCOMM EVENTDecember2011-2012</v>
          </cell>
          <cell r="AG2146" t="str">
            <v>RIVERAECONGENDecember2011-2012</v>
          </cell>
          <cell r="AH2146" t="str">
            <v>RIVERADecember2011-2012</v>
          </cell>
        </row>
        <row r="2147">
          <cell r="D2147" t="str">
            <v>SAMPSON</v>
          </cell>
          <cell r="E2147" t="str">
            <v>ECONGEN</v>
          </cell>
          <cell r="F2147" t="str">
            <v>Residential</v>
          </cell>
          <cell r="H2147" t="str">
            <v>COMM EVENT</v>
          </cell>
          <cell r="J2147" t="str">
            <v>December</v>
          </cell>
          <cell r="K2147" t="str">
            <v>2011-2012</v>
          </cell>
          <cell r="L2147">
            <v>2011</v>
          </cell>
          <cell r="M2147">
            <v>0</v>
          </cell>
          <cell r="N2147">
            <v>0.27777777777777779</v>
          </cell>
          <cell r="U2147">
            <v>9</v>
          </cell>
          <cell r="Y2147">
            <v>0</v>
          </cell>
          <cell r="Z2147">
            <v>1.7538055555555556</v>
          </cell>
          <cell r="AC2147" t="str">
            <v>SAMPSONECONGENDecember2011-2012</v>
          </cell>
          <cell r="AD2147" t="str">
            <v>SAMPSONECONGEN2011</v>
          </cell>
          <cell r="AE2147" t="str">
            <v>SAMPSONECONGENDecember2011</v>
          </cell>
          <cell r="AF2147" t="str">
            <v>SAMPSONECONGENCOMM EVENTDecember2011-2012</v>
          </cell>
          <cell r="AG2147" t="str">
            <v>SAMPSONECONGENDecember2011-2012</v>
          </cell>
          <cell r="AH2147" t="str">
            <v>SAMPSONDecember2011-2012</v>
          </cell>
        </row>
        <row r="2148">
          <cell r="D2148" t="str">
            <v>SKIPPER</v>
          </cell>
          <cell r="E2148" t="str">
            <v>ECONGEN</v>
          </cell>
          <cell r="F2148" t="str">
            <v>Residential</v>
          </cell>
          <cell r="H2148" t="str">
            <v>COMM EVENT</v>
          </cell>
          <cell r="J2148" t="str">
            <v>December</v>
          </cell>
          <cell r="K2148" t="str">
            <v>2011-2012</v>
          </cell>
          <cell r="L2148">
            <v>2011</v>
          </cell>
          <cell r="M2148">
            <v>0</v>
          </cell>
          <cell r="N2148">
            <v>0.27777777777777779</v>
          </cell>
          <cell r="Y2148">
            <v>0</v>
          </cell>
          <cell r="Z2148">
            <v>1.7538055555555556</v>
          </cell>
          <cell r="AC2148" t="str">
            <v>SKIPPERECONGENDecember2011-2012</v>
          </cell>
          <cell r="AD2148" t="str">
            <v>SKIPPERECONGEN2011</v>
          </cell>
          <cell r="AE2148" t="str">
            <v>SKIPPERECONGENDecember2011</v>
          </cell>
          <cell r="AF2148" t="str">
            <v>SKIPPERECONGENCOMM EVENTDecember2011-2012</v>
          </cell>
          <cell r="AG2148" t="str">
            <v>SKIPPERECONGENDecember2011-2012</v>
          </cell>
          <cell r="AH2148" t="str">
            <v>SKIPPERDecember2011-2012</v>
          </cell>
        </row>
        <row r="2149">
          <cell r="D2149" t="str">
            <v>SPRIGGS</v>
          </cell>
          <cell r="E2149" t="str">
            <v>ECONGEN</v>
          </cell>
          <cell r="F2149" t="str">
            <v>Residential</v>
          </cell>
          <cell r="H2149" t="str">
            <v>COMM EVENT</v>
          </cell>
          <cell r="J2149" t="str">
            <v>December</v>
          </cell>
          <cell r="K2149" t="str">
            <v>2011-2012</v>
          </cell>
          <cell r="L2149">
            <v>2011</v>
          </cell>
          <cell r="M2149">
            <v>0</v>
          </cell>
          <cell r="N2149">
            <v>0.27777777777777779</v>
          </cell>
          <cell r="Y2149">
            <v>0</v>
          </cell>
          <cell r="Z2149">
            <v>1.7538055555555556</v>
          </cell>
          <cell r="AC2149" t="str">
            <v>SPRIGGSECONGENDecember2011-2012</v>
          </cell>
          <cell r="AD2149" t="str">
            <v>SPRIGGSECONGEN2011</v>
          </cell>
          <cell r="AE2149" t="str">
            <v>SPRIGGSECONGENDecember2011</v>
          </cell>
          <cell r="AF2149" t="str">
            <v>SPRIGGSECONGENCOMM EVENTDecember2011-2012</v>
          </cell>
          <cell r="AG2149" t="str">
            <v>SPRIGGSECONGENDecember2011-2012</v>
          </cell>
          <cell r="AH2149" t="str">
            <v>SPRIGGSDecember2011-2012</v>
          </cell>
        </row>
        <row r="2150">
          <cell r="C2150" t="str">
            <v xml:space="preserve">Total Community Events  </v>
          </cell>
          <cell r="D2150" t="str">
            <v>CONEW</v>
          </cell>
          <cell r="E2150" t="str">
            <v>ECONGEN</v>
          </cell>
          <cell r="F2150" t="str">
            <v>Residential</v>
          </cell>
          <cell r="H2150" t="str">
            <v>COMM EVENT</v>
          </cell>
          <cell r="J2150" t="str">
            <v>December</v>
          </cell>
          <cell r="K2150" t="str">
            <v>2011-2012</v>
          </cell>
          <cell r="L2150">
            <v>2011</v>
          </cell>
          <cell r="M2150">
            <v>0</v>
          </cell>
          <cell r="N2150">
            <v>1.3888888888888888</v>
          </cell>
          <cell r="O2150">
            <v>0</v>
          </cell>
          <cell r="P2150">
            <v>0</v>
          </cell>
          <cell r="U2150">
            <v>17</v>
          </cell>
          <cell r="X2150">
            <v>0</v>
          </cell>
          <cell r="Y2150">
            <v>0</v>
          </cell>
          <cell r="Z2150">
            <v>224.10410805555554</v>
          </cell>
          <cell r="AC2150" t="str">
            <v>CONEWECONGENDecember2011-2012</v>
          </cell>
          <cell r="AD2150" t="str">
            <v>CONEWECONGEN2011</v>
          </cell>
          <cell r="AE2150" t="str">
            <v>CONEWECONGENDecember2011</v>
          </cell>
          <cell r="AF2150" t="str">
            <v>CONEWECONGENCOMM EVENTDecember2011-2012</v>
          </cell>
          <cell r="AG2150" t="str">
            <v>CONEWECONGENDecember2011-2012</v>
          </cell>
          <cell r="AH2150" t="str">
            <v>CONEWDecember2011-2012</v>
          </cell>
        </row>
        <row r="2151">
          <cell r="C2151" t="str">
            <v>CFL Community Events</v>
          </cell>
          <cell r="D2151" t="str">
            <v>COMM EVENT</v>
          </cell>
          <cell r="E2151" t="str">
            <v>ECON-11</v>
          </cell>
          <cell r="F2151" t="str">
            <v>Residential</v>
          </cell>
          <cell r="J2151" t="str">
            <v>December</v>
          </cell>
          <cell r="K2151" t="str">
            <v>2011-2012</v>
          </cell>
          <cell r="L2151">
            <v>2011</v>
          </cell>
          <cell r="M2151">
            <v>0</v>
          </cell>
          <cell r="N2151">
            <v>71.083333333333329</v>
          </cell>
          <cell r="O2151">
            <v>0</v>
          </cell>
          <cell r="AA2151">
            <v>0</v>
          </cell>
          <cell r="AB2151">
            <v>4358.83</v>
          </cell>
          <cell r="AC2151" t="str">
            <v>COMM EVENTECON-11December2011-2012</v>
          </cell>
          <cell r="AD2151" t="str">
            <v>COMM EVENTECON-112011</v>
          </cell>
          <cell r="AE2151" t="str">
            <v>COMM EVENTECON-11December2011</v>
          </cell>
          <cell r="AF2151" t="str">
            <v>COMM EVENTECON-11December2011-2012</v>
          </cell>
          <cell r="AG2151" t="str">
            <v>COMM EVENTECON-11December2011-2012</v>
          </cell>
          <cell r="AH2151" t="str">
            <v>COMM EVENTDecember2011-2012</v>
          </cell>
        </row>
        <row r="2152">
          <cell r="C2152" t="str">
            <v>CFL Mailed</v>
          </cell>
          <cell r="D2152" t="str">
            <v>MAILED</v>
          </cell>
          <cell r="E2152" t="str">
            <v>ECON-11</v>
          </cell>
          <cell r="F2152" t="str">
            <v>Residential</v>
          </cell>
          <cell r="J2152" t="str">
            <v>December</v>
          </cell>
          <cell r="K2152" t="str">
            <v>2011-2012</v>
          </cell>
          <cell r="L2152">
            <v>2011</v>
          </cell>
          <cell r="M2152">
            <v>0</v>
          </cell>
          <cell r="N2152">
            <v>71.083333333333329</v>
          </cell>
          <cell r="O2152">
            <v>0</v>
          </cell>
          <cell r="AA2152">
            <v>0</v>
          </cell>
          <cell r="AB2152">
            <v>4358.83</v>
          </cell>
          <cell r="AC2152" t="str">
            <v>MAILEDECON-11December2011-2012</v>
          </cell>
          <cell r="AD2152" t="str">
            <v>MAILEDECON-112011</v>
          </cell>
          <cell r="AE2152" t="str">
            <v>MAILEDECON-11December2011</v>
          </cell>
          <cell r="AF2152" t="str">
            <v>MAILEDECON-11December2011-2012</v>
          </cell>
          <cell r="AG2152" t="str">
            <v>MAILEDECON-11December2011-2012</v>
          </cell>
          <cell r="AH2152" t="str">
            <v>MAILEDDecember2011-2012</v>
          </cell>
        </row>
        <row r="2153">
          <cell r="C2153" t="str">
            <v>CFL Delivered</v>
          </cell>
          <cell r="D2153" t="str">
            <v>DELIVERED</v>
          </cell>
          <cell r="E2153" t="str">
            <v>ECON-11</v>
          </cell>
          <cell r="F2153" t="str">
            <v>Residential</v>
          </cell>
          <cell r="J2153" t="str">
            <v>December</v>
          </cell>
          <cell r="K2153" t="str">
            <v>2011-2012</v>
          </cell>
          <cell r="L2153">
            <v>2011</v>
          </cell>
          <cell r="M2153">
            <v>0</v>
          </cell>
          <cell r="N2153">
            <v>71.083333333333329</v>
          </cell>
          <cell r="O2153">
            <v>0</v>
          </cell>
          <cell r="AA2153">
            <v>0</v>
          </cell>
          <cell r="AB2153">
            <v>4358.83</v>
          </cell>
          <cell r="AC2153" t="str">
            <v>DELIVEREDECON-11December2011-2012</v>
          </cell>
          <cell r="AD2153" t="str">
            <v>DELIVEREDECON-112011</v>
          </cell>
          <cell r="AE2153" t="str">
            <v>DELIVEREDECON-11December2011</v>
          </cell>
          <cell r="AF2153" t="str">
            <v>DELIVEREDECON-11December2011-2012</v>
          </cell>
          <cell r="AG2153" t="str">
            <v>DELIVEREDECON-11December2011-2012</v>
          </cell>
          <cell r="AH2153" t="str">
            <v>DELIVEREDDecember2011-2012</v>
          </cell>
        </row>
        <row r="2154">
          <cell r="C2154" t="str">
            <v>Total CFL</v>
          </cell>
          <cell r="D2154" t="str">
            <v>TOTAL CFL</v>
          </cell>
          <cell r="E2154" t="str">
            <v>ECON-11</v>
          </cell>
          <cell r="F2154" t="str">
            <v>Residential</v>
          </cell>
          <cell r="J2154" t="str">
            <v>December</v>
          </cell>
          <cell r="K2154" t="str">
            <v>2011-2012</v>
          </cell>
          <cell r="L2154">
            <v>2011</v>
          </cell>
          <cell r="M2154">
            <v>0</v>
          </cell>
          <cell r="N2154">
            <v>213.25</v>
          </cell>
          <cell r="O2154">
            <v>0</v>
          </cell>
          <cell r="P2154">
            <v>0</v>
          </cell>
          <cell r="Q2154">
            <v>0</v>
          </cell>
          <cell r="R2154">
            <v>0</v>
          </cell>
          <cell r="S2154">
            <v>0</v>
          </cell>
          <cell r="U2154">
            <v>0</v>
          </cell>
          <cell r="V2154">
            <v>0</v>
          </cell>
          <cell r="W2154">
            <v>0</v>
          </cell>
          <cell r="X2154">
            <v>0</v>
          </cell>
          <cell r="Y2154">
            <v>0</v>
          </cell>
          <cell r="Z2154">
            <v>0</v>
          </cell>
          <cell r="AA2154">
            <v>0</v>
          </cell>
          <cell r="AB2154">
            <v>13076.49</v>
          </cell>
          <cell r="AC2154" t="str">
            <v>Total CFLECON-11December2011-2012</v>
          </cell>
          <cell r="AD2154" t="str">
            <v>TOTAL CFLECON-112011</v>
          </cell>
          <cell r="AE2154" t="str">
            <v>TOTAL CFLECON-11December2011</v>
          </cell>
          <cell r="AF2154" t="str">
            <v>TOTAL CFLECON-11December2011-2012</v>
          </cell>
          <cell r="AG2154" t="str">
            <v>TOTAL CFLECON-11December2011-2012</v>
          </cell>
          <cell r="AH2154" t="str">
            <v>Total CFLDecember2011-2012</v>
          </cell>
        </row>
        <row r="2155">
          <cell r="C2155" t="str">
            <v>Kit Community Events</v>
          </cell>
          <cell r="D2155" t="str">
            <v>KITS COM EVT</v>
          </cell>
          <cell r="E2155" t="str">
            <v>WACON-4A</v>
          </cell>
          <cell r="F2155" t="str">
            <v>Residential</v>
          </cell>
          <cell r="J2155" t="str">
            <v>December</v>
          </cell>
          <cell r="K2155" t="str">
            <v>2011-2012</v>
          </cell>
          <cell r="L2155">
            <v>2011</v>
          </cell>
          <cell r="M2155">
            <v>0</v>
          </cell>
          <cell r="N2155">
            <v>76.166666666666671</v>
          </cell>
          <cell r="O2155">
            <v>0</v>
          </cell>
          <cell r="AA2155">
            <v>0</v>
          </cell>
          <cell r="AB2155">
            <v>17823</v>
          </cell>
          <cell r="AC2155" t="str">
            <v>KITS COM EVTWACON-4ADecember2011-2012</v>
          </cell>
          <cell r="AD2155" t="str">
            <v>KITS COM EVTWACON-4A2011</v>
          </cell>
          <cell r="AE2155" t="str">
            <v>KITS COM EVTWACON-4ADecember2011</v>
          </cell>
          <cell r="AF2155" t="str">
            <v>KITS COM EVTWACON-4ADecember2011-2012</v>
          </cell>
          <cell r="AG2155" t="str">
            <v>KITS COM EVTWACON-4ADecember2011-2012</v>
          </cell>
          <cell r="AH2155" t="str">
            <v>KITS COM EVTDecember2011-2012</v>
          </cell>
        </row>
        <row r="2156">
          <cell r="C2156" t="str">
            <v>Kit Delivered</v>
          </cell>
          <cell r="D2156" t="str">
            <v>KITS DLVD</v>
          </cell>
          <cell r="E2156" t="str">
            <v>WACON-4A</v>
          </cell>
          <cell r="F2156" t="str">
            <v>Residential</v>
          </cell>
          <cell r="J2156" t="str">
            <v>December</v>
          </cell>
          <cell r="K2156" t="str">
            <v>2011-2012</v>
          </cell>
          <cell r="L2156">
            <v>2011</v>
          </cell>
          <cell r="M2156">
            <v>180</v>
          </cell>
          <cell r="N2156">
            <v>76.166666666666671</v>
          </cell>
          <cell r="O2156">
            <v>2977.2</v>
          </cell>
          <cell r="AA2156">
            <v>42120</v>
          </cell>
          <cell r="AB2156">
            <v>17823</v>
          </cell>
          <cell r="AC2156" t="str">
            <v>KITS DLVDWACON-4ADecember2011-2012</v>
          </cell>
          <cell r="AD2156" t="str">
            <v>KITS DLVDWACON-4A2011</v>
          </cell>
          <cell r="AE2156" t="str">
            <v>KITS DLVDWACON-4ADecember2011</v>
          </cell>
          <cell r="AF2156" t="str">
            <v>KITS DLVDWACON-4ADecember2011-2012</v>
          </cell>
          <cell r="AG2156" t="str">
            <v>KITS DLVDWACON-4ADecember2011-2012</v>
          </cell>
          <cell r="AH2156" t="str">
            <v>KITS DLVDDecember2011-2012</v>
          </cell>
        </row>
        <row r="2157">
          <cell r="C2157" t="str">
            <v>Kit Special Delivered</v>
          </cell>
          <cell r="D2157" t="str">
            <v>SPEC DLVD</v>
          </cell>
          <cell r="E2157" t="str">
            <v>WACON-4A</v>
          </cell>
          <cell r="F2157" t="str">
            <v>Residential</v>
          </cell>
          <cell r="J2157" t="str">
            <v>December</v>
          </cell>
          <cell r="K2157" t="str">
            <v>2011-2012</v>
          </cell>
          <cell r="L2157">
            <v>2011</v>
          </cell>
          <cell r="M2157">
            <v>0</v>
          </cell>
          <cell r="N2157">
            <v>76.166666666666671</v>
          </cell>
          <cell r="O2157">
            <v>0</v>
          </cell>
          <cell r="AA2157">
            <v>0</v>
          </cell>
          <cell r="AB2157">
            <v>17823</v>
          </cell>
          <cell r="AC2157" t="str">
            <v>SPEC DLVDWACON-4ADecember2011-2012</v>
          </cell>
          <cell r="AD2157" t="str">
            <v>SPEC DLVDWACON-4A2011</v>
          </cell>
          <cell r="AE2157" t="str">
            <v>SPEC DLVDWACON-4ADecember2011</v>
          </cell>
          <cell r="AF2157" t="str">
            <v>SPEC DLVDWACON-4ADecember2011-2012</v>
          </cell>
          <cell r="AG2157" t="str">
            <v>SPEC DLVDWACON-4ADecember2011-2012</v>
          </cell>
          <cell r="AH2157" t="str">
            <v>SPEC DLVDDecember2011-2012</v>
          </cell>
        </row>
        <row r="2158">
          <cell r="C2158" t="str">
            <v>Total Kits</v>
          </cell>
          <cell r="D2158" t="str">
            <v>TOTAL KITS</v>
          </cell>
          <cell r="E2158" t="str">
            <v>WACON-4A</v>
          </cell>
          <cell r="F2158" t="str">
            <v>Residential</v>
          </cell>
          <cell r="J2158" t="str">
            <v>December</v>
          </cell>
          <cell r="K2158" t="str">
            <v>2011-2012</v>
          </cell>
          <cell r="L2158">
            <v>2011</v>
          </cell>
          <cell r="M2158">
            <v>180</v>
          </cell>
          <cell r="N2158">
            <v>228.5</v>
          </cell>
          <cell r="O2158">
            <v>2977.2</v>
          </cell>
          <cell r="P2158">
            <v>0</v>
          </cell>
          <cell r="Q2158">
            <v>0</v>
          </cell>
          <cell r="R2158">
            <v>0</v>
          </cell>
          <cell r="S2158">
            <v>0</v>
          </cell>
          <cell r="U2158">
            <v>0</v>
          </cell>
          <cell r="V2158">
            <v>0</v>
          </cell>
          <cell r="W2158">
            <v>0</v>
          </cell>
          <cell r="X2158">
            <v>0</v>
          </cell>
          <cell r="Y2158">
            <v>0</v>
          </cell>
          <cell r="Z2158">
            <v>0</v>
          </cell>
          <cell r="AA2158">
            <v>42120</v>
          </cell>
          <cell r="AB2158">
            <v>53469</v>
          </cell>
          <cell r="AC2158" t="str">
            <v>Total KitsWACON-4ADecember2011-2012</v>
          </cell>
          <cell r="AD2158" t="str">
            <v>TOTAL KITSWACON-4A2011</v>
          </cell>
          <cell r="AE2158" t="str">
            <v>TOTAL KITSWACON-4ADecember2011</v>
          </cell>
          <cell r="AF2158" t="str">
            <v>TOTAL KITSWACON-4ADecember2011-2012</v>
          </cell>
          <cell r="AG2158" t="str">
            <v>TOTAL KITSWACON-4ADecember2011-2012</v>
          </cell>
          <cell r="AH2158" t="str">
            <v>Total KitsDecember2011-2012</v>
          </cell>
        </row>
        <row r="2159">
          <cell r="C2159" t="str">
            <v xml:space="preserve">Total CFL's &amp; Kits  </v>
          </cell>
          <cell r="D2159" t="str">
            <v>CONEW</v>
          </cell>
          <cell r="E2159" t="str">
            <v>ECON-11</v>
          </cell>
          <cell r="F2159" t="str">
            <v>Residential</v>
          </cell>
          <cell r="J2159" t="str">
            <v>December</v>
          </cell>
          <cell r="K2159" t="str">
            <v>2011-2012</v>
          </cell>
          <cell r="L2159">
            <v>2011</v>
          </cell>
          <cell r="M2159">
            <v>180</v>
          </cell>
          <cell r="N2159">
            <v>441.75</v>
          </cell>
          <cell r="O2159">
            <v>2977.2</v>
          </cell>
          <cell r="P2159">
            <v>0</v>
          </cell>
          <cell r="Q2159">
            <v>0</v>
          </cell>
          <cell r="R2159">
            <v>0</v>
          </cell>
          <cell r="S2159">
            <v>0</v>
          </cell>
          <cell r="U2159">
            <v>0</v>
          </cell>
          <cell r="V2159">
            <v>0</v>
          </cell>
          <cell r="W2159">
            <v>0</v>
          </cell>
          <cell r="X2159">
            <v>0</v>
          </cell>
          <cell r="Y2159">
            <v>0</v>
          </cell>
          <cell r="Z2159">
            <v>0</v>
          </cell>
          <cell r="AA2159">
            <v>42120</v>
          </cell>
          <cell r="AB2159">
            <v>66545.490000000005</v>
          </cell>
          <cell r="AC2159" t="str">
            <v>CONEWECON-11December2011-2012</v>
          </cell>
          <cell r="AD2159" t="str">
            <v>CONEWECON-112011</v>
          </cell>
          <cell r="AE2159" t="str">
            <v>CONEWECON-11December2011</v>
          </cell>
          <cell r="AF2159" t="str">
            <v>CONEWECON-11December2011-2012</v>
          </cell>
          <cell r="AG2159" t="str">
            <v>CONEWECON-11December2011-2012</v>
          </cell>
          <cell r="AH2159" t="str">
            <v>CONEWDecember2011-2012</v>
          </cell>
        </row>
        <row r="2160">
          <cell r="C2160" t="str">
            <v>O-POWER</v>
          </cell>
          <cell r="D2160" t="str">
            <v>O-POWER</v>
          </cell>
          <cell r="E2160" t="str">
            <v>ECON-9</v>
          </cell>
          <cell r="F2160" t="str">
            <v>Residential</v>
          </cell>
          <cell r="G2160" t="str">
            <v>SINGLE</v>
          </cell>
          <cell r="J2160" t="str">
            <v>December</v>
          </cell>
          <cell r="K2160" t="str">
            <v>2011-2012</v>
          </cell>
          <cell r="L2160">
            <v>2011</v>
          </cell>
          <cell r="N2160">
            <v>8333.3333333333339</v>
          </cell>
          <cell r="AB2160">
            <v>541743.33333333349</v>
          </cell>
          <cell r="AC2160" t="str">
            <v>O-POWERECON-9December2011-2012</v>
          </cell>
          <cell r="AD2160" t="str">
            <v>O-POWERECON-92011</v>
          </cell>
          <cell r="AE2160" t="str">
            <v>O-POWERECON-9December2011</v>
          </cell>
          <cell r="AF2160" t="str">
            <v>O-POWERECON-9December2011-2012</v>
          </cell>
          <cell r="AG2160" t="str">
            <v>O-POWERECON-9December2011-2012</v>
          </cell>
          <cell r="AH2160" t="str">
            <v>O-POWERDecember2011-2012</v>
          </cell>
        </row>
        <row r="2161">
          <cell r="D2161" t="str">
            <v>O-POWER</v>
          </cell>
          <cell r="E2161" t="str">
            <v>ECON-9</v>
          </cell>
          <cell r="F2161" t="str">
            <v>Residential</v>
          </cell>
          <cell r="G2161" t="str">
            <v>MULTI</v>
          </cell>
          <cell r="J2161" t="str">
            <v>December</v>
          </cell>
          <cell r="K2161" t="str">
            <v>2011-2012</v>
          </cell>
          <cell r="L2161">
            <v>2011</v>
          </cell>
          <cell r="AC2161" t="str">
            <v>O-POWERECON-9December2011-2012</v>
          </cell>
          <cell r="AD2161" t="str">
            <v>O-POWERECON-92011</v>
          </cell>
          <cell r="AE2161" t="str">
            <v>O-POWERECON-9December2011</v>
          </cell>
          <cell r="AF2161" t="str">
            <v>O-POWERECON-9December2011-2012</v>
          </cell>
          <cell r="AG2161" t="str">
            <v>O-POWERECON-9December2011-2012</v>
          </cell>
          <cell r="AH2161" t="str">
            <v>O-POWERDecember2011-2012</v>
          </cell>
        </row>
        <row r="2162">
          <cell r="C2162" t="str">
            <v xml:space="preserve">Total O-POWER  </v>
          </cell>
          <cell r="D2162" t="str">
            <v>CONEW</v>
          </cell>
          <cell r="E2162" t="str">
            <v>ECON-9</v>
          </cell>
          <cell r="F2162" t="str">
            <v>Residential</v>
          </cell>
          <cell r="G2162" t="str">
            <v>SINGLE</v>
          </cell>
          <cell r="J2162" t="str">
            <v>December</v>
          </cell>
          <cell r="K2162" t="str">
            <v>2011-2012</v>
          </cell>
          <cell r="L2162">
            <v>2011</v>
          </cell>
          <cell r="M2162">
            <v>0</v>
          </cell>
          <cell r="N2162">
            <v>8333.3333333333339</v>
          </cell>
          <cell r="AC2162" t="str">
            <v>CONEWECON-9December2011-2012</v>
          </cell>
          <cell r="AD2162" t="str">
            <v>CONEWECON-92011</v>
          </cell>
          <cell r="AE2162" t="str">
            <v>CONEWECON-9December2011</v>
          </cell>
          <cell r="AF2162" t="str">
            <v>CONEWECON-9December2011-2012</v>
          </cell>
          <cell r="AG2162" t="str">
            <v>CONEWECON-9December2011-2012</v>
          </cell>
          <cell r="AH2162" t="str">
            <v>CONEWDecember2011-2012</v>
          </cell>
        </row>
        <row r="2163">
          <cell r="C2163" t="str">
            <v xml:space="preserve">Total O-POWER  </v>
          </cell>
          <cell r="D2163" t="str">
            <v>CONEW</v>
          </cell>
          <cell r="E2163" t="str">
            <v>ECON-9</v>
          </cell>
          <cell r="F2163" t="str">
            <v>Residential</v>
          </cell>
          <cell r="G2163" t="str">
            <v>MULTI</v>
          </cell>
          <cell r="J2163" t="str">
            <v>December</v>
          </cell>
          <cell r="K2163" t="str">
            <v>2011-2012</v>
          </cell>
          <cell r="L2163">
            <v>2011</v>
          </cell>
          <cell r="M2163">
            <v>0</v>
          </cell>
          <cell r="Y2163">
            <v>0</v>
          </cell>
          <cell r="Z2163">
            <v>0</v>
          </cell>
          <cell r="AA2163">
            <v>0</v>
          </cell>
          <cell r="AB2163">
            <v>541743.33333333349</v>
          </cell>
          <cell r="AC2163" t="str">
            <v>CONEWECON-9December2011-2012</v>
          </cell>
          <cell r="AD2163" t="str">
            <v>CONEWECON-92011</v>
          </cell>
          <cell r="AE2163" t="str">
            <v>CONEWECON-9December2011</v>
          </cell>
          <cell r="AF2163" t="str">
            <v>CONEWECON-9December2011-2012</v>
          </cell>
          <cell r="AG2163" t="str">
            <v>CONEWECON-9December2011-2012</v>
          </cell>
          <cell r="AH2163" t="str">
            <v>CONEWDecember2011-2012</v>
          </cell>
        </row>
        <row r="2164">
          <cell r="C2164" t="str">
            <v>GREEN NEIGHBOORHOOD</v>
          </cell>
          <cell r="D2164" t="str">
            <v>GRNNEIGH</v>
          </cell>
          <cell r="E2164" t="str">
            <v>ECON-14</v>
          </cell>
          <cell r="F2164" t="str">
            <v>Residential</v>
          </cell>
          <cell r="G2164" t="str">
            <v>SINGLE</v>
          </cell>
          <cell r="J2164" t="str">
            <v>December</v>
          </cell>
          <cell r="K2164" t="str">
            <v>2011-2012</v>
          </cell>
          <cell r="L2164">
            <v>2011</v>
          </cell>
          <cell r="N2164">
            <v>0</v>
          </cell>
          <cell r="AA2164">
            <v>0</v>
          </cell>
          <cell r="AB2164">
            <v>0</v>
          </cell>
          <cell r="AC2164" t="str">
            <v>GRNNEIGHECON-14December2011-2012</v>
          </cell>
          <cell r="AD2164" t="str">
            <v>GRNNEIGHECON-142011</v>
          </cell>
          <cell r="AE2164" t="str">
            <v>GRNNEIGHECON-14December2011</v>
          </cell>
          <cell r="AF2164" t="str">
            <v>GRNNEIGHECON-14December2011-2012</v>
          </cell>
          <cell r="AG2164" t="str">
            <v>GRNNEIGHECON-14December2011-2012</v>
          </cell>
          <cell r="AH2164" t="str">
            <v>GRNNEIGHDecember2011-2012</v>
          </cell>
        </row>
        <row r="2165">
          <cell r="C2165" t="str">
            <v>GREEN NEIGHBOORHOOD</v>
          </cell>
          <cell r="D2165" t="str">
            <v>GRNNEIGH</v>
          </cell>
          <cell r="E2165" t="str">
            <v>ECON-14</v>
          </cell>
          <cell r="F2165" t="str">
            <v>Residential</v>
          </cell>
          <cell r="G2165" t="str">
            <v>MULTI</v>
          </cell>
          <cell r="J2165" t="str">
            <v>December</v>
          </cell>
          <cell r="K2165" t="str">
            <v>2011-2012</v>
          </cell>
          <cell r="L2165">
            <v>2011</v>
          </cell>
          <cell r="AA2165">
            <v>0</v>
          </cell>
          <cell r="AC2165" t="str">
            <v>GRNNEIGHECON-14December2011-2012</v>
          </cell>
          <cell r="AD2165" t="str">
            <v>GRNNEIGHECON-142011</v>
          </cell>
          <cell r="AE2165" t="str">
            <v>GRNNEIGHECON-14December2011</v>
          </cell>
          <cell r="AF2165" t="str">
            <v>GRNNEIGHECON-14December2011-2012</v>
          </cell>
          <cell r="AG2165" t="str">
            <v>GRNNEIGHECON-14December2011-2012</v>
          </cell>
          <cell r="AH2165" t="str">
            <v>GRNNEIGHDecember2011-2012</v>
          </cell>
        </row>
        <row r="2166">
          <cell r="C2166" t="str">
            <v xml:space="preserve">Total Green Neighborhood  </v>
          </cell>
          <cell r="D2166" t="str">
            <v>CONEW</v>
          </cell>
          <cell r="E2166" t="str">
            <v>ECON-14</v>
          </cell>
          <cell r="F2166" t="str">
            <v>Residential</v>
          </cell>
          <cell r="G2166" t="str">
            <v>SINGLE</v>
          </cell>
          <cell r="J2166" t="str">
            <v>December</v>
          </cell>
          <cell r="K2166" t="str">
            <v>2011-2012</v>
          </cell>
          <cell r="L2166">
            <v>2011</v>
          </cell>
          <cell r="M2166">
            <v>0</v>
          </cell>
          <cell r="N2166">
            <v>0</v>
          </cell>
          <cell r="O2166">
            <v>0</v>
          </cell>
          <cell r="Y2166">
            <v>0</v>
          </cell>
          <cell r="Z2166">
            <v>0</v>
          </cell>
          <cell r="AA2166">
            <v>0</v>
          </cell>
          <cell r="AB2166">
            <v>0</v>
          </cell>
          <cell r="AC2166" t="str">
            <v>CONEWECON-14December2011-2012</v>
          </cell>
          <cell r="AD2166" t="str">
            <v>CONEWECON-142011</v>
          </cell>
          <cell r="AE2166" t="str">
            <v>CONEWECON-14December2011</v>
          </cell>
          <cell r="AF2166" t="str">
            <v>CONEWECON-14December2011-2012</v>
          </cell>
          <cell r="AG2166" t="str">
            <v>CONEWECON-14December2011-2012</v>
          </cell>
          <cell r="AH2166" t="str">
            <v>CONEWDecember2011-2012</v>
          </cell>
        </row>
        <row r="2167">
          <cell r="C2167" t="str">
            <v xml:space="preserve">Total Green Neighborhood  </v>
          </cell>
          <cell r="D2167" t="str">
            <v>CONEW</v>
          </cell>
          <cell r="E2167" t="str">
            <v>ECON-14</v>
          </cell>
          <cell r="F2167" t="str">
            <v>Residential</v>
          </cell>
          <cell r="G2167" t="str">
            <v>MULTI</v>
          </cell>
          <cell r="J2167" t="str">
            <v>December</v>
          </cell>
          <cell r="K2167" t="str">
            <v>2011-2012</v>
          </cell>
          <cell r="L2167">
            <v>2011</v>
          </cell>
          <cell r="M2167">
            <v>0</v>
          </cell>
          <cell r="Y2167">
            <v>0</v>
          </cell>
          <cell r="Z2167">
            <v>0</v>
          </cell>
          <cell r="AA2167">
            <v>0</v>
          </cell>
          <cell r="AB2167">
            <v>0</v>
          </cell>
          <cell r="AC2167" t="str">
            <v>CONEWECON-14December2011-2012</v>
          </cell>
          <cell r="AD2167" t="str">
            <v>CONEWECON-142011</v>
          </cell>
          <cell r="AE2167" t="str">
            <v>CONEWECON-14December2011</v>
          </cell>
          <cell r="AF2167" t="str">
            <v>CONEWECON-14December2011-2012</v>
          </cell>
          <cell r="AG2167" t="str">
            <v>CONEWECON-14December2011-2012</v>
          </cell>
          <cell r="AH2167" t="str">
            <v>CONEWDecember2011-2012</v>
          </cell>
        </row>
        <row r="2168">
          <cell r="C2168" t="str">
            <v>MULIT-FAMILY Rehabilitation Program Invoiced</v>
          </cell>
          <cell r="D2168" t="str">
            <v>MULIT REHAB</v>
          </cell>
          <cell r="E2168" t="str">
            <v>ECON-7</v>
          </cell>
          <cell r="F2168" t="str">
            <v>Residential</v>
          </cell>
          <cell r="G2168" t="str">
            <v>MULTI</v>
          </cell>
          <cell r="J2168" t="str">
            <v>December</v>
          </cell>
          <cell r="K2168" t="str">
            <v>2011-2012</v>
          </cell>
          <cell r="L2168">
            <v>2011</v>
          </cell>
          <cell r="N2168">
            <v>16.75</v>
          </cell>
          <cell r="O2168">
            <v>0</v>
          </cell>
          <cell r="P2168">
            <v>400</v>
          </cell>
          <cell r="Q2168">
            <v>0</v>
          </cell>
          <cell r="Y2168">
            <v>0</v>
          </cell>
          <cell r="Z2168">
            <v>1390.25</v>
          </cell>
          <cell r="AA2168">
            <v>0</v>
          </cell>
          <cell r="AB2168">
            <v>23868.75</v>
          </cell>
          <cell r="AC2168" t="str">
            <v>MULIT REHABECON-7December2011-2012</v>
          </cell>
          <cell r="AD2168" t="str">
            <v>MULIT REHABECON-72011</v>
          </cell>
          <cell r="AE2168" t="str">
            <v>MULIT REHABECON-7December2011</v>
          </cell>
          <cell r="AF2168" t="str">
            <v>MULIT REHABECON-7December2011-2012</v>
          </cell>
          <cell r="AG2168" t="str">
            <v>MULIT REHABECON-7December2011-2012</v>
          </cell>
          <cell r="AH2168" t="str">
            <v>MULIT REHABDecember2011-2012</v>
          </cell>
        </row>
        <row r="2169">
          <cell r="C2169" t="str">
            <v>Total Multi-Fam Rehab</v>
          </cell>
          <cell r="D2169" t="str">
            <v>CONEW</v>
          </cell>
          <cell r="E2169" t="str">
            <v>ECON-7</v>
          </cell>
          <cell r="F2169" t="str">
            <v>Residential</v>
          </cell>
          <cell r="G2169" t="str">
            <v>MULTI</v>
          </cell>
          <cell r="J2169" t="str">
            <v>December</v>
          </cell>
          <cell r="K2169" t="str">
            <v>2011-2012</v>
          </cell>
          <cell r="L2169">
            <v>2011</v>
          </cell>
          <cell r="M2169">
            <v>0</v>
          </cell>
          <cell r="N2169">
            <v>16.75</v>
          </cell>
          <cell r="O2169">
            <v>0</v>
          </cell>
          <cell r="P2169">
            <v>400</v>
          </cell>
          <cell r="Q2169">
            <v>0</v>
          </cell>
          <cell r="R2169">
            <v>0</v>
          </cell>
          <cell r="S2169">
            <v>0</v>
          </cell>
          <cell r="U2169">
            <v>0</v>
          </cell>
          <cell r="V2169">
            <v>0</v>
          </cell>
          <cell r="W2169">
            <v>0</v>
          </cell>
          <cell r="X2169">
            <v>0</v>
          </cell>
          <cell r="Y2169">
            <v>0</v>
          </cell>
          <cell r="Z2169">
            <v>1390.25</v>
          </cell>
          <cell r="AA2169">
            <v>0</v>
          </cell>
          <cell r="AB2169">
            <v>23868.75</v>
          </cell>
          <cell r="AC2169" t="str">
            <v>CONEWECON-7December2011-2012</v>
          </cell>
          <cell r="AD2169" t="str">
            <v>CONEWECON-72011</v>
          </cell>
          <cell r="AE2169" t="str">
            <v>CONEWECON-7December2011</v>
          </cell>
          <cell r="AF2169" t="str">
            <v>CONEWECON-7December2011-2012</v>
          </cell>
          <cell r="AG2169" t="str">
            <v>CONEWECON-7December2011-2012</v>
          </cell>
          <cell r="AH2169" t="str">
            <v>CONEWDecember2011-2012</v>
          </cell>
        </row>
        <row r="2170">
          <cell r="C2170" t="str">
            <v>Total City</v>
          </cell>
          <cell r="E2170" t="str">
            <v>TOTAL CITY</v>
          </cell>
          <cell r="J2170" t="str">
            <v>December</v>
          </cell>
          <cell r="K2170" t="str">
            <v>2011-2012</v>
          </cell>
          <cell r="L2170">
            <v>2011</v>
          </cell>
          <cell r="M2170">
            <v>0</v>
          </cell>
          <cell r="N2170">
            <v>16.75</v>
          </cell>
          <cell r="O2170">
            <v>0</v>
          </cell>
          <cell r="P2170">
            <v>400</v>
          </cell>
          <cell r="Q2170">
            <v>0</v>
          </cell>
          <cell r="R2170">
            <v>0</v>
          </cell>
          <cell r="S2170">
            <v>0</v>
          </cell>
          <cell r="U2170">
            <v>0</v>
          </cell>
          <cell r="V2170">
            <v>0</v>
          </cell>
          <cell r="W2170">
            <v>0</v>
          </cell>
          <cell r="X2170">
            <v>0</v>
          </cell>
          <cell r="Y2170">
            <v>0</v>
          </cell>
          <cell r="Z2170">
            <v>1390.25</v>
          </cell>
          <cell r="AA2170">
            <v>0</v>
          </cell>
          <cell r="AB2170">
            <v>23868.75</v>
          </cell>
          <cell r="AC2170" t="str">
            <v>TOTAL CITYDecember2011-2012</v>
          </cell>
          <cell r="AD2170" t="str">
            <v>TOTAL CITY2011</v>
          </cell>
          <cell r="AE2170" t="str">
            <v>TOTAL CITYDecember2011</v>
          </cell>
          <cell r="AF2170" t="str">
            <v>TOTAL CITYDecember2011-2012</v>
          </cell>
          <cell r="AG2170" t="str">
            <v>TOTAL CITYDecember2011-2012</v>
          </cell>
          <cell r="AH2170" t="str">
            <v>Total CityDecember2011-2012</v>
          </cell>
        </row>
        <row r="2171">
          <cell r="B2171" t="str">
            <v>ST Cloud Completed Audits Report</v>
          </cell>
          <cell r="J2171" t="str">
            <v>December</v>
          </cell>
          <cell r="L2171">
            <v>2011</v>
          </cell>
          <cell r="AC2171" t="str">
            <v>December</v>
          </cell>
          <cell r="AD2171" t="str">
            <v>2011</v>
          </cell>
          <cell r="AE2171" t="str">
            <v>December2011</v>
          </cell>
          <cell r="AF2171" t="str">
            <v>December</v>
          </cell>
          <cell r="AG2171" t="str">
            <v>December</v>
          </cell>
          <cell r="AH2171" t="str">
            <v>December</v>
          </cell>
        </row>
        <row r="2172">
          <cell r="B2172" t="str">
            <v>AUD4</v>
          </cell>
          <cell r="C2172" t="str">
            <v>Survey - Residential Energy</v>
          </cell>
          <cell r="D2172" t="str">
            <v>GRAHAM</v>
          </cell>
          <cell r="E2172" t="str">
            <v>ECON-3B</v>
          </cell>
          <cell r="F2172" t="str">
            <v>Residential</v>
          </cell>
          <cell r="G2172" t="str">
            <v>SINGLE</v>
          </cell>
          <cell r="I2172" t="str">
            <v>ST CLOUD</v>
          </cell>
          <cell r="J2172" t="str">
            <v>December</v>
          </cell>
          <cell r="K2172" t="str">
            <v>2011-2012</v>
          </cell>
          <cell r="L2172">
            <v>2011</v>
          </cell>
          <cell r="Y2172">
            <v>0</v>
          </cell>
          <cell r="Z2172">
            <v>0</v>
          </cell>
          <cell r="AA2172">
            <v>0</v>
          </cell>
          <cell r="AB2172">
            <v>0</v>
          </cell>
          <cell r="AC2172" t="str">
            <v>GRAHAMECON-3BDecember2011-2012</v>
          </cell>
          <cell r="AD2172" t="str">
            <v>GRAHAMECON-3B2011</v>
          </cell>
          <cell r="AE2172" t="str">
            <v>GRAHAMECON-3BDecember2011</v>
          </cell>
          <cell r="AF2172" t="str">
            <v>GRAHAMECON-3BDecember2011-2012</v>
          </cell>
          <cell r="AG2172" t="str">
            <v>GRAHAMECON-3BST CLOUDDecember2011-2012</v>
          </cell>
          <cell r="AH2172" t="str">
            <v>GRAHAMDecember2011-2012</v>
          </cell>
        </row>
        <row r="2173">
          <cell r="B2173" t="str">
            <v>AUD6</v>
          </cell>
          <cell r="C2173" t="str">
            <v>Survey - Residential Energy</v>
          </cell>
          <cell r="D2173" t="str">
            <v>SKIPPER</v>
          </cell>
          <cell r="E2173" t="str">
            <v>ECON-3B</v>
          </cell>
          <cell r="F2173" t="str">
            <v>Residential</v>
          </cell>
          <cell r="G2173" t="str">
            <v>SINGLE</v>
          </cell>
          <cell r="I2173" t="str">
            <v>ST CLOUD</v>
          </cell>
          <cell r="J2173" t="str">
            <v>December</v>
          </cell>
          <cell r="K2173" t="str">
            <v>2011-2012</v>
          </cell>
          <cell r="L2173">
            <v>2011</v>
          </cell>
          <cell r="Y2173">
            <v>0</v>
          </cell>
          <cell r="Z2173">
            <v>0</v>
          </cell>
          <cell r="AA2173">
            <v>0</v>
          </cell>
          <cell r="AB2173">
            <v>0</v>
          </cell>
          <cell r="AC2173" t="str">
            <v>SKIPPERECON-3BDecember2011-2012</v>
          </cell>
          <cell r="AD2173" t="str">
            <v>SKIPPERECON-3B2011</v>
          </cell>
          <cell r="AE2173" t="str">
            <v>SKIPPERECON-3BDecember2011</v>
          </cell>
          <cell r="AF2173" t="str">
            <v>SKIPPERECON-3BDecember2011-2012</v>
          </cell>
          <cell r="AG2173" t="str">
            <v>SKIPPERECON-3BST CLOUDDecember2011-2012</v>
          </cell>
          <cell r="AH2173" t="str">
            <v>SKIPPERDecember2011-2012</v>
          </cell>
        </row>
        <row r="2174">
          <cell r="B2174" t="str">
            <v>AUD7</v>
          </cell>
          <cell r="C2174" t="str">
            <v>Survey - Residential Energy</v>
          </cell>
          <cell r="D2174" t="str">
            <v>SAMPSON</v>
          </cell>
          <cell r="E2174" t="str">
            <v>ECON-3B</v>
          </cell>
          <cell r="F2174" t="str">
            <v>Residential</v>
          </cell>
          <cell r="G2174" t="str">
            <v>SINGLE</v>
          </cell>
          <cell r="I2174" t="str">
            <v>ST CLOUD</v>
          </cell>
          <cell r="J2174" t="str">
            <v>December</v>
          </cell>
          <cell r="K2174" t="str">
            <v>2011-2012</v>
          </cell>
          <cell r="L2174">
            <v>2011</v>
          </cell>
          <cell r="Y2174">
            <v>0</v>
          </cell>
          <cell r="Z2174">
            <v>0</v>
          </cell>
          <cell r="AA2174">
            <v>0</v>
          </cell>
          <cell r="AB2174">
            <v>0</v>
          </cell>
          <cell r="AC2174" t="str">
            <v>SAMPSONECON-3BDecember2011-2012</v>
          </cell>
          <cell r="AD2174" t="str">
            <v>SAMPSONECON-3B2011</v>
          </cell>
          <cell r="AE2174" t="str">
            <v>SAMPSONECON-3BDecember2011</v>
          </cell>
          <cell r="AF2174" t="str">
            <v>SAMPSONECON-3BDecember2011-2012</v>
          </cell>
          <cell r="AG2174" t="str">
            <v>SAMPSONECON-3BST CLOUDDecember2011-2012</v>
          </cell>
          <cell r="AH2174" t="str">
            <v>SAMPSONDecember2011-2012</v>
          </cell>
        </row>
        <row r="2175">
          <cell r="C2175" t="str">
            <v xml:space="preserve">Total Res Energy Surveys  </v>
          </cell>
          <cell r="D2175" t="str">
            <v>CONEW</v>
          </cell>
          <cell r="E2175" t="str">
            <v>ECON-3B</v>
          </cell>
          <cell r="F2175" t="str">
            <v>Residential</v>
          </cell>
          <cell r="I2175" t="str">
            <v>ST CLOUD</v>
          </cell>
          <cell r="J2175" t="str">
            <v>December</v>
          </cell>
          <cell r="K2175" t="str">
            <v>2011-2012</v>
          </cell>
          <cell r="L2175">
            <v>2011</v>
          </cell>
          <cell r="M2175">
            <v>0</v>
          </cell>
          <cell r="Y2175">
            <v>0</v>
          </cell>
          <cell r="Z2175">
            <v>0</v>
          </cell>
          <cell r="AA2175">
            <v>0</v>
          </cell>
          <cell r="AB2175">
            <v>0</v>
          </cell>
          <cell r="AC2175" t="str">
            <v>CONEWECON-3BDecember2011-2012</v>
          </cell>
          <cell r="AD2175" t="str">
            <v>CONEWECON-3B2011</v>
          </cell>
          <cell r="AE2175" t="str">
            <v>CONEWECON-3BDecember2011</v>
          </cell>
          <cell r="AF2175" t="str">
            <v>CONEWECON-3BDecember2011-2012</v>
          </cell>
          <cell r="AG2175" t="str">
            <v>CONEWECON-3BST CLOUDDecember2011-2012</v>
          </cell>
          <cell r="AH2175" t="str">
            <v>CONEWDecember2011-2012</v>
          </cell>
        </row>
        <row r="2176">
          <cell r="B2176" t="str">
            <v>FHS</v>
          </cell>
          <cell r="C2176" t="str">
            <v>Survey - Residential Energy DVD</v>
          </cell>
          <cell r="D2176" t="str">
            <v>BURNS</v>
          </cell>
          <cell r="E2176" t="str">
            <v>ECON-3D</v>
          </cell>
          <cell r="F2176" t="str">
            <v>Residential</v>
          </cell>
          <cell r="I2176" t="str">
            <v>ST CLOUD</v>
          </cell>
          <cell r="J2176" t="str">
            <v>December</v>
          </cell>
          <cell r="K2176" t="str">
            <v>2011-2012</v>
          </cell>
          <cell r="L2176">
            <v>2011</v>
          </cell>
          <cell r="Y2176">
            <v>0</v>
          </cell>
          <cell r="Z2176">
            <v>0</v>
          </cell>
          <cell r="AA2176">
            <v>0</v>
          </cell>
          <cell r="AB2176">
            <v>0</v>
          </cell>
          <cell r="AC2176" t="str">
            <v>BURNSECON-3DDecember2011-2012</v>
          </cell>
          <cell r="AD2176" t="str">
            <v>BURNSECON-3D2011</v>
          </cell>
          <cell r="AE2176" t="str">
            <v>BURNSECON-3DDecember2011</v>
          </cell>
          <cell r="AF2176" t="str">
            <v>BURNSECON-3DDecember2011-2012</v>
          </cell>
          <cell r="AG2176" t="str">
            <v>BURNSECON-3DST CLOUDDecember2011-2012</v>
          </cell>
          <cell r="AH2176" t="str">
            <v>BURNSDecember2011-2012</v>
          </cell>
        </row>
        <row r="2177">
          <cell r="C2177" t="str">
            <v>Survey - Residential Energy DVD</v>
          </cell>
          <cell r="D2177" t="str">
            <v>RIVERA</v>
          </cell>
          <cell r="E2177" t="str">
            <v>ECON-3D</v>
          </cell>
          <cell r="F2177" t="str">
            <v>Residential</v>
          </cell>
          <cell r="I2177" t="str">
            <v>ST CLOUD</v>
          </cell>
          <cell r="J2177" t="str">
            <v>December</v>
          </cell>
          <cell r="K2177" t="str">
            <v>2011-2012</v>
          </cell>
          <cell r="L2177">
            <v>2011</v>
          </cell>
          <cell r="Y2177">
            <v>0</v>
          </cell>
          <cell r="Z2177">
            <v>0</v>
          </cell>
          <cell r="AA2177">
            <v>0</v>
          </cell>
          <cell r="AB2177">
            <v>0</v>
          </cell>
          <cell r="AC2177" t="str">
            <v>RIVERAECON-3DDecember2011-2012</v>
          </cell>
          <cell r="AD2177" t="str">
            <v>RIVERAECON-3D2011</v>
          </cell>
          <cell r="AE2177" t="str">
            <v>RIVERAECON-3DDecember2011</v>
          </cell>
          <cell r="AF2177" t="str">
            <v>RIVERAECON-3DDecember2011-2012</v>
          </cell>
          <cell r="AG2177" t="str">
            <v>RIVERAECON-3DST CLOUDDecember2011-2012</v>
          </cell>
          <cell r="AH2177" t="str">
            <v>RIVERADecember2011-2012</v>
          </cell>
        </row>
        <row r="2178">
          <cell r="C2178" t="str">
            <v xml:space="preserve">Total DVD &amp; VIDEO  </v>
          </cell>
          <cell r="D2178" t="str">
            <v>DVD</v>
          </cell>
          <cell r="E2178" t="str">
            <v>ECON-3D</v>
          </cell>
          <cell r="F2178" t="str">
            <v>Residential</v>
          </cell>
          <cell r="I2178" t="str">
            <v>ST CLOUD</v>
          </cell>
          <cell r="J2178" t="str">
            <v>December</v>
          </cell>
          <cell r="K2178" t="str">
            <v>2011-2012</v>
          </cell>
          <cell r="L2178">
            <v>2011</v>
          </cell>
          <cell r="M2178">
            <v>0</v>
          </cell>
          <cell r="Y2178">
            <v>0</v>
          </cell>
          <cell r="AA2178">
            <v>0</v>
          </cell>
          <cell r="AC2178" t="str">
            <v>DVDECON-3DDecember2011-2012</v>
          </cell>
          <cell r="AD2178" t="str">
            <v>DVDECON-3D2011</v>
          </cell>
          <cell r="AE2178" t="str">
            <v>DVDECON-3DDecember2011</v>
          </cell>
          <cell r="AF2178" t="str">
            <v>DVDECON-3DDecember2011-2012</v>
          </cell>
          <cell r="AG2178" t="str">
            <v>DVDECON-3DST CLOUDDecember2011-2012</v>
          </cell>
          <cell r="AH2178" t="str">
            <v>DVDDecember2011-2012</v>
          </cell>
        </row>
        <row r="2179">
          <cell r="C2179" t="str">
            <v xml:space="preserve">Total Residential Energy DVD  </v>
          </cell>
          <cell r="D2179" t="str">
            <v>CONEW</v>
          </cell>
          <cell r="E2179" t="str">
            <v>ECON-3D</v>
          </cell>
          <cell r="F2179" t="str">
            <v>Residential</v>
          </cell>
          <cell r="I2179" t="str">
            <v>ST CLOUD</v>
          </cell>
          <cell r="J2179" t="str">
            <v>December</v>
          </cell>
          <cell r="K2179" t="str">
            <v>2011-2012</v>
          </cell>
          <cell r="L2179">
            <v>2011</v>
          </cell>
          <cell r="M2179">
            <v>0</v>
          </cell>
          <cell r="Y2179">
            <v>0</v>
          </cell>
          <cell r="Z2179">
            <v>0</v>
          </cell>
          <cell r="AA2179">
            <v>0</v>
          </cell>
          <cell r="AB2179">
            <v>0</v>
          </cell>
          <cell r="AC2179" t="str">
            <v>CONEWECON-3DDecember2011-2012</v>
          </cell>
          <cell r="AD2179" t="str">
            <v>CONEWECON-3D2011</v>
          </cell>
          <cell r="AE2179" t="str">
            <v>CONEWECON-3DDecember2011</v>
          </cell>
          <cell r="AF2179" t="str">
            <v>CONEWECON-3DDecember2011-2012</v>
          </cell>
          <cell r="AG2179" t="str">
            <v>CONEWECON-3DST CLOUDDecember2011-2012</v>
          </cell>
          <cell r="AH2179" t="str">
            <v>CONEWDecember2011-2012</v>
          </cell>
        </row>
        <row r="2180">
          <cell r="B2180" t="str">
            <v>IBHE</v>
          </cell>
          <cell r="C2180" t="str">
            <v>Home Fix-up</v>
          </cell>
          <cell r="D2180" t="str">
            <v>SAMPSON</v>
          </cell>
          <cell r="E2180" t="str">
            <v>ECON-12A</v>
          </cell>
          <cell r="F2180" t="str">
            <v>Residential</v>
          </cell>
          <cell r="G2180" t="str">
            <v>SINGLE</v>
          </cell>
          <cell r="I2180" t="str">
            <v>ST CLOUD</v>
          </cell>
          <cell r="J2180" t="str">
            <v>December</v>
          </cell>
          <cell r="K2180" t="str">
            <v>2011-2012</v>
          </cell>
          <cell r="L2180">
            <v>2011</v>
          </cell>
          <cell r="Y2180">
            <v>0</v>
          </cell>
          <cell r="Z2180">
            <v>0</v>
          </cell>
          <cell r="AA2180">
            <v>0</v>
          </cell>
          <cell r="AB2180">
            <v>0</v>
          </cell>
          <cell r="AC2180" t="str">
            <v>SAMPSONECON-12ADecember2011-2012</v>
          </cell>
          <cell r="AD2180" t="str">
            <v>SAMPSONECON-12A2011</v>
          </cell>
          <cell r="AE2180" t="str">
            <v>SAMPSONECON-12ADecember2011</v>
          </cell>
          <cell r="AF2180" t="str">
            <v>SAMPSONECON-12ADecember2011-2012</v>
          </cell>
          <cell r="AG2180" t="str">
            <v>SAMPSONECON-12AST CLOUDDecember2011-2012</v>
          </cell>
          <cell r="AH2180" t="str">
            <v>SAMPSONDecember2011-2012</v>
          </cell>
        </row>
        <row r="2181">
          <cell r="C2181" t="str">
            <v>Total Home Fix-up Single</v>
          </cell>
          <cell r="D2181" t="str">
            <v>CONEW</v>
          </cell>
          <cell r="E2181" t="str">
            <v>ECON-12A</v>
          </cell>
          <cell r="F2181" t="str">
            <v>Residential</v>
          </cell>
          <cell r="G2181" t="str">
            <v>SINGLE</v>
          </cell>
          <cell r="I2181" t="str">
            <v>ST CLOUD</v>
          </cell>
          <cell r="J2181" t="str">
            <v>December</v>
          </cell>
          <cell r="K2181" t="str">
            <v>2011-2012</v>
          </cell>
          <cell r="L2181">
            <v>2011</v>
          </cell>
          <cell r="M2181">
            <v>0</v>
          </cell>
          <cell r="O2181">
            <v>0</v>
          </cell>
          <cell r="Q2181">
            <v>0</v>
          </cell>
          <cell r="R2181">
            <v>0</v>
          </cell>
          <cell r="S2181">
            <v>0</v>
          </cell>
          <cell r="U2181">
            <v>0</v>
          </cell>
          <cell r="V2181">
            <v>0</v>
          </cell>
          <cell r="W2181">
            <v>0</v>
          </cell>
          <cell r="X2181">
            <v>0</v>
          </cell>
          <cell r="Y2181">
            <v>0</v>
          </cell>
          <cell r="Z2181">
            <v>0</v>
          </cell>
          <cell r="AA2181">
            <v>0</v>
          </cell>
          <cell r="AB2181">
            <v>0</v>
          </cell>
          <cell r="AC2181" t="str">
            <v>CONEWECON-12ADecember2011-2012</v>
          </cell>
          <cell r="AD2181" t="str">
            <v>CONEWECON-12A2011</v>
          </cell>
          <cell r="AE2181" t="str">
            <v>CONEWECON-12ADecember2011</v>
          </cell>
          <cell r="AF2181" t="str">
            <v>CONEWECON-12ADecember2011-2012</v>
          </cell>
          <cell r="AG2181" t="str">
            <v>CONEWECON-12AST CLOUDDecember2011-2012</v>
          </cell>
          <cell r="AH2181" t="str">
            <v>CONEWDecember2011-2012</v>
          </cell>
        </row>
        <row r="2182">
          <cell r="B2182" t="str">
            <v>IBHI</v>
          </cell>
          <cell r="C2182" t="str">
            <v>Home Financial Insulation Loan</v>
          </cell>
          <cell r="D2182" t="str">
            <v>SAMPSON</v>
          </cell>
          <cell r="E2182" t="str">
            <v>ECON-12B</v>
          </cell>
          <cell r="F2182" t="str">
            <v>Residential</v>
          </cell>
          <cell r="G2182" t="str">
            <v>SINGLE</v>
          </cell>
          <cell r="I2182" t="str">
            <v>ST CLOUD</v>
          </cell>
          <cell r="J2182" t="str">
            <v>December</v>
          </cell>
          <cell r="K2182" t="str">
            <v>2011-2012</v>
          </cell>
          <cell r="L2182">
            <v>2011</v>
          </cell>
          <cell r="O2182">
            <v>0</v>
          </cell>
          <cell r="Y2182">
            <v>0</v>
          </cell>
          <cell r="Z2182">
            <v>0</v>
          </cell>
          <cell r="AA2182">
            <v>0</v>
          </cell>
          <cell r="AB2182">
            <v>0</v>
          </cell>
          <cell r="AC2182" t="str">
            <v>SAMPSONECON-12BDecember2011-2012</v>
          </cell>
          <cell r="AD2182" t="str">
            <v>SAMPSONECON-12B2011</v>
          </cell>
          <cell r="AE2182" t="str">
            <v>SAMPSONECON-12BDecember2011</v>
          </cell>
          <cell r="AF2182" t="str">
            <v>SAMPSONECON-12BDecember2011-2012</v>
          </cell>
          <cell r="AG2182" t="str">
            <v>SAMPSONECON-12BST CLOUDDecember2011-2012</v>
          </cell>
          <cell r="AH2182" t="str">
            <v>SAMPSONDecember2011-2012</v>
          </cell>
        </row>
        <row r="2183">
          <cell r="C2183" t="str">
            <v>Total Financed Insulation Single</v>
          </cell>
          <cell r="D2183" t="str">
            <v>CONEW</v>
          </cell>
          <cell r="E2183" t="str">
            <v>ECON-12B</v>
          </cell>
          <cell r="F2183" t="str">
            <v>Residential</v>
          </cell>
          <cell r="G2183" t="str">
            <v>SINGLE</v>
          </cell>
          <cell r="I2183" t="str">
            <v>ST CLOUD</v>
          </cell>
          <cell r="J2183" t="str">
            <v>December</v>
          </cell>
          <cell r="K2183" t="str">
            <v>2011-2012</v>
          </cell>
          <cell r="L2183">
            <v>2011</v>
          </cell>
          <cell r="M2183">
            <v>0</v>
          </cell>
          <cell r="O2183">
            <v>0</v>
          </cell>
          <cell r="Q2183">
            <v>0</v>
          </cell>
          <cell r="R2183">
            <v>0</v>
          </cell>
          <cell r="S2183">
            <v>0</v>
          </cell>
          <cell r="U2183">
            <v>0</v>
          </cell>
          <cell r="V2183">
            <v>0</v>
          </cell>
          <cell r="W2183">
            <v>0</v>
          </cell>
          <cell r="X2183">
            <v>0</v>
          </cell>
          <cell r="Y2183">
            <v>0</v>
          </cell>
          <cell r="Z2183">
            <v>0</v>
          </cell>
          <cell r="AA2183">
            <v>0</v>
          </cell>
          <cell r="AB2183">
            <v>0</v>
          </cell>
          <cell r="AC2183" t="str">
            <v>CONEWECON-12BDecember2011-2012</v>
          </cell>
          <cell r="AD2183" t="str">
            <v>CONEWECON-12B2011</v>
          </cell>
          <cell r="AE2183" t="str">
            <v>CONEWECON-12BDecember2011</v>
          </cell>
          <cell r="AF2183" t="str">
            <v>CONEWECON-12BDecember2011-2012</v>
          </cell>
          <cell r="AG2183" t="str">
            <v>CONEWECON-12BST CLOUDDecember2011-2012</v>
          </cell>
          <cell r="AH2183" t="str">
            <v>CONEWDecember2011-2012</v>
          </cell>
        </row>
        <row r="2184">
          <cell r="C2184" t="str">
            <v>Total Residential Audit Summary</v>
          </cell>
          <cell r="D2184" t="str">
            <v>CONEW</v>
          </cell>
          <cell r="E2184" t="str">
            <v>RESCON</v>
          </cell>
          <cell r="F2184" t="str">
            <v>Residential</v>
          </cell>
          <cell r="J2184" t="str">
            <v>December</v>
          </cell>
          <cell r="K2184" t="str">
            <v>2011-2012</v>
          </cell>
          <cell r="L2184">
            <v>2011</v>
          </cell>
          <cell r="M2184">
            <v>214</v>
          </cell>
          <cell r="N2184">
            <v>9094.6666666666679</v>
          </cell>
          <cell r="O2184">
            <v>0</v>
          </cell>
          <cell r="P2184">
            <v>80666.666666666672</v>
          </cell>
          <cell r="Q2184">
            <v>0</v>
          </cell>
          <cell r="R2184">
            <v>0</v>
          </cell>
          <cell r="S2184">
            <v>0</v>
          </cell>
          <cell r="T2184">
            <v>0</v>
          </cell>
          <cell r="U2184">
            <v>0</v>
          </cell>
          <cell r="V2184">
            <v>0</v>
          </cell>
          <cell r="W2184">
            <v>0</v>
          </cell>
          <cell r="X2184">
            <v>113</v>
          </cell>
          <cell r="Y2184">
            <v>27391.508242900003</v>
          </cell>
          <cell r="Z2184">
            <v>66863.175346333344</v>
          </cell>
          <cell r="AA2184">
            <v>46406.824800000009</v>
          </cell>
          <cell r="AB2184">
            <v>668622.30385441682</v>
          </cell>
          <cell r="AC2184" t="str">
            <v>CONEWRESCONDecember2011-2012</v>
          </cell>
          <cell r="AD2184" t="str">
            <v>CONEWRESCON2011</v>
          </cell>
          <cell r="AE2184" t="str">
            <v>CONEWRESCONDecember2011</v>
          </cell>
          <cell r="AF2184" t="str">
            <v>CONEWRESCONDecember2011-2012</v>
          </cell>
          <cell r="AG2184" t="str">
            <v>CONEWRESCONDecember2011-2012</v>
          </cell>
          <cell r="AH2184" t="str">
            <v>RESCONDecember2011-2012</v>
          </cell>
        </row>
        <row r="2185">
          <cell r="C2185" t="str">
            <v>Total Commercial Audit Summary</v>
          </cell>
          <cell r="D2185" t="str">
            <v>CONEW</v>
          </cell>
          <cell r="E2185" t="str">
            <v>COMCON</v>
          </cell>
          <cell r="F2185" t="str">
            <v>Commercial</v>
          </cell>
          <cell r="J2185" t="str">
            <v>December</v>
          </cell>
          <cell r="K2185" t="str">
            <v>2011-2012</v>
          </cell>
          <cell r="L2185">
            <v>2011</v>
          </cell>
          <cell r="M2185">
            <v>13</v>
          </cell>
          <cell r="N2185">
            <v>27.833333333333332</v>
          </cell>
          <cell r="O2185">
            <v>0</v>
          </cell>
          <cell r="P2185">
            <v>0</v>
          </cell>
          <cell r="Q2185">
            <v>0</v>
          </cell>
          <cell r="R2185">
            <v>0</v>
          </cell>
          <cell r="S2185">
            <v>0</v>
          </cell>
          <cell r="U2185">
            <v>0</v>
          </cell>
          <cell r="V2185">
            <v>0</v>
          </cell>
          <cell r="W2185">
            <v>0</v>
          </cell>
          <cell r="X2185">
            <v>0</v>
          </cell>
          <cell r="Y2185">
            <v>5935.2868312000001</v>
          </cell>
          <cell r="Z2185">
            <v>12592.799127233335</v>
          </cell>
          <cell r="AA2185">
            <v>7647.8724000000002</v>
          </cell>
          <cell r="AB2185">
            <v>15437.372066666667</v>
          </cell>
          <cell r="AC2185" t="str">
            <v>CONEWCOMCONDecember2011-2012</v>
          </cell>
          <cell r="AD2185" t="str">
            <v>CONEWCOMCON2011</v>
          </cell>
          <cell r="AE2185" t="str">
            <v>CONEWCOMCONDecember2011</v>
          </cell>
          <cell r="AF2185" t="str">
            <v>CONEWCOMCONDecember2011-2012</v>
          </cell>
          <cell r="AG2185" t="str">
            <v>CONEWCOMCONDecember2011-2012</v>
          </cell>
          <cell r="AH2185" t="str">
            <v>COMCONDecember2011-2012</v>
          </cell>
        </row>
        <row r="2186">
          <cell r="B2186" t="str">
            <v>CONSERVATION SUPPORT TRACKING</v>
          </cell>
          <cell r="L2186">
            <v>2011</v>
          </cell>
          <cell r="M2186" t="str">
            <v>Completed</v>
          </cell>
          <cell r="N2186" t="str">
            <v>Assigned / Returned</v>
          </cell>
          <cell r="AD2186" t="str">
            <v>2011</v>
          </cell>
          <cell r="AE2186" t="str">
            <v>2011</v>
          </cell>
        </row>
        <row r="2187">
          <cell r="B2187" t="str">
            <v>Rebate Verification</v>
          </cell>
          <cell r="C2187" t="str">
            <v>Residential Rebate Tracking</v>
          </cell>
          <cell r="D2187" t="str">
            <v>BURNS</v>
          </cell>
          <cell r="F2187" t="str">
            <v>Residential</v>
          </cell>
          <cell r="H2187" t="str">
            <v>RES VERIFY</v>
          </cell>
          <cell r="J2187" t="str">
            <v>December</v>
          </cell>
          <cell r="K2187" t="str">
            <v>2011-2012</v>
          </cell>
          <cell r="L2187">
            <v>2011</v>
          </cell>
          <cell r="Y2187">
            <v>0</v>
          </cell>
          <cell r="Z2187">
            <v>0</v>
          </cell>
          <cell r="AC2187" t="str">
            <v>BURNSDecember2011-2012</v>
          </cell>
          <cell r="AD2187" t="str">
            <v>BURNS2011</v>
          </cell>
          <cell r="AE2187" t="str">
            <v>BURNSDecember2011</v>
          </cell>
          <cell r="AF2187" t="str">
            <v>BURNSRES VERIFYDecember2011-2012</v>
          </cell>
          <cell r="AG2187" t="str">
            <v>BURNSDecember2011-2012</v>
          </cell>
          <cell r="AH2187" t="str">
            <v>BURNSRES VERIFY</v>
          </cell>
        </row>
        <row r="2188">
          <cell r="D2188" t="str">
            <v>GRAHAM</v>
          </cell>
          <cell r="F2188" t="str">
            <v>Residential</v>
          </cell>
          <cell r="H2188" t="str">
            <v>RES VERIFY</v>
          </cell>
          <cell r="J2188" t="str">
            <v>December</v>
          </cell>
          <cell r="K2188" t="str">
            <v>2011-2012</v>
          </cell>
          <cell r="L2188">
            <v>2011</v>
          </cell>
          <cell r="U2188">
            <v>8</v>
          </cell>
          <cell r="Y2188">
            <v>0</v>
          </cell>
          <cell r="Z2188">
            <v>0</v>
          </cell>
          <cell r="AC2188" t="str">
            <v>GRAHAMDecember2011-2012</v>
          </cell>
          <cell r="AD2188" t="str">
            <v>GRAHAM2011</v>
          </cell>
          <cell r="AE2188" t="str">
            <v>GRAHAMDecember2011</v>
          </cell>
          <cell r="AF2188" t="str">
            <v>GRAHAMRES VERIFYDecember2011-2012</v>
          </cell>
          <cell r="AG2188" t="str">
            <v>GRAHAMDecember2011-2012</v>
          </cell>
          <cell r="AH2188" t="str">
            <v>GRAHAMRES VERIFY</v>
          </cell>
        </row>
        <row r="2189">
          <cell r="D2189" t="str">
            <v>MAYER</v>
          </cell>
          <cell r="F2189" t="str">
            <v>Residential</v>
          </cell>
          <cell r="H2189" t="str">
            <v>RES VERIFY</v>
          </cell>
          <cell r="J2189" t="str">
            <v>December</v>
          </cell>
          <cell r="K2189" t="str">
            <v>2011-2012</v>
          </cell>
          <cell r="L2189">
            <v>2011</v>
          </cell>
          <cell r="Y2189">
            <v>0</v>
          </cell>
          <cell r="Z2189">
            <v>0</v>
          </cell>
          <cell r="AC2189" t="str">
            <v>MAYERDecember2011-2012</v>
          </cell>
          <cell r="AD2189" t="str">
            <v>MAYER2011</v>
          </cell>
          <cell r="AE2189" t="str">
            <v>MAYERDecember2011</v>
          </cell>
          <cell r="AF2189" t="str">
            <v>MAYERRES VERIFYDecember2011-2012</v>
          </cell>
          <cell r="AG2189" t="str">
            <v>MAYERDecember2011-2012</v>
          </cell>
          <cell r="AH2189" t="str">
            <v>MAYERRES VERIFY</v>
          </cell>
        </row>
        <row r="2190">
          <cell r="D2190" t="str">
            <v>SAMPSON</v>
          </cell>
          <cell r="F2190" t="str">
            <v>Residential</v>
          </cell>
          <cell r="H2190" t="str">
            <v>RES VERIFY</v>
          </cell>
          <cell r="J2190" t="str">
            <v>December</v>
          </cell>
          <cell r="K2190" t="str">
            <v>2011-2012</v>
          </cell>
          <cell r="L2190">
            <v>2011</v>
          </cell>
          <cell r="U2190">
            <v>9</v>
          </cell>
          <cell r="Y2190">
            <v>0</v>
          </cell>
          <cell r="Z2190">
            <v>0</v>
          </cell>
          <cell r="AC2190" t="str">
            <v>SAMPSONDecember2011-2012</v>
          </cell>
          <cell r="AD2190" t="str">
            <v>SAMPSON2011</v>
          </cell>
          <cell r="AE2190" t="str">
            <v>SAMPSONDecember2011</v>
          </cell>
          <cell r="AF2190" t="str">
            <v>SAMPSONRES VERIFYDecember2011-2012</v>
          </cell>
          <cell r="AG2190" t="str">
            <v>SAMPSONDecember2011-2012</v>
          </cell>
          <cell r="AH2190" t="str">
            <v>SAMPSONRES VERIFY</v>
          </cell>
        </row>
        <row r="2191">
          <cell r="D2191" t="str">
            <v>SKIPPER</v>
          </cell>
          <cell r="F2191" t="str">
            <v>Residential</v>
          </cell>
          <cell r="H2191" t="str">
            <v>RES VERIFY</v>
          </cell>
          <cell r="J2191" t="str">
            <v>December</v>
          </cell>
          <cell r="K2191" t="str">
            <v>2011-2012</v>
          </cell>
          <cell r="L2191">
            <v>2011</v>
          </cell>
          <cell r="Y2191">
            <v>0</v>
          </cell>
          <cell r="Z2191">
            <v>0</v>
          </cell>
          <cell r="AC2191" t="str">
            <v>SKIPPERDecember2011-2012</v>
          </cell>
          <cell r="AD2191" t="str">
            <v>SKIPPER2011</v>
          </cell>
          <cell r="AE2191" t="str">
            <v>SKIPPERDecember2011</v>
          </cell>
          <cell r="AF2191" t="str">
            <v>SKIPPERRES VERIFYDecember2011-2012</v>
          </cell>
          <cell r="AG2191" t="str">
            <v>SKIPPERDecember2011-2012</v>
          </cell>
          <cell r="AH2191" t="str">
            <v>SKIPPERRES VERIFY</v>
          </cell>
        </row>
        <row r="2192">
          <cell r="D2192" t="str">
            <v>SPRIGGS</v>
          </cell>
          <cell r="F2192" t="str">
            <v>Residential</v>
          </cell>
          <cell r="H2192" t="str">
            <v>RES VERIFY</v>
          </cell>
          <cell r="J2192" t="str">
            <v>December</v>
          </cell>
          <cell r="K2192" t="str">
            <v>2011-2012</v>
          </cell>
          <cell r="L2192">
            <v>2011</v>
          </cell>
          <cell r="Y2192">
            <v>0</v>
          </cell>
          <cell r="Z2192">
            <v>0</v>
          </cell>
          <cell r="AC2192" t="str">
            <v>SPRIGGSDecember2011-2012</v>
          </cell>
          <cell r="AD2192" t="str">
            <v>SPRIGGS2011</v>
          </cell>
          <cell r="AE2192" t="str">
            <v>SPRIGGSDecember2011</v>
          </cell>
          <cell r="AF2192" t="str">
            <v>SPRIGGSRES VERIFYDecember2011-2012</v>
          </cell>
          <cell r="AG2192" t="str">
            <v>SPRIGGSDecember2011-2012</v>
          </cell>
          <cell r="AH2192" t="str">
            <v>SPRIGGSRES VERIFY</v>
          </cell>
        </row>
        <row r="2193">
          <cell r="C2193" t="str">
            <v xml:space="preserve">Total Community Events  </v>
          </cell>
          <cell r="D2193" t="str">
            <v>CONEW</v>
          </cell>
          <cell r="F2193" t="str">
            <v>Residential</v>
          </cell>
          <cell r="H2193" t="str">
            <v>RES VERIFY</v>
          </cell>
          <cell r="J2193" t="str">
            <v>December</v>
          </cell>
          <cell r="K2193" t="str">
            <v>2011-2012</v>
          </cell>
          <cell r="L2193">
            <v>2011</v>
          </cell>
          <cell r="M2193">
            <v>0</v>
          </cell>
          <cell r="N2193">
            <v>0</v>
          </cell>
          <cell r="O2193">
            <v>0</v>
          </cell>
          <cell r="P2193">
            <v>0</v>
          </cell>
          <cell r="U2193">
            <v>17</v>
          </cell>
          <cell r="X2193">
            <v>0</v>
          </cell>
          <cell r="Y2193">
            <v>0</v>
          </cell>
          <cell r="Z2193">
            <v>0</v>
          </cell>
          <cell r="AC2193" t="str">
            <v>CONEWDecember2011-2012</v>
          </cell>
          <cell r="AD2193" t="str">
            <v>CONEW2011</v>
          </cell>
          <cell r="AE2193" t="str">
            <v>CONEWDecember2011</v>
          </cell>
          <cell r="AF2193" t="str">
            <v>CONEWRES VERIFYDecember2011-2012</v>
          </cell>
          <cell r="AG2193" t="str">
            <v>CONEWDecember2011-2012</v>
          </cell>
          <cell r="AH2193" t="str">
            <v>CONEWRES VERIFY</v>
          </cell>
        </row>
        <row r="2194">
          <cell r="C2194" t="str">
            <v>Commercial Rebate Tracking</v>
          </cell>
          <cell r="D2194" t="str">
            <v>SKIPPER</v>
          </cell>
          <cell r="F2194" t="str">
            <v>Commercial</v>
          </cell>
          <cell r="H2194" t="str">
            <v>COM VERIFY</v>
          </cell>
          <cell r="J2194" t="str">
            <v>December</v>
          </cell>
          <cell r="K2194" t="str">
            <v>2011-2012</v>
          </cell>
          <cell r="L2194">
            <v>2011</v>
          </cell>
          <cell r="AD2194" t="str">
            <v>SKIPPER2011</v>
          </cell>
          <cell r="AE2194" t="str">
            <v>SKIPPERDecember2011</v>
          </cell>
          <cell r="AF2194" t="str">
            <v>SKIPPERCOM VERIFYDecember2011-2012</v>
          </cell>
        </row>
        <row r="2195">
          <cell r="B2195" t="str">
            <v>Conservation Support Emails</v>
          </cell>
          <cell r="C2195" t="str">
            <v>Emails</v>
          </cell>
          <cell r="D2195" t="str">
            <v>BURNS</v>
          </cell>
          <cell r="F2195" t="str">
            <v>Residential</v>
          </cell>
          <cell r="H2195" t="str">
            <v>CONEW EMAIL</v>
          </cell>
          <cell r="J2195" t="str">
            <v>December</v>
          </cell>
          <cell r="K2195" t="str">
            <v>2011-2012</v>
          </cell>
          <cell r="L2195">
            <v>2011</v>
          </cell>
          <cell r="AD2195" t="str">
            <v>BURNS2011</v>
          </cell>
          <cell r="AE2195" t="str">
            <v>BURNSDecember2011</v>
          </cell>
          <cell r="AF2195" t="str">
            <v>BURNSCONEW EMAILDecember2011-2012</v>
          </cell>
        </row>
        <row r="2196">
          <cell r="D2196" t="str">
            <v>RIVERA</v>
          </cell>
          <cell r="F2196" t="str">
            <v>Residential</v>
          </cell>
          <cell r="H2196" t="str">
            <v>CONEW EMAIL</v>
          </cell>
          <cell r="J2196" t="str">
            <v>December</v>
          </cell>
          <cell r="K2196" t="str">
            <v>2011-2012</v>
          </cell>
          <cell r="L2196">
            <v>2011</v>
          </cell>
          <cell r="AD2196" t="str">
            <v>RIVERA2011</v>
          </cell>
          <cell r="AE2196" t="str">
            <v>RIVERADecember2011</v>
          </cell>
          <cell r="AF2196" t="str">
            <v>RIVERACONEW EMAILDecember2011-2012</v>
          </cell>
        </row>
        <row r="2197">
          <cell r="B2197" t="str">
            <v>Conservation Support Calls</v>
          </cell>
          <cell r="C2197" t="str">
            <v>Calls/Voicemails</v>
          </cell>
          <cell r="D2197" t="str">
            <v>BURNS</v>
          </cell>
          <cell r="H2197" t="str">
            <v>CONEW CALLS/VM</v>
          </cell>
          <cell r="J2197" t="str">
            <v>December</v>
          </cell>
          <cell r="K2197" t="str">
            <v>2011-2012</v>
          </cell>
          <cell r="L2197">
            <v>2011</v>
          </cell>
          <cell r="AD2197" t="str">
            <v>BURNS2011</v>
          </cell>
          <cell r="AE2197" t="str">
            <v>BURNSDecember2011</v>
          </cell>
          <cell r="AF2197" t="str">
            <v>BURNSCONEW CALLS/VMDecember2011-2012</v>
          </cell>
        </row>
        <row r="2198">
          <cell r="D2198" t="str">
            <v>GRAHAM</v>
          </cell>
          <cell r="H2198" t="str">
            <v>CONEW CALLS/VM</v>
          </cell>
          <cell r="J2198" t="str">
            <v>December</v>
          </cell>
          <cell r="K2198" t="str">
            <v>2011-2012</v>
          </cell>
          <cell r="L2198">
            <v>2011</v>
          </cell>
          <cell r="AD2198" t="str">
            <v>GRAHAM2011</v>
          </cell>
          <cell r="AE2198" t="str">
            <v>GRAHAMDecember2011</v>
          </cell>
          <cell r="AF2198" t="str">
            <v>GRAHAMCONEW CALLS/VMDecember2011-2012</v>
          </cell>
        </row>
        <row r="2199">
          <cell r="D2199" t="str">
            <v>MAYER</v>
          </cell>
          <cell r="H2199" t="str">
            <v>CONEW CALLS/VM</v>
          </cell>
          <cell r="J2199" t="str">
            <v>December</v>
          </cell>
          <cell r="K2199" t="str">
            <v>2011-2012</v>
          </cell>
          <cell r="L2199">
            <v>2011</v>
          </cell>
          <cell r="AD2199" t="str">
            <v>MAYER2011</v>
          </cell>
          <cell r="AE2199" t="str">
            <v>MAYERDecember2011</v>
          </cell>
          <cell r="AF2199" t="str">
            <v>MAYERCONEW CALLS/VMDecember2011-2012</v>
          </cell>
        </row>
        <row r="2200">
          <cell r="D2200" t="str">
            <v>RIVERA</v>
          </cell>
          <cell r="H2200" t="str">
            <v>CONEW CALLS/VM</v>
          </cell>
          <cell r="J2200" t="str">
            <v>December</v>
          </cell>
          <cell r="K2200" t="str">
            <v>2011-2012</v>
          </cell>
          <cell r="L2200">
            <v>2011</v>
          </cell>
          <cell r="AD2200" t="str">
            <v>RIVERA2011</v>
          </cell>
          <cell r="AE2200" t="str">
            <v>RIVERADecember2011</v>
          </cell>
          <cell r="AF2200" t="str">
            <v>RIVERACONEW CALLS/VMDecember2011-2012</v>
          </cell>
        </row>
        <row r="2201">
          <cell r="D2201" t="str">
            <v>SAMPSON</v>
          </cell>
          <cell r="H2201" t="str">
            <v>CONEW CALLS/VM</v>
          </cell>
          <cell r="J2201" t="str">
            <v>December</v>
          </cell>
          <cell r="K2201" t="str">
            <v>2011-2012</v>
          </cell>
          <cell r="L2201">
            <v>2011</v>
          </cell>
          <cell r="AD2201" t="str">
            <v>SAMPSON2011</v>
          </cell>
          <cell r="AE2201" t="str">
            <v>SAMPSONDecember2011</v>
          </cell>
          <cell r="AF2201" t="str">
            <v>SAMPSONCONEW CALLS/VMDecember2011-2012</v>
          </cell>
        </row>
        <row r="2202">
          <cell r="D2202" t="str">
            <v>SKIPPER</v>
          </cell>
          <cell r="H2202" t="str">
            <v>CONEW CALLS/VM</v>
          </cell>
          <cell r="J2202" t="str">
            <v>December</v>
          </cell>
          <cell r="K2202" t="str">
            <v>2011-2012</v>
          </cell>
          <cell r="L2202">
            <v>2011</v>
          </cell>
          <cell r="AD2202" t="str">
            <v>SKIPPER2011</v>
          </cell>
          <cell r="AE2202" t="str">
            <v>SKIPPERDecember2011</v>
          </cell>
          <cell r="AF2202" t="str">
            <v>SKIPPERCONEW CALLS/VMDecember2011-2012</v>
          </cell>
        </row>
        <row r="2203">
          <cell r="D2203" t="str">
            <v>SPRIGGS</v>
          </cell>
          <cell r="H2203" t="str">
            <v>CONEW CALLS/VM</v>
          </cell>
          <cell r="J2203" t="str">
            <v>December</v>
          </cell>
          <cell r="K2203" t="str">
            <v>2011-2012</v>
          </cell>
          <cell r="L2203">
            <v>2011</v>
          </cell>
          <cell r="AD2203" t="str">
            <v>SPRIGGS2011</v>
          </cell>
          <cell r="AE2203" t="str">
            <v>SPRIGGSDecember2011</v>
          </cell>
          <cell r="AF2203" t="str">
            <v>SPRIGGSCONEW CALLS/VMDecember2011-2012</v>
          </cell>
        </row>
        <row r="2204">
          <cell r="C2204" t="str">
            <v xml:space="preserve">Total Community Events  </v>
          </cell>
          <cell r="D2204" t="str">
            <v>CONEW</v>
          </cell>
          <cell r="H2204" t="str">
            <v>CONEW CALLS/VM</v>
          </cell>
          <cell r="J2204" t="str">
            <v>December</v>
          </cell>
          <cell r="K2204" t="str">
            <v>2011-2012</v>
          </cell>
          <cell r="L2204">
            <v>2011</v>
          </cell>
          <cell r="M2204">
            <v>0</v>
          </cell>
          <cell r="N2204">
            <v>0</v>
          </cell>
          <cell r="AD2204" t="str">
            <v>CONEW2011</v>
          </cell>
          <cell r="AE2204" t="str">
            <v>CONEWDecember2011</v>
          </cell>
          <cell r="AF2204" t="str">
            <v>CONEWCONEW CALLS/VMDecember2011-2012</v>
          </cell>
        </row>
        <row r="2205">
          <cell r="B2205" t="str">
            <v>Conservation Support Rebate Processing</v>
          </cell>
          <cell r="C2205" t="str">
            <v>Rebate Processing</v>
          </cell>
          <cell r="D2205" t="str">
            <v>BURNS</v>
          </cell>
          <cell r="H2205" t="str">
            <v>REBATE</v>
          </cell>
          <cell r="J2205" t="str">
            <v>December</v>
          </cell>
          <cell r="K2205" t="str">
            <v>2011-2012</v>
          </cell>
          <cell r="L2205">
            <v>2011</v>
          </cell>
          <cell r="AD2205" t="str">
            <v>BURNS2011</v>
          </cell>
          <cell r="AE2205" t="str">
            <v>BURNSDecember2011</v>
          </cell>
          <cell r="AF2205" t="str">
            <v>BURNSREBATEDecember2011-2012</v>
          </cell>
        </row>
        <row r="2206">
          <cell r="D2206" t="str">
            <v>RIVERA</v>
          </cell>
          <cell r="H2206" t="str">
            <v>REBATE</v>
          </cell>
          <cell r="J2206" t="str">
            <v>December</v>
          </cell>
          <cell r="K2206" t="str">
            <v>2011-2012</v>
          </cell>
          <cell r="L2206">
            <v>2011</v>
          </cell>
          <cell r="AD2206" t="str">
            <v>RIVERA2011</v>
          </cell>
          <cell r="AE2206" t="str">
            <v>RIVERADecember2011</v>
          </cell>
          <cell r="AF2206" t="str">
            <v>RIVERAREBATEDecember2011-2012</v>
          </cell>
        </row>
        <row r="2207">
          <cell r="B2207" t="str">
            <v>O-Power Calls &amp; Emails</v>
          </cell>
          <cell r="D2207" t="str">
            <v>BURNS</v>
          </cell>
          <cell r="F2207" t="str">
            <v>Residential</v>
          </cell>
          <cell r="H2207" t="str">
            <v>O-POWER</v>
          </cell>
          <cell r="J2207" t="str">
            <v>December</v>
          </cell>
          <cell r="K2207" t="str">
            <v>2011-2012</v>
          </cell>
          <cell r="L2207">
            <v>2011</v>
          </cell>
          <cell r="AD2207" t="str">
            <v>BURNS2011</v>
          </cell>
          <cell r="AE2207" t="str">
            <v>BURNSDecember2011</v>
          </cell>
          <cell r="AF2207" t="str">
            <v>BURNSO-POWERDecember2011-2012</v>
          </cell>
        </row>
        <row r="2208">
          <cell r="D2208" t="str">
            <v>RIVERA</v>
          </cell>
          <cell r="F2208" t="str">
            <v>Residential</v>
          </cell>
          <cell r="H2208" t="str">
            <v>O-POWER</v>
          </cell>
          <cell r="J2208" t="str">
            <v>December</v>
          </cell>
          <cell r="K2208" t="str">
            <v>2011-2012</v>
          </cell>
          <cell r="L2208">
            <v>2011</v>
          </cell>
          <cell r="AD2208" t="str">
            <v>RIVERA2011</v>
          </cell>
          <cell r="AE2208" t="str">
            <v>RIVERADecember2011</v>
          </cell>
          <cell r="AF2208" t="str">
            <v>RIVERAO-POWERDecember2011-2012</v>
          </cell>
        </row>
        <row r="2209">
          <cell r="AD2209" t="str">
            <v/>
          </cell>
          <cell r="AE2209" t="str">
            <v/>
          </cell>
        </row>
        <row r="2210">
          <cell r="B2210" t="str">
            <v>Orlando Completed Home Energy Activities Detail</v>
          </cell>
          <cell r="AD2210" t="str">
            <v/>
          </cell>
          <cell r="AE2210" t="str">
            <v/>
          </cell>
        </row>
        <row r="2211">
          <cell r="B2211" t="str">
            <v>M-ACRG</v>
          </cell>
          <cell r="C2211" t="str">
            <v>Survey - Acreage Meas for Wtr</v>
          </cell>
          <cell r="D2211" t="str">
            <v>MIL</v>
          </cell>
          <cell r="E2211" t="str">
            <v>WACON-5C</v>
          </cell>
          <cell r="F2211" t="str">
            <v>Commercial</v>
          </cell>
          <cell r="G2211" t="str">
            <v>MULTI</v>
          </cell>
          <cell r="H2211" t="str">
            <v>ACRE MEASMNT</v>
          </cell>
          <cell r="J2211" t="str">
            <v>January</v>
          </cell>
          <cell r="K2211" t="str">
            <v>2011-2012</v>
          </cell>
          <cell r="L2211">
            <v>2012</v>
          </cell>
          <cell r="N2211">
            <v>0</v>
          </cell>
          <cell r="Y2211">
            <v>0</v>
          </cell>
          <cell r="Z2211">
            <v>0</v>
          </cell>
          <cell r="AA2211">
            <v>0</v>
          </cell>
          <cell r="AB2211">
            <v>0</v>
          </cell>
          <cell r="AC2211" t="str">
            <v>MILWACON-5CJanuary2011-2012</v>
          </cell>
          <cell r="AD2211" t="str">
            <v>MILWACON-5C2012</v>
          </cell>
          <cell r="AE2211" t="str">
            <v>MILWACON-5CJanuary2012</v>
          </cell>
          <cell r="AF2211" t="str">
            <v>MILWACON-5CACRE MEASMNTJanuary2011-2012</v>
          </cell>
          <cell r="AH2211" t="str">
            <v>MILJanuary2011-2012</v>
          </cell>
        </row>
        <row r="2212">
          <cell r="D2212" t="str">
            <v>MIL</v>
          </cell>
          <cell r="E2212" t="str">
            <v>WACON-5C</v>
          </cell>
          <cell r="F2212" t="str">
            <v>Commercial</v>
          </cell>
          <cell r="G2212" t="str">
            <v>OTHER</v>
          </cell>
          <cell r="H2212" t="str">
            <v>ACRE MEASMNT</v>
          </cell>
          <cell r="J2212" t="str">
            <v>January</v>
          </cell>
          <cell r="K2212" t="str">
            <v>2011-2012</v>
          </cell>
          <cell r="L2212">
            <v>2012</v>
          </cell>
          <cell r="Y2212">
            <v>0</v>
          </cell>
          <cell r="Z2212">
            <v>0</v>
          </cell>
          <cell r="AC2212" t="str">
            <v>MILWACON-5CJanuary2011-2012</v>
          </cell>
          <cell r="AD2212" t="str">
            <v>MILWACON-5C2012</v>
          </cell>
          <cell r="AE2212" t="str">
            <v>MILWACON-5CJanuary2012</v>
          </cell>
          <cell r="AF2212" t="str">
            <v>MILWACON-5CACRE MEASMNTJanuary2011-2012</v>
          </cell>
          <cell r="AH2212" t="str">
            <v>MILJanuary2011-2012</v>
          </cell>
        </row>
        <row r="2213">
          <cell r="D2213" t="str">
            <v>SKIPPER</v>
          </cell>
          <cell r="E2213" t="str">
            <v>WACON-5C</v>
          </cell>
          <cell r="F2213" t="str">
            <v>Commercial</v>
          </cell>
          <cell r="G2213" t="str">
            <v>MULTI</v>
          </cell>
          <cell r="H2213" t="str">
            <v>ACRE MEASMNT</v>
          </cell>
          <cell r="J2213" t="str">
            <v>January</v>
          </cell>
          <cell r="K2213" t="str">
            <v>2011-2012</v>
          </cell>
          <cell r="L2213">
            <v>2012</v>
          </cell>
          <cell r="N2213">
            <v>3</v>
          </cell>
          <cell r="Y2213">
            <v>0</v>
          </cell>
          <cell r="Z2213">
            <v>484.06487340000001</v>
          </cell>
          <cell r="AC2213" t="str">
            <v>SKIPPERWACON-5CJanuary2011-2012</v>
          </cell>
          <cell r="AD2213" t="str">
            <v>SKIPPERWACON-5C2012</v>
          </cell>
          <cell r="AE2213" t="str">
            <v>SKIPPERWACON-5CJanuary2012</v>
          </cell>
          <cell r="AF2213" t="str">
            <v>SKIPPERWACON-5CACRE MEASMNTJanuary2011-2012</v>
          </cell>
          <cell r="AH2213" t="str">
            <v>SKIPPERJanuary2011-2012</v>
          </cell>
        </row>
        <row r="2214">
          <cell r="D2214" t="str">
            <v>SKIPPER</v>
          </cell>
          <cell r="E2214" t="str">
            <v>WACON-5C</v>
          </cell>
          <cell r="F2214" t="str">
            <v>Commercial</v>
          </cell>
          <cell r="G2214" t="str">
            <v>OTHER</v>
          </cell>
          <cell r="H2214" t="str">
            <v>ACRE MEASMNT</v>
          </cell>
          <cell r="J2214" t="str">
            <v>January</v>
          </cell>
          <cell r="K2214" t="str">
            <v>2011-2012</v>
          </cell>
          <cell r="L2214">
            <v>2012</v>
          </cell>
          <cell r="Y2214">
            <v>0</v>
          </cell>
          <cell r="Z2214">
            <v>0</v>
          </cell>
          <cell r="AA2214">
            <v>0</v>
          </cell>
          <cell r="AB2214">
            <v>0</v>
          </cell>
          <cell r="AC2214" t="str">
            <v>SKIPPERWACON-5CJanuary2011-2012</v>
          </cell>
          <cell r="AD2214" t="str">
            <v>SKIPPERWACON-5C2012</v>
          </cell>
          <cell r="AE2214" t="str">
            <v>SKIPPERWACON-5CJanuary2012</v>
          </cell>
          <cell r="AF2214" t="str">
            <v>SKIPPERWACON-5CACRE MEASMNTJanuary2011-2012</v>
          </cell>
          <cell r="AG2214" t="str">
            <v>SKIPPERWACON-5CJanuary2011-2012</v>
          </cell>
          <cell r="AH2214" t="str">
            <v>SKIPPERJanuary2011-2012</v>
          </cell>
        </row>
        <row r="2215">
          <cell r="C2215" t="str">
            <v>Total Acreage Meas For Wtr</v>
          </cell>
          <cell r="D2215" t="str">
            <v>CONEW</v>
          </cell>
          <cell r="E2215" t="str">
            <v>WACON-5C</v>
          </cell>
          <cell r="F2215" t="str">
            <v>Commercial</v>
          </cell>
          <cell r="G2215" t="str">
            <v>MULTI</v>
          </cell>
          <cell r="H2215" t="str">
            <v>ACRE MEASMNT</v>
          </cell>
          <cell r="J2215" t="str">
            <v>January</v>
          </cell>
          <cell r="K2215" t="str">
            <v>2011-2012</v>
          </cell>
          <cell r="L2215">
            <v>2012</v>
          </cell>
          <cell r="M2215">
            <v>0</v>
          </cell>
          <cell r="N2215">
            <v>3</v>
          </cell>
          <cell r="Y2215">
            <v>0</v>
          </cell>
          <cell r="Z2215">
            <v>484.06487340000001</v>
          </cell>
          <cell r="AA2215">
            <v>0</v>
          </cell>
          <cell r="AB2215">
            <v>0</v>
          </cell>
          <cell r="AC2215" t="str">
            <v>CONEWWACON-5CJanuary2011-2012</v>
          </cell>
          <cell r="AD2215" t="str">
            <v>CONEWWACON-5C2012</v>
          </cell>
          <cell r="AE2215" t="str">
            <v>CONEWWACON-5CJanuary2012</v>
          </cell>
          <cell r="AF2215" t="str">
            <v>CONEWWACON-5CACRE MEASMNTJanuary2011-2012</v>
          </cell>
          <cell r="AG2215" t="str">
            <v>CONEWWACON-5CJanuary2011-2012</v>
          </cell>
          <cell r="AH2215" t="str">
            <v>CONEWJanuary2011-2012</v>
          </cell>
        </row>
        <row r="2216">
          <cell r="C2216" t="str">
            <v>Total Acreage Meas For Wtr</v>
          </cell>
          <cell r="D2216" t="str">
            <v>CONEW</v>
          </cell>
          <cell r="E2216" t="str">
            <v>WACON-5C</v>
          </cell>
          <cell r="F2216" t="str">
            <v>Commercial</v>
          </cell>
          <cell r="G2216" t="str">
            <v>OTHER</v>
          </cell>
          <cell r="H2216" t="str">
            <v>ACRE MEASMNT</v>
          </cell>
          <cell r="J2216" t="str">
            <v>January</v>
          </cell>
          <cell r="K2216" t="str">
            <v>2011-2012</v>
          </cell>
          <cell r="L2216">
            <v>2012</v>
          </cell>
          <cell r="M2216">
            <v>0</v>
          </cell>
          <cell r="N2216">
            <v>0</v>
          </cell>
          <cell r="Y2216">
            <v>0</v>
          </cell>
          <cell r="AA2216">
            <v>0</v>
          </cell>
          <cell r="AB2216">
            <v>0</v>
          </cell>
          <cell r="AC2216" t="str">
            <v>CONEWWACON-5CJanuary2011-2012</v>
          </cell>
          <cell r="AD2216" t="str">
            <v>CONEWWACON-5C2012</v>
          </cell>
          <cell r="AE2216" t="str">
            <v>CONEWWACON-5CJanuary2012</v>
          </cell>
          <cell r="AF2216" t="str">
            <v>CONEWWACON-5CACRE MEASMNTJanuary2011-2012</v>
          </cell>
          <cell r="AG2216" t="str">
            <v>CONEWWACON-5CJanuary2011-2012</v>
          </cell>
          <cell r="AH2216" t="str">
            <v>CONEWJanuary2011-2012</v>
          </cell>
        </row>
        <row r="2217">
          <cell r="B2217" t="str">
            <v>M-CES</v>
          </cell>
          <cell r="C2217" t="str">
            <v>Survey - Commercial Energy</v>
          </cell>
          <cell r="D2217" t="str">
            <v>SKIPPER</v>
          </cell>
          <cell r="E2217" t="str">
            <v>ECON-3A</v>
          </cell>
          <cell r="F2217" t="str">
            <v>Commercial</v>
          </cell>
          <cell r="G2217" t="str">
            <v>OTHER</v>
          </cell>
          <cell r="J2217" t="str">
            <v>January</v>
          </cell>
          <cell r="K2217" t="str">
            <v>2011-2012</v>
          </cell>
          <cell r="L2217">
            <v>2012</v>
          </cell>
          <cell r="N2217">
            <v>18.166666666666668</v>
          </cell>
          <cell r="X2217">
            <v>21</v>
          </cell>
          <cell r="Y2217">
            <v>0</v>
          </cell>
          <cell r="Z2217">
            <v>10677.694500000001</v>
          </cell>
          <cell r="AA2217">
            <v>0</v>
          </cell>
          <cell r="AB2217">
            <v>15437.372066666667</v>
          </cell>
          <cell r="AC2217" t="str">
            <v>SKIPPERECON-3AJanuary2011-2012</v>
          </cell>
          <cell r="AD2217" t="str">
            <v>SKIPPERECON-3A2012</v>
          </cell>
          <cell r="AE2217" t="str">
            <v>SKIPPERECON-3AJanuary2012</v>
          </cell>
          <cell r="AF2217" t="str">
            <v>SKIPPERECON-3AJanuary2011-2012</v>
          </cell>
          <cell r="AG2217" t="str">
            <v>SKIPPERECON-3AJanuary2011-2012</v>
          </cell>
          <cell r="AH2217" t="str">
            <v>SKIPPERJanuary2011-2012</v>
          </cell>
        </row>
        <row r="2218">
          <cell r="C2218" t="str">
            <v xml:space="preserve">Total Commercial Energy  </v>
          </cell>
          <cell r="D2218" t="str">
            <v>CONEW</v>
          </cell>
          <cell r="E2218" t="str">
            <v>ECON-3A</v>
          </cell>
          <cell r="F2218" t="str">
            <v>Commercial</v>
          </cell>
          <cell r="G2218" t="str">
            <v>OTHER</v>
          </cell>
          <cell r="J2218" t="str">
            <v>January</v>
          </cell>
          <cell r="K2218" t="str">
            <v>2011-2012</v>
          </cell>
          <cell r="L2218">
            <v>2012</v>
          </cell>
          <cell r="M2218">
            <v>0</v>
          </cell>
          <cell r="N2218">
            <v>18.166666666666668</v>
          </cell>
          <cell r="Y2218">
            <v>0</v>
          </cell>
          <cell r="Z2218">
            <v>10677.694500000001</v>
          </cell>
          <cell r="AA2218">
            <v>0</v>
          </cell>
          <cell r="AB2218">
            <v>15437.372066666667</v>
          </cell>
          <cell r="AC2218" t="str">
            <v>CONEWECON-3AJanuary2011-2012</v>
          </cell>
          <cell r="AD2218" t="str">
            <v>CONEWECON-3A2012</v>
          </cell>
          <cell r="AE2218" t="str">
            <v>CONEWECON-3AJanuary2012</v>
          </cell>
          <cell r="AF2218" t="str">
            <v>CONEWECON-3AJanuary2011-2012</v>
          </cell>
          <cell r="AG2218" t="str">
            <v>CONEWECON-3AJanuary2011-2012</v>
          </cell>
          <cell r="AH2218" t="str">
            <v>CONEWJanuary2011-2012</v>
          </cell>
        </row>
        <row r="2219">
          <cell r="B2219" t="str">
            <v>M-HH2O</v>
          </cell>
          <cell r="C2219" t="str">
            <v>Survey - High Wtr CC Contact</v>
          </cell>
          <cell r="D2219" t="str">
            <v>SKIPPER</v>
          </cell>
          <cell r="E2219" t="str">
            <v>WACON-5D</v>
          </cell>
          <cell r="F2219" t="str">
            <v>Commercial</v>
          </cell>
          <cell r="G2219" t="str">
            <v>OTHER</v>
          </cell>
          <cell r="H2219" t="str">
            <v>HIGH WTR CC</v>
          </cell>
          <cell r="J2219" t="str">
            <v>January</v>
          </cell>
          <cell r="K2219" t="str">
            <v>2011-2012</v>
          </cell>
          <cell r="L2219">
            <v>2012</v>
          </cell>
          <cell r="N2219">
            <v>0.83333333333333337</v>
          </cell>
          <cell r="Y2219">
            <v>0</v>
          </cell>
          <cell r="Z2219">
            <v>489.80250000000007</v>
          </cell>
          <cell r="AA2219">
            <v>0</v>
          </cell>
          <cell r="AB2219">
            <v>0</v>
          </cell>
          <cell r="AC2219" t="str">
            <v>SKIPPERWACON-5DJanuary2011-2012</v>
          </cell>
          <cell r="AD2219" t="str">
            <v>SKIPPERWACON-5D2012</v>
          </cell>
          <cell r="AE2219" t="str">
            <v>SKIPPERWACON-5DJanuary2012</v>
          </cell>
          <cell r="AF2219" t="str">
            <v>SKIPPERWACON-5DHIGH WTR CCJanuary2011-2012</v>
          </cell>
          <cell r="AG2219" t="str">
            <v>SKIPPERWACON-5DJanuary2011-2012</v>
          </cell>
          <cell r="AH2219" t="str">
            <v>SKIPPERJanuary2011-2012</v>
          </cell>
        </row>
        <row r="2220">
          <cell r="C2220" t="str">
            <v xml:space="preserve">Total High Wtr CC Contact  </v>
          </cell>
          <cell r="D2220" t="str">
            <v>CONEW</v>
          </cell>
          <cell r="E2220" t="str">
            <v>WACON-5D</v>
          </cell>
          <cell r="F2220" t="str">
            <v>Commercial</v>
          </cell>
          <cell r="G2220" t="str">
            <v>OTHER</v>
          </cell>
          <cell r="H2220" t="str">
            <v>HIGH WTR CC</v>
          </cell>
          <cell r="J2220" t="str">
            <v>January</v>
          </cell>
          <cell r="K2220" t="str">
            <v>2011-2012</v>
          </cell>
          <cell r="L2220">
            <v>2012</v>
          </cell>
          <cell r="M2220">
            <v>0</v>
          </cell>
          <cell r="N2220">
            <v>0.83333333333333337</v>
          </cell>
          <cell r="Y2220">
            <v>0</v>
          </cell>
          <cell r="Z2220">
            <v>489.80250000000007</v>
          </cell>
          <cell r="AA2220">
            <v>0</v>
          </cell>
          <cell r="AB2220">
            <v>0</v>
          </cell>
          <cell r="AC2220" t="str">
            <v>CONEWWACON-5DJanuary2011-2012</v>
          </cell>
          <cell r="AD2220" t="str">
            <v>CONEWWACON-5D2012</v>
          </cell>
          <cell r="AE2220" t="str">
            <v>CONEWWACON-5DJanuary2012</v>
          </cell>
          <cell r="AF2220" t="str">
            <v>CONEWWACON-5DHIGH WTR CCJanuary2011-2012</v>
          </cell>
          <cell r="AG2220" t="str">
            <v>CONEWWACON-5DJanuary2011-2012</v>
          </cell>
          <cell r="AH2220" t="str">
            <v>CONEWJanuary2011-2012</v>
          </cell>
        </row>
        <row r="2221">
          <cell r="B2221" t="str">
            <v>M-RES</v>
          </cell>
          <cell r="C2221" t="str">
            <v>Survey - Residential Energy</v>
          </cell>
          <cell r="D2221" t="str">
            <v>BURNS</v>
          </cell>
          <cell r="E2221" t="str">
            <v>ECON-3B</v>
          </cell>
          <cell r="F2221" t="str">
            <v>Residential</v>
          </cell>
          <cell r="G2221" t="str">
            <v>SINGLE</v>
          </cell>
          <cell r="J2221" t="str">
            <v>January</v>
          </cell>
          <cell r="K2221" t="str">
            <v>2011-2012</v>
          </cell>
          <cell r="L2221">
            <v>2012</v>
          </cell>
          <cell r="N2221">
            <v>0</v>
          </cell>
          <cell r="X2221">
            <v>21</v>
          </cell>
          <cell r="Y2221">
            <v>0</v>
          </cell>
          <cell r="Z2221">
            <v>0</v>
          </cell>
          <cell r="AA2221">
            <v>0</v>
          </cell>
          <cell r="AB2221">
            <v>0</v>
          </cell>
          <cell r="AC2221" t="str">
            <v>BURNSECON-3BJanuary2011-2012</v>
          </cell>
          <cell r="AD2221" t="str">
            <v>BURNSECON-3B2012</v>
          </cell>
          <cell r="AE2221" t="str">
            <v>BURNSECON-3BJanuary2012</v>
          </cell>
          <cell r="AF2221" t="str">
            <v>BURNSECON-3BJanuary2011-2012</v>
          </cell>
          <cell r="AG2221" t="str">
            <v>BURNSECON-3BJanuary2011-2012</v>
          </cell>
          <cell r="AH2221" t="str">
            <v>BURNSJanuary2011-2012</v>
          </cell>
        </row>
        <row r="2222">
          <cell r="D2222" t="str">
            <v>BURNS</v>
          </cell>
          <cell r="E2222" t="str">
            <v>ECON-3B</v>
          </cell>
          <cell r="F2222" t="str">
            <v>Residential</v>
          </cell>
          <cell r="G2222" t="str">
            <v>MULTI</v>
          </cell>
          <cell r="J2222" t="str">
            <v>January</v>
          </cell>
          <cell r="K2222" t="str">
            <v>2011-2012</v>
          </cell>
          <cell r="L2222">
            <v>2012</v>
          </cell>
          <cell r="Y2222">
            <v>0</v>
          </cell>
          <cell r="AA2222">
            <v>0</v>
          </cell>
          <cell r="AC2222" t="str">
            <v>BURNSECON-3BJanuary2011-2012</v>
          </cell>
          <cell r="AD2222" t="str">
            <v>BURNSECON-3B2012</v>
          </cell>
          <cell r="AE2222" t="str">
            <v>BURNSECON-3BJanuary2012</v>
          </cell>
          <cell r="AF2222" t="str">
            <v>BURNSECON-3BJanuary2011-2012</v>
          </cell>
          <cell r="AG2222" t="str">
            <v>BURNSECON-3BJanuary2011-2012</v>
          </cell>
          <cell r="AH2222" t="str">
            <v>BURNSJanuary2011-2012</v>
          </cell>
        </row>
        <row r="2223">
          <cell r="D2223" t="str">
            <v>GRAHAM</v>
          </cell>
          <cell r="E2223" t="str">
            <v>ECON-3B</v>
          </cell>
          <cell r="F2223" t="str">
            <v>Residential</v>
          </cell>
          <cell r="G2223" t="str">
            <v>SINGLE</v>
          </cell>
          <cell r="J2223" t="str">
            <v>January</v>
          </cell>
          <cell r="K2223" t="str">
            <v>2011-2012</v>
          </cell>
          <cell r="L2223">
            <v>2012</v>
          </cell>
          <cell r="N2223">
            <v>62.5</v>
          </cell>
          <cell r="X2223">
            <v>21</v>
          </cell>
          <cell r="Y2223">
            <v>0</v>
          </cell>
          <cell r="Z2223">
            <v>10084.6848625</v>
          </cell>
          <cell r="AA2223">
            <v>0</v>
          </cell>
          <cell r="AB2223">
            <v>15221.65625</v>
          </cell>
          <cell r="AC2223" t="str">
            <v>GRAHAMECON-3BJanuary2011-2012</v>
          </cell>
          <cell r="AD2223" t="str">
            <v>GRAHAMECON-3B2012</v>
          </cell>
          <cell r="AE2223" t="str">
            <v>GRAHAMECON-3BJanuary2012</v>
          </cell>
          <cell r="AF2223" t="str">
            <v>GRAHAMECON-3BJanuary2011-2012</v>
          </cell>
          <cell r="AG2223" t="str">
            <v>GRAHAMECON-3BJanuary2011-2012</v>
          </cell>
          <cell r="AH2223" t="str">
            <v>GRAHAMJanuary2011-2012</v>
          </cell>
        </row>
        <row r="2224">
          <cell r="D2224" t="str">
            <v>GRAHAM</v>
          </cell>
          <cell r="E2224" t="str">
            <v>ECON-3B</v>
          </cell>
          <cell r="F2224" t="str">
            <v>Residential</v>
          </cell>
          <cell r="G2224" t="str">
            <v>MULTI</v>
          </cell>
          <cell r="J2224" t="str">
            <v>January</v>
          </cell>
          <cell r="K2224" t="str">
            <v>2011-2012</v>
          </cell>
          <cell r="L2224">
            <v>2012</v>
          </cell>
          <cell r="Y2224">
            <v>0</v>
          </cell>
          <cell r="AA2224">
            <v>0</v>
          </cell>
          <cell r="AC2224" t="str">
            <v>GRAHAMECON-3BJanuary2011-2012</v>
          </cell>
          <cell r="AD2224" t="str">
            <v>GRAHAMECON-3B2012</v>
          </cell>
          <cell r="AE2224" t="str">
            <v>GRAHAMECON-3BJanuary2012</v>
          </cell>
          <cell r="AF2224" t="str">
            <v>GRAHAMECON-3BJanuary2011-2012</v>
          </cell>
          <cell r="AG2224" t="str">
            <v>GRAHAMECON-3BJanuary2011-2012</v>
          </cell>
          <cell r="AH2224" t="str">
            <v>GRAHAMJanuary2011-2012</v>
          </cell>
        </row>
        <row r="2225">
          <cell r="D2225" t="str">
            <v>MAYER</v>
          </cell>
          <cell r="E2225" t="str">
            <v>ECON-3B</v>
          </cell>
          <cell r="F2225" t="str">
            <v>Residential</v>
          </cell>
          <cell r="G2225" t="str">
            <v>SINGLE</v>
          </cell>
          <cell r="J2225" t="str">
            <v>January</v>
          </cell>
          <cell r="K2225" t="str">
            <v>2011-2012</v>
          </cell>
          <cell r="L2225">
            <v>2012</v>
          </cell>
          <cell r="N2225">
            <v>62.5</v>
          </cell>
          <cell r="X2225">
            <v>8</v>
          </cell>
          <cell r="Y2225">
            <v>0</v>
          </cell>
          <cell r="Z2225">
            <v>10084.6848625</v>
          </cell>
          <cell r="AA2225">
            <v>0</v>
          </cell>
          <cell r="AB2225">
            <v>15221.65625</v>
          </cell>
          <cell r="AC2225" t="str">
            <v>MAYERECON-3BJanuary2011-2012</v>
          </cell>
          <cell r="AD2225" t="str">
            <v>MAYERECON-3B2012</v>
          </cell>
          <cell r="AE2225" t="str">
            <v>MAYERECON-3BJanuary2012</v>
          </cell>
          <cell r="AF2225" t="str">
            <v>MAYERECON-3BJanuary2011-2012</v>
          </cell>
          <cell r="AG2225" t="str">
            <v>MAYERECON-3BJanuary2011-2012</v>
          </cell>
          <cell r="AH2225" t="str">
            <v>MAYERJanuary2011-2012</v>
          </cell>
        </row>
        <row r="2226">
          <cell r="D2226" t="str">
            <v>MAYER</v>
          </cell>
          <cell r="E2226" t="str">
            <v>ECON-3B</v>
          </cell>
          <cell r="F2226" t="str">
            <v>Residential</v>
          </cell>
          <cell r="G2226" t="str">
            <v>MULTI</v>
          </cell>
          <cell r="J2226" t="str">
            <v>January</v>
          </cell>
          <cell r="K2226" t="str">
            <v>2011-2012</v>
          </cell>
          <cell r="L2226">
            <v>2012</v>
          </cell>
          <cell r="Y2226">
            <v>0</v>
          </cell>
          <cell r="AA2226">
            <v>0</v>
          </cell>
          <cell r="AC2226" t="str">
            <v>MAYERECON-3BJanuary2011-2012</v>
          </cell>
          <cell r="AD2226" t="str">
            <v>MAYERECON-3B2012</v>
          </cell>
          <cell r="AE2226" t="str">
            <v>MAYERECON-3BJanuary2012</v>
          </cell>
          <cell r="AF2226" t="str">
            <v>MAYERECON-3BJanuary2011-2012</v>
          </cell>
          <cell r="AG2226" t="str">
            <v>MAYERECON-3BJanuary2011-2012</v>
          </cell>
          <cell r="AH2226" t="str">
            <v>MAYERJanuary2011-2012</v>
          </cell>
        </row>
        <row r="2227">
          <cell r="D2227" t="str">
            <v>SAMPSON</v>
          </cell>
          <cell r="E2227" t="str">
            <v>ECON-3B</v>
          </cell>
          <cell r="F2227" t="str">
            <v>Residential</v>
          </cell>
          <cell r="G2227" t="str">
            <v>SINGLE</v>
          </cell>
          <cell r="J2227" t="str">
            <v>January</v>
          </cell>
          <cell r="K2227" t="str">
            <v>2011-2012</v>
          </cell>
          <cell r="L2227">
            <v>2012</v>
          </cell>
          <cell r="N2227">
            <v>62.5</v>
          </cell>
          <cell r="X2227">
            <v>21</v>
          </cell>
          <cell r="Y2227">
            <v>0</v>
          </cell>
          <cell r="Z2227">
            <v>10084.6848625</v>
          </cell>
          <cell r="AA2227">
            <v>0</v>
          </cell>
          <cell r="AB2227">
            <v>15221.65625</v>
          </cell>
          <cell r="AC2227" t="str">
            <v>SAMPSONECON-3BJanuary2011-2012</v>
          </cell>
          <cell r="AD2227" t="str">
            <v>SAMPSONECON-3B2012</v>
          </cell>
          <cell r="AE2227" t="str">
            <v>SAMPSONECON-3BJanuary2012</v>
          </cell>
          <cell r="AF2227" t="str">
            <v>SAMPSONECON-3BJanuary2011-2012</v>
          </cell>
          <cell r="AG2227" t="str">
            <v>SAMPSONECON-3BJanuary2011-2012</v>
          </cell>
          <cell r="AH2227" t="str">
            <v>SAMPSONJanuary2011-2012</v>
          </cell>
        </row>
        <row r="2228">
          <cell r="D2228" t="str">
            <v>SAMPSON</v>
          </cell>
          <cell r="E2228" t="str">
            <v>ECON-3B</v>
          </cell>
          <cell r="F2228" t="str">
            <v>Residential</v>
          </cell>
          <cell r="G2228" t="str">
            <v>MULTI</v>
          </cell>
          <cell r="J2228" t="str">
            <v>January</v>
          </cell>
          <cell r="K2228" t="str">
            <v>2011-2012</v>
          </cell>
          <cell r="L2228">
            <v>2012</v>
          </cell>
          <cell r="Y2228">
            <v>0</v>
          </cell>
          <cell r="AA2228">
            <v>0</v>
          </cell>
          <cell r="AC2228" t="str">
            <v>SAMPSONECON-3BJanuary2011-2012</v>
          </cell>
          <cell r="AD2228" t="str">
            <v>SAMPSONECON-3B2012</v>
          </cell>
          <cell r="AE2228" t="str">
            <v>SAMPSONECON-3BJanuary2012</v>
          </cell>
          <cell r="AF2228" t="str">
            <v>SAMPSONECON-3BJanuary2011-2012</v>
          </cell>
          <cell r="AG2228" t="str">
            <v>SAMPSONECON-3BJanuary2011-2012</v>
          </cell>
          <cell r="AH2228" t="str">
            <v>SAMPSONJanuary2011-2012</v>
          </cell>
        </row>
        <row r="2229">
          <cell r="D2229" t="str">
            <v>SKIPPER</v>
          </cell>
          <cell r="E2229" t="str">
            <v>ECON-3B</v>
          </cell>
          <cell r="F2229" t="str">
            <v>Residential</v>
          </cell>
          <cell r="G2229" t="str">
            <v>SINGLE</v>
          </cell>
          <cell r="J2229" t="str">
            <v>January</v>
          </cell>
          <cell r="K2229" t="str">
            <v>2011-2012</v>
          </cell>
          <cell r="L2229">
            <v>2012</v>
          </cell>
          <cell r="N2229">
            <v>0</v>
          </cell>
          <cell r="Y2229">
            <v>0</v>
          </cell>
          <cell r="Z2229">
            <v>0</v>
          </cell>
          <cell r="AA2229">
            <v>0</v>
          </cell>
          <cell r="AB2229">
            <v>0</v>
          </cell>
          <cell r="AC2229" t="str">
            <v>SKIPPERECON-3BJanuary2011-2012</v>
          </cell>
          <cell r="AD2229" t="str">
            <v>SKIPPERECON-3B2012</v>
          </cell>
          <cell r="AE2229" t="str">
            <v>SKIPPERECON-3BJanuary2012</v>
          </cell>
          <cell r="AF2229" t="str">
            <v>SKIPPERECON-3BJanuary2011-2012</v>
          </cell>
          <cell r="AG2229" t="str">
            <v>SKIPPERECON-3BJanuary2011-2012</v>
          </cell>
          <cell r="AH2229" t="str">
            <v>SKIPPERJanuary2011-2012</v>
          </cell>
        </row>
        <row r="2230">
          <cell r="D2230" t="str">
            <v>SKIPPER</v>
          </cell>
          <cell r="E2230" t="str">
            <v>ECON-3B</v>
          </cell>
          <cell r="F2230" t="str">
            <v>Residential</v>
          </cell>
          <cell r="G2230" t="str">
            <v>MULTI</v>
          </cell>
          <cell r="J2230" t="str">
            <v>January</v>
          </cell>
          <cell r="K2230" t="str">
            <v>2011-2012</v>
          </cell>
          <cell r="L2230">
            <v>2012</v>
          </cell>
          <cell r="Y2230">
            <v>0</v>
          </cell>
          <cell r="AA2230">
            <v>0</v>
          </cell>
          <cell r="AC2230" t="str">
            <v>SKIPPERECON-3BJanuary2011-2012</v>
          </cell>
          <cell r="AD2230" t="str">
            <v>SKIPPERECON-3B2012</v>
          </cell>
          <cell r="AE2230" t="str">
            <v>SKIPPERECON-3BJanuary2012</v>
          </cell>
          <cell r="AF2230" t="str">
            <v>SKIPPERECON-3BJanuary2011-2012</v>
          </cell>
          <cell r="AG2230" t="str">
            <v>SKIPPERECON-3BJanuary2011-2012</v>
          </cell>
          <cell r="AH2230" t="str">
            <v>SKIPPERJanuary2011-2012</v>
          </cell>
        </row>
        <row r="2231">
          <cell r="D2231" t="str">
            <v>SPRIGGS</v>
          </cell>
          <cell r="E2231" t="str">
            <v>ECON-3B</v>
          </cell>
          <cell r="F2231" t="str">
            <v>Residential</v>
          </cell>
          <cell r="G2231" t="str">
            <v>SINGLE</v>
          </cell>
          <cell r="J2231" t="str">
            <v>January</v>
          </cell>
          <cell r="K2231" t="str">
            <v>2011-2012</v>
          </cell>
          <cell r="L2231">
            <v>2012</v>
          </cell>
          <cell r="N2231">
            <v>62.5</v>
          </cell>
          <cell r="X2231">
            <v>21</v>
          </cell>
          <cell r="Y2231">
            <v>0</v>
          </cell>
          <cell r="Z2231">
            <v>10084.6848625</v>
          </cell>
          <cell r="AA2231">
            <v>0</v>
          </cell>
          <cell r="AB2231">
            <v>15221.65625</v>
          </cell>
          <cell r="AC2231" t="str">
            <v>SPRIGGSECON-3BJanuary2011-2012</v>
          </cell>
          <cell r="AD2231" t="str">
            <v>SPRIGGSECON-3B2012</v>
          </cell>
          <cell r="AE2231" t="str">
            <v>SPRIGGSECON-3BJanuary2012</v>
          </cell>
          <cell r="AF2231" t="str">
            <v>SPRIGGSECON-3BJanuary2011-2012</v>
          </cell>
          <cell r="AG2231" t="str">
            <v>SPRIGGSECON-3BJanuary2011-2012</v>
          </cell>
          <cell r="AH2231" t="str">
            <v>SPRIGGSJanuary2011-2012</v>
          </cell>
        </row>
        <row r="2232">
          <cell r="D2232" t="str">
            <v>SPRIGGS</v>
          </cell>
          <cell r="E2232" t="str">
            <v>ECON-3B</v>
          </cell>
          <cell r="F2232" t="str">
            <v>Residential</v>
          </cell>
          <cell r="G2232" t="str">
            <v>MULTI</v>
          </cell>
          <cell r="J2232" t="str">
            <v>January</v>
          </cell>
          <cell r="K2232" t="str">
            <v>2011-2012</v>
          </cell>
          <cell r="L2232">
            <v>2012</v>
          </cell>
          <cell r="Y2232">
            <v>0</v>
          </cell>
          <cell r="AA2232">
            <v>0</v>
          </cell>
          <cell r="AC2232" t="str">
            <v>SPRIGGSECON-3BJanuary2011-2012</v>
          </cell>
          <cell r="AD2232" t="str">
            <v>SPRIGGSECON-3B2012</v>
          </cell>
          <cell r="AE2232" t="str">
            <v>SPRIGGSECON-3BJanuary2012</v>
          </cell>
          <cell r="AF2232" t="str">
            <v>SPRIGGSECON-3BJanuary2011-2012</v>
          </cell>
          <cell r="AG2232" t="str">
            <v>SPRIGGSECON-3BJanuary2011-2012</v>
          </cell>
          <cell r="AH2232" t="str">
            <v>SPRIGGSJanuary2011-2012</v>
          </cell>
        </row>
        <row r="2233">
          <cell r="C2233" t="str">
            <v xml:space="preserve">Total Res Home Energy Surveys  </v>
          </cell>
          <cell r="D2233" t="str">
            <v>CONEW</v>
          </cell>
          <cell r="E2233" t="str">
            <v>ECON-3B</v>
          </cell>
          <cell r="F2233" t="str">
            <v>Residential</v>
          </cell>
          <cell r="G2233" t="str">
            <v>SINGLE</v>
          </cell>
          <cell r="J2233" t="str">
            <v>January</v>
          </cell>
          <cell r="K2233" t="str">
            <v>2011-2012</v>
          </cell>
          <cell r="L2233">
            <v>2012</v>
          </cell>
          <cell r="M2233">
            <v>0</v>
          </cell>
          <cell r="N2233">
            <v>250</v>
          </cell>
          <cell r="U2233">
            <v>0</v>
          </cell>
          <cell r="X2233">
            <v>113</v>
          </cell>
          <cell r="Y2233">
            <v>0</v>
          </cell>
          <cell r="Z2233">
            <v>40338.739450000001</v>
          </cell>
          <cell r="AA2233">
            <v>0</v>
          </cell>
          <cell r="AB2233">
            <v>60886.625</v>
          </cell>
          <cell r="AC2233" t="str">
            <v>CONEWECON-3BJanuary2011-2012</v>
          </cell>
          <cell r="AD2233" t="str">
            <v>CONEWECON-3B2012</v>
          </cell>
          <cell r="AE2233" t="str">
            <v>CONEWECON-3BJanuary2012</v>
          </cell>
          <cell r="AF2233" t="str">
            <v>CONEWECON-3BJanuary2011-2012</v>
          </cell>
          <cell r="AG2233" t="str">
            <v>CONEWECON-3BJanuary2011-2012</v>
          </cell>
          <cell r="AH2233" t="str">
            <v>CONEWJanuary2011-2012</v>
          </cell>
        </row>
        <row r="2234">
          <cell r="C2234" t="str">
            <v xml:space="preserve">Total Res Home Energy Surveys  </v>
          </cell>
          <cell r="D2234" t="str">
            <v>CONEW</v>
          </cell>
          <cell r="E2234" t="str">
            <v>ECON-3B</v>
          </cell>
          <cell r="F2234" t="str">
            <v>Residential</v>
          </cell>
          <cell r="G2234" t="str">
            <v>MULTI</v>
          </cell>
          <cell r="J2234" t="str">
            <v>January</v>
          </cell>
          <cell r="K2234" t="str">
            <v>2011-2012</v>
          </cell>
          <cell r="L2234">
            <v>2012</v>
          </cell>
          <cell r="M2234">
            <v>0</v>
          </cell>
          <cell r="Y2234">
            <v>0</v>
          </cell>
          <cell r="AA2234">
            <v>0</v>
          </cell>
          <cell r="AC2234" t="str">
            <v>CONEWECON-3BJanuary2011-2012</v>
          </cell>
          <cell r="AD2234" t="str">
            <v>CONEWECON-3B2012</v>
          </cell>
          <cell r="AE2234" t="str">
            <v>CONEWECON-3BJanuary2012</v>
          </cell>
          <cell r="AF2234" t="str">
            <v>CONEWECON-3BJanuary2011-2012</v>
          </cell>
          <cell r="AG2234" t="str">
            <v>CONEWECON-3BJanuary2011-2012</v>
          </cell>
          <cell r="AH2234" t="str">
            <v>CONEWJanuary2011-2012</v>
          </cell>
        </row>
        <row r="2235">
          <cell r="B2235" t="str">
            <v>M-RIES</v>
          </cell>
          <cell r="C2235" t="str">
            <v>Survey - Phone Residential Energy</v>
          </cell>
          <cell r="D2235" t="str">
            <v>BURNS</v>
          </cell>
          <cell r="E2235" t="str">
            <v>ECON-3E</v>
          </cell>
          <cell r="F2235" t="str">
            <v>Residential</v>
          </cell>
          <cell r="G2235" t="str">
            <v>SINGLE</v>
          </cell>
          <cell r="J2235" t="str">
            <v>January</v>
          </cell>
          <cell r="K2235" t="str">
            <v>2011-2012</v>
          </cell>
          <cell r="L2235">
            <v>2012</v>
          </cell>
          <cell r="N2235">
            <v>37.75</v>
          </cell>
          <cell r="Y2235">
            <v>0</v>
          </cell>
          <cell r="Z2235">
            <v>178.00000800000001</v>
          </cell>
          <cell r="AA2235">
            <v>0</v>
          </cell>
          <cell r="AB2235">
            <v>3139.3749375000002</v>
          </cell>
          <cell r="AC2235" t="str">
            <v>BURNSECON-3EJanuary2011-2012</v>
          </cell>
          <cell r="AD2235" t="str">
            <v>BURNSECON-3E2012</v>
          </cell>
          <cell r="AE2235" t="str">
            <v>BURNSECON-3EJanuary2012</v>
          </cell>
          <cell r="AF2235" t="str">
            <v>BURNSECON-3EJanuary2011-2012</v>
          </cell>
          <cell r="AG2235" t="str">
            <v>BURNSECON-3EJanuary2011-2012</v>
          </cell>
          <cell r="AH2235" t="str">
            <v>BURNSJanuary2011-2012</v>
          </cell>
        </row>
        <row r="2236">
          <cell r="C2236" t="str">
            <v>Survey - Phone Residential Energy</v>
          </cell>
          <cell r="D2236" t="str">
            <v>BURNS</v>
          </cell>
          <cell r="E2236" t="str">
            <v>ECON-3E</v>
          </cell>
          <cell r="F2236" t="str">
            <v>Residential</v>
          </cell>
          <cell r="G2236" t="str">
            <v>MULTI</v>
          </cell>
          <cell r="J2236" t="str">
            <v>January</v>
          </cell>
          <cell r="K2236" t="str">
            <v>2011-2012</v>
          </cell>
          <cell r="L2236">
            <v>2012</v>
          </cell>
          <cell r="Y2236">
            <v>0</v>
          </cell>
          <cell r="AA2236">
            <v>0</v>
          </cell>
          <cell r="AC2236" t="str">
            <v>BURNSECON-3EJanuary2011-2012</v>
          </cell>
          <cell r="AD2236" t="str">
            <v>BURNSECON-3E2012</v>
          </cell>
          <cell r="AE2236" t="str">
            <v>BURNSECON-3EJanuary2012</v>
          </cell>
          <cell r="AF2236" t="str">
            <v>BURNSECON-3EJanuary2011-2012</v>
          </cell>
          <cell r="AG2236" t="str">
            <v>BURNSECON-3EJanuary2011-2012</v>
          </cell>
          <cell r="AH2236" t="str">
            <v>BURNSJanuary2011-2012</v>
          </cell>
        </row>
        <row r="2237">
          <cell r="C2237" t="str">
            <v xml:space="preserve">Total Phone Residential Energy  </v>
          </cell>
          <cell r="D2237" t="str">
            <v>CONEW</v>
          </cell>
          <cell r="E2237" t="str">
            <v>ECON-3E</v>
          </cell>
          <cell r="F2237" t="str">
            <v>Residential</v>
          </cell>
          <cell r="G2237" t="str">
            <v>SINGLE</v>
          </cell>
          <cell r="J2237" t="str">
            <v>January</v>
          </cell>
          <cell r="K2237" t="str">
            <v>2011-2012</v>
          </cell>
          <cell r="L2237">
            <v>2012</v>
          </cell>
          <cell r="M2237">
            <v>0</v>
          </cell>
          <cell r="N2237">
            <v>37.75</v>
          </cell>
          <cell r="Y2237">
            <v>0</v>
          </cell>
          <cell r="Z2237">
            <v>178.00000800000001</v>
          </cell>
          <cell r="AA2237">
            <v>0</v>
          </cell>
          <cell r="AB2237">
            <v>3139.3749375000002</v>
          </cell>
          <cell r="AC2237" t="str">
            <v>CONEWECON-3EJanuary2011-2012</v>
          </cell>
          <cell r="AD2237" t="str">
            <v>CONEWECON-3E2012</v>
          </cell>
          <cell r="AE2237" t="str">
            <v>CONEWECON-3EJanuary2012</v>
          </cell>
          <cell r="AF2237" t="str">
            <v>CONEWECON-3EJanuary2011-2012</v>
          </cell>
          <cell r="AG2237" t="str">
            <v>CONEWECON-3EJanuary2011-2012</v>
          </cell>
          <cell r="AH2237" t="str">
            <v>CONEWJanuary2011-2012</v>
          </cell>
        </row>
        <row r="2238">
          <cell r="C2238" t="str">
            <v xml:space="preserve">Total Phone Residential Energy  </v>
          </cell>
          <cell r="D2238" t="str">
            <v>CONEW</v>
          </cell>
          <cell r="E2238" t="str">
            <v>ECON-3E</v>
          </cell>
          <cell r="F2238" t="str">
            <v>Residential</v>
          </cell>
          <cell r="G2238" t="str">
            <v>MULTI</v>
          </cell>
          <cell r="J2238" t="str">
            <v>January</v>
          </cell>
          <cell r="K2238" t="str">
            <v>2011-2012</v>
          </cell>
          <cell r="L2238">
            <v>2012</v>
          </cell>
          <cell r="M2238">
            <v>0</v>
          </cell>
          <cell r="Y2238">
            <v>0</v>
          </cell>
          <cell r="AA2238">
            <v>0</v>
          </cell>
          <cell r="AC2238" t="str">
            <v>CONEWECON-3EJanuary2011-2012</v>
          </cell>
          <cell r="AD2238" t="str">
            <v>CONEWECON-3E2012</v>
          </cell>
          <cell r="AE2238" t="str">
            <v>CONEWECON-3EJanuary2012</v>
          </cell>
          <cell r="AF2238" t="str">
            <v>CONEWECON-3EJanuary2011-2012</v>
          </cell>
          <cell r="AG2238" t="str">
            <v>CONEWECON-3EJanuary2011-2012</v>
          </cell>
          <cell r="AH2238" t="str">
            <v>CONEWJanuary2011-2012</v>
          </cell>
        </row>
        <row r="2239">
          <cell r="B2239" t="str">
            <v>M-CRES</v>
          </cell>
          <cell r="C2239" t="str">
            <v>Survey - DVD Res Eng English</v>
          </cell>
          <cell r="D2239" t="str">
            <v>BURNS</v>
          </cell>
          <cell r="E2239" t="str">
            <v>ECON-3D</v>
          </cell>
          <cell r="F2239" t="str">
            <v>Residential</v>
          </cell>
          <cell r="G2239" t="str">
            <v>SINGLE</v>
          </cell>
          <cell r="J2239" t="str">
            <v>January</v>
          </cell>
          <cell r="K2239" t="str">
            <v>2011-2012</v>
          </cell>
          <cell r="L2239">
            <v>2012</v>
          </cell>
          <cell r="Y2239">
            <v>0</v>
          </cell>
          <cell r="Z2239">
            <v>0</v>
          </cell>
          <cell r="AA2239">
            <v>0</v>
          </cell>
          <cell r="AB2239">
            <v>0</v>
          </cell>
          <cell r="AC2239" t="str">
            <v>BURNSECON-3DJanuary2011-2012</v>
          </cell>
          <cell r="AD2239" t="str">
            <v>BURNSECON-3D2012</v>
          </cell>
          <cell r="AE2239" t="str">
            <v>BURNSECON-3DJanuary2012</v>
          </cell>
          <cell r="AF2239" t="str">
            <v>BURNSECON-3DJanuary2011-2012</v>
          </cell>
          <cell r="AG2239" t="str">
            <v>BURNSECON-3DJanuary2011-2012</v>
          </cell>
          <cell r="AH2239" t="str">
            <v>BURNSJanuary2011-2012</v>
          </cell>
        </row>
        <row r="2240">
          <cell r="D2240" t="str">
            <v>BURNS</v>
          </cell>
          <cell r="E2240" t="str">
            <v>ECON-3D</v>
          </cell>
          <cell r="F2240" t="str">
            <v>Residential</v>
          </cell>
          <cell r="G2240" t="str">
            <v>MULTI</v>
          </cell>
          <cell r="J2240" t="str">
            <v>January</v>
          </cell>
          <cell r="K2240" t="str">
            <v>2011-2012</v>
          </cell>
          <cell r="L2240">
            <v>2012</v>
          </cell>
          <cell r="Y2240">
            <v>0</v>
          </cell>
          <cell r="Z2240">
            <v>0</v>
          </cell>
          <cell r="AA2240">
            <v>0</v>
          </cell>
          <cell r="AB2240">
            <v>0</v>
          </cell>
          <cell r="AC2240" t="str">
            <v>BURNSECON-3DJanuary2011-2012</v>
          </cell>
          <cell r="AD2240" t="str">
            <v>BURNSECON-3D2012</v>
          </cell>
          <cell r="AE2240" t="str">
            <v>BURNSECON-3DJanuary2012</v>
          </cell>
          <cell r="AF2240" t="str">
            <v>BURNSECON-3DJanuary2011-2012</v>
          </cell>
          <cell r="AG2240" t="str">
            <v>BURNSECON-3DJanuary2011-2012</v>
          </cell>
          <cell r="AH2240" t="str">
            <v>BURNSJanuary2011-2012</v>
          </cell>
        </row>
        <row r="2241">
          <cell r="D2241" t="str">
            <v>RIVERA</v>
          </cell>
          <cell r="E2241" t="str">
            <v>ECON-3D</v>
          </cell>
          <cell r="F2241" t="str">
            <v>Residential</v>
          </cell>
          <cell r="G2241" t="str">
            <v>SINGLE</v>
          </cell>
          <cell r="J2241" t="str">
            <v>January</v>
          </cell>
          <cell r="K2241" t="str">
            <v>2011-2012</v>
          </cell>
          <cell r="L2241">
            <v>2012</v>
          </cell>
          <cell r="Y2241">
            <v>0</v>
          </cell>
          <cell r="Z2241">
            <v>0</v>
          </cell>
          <cell r="AA2241">
            <v>0</v>
          </cell>
          <cell r="AB2241">
            <v>0</v>
          </cell>
          <cell r="AC2241" t="str">
            <v>RIVERAECON-3DJanuary2011-2012</v>
          </cell>
          <cell r="AD2241" t="str">
            <v>RIVERAECON-3D2012</v>
          </cell>
          <cell r="AE2241" t="str">
            <v>RIVERAECON-3DJanuary2012</v>
          </cell>
          <cell r="AF2241" t="str">
            <v>RIVERAECON-3DJanuary2011-2012</v>
          </cell>
          <cell r="AG2241" t="str">
            <v>RIVERAECON-3DJanuary2011-2012</v>
          </cell>
          <cell r="AH2241" t="str">
            <v>RIVERAJanuary2011-2012</v>
          </cell>
        </row>
        <row r="2242">
          <cell r="D2242" t="str">
            <v>RIVERA</v>
          </cell>
          <cell r="E2242" t="str">
            <v>ECON-3D</v>
          </cell>
          <cell r="F2242" t="str">
            <v>Residential</v>
          </cell>
          <cell r="G2242" t="str">
            <v>MULTI</v>
          </cell>
          <cell r="J2242" t="str">
            <v>January</v>
          </cell>
          <cell r="K2242" t="str">
            <v>2011-2012</v>
          </cell>
          <cell r="L2242">
            <v>2012</v>
          </cell>
          <cell r="Y2242">
            <v>0</v>
          </cell>
          <cell r="Z2242">
            <v>0</v>
          </cell>
          <cell r="AA2242">
            <v>0</v>
          </cell>
          <cell r="AB2242">
            <v>0</v>
          </cell>
          <cell r="AC2242" t="str">
            <v>RIVERAECON-3DJanuary2011-2012</v>
          </cell>
          <cell r="AD2242" t="str">
            <v>RIVERAECON-3D2012</v>
          </cell>
          <cell r="AE2242" t="str">
            <v>RIVERAECON-3DJanuary2012</v>
          </cell>
          <cell r="AF2242" t="str">
            <v>RIVERAECON-3DJanuary2011-2012</v>
          </cell>
          <cell r="AG2242" t="str">
            <v>RIVERAECON-3DJanuary2011-2012</v>
          </cell>
          <cell r="AH2242" t="str">
            <v>RIVERAJanuary2011-2012</v>
          </cell>
        </row>
        <row r="2243">
          <cell r="B2243" t="str">
            <v>M-CRSS</v>
          </cell>
          <cell r="C2243" t="str">
            <v>Survey - DVD Res Eng Spanish</v>
          </cell>
          <cell r="D2243" t="str">
            <v>BURNS</v>
          </cell>
          <cell r="E2243" t="str">
            <v>ECON-3D</v>
          </cell>
          <cell r="F2243" t="str">
            <v>Residential</v>
          </cell>
          <cell r="G2243" t="str">
            <v>SINGLE</v>
          </cell>
          <cell r="J2243" t="str">
            <v>January</v>
          </cell>
          <cell r="K2243" t="str">
            <v>2011-2012</v>
          </cell>
          <cell r="L2243">
            <v>2012</v>
          </cell>
          <cell r="Y2243">
            <v>0</v>
          </cell>
          <cell r="Z2243">
            <v>0</v>
          </cell>
          <cell r="AA2243">
            <v>0</v>
          </cell>
          <cell r="AB2243">
            <v>0</v>
          </cell>
          <cell r="AC2243" t="str">
            <v>BURNSECON-3DJanuary2011-2012</v>
          </cell>
          <cell r="AD2243" t="str">
            <v>BURNSECON-3D2012</v>
          </cell>
          <cell r="AE2243" t="str">
            <v>BURNSECON-3DJanuary2012</v>
          </cell>
          <cell r="AF2243" t="str">
            <v>BURNSECON-3DJanuary2011-2012</v>
          </cell>
          <cell r="AG2243" t="str">
            <v>BURNSECON-3DJanuary2011-2012</v>
          </cell>
          <cell r="AH2243" t="str">
            <v>BURNSJanuary2011-2012</v>
          </cell>
        </row>
        <row r="2244">
          <cell r="D2244" t="str">
            <v>BURNS</v>
          </cell>
          <cell r="E2244" t="str">
            <v>ECON-3D</v>
          </cell>
          <cell r="F2244" t="str">
            <v>Residential</v>
          </cell>
          <cell r="G2244" t="str">
            <v>MULTI</v>
          </cell>
          <cell r="J2244" t="str">
            <v>January</v>
          </cell>
          <cell r="K2244" t="str">
            <v>2011-2012</v>
          </cell>
          <cell r="L2244">
            <v>2012</v>
          </cell>
          <cell r="Y2244">
            <v>0</v>
          </cell>
          <cell r="Z2244">
            <v>0</v>
          </cell>
          <cell r="AA2244">
            <v>0</v>
          </cell>
          <cell r="AB2244">
            <v>0</v>
          </cell>
          <cell r="AC2244" t="str">
            <v>BURNSECON-3DJanuary2011-2012</v>
          </cell>
          <cell r="AD2244" t="str">
            <v>BURNSECON-3D2012</v>
          </cell>
          <cell r="AE2244" t="str">
            <v>BURNSECON-3DJanuary2012</v>
          </cell>
          <cell r="AF2244" t="str">
            <v>BURNSECON-3DJanuary2011-2012</v>
          </cell>
          <cell r="AG2244" t="str">
            <v>BURNSECON-3DJanuary2011-2012</v>
          </cell>
          <cell r="AH2244" t="str">
            <v>BURNSJanuary2011-2012</v>
          </cell>
        </row>
        <row r="2245">
          <cell r="D2245" t="str">
            <v>RIVERA</v>
          </cell>
          <cell r="E2245" t="str">
            <v>ECON-3D</v>
          </cell>
          <cell r="F2245" t="str">
            <v>Residential</v>
          </cell>
          <cell r="G2245" t="str">
            <v>SINGLE</v>
          </cell>
          <cell r="J2245" t="str">
            <v>January</v>
          </cell>
          <cell r="K2245" t="str">
            <v>2011-2012</v>
          </cell>
          <cell r="L2245">
            <v>2012</v>
          </cell>
          <cell r="Y2245">
            <v>0</v>
          </cell>
          <cell r="Z2245">
            <v>0</v>
          </cell>
          <cell r="AA2245">
            <v>0</v>
          </cell>
          <cell r="AB2245">
            <v>0</v>
          </cell>
          <cell r="AC2245" t="str">
            <v>RIVERAECON-3DJanuary2011-2012</v>
          </cell>
          <cell r="AD2245" t="str">
            <v>RIVERAECON-3D2012</v>
          </cell>
          <cell r="AE2245" t="str">
            <v>RIVERAECON-3DJanuary2012</v>
          </cell>
          <cell r="AF2245" t="str">
            <v>RIVERAECON-3DJanuary2011-2012</v>
          </cell>
          <cell r="AG2245" t="str">
            <v>RIVERAECON-3DJanuary2011-2012</v>
          </cell>
          <cell r="AH2245" t="str">
            <v>RIVERAJanuary2011-2012</v>
          </cell>
        </row>
        <row r="2246">
          <cell r="D2246" t="str">
            <v>RIVERA</v>
          </cell>
          <cell r="E2246" t="str">
            <v>ECON-3D</v>
          </cell>
          <cell r="F2246" t="str">
            <v>Residential</v>
          </cell>
          <cell r="G2246" t="str">
            <v>MULTI</v>
          </cell>
          <cell r="J2246" t="str">
            <v>January</v>
          </cell>
          <cell r="K2246" t="str">
            <v>2011-2012</v>
          </cell>
          <cell r="L2246">
            <v>2012</v>
          </cell>
          <cell r="Y2246">
            <v>0</v>
          </cell>
          <cell r="Z2246">
            <v>0</v>
          </cell>
          <cell r="AA2246">
            <v>0</v>
          </cell>
          <cell r="AB2246">
            <v>0</v>
          </cell>
          <cell r="AC2246" t="str">
            <v>RIVERAECON-3DJanuary2011-2012</v>
          </cell>
          <cell r="AD2246" t="str">
            <v>RIVERAECON-3D2012</v>
          </cell>
          <cell r="AE2246" t="str">
            <v>RIVERAECON-3DJanuary2012</v>
          </cell>
          <cell r="AF2246" t="str">
            <v>RIVERAECON-3DJanuary2011-2012</v>
          </cell>
          <cell r="AG2246" t="str">
            <v>RIVERAECON-3DJanuary2011-2012</v>
          </cell>
          <cell r="AH2246" t="str">
            <v>RIVERAJanuary2011-2012</v>
          </cell>
        </row>
        <row r="2247">
          <cell r="B2247" t="str">
            <v>M-VRES</v>
          </cell>
          <cell r="C2247" t="str">
            <v>Survey - Res Eng VIDEO English</v>
          </cell>
          <cell r="D2247" t="str">
            <v>BURNS</v>
          </cell>
          <cell r="E2247" t="str">
            <v>ECON-3D</v>
          </cell>
          <cell r="F2247" t="str">
            <v>Residential</v>
          </cell>
          <cell r="G2247" t="str">
            <v>SINGLE</v>
          </cell>
          <cell r="J2247" t="str">
            <v>January</v>
          </cell>
          <cell r="K2247" t="str">
            <v>2011-2012</v>
          </cell>
          <cell r="L2247">
            <v>2012</v>
          </cell>
          <cell r="Y2247">
            <v>0</v>
          </cell>
          <cell r="Z2247">
            <v>0</v>
          </cell>
          <cell r="AA2247">
            <v>0</v>
          </cell>
          <cell r="AB2247">
            <v>0</v>
          </cell>
          <cell r="AC2247" t="str">
            <v>BURNSECON-3DJanuary2011-2012</v>
          </cell>
          <cell r="AD2247" t="str">
            <v>BURNSECON-3D2012</v>
          </cell>
          <cell r="AE2247" t="str">
            <v>BURNSECON-3DJanuary2012</v>
          </cell>
          <cell r="AF2247" t="str">
            <v>BURNSECON-3DJanuary2011-2012</v>
          </cell>
          <cell r="AG2247" t="str">
            <v>BURNSECON-3DJanuary2011-2012</v>
          </cell>
          <cell r="AH2247" t="str">
            <v>BURNSJanuary2011-2012</v>
          </cell>
        </row>
        <row r="2248">
          <cell r="D2248" t="str">
            <v>BURNS</v>
          </cell>
          <cell r="E2248" t="str">
            <v>ECON-3D</v>
          </cell>
          <cell r="F2248" t="str">
            <v>Residential</v>
          </cell>
          <cell r="G2248" t="str">
            <v>MULTI</v>
          </cell>
          <cell r="J2248" t="str">
            <v>January</v>
          </cell>
          <cell r="K2248" t="str">
            <v>2011-2012</v>
          </cell>
          <cell r="L2248">
            <v>2012</v>
          </cell>
          <cell r="Y2248">
            <v>0</v>
          </cell>
          <cell r="Z2248">
            <v>0</v>
          </cell>
          <cell r="AA2248">
            <v>0</v>
          </cell>
          <cell r="AB2248">
            <v>0</v>
          </cell>
          <cell r="AC2248" t="str">
            <v>BURNSECON-3DJanuary2011-2012</v>
          </cell>
          <cell r="AD2248" t="str">
            <v>BURNSECON-3D2012</v>
          </cell>
          <cell r="AE2248" t="str">
            <v>BURNSECON-3DJanuary2012</v>
          </cell>
          <cell r="AF2248" t="str">
            <v>BURNSECON-3DJanuary2011-2012</v>
          </cell>
          <cell r="AG2248" t="str">
            <v>BURNSECON-3DJanuary2011-2012</v>
          </cell>
          <cell r="AH2248" t="str">
            <v>BURNSJanuary2011-2012</v>
          </cell>
        </row>
        <row r="2249">
          <cell r="D2249" t="str">
            <v>RIVERA</v>
          </cell>
          <cell r="E2249" t="str">
            <v>ECON-3D</v>
          </cell>
          <cell r="F2249" t="str">
            <v>Residential</v>
          </cell>
          <cell r="G2249" t="str">
            <v>SINGLE</v>
          </cell>
          <cell r="J2249" t="str">
            <v>January</v>
          </cell>
          <cell r="K2249" t="str">
            <v>2011-2012</v>
          </cell>
          <cell r="L2249">
            <v>2012</v>
          </cell>
          <cell r="Y2249">
            <v>0</v>
          </cell>
          <cell r="Z2249">
            <v>0</v>
          </cell>
          <cell r="AA2249">
            <v>0</v>
          </cell>
          <cell r="AB2249">
            <v>0</v>
          </cell>
          <cell r="AC2249" t="str">
            <v>RIVERAECON-3DJanuary2011-2012</v>
          </cell>
          <cell r="AD2249" t="str">
            <v>RIVERAECON-3D2012</v>
          </cell>
          <cell r="AE2249" t="str">
            <v>RIVERAECON-3DJanuary2012</v>
          </cell>
          <cell r="AF2249" t="str">
            <v>RIVERAECON-3DJanuary2011-2012</v>
          </cell>
          <cell r="AG2249" t="str">
            <v>RIVERAECON-3DJanuary2011-2012</v>
          </cell>
          <cell r="AH2249" t="str">
            <v>RIVERAJanuary2011-2012</v>
          </cell>
        </row>
        <row r="2250">
          <cell r="D2250" t="str">
            <v>RIVERA</v>
          </cell>
          <cell r="E2250" t="str">
            <v>ECON-3D</v>
          </cell>
          <cell r="F2250" t="str">
            <v>Residential</v>
          </cell>
          <cell r="G2250" t="str">
            <v>MULTI</v>
          </cell>
          <cell r="J2250" t="str">
            <v>January</v>
          </cell>
          <cell r="K2250" t="str">
            <v>2011-2012</v>
          </cell>
          <cell r="L2250">
            <v>2012</v>
          </cell>
          <cell r="Y2250">
            <v>0</v>
          </cell>
          <cell r="Z2250">
            <v>0</v>
          </cell>
          <cell r="AA2250">
            <v>0</v>
          </cell>
          <cell r="AB2250">
            <v>0</v>
          </cell>
          <cell r="AC2250" t="str">
            <v>RIVERAECON-3DJanuary2011-2012</v>
          </cell>
          <cell r="AD2250" t="str">
            <v>RIVERAECON-3D2012</v>
          </cell>
          <cell r="AE2250" t="str">
            <v>RIVERAECON-3DJanuary2012</v>
          </cell>
          <cell r="AF2250" t="str">
            <v>RIVERAECON-3DJanuary2011-2012</v>
          </cell>
          <cell r="AG2250" t="str">
            <v>RIVERAECON-3DJanuary2011-2012</v>
          </cell>
          <cell r="AH2250" t="str">
            <v>RIVERAJanuary2011-2012</v>
          </cell>
        </row>
        <row r="2251">
          <cell r="B2251" t="str">
            <v>M-VRSS</v>
          </cell>
          <cell r="C2251" t="str">
            <v>Survey - Res Eng VIDEO Spanish</v>
          </cell>
          <cell r="D2251" t="str">
            <v>BURNS</v>
          </cell>
          <cell r="E2251" t="str">
            <v>ECON-3D</v>
          </cell>
          <cell r="F2251" t="str">
            <v>Residential</v>
          </cell>
          <cell r="G2251" t="str">
            <v>SINGLE</v>
          </cell>
          <cell r="J2251" t="str">
            <v>January</v>
          </cell>
          <cell r="K2251" t="str">
            <v>2011-2012</v>
          </cell>
          <cell r="L2251">
            <v>2012</v>
          </cell>
          <cell r="Y2251">
            <v>0</v>
          </cell>
          <cell r="Z2251">
            <v>0</v>
          </cell>
          <cell r="AA2251">
            <v>0</v>
          </cell>
          <cell r="AB2251">
            <v>0</v>
          </cell>
          <cell r="AC2251" t="str">
            <v>BURNSECON-3DJanuary2011-2012</v>
          </cell>
          <cell r="AD2251" t="str">
            <v>BURNSECON-3D2012</v>
          </cell>
          <cell r="AE2251" t="str">
            <v>BURNSECON-3DJanuary2012</v>
          </cell>
          <cell r="AF2251" t="str">
            <v>BURNSECON-3DJanuary2011-2012</v>
          </cell>
          <cell r="AG2251" t="str">
            <v>BURNSECON-3DJanuary2011-2012</v>
          </cell>
          <cell r="AH2251" t="str">
            <v>BURNSJanuary2011-2012</v>
          </cell>
        </row>
        <row r="2252">
          <cell r="D2252" t="str">
            <v>BURNS</v>
          </cell>
          <cell r="E2252" t="str">
            <v>ECON-3D</v>
          </cell>
          <cell r="F2252" t="str">
            <v>Residential</v>
          </cell>
          <cell r="G2252" t="str">
            <v>MULTI</v>
          </cell>
          <cell r="J2252" t="str">
            <v>January</v>
          </cell>
          <cell r="K2252" t="str">
            <v>2011-2012</v>
          </cell>
          <cell r="L2252">
            <v>2012</v>
          </cell>
          <cell r="Y2252">
            <v>0</v>
          </cell>
          <cell r="Z2252">
            <v>0</v>
          </cell>
          <cell r="AA2252">
            <v>0</v>
          </cell>
          <cell r="AB2252">
            <v>0</v>
          </cell>
          <cell r="AC2252" t="str">
            <v>BURNSECON-3DJanuary2011-2012</v>
          </cell>
          <cell r="AD2252" t="str">
            <v>BURNSECON-3D2012</v>
          </cell>
          <cell r="AE2252" t="str">
            <v>BURNSECON-3DJanuary2012</v>
          </cell>
          <cell r="AF2252" t="str">
            <v>BURNSECON-3DJanuary2011-2012</v>
          </cell>
          <cell r="AG2252" t="str">
            <v>BURNSECON-3DJanuary2011-2012</v>
          </cell>
          <cell r="AH2252" t="str">
            <v>BURNSJanuary2011-2012</v>
          </cell>
        </row>
        <row r="2253">
          <cell r="D2253" t="str">
            <v>RIVERA</v>
          </cell>
          <cell r="E2253" t="str">
            <v>ECON-3D</v>
          </cell>
          <cell r="F2253" t="str">
            <v>Residential</v>
          </cell>
          <cell r="G2253" t="str">
            <v>SINGLE</v>
          </cell>
          <cell r="J2253" t="str">
            <v>January</v>
          </cell>
          <cell r="K2253" t="str">
            <v>2011-2012</v>
          </cell>
          <cell r="L2253">
            <v>2012</v>
          </cell>
          <cell r="Y2253">
            <v>0</v>
          </cell>
          <cell r="Z2253">
            <v>0</v>
          </cell>
          <cell r="AA2253">
            <v>0</v>
          </cell>
          <cell r="AB2253">
            <v>0</v>
          </cell>
          <cell r="AC2253" t="str">
            <v>RIVERAECON-3DJanuary2011-2012</v>
          </cell>
          <cell r="AD2253" t="str">
            <v>RIVERAECON-3D2012</v>
          </cell>
          <cell r="AE2253" t="str">
            <v>RIVERAECON-3DJanuary2012</v>
          </cell>
          <cell r="AF2253" t="str">
            <v>RIVERAECON-3DJanuary2011-2012</v>
          </cell>
          <cell r="AG2253" t="str">
            <v>RIVERAECON-3DJanuary2011-2012</v>
          </cell>
          <cell r="AH2253" t="str">
            <v>RIVERAJanuary2011-2012</v>
          </cell>
        </row>
        <row r="2254">
          <cell r="D2254" t="str">
            <v>RIVERA</v>
          </cell>
          <cell r="E2254" t="str">
            <v>ECON-3D</v>
          </cell>
          <cell r="F2254" t="str">
            <v>Residential</v>
          </cell>
          <cell r="G2254" t="str">
            <v>MULTI</v>
          </cell>
          <cell r="J2254" t="str">
            <v>January</v>
          </cell>
          <cell r="K2254" t="str">
            <v>2011-2012</v>
          </cell>
          <cell r="L2254">
            <v>2012</v>
          </cell>
          <cell r="Y2254">
            <v>0</v>
          </cell>
          <cell r="Z2254">
            <v>0</v>
          </cell>
          <cell r="AA2254">
            <v>0</v>
          </cell>
          <cell r="AB2254">
            <v>0</v>
          </cell>
          <cell r="AC2254" t="str">
            <v>RIVERAECON-3DJanuary2011-2012</v>
          </cell>
          <cell r="AD2254" t="str">
            <v>RIVERAECON-3D2012</v>
          </cell>
          <cell r="AE2254" t="str">
            <v>RIVERAECON-3DJanuary2012</v>
          </cell>
          <cell r="AF2254" t="str">
            <v>RIVERAECON-3DJanuary2011-2012</v>
          </cell>
          <cell r="AG2254" t="str">
            <v>RIVERAECON-3DJanuary2011-2012</v>
          </cell>
          <cell r="AH2254" t="str">
            <v>RIVERAJanuary2011-2012</v>
          </cell>
        </row>
        <row r="2255">
          <cell r="B2255" t="str">
            <v>TOTAL DVD/VIDEO</v>
          </cell>
          <cell r="C2255" t="str">
            <v xml:space="preserve">Total DVD &amp; VIDEO  </v>
          </cell>
          <cell r="D2255" t="str">
            <v>DVD</v>
          </cell>
          <cell r="E2255" t="str">
            <v>ECON-3D</v>
          </cell>
          <cell r="F2255" t="str">
            <v>Residential</v>
          </cell>
          <cell r="G2255" t="str">
            <v>SINGLE</v>
          </cell>
          <cell r="J2255" t="str">
            <v>January</v>
          </cell>
          <cell r="K2255" t="str">
            <v>2011-2012</v>
          </cell>
          <cell r="L2255">
            <v>2012</v>
          </cell>
          <cell r="M2255">
            <v>0</v>
          </cell>
          <cell r="N2255">
            <v>283.33333333333331</v>
          </cell>
          <cell r="Y2255">
            <v>0</v>
          </cell>
          <cell r="Z2255">
            <v>2684.0123883333331</v>
          </cell>
          <cell r="AA2255">
            <v>0</v>
          </cell>
          <cell r="AB2255">
            <v>34570.03833333333</v>
          </cell>
          <cell r="AC2255" t="str">
            <v>DVDECON-3DJanuary2011-2012</v>
          </cell>
          <cell r="AD2255" t="str">
            <v>DVDECON-3D2012</v>
          </cell>
          <cell r="AE2255" t="str">
            <v>DVDECON-3DJanuary2012</v>
          </cell>
          <cell r="AF2255" t="str">
            <v>DVDECON-3DJanuary2011-2012</v>
          </cell>
          <cell r="AG2255" t="str">
            <v>DVDECON-3DJanuary2011-2012</v>
          </cell>
          <cell r="AH2255" t="str">
            <v>DVDJanuary2011-2012</v>
          </cell>
        </row>
        <row r="2256">
          <cell r="C2256" t="str">
            <v xml:space="preserve">Total DVD &amp; VIDEO  </v>
          </cell>
          <cell r="D2256" t="str">
            <v>DVD</v>
          </cell>
          <cell r="E2256" t="str">
            <v>ECON-3D</v>
          </cell>
          <cell r="F2256" t="str">
            <v>Residential</v>
          </cell>
          <cell r="G2256" t="str">
            <v>MULTI</v>
          </cell>
          <cell r="J2256" t="str">
            <v>January</v>
          </cell>
          <cell r="K2256" t="str">
            <v>2011-2012</v>
          </cell>
          <cell r="L2256">
            <v>2012</v>
          </cell>
          <cell r="M2256">
            <v>0</v>
          </cell>
          <cell r="Y2256">
            <v>0</v>
          </cell>
          <cell r="AA2256">
            <v>0</v>
          </cell>
          <cell r="AC2256" t="str">
            <v>DVDECON-3DJanuary2011-2012</v>
          </cell>
          <cell r="AD2256" t="str">
            <v>DVDECON-3D2012</v>
          </cell>
          <cell r="AE2256" t="str">
            <v>DVDECON-3DJanuary2012</v>
          </cell>
          <cell r="AF2256" t="str">
            <v>DVDECON-3DJanuary2011-2012</v>
          </cell>
          <cell r="AG2256" t="str">
            <v>DVDECON-3DJanuary2011-2012</v>
          </cell>
          <cell r="AH2256" t="str">
            <v>DVDJanuary2011-2012</v>
          </cell>
        </row>
        <row r="2257">
          <cell r="C2257" t="str">
            <v xml:space="preserve">Total CONEW DVD &amp; VIDEO  </v>
          </cell>
          <cell r="D2257" t="str">
            <v>CONEW</v>
          </cell>
          <cell r="E2257" t="str">
            <v>ECON-3D</v>
          </cell>
          <cell r="F2257" t="str">
            <v>Residential</v>
          </cell>
          <cell r="G2257" t="str">
            <v>SINGLE</v>
          </cell>
          <cell r="J2257" t="str">
            <v>January</v>
          </cell>
          <cell r="K2257" t="str">
            <v>2011-2012</v>
          </cell>
          <cell r="L2257">
            <v>2012</v>
          </cell>
          <cell r="M2257">
            <v>0</v>
          </cell>
          <cell r="N2257">
            <v>283.33333333333331</v>
          </cell>
          <cell r="Y2257">
            <v>0</v>
          </cell>
          <cell r="Z2257">
            <v>2684.0123883333331</v>
          </cell>
          <cell r="AA2257">
            <v>0</v>
          </cell>
          <cell r="AB2257">
            <v>34570.03833333333</v>
          </cell>
          <cell r="AC2257" t="str">
            <v>CONEWECON-3DJanuary2011-2012</v>
          </cell>
          <cell r="AD2257" t="str">
            <v>CONEWECON-3D2012</v>
          </cell>
          <cell r="AE2257" t="str">
            <v>CONEWECON-3DJanuary2012</v>
          </cell>
          <cell r="AF2257" t="str">
            <v>CONEWECON-3DJanuary2011-2012</v>
          </cell>
          <cell r="AG2257" t="str">
            <v>CONEWECON-3DJanuary2011-2012</v>
          </cell>
          <cell r="AH2257" t="str">
            <v>CONEWJanuary2011-2012</v>
          </cell>
        </row>
        <row r="2258">
          <cell r="C2258" t="str">
            <v xml:space="preserve">Total CONEW DVD &amp; VIDEO  </v>
          </cell>
          <cell r="D2258" t="str">
            <v>CONEW</v>
          </cell>
          <cell r="E2258" t="str">
            <v>ECON-3D</v>
          </cell>
          <cell r="F2258" t="str">
            <v>Residential</v>
          </cell>
          <cell r="G2258" t="str">
            <v>MULTI</v>
          </cell>
          <cell r="J2258" t="str">
            <v>January</v>
          </cell>
          <cell r="K2258" t="str">
            <v>2011-2012</v>
          </cell>
          <cell r="L2258">
            <v>2012</v>
          </cell>
          <cell r="M2258">
            <v>0</v>
          </cell>
          <cell r="Y2258">
            <v>0</v>
          </cell>
          <cell r="AA2258">
            <v>0</v>
          </cell>
          <cell r="AC2258" t="str">
            <v>CONEWECON-3DJanuary2011-2012</v>
          </cell>
          <cell r="AD2258" t="str">
            <v>CONEWECON-3D2012</v>
          </cell>
          <cell r="AE2258" t="str">
            <v>CONEWECON-3DJanuary2012</v>
          </cell>
          <cell r="AF2258" t="str">
            <v>CONEWECON-3DJanuary2011-2012</v>
          </cell>
          <cell r="AG2258" t="str">
            <v>CONEWECON-3DJanuary2011-2012</v>
          </cell>
          <cell r="AH2258" t="str">
            <v>CONEWJanuary2011-2012</v>
          </cell>
        </row>
        <row r="2259">
          <cell r="B2259" t="str">
            <v>M-ONLINE</v>
          </cell>
          <cell r="C2259" t="str">
            <v>Survey - Residential Online Energy</v>
          </cell>
          <cell r="D2259" t="str">
            <v>ONLINE</v>
          </cell>
          <cell r="E2259" t="str">
            <v>ECON-3C</v>
          </cell>
          <cell r="F2259" t="str">
            <v>Residential</v>
          </cell>
          <cell r="G2259" t="str">
            <v>SINGLE</v>
          </cell>
          <cell r="J2259" t="str">
            <v>January</v>
          </cell>
          <cell r="K2259" t="str">
            <v>2011-2012</v>
          </cell>
          <cell r="L2259">
            <v>2012</v>
          </cell>
          <cell r="N2259">
            <v>149.91666666666666</v>
          </cell>
          <cell r="Y2259">
            <v>0</v>
          </cell>
          <cell r="Z2259">
            <v>3495.7568333333334</v>
          </cell>
          <cell r="AA2259">
            <v>0</v>
          </cell>
          <cell r="AB2259">
            <v>18225.008916916668</v>
          </cell>
          <cell r="AC2259" t="str">
            <v>ONLINEECON-3CJanuary2011-2012</v>
          </cell>
          <cell r="AD2259" t="str">
            <v>ONLINEECON-3C2012</v>
          </cell>
          <cell r="AE2259" t="str">
            <v>ONLINEECON-3CJanuary2012</v>
          </cell>
          <cell r="AF2259" t="str">
            <v>ONLINEECON-3CJanuary2011-2012</v>
          </cell>
          <cell r="AG2259" t="str">
            <v>ONLINEECON-3CJanuary2011-2012</v>
          </cell>
          <cell r="AH2259" t="str">
            <v>ONLINEJanuary2011-2012</v>
          </cell>
        </row>
        <row r="2260">
          <cell r="C2260" t="str">
            <v>Energy Calculator</v>
          </cell>
          <cell r="D2260" t="str">
            <v>CALC</v>
          </cell>
          <cell r="E2260" t="str">
            <v>ECON-17</v>
          </cell>
          <cell r="F2260" t="str">
            <v>Residential</v>
          </cell>
          <cell r="G2260" t="str">
            <v>SINGLE</v>
          </cell>
          <cell r="J2260" t="str">
            <v>January</v>
          </cell>
          <cell r="K2260" t="str">
            <v>2011-2012</v>
          </cell>
          <cell r="L2260">
            <v>2012</v>
          </cell>
          <cell r="Y2260">
            <v>0</v>
          </cell>
          <cell r="Z2260">
            <v>0</v>
          </cell>
          <cell r="AA2260">
            <v>0</v>
          </cell>
          <cell r="AB2260">
            <v>0</v>
          </cell>
          <cell r="AC2260" t="str">
            <v>CALCECON-17January2011-2012</v>
          </cell>
          <cell r="AD2260" t="str">
            <v>CALCECON-172012</v>
          </cell>
          <cell r="AE2260" t="str">
            <v>CALCECON-17January2012</v>
          </cell>
          <cell r="AF2260" t="str">
            <v>CALCECON-17January2011-2012</v>
          </cell>
          <cell r="AG2260" t="str">
            <v>CALCECON-17January2011-2012</v>
          </cell>
          <cell r="AH2260" t="str">
            <v>CALCJanuary2011-2012</v>
          </cell>
        </row>
        <row r="2261">
          <cell r="C2261" t="str">
            <v xml:space="preserve">Total Online Energy Surveys  </v>
          </cell>
          <cell r="D2261" t="str">
            <v>CONEW</v>
          </cell>
          <cell r="E2261" t="str">
            <v>ECON-EDU</v>
          </cell>
          <cell r="F2261" t="str">
            <v>Residential</v>
          </cell>
          <cell r="G2261" t="str">
            <v>SINGLE</v>
          </cell>
          <cell r="H2261" t="str">
            <v>ONLINE SURVEY</v>
          </cell>
          <cell r="J2261" t="str">
            <v>January</v>
          </cell>
          <cell r="K2261" t="str">
            <v>2011-2012</v>
          </cell>
          <cell r="L2261">
            <v>2012</v>
          </cell>
          <cell r="M2261">
            <v>0</v>
          </cell>
          <cell r="N2261">
            <v>149.91666666666666</v>
          </cell>
          <cell r="O2261">
            <v>0</v>
          </cell>
          <cell r="P2261">
            <v>0</v>
          </cell>
          <cell r="Q2261">
            <v>0</v>
          </cell>
          <cell r="R2261">
            <v>0</v>
          </cell>
          <cell r="S2261">
            <v>0</v>
          </cell>
          <cell r="U2261">
            <v>0</v>
          </cell>
          <cell r="V2261">
            <v>0</v>
          </cell>
          <cell r="W2261">
            <v>0</v>
          </cell>
          <cell r="X2261">
            <v>0</v>
          </cell>
          <cell r="Y2261">
            <v>0</v>
          </cell>
          <cell r="Z2261">
            <v>3495.7568333333334</v>
          </cell>
          <cell r="AA2261">
            <v>0</v>
          </cell>
          <cell r="AB2261">
            <v>18225.008916916668</v>
          </cell>
          <cell r="AC2261" t="str">
            <v>CONEWECON-EDUJanuary2011-2012</v>
          </cell>
          <cell r="AD2261" t="str">
            <v>CONEWECON-EDU2012</v>
          </cell>
          <cell r="AE2261" t="str">
            <v>CONEWECON-EDUJanuary2012</v>
          </cell>
          <cell r="AF2261" t="str">
            <v>CONEWECON-EDUONLINE SURVEYJanuary2011-2012</v>
          </cell>
          <cell r="AG2261" t="str">
            <v>CONEWECON-EDUJanuary2011-2012</v>
          </cell>
          <cell r="AH2261" t="str">
            <v>CONEWJanuary2011-2012</v>
          </cell>
        </row>
        <row r="2262">
          <cell r="B2262" t="str">
            <v>M-WAUD</v>
          </cell>
          <cell r="C2262" t="str">
            <v>Survey - Water Audit</v>
          </cell>
          <cell r="D2262" t="str">
            <v>BURNS</v>
          </cell>
          <cell r="E2262" t="str">
            <v>WACON-5A</v>
          </cell>
          <cell r="F2262" t="str">
            <v>Residential</v>
          </cell>
          <cell r="G2262" t="str">
            <v>SINGLE</v>
          </cell>
          <cell r="J2262" t="str">
            <v>January</v>
          </cell>
          <cell r="K2262" t="str">
            <v>2011-2012</v>
          </cell>
          <cell r="L2262">
            <v>2012</v>
          </cell>
          <cell r="N2262">
            <v>0</v>
          </cell>
          <cell r="Y2262">
            <v>0</v>
          </cell>
          <cell r="Z2262">
            <v>0</v>
          </cell>
          <cell r="AA2262">
            <v>0</v>
          </cell>
          <cell r="AB2262">
            <v>0</v>
          </cell>
          <cell r="AC2262" t="str">
            <v>BURNSWACON-5AJanuary2011-2012</v>
          </cell>
          <cell r="AD2262" t="str">
            <v>BURNSWACON-5A2012</v>
          </cell>
          <cell r="AE2262" t="str">
            <v>BURNSWACON-5AJanuary2012</v>
          </cell>
          <cell r="AF2262" t="str">
            <v>BURNSWACON-5AJanuary2011-2012</v>
          </cell>
          <cell r="AG2262" t="str">
            <v>BURNSWACON-5AJanuary2011-2012</v>
          </cell>
          <cell r="AH2262" t="str">
            <v>BURNSJanuary2011-2012</v>
          </cell>
        </row>
        <row r="2263">
          <cell r="D2263" t="str">
            <v>BURNS</v>
          </cell>
          <cell r="E2263" t="str">
            <v>WACON-5A</v>
          </cell>
          <cell r="F2263" t="str">
            <v>Residential</v>
          </cell>
          <cell r="G2263" t="str">
            <v>MULTI</v>
          </cell>
          <cell r="J2263" t="str">
            <v>January</v>
          </cell>
          <cell r="K2263" t="str">
            <v>2011-2012</v>
          </cell>
          <cell r="L2263">
            <v>2012</v>
          </cell>
          <cell r="Y2263">
            <v>0</v>
          </cell>
          <cell r="AA2263">
            <v>0</v>
          </cell>
          <cell r="AC2263" t="str">
            <v>BURNSWACON-5AJanuary2011-2012</v>
          </cell>
          <cell r="AD2263" t="str">
            <v>BURNSWACON-5A2012</v>
          </cell>
          <cell r="AE2263" t="str">
            <v>BURNSWACON-5AJanuary2012</v>
          </cell>
          <cell r="AF2263" t="str">
            <v>BURNSWACON-5AJanuary2011-2012</v>
          </cell>
          <cell r="AG2263" t="str">
            <v>BURNSWACON-5AJanuary2011-2012</v>
          </cell>
          <cell r="AH2263" t="str">
            <v>BURNSJanuary2011-2012</v>
          </cell>
        </row>
        <row r="2264">
          <cell r="D2264" t="str">
            <v>GRAHAM</v>
          </cell>
          <cell r="E2264" t="str">
            <v>WACON-5A</v>
          </cell>
          <cell r="F2264" t="str">
            <v>Residential</v>
          </cell>
          <cell r="G2264" t="str">
            <v>SINGLE</v>
          </cell>
          <cell r="J2264" t="str">
            <v>January</v>
          </cell>
          <cell r="K2264" t="str">
            <v>2011-2012</v>
          </cell>
          <cell r="L2264">
            <v>2012</v>
          </cell>
          <cell r="N2264">
            <v>0</v>
          </cell>
          <cell r="Y2264">
            <v>0</v>
          </cell>
          <cell r="Z2264">
            <v>0</v>
          </cell>
          <cell r="AA2264">
            <v>0</v>
          </cell>
          <cell r="AB2264">
            <v>0</v>
          </cell>
          <cell r="AC2264" t="str">
            <v>GRAHAMWACON-5AJanuary2011-2012</v>
          </cell>
          <cell r="AD2264" t="str">
            <v>GRAHAMWACON-5A2012</v>
          </cell>
          <cell r="AE2264" t="str">
            <v>GRAHAMWACON-5AJanuary2012</v>
          </cell>
          <cell r="AF2264" t="str">
            <v>GRAHAMWACON-5AJanuary2011-2012</v>
          </cell>
          <cell r="AG2264" t="str">
            <v>GRAHAMWACON-5AJanuary2011-2012</v>
          </cell>
          <cell r="AH2264" t="str">
            <v>GRAHAMJanuary2011-2012</v>
          </cell>
        </row>
        <row r="2265">
          <cell r="D2265" t="str">
            <v>GRAHAM</v>
          </cell>
          <cell r="E2265" t="str">
            <v>WACON-5A</v>
          </cell>
          <cell r="F2265" t="str">
            <v>Residential</v>
          </cell>
          <cell r="G2265" t="str">
            <v>MULTI</v>
          </cell>
          <cell r="J2265" t="str">
            <v>January</v>
          </cell>
          <cell r="K2265" t="str">
            <v>2011-2012</v>
          </cell>
          <cell r="L2265">
            <v>2012</v>
          </cell>
          <cell r="Y2265">
            <v>0</v>
          </cell>
          <cell r="AA2265">
            <v>0</v>
          </cell>
          <cell r="AC2265" t="str">
            <v>GRAHAMWACON-5AJanuary2011-2012</v>
          </cell>
          <cell r="AD2265" t="str">
            <v>GRAHAMWACON-5A2012</v>
          </cell>
          <cell r="AE2265" t="str">
            <v>GRAHAMWACON-5AJanuary2012</v>
          </cell>
          <cell r="AF2265" t="str">
            <v>GRAHAMWACON-5AJanuary2011-2012</v>
          </cell>
          <cell r="AG2265" t="str">
            <v>GRAHAMWACON-5AJanuary2011-2012</v>
          </cell>
          <cell r="AH2265" t="str">
            <v>GRAHAMJanuary2011-2012</v>
          </cell>
        </row>
        <row r="2266">
          <cell r="D2266" t="str">
            <v>MAYER</v>
          </cell>
          <cell r="E2266" t="str">
            <v>WACON-5A</v>
          </cell>
          <cell r="F2266" t="str">
            <v>Residential</v>
          </cell>
          <cell r="G2266" t="str">
            <v>SINGLE</v>
          </cell>
          <cell r="J2266" t="str">
            <v>January</v>
          </cell>
          <cell r="K2266" t="str">
            <v>2011-2012</v>
          </cell>
          <cell r="L2266">
            <v>2012</v>
          </cell>
          <cell r="N2266">
            <v>0</v>
          </cell>
          <cell r="Y2266">
            <v>0</v>
          </cell>
          <cell r="Z2266">
            <v>0</v>
          </cell>
          <cell r="AA2266">
            <v>0</v>
          </cell>
          <cell r="AB2266">
            <v>0</v>
          </cell>
          <cell r="AC2266" t="str">
            <v>MAYERWACON-5AJanuary2011-2012</v>
          </cell>
          <cell r="AD2266" t="str">
            <v>MAYERWACON-5A2012</v>
          </cell>
          <cell r="AE2266" t="str">
            <v>MAYERWACON-5AJanuary2012</v>
          </cell>
          <cell r="AF2266" t="str">
            <v>MAYERWACON-5AJanuary2011-2012</v>
          </cell>
          <cell r="AG2266" t="str">
            <v>MAYERWACON-5AJanuary2011-2012</v>
          </cell>
          <cell r="AH2266" t="str">
            <v>MAYERJanuary2011-2012</v>
          </cell>
        </row>
        <row r="2267">
          <cell r="D2267" t="str">
            <v>MAYER</v>
          </cell>
          <cell r="E2267" t="str">
            <v>WACON-5A</v>
          </cell>
          <cell r="F2267" t="str">
            <v>Residential</v>
          </cell>
          <cell r="G2267" t="str">
            <v>MULTI</v>
          </cell>
          <cell r="J2267" t="str">
            <v>January</v>
          </cell>
          <cell r="K2267" t="str">
            <v>2011-2012</v>
          </cell>
          <cell r="L2267">
            <v>2012</v>
          </cell>
          <cell r="Y2267">
            <v>0</v>
          </cell>
          <cell r="AA2267">
            <v>0</v>
          </cell>
          <cell r="AC2267" t="str">
            <v>MAYERWACON-5AJanuary2011-2012</v>
          </cell>
          <cell r="AD2267" t="str">
            <v>MAYERWACON-5A2012</v>
          </cell>
          <cell r="AE2267" t="str">
            <v>MAYERWACON-5AJanuary2012</v>
          </cell>
          <cell r="AF2267" t="str">
            <v>MAYERWACON-5AJanuary2011-2012</v>
          </cell>
          <cell r="AG2267" t="str">
            <v>MAYERWACON-5AJanuary2011-2012</v>
          </cell>
          <cell r="AH2267" t="str">
            <v>MAYERJanuary2011-2012</v>
          </cell>
        </row>
        <row r="2268">
          <cell r="D2268" t="str">
            <v>MIL</v>
          </cell>
          <cell r="E2268" t="str">
            <v>WACON-5B</v>
          </cell>
          <cell r="F2268" t="str">
            <v>Commercial</v>
          </cell>
          <cell r="G2268" t="str">
            <v>MULTI</v>
          </cell>
          <cell r="J2268" t="str">
            <v>January</v>
          </cell>
          <cell r="K2268" t="str">
            <v>2011-2012</v>
          </cell>
          <cell r="L2268">
            <v>2012</v>
          </cell>
          <cell r="N2268">
            <v>0</v>
          </cell>
          <cell r="Y2268">
            <v>0</v>
          </cell>
          <cell r="Z2268">
            <v>0</v>
          </cell>
          <cell r="AA2268">
            <v>0</v>
          </cell>
          <cell r="AB2268">
            <v>0</v>
          </cell>
          <cell r="AC2268" t="str">
            <v>MILWACON-5BJanuary2011-2012</v>
          </cell>
          <cell r="AD2268" t="str">
            <v>MILWACON-5B2012</v>
          </cell>
          <cell r="AE2268" t="str">
            <v>MILWACON-5BJanuary2012</v>
          </cell>
          <cell r="AF2268" t="str">
            <v>MILWACON-5BJanuary2011-2012</v>
          </cell>
          <cell r="AG2268" t="str">
            <v>MILWACON-5BJanuary2011-2012</v>
          </cell>
          <cell r="AH2268" t="str">
            <v>MILJanuary2011-2012</v>
          </cell>
        </row>
        <row r="2269">
          <cell r="D2269" t="str">
            <v>MIL</v>
          </cell>
          <cell r="E2269" t="str">
            <v>WACON-5B</v>
          </cell>
          <cell r="F2269" t="str">
            <v>Commercial</v>
          </cell>
          <cell r="G2269" t="str">
            <v>OTHER</v>
          </cell>
          <cell r="J2269" t="str">
            <v>January</v>
          </cell>
          <cell r="K2269" t="str">
            <v>2011-2012</v>
          </cell>
          <cell r="L2269">
            <v>2012</v>
          </cell>
          <cell r="Y2269">
            <v>0</v>
          </cell>
          <cell r="AC2269" t="str">
            <v>MILWACON-5BJanuary2011-2012</v>
          </cell>
          <cell r="AD2269" t="str">
            <v>MILWACON-5B2012</v>
          </cell>
          <cell r="AE2269" t="str">
            <v>MILWACON-5BJanuary2012</v>
          </cell>
          <cell r="AF2269" t="str">
            <v>MILWACON-5BJanuary2011-2012</v>
          </cell>
          <cell r="AG2269" t="str">
            <v>MILWACON-5BJanuary2011-2012</v>
          </cell>
          <cell r="AH2269" t="str">
            <v>MILJanuary2011-2012</v>
          </cell>
        </row>
        <row r="2270">
          <cell r="D2270" t="str">
            <v>SAMPSON</v>
          </cell>
          <cell r="E2270" t="str">
            <v>WACON-5A</v>
          </cell>
          <cell r="F2270" t="str">
            <v>Residential</v>
          </cell>
          <cell r="G2270" t="str">
            <v>SINGLE</v>
          </cell>
          <cell r="J2270" t="str">
            <v>January</v>
          </cell>
          <cell r="K2270" t="str">
            <v>2011-2012</v>
          </cell>
          <cell r="L2270">
            <v>2012</v>
          </cell>
          <cell r="N2270">
            <v>0</v>
          </cell>
          <cell r="Y2270">
            <v>0</v>
          </cell>
          <cell r="Z2270">
            <v>0</v>
          </cell>
          <cell r="AA2270">
            <v>0</v>
          </cell>
          <cell r="AB2270">
            <v>0</v>
          </cell>
          <cell r="AC2270" t="str">
            <v>SAMPSONWACON-5AJanuary2011-2012</v>
          </cell>
          <cell r="AD2270" t="str">
            <v>SAMPSONWACON-5A2012</v>
          </cell>
          <cell r="AE2270" t="str">
            <v>SAMPSONWACON-5AJanuary2012</v>
          </cell>
          <cell r="AF2270" t="str">
            <v>SAMPSONWACON-5AJanuary2011-2012</v>
          </cell>
          <cell r="AG2270" t="str">
            <v>SAMPSONWACON-5AJanuary2011-2012</v>
          </cell>
          <cell r="AH2270" t="str">
            <v>SAMPSONJanuary2011-2012</v>
          </cell>
        </row>
        <row r="2271">
          <cell r="D2271" t="str">
            <v>SAMPSON</v>
          </cell>
          <cell r="E2271" t="str">
            <v>WACON-5A</v>
          </cell>
          <cell r="F2271" t="str">
            <v>Residential</v>
          </cell>
          <cell r="G2271" t="str">
            <v>MULTI</v>
          </cell>
          <cell r="J2271" t="str">
            <v>January</v>
          </cell>
          <cell r="K2271" t="str">
            <v>2011-2012</v>
          </cell>
          <cell r="L2271">
            <v>2012</v>
          </cell>
          <cell r="Y2271">
            <v>0</v>
          </cell>
          <cell r="AA2271">
            <v>0</v>
          </cell>
          <cell r="AC2271" t="str">
            <v>SAMPSONWACON-5AJanuary2011-2012</v>
          </cell>
          <cell r="AD2271" t="str">
            <v>SAMPSONWACON-5A2012</v>
          </cell>
          <cell r="AE2271" t="str">
            <v>SAMPSONWACON-5AJanuary2012</v>
          </cell>
          <cell r="AF2271" t="str">
            <v>SAMPSONWACON-5AJanuary2011-2012</v>
          </cell>
          <cell r="AG2271" t="str">
            <v>SAMPSONWACON-5AJanuary2011-2012</v>
          </cell>
          <cell r="AH2271" t="str">
            <v>SAMPSONJanuary2011-2012</v>
          </cell>
        </row>
        <row r="2272">
          <cell r="D2272" t="str">
            <v>SKIPPER</v>
          </cell>
          <cell r="E2272" t="str">
            <v>WACON-5A</v>
          </cell>
          <cell r="F2272" t="str">
            <v>Residential</v>
          </cell>
          <cell r="G2272" t="str">
            <v>SINGLE</v>
          </cell>
          <cell r="J2272" t="str">
            <v>January</v>
          </cell>
          <cell r="K2272" t="str">
            <v>2011-2012</v>
          </cell>
          <cell r="L2272">
            <v>2012</v>
          </cell>
          <cell r="N2272">
            <v>0</v>
          </cell>
          <cell r="Y2272">
            <v>0</v>
          </cell>
          <cell r="AC2272" t="str">
            <v>SKIPPERWACON-5AJanuary2011-2012</v>
          </cell>
          <cell r="AD2272" t="str">
            <v>SKIPPERWACON-5A2012</v>
          </cell>
          <cell r="AE2272" t="str">
            <v>SKIPPERWACON-5AJanuary2012</v>
          </cell>
          <cell r="AF2272" t="str">
            <v>SKIPPERWACON-5AJanuary2011-2012</v>
          </cell>
          <cell r="AG2272" t="str">
            <v>SKIPPERWACON-5AJanuary2011-2012</v>
          </cell>
          <cell r="AH2272" t="str">
            <v>SKIPPERJanuary2011-2012</v>
          </cell>
        </row>
        <row r="2273">
          <cell r="D2273" t="str">
            <v>SKIPPER</v>
          </cell>
          <cell r="E2273" t="str">
            <v>WACON-5A</v>
          </cell>
          <cell r="F2273" t="str">
            <v>Residential</v>
          </cell>
          <cell r="G2273" t="str">
            <v>MULTI</v>
          </cell>
          <cell r="J2273" t="str">
            <v>January</v>
          </cell>
          <cell r="K2273" t="str">
            <v>2011-2012</v>
          </cell>
          <cell r="L2273">
            <v>2012</v>
          </cell>
          <cell r="Y2273">
            <v>0</v>
          </cell>
          <cell r="AC2273" t="str">
            <v>SKIPPERWACON-5AJanuary2011-2012</v>
          </cell>
          <cell r="AD2273" t="str">
            <v>SKIPPERWACON-5A2012</v>
          </cell>
          <cell r="AE2273" t="str">
            <v>SKIPPERWACON-5AJanuary2012</v>
          </cell>
          <cell r="AF2273" t="str">
            <v>SKIPPERWACON-5AJanuary2011-2012</v>
          </cell>
          <cell r="AG2273" t="str">
            <v>SKIPPERWACON-5AJanuary2011-2012</v>
          </cell>
          <cell r="AH2273" t="str">
            <v>SKIPPERJanuary2011-2012</v>
          </cell>
        </row>
        <row r="2274">
          <cell r="D2274" t="str">
            <v>SKIPPER</v>
          </cell>
          <cell r="E2274" t="str">
            <v>WACON-5B</v>
          </cell>
          <cell r="F2274" t="str">
            <v>Commercial</v>
          </cell>
          <cell r="G2274" t="str">
            <v>OTHER</v>
          </cell>
          <cell r="J2274" t="str">
            <v>January</v>
          </cell>
          <cell r="K2274" t="str">
            <v>2011-2012</v>
          </cell>
          <cell r="L2274">
            <v>2012</v>
          </cell>
          <cell r="N2274">
            <v>5.833333333333333</v>
          </cell>
          <cell r="Y2274">
            <v>0</v>
          </cell>
          <cell r="Z2274">
            <v>941.23725383333328</v>
          </cell>
          <cell r="AA2274">
            <v>0</v>
          </cell>
          <cell r="AB2274">
            <v>0</v>
          </cell>
          <cell r="AC2274" t="str">
            <v>SKIPPERWACON-5BJanuary2011-2012</v>
          </cell>
          <cell r="AD2274" t="str">
            <v>SKIPPERWACON-5B2012</v>
          </cell>
          <cell r="AE2274" t="str">
            <v>SKIPPERWACON-5BJanuary2012</v>
          </cell>
          <cell r="AF2274" t="str">
            <v>SKIPPERWACON-5BJanuary2011-2012</v>
          </cell>
          <cell r="AG2274" t="str">
            <v>SKIPPERWACON-5BJanuary2011-2012</v>
          </cell>
          <cell r="AH2274" t="str">
            <v>SKIPPERJanuary2011-2012</v>
          </cell>
        </row>
        <row r="2275">
          <cell r="D2275" t="str">
            <v>SPRIGGS</v>
          </cell>
          <cell r="E2275" t="str">
            <v>WACON-5A</v>
          </cell>
          <cell r="F2275" t="str">
            <v>Residential</v>
          </cell>
          <cell r="G2275" t="str">
            <v>SINGLE</v>
          </cell>
          <cell r="J2275" t="str">
            <v>January</v>
          </cell>
          <cell r="K2275" t="str">
            <v>2011-2012</v>
          </cell>
          <cell r="L2275">
            <v>2012</v>
          </cell>
          <cell r="N2275">
            <v>0</v>
          </cell>
          <cell r="Y2275">
            <v>0</v>
          </cell>
          <cell r="Z2275">
            <v>0</v>
          </cell>
          <cell r="AA2275">
            <v>0</v>
          </cell>
          <cell r="AB2275">
            <v>0</v>
          </cell>
          <cell r="AC2275" t="str">
            <v>SPRIGGSWACON-5AJanuary2011-2012</v>
          </cell>
          <cell r="AD2275" t="str">
            <v>SPRIGGSWACON-5A2012</v>
          </cell>
          <cell r="AE2275" t="str">
            <v>SPRIGGSWACON-5AJanuary2012</v>
          </cell>
          <cell r="AF2275" t="str">
            <v>SPRIGGSWACON-5AJanuary2011-2012</v>
          </cell>
          <cell r="AG2275" t="str">
            <v>SPRIGGSWACON-5AJanuary2011-2012</v>
          </cell>
          <cell r="AH2275" t="str">
            <v>SPRIGGSJanuary2011-2012</v>
          </cell>
        </row>
        <row r="2276">
          <cell r="D2276" t="str">
            <v>SPRIGGS</v>
          </cell>
          <cell r="E2276" t="str">
            <v>WACON-5A</v>
          </cell>
          <cell r="F2276" t="str">
            <v>Residential</v>
          </cell>
          <cell r="G2276" t="str">
            <v>MULTI</v>
          </cell>
          <cell r="J2276" t="str">
            <v>January</v>
          </cell>
          <cell r="K2276" t="str">
            <v>2011-2012</v>
          </cell>
          <cell r="L2276">
            <v>2012</v>
          </cell>
          <cell r="Y2276">
            <v>0</v>
          </cell>
          <cell r="AA2276">
            <v>0</v>
          </cell>
          <cell r="AC2276" t="str">
            <v>SPRIGGSWACON-5AJanuary2011-2012</v>
          </cell>
          <cell r="AD2276" t="str">
            <v>SPRIGGSWACON-5A2012</v>
          </cell>
          <cell r="AE2276" t="str">
            <v>SPRIGGSWACON-5AJanuary2012</v>
          </cell>
          <cell r="AF2276" t="str">
            <v>SPRIGGSWACON-5AJanuary2011-2012</v>
          </cell>
          <cell r="AG2276" t="str">
            <v>SPRIGGSWACON-5AJanuary2011-2012</v>
          </cell>
          <cell r="AH2276" t="str">
            <v>SPRIGGSJanuary2011-2012</v>
          </cell>
        </row>
        <row r="2277">
          <cell r="C2277" t="str">
            <v xml:space="preserve">Total Water Audits  </v>
          </cell>
          <cell r="D2277" t="str">
            <v>CONEW</v>
          </cell>
          <cell r="E2277" t="str">
            <v>WACON-5A</v>
          </cell>
          <cell r="F2277" t="str">
            <v>Residential</v>
          </cell>
          <cell r="G2277" t="str">
            <v>SINGLE</v>
          </cell>
          <cell r="J2277" t="str">
            <v>January</v>
          </cell>
          <cell r="K2277" t="str">
            <v>2011-2012</v>
          </cell>
          <cell r="L2277">
            <v>2012</v>
          </cell>
          <cell r="M2277">
            <v>0</v>
          </cell>
          <cell r="N2277">
            <v>0</v>
          </cell>
          <cell r="Y2277">
            <v>0</v>
          </cell>
          <cell r="Z2277">
            <v>0</v>
          </cell>
          <cell r="AA2277">
            <v>0</v>
          </cell>
          <cell r="AB2277">
            <v>0</v>
          </cell>
          <cell r="AC2277" t="str">
            <v>CONEWWACON-5AJanuary2011-2012</v>
          </cell>
          <cell r="AD2277" t="str">
            <v>CONEWWACON-5A2012</v>
          </cell>
          <cell r="AE2277" t="str">
            <v>CONEWWACON-5AJanuary2012</v>
          </cell>
          <cell r="AF2277" t="str">
            <v>CONEWWACON-5AJanuary2011-2012</v>
          </cell>
          <cell r="AG2277" t="str">
            <v>CONEWWACON-5AJanuary2011-2012</v>
          </cell>
          <cell r="AH2277" t="str">
            <v>CONEWJanuary2011-2012</v>
          </cell>
        </row>
        <row r="2278">
          <cell r="C2278" t="str">
            <v xml:space="preserve">Total Water Audits  </v>
          </cell>
          <cell r="D2278" t="str">
            <v>CONEW</v>
          </cell>
          <cell r="E2278" t="str">
            <v>WACON-5A</v>
          </cell>
          <cell r="F2278" t="str">
            <v>Residential</v>
          </cell>
          <cell r="G2278" t="str">
            <v>MULTI</v>
          </cell>
          <cell r="J2278" t="str">
            <v>January</v>
          </cell>
          <cell r="K2278" t="str">
            <v>2011-2012</v>
          </cell>
          <cell r="L2278">
            <v>2012</v>
          </cell>
          <cell r="M2278">
            <v>0</v>
          </cell>
          <cell r="Y2278">
            <v>0</v>
          </cell>
          <cell r="Z2278">
            <v>0</v>
          </cell>
          <cell r="AC2278" t="str">
            <v>CONEWWACON-5AJanuary2011-2012</v>
          </cell>
          <cell r="AD2278" t="str">
            <v>CONEWWACON-5A2012</v>
          </cell>
          <cell r="AE2278" t="str">
            <v>CONEWWACON-5AJanuary2012</v>
          </cell>
          <cell r="AF2278" t="str">
            <v>CONEWWACON-5AJanuary2011-2012</v>
          </cell>
          <cell r="AG2278" t="str">
            <v>CONEWWACON-5AJanuary2011-2012</v>
          </cell>
          <cell r="AH2278" t="str">
            <v>CONEWJanuary2011-2012</v>
          </cell>
        </row>
        <row r="2279">
          <cell r="C2279" t="str">
            <v xml:space="preserve">Total Water Audits  </v>
          </cell>
          <cell r="D2279" t="str">
            <v>CONEW</v>
          </cell>
          <cell r="E2279" t="str">
            <v>WACON-5B</v>
          </cell>
          <cell r="F2279" t="str">
            <v>Commercial</v>
          </cell>
          <cell r="G2279" t="str">
            <v>OTHER</v>
          </cell>
          <cell r="J2279" t="str">
            <v>January</v>
          </cell>
          <cell r="K2279" t="str">
            <v>2011-2012</v>
          </cell>
          <cell r="L2279">
            <v>2012</v>
          </cell>
          <cell r="M2279">
            <v>0</v>
          </cell>
          <cell r="N2279">
            <v>5.833333333333333</v>
          </cell>
          <cell r="Y2279">
            <v>0</v>
          </cell>
          <cell r="Z2279">
            <v>941.23725383333328</v>
          </cell>
          <cell r="AC2279" t="str">
            <v>CONEWWACON-5BJanuary2011-2012</v>
          </cell>
          <cell r="AD2279" t="str">
            <v>CONEWWACON-5B2012</v>
          </cell>
          <cell r="AE2279" t="str">
            <v>CONEWWACON-5BJanuary2012</v>
          </cell>
          <cell r="AF2279" t="str">
            <v>CONEWWACON-5BJanuary2011-2012</v>
          </cell>
          <cell r="AG2279" t="str">
            <v>CONEWWACON-5BJanuary2011-2012</v>
          </cell>
          <cell r="AH2279" t="str">
            <v>CONEWJanuary2011-2012</v>
          </cell>
        </row>
        <row r="2280">
          <cell r="B2280" t="str">
            <v>LOANEDEL</v>
          </cell>
          <cell r="C2280" t="str">
            <v>Efficiency Delivered Loans</v>
          </cell>
          <cell r="D2280" t="str">
            <v>BURNS</v>
          </cell>
          <cell r="E2280" t="str">
            <v>ECON-12A</v>
          </cell>
          <cell r="F2280" t="str">
            <v>Residential</v>
          </cell>
          <cell r="G2280" t="str">
            <v>SINGLE</v>
          </cell>
          <cell r="J2280" t="str">
            <v>January</v>
          </cell>
          <cell r="K2280" t="str">
            <v>2011-2012</v>
          </cell>
          <cell r="L2280">
            <v>2012</v>
          </cell>
          <cell r="N2280">
            <v>0</v>
          </cell>
          <cell r="P2280">
            <v>0</v>
          </cell>
          <cell r="Y2280">
            <v>0</v>
          </cell>
          <cell r="Z2280">
            <v>0</v>
          </cell>
          <cell r="AA2280">
            <v>0</v>
          </cell>
          <cell r="AB2280">
            <v>0</v>
          </cell>
          <cell r="AC2280" t="str">
            <v>BURNSECON-12AJanuary2011-2012</v>
          </cell>
          <cell r="AD2280" t="str">
            <v>BURNSECON-12A2012</v>
          </cell>
          <cell r="AE2280" t="str">
            <v>BURNSECON-12AJanuary2012</v>
          </cell>
          <cell r="AF2280" t="str">
            <v>BURNSECON-12AJanuary2011-2012</v>
          </cell>
          <cell r="AG2280" t="str">
            <v>BURNSECON-12AJanuary2011-2012</v>
          </cell>
          <cell r="AH2280" t="str">
            <v>BURNSJanuary2011-2012</v>
          </cell>
        </row>
        <row r="2281">
          <cell r="D2281" t="str">
            <v>GRAHAM</v>
          </cell>
          <cell r="E2281" t="str">
            <v>ECON-12A</v>
          </cell>
          <cell r="F2281" t="str">
            <v>Residential</v>
          </cell>
          <cell r="G2281" t="str">
            <v>SINGLE</v>
          </cell>
          <cell r="J2281" t="str">
            <v>January</v>
          </cell>
          <cell r="K2281" t="str">
            <v>2011-2012</v>
          </cell>
          <cell r="L2281">
            <v>2012</v>
          </cell>
          <cell r="N2281">
            <v>10.083333333333334</v>
          </cell>
          <cell r="P2281">
            <v>20166.666666666668</v>
          </cell>
          <cell r="Y2281">
            <v>0</v>
          </cell>
          <cell r="Z2281">
            <v>5041.666666666667</v>
          </cell>
          <cell r="AA2281">
            <v>0</v>
          </cell>
          <cell r="AB2281">
            <v>2514.4808333333335</v>
          </cell>
          <cell r="AC2281" t="str">
            <v>GRAHAMECON-12AJanuary2011-2012</v>
          </cell>
          <cell r="AD2281" t="str">
            <v>GRAHAMECON-12A2012</v>
          </cell>
          <cell r="AE2281" t="str">
            <v>GRAHAMECON-12AJanuary2012</v>
          </cell>
          <cell r="AF2281" t="str">
            <v>GRAHAMECON-12AJanuary2011-2012</v>
          </cell>
          <cell r="AG2281" t="str">
            <v>GRAHAMECON-12AJanuary2011-2012</v>
          </cell>
          <cell r="AH2281" t="str">
            <v>GRAHAMJanuary2011-2012</v>
          </cell>
        </row>
        <row r="2282">
          <cell r="D2282" t="str">
            <v>MAYER</v>
          </cell>
          <cell r="E2282" t="str">
            <v>ECON-12A</v>
          </cell>
          <cell r="F2282" t="str">
            <v>Residential</v>
          </cell>
          <cell r="G2282" t="str">
            <v>SINGLE</v>
          </cell>
          <cell r="J2282" t="str">
            <v>January</v>
          </cell>
          <cell r="K2282" t="str">
            <v>2011-2012</v>
          </cell>
          <cell r="L2282">
            <v>2012</v>
          </cell>
          <cell r="N2282">
            <v>10.083333333333334</v>
          </cell>
          <cell r="P2282">
            <v>20166.666666666668</v>
          </cell>
          <cell r="Y2282">
            <v>0</v>
          </cell>
          <cell r="Z2282">
            <v>5041.666666666667</v>
          </cell>
          <cell r="AA2282">
            <v>0</v>
          </cell>
          <cell r="AB2282">
            <v>2514.4808333333335</v>
          </cell>
          <cell r="AC2282" t="str">
            <v>MAYERECON-12AJanuary2011-2012</v>
          </cell>
          <cell r="AD2282" t="str">
            <v>MAYERECON-12A2012</v>
          </cell>
          <cell r="AE2282" t="str">
            <v>MAYERECON-12AJanuary2012</v>
          </cell>
          <cell r="AF2282" t="str">
            <v>MAYERECON-12AJanuary2011-2012</v>
          </cell>
          <cell r="AG2282" t="str">
            <v>MAYERECON-12AJanuary2011-2012</v>
          </cell>
          <cell r="AH2282" t="str">
            <v>MAYERJanuary2011-2012</v>
          </cell>
        </row>
        <row r="2283">
          <cell r="D2283" t="str">
            <v>SAMPSON</v>
          </cell>
          <cell r="E2283" t="str">
            <v>ECON-12A</v>
          </cell>
          <cell r="F2283" t="str">
            <v>Residential</v>
          </cell>
          <cell r="G2283" t="str">
            <v>SINGLE</v>
          </cell>
          <cell r="J2283" t="str">
            <v>January</v>
          </cell>
          <cell r="K2283" t="str">
            <v>2011-2012</v>
          </cell>
          <cell r="L2283">
            <v>2012</v>
          </cell>
          <cell r="N2283">
            <v>10.083333333333334</v>
          </cell>
          <cell r="P2283">
            <v>20166.666666666668</v>
          </cell>
          <cell r="Y2283">
            <v>0</v>
          </cell>
          <cell r="Z2283">
            <v>5041.666666666667</v>
          </cell>
          <cell r="AA2283">
            <v>0</v>
          </cell>
          <cell r="AB2283">
            <v>2514.4808333333335</v>
          </cell>
          <cell r="AC2283" t="str">
            <v>SAMPSONECON-12AJanuary2011-2012</v>
          </cell>
          <cell r="AD2283" t="str">
            <v>SAMPSONECON-12A2012</v>
          </cell>
          <cell r="AE2283" t="str">
            <v>SAMPSONECON-12AJanuary2012</v>
          </cell>
          <cell r="AF2283" t="str">
            <v>SAMPSONECON-12AJanuary2011-2012</v>
          </cell>
          <cell r="AG2283" t="str">
            <v>SAMPSONECON-12AJanuary2011-2012</v>
          </cell>
          <cell r="AH2283" t="str">
            <v>SAMPSONJanuary2011-2012</v>
          </cell>
        </row>
        <row r="2284">
          <cell r="D2284" t="str">
            <v>SKIPPER</v>
          </cell>
          <cell r="E2284" t="str">
            <v>ECON-12A</v>
          </cell>
          <cell r="F2284" t="str">
            <v>Residential</v>
          </cell>
          <cell r="G2284" t="str">
            <v>SINGLE</v>
          </cell>
          <cell r="J2284" t="str">
            <v>January</v>
          </cell>
          <cell r="K2284" t="str">
            <v>2011-2012</v>
          </cell>
          <cell r="L2284">
            <v>2012</v>
          </cell>
          <cell r="N2284">
            <v>0</v>
          </cell>
          <cell r="P2284">
            <v>0</v>
          </cell>
          <cell r="Y2284">
            <v>0</v>
          </cell>
          <cell r="Z2284">
            <v>0</v>
          </cell>
          <cell r="AA2284">
            <v>0</v>
          </cell>
          <cell r="AB2284">
            <v>0</v>
          </cell>
          <cell r="AC2284" t="str">
            <v>SKIPPERECON-12AJanuary2011-2012</v>
          </cell>
          <cell r="AD2284" t="str">
            <v>SKIPPERECON-12A2012</v>
          </cell>
          <cell r="AE2284" t="str">
            <v>SKIPPERECON-12AJanuary2012</v>
          </cell>
          <cell r="AF2284" t="str">
            <v>SKIPPERECON-12AJanuary2011-2012</v>
          </cell>
          <cell r="AG2284" t="str">
            <v>SKIPPERECON-12AJanuary2011-2012</v>
          </cell>
          <cell r="AH2284" t="str">
            <v>SKIPPERJanuary2011-2012</v>
          </cell>
        </row>
        <row r="2285">
          <cell r="D2285" t="str">
            <v>SPRIGGS</v>
          </cell>
          <cell r="E2285" t="str">
            <v>ECON-12A</v>
          </cell>
          <cell r="F2285" t="str">
            <v>Residential</v>
          </cell>
          <cell r="G2285" t="str">
            <v>SINGLE</v>
          </cell>
          <cell r="J2285" t="str">
            <v>January</v>
          </cell>
          <cell r="K2285" t="str">
            <v>2011-2012</v>
          </cell>
          <cell r="L2285">
            <v>2012</v>
          </cell>
          <cell r="N2285">
            <v>10.083333333333334</v>
          </cell>
          <cell r="P2285">
            <v>20166.666666666668</v>
          </cell>
          <cell r="Y2285">
            <v>0</v>
          </cell>
          <cell r="Z2285">
            <v>5041.666666666667</v>
          </cell>
          <cell r="AA2285">
            <v>0</v>
          </cell>
          <cell r="AB2285">
            <v>2514.4808333333335</v>
          </cell>
          <cell r="AC2285" t="str">
            <v>SPRIGGSECON-12AJanuary2011-2012</v>
          </cell>
          <cell r="AD2285" t="str">
            <v>SPRIGGSECON-12A2012</v>
          </cell>
          <cell r="AE2285" t="str">
            <v>SPRIGGSECON-12AJanuary2012</v>
          </cell>
          <cell r="AF2285" t="str">
            <v>SPRIGGSECON-12AJanuary2011-2012</v>
          </cell>
          <cell r="AG2285" t="str">
            <v>SPRIGGSECON-12AJanuary2011-2012</v>
          </cell>
          <cell r="AH2285" t="str">
            <v>SPRIGGSJanuary2011-2012</v>
          </cell>
        </row>
        <row r="2286">
          <cell r="C2286" t="str">
            <v>Total Home Fix-up Single</v>
          </cell>
          <cell r="D2286" t="str">
            <v>CONEW</v>
          </cell>
          <cell r="E2286" t="str">
            <v>ECON-12A</v>
          </cell>
          <cell r="F2286" t="str">
            <v>Residential</v>
          </cell>
          <cell r="G2286" t="str">
            <v>SINGLE</v>
          </cell>
          <cell r="J2286" t="str">
            <v>January</v>
          </cell>
          <cell r="K2286" t="str">
            <v>2011-2012</v>
          </cell>
          <cell r="L2286">
            <v>2012</v>
          </cell>
          <cell r="M2286">
            <v>0</v>
          </cell>
          <cell r="N2286">
            <v>40.333333333333336</v>
          </cell>
          <cell r="O2286">
            <v>0</v>
          </cell>
          <cell r="P2286">
            <v>80666.666666666672</v>
          </cell>
          <cell r="Y2286">
            <v>0</v>
          </cell>
          <cell r="Z2286">
            <v>20166.666666666668</v>
          </cell>
          <cell r="AA2286">
            <v>0</v>
          </cell>
          <cell r="AB2286">
            <v>10057.923333333334</v>
          </cell>
          <cell r="AC2286" t="str">
            <v>CONEWECON-12AJanuary2011-2012</v>
          </cell>
          <cell r="AD2286" t="str">
            <v>CONEWECON-12A2012</v>
          </cell>
          <cell r="AE2286" t="str">
            <v>CONEWECON-12AJanuary2012</v>
          </cell>
          <cell r="AF2286" t="str">
            <v>CONEWECON-12AJanuary2011-2012</v>
          </cell>
          <cell r="AG2286" t="str">
            <v>CONEWECON-12AJanuary2011-2012</v>
          </cell>
          <cell r="AH2286" t="str">
            <v>CONEWJanuary2011-2012</v>
          </cell>
        </row>
        <row r="2287">
          <cell r="C2287" t="str">
            <v>Community Events</v>
          </cell>
          <cell r="D2287" t="str">
            <v>BURNS</v>
          </cell>
          <cell r="E2287" t="str">
            <v>ECONGEN</v>
          </cell>
          <cell r="F2287" t="str">
            <v>Residential</v>
          </cell>
          <cell r="H2287" t="str">
            <v>COMM EVENT</v>
          </cell>
          <cell r="J2287" t="str">
            <v>January</v>
          </cell>
          <cell r="K2287" t="str">
            <v>2011-2012</v>
          </cell>
          <cell r="L2287">
            <v>2012</v>
          </cell>
          <cell r="N2287">
            <v>0.27777777777777779</v>
          </cell>
          <cell r="Y2287">
            <v>0</v>
          </cell>
          <cell r="Z2287">
            <v>1.7538055555555556</v>
          </cell>
          <cell r="AC2287" t="str">
            <v>BURNSECONGENJanuary2011-2012</v>
          </cell>
          <cell r="AD2287" t="str">
            <v>BURNSECONGEN2012</v>
          </cell>
          <cell r="AE2287" t="str">
            <v>BURNSECONGENJanuary2012</v>
          </cell>
          <cell r="AF2287" t="str">
            <v>BURNSECONGENCOMM EVENTJanuary2011-2012</v>
          </cell>
          <cell r="AG2287" t="str">
            <v>BURNSECONGENJanuary2011-2012</v>
          </cell>
          <cell r="AH2287" t="str">
            <v>BURNSJanuary2011-2012</v>
          </cell>
        </row>
        <row r="2288">
          <cell r="D2288" t="str">
            <v>GRAHAM</v>
          </cell>
          <cell r="E2288" t="str">
            <v>ECONGEN</v>
          </cell>
          <cell r="F2288" t="str">
            <v>Residential</v>
          </cell>
          <cell r="H2288" t="str">
            <v>COMM EVENT</v>
          </cell>
          <cell r="J2288" t="str">
            <v>January</v>
          </cell>
          <cell r="K2288" t="str">
            <v>2011-2012</v>
          </cell>
          <cell r="L2288">
            <v>2012</v>
          </cell>
          <cell r="N2288">
            <v>0.27777777777777779</v>
          </cell>
          <cell r="U2288">
            <v>8</v>
          </cell>
          <cell r="Y2288">
            <v>0</v>
          </cell>
          <cell r="Z2288">
            <v>1.7538055555555556</v>
          </cell>
          <cell r="AC2288" t="str">
            <v>GRAHAMECONGENJanuary2011-2012</v>
          </cell>
          <cell r="AD2288" t="str">
            <v>GRAHAMECONGEN2012</v>
          </cell>
          <cell r="AE2288" t="str">
            <v>GRAHAMECONGENJanuary2012</v>
          </cell>
          <cell r="AF2288" t="str">
            <v>GRAHAMECONGENCOMM EVENTJanuary2011-2012</v>
          </cell>
          <cell r="AG2288" t="str">
            <v>GRAHAMECONGENJanuary2011-2012</v>
          </cell>
          <cell r="AH2288" t="str">
            <v>GRAHAMJanuary2011-2012</v>
          </cell>
        </row>
        <row r="2289">
          <cell r="D2289" t="str">
            <v>MAYER</v>
          </cell>
          <cell r="E2289" t="str">
            <v>ECONGEN</v>
          </cell>
          <cell r="F2289" t="str">
            <v>Residential</v>
          </cell>
          <cell r="H2289" t="str">
            <v>COMM EVENT</v>
          </cell>
          <cell r="J2289" t="str">
            <v>January</v>
          </cell>
          <cell r="K2289" t="str">
            <v>2011-2012</v>
          </cell>
          <cell r="L2289">
            <v>2012</v>
          </cell>
          <cell r="N2289">
            <v>0</v>
          </cell>
          <cell r="Y2289">
            <v>0</v>
          </cell>
          <cell r="Z2289">
            <v>0</v>
          </cell>
          <cell r="AC2289" t="str">
            <v>MAYERECONGENJanuary2011-2012</v>
          </cell>
          <cell r="AD2289" t="str">
            <v>MAYERECONGEN2012</v>
          </cell>
          <cell r="AE2289" t="str">
            <v>MAYERECONGENJanuary2012</v>
          </cell>
          <cell r="AF2289" t="str">
            <v>MAYERECONGENCOMM EVENTJanuary2011-2012</v>
          </cell>
          <cell r="AG2289" t="str">
            <v>MAYERECONGENJanuary2011-2012</v>
          </cell>
          <cell r="AH2289" t="str">
            <v>MAYERJanuary2011-2012</v>
          </cell>
        </row>
        <row r="2290">
          <cell r="D2290" t="str">
            <v>RIVERA</v>
          </cell>
          <cell r="E2290" t="str">
            <v>ECONGEN</v>
          </cell>
          <cell r="F2290" t="str">
            <v>Residential</v>
          </cell>
          <cell r="H2290" t="str">
            <v>COMM EVENT</v>
          </cell>
          <cell r="J2290" t="str">
            <v>January</v>
          </cell>
          <cell r="K2290" t="str">
            <v>2011-2012</v>
          </cell>
          <cell r="L2290">
            <v>2012</v>
          </cell>
          <cell r="N2290">
            <v>0</v>
          </cell>
          <cell r="Y2290">
            <v>0</v>
          </cell>
          <cell r="Z2290">
            <v>0</v>
          </cell>
          <cell r="AC2290" t="str">
            <v>RIVERAECONGENJanuary2011-2012</v>
          </cell>
          <cell r="AD2290" t="str">
            <v>RIVERAECONGEN2012</v>
          </cell>
          <cell r="AE2290" t="str">
            <v>RIVERAECONGENJanuary2012</v>
          </cell>
          <cell r="AF2290" t="str">
            <v>RIVERAECONGENCOMM EVENTJanuary2011-2012</v>
          </cell>
          <cell r="AG2290" t="str">
            <v>RIVERAECONGENJanuary2011-2012</v>
          </cell>
          <cell r="AH2290" t="str">
            <v>RIVERAJanuary2011-2012</v>
          </cell>
        </row>
        <row r="2291">
          <cell r="D2291" t="str">
            <v>SAMPSON</v>
          </cell>
          <cell r="E2291" t="str">
            <v>ECONGEN</v>
          </cell>
          <cell r="F2291" t="str">
            <v>Residential</v>
          </cell>
          <cell r="H2291" t="str">
            <v>COMM EVENT</v>
          </cell>
          <cell r="J2291" t="str">
            <v>January</v>
          </cell>
          <cell r="K2291" t="str">
            <v>2011-2012</v>
          </cell>
          <cell r="L2291">
            <v>2012</v>
          </cell>
          <cell r="N2291">
            <v>0.27777777777777779</v>
          </cell>
          <cell r="U2291">
            <v>9</v>
          </cell>
          <cell r="Y2291">
            <v>0</v>
          </cell>
          <cell r="Z2291">
            <v>1.7538055555555556</v>
          </cell>
          <cell r="AC2291" t="str">
            <v>SAMPSONECONGENJanuary2011-2012</v>
          </cell>
          <cell r="AD2291" t="str">
            <v>SAMPSONECONGEN2012</v>
          </cell>
          <cell r="AE2291" t="str">
            <v>SAMPSONECONGENJanuary2012</v>
          </cell>
          <cell r="AF2291" t="str">
            <v>SAMPSONECONGENCOMM EVENTJanuary2011-2012</v>
          </cell>
          <cell r="AG2291" t="str">
            <v>SAMPSONECONGENJanuary2011-2012</v>
          </cell>
          <cell r="AH2291" t="str">
            <v>SAMPSONJanuary2011-2012</v>
          </cell>
        </row>
        <row r="2292">
          <cell r="D2292" t="str">
            <v>SKIPPER</v>
          </cell>
          <cell r="E2292" t="str">
            <v>ECONGEN</v>
          </cell>
          <cell r="F2292" t="str">
            <v>Residential</v>
          </cell>
          <cell r="H2292" t="str">
            <v>COMM EVENT</v>
          </cell>
          <cell r="J2292" t="str">
            <v>January</v>
          </cell>
          <cell r="K2292" t="str">
            <v>2011-2012</v>
          </cell>
          <cell r="L2292">
            <v>2012</v>
          </cell>
          <cell r="N2292">
            <v>0.27777777777777779</v>
          </cell>
          <cell r="Y2292">
            <v>0</v>
          </cell>
          <cell r="Z2292">
            <v>1.7538055555555556</v>
          </cell>
          <cell r="AC2292" t="str">
            <v>SKIPPERECONGENJanuary2011-2012</v>
          </cell>
          <cell r="AD2292" t="str">
            <v>SKIPPERECONGEN2012</v>
          </cell>
          <cell r="AE2292" t="str">
            <v>SKIPPERECONGENJanuary2012</v>
          </cell>
          <cell r="AF2292" t="str">
            <v>SKIPPERECONGENCOMM EVENTJanuary2011-2012</v>
          </cell>
          <cell r="AG2292" t="str">
            <v>SKIPPERECONGENJanuary2011-2012</v>
          </cell>
          <cell r="AH2292" t="str">
            <v>SKIPPERJanuary2011-2012</v>
          </cell>
        </row>
        <row r="2293">
          <cell r="D2293" t="str">
            <v>SPRIGGS</v>
          </cell>
          <cell r="E2293" t="str">
            <v>ECONGEN</v>
          </cell>
          <cell r="F2293" t="str">
            <v>Residential</v>
          </cell>
          <cell r="H2293" t="str">
            <v>COMM EVENT</v>
          </cell>
          <cell r="J2293" t="str">
            <v>January</v>
          </cell>
          <cell r="K2293" t="str">
            <v>2011-2012</v>
          </cell>
          <cell r="L2293">
            <v>2012</v>
          </cell>
          <cell r="N2293">
            <v>0.27777777777777779</v>
          </cell>
          <cell r="Y2293">
            <v>0</v>
          </cell>
          <cell r="Z2293">
            <v>1.7538055555555556</v>
          </cell>
          <cell r="AC2293" t="str">
            <v>SPRIGGSECONGENJanuary2011-2012</v>
          </cell>
          <cell r="AD2293" t="str">
            <v>SPRIGGSECONGEN2012</v>
          </cell>
          <cell r="AE2293" t="str">
            <v>SPRIGGSECONGENJanuary2012</v>
          </cell>
          <cell r="AF2293" t="str">
            <v>SPRIGGSECONGENCOMM EVENTJanuary2011-2012</v>
          </cell>
          <cell r="AG2293" t="str">
            <v>SPRIGGSECONGENJanuary2011-2012</v>
          </cell>
          <cell r="AH2293" t="str">
            <v>SPRIGGSJanuary2011-2012</v>
          </cell>
        </row>
        <row r="2294">
          <cell r="C2294" t="str">
            <v xml:space="preserve">Total Community Events  </v>
          </cell>
          <cell r="D2294" t="str">
            <v>CONEW</v>
          </cell>
          <cell r="E2294" t="str">
            <v>ECONGEN</v>
          </cell>
          <cell r="F2294" t="str">
            <v>Residential</v>
          </cell>
          <cell r="H2294" t="str">
            <v>COMM EVENT</v>
          </cell>
          <cell r="J2294" t="str">
            <v>January</v>
          </cell>
          <cell r="K2294" t="str">
            <v>2011-2012</v>
          </cell>
          <cell r="L2294">
            <v>2012</v>
          </cell>
          <cell r="M2294">
            <v>0</v>
          </cell>
          <cell r="N2294">
            <v>1.3888888888888888</v>
          </cell>
          <cell r="O2294">
            <v>0</v>
          </cell>
          <cell r="P2294">
            <v>0</v>
          </cell>
          <cell r="U2294">
            <v>17</v>
          </cell>
          <cell r="X2294">
            <v>0</v>
          </cell>
          <cell r="Y2294">
            <v>0</v>
          </cell>
          <cell r="Z2294">
            <v>224.10410805555554</v>
          </cell>
          <cell r="AC2294" t="str">
            <v>CONEWECONGENJanuary2011-2012</v>
          </cell>
          <cell r="AD2294" t="str">
            <v>CONEWECONGEN2012</v>
          </cell>
          <cell r="AE2294" t="str">
            <v>CONEWECONGENJanuary2012</v>
          </cell>
          <cell r="AF2294" t="str">
            <v>CONEWECONGENCOMM EVENTJanuary2011-2012</v>
          </cell>
          <cell r="AG2294" t="str">
            <v>CONEWECONGENJanuary2011-2012</v>
          </cell>
          <cell r="AH2294" t="str">
            <v>CONEWJanuary2011-2012</v>
          </cell>
        </row>
        <row r="2295">
          <cell r="C2295" t="str">
            <v>CFL Community Events</v>
          </cell>
          <cell r="D2295" t="str">
            <v>COMM EVENT</v>
          </cell>
          <cell r="E2295" t="str">
            <v>ECON-11</v>
          </cell>
          <cell r="F2295" t="str">
            <v>Residential</v>
          </cell>
          <cell r="J2295" t="str">
            <v>January</v>
          </cell>
          <cell r="K2295" t="str">
            <v>2011-2012</v>
          </cell>
          <cell r="L2295">
            <v>2012</v>
          </cell>
          <cell r="N2295">
            <v>71.083333333333329</v>
          </cell>
          <cell r="O2295">
            <v>0</v>
          </cell>
          <cell r="AA2295">
            <v>0</v>
          </cell>
          <cell r="AB2295">
            <v>4358.83</v>
          </cell>
          <cell r="AC2295" t="str">
            <v>COMM EVENTECON-11January2011-2012</v>
          </cell>
          <cell r="AD2295" t="str">
            <v>COMM EVENTECON-112012</v>
          </cell>
          <cell r="AE2295" t="str">
            <v>COMM EVENTECON-11January2012</v>
          </cell>
          <cell r="AF2295" t="str">
            <v>COMM EVENTECON-11January2011-2012</v>
          </cell>
          <cell r="AG2295" t="str">
            <v>COMM EVENTECON-11January2011-2012</v>
          </cell>
          <cell r="AH2295" t="str">
            <v>COMM EVENTJanuary2011-2012</v>
          </cell>
        </row>
        <row r="2296">
          <cell r="C2296" t="str">
            <v>CFL Mailed</v>
          </cell>
          <cell r="D2296" t="str">
            <v>MAILED</v>
          </cell>
          <cell r="E2296" t="str">
            <v>ECON-11</v>
          </cell>
          <cell r="F2296" t="str">
            <v>Residential</v>
          </cell>
          <cell r="J2296" t="str">
            <v>January</v>
          </cell>
          <cell r="K2296" t="str">
            <v>2011-2012</v>
          </cell>
          <cell r="L2296">
            <v>2012</v>
          </cell>
          <cell r="N2296">
            <v>71.083333333333329</v>
          </cell>
          <cell r="O2296">
            <v>0</v>
          </cell>
          <cell r="AA2296">
            <v>0</v>
          </cell>
          <cell r="AB2296">
            <v>4358.83</v>
          </cell>
          <cell r="AC2296" t="str">
            <v>MAILEDECON-11January2011-2012</v>
          </cell>
          <cell r="AD2296" t="str">
            <v>MAILEDECON-112012</v>
          </cell>
          <cell r="AE2296" t="str">
            <v>MAILEDECON-11January2012</v>
          </cell>
          <cell r="AF2296" t="str">
            <v>MAILEDECON-11January2011-2012</v>
          </cell>
          <cell r="AG2296" t="str">
            <v>MAILEDECON-11January2011-2012</v>
          </cell>
          <cell r="AH2296" t="str">
            <v>MAILEDJanuary2011-2012</v>
          </cell>
        </row>
        <row r="2297">
          <cell r="C2297" t="str">
            <v>CFL Delivered</v>
          </cell>
          <cell r="D2297" t="str">
            <v>DELIVERED</v>
          </cell>
          <cell r="E2297" t="str">
            <v>ECON-11</v>
          </cell>
          <cell r="F2297" t="str">
            <v>Residential</v>
          </cell>
          <cell r="J2297" t="str">
            <v>January</v>
          </cell>
          <cell r="K2297" t="str">
            <v>2011-2012</v>
          </cell>
          <cell r="L2297">
            <v>2012</v>
          </cell>
          <cell r="N2297">
            <v>71.083333333333329</v>
          </cell>
          <cell r="O2297">
            <v>0</v>
          </cell>
          <cell r="AA2297">
            <v>0</v>
          </cell>
          <cell r="AB2297">
            <v>4358.83</v>
          </cell>
          <cell r="AC2297" t="str">
            <v>DELIVEREDECON-11January2011-2012</v>
          </cell>
          <cell r="AD2297" t="str">
            <v>DELIVEREDECON-112012</v>
          </cell>
          <cell r="AE2297" t="str">
            <v>DELIVEREDECON-11January2012</v>
          </cell>
          <cell r="AF2297" t="str">
            <v>DELIVEREDECON-11January2011-2012</v>
          </cell>
          <cell r="AG2297" t="str">
            <v>DELIVEREDECON-11January2011-2012</v>
          </cell>
          <cell r="AH2297" t="str">
            <v>DELIVEREDJanuary2011-2012</v>
          </cell>
        </row>
        <row r="2298">
          <cell r="C2298" t="str">
            <v>Total CFL</v>
          </cell>
          <cell r="D2298" t="str">
            <v>TOTAL CFL</v>
          </cell>
          <cell r="E2298" t="str">
            <v>ECON-11</v>
          </cell>
          <cell r="F2298" t="str">
            <v>Residential</v>
          </cell>
          <cell r="J2298" t="str">
            <v>January</v>
          </cell>
          <cell r="K2298" t="str">
            <v>2011-2012</v>
          </cell>
          <cell r="L2298">
            <v>2012</v>
          </cell>
          <cell r="M2298">
            <v>0</v>
          </cell>
          <cell r="N2298">
            <v>213.25</v>
          </cell>
          <cell r="O2298">
            <v>0</v>
          </cell>
          <cell r="P2298">
            <v>0</v>
          </cell>
          <cell r="Q2298">
            <v>0</v>
          </cell>
          <cell r="R2298">
            <v>0</v>
          </cell>
          <cell r="S2298">
            <v>0</v>
          </cell>
          <cell r="U2298">
            <v>0</v>
          </cell>
          <cell r="V2298">
            <v>0</v>
          </cell>
          <cell r="W2298">
            <v>0</v>
          </cell>
          <cell r="X2298">
            <v>0</v>
          </cell>
          <cell r="Y2298">
            <v>0</v>
          </cell>
          <cell r="Z2298">
            <v>0</v>
          </cell>
          <cell r="AA2298">
            <v>0</v>
          </cell>
          <cell r="AB2298">
            <v>13076.49</v>
          </cell>
          <cell r="AC2298" t="str">
            <v>Total CFLECON-11January2011-2012</v>
          </cell>
          <cell r="AD2298" t="str">
            <v>TOTAL CFLECON-112012</v>
          </cell>
          <cell r="AE2298" t="str">
            <v>TOTAL CFLECON-11January2012</v>
          </cell>
          <cell r="AF2298" t="str">
            <v>TOTAL CFLECON-11January2011-2012</v>
          </cell>
          <cell r="AG2298" t="str">
            <v>TOTAL CFLECON-11January2011-2012</v>
          </cell>
          <cell r="AH2298" t="str">
            <v>Total CFLJanuary2011-2012</v>
          </cell>
        </row>
        <row r="2299">
          <cell r="C2299" t="str">
            <v>Kit Community Events</v>
          </cell>
          <cell r="D2299" t="str">
            <v>KITS COM EVT</v>
          </cell>
          <cell r="E2299" t="str">
            <v>WACON-4A</v>
          </cell>
          <cell r="F2299" t="str">
            <v>Residential</v>
          </cell>
          <cell r="J2299" t="str">
            <v>January</v>
          </cell>
          <cell r="K2299" t="str">
            <v>2011-2012</v>
          </cell>
          <cell r="L2299">
            <v>2012</v>
          </cell>
          <cell r="N2299">
            <v>76.166666666666671</v>
          </cell>
          <cell r="O2299">
            <v>0</v>
          </cell>
          <cell r="AA2299">
            <v>0</v>
          </cell>
          <cell r="AB2299">
            <v>17823</v>
          </cell>
          <cell r="AC2299" t="str">
            <v>KITS COM EVTWACON-4AJanuary2011-2012</v>
          </cell>
          <cell r="AD2299" t="str">
            <v>KITS COM EVTWACON-4A2012</v>
          </cell>
          <cell r="AE2299" t="str">
            <v>KITS COM EVTWACON-4AJanuary2012</v>
          </cell>
          <cell r="AF2299" t="str">
            <v>KITS COM EVTWACON-4AJanuary2011-2012</v>
          </cell>
          <cell r="AG2299" t="str">
            <v>KITS COM EVTWACON-4AJanuary2011-2012</v>
          </cell>
          <cell r="AH2299" t="str">
            <v>KITS COM EVTJanuary2011-2012</v>
          </cell>
        </row>
        <row r="2300">
          <cell r="C2300" t="str">
            <v>Kit Delivered</v>
          </cell>
          <cell r="D2300" t="str">
            <v>KITS DLVD</v>
          </cell>
          <cell r="E2300" t="str">
            <v>WACON-4A</v>
          </cell>
          <cell r="F2300" t="str">
            <v>Residential</v>
          </cell>
          <cell r="J2300" t="str">
            <v>January</v>
          </cell>
          <cell r="K2300" t="str">
            <v>2011-2012</v>
          </cell>
          <cell r="L2300">
            <v>2012</v>
          </cell>
          <cell r="M2300">
            <v>0</v>
          </cell>
          <cell r="N2300">
            <v>76.166666666666671</v>
          </cell>
          <cell r="O2300">
            <v>0</v>
          </cell>
          <cell r="AA2300">
            <v>0</v>
          </cell>
          <cell r="AB2300">
            <v>17823</v>
          </cell>
          <cell r="AC2300" t="str">
            <v>KITS DLVDWACON-4AJanuary2011-2012</v>
          </cell>
          <cell r="AD2300" t="str">
            <v>KITS DLVDWACON-4A2012</v>
          </cell>
          <cell r="AE2300" t="str">
            <v>KITS DLVDWACON-4AJanuary2012</v>
          </cell>
          <cell r="AF2300" t="str">
            <v>KITS DLVDWACON-4AJanuary2011-2012</v>
          </cell>
          <cell r="AG2300" t="str">
            <v>KITS DLVDWACON-4AJanuary2011-2012</v>
          </cell>
          <cell r="AH2300" t="str">
            <v>KITS DLVDJanuary2011-2012</v>
          </cell>
        </row>
        <row r="2301">
          <cell r="C2301" t="str">
            <v>Kit Special Delivered</v>
          </cell>
          <cell r="D2301" t="str">
            <v>SPEC DLVD</v>
          </cell>
          <cell r="E2301" t="str">
            <v>WACON-4A</v>
          </cell>
          <cell r="F2301" t="str">
            <v>Residential</v>
          </cell>
          <cell r="J2301" t="str">
            <v>January</v>
          </cell>
          <cell r="K2301" t="str">
            <v>2011-2012</v>
          </cell>
          <cell r="L2301">
            <v>2012</v>
          </cell>
          <cell r="N2301">
            <v>76.166666666666671</v>
          </cell>
          <cell r="O2301">
            <v>0</v>
          </cell>
          <cell r="AA2301">
            <v>0</v>
          </cell>
          <cell r="AB2301">
            <v>17823</v>
          </cell>
          <cell r="AC2301" t="str">
            <v>SPEC DLVDWACON-4AJanuary2011-2012</v>
          </cell>
          <cell r="AD2301" t="str">
            <v>SPEC DLVDWACON-4A2012</v>
          </cell>
          <cell r="AE2301" t="str">
            <v>SPEC DLVDWACON-4AJanuary2012</v>
          </cell>
          <cell r="AF2301" t="str">
            <v>SPEC DLVDWACON-4AJanuary2011-2012</v>
          </cell>
          <cell r="AG2301" t="str">
            <v>SPEC DLVDWACON-4AJanuary2011-2012</v>
          </cell>
          <cell r="AH2301" t="str">
            <v>SPEC DLVDJanuary2011-2012</v>
          </cell>
        </row>
        <row r="2302">
          <cell r="C2302" t="str">
            <v>Total Kits</v>
          </cell>
          <cell r="D2302" t="str">
            <v>TOTAL KITS</v>
          </cell>
          <cell r="E2302" t="str">
            <v>WACON-4A</v>
          </cell>
          <cell r="F2302" t="str">
            <v>Residential</v>
          </cell>
          <cell r="J2302" t="str">
            <v>January</v>
          </cell>
          <cell r="K2302" t="str">
            <v>2011-2012</v>
          </cell>
          <cell r="L2302">
            <v>2012</v>
          </cell>
          <cell r="M2302">
            <v>0</v>
          </cell>
          <cell r="N2302">
            <v>228.5</v>
          </cell>
          <cell r="O2302">
            <v>0</v>
          </cell>
          <cell r="P2302">
            <v>0</v>
          </cell>
          <cell r="Q2302">
            <v>0</v>
          </cell>
          <cell r="R2302">
            <v>0</v>
          </cell>
          <cell r="S2302">
            <v>0</v>
          </cell>
          <cell r="U2302">
            <v>0</v>
          </cell>
          <cell r="V2302">
            <v>0</v>
          </cell>
          <cell r="W2302">
            <v>0</v>
          </cell>
          <cell r="X2302">
            <v>0</v>
          </cell>
          <cell r="Y2302">
            <v>0</v>
          </cell>
          <cell r="Z2302">
            <v>0</v>
          </cell>
          <cell r="AA2302">
            <v>0</v>
          </cell>
          <cell r="AB2302">
            <v>53469</v>
          </cell>
          <cell r="AC2302" t="str">
            <v>Total KitsWACON-4AJanuary2011-2012</v>
          </cell>
          <cell r="AD2302" t="str">
            <v>TOTAL KITSWACON-4A2012</v>
          </cell>
          <cell r="AE2302" t="str">
            <v>TOTAL KITSWACON-4AJanuary2012</v>
          </cell>
          <cell r="AF2302" t="str">
            <v>TOTAL KITSWACON-4AJanuary2011-2012</v>
          </cell>
          <cell r="AG2302" t="str">
            <v>TOTAL KITSWACON-4AJanuary2011-2012</v>
          </cell>
          <cell r="AH2302" t="str">
            <v>Total KitsJanuary2011-2012</v>
          </cell>
        </row>
        <row r="2303">
          <cell r="C2303" t="str">
            <v xml:space="preserve">Total CFL's &amp; Kits  </v>
          </cell>
          <cell r="D2303" t="str">
            <v>CONEW</v>
          </cell>
          <cell r="E2303" t="str">
            <v>ECON-11</v>
          </cell>
          <cell r="F2303" t="str">
            <v>Residential</v>
          </cell>
          <cell r="J2303" t="str">
            <v>January</v>
          </cell>
          <cell r="K2303" t="str">
            <v>2011-2012</v>
          </cell>
          <cell r="L2303">
            <v>2012</v>
          </cell>
          <cell r="M2303">
            <v>0</v>
          </cell>
          <cell r="N2303">
            <v>441.75</v>
          </cell>
          <cell r="O2303">
            <v>0</v>
          </cell>
          <cell r="P2303">
            <v>0</v>
          </cell>
          <cell r="Q2303">
            <v>0</v>
          </cell>
          <cell r="R2303">
            <v>0</v>
          </cell>
          <cell r="S2303">
            <v>0</v>
          </cell>
          <cell r="U2303">
            <v>0</v>
          </cell>
          <cell r="V2303">
            <v>0</v>
          </cell>
          <cell r="W2303">
            <v>0</v>
          </cell>
          <cell r="X2303">
            <v>0</v>
          </cell>
          <cell r="Y2303">
            <v>0</v>
          </cell>
          <cell r="Z2303">
            <v>0</v>
          </cell>
          <cell r="AA2303">
            <v>0</v>
          </cell>
          <cell r="AB2303">
            <v>66545.490000000005</v>
          </cell>
          <cell r="AC2303" t="str">
            <v>CONEWECON-11January2011-2012</v>
          </cell>
          <cell r="AD2303" t="str">
            <v>CONEWECON-112012</v>
          </cell>
          <cell r="AE2303" t="str">
            <v>CONEWECON-11January2012</v>
          </cell>
          <cell r="AF2303" t="str">
            <v>CONEWECON-11January2011-2012</v>
          </cell>
          <cell r="AG2303" t="str">
            <v>CONEWECON-11January2011-2012</v>
          </cell>
          <cell r="AH2303" t="str">
            <v>CONEWJanuary2011-2012</v>
          </cell>
        </row>
        <row r="2304">
          <cell r="C2304" t="str">
            <v>O-POWER</v>
          </cell>
          <cell r="D2304" t="str">
            <v>O-POWER</v>
          </cell>
          <cell r="E2304" t="str">
            <v>ECON-9</v>
          </cell>
          <cell r="F2304" t="str">
            <v>Residential</v>
          </cell>
          <cell r="G2304" t="str">
            <v>SINGLE</v>
          </cell>
          <cell r="J2304" t="str">
            <v>January</v>
          </cell>
          <cell r="K2304" t="str">
            <v>2011-2012</v>
          </cell>
          <cell r="L2304">
            <v>2012</v>
          </cell>
          <cell r="N2304">
            <v>8333.3333333333339</v>
          </cell>
          <cell r="AA2304">
            <v>0</v>
          </cell>
          <cell r="AB2304">
            <v>541743.33333333349</v>
          </cell>
          <cell r="AC2304" t="str">
            <v>O-POWERECON-9January2011-2012</v>
          </cell>
          <cell r="AD2304" t="str">
            <v>O-POWERECON-92012</v>
          </cell>
          <cell r="AE2304" t="str">
            <v>O-POWERECON-9January2012</v>
          </cell>
          <cell r="AF2304" t="str">
            <v>O-POWERECON-9January2011-2012</v>
          </cell>
          <cell r="AG2304" t="str">
            <v>O-POWERECON-9January2011-2012</v>
          </cell>
          <cell r="AH2304" t="str">
            <v>O-POWERJanuary2011-2012</v>
          </cell>
        </row>
        <row r="2305">
          <cell r="D2305" t="str">
            <v>O-POWER</v>
          </cell>
          <cell r="E2305" t="str">
            <v>ECON-9</v>
          </cell>
          <cell r="F2305" t="str">
            <v>Residential</v>
          </cell>
          <cell r="G2305" t="str">
            <v>MULTI</v>
          </cell>
          <cell r="J2305" t="str">
            <v>January</v>
          </cell>
          <cell r="K2305" t="str">
            <v>2011-2012</v>
          </cell>
          <cell r="L2305">
            <v>2012</v>
          </cell>
          <cell r="AC2305" t="str">
            <v>O-POWERECON-9January2011-2012</v>
          </cell>
          <cell r="AD2305" t="str">
            <v>O-POWERECON-92012</v>
          </cell>
          <cell r="AE2305" t="str">
            <v>O-POWERECON-9January2012</v>
          </cell>
          <cell r="AF2305" t="str">
            <v>O-POWERECON-9January2011-2012</v>
          </cell>
          <cell r="AG2305" t="str">
            <v>O-POWERECON-9January2011-2012</v>
          </cell>
          <cell r="AH2305" t="str">
            <v>O-POWERJanuary2011-2012</v>
          </cell>
        </row>
        <row r="2306">
          <cell r="C2306" t="str">
            <v xml:space="preserve">Total O-POWER  </v>
          </cell>
          <cell r="D2306" t="str">
            <v>CONEW</v>
          </cell>
          <cell r="E2306" t="str">
            <v>ECON-9</v>
          </cell>
          <cell r="F2306" t="str">
            <v>Residential</v>
          </cell>
          <cell r="G2306" t="str">
            <v>SINGLE</v>
          </cell>
          <cell r="J2306" t="str">
            <v>January</v>
          </cell>
          <cell r="K2306" t="str">
            <v>2011-2012</v>
          </cell>
          <cell r="L2306">
            <v>2012</v>
          </cell>
          <cell r="M2306">
            <v>0</v>
          </cell>
          <cell r="N2306">
            <v>8333.3333333333339</v>
          </cell>
          <cell r="AC2306" t="str">
            <v>CONEWECON-9January2011-2012</v>
          </cell>
          <cell r="AD2306" t="str">
            <v>CONEWECON-92012</v>
          </cell>
          <cell r="AE2306" t="str">
            <v>CONEWECON-9January2012</v>
          </cell>
          <cell r="AF2306" t="str">
            <v>CONEWECON-9January2011-2012</v>
          </cell>
          <cell r="AG2306" t="str">
            <v>CONEWECON-9January2011-2012</v>
          </cell>
          <cell r="AH2306" t="str">
            <v>CONEWJanuary2011-2012</v>
          </cell>
        </row>
        <row r="2307">
          <cell r="C2307" t="str">
            <v xml:space="preserve">Total O-POWER  </v>
          </cell>
          <cell r="D2307" t="str">
            <v>CONEW</v>
          </cell>
          <cell r="E2307" t="str">
            <v>ECON-9</v>
          </cell>
          <cell r="F2307" t="str">
            <v>Residential</v>
          </cell>
          <cell r="G2307" t="str">
            <v>MULTI</v>
          </cell>
          <cell r="J2307" t="str">
            <v>January</v>
          </cell>
          <cell r="K2307" t="str">
            <v>2011-2012</v>
          </cell>
          <cell r="L2307">
            <v>2012</v>
          </cell>
          <cell r="M2307">
            <v>0</v>
          </cell>
          <cell r="Y2307">
            <v>0</v>
          </cell>
          <cell r="Z2307">
            <v>0</v>
          </cell>
          <cell r="AA2307">
            <v>0</v>
          </cell>
          <cell r="AB2307">
            <v>541743.33333333349</v>
          </cell>
          <cell r="AC2307" t="str">
            <v>CONEWECON-9January2011-2012</v>
          </cell>
          <cell r="AD2307" t="str">
            <v>CONEWECON-92012</v>
          </cell>
          <cell r="AE2307" t="str">
            <v>CONEWECON-9January2012</v>
          </cell>
          <cell r="AF2307" t="str">
            <v>CONEWECON-9January2011-2012</v>
          </cell>
          <cell r="AG2307" t="str">
            <v>CONEWECON-9January2011-2012</v>
          </cell>
          <cell r="AH2307" t="str">
            <v>CONEWJanuary2011-2012</v>
          </cell>
        </row>
        <row r="2308">
          <cell r="C2308" t="str">
            <v>GREEN NEIGHBOORHOOD</v>
          </cell>
          <cell r="D2308" t="str">
            <v>GRNNEIGH</v>
          </cell>
          <cell r="E2308" t="str">
            <v>ECON-14</v>
          </cell>
          <cell r="F2308" t="str">
            <v>Residential</v>
          </cell>
          <cell r="G2308" t="str">
            <v>SINGLE</v>
          </cell>
          <cell r="J2308" t="str">
            <v>January</v>
          </cell>
          <cell r="K2308" t="str">
            <v>2011-2012</v>
          </cell>
          <cell r="L2308">
            <v>2012</v>
          </cell>
          <cell r="N2308">
            <v>0</v>
          </cell>
          <cell r="AA2308">
            <v>0</v>
          </cell>
          <cell r="AB2308">
            <v>0</v>
          </cell>
          <cell r="AC2308" t="str">
            <v>GRNNEIGHECON-14January2011-2012</v>
          </cell>
          <cell r="AD2308" t="str">
            <v>GRNNEIGHECON-142012</v>
          </cell>
          <cell r="AE2308" t="str">
            <v>GRNNEIGHECON-14January2012</v>
          </cell>
          <cell r="AF2308" t="str">
            <v>GRNNEIGHECON-14January2011-2012</v>
          </cell>
          <cell r="AG2308" t="str">
            <v>GRNNEIGHECON-14January2011-2012</v>
          </cell>
          <cell r="AH2308" t="str">
            <v>GRNNEIGHJanuary2011-2012</v>
          </cell>
        </row>
        <row r="2309">
          <cell r="C2309" t="str">
            <v>GREEN NEIGHBOORHOOD</v>
          </cell>
          <cell r="D2309" t="str">
            <v>GRNNEIGH</v>
          </cell>
          <cell r="E2309" t="str">
            <v>ECON-14</v>
          </cell>
          <cell r="F2309" t="str">
            <v>Residential</v>
          </cell>
          <cell r="G2309" t="str">
            <v>MULTI</v>
          </cell>
          <cell r="J2309" t="str">
            <v>January</v>
          </cell>
          <cell r="K2309" t="str">
            <v>2011-2012</v>
          </cell>
          <cell r="L2309">
            <v>2012</v>
          </cell>
          <cell r="AA2309">
            <v>0</v>
          </cell>
          <cell r="AC2309" t="str">
            <v>GRNNEIGHECON-14January2011-2012</v>
          </cell>
          <cell r="AD2309" t="str">
            <v>GRNNEIGHECON-142012</v>
          </cell>
          <cell r="AE2309" t="str">
            <v>GRNNEIGHECON-14January2012</v>
          </cell>
          <cell r="AF2309" t="str">
            <v>GRNNEIGHECON-14January2011-2012</v>
          </cell>
          <cell r="AG2309" t="str">
            <v>GRNNEIGHECON-14January2011-2012</v>
          </cell>
          <cell r="AH2309" t="str">
            <v>GRNNEIGHJanuary2011-2012</v>
          </cell>
        </row>
        <row r="2310">
          <cell r="C2310" t="str">
            <v xml:space="preserve">Total Green Neighborhood  </v>
          </cell>
          <cell r="D2310" t="str">
            <v>CONEW</v>
          </cell>
          <cell r="E2310" t="str">
            <v>ECON-14</v>
          </cell>
          <cell r="F2310" t="str">
            <v>Residential</v>
          </cell>
          <cell r="G2310" t="str">
            <v>SINGLE</v>
          </cell>
          <cell r="J2310" t="str">
            <v>January</v>
          </cell>
          <cell r="K2310" t="str">
            <v>2011-2012</v>
          </cell>
          <cell r="L2310">
            <v>2012</v>
          </cell>
          <cell r="M2310">
            <v>0</v>
          </cell>
          <cell r="N2310">
            <v>0</v>
          </cell>
          <cell r="O2310">
            <v>0</v>
          </cell>
          <cell r="Y2310">
            <v>0</v>
          </cell>
          <cell r="Z2310">
            <v>0</v>
          </cell>
          <cell r="AA2310">
            <v>0</v>
          </cell>
          <cell r="AB2310">
            <v>0</v>
          </cell>
          <cell r="AC2310" t="str">
            <v>CONEWECON-14January2011-2012</v>
          </cell>
          <cell r="AD2310" t="str">
            <v>CONEWECON-142012</v>
          </cell>
          <cell r="AE2310" t="str">
            <v>CONEWECON-14January2012</v>
          </cell>
          <cell r="AF2310" t="str">
            <v>CONEWECON-14January2011-2012</v>
          </cell>
          <cell r="AG2310" t="str">
            <v>CONEWECON-14January2011-2012</v>
          </cell>
          <cell r="AH2310" t="str">
            <v>CONEWJanuary2011-2012</v>
          </cell>
        </row>
        <row r="2311">
          <cell r="C2311" t="str">
            <v xml:space="preserve">Total Green Neighborhood  </v>
          </cell>
          <cell r="D2311" t="str">
            <v>CONEW</v>
          </cell>
          <cell r="E2311" t="str">
            <v>ECON-14</v>
          </cell>
          <cell r="F2311" t="str">
            <v>Residential</v>
          </cell>
          <cell r="G2311" t="str">
            <v>MULTI</v>
          </cell>
          <cell r="J2311" t="str">
            <v>January</v>
          </cell>
          <cell r="K2311" t="str">
            <v>2011-2012</v>
          </cell>
          <cell r="L2311">
            <v>2012</v>
          </cell>
          <cell r="M2311">
            <v>0</v>
          </cell>
          <cell r="Y2311">
            <v>0</v>
          </cell>
          <cell r="Z2311">
            <v>0</v>
          </cell>
          <cell r="AA2311">
            <v>0</v>
          </cell>
          <cell r="AB2311">
            <v>0</v>
          </cell>
          <cell r="AC2311" t="str">
            <v>CONEWECON-14January2011-2012</v>
          </cell>
          <cell r="AD2311" t="str">
            <v>CONEWECON-142012</v>
          </cell>
          <cell r="AE2311" t="str">
            <v>CONEWECON-14January2012</v>
          </cell>
          <cell r="AF2311" t="str">
            <v>CONEWECON-14January2011-2012</v>
          </cell>
          <cell r="AG2311" t="str">
            <v>CONEWECON-14January2011-2012</v>
          </cell>
          <cell r="AH2311" t="str">
            <v>CONEWJanuary2011-2012</v>
          </cell>
        </row>
        <row r="2312">
          <cell r="C2312" t="str">
            <v>MULIT-FAMILY Rehabilitation Program Invoiced</v>
          </cell>
          <cell r="D2312" t="str">
            <v>MULIT REHAB</v>
          </cell>
          <cell r="E2312" t="str">
            <v>ECON-7</v>
          </cell>
          <cell r="F2312" t="str">
            <v>Residential</v>
          </cell>
          <cell r="G2312" t="str">
            <v>MULTI</v>
          </cell>
          <cell r="J2312" t="str">
            <v>January</v>
          </cell>
          <cell r="K2312" t="str">
            <v>2011-2012</v>
          </cell>
          <cell r="L2312">
            <v>2012</v>
          </cell>
          <cell r="N2312">
            <v>16.75</v>
          </cell>
          <cell r="O2312">
            <v>0</v>
          </cell>
          <cell r="P2312">
            <v>400</v>
          </cell>
          <cell r="Q2312">
            <v>0</v>
          </cell>
          <cell r="Y2312">
            <v>0</v>
          </cell>
          <cell r="Z2312">
            <v>1390.25</v>
          </cell>
          <cell r="AA2312">
            <v>0</v>
          </cell>
          <cell r="AB2312">
            <v>23868.75</v>
          </cell>
          <cell r="AC2312" t="str">
            <v>MULIT REHABECON-7January2011-2012</v>
          </cell>
          <cell r="AD2312" t="str">
            <v>MULIT REHABECON-72012</v>
          </cell>
          <cell r="AE2312" t="str">
            <v>MULIT REHABECON-7January2012</v>
          </cell>
          <cell r="AF2312" t="str">
            <v>MULIT REHABECON-7January2011-2012</v>
          </cell>
          <cell r="AG2312" t="str">
            <v>MULIT REHABECON-7January2011-2012</v>
          </cell>
          <cell r="AH2312" t="str">
            <v>MULIT REHABJanuary2011-2012</v>
          </cell>
        </row>
        <row r="2313">
          <cell r="C2313" t="str">
            <v>Total Multi-Fam Rehab</v>
          </cell>
          <cell r="D2313" t="str">
            <v>CONEW</v>
          </cell>
          <cell r="E2313" t="str">
            <v>ECON-7</v>
          </cell>
          <cell r="F2313" t="str">
            <v>Residential</v>
          </cell>
          <cell r="G2313" t="str">
            <v>MULTI</v>
          </cell>
          <cell r="J2313" t="str">
            <v>January</v>
          </cell>
          <cell r="K2313" t="str">
            <v>2011-2012</v>
          </cell>
          <cell r="L2313">
            <v>2012</v>
          </cell>
          <cell r="M2313">
            <v>0</v>
          </cell>
          <cell r="N2313">
            <v>16.75</v>
          </cell>
          <cell r="O2313">
            <v>0</v>
          </cell>
          <cell r="P2313">
            <v>400</v>
          </cell>
          <cell r="Q2313">
            <v>0</v>
          </cell>
          <cell r="R2313">
            <v>0</v>
          </cell>
          <cell r="S2313">
            <v>0</v>
          </cell>
          <cell r="U2313">
            <v>0</v>
          </cell>
          <cell r="V2313">
            <v>0</v>
          </cell>
          <cell r="W2313">
            <v>0</v>
          </cell>
          <cell r="X2313">
            <v>0</v>
          </cell>
          <cell r="Y2313">
            <v>0</v>
          </cell>
          <cell r="Z2313">
            <v>1390.25</v>
          </cell>
          <cell r="AA2313">
            <v>0</v>
          </cell>
          <cell r="AB2313">
            <v>23868.75</v>
          </cell>
          <cell r="AC2313" t="str">
            <v>CONEWECON-7January2011-2012</v>
          </cell>
          <cell r="AD2313" t="str">
            <v>CONEWECON-72012</v>
          </cell>
          <cell r="AE2313" t="str">
            <v>CONEWECON-7January2012</v>
          </cell>
          <cell r="AF2313" t="str">
            <v>CONEWECON-7January2011-2012</v>
          </cell>
          <cell r="AG2313" t="str">
            <v>CONEWECON-7January2011-2012</v>
          </cell>
          <cell r="AH2313" t="str">
            <v>CONEWJanuary2011-2012</v>
          </cell>
        </row>
        <row r="2314">
          <cell r="C2314" t="str">
            <v>Total City</v>
          </cell>
          <cell r="E2314" t="str">
            <v>TOTAL CITY</v>
          </cell>
          <cell r="J2314" t="str">
            <v>January</v>
          </cell>
          <cell r="K2314" t="str">
            <v>2011-2012</v>
          </cell>
          <cell r="L2314">
            <v>2012</v>
          </cell>
          <cell r="M2314">
            <v>0</v>
          </cell>
          <cell r="N2314">
            <v>16.75</v>
          </cell>
          <cell r="O2314">
            <v>0</v>
          </cell>
          <cell r="P2314">
            <v>400</v>
          </cell>
          <cell r="Q2314">
            <v>0</v>
          </cell>
          <cell r="R2314">
            <v>0</v>
          </cell>
          <cell r="S2314">
            <v>0</v>
          </cell>
          <cell r="U2314">
            <v>0</v>
          </cell>
          <cell r="V2314">
            <v>0</v>
          </cell>
          <cell r="W2314">
            <v>0</v>
          </cell>
          <cell r="X2314">
            <v>0</v>
          </cell>
          <cell r="Y2314">
            <v>0</v>
          </cell>
          <cell r="Z2314">
            <v>1390.25</v>
          </cell>
          <cell r="AA2314">
            <v>0</v>
          </cell>
          <cell r="AB2314">
            <v>23868.75</v>
          </cell>
          <cell r="AC2314" t="str">
            <v>TOTAL CITYJanuary2011-2012</v>
          </cell>
          <cell r="AD2314" t="str">
            <v>TOTAL CITY2012</v>
          </cell>
          <cell r="AE2314" t="str">
            <v>TOTAL CITYJanuary2012</v>
          </cell>
          <cell r="AF2314" t="str">
            <v>TOTAL CITYJanuary2011-2012</v>
          </cell>
          <cell r="AG2314" t="str">
            <v>TOTAL CITYJanuary2011-2012</v>
          </cell>
          <cell r="AH2314" t="str">
            <v>Total CityJanuary2011-2012</v>
          </cell>
        </row>
        <row r="2315">
          <cell r="B2315" t="str">
            <v>ST Cloud Completed Audits Report</v>
          </cell>
          <cell r="J2315" t="str">
            <v>January</v>
          </cell>
          <cell r="L2315">
            <v>2012</v>
          </cell>
          <cell r="AC2315" t="str">
            <v>January</v>
          </cell>
          <cell r="AD2315" t="str">
            <v>2012</v>
          </cell>
          <cell r="AE2315" t="str">
            <v>January2012</v>
          </cell>
          <cell r="AF2315" t="str">
            <v>January</v>
          </cell>
          <cell r="AG2315" t="str">
            <v>January</v>
          </cell>
          <cell r="AH2315" t="str">
            <v>January</v>
          </cell>
        </row>
        <row r="2316">
          <cell r="B2316" t="str">
            <v>AUD4</v>
          </cell>
          <cell r="C2316" t="str">
            <v>Survey - Residential Energy</v>
          </cell>
          <cell r="D2316" t="str">
            <v>GRAHAM</v>
          </cell>
          <cell r="E2316" t="str">
            <v>ECON-3B</v>
          </cell>
          <cell r="F2316" t="str">
            <v>Residential</v>
          </cell>
          <cell r="G2316" t="str">
            <v>SINGLE</v>
          </cell>
          <cell r="I2316" t="str">
            <v>ST CLOUD</v>
          </cell>
          <cell r="J2316" t="str">
            <v>January</v>
          </cell>
          <cell r="K2316" t="str">
            <v>2011-2012</v>
          </cell>
          <cell r="L2316">
            <v>2012</v>
          </cell>
          <cell r="Y2316">
            <v>0</v>
          </cell>
          <cell r="Z2316">
            <v>0</v>
          </cell>
          <cell r="AA2316">
            <v>0</v>
          </cell>
          <cell r="AB2316">
            <v>0</v>
          </cell>
          <cell r="AC2316" t="str">
            <v>GRAHAMECON-3BJanuary2011-2012</v>
          </cell>
          <cell r="AD2316" t="str">
            <v>GRAHAMECON-3B2012</v>
          </cell>
          <cell r="AE2316" t="str">
            <v>GRAHAMECON-3BJanuary2012</v>
          </cell>
          <cell r="AF2316" t="str">
            <v>GRAHAMECON-3BJanuary2011-2012</v>
          </cell>
          <cell r="AG2316" t="str">
            <v>GRAHAMECON-3BST CLOUDJanuary2011-2012</v>
          </cell>
          <cell r="AH2316" t="str">
            <v>GRAHAMJanuary2011-2012</v>
          </cell>
        </row>
        <row r="2317">
          <cell r="B2317" t="str">
            <v>AUD6</v>
          </cell>
          <cell r="C2317" t="str">
            <v>Survey - Residential Energy</v>
          </cell>
          <cell r="D2317" t="str">
            <v>SKIPPER</v>
          </cell>
          <cell r="E2317" t="str">
            <v>ECON-3B</v>
          </cell>
          <cell r="F2317" t="str">
            <v>Residential</v>
          </cell>
          <cell r="G2317" t="str">
            <v>SINGLE</v>
          </cell>
          <cell r="I2317" t="str">
            <v>ST CLOUD</v>
          </cell>
          <cell r="J2317" t="str">
            <v>January</v>
          </cell>
          <cell r="K2317" t="str">
            <v>2011-2012</v>
          </cell>
          <cell r="L2317">
            <v>2012</v>
          </cell>
          <cell r="Y2317">
            <v>0</v>
          </cell>
          <cell r="Z2317">
            <v>0</v>
          </cell>
          <cell r="AA2317">
            <v>0</v>
          </cell>
          <cell r="AB2317">
            <v>0</v>
          </cell>
          <cell r="AC2317" t="str">
            <v>SKIPPERECON-3BJanuary2011-2012</v>
          </cell>
          <cell r="AD2317" t="str">
            <v>SKIPPERECON-3B2012</v>
          </cell>
          <cell r="AE2317" t="str">
            <v>SKIPPERECON-3BJanuary2012</v>
          </cell>
          <cell r="AF2317" t="str">
            <v>SKIPPERECON-3BJanuary2011-2012</v>
          </cell>
          <cell r="AG2317" t="str">
            <v>SKIPPERECON-3BST CLOUDJanuary2011-2012</v>
          </cell>
          <cell r="AH2317" t="str">
            <v>SKIPPERJanuary2011-2012</v>
          </cell>
        </row>
        <row r="2318">
          <cell r="B2318" t="str">
            <v>AUD7</v>
          </cell>
          <cell r="C2318" t="str">
            <v>Survey - Residential Energy</v>
          </cell>
          <cell r="D2318" t="str">
            <v>SAMPSON</v>
          </cell>
          <cell r="E2318" t="str">
            <v>ECON-3B</v>
          </cell>
          <cell r="F2318" t="str">
            <v>Residential</v>
          </cell>
          <cell r="G2318" t="str">
            <v>SINGLE</v>
          </cell>
          <cell r="I2318" t="str">
            <v>ST CLOUD</v>
          </cell>
          <cell r="J2318" t="str">
            <v>January</v>
          </cell>
          <cell r="K2318" t="str">
            <v>2011-2012</v>
          </cell>
          <cell r="L2318">
            <v>2012</v>
          </cell>
          <cell r="Y2318">
            <v>0</v>
          </cell>
          <cell r="Z2318">
            <v>0</v>
          </cell>
          <cell r="AA2318">
            <v>0</v>
          </cell>
          <cell r="AB2318">
            <v>0</v>
          </cell>
          <cell r="AC2318" t="str">
            <v>SAMPSONECON-3BJanuary2011-2012</v>
          </cell>
          <cell r="AD2318" t="str">
            <v>SAMPSONECON-3B2012</v>
          </cell>
          <cell r="AE2318" t="str">
            <v>SAMPSONECON-3BJanuary2012</v>
          </cell>
          <cell r="AF2318" t="str">
            <v>SAMPSONECON-3BJanuary2011-2012</v>
          </cell>
          <cell r="AG2318" t="str">
            <v>SAMPSONECON-3BST CLOUDJanuary2011-2012</v>
          </cell>
          <cell r="AH2318" t="str">
            <v>SAMPSONJanuary2011-2012</v>
          </cell>
        </row>
        <row r="2319">
          <cell r="C2319" t="str">
            <v xml:space="preserve">Total Res Energy Surveys  </v>
          </cell>
          <cell r="D2319" t="str">
            <v>CONEW</v>
          </cell>
          <cell r="E2319" t="str">
            <v>ECON-3B</v>
          </cell>
          <cell r="F2319" t="str">
            <v>Residential</v>
          </cell>
          <cell r="I2319" t="str">
            <v>ST CLOUD</v>
          </cell>
          <cell r="J2319" t="str">
            <v>January</v>
          </cell>
          <cell r="K2319" t="str">
            <v>2011-2012</v>
          </cell>
          <cell r="L2319">
            <v>2012</v>
          </cell>
          <cell r="M2319">
            <v>0</v>
          </cell>
          <cell r="Y2319">
            <v>0</v>
          </cell>
          <cell r="Z2319">
            <v>0</v>
          </cell>
          <cell r="AA2319">
            <v>0</v>
          </cell>
          <cell r="AB2319">
            <v>0</v>
          </cell>
          <cell r="AC2319" t="str">
            <v>CONEWECON-3BJanuary2011-2012</v>
          </cell>
          <cell r="AD2319" t="str">
            <v>CONEWECON-3B2012</v>
          </cell>
          <cell r="AE2319" t="str">
            <v>CONEWECON-3BJanuary2012</v>
          </cell>
          <cell r="AF2319" t="str">
            <v>CONEWECON-3BJanuary2011-2012</v>
          </cell>
          <cell r="AG2319" t="str">
            <v>CONEWECON-3BST CLOUDJanuary2011-2012</v>
          </cell>
          <cell r="AH2319" t="str">
            <v>CONEWJanuary2011-2012</v>
          </cell>
        </row>
        <row r="2320">
          <cell r="B2320" t="str">
            <v>FHS</v>
          </cell>
          <cell r="C2320" t="str">
            <v>Survey - Residential Energy DVD</v>
          </cell>
          <cell r="D2320" t="str">
            <v>BURNS</v>
          </cell>
          <cell r="E2320" t="str">
            <v>ECON-3D</v>
          </cell>
          <cell r="F2320" t="str">
            <v>Residential</v>
          </cell>
          <cell r="I2320" t="str">
            <v>ST CLOUD</v>
          </cell>
          <cell r="J2320" t="str">
            <v>January</v>
          </cell>
          <cell r="K2320" t="str">
            <v>2011-2012</v>
          </cell>
          <cell r="L2320">
            <v>2012</v>
          </cell>
          <cell r="Y2320">
            <v>0</v>
          </cell>
          <cell r="Z2320">
            <v>0</v>
          </cell>
          <cell r="AA2320">
            <v>0</v>
          </cell>
          <cell r="AB2320">
            <v>0</v>
          </cell>
          <cell r="AC2320" t="str">
            <v>BURNSECON-3DJanuary2011-2012</v>
          </cell>
          <cell r="AD2320" t="str">
            <v>BURNSECON-3D2012</v>
          </cell>
          <cell r="AE2320" t="str">
            <v>BURNSECON-3DJanuary2012</v>
          </cell>
          <cell r="AF2320" t="str">
            <v>BURNSECON-3DJanuary2011-2012</v>
          </cell>
          <cell r="AG2320" t="str">
            <v>BURNSECON-3DST CLOUDJanuary2011-2012</v>
          </cell>
          <cell r="AH2320" t="str">
            <v>BURNSJanuary2011-2012</v>
          </cell>
        </row>
        <row r="2321">
          <cell r="C2321" t="str">
            <v>Survey - Residential Energy DVD</v>
          </cell>
          <cell r="D2321" t="str">
            <v>RIVERA</v>
          </cell>
          <cell r="E2321" t="str">
            <v>ECON-3D</v>
          </cell>
          <cell r="F2321" t="str">
            <v>Residential</v>
          </cell>
          <cell r="I2321" t="str">
            <v>ST CLOUD</v>
          </cell>
          <cell r="J2321" t="str">
            <v>January</v>
          </cell>
          <cell r="K2321" t="str">
            <v>2011-2012</v>
          </cell>
          <cell r="L2321">
            <v>2012</v>
          </cell>
          <cell r="Y2321">
            <v>0</v>
          </cell>
          <cell r="Z2321">
            <v>0</v>
          </cell>
          <cell r="AA2321">
            <v>0</v>
          </cell>
          <cell r="AB2321">
            <v>0</v>
          </cell>
          <cell r="AC2321" t="str">
            <v>RIVERAECON-3DJanuary2011-2012</v>
          </cell>
          <cell r="AD2321" t="str">
            <v>RIVERAECON-3D2012</v>
          </cell>
          <cell r="AE2321" t="str">
            <v>RIVERAECON-3DJanuary2012</v>
          </cell>
          <cell r="AF2321" t="str">
            <v>RIVERAECON-3DJanuary2011-2012</v>
          </cell>
          <cell r="AG2321" t="str">
            <v>RIVERAECON-3DST CLOUDJanuary2011-2012</v>
          </cell>
          <cell r="AH2321" t="str">
            <v>RIVERAJanuary2011-2012</v>
          </cell>
        </row>
        <row r="2322">
          <cell r="C2322" t="str">
            <v xml:space="preserve">Total DVD &amp; VIDEO  </v>
          </cell>
          <cell r="D2322" t="str">
            <v>DVD</v>
          </cell>
          <cell r="E2322" t="str">
            <v>ECON-3D</v>
          </cell>
          <cell r="F2322" t="str">
            <v>Residential</v>
          </cell>
          <cell r="I2322" t="str">
            <v>ST CLOUD</v>
          </cell>
          <cell r="J2322" t="str">
            <v>January</v>
          </cell>
          <cell r="K2322" t="str">
            <v>2011-2012</v>
          </cell>
          <cell r="L2322">
            <v>2012</v>
          </cell>
          <cell r="M2322">
            <v>0</v>
          </cell>
          <cell r="Y2322">
            <v>0</v>
          </cell>
          <cell r="AA2322">
            <v>0</v>
          </cell>
          <cell r="AC2322" t="str">
            <v>DVDECON-3DJanuary2011-2012</v>
          </cell>
          <cell r="AD2322" t="str">
            <v>DVDECON-3D2012</v>
          </cell>
          <cell r="AE2322" t="str">
            <v>DVDECON-3DJanuary2012</v>
          </cell>
          <cell r="AF2322" t="str">
            <v>DVDECON-3DJanuary2011-2012</v>
          </cell>
          <cell r="AG2322" t="str">
            <v>DVDECON-3DST CLOUDJanuary2011-2012</v>
          </cell>
          <cell r="AH2322" t="str">
            <v>DVDJanuary2011-2012</v>
          </cell>
        </row>
        <row r="2323">
          <cell r="C2323" t="str">
            <v xml:space="preserve">Total Residential Energy DVD  </v>
          </cell>
          <cell r="D2323" t="str">
            <v>CONEW</v>
          </cell>
          <cell r="E2323" t="str">
            <v>ECON-3D</v>
          </cell>
          <cell r="F2323" t="str">
            <v>Residential</v>
          </cell>
          <cell r="I2323" t="str">
            <v>ST CLOUD</v>
          </cell>
          <cell r="J2323" t="str">
            <v>January</v>
          </cell>
          <cell r="K2323" t="str">
            <v>2011-2012</v>
          </cell>
          <cell r="L2323">
            <v>2012</v>
          </cell>
          <cell r="M2323">
            <v>0</v>
          </cell>
          <cell r="Y2323">
            <v>0</v>
          </cell>
          <cell r="Z2323">
            <v>0</v>
          </cell>
          <cell r="AA2323">
            <v>0</v>
          </cell>
          <cell r="AB2323">
            <v>0</v>
          </cell>
          <cell r="AC2323" t="str">
            <v>CONEWECON-3DJanuary2011-2012</v>
          </cell>
          <cell r="AD2323" t="str">
            <v>CONEWECON-3D2012</v>
          </cell>
          <cell r="AE2323" t="str">
            <v>CONEWECON-3DJanuary2012</v>
          </cell>
          <cell r="AF2323" t="str">
            <v>CONEWECON-3DJanuary2011-2012</v>
          </cell>
          <cell r="AG2323" t="str">
            <v>CONEWECON-3DST CLOUDJanuary2011-2012</v>
          </cell>
          <cell r="AH2323" t="str">
            <v>CONEWJanuary2011-2012</v>
          </cell>
        </row>
        <row r="2324">
          <cell r="B2324" t="str">
            <v>IBHE</v>
          </cell>
          <cell r="C2324" t="str">
            <v>Home Fix-up</v>
          </cell>
          <cell r="D2324" t="str">
            <v>SAMPSON</v>
          </cell>
          <cell r="E2324" t="str">
            <v>ECON-12A</v>
          </cell>
          <cell r="F2324" t="str">
            <v>Residential</v>
          </cell>
          <cell r="G2324" t="str">
            <v>SINGLE</v>
          </cell>
          <cell r="I2324" t="str">
            <v>ST CLOUD</v>
          </cell>
          <cell r="J2324" t="str">
            <v>January</v>
          </cell>
          <cell r="K2324" t="str">
            <v>2011-2012</v>
          </cell>
          <cell r="L2324">
            <v>2012</v>
          </cell>
          <cell r="Y2324">
            <v>0</v>
          </cell>
          <cell r="Z2324">
            <v>0</v>
          </cell>
          <cell r="AA2324">
            <v>0</v>
          </cell>
          <cell r="AB2324">
            <v>0</v>
          </cell>
          <cell r="AC2324" t="str">
            <v>SAMPSONECON-12AJanuary2011-2012</v>
          </cell>
          <cell r="AD2324" t="str">
            <v>SAMPSONECON-12A2012</v>
          </cell>
          <cell r="AE2324" t="str">
            <v>SAMPSONECON-12AJanuary2012</v>
          </cell>
          <cell r="AF2324" t="str">
            <v>SAMPSONECON-12AJanuary2011-2012</v>
          </cell>
          <cell r="AG2324" t="str">
            <v>SAMPSONECON-12AST CLOUDJanuary2011-2012</v>
          </cell>
          <cell r="AH2324" t="str">
            <v>SAMPSONJanuary2011-2012</v>
          </cell>
        </row>
        <row r="2325">
          <cell r="C2325" t="str">
            <v>Total Home Fix-up Single</v>
          </cell>
          <cell r="D2325" t="str">
            <v>CONEW</v>
          </cell>
          <cell r="E2325" t="str">
            <v>ECON-12A</v>
          </cell>
          <cell r="F2325" t="str">
            <v>Residential</v>
          </cell>
          <cell r="G2325" t="str">
            <v>SINGLE</v>
          </cell>
          <cell r="I2325" t="str">
            <v>ST CLOUD</v>
          </cell>
          <cell r="J2325" t="str">
            <v>January</v>
          </cell>
          <cell r="K2325" t="str">
            <v>2011-2012</v>
          </cell>
          <cell r="L2325">
            <v>2012</v>
          </cell>
          <cell r="M2325">
            <v>0</v>
          </cell>
          <cell r="O2325">
            <v>0</v>
          </cell>
          <cell r="Q2325">
            <v>0</v>
          </cell>
          <cell r="R2325">
            <v>0</v>
          </cell>
          <cell r="S2325">
            <v>0</v>
          </cell>
          <cell r="U2325">
            <v>0</v>
          </cell>
          <cell r="V2325">
            <v>0</v>
          </cell>
          <cell r="W2325">
            <v>0</v>
          </cell>
          <cell r="X2325">
            <v>0</v>
          </cell>
          <cell r="Y2325">
            <v>0</v>
          </cell>
          <cell r="Z2325">
            <v>0</v>
          </cell>
          <cell r="AA2325">
            <v>0</v>
          </cell>
          <cell r="AB2325">
            <v>0</v>
          </cell>
          <cell r="AC2325" t="str">
            <v>CONEWECON-12AJanuary2011-2012</v>
          </cell>
          <cell r="AD2325" t="str">
            <v>CONEWECON-12A2012</v>
          </cell>
          <cell r="AE2325" t="str">
            <v>CONEWECON-12AJanuary2012</v>
          </cell>
          <cell r="AF2325" t="str">
            <v>CONEWECON-12AJanuary2011-2012</v>
          </cell>
          <cell r="AG2325" t="str">
            <v>CONEWECON-12AST CLOUDJanuary2011-2012</v>
          </cell>
          <cell r="AH2325" t="str">
            <v>CONEWJanuary2011-2012</v>
          </cell>
        </row>
        <row r="2326">
          <cell r="B2326" t="str">
            <v>IBHI</v>
          </cell>
          <cell r="C2326" t="str">
            <v>Home Financial Insulation Loan</v>
          </cell>
          <cell r="D2326" t="str">
            <v>SAMPSON</v>
          </cell>
          <cell r="E2326" t="str">
            <v>ECON-12B</v>
          </cell>
          <cell r="F2326" t="str">
            <v>Residential</v>
          </cell>
          <cell r="G2326" t="str">
            <v>SINGLE</v>
          </cell>
          <cell r="I2326" t="str">
            <v>ST CLOUD</v>
          </cell>
          <cell r="J2326" t="str">
            <v>January</v>
          </cell>
          <cell r="K2326" t="str">
            <v>2011-2012</v>
          </cell>
          <cell r="L2326">
            <v>2012</v>
          </cell>
          <cell r="O2326">
            <v>0</v>
          </cell>
          <cell r="Y2326">
            <v>0</v>
          </cell>
          <cell r="Z2326">
            <v>0</v>
          </cell>
          <cell r="AA2326">
            <v>0</v>
          </cell>
          <cell r="AB2326">
            <v>0</v>
          </cell>
          <cell r="AC2326" t="str">
            <v>SAMPSONECON-12BJanuary2011-2012</v>
          </cell>
          <cell r="AD2326" t="str">
            <v>SAMPSONECON-12B2012</v>
          </cell>
          <cell r="AE2326" t="str">
            <v>SAMPSONECON-12BJanuary2012</v>
          </cell>
          <cell r="AF2326" t="str">
            <v>SAMPSONECON-12BJanuary2011-2012</v>
          </cell>
          <cell r="AG2326" t="str">
            <v>SAMPSONECON-12BST CLOUDJanuary2011-2012</v>
          </cell>
          <cell r="AH2326" t="str">
            <v>SAMPSONJanuary2011-2012</v>
          </cell>
        </row>
        <row r="2327">
          <cell r="C2327" t="str">
            <v>Total Financed Insulation Single</v>
          </cell>
          <cell r="D2327" t="str">
            <v>CONEW</v>
          </cell>
          <cell r="E2327" t="str">
            <v>ECON-12B</v>
          </cell>
          <cell r="F2327" t="str">
            <v>Residential</v>
          </cell>
          <cell r="G2327" t="str">
            <v>SINGLE</v>
          </cell>
          <cell r="I2327" t="str">
            <v>ST CLOUD</v>
          </cell>
          <cell r="J2327" t="str">
            <v>January</v>
          </cell>
          <cell r="K2327" t="str">
            <v>2011-2012</v>
          </cell>
          <cell r="L2327">
            <v>2012</v>
          </cell>
          <cell r="M2327">
            <v>0</v>
          </cell>
          <cell r="O2327">
            <v>0</v>
          </cell>
          <cell r="Q2327">
            <v>0</v>
          </cell>
          <cell r="R2327">
            <v>0</v>
          </cell>
          <cell r="S2327">
            <v>0</v>
          </cell>
          <cell r="U2327">
            <v>0</v>
          </cell>
          <cell r="V2327">
            <v>0</v>
          </cell>
          <cell r="W2327">
            <v>0</v>
          </cell>
          <cell r="X2327">
            <v>0</v>
          </cell>
          <cell r="Y2327">
            <v>0</v>
          </cell>
          <cell r="Z2327">
            <v>0</v>
          </cell>
          <cell r="AA2327">
            <v>0</v>
          </cell>
          <cell r="AB2327">
            <v>0</v>
          </cell>
          <cell r="AC2327" t="str">
            <v>CONEWECON-12BJanuary2011-2012</v>
          </cell>
          <cell r="AD2327" t="str">
            <v>CONEWECON-12B2012</v>
          </cell>
          <cell r="AE2327" t="str">
            <v>CONEWECON-12BJanuary2012</v>
          </cell>
          <cell r="AF2327" t="str">
            <v>CONEWECON-12BJanuary2011-2012</v>
          </cell>
          <cell r="AG2327" t="str">
            <v>CONEWECON-12BST CLOUDJanuary2011-2012</v>
          </cell>
          <cell r="AH2327" t="str">
            <v>CONEWJanuary2011-2012</v>
          </cell>
        </row>
        <row r="2328">
          <cell r="C2328" t="str">
            <v>Total Residential Audit Summary</v>
          </cell>
          <cell r="D2328" t="str">
            <v>CONEW</v>
          </cell>
          <cell r="E2328" t="str">
            <v>RESCON</v>
          </cell>
          <cell r="F2328" t="str">
            <v>Residential</v>
          </cell>
          <cell r="J2328" t="str">
            <v>January</v>
          </cell>
          <cell r="K2328" t="str">
            <v>2011-2012</v>
          </cell>
          <cell r="L2328">
            <v>2012</v>
          </cell>
          <cell r="M2328">
            <v>0</v>
          </cell>
          <cell r="N2328">
            <v>9094.6666666666679</v>
          </cell>
          <cell r="O2328">
            <v>0</v>
          </cell>
          <cell r="P2328">
            <v>80666.666666666672</v>
          </cell>
          <cell r="Q2328">
            <v>0</v>
          </cell>
          <cell r="R2328">
            <v>0</v>
          </cell>
          <cell r="S2328">
            <v>0</v>
          </cell>
          <cell r="T2328">
            <v>0</v>
          </cell>
          <cell r="U2328">
            <v>0</v>
          </cell>
          <cell r="V2328">
            <v>0</v>
          </cell>
          <cell r="W2328">
            <v>0</v>
          </cell>
          <cell r="X2328">
            <v>113</v>
          </cell>
          <cell r="Y2328">
            <v>0</v>
          </cell>
          <cell r="Z2328">
            <v>66863.175346333344</v>
          </cell>
          <cell r="AA2328">
            <v>0</v>
          </cell>
          <cell r="AB2328">
            <v>668622.30385441682</v>
          </cell>
          <cell r="AC2328" t="str">
            <v>CONEWRESCONJanuary2011-2012</v>
          </cell>
          <cell r="AD2328" t="str">
            <v>CONEWRESCON2012</v>
          </cell>
          <cell r="AE2328" t="str">
            <v>CONEWRESCONJanuary2012</v>
          </cell>
          <cell r="AF2328" t="str">
            <v>CONEWRESCONJanuary2011-2012</v>
          </cell>
          <cell r="AG2328" t="str">
            <v>CONEWRESCONJanuary2011-2012</v>
          </cell>
          <cell r="AH2328" t="str">
            <v>RESCONJanuary2011-2012</v>
          </cell>
        </row>
        <row r="2329">
          <cell r="C2329" t="str">
            <v>Total Commercial Audit Summary</v>
          </cell>
          <cell r="D2329" t="str">
            <v>CONEW</v>
          </cell>
          <cell r="E2329" t="str">
            <v>COMCON</v>
          </cell>
          <cell r="F2329" t="str">
            <v>Commercial</v>
          </cell>
          <cell r="J2329" t="str">
            <v>January</v>
          </cell>
          <cell r="K2329" t="str">
            <v>2011-2012</v>
          </cell>
          <cell r="L2329">
            <v>2012</v>
          </cell>
          <cell r="M2329">
            <v>0</v>
          </cell>
          <cell r="N2329">
            <v>27.833333333333332</v>
          </cell>
          <cell r="O2329">
            <v>0</v>
          </cell>
          <cell r="P2329">
            <v>0</v>
          </cell>
          <cell r="Q2329">
            <v>0</v>
          </cell>
          <cell r="R2329">
            <v>0</v>
          </cell>
          <cell r="S2329">
            <v>0</v>
          </cell>
          <cell r="U2329">
            <v>0</v>
          </cell>
          <cell r="V2329">
            <v>0</v>
          </cell>
          <cell r="W2329">
            <v>0</v>
          </cell>
          <cell r="X2329">
            <v>0</v>
          </cell>
          <cell r="Y2329">
            <v>0</v>
          </cell>
          <cell r="Z2329">
            <v>12592.799127233335</v>
          </cell>
          <cell r="AA2329">
            <v>0</v>
          </cell>
          <cell r="AB2329">
            <v>15437.372066666667</v>
          </cell>
          <cell r="AC2329" t="str">
            <v>CONEWCOMCONJanuary2011-2012</v>
          </cell>
          <cell r="AD2329" t="str">
            <v>CONEWCOMCON2012</v>
          </cell>
          <cell r="AE2329" t="str">
            <v>CONEWCOMCONJanuary2012</v>
          </cell>
          <cell r="AF2329" t="str">
            <v>CONEWCOMCONJanuary2011-2012</v>
          </cell>
          <cell r="AG2329" t="str">
            <v>CONEWCOMCONJanuary2011-2012</v>
          </cell>
          <cell r="AH2329" t="str">
            <v>COMCONJanuary2011-2012</v>
          </cell>
        </row>
        <row r="2330">
          <cell r="B2330" t="str">
            <v>CONSERVATION SUPPORT TRACKING</v>
          </cell>
          <cell r="L2330">
            <v>2012</v>
          </cell>
          <cell r="M2330" t="str">
            <v>Completed</v>
          </cell>
          <cell r="N2330" t="str">
            <v>Assigned / Returned</v>
          </cell>
          <cell r="AD2330" t="str">
            <v>2012</v>
          </cell>
          <cell r="AE2330" t="str">
            <v>2012</v>
          </cell>
        </row>
        <row r="2331">
          <cell r="B2331" t="str">
            <v>Rebate Verification</v>
          </cell>
          <cell r="C2331" t="str">
            <v>Residential Rebate Tracking</v>
          </cell>
          <cell r="D2331" t="str">
            <v>BURNS</v>
          </cell>
          <cell r="F2331" t="str">
            <v>Residential</v>
          </cell>
          <cell r="H2331" t="str">
            <v>RES VERIFY</v>
          </cell>
          <cell r="J2331" t="str">
            <v>January</v>
          </cell>
          <cell r="K2331" t="str">
            <v>2011-2012</v>
          </cell>
          <cell r="L2331">
            <v>2012</v>
          </cell>
          <cell r="Y2331">
            <v>0</v>
          </cell>
          <cell r="Z2331">
            <v>0</v>
          </cell>
          <cell r="AC2331" t="str">
            <v>BURNSJanuary2011-2012</v>
          </cell>
          <cell r="AD2331" t="str">
            <v>BURNS2012</v>
          </cell>
          <cell r="AE2331" t="str">
            <v>BURNSJanuary2012</v>
          </cell>
          <cell r="AF2331" t="str">
            <v>BURNSRES VERIFYJanuary2011-2012</v>
          </cell>
          <cell r="AG2331" t="str">
            <v>BURNSJanuary2011-2012</v>
          </cell>
          <cell r="AH2331" t="str">
            <v>BURNSRES VERIFY</v>
          </cell>
        </row>
        <row r="2332">
          <cell r="D2332" t="str">
            <v>GRAHAM</v>
          </cell>
          <cell r="F2332" t="str">
            <v>Residential</v>
          </cell>
          <cell r="H2332" t="str">
            <v>RES VERIFY</v>
          </cell>
          <cell r="J2332" t="str">
            <v>January</v>
          </cell>
          <cell r="K2332" t="str">
            <v>2011-2012</v>
          </cell>
          <cell r="L2332">
            <v>2012</v>
          </cell>
          <cell r="U2332">
            <v>8</v>
          </cell>
          <cell r="Y2332">
            <v>0</v>
          </cell>
          <cell r="Z2332">
            <v>0</v>
          </cell>
          <cell r="AC2332" t="str">
            <v>GRAHAMJanuary2011-2012</v>
          </cell>
          <cell r="AD2332" t="str">
            <v>GRAHAM2012</v>
          </cell>
          <cell r="AE2332" t="str">
            <v>GRAHAMJanuary2012</v>
          </cell>
          <cell r="AF2332" t="str">
            <v>GRAHAMRES VERIFYJanuary2011-2012</v>
          </cell>
          <cell r="AG2332" t="str">
            <v>GRAHAMJanuary2011-2012</v>
          </cell>
          <cell r="AH2332" t="str">
            <v>GRAHAMRES VERIFY</v>
          </cell>
        </row>
        <row r="2333">
          <cell r="D2333" t="str">
            <v>MAYER</v>
          </cell>
          <cell r="F2333" t="str">
            <v>Residential</v>
          </cell>
          <cell r="H2333" t="str">
            <v>RES VERIFY</v>
          </cell>
          <cell r="J2333" t="str">
            <v>January</v>
          </cell>
          <cell r="K2333" t="str">
            <v>2011-2012</v>
          </cell>
          <cell r="L2333">
            <v>2012</v>
          </cell>
          <cell r="Y2333">
            <v>0</v>
          </cell>
          <cell r="Z2333">
            <v>0</v>
          </cell>
          <cell r="AC2333" t="str">
            <v>MAYERJanuary2011-2012</v>
          </cell>
          <cell r="AD2333" t="str">
            <v>MAYER2012</v>
          </cell>
          <cell r="AE2333" t="str">
            <v>MAYERJanuary2012</v>
          </cell>
          <cell r="AF2333" t="str">
            <v>MAYERRES VERIFYJanuary2011-2012</v>
          </cell>
          <cell r="AG2333" t="str">
            <v>MAYERJanuary2011-2012</v>
          </cell>
          <cell r="AH2333" t="str">
            <v>MAYERRES VERIFY</v>
          </cell>
        </row>
        <row r="2334">
          <cell r="D2334" t="str">
            <v>SAMPSON</v>
          </cell>
          <cell r="F2334" t="str">
            <v>Residential</v>
          </cell>
          <cell r="H2334" t="str">
            <v>RES VERIFY</v>
          </cell>
          <cell r="J2334" t="str">
            <v>January</v>
          </cell>
          <cell r="K2334" t="str">
            <v>2011-2012</v>
          </cell>
          <cell r="L2334">
            <v>2012</v>
          </cell>
          <cell r="U2334">
            <v>9</v>
          </cell>
          <cell r="Y2334">
            <v>0</v>
          </cell>
          <cell r="Z2334">
            <v>0</v>
          </cell>
          <cell r="AC2334" t="str">
            <v>SAMPSONJanuary2011-2012</v>
          </cell>
          <cell r="AD2334" t="str">
            <v>SAMPSON2012</v>
          </cell>
          <cell r="AE2334" t="str">
            <v>SAMPSONJanuary2012</v>
          </cell>
          <cell r="AF2334" t="str">
            <v>SAMPSONRES VERIFYJanuary2011-2012</v>
          </cell>
          <cell r="AG2334" t="str">
            <v>SAMPSONJanuary2011-2012</v>
          </cell>
          <cell r="AH2334" t="str">
            <v>SAMPSONRES VERIFY</v>
          </cell>
        </row>
        <row r="2335">
          <cell r="D2335" t="str">
            <v>SKIPPER</v>
          </cell>
          <cell r="F2335" t="str">
            <v>Residential</v>
          </cell>
          <cell r="H2335" t="str">
            <v>RES VERIFY</v>
          </cell>
          <cell r="J2335" t="str">
            <v>January</v>
          </cell>
          <cell r="K2335" t="str">
            <v>2011-2012</v>
          </cell>
          <cell r="L2335">
            <v>2012</v>
          </cell>
          <cell r="Y2335">
            <v>0</v>
          </cell>
          <cell r="Z2335">
            <v>0</v>
          </cell>
          <cell r="AC2335" t="str">
            <v>SKIPPERJanuary2011-2012</v>
          </cell>
          <cell r="AD2335" t="str">
            <v>SKIPPER2012</v>
          </cell>
          <cell r="AE2335" t="str">
            <v>SKIPPERJanuary2012</v>
          </cell>
          <cell r="AF2335" t="str">
            <v>SKIPPERRES VERIFYJanuary2011-2012</v>
          </cell>
          <cell r="AG2335" t="str">
            <v>SKIPPERJanuary2011-2012</v>
          </cell>
          <cell r="AH2335" t="str">
            <v>SKIPPERRES VERIFY</v>
          </cell>
        </row>
        <row r="2336">
          <cell r="D2336" t="str">
            <v>SPRIGGS</v>
          </cell>
          <cell r="F2336" t="str">
            <v>Residential</v>
          </cell>
          <cell r="H2336" t="str">
            <v>RES VERIFY</v>
          </cell>
          <cell r="J2336" t="str">
            <v>January</v>
          </cell>
          <cell r="K2336" t="str">
            <v>2011-2012</v>
          </cell>
          <cell r="L2336">
            <v>2012</v>
          </cell>
          <cell r="Y2336">
            <v>0</v>
          </cell>
          <cell r="Z2336">
            <v>0</v>
          </cell>
          <cell r="AC2336" t="str">
            <v>SPRIGGSJanuary2011-2012</v>
          </cell>
          <cell r="AD2336" t="str">
            <v>SPRIGGS2012</v>
          </cell>
          <cell r="AE2336" t="str">
            <v>SPRIGGSJanuary2012</v>
          </cell>
          <cell r="AF2336" t="str">
            <v>SPRIGGSRES VERIFYJanuary2011-2012</v>
          </cell>
          <cell r="AG2336" t="str">
            <v>SPRIGGSJanuary2011-2012</v>
          </cell>
          <cell r="AH2336" t="str">
            <v>SPRIGGSRES VERIFY</v>
          </cell>
        </row>
        <row r="2337">
          <cell r="C2337" t="str">
            <v xml:space="preserve">Total Community Events  </v>
          </cell>
          <cell r="D2337" t="str">
            <v>CONEW</v>
          </cell>
          <cell r="F2337" t="str">
            <v>Residential</v>
          </cell>
          <cell r="H2337" t="str">
            <v>RES VERIFY</v>
          </cell>
          <cell r="J2337" t="str">
            <v>January</v>
          </cell>
          <cell r="K2337" t="str">
            <v>2011-2012</v>
          </cell>
          <cell r="L2337">
            <v>2012</v>
          </cell>
          <cell r="M2337">
            <v>0</v>
          </cell>
          <cell r="N2337">
            <v>0</v>
          </cell>
          <cell r="O2337">
            <v>0</v>
          </cell>
          <cell r="P2337">
            <v>0</v>
          </cell>
          <cell r="U2337">
            <v>17</v>
          </cell>
          <cell r="X2337">
            <v>0</v>
          </cell>
          <cell r="Y2337">
            <v>0</v>
          </cell>
          <cell r="Z2337">
            <v>0</v>
          </cell>
          <cell r="AC2337" t="str">
            <v>CONEWJanuary2011-2012</v>
          </cell>
          <cell r="AD2337" t="str">
            <v>CONEW2012</v>
          </cell>
          <cell r="AE2337" t="str">
            <v>CONEWJanuary2012</v>
          </cell>
          <cell r="AF2337" t="str">
            <v>CONEWRES VERIFYJanuary2011-2012</v>
          </cell>
          <cell r="AG2337" t="str">
            <v>CONEWJanuary2011-2012</v>
          </cell>
          <cell r="AH2337" t="str">
            <v>CONEWRES VERIFY</v>
          </cell>
        </row>
        <row r="2338">
          <cell r="C2338" t="str">
            <v>Commercial Rebate Tracking</v>
          </cell>
          <cell r="D2338" t="str">
            <v>SKIPPER</v>
          </cell>
          <cell r="F2338" t="str">
            <v>Commercial</v>
          </cell>
          <cell r="H2338" t="str">
            <v>COM VERIFY</v>
          </cell>
          <cell r="J2338" t="str">
            <v>January</v>
          </cell>
          <cell r="K2338" t="str">
            <v>2011-2012</v>
          </cell>
          <cell r="L2338">
            <v>2012</v>
          </cell>
          <cell r="AD2338" t="str">
            <v>SKIPPER2012</v>
          </cell>
          <cell r="AE2338" t="str">
            <v>SKIPPERJanuary2012</v>
          </cell>
          <cell r="AF2338" t="str">
            <v>SKIPPERCOM VERIFYJanuary2011-2012</v>
          </cell>
        </row>
        <row r="2339">
          <cell r="B2339" t="str">
            <v>Conservation Support Emails</v>
          </cell>
          <cell r="C2339" t="str">
            <v>Emails</v>
          </cell>
          <cell r="D2339" t="str">
            <v>BURNS</v>
          </cell>
          <cell r="F2339" t="str">
            <v>Residential</v>
          </cell>
          <cell r="H2339" t="str">
            <v>CONEW EMAIL</v>
          </cell>
          <cell r="J2339" t="str">
            <v>January</v>
          </cell>
          <cell r="K2339" t="str">
            <v>2011-2012</v>
          </cell>
          <cell r="L2339">
            <v>2012</v>
          </cell>
          <cell r="AD2339" t="str">
            <v>BURNS2012</v>
          </cell>
          <cell r="AE2339" t="str">
            <v>BURNSJanuary2012</v>
          </cell>
          <cell r="AF2339" t="str">
            <v>BURNSCONEW EMAILJanuary2011-2012</v>
          </cell>
        </row>
        <row r="2340">
          <cell r="D2340" t="str">
            <v>RIVERA</v>
          </cell>
          <cell r="F2340" t="str">
            <v>Residential</v>
          </cell>
          <cell r="H2340" t="str">
            <v>CONEW EMAIL</v>
          </cell>
          <cell r="J2340" t="str">
            <v>January</v>
          </cell>
          <cell r="K2340" t="str">
            <v>2011-2012</v>
          </cell>
          <cell r="L2340">
            <v>2012</v>
          </cell>
          <cell r="AD2340" t="str">
            <v>RIVERA2012</v>
          </cell>
          <cell r="AE2340" t="str">
            <v>RIVERAJanuary2012</v>
          </cell>
          <cell r="AF2340" t="str">
            <v>RIVERACONEW EMAILJanuary2011-2012</v>
          </cell>
        </row>
        <row r="2341">
          <cell r="B2341" t="str">
            <v>Conservation Support Calls</v>
          </cell>
          <cell r="C2341" t="str">
            <v>Calls/Voicemails</v>
          </cell>
          <cell r="D2341" t="str">
            <v>BURNS</v>
          </cell>
          <cell r="H2341" t="str">
            <v>CONEW CALLS/VM</v>
          </cell>
          <cell r="J2341" t="str">
            <v>January</v>
          </cell>
          <cell r="K2341" t="str">
            <v>2011-2012</v>
          </cell>
          <cell r="L2341">
            <v>2012</v>
          </cell>
          <cell r="AD2341" t="str">
            <v>BURNS2012</v>
          </cell>
          <cell r="AE2341" t="str">
            <v>BURNSJanuary2012</v>
          </cell>
          <cell r="AF2341" t="str">
            <v>BURNSCONEW CALLS/VMJanuary2011-2012</v>
          </cell>
        </row>
        <row r="2342">
          <cell r="D2342" t="str">
            <v>GRAHAM</v>
          </cell>
          <cell r="H2342" t="str">
            <v>CONEW CALLS/VM</v>
          </cell>
          <cell r="J2342" t="str">
            <v>January</v>
          </cell>
          <cell r="K2342" t="str">
            <v>2011-2012</v>
          </cell>
          <cell r="L2342">
            <v>2012</v>
          </cell>
          <cell r="AD2342" t="str">
            <v>GRAHAM2012</v>
          </cell>
          <cell r="AE2342" t="str">
            <v>GRAHAMJanuary2012</v>
          </cell>
          <cell r="AF2342" t="str">
            <v>GRAHAMCONEW CALLS/VMJanuary2011-2012</v>
          </cell>
        </row>
        <row r="2343">
          <cell r="D2343" t="str">
            <v>MAYER</v>
          </cell>
          <cell r="H2343" t="str">
            <v>CONEW CALLS/VM</v>
          </cell>
          <cell r="J2343" t="str">
            <v>January</v>
          </cell>
          <cell r="K2343" t="str">
            <v>2011-2012</v>
          </cell>
          <cell r="L2343">
            <v>2012</v>
          </cell>
          <cell r="AD2343" t="str">
            <v>MAYER2012</v>
          </cell>
          <cell r="AE2343" t="str">
            <v>MAYERJanuary2012</v>
          </cell>
          <cell r="AF2343" t="str">
            <v>MAYERCONEW CALLS/VMJanuary2011-2012</v>
          </cell>
        </row>
        <row r="2344">
          <cell r="D2344" t="str">
            <v>RIVERA</v>
          </cell>
          <cell r="H2344" t="str">
            <v>CONEW CALLS/VM</v>
          </cell>
          <cell r="J2344" t="str">
            <v>January</v>
          </cell>
          <cell r="K2344" t="str">
            <v>2011-2012</v>
          </cell>
          <cell r="L2344">
            <v>2012</v>
          </cell>
          <cell r="AD2344" t="str">
            <v>RIVERA2012</v>
          </cell>
          <cell r="AE2344" t="str">
            <v>RIVERAJanuary2012</v>
          </cell>
          <cell r="AF2344" t="str">
            <v>RIVERACONEW CALLS/VMJanuary2011-2012</v>
          </cell>
        </row>
        <row r="2345">
          <cell r="D2345" t="str">
            <v>SAMPSON</v>
          </cell>
          <cell r="H2345" t="str">
            <v>CONEW CALLS/VM</v>
          </cell>
          <cell r="J2345" t="str">
            <v>January</v>
          </cell>
          <cell r="K2345" t="str">
            <v>2011-2012</v>
          </cell>
          <cell r="L2345">
            <v>2012</v>
          </cell>
          <cell r="AD2345" t="str">
            <v>SAMPSON2012</v>
          </cell>
          <cell r="AE2345" t="str">
            <v>SAMPSONJanuary2012</v>
          </cell>
          <cell r="AF2345" t="str">
            <v>SAMPSONCONEW CALLS/VMJanuary2011-2012</v>
          </cell>
        </row>
        <row r="2346">
          <cell r="D2346" t="str">
            <v>SKIPPER</v>
          </cell>
          <cell r="H2346" t="str">
            <v>CONEW CALLS/VM</v>
          </cell>
          <cell r="J2346" t="str">
            <v>January</v>
          </cell>
          <cell r="K2346" t="str">
            <v>2011-2012</v>
          </cell>
          <cell r="L2346">
            <v>2012</v>
          </cell>
          <cell r="AD2346" t="str">
            <v>SKIPPER2012</v>
          </cell>
          <cell r="AE2346" t="str">
            <v>SKIPPERJanuary2012</v>
          </cell>
          <cell r="AF2346" t="str">
            <v>SKIPPERCONEW CALLS/VMJanuary2011-2012</v>
          </cell>
        </row>
        <row r="2347">
          <cell r="D2347" t="str">
            <v>SPRIGGS</v>
          </cell>
          <cell r="H2347" t="str">
            <v>CONEW CALLS/VM</v>
          </cell>
          <cell r="J2347" t="str">
            <v>January</v>
          </cell>
          <cell r="K2347" t="str">
            <v>2011-2012</v>
          </cell>
          <cell r="L2347">
            <v>2012</v>
          </cell>
          <cell r="AD2347" t="str">
            <v>SPRIGGS2012</v>
          </cell>
          <cell r="AE2347" t="str">
            <v>SPRIGGSJanuary2012</v>
          </cell>
          <cell r="AF2347" t="str">
            <v>SPRIGGSCONEW CALLS/VMJanuary2011-2012</v>
          </cell>
        </row>
        <row r="2348">
          <cell r="C2348" t="str">
            <v xml:space="preserve">Total Community Events  </v>
          </cell>
          <cell r="D2348" t="str">
            <v>CONEW</v>
          </cell>
          <cell r="H2348" t="str">
            <v>CONEW CALLS/VM</v>
          </cell>
          <cell r="J2348" t="str">
            <v>January</v>
          </cell>
          <cell r="K2348" t="str">
            <v>2011-2012</v>
          </cell>
          <cell r="L2348">
            <v>2012</v>
          </cell>
          <cell r="M2348">
            <v>0</v>
          </cell>
          <cell r="N2348">
            <v>0</v>
          </cell>
          <cell r="AD2348" t="str">
            <v>CONEW2012</v>
          </cell>
          <cell r="AE2348" t="str">
            <v>CONEWJanuary2012</v>
          </cell>
          <cell r="AF2348" t="str">
            <v>CONEWCONEW CALLS/VMJanuary2011-2012</v>
          </cell>
        </row>
        <row r="2349">
          <cell r="B2349" t="str">
            <v>Conservation Support Rebate Processing</v>
          </cell>
          <cell r="C2349" t="str">
            <v>Rebate Processing</v>
          </cell>
          <cell r="D2349" t="str">
            <v>BURNS</v>
          </cell>
          <cell r="H2349" t="str">
            <v>REBATE</v>
          </cell>
          <cell r="J2349" t="str">
            <v>January</v>
          </cell>
          <cell r="K2349" t="str">
            <v>2011-2012</v>
          </cell>
          <cell r="L2349">
            <v>2012</v>
          </cell>
          <cell r="AD2349" t="str">
            <v>BURNS2012</v>
          </cell>
          <cell r="AE2349" t="str">
            <v>BURNSJanuary2012</v>
          </cell>
          <cell r="AF2349" t="str">
            <v>BURNSREBATEJanuary2011-2012</v>
          </cell>
        </row>
        <row r="2350">
          <cell r="D2350" t="str">
            <v>RIVERA</v>
          </cell>
          <cell r="H2350" t="str">
            <v>REBATE</v>
          </cell>
          <cell r="J2350" t="str">
            <v>January</v>
          </cell>
          <cell r="K2350" t="str">
            <v>2011-2012</v>
          </cell>
          <cell r="L2350">
            <v>2012</v>
          </cell>
          <cell r="AD2350" t="str">
            <v>RIVERA2012</v>
          </cell>
          <cell r="AE2350" t="str">
            <v>RIVERAJanuary2012</v>
          </cell>
          <cell r="AF2350" t="str">
            <v>RIVERAREBATEJanuary2011-2012</v>
          </cell>
        </row>
        <row r="2351">
          <cell r="B2351" t="str">
            <v>O-Power Calls &amp; Emails</v>
          </cell>
          <cell r="D2351" t="str">
            <v>BURNS</v>
          </cell>
          <cell r="F2351" t="str">
            <v>Residential</v>
          </cell>
          <cell r="H2351" t="str">
            <v>O-POWER</v>
          </cell>
          <cell r="J2351" t="str">
            <v>January</v>
          </cell>
          <cell r="K2351" t="str">
            <v>2011-2012</v>
          </cell>
          <cell r="L2351">
            <v>2012</v>
          </cell>
          <cell r="AD2351" t="str">
            <v>BURNS2012</v>
          </cell>
          <cell r="AE2351" t="str">
            <v>BURNSJanuary2012</v>
          </cell>
          <cell r="AF2351" t="str">
            <v>BURNSO-POWERJanuary2011-2012</v>
          </cell>
        </row>
        <row r="2352">
          <cell r="D2352" t="str">
            <v>RIVERA</v>
          </cell>
          <cell r="F2352" t="str">
            <v>Residential</v>
          </cell>
          <cell r="H2352" t="str">
            <v>O-POWER</v>
          </cell>
          <cell r="J2352" t="str">
            <v>January</v>
          </cell>
          <cell r="K2352" t="str">
            <v>2011-2012</v>
          </cell>
          <cell r="L2352">
            <v>2012</v>
          </cell>
          <cell r="AD2352" t="str">
            <v>RIVERA2012</v>
          </cell>
          <cell r="AE2352" t="str">
            <v>RIVERAJanuary2012</v>
          </cell>
          <cell r="AF2352" t="str">
            <v>RIVERAO-POWERJanuary2011-2012</v>
          </cell>
        </row>
        <row r="2353">
          <cell r="L2353">
            <v>2012</v>
          </cell>
          <cell r="AD2353" t="str">
            <v>2012</v>
          </cell>
          <cell r="AE2353" t="str">
            <v>2012</v>
          </cell>
        </row>
        <row r="2354">
          <cell r="B2354" t="str">
            <v>Orlando Completed Home Energy Activities Detail</v>
          </cell>
          <cell r="L2354">
            <v>2012</v>
          </cell>
          <cell r="AD2354" t="str">
            <v>2012</v>
          </cell>
          <cell r="AE2354" t="str">
            <v>2012</v>
          </cell>
        </row>
        <row r="2355">
          <cell r="B2355" t="str">
            <v>M-ACRG</v>
          </cell>
          <cell r="C2355" t="str">
            <v>Survey - Acreage Meas for Wtr</v>
          </cell>
          <cell r="D2355" t="str">
            <v>MIL</v>
          </cell>
          <cell r="E2355" t="str">
            <v>WACON-5C</v>
          </cell>
          <cell r="F2355" t="str">
            <v>Commercial</v>
          </cell>
          <cell r="G2355" t="str">
            <v>MULTI</v>
          </cell>
          <cell r="H2355" t="str">
            <v>ACRE MEASMNT</v>
          </cell>
          <cell r="J2355" t="str">
            <v>February</v>
          </cell>
          <cell r="K2355" t="str">
            <v>2011-2012</v>
          </cell>
          <cell r="L2355">
            <v>2012</v>
          </cell>
          <cell r="N2355">
            <v>0</v>
          </cell>
          <cell r="Y2355">
            <v>0</v>
          </cell>
          <cell r="Z2355">
            <v>0</v>
          </cell>
          <cell r="AA2355">
            <v>0</v>
          </cell>
          <cell r="AB2355">
            <v>0</v>
          </cell>
          <cell r="AC2355" t="str">
            <v>MILWACON-5CFebruary2011-2012</v>
          </cell>
          <cell r="AD2355" t="str">
            <v>MILWACON-5C2012</v>
          </cell>
          <cell r="AE2355" t="str">
            <v>MILWACON-5CFebruary2012</v>
          </cell>
          <cell r="AF2355" t="str">
            <v>MILWACON-5CACRE MEASMNTFebruary2011-2012</v>
          </cell>
          <cell r="AH2355" t="str">
            <v>MILFebruary2011-2012</v>
          </cell>
        </row>
        <row r="2356">
          <cell r="D2356" t="str">
            <v>MIL</v>
          </cell>
          <cell r="E2356" t="str">
            <v>WACON-5C</v>
          </cell>
          <cell r="F2356" t="str">
            <v>Commercial</v>
          </cell>
          <cell r="G2356" t="str">
            <v>OTHER</v>
          </cell>
          <cell r="H2356" t="str">
            <v>ACRE MEASMNT</v>
          </cell>
          <cell r="J2356" t="str">
            <v>February</v>
          </cell>
          <cell r="K2356" t="str">
            <v>2011-2012</v>
          </cell>
          <cell r="L2356">
            <v>2012</v>
          </cell>
          <cell r="Y2356">
            <v>0</v>
          </cell>
          <cell r="Z2356">
            <v>0</v>
          </cell>
          <cell r="AC2356" t="str">
            <v>MILWACON-5CFebruary2011-2012</v>
          </cell>
          <cell r="AD2356" t="str">
            <v>MILWACON-5C2012</v>
          </cell>
          <cell r="AE2356" t="str">
            <v>MILWACON-5CFebruary2012</v>
          </cell>
          <cell r="AF2356" t="str">
            <v>MILWACON-5CACRE MEASMNTFebruary2011-2012</v>
          </cell>
          <cell r="AH2356" t="str">
            <v>MILFebruary2011-2012</v>
          </cell>
        </row>
        <row r="2357">
          <cell r="D2357" t="str">
            <v>SKIPPER</v>
          </cell>
          <cell r="E2357" t="str">
            <v>WACON-5C</v>
          </cell>
          <cell r="F2357" t="str">
            <v>Commercial</v>
          </cell>
          <cell r="G2357" t="str">
            <v>MULTI</v>
          </cell>
          <cell r="H2357" t="str">
            <v>ACRE MEASMNT</v>
          </cell>
          <cell r="J2357" t="str">
            <v>February</v>
          </cell>
          <cell r="K2357" t="str">
            <v>2011-2012</v>
          </cell>
          <cell r="L2357">
            <v>2012</v>
          </cell>
          <cell r="N2357">
            <v>3</v>
          </cell>
          <cell r="Y2357">
            <v>0</v>
          </cell>
          <cell r="Z2357">
            <v>484.06487340000001</v>
          </cell>
          <cell r="AC2357" t="str">
            <v>SKIPPERWACON-5CFebruary2011-2012</v>
          </cell>
          <cell r="AD2357" t="str">
            <v>SKIPPERWACON-5C2012</v>
          </cell>
          <cell r="AE2357" t="str">
            <v>SKIPPERWACON-5CFebruary2012</v>
          </cell>
          <cell r="AF2357" t="str">
            <v>SKIPPERWACON-5CACRE MEASMNTFebruary2011-2012</v>
          </cell>
          <cell r="AH2357" t="str">
            <v>SKIPPERFebruary2011-2012</v>
          </cell>
        </row>
        <row r="2358">
          <cell r="D2358" t="str">
            <v>SKIPPER</v>
          </cell>
          <cell r="E2358" t="str">
            <v>WACON-5C</v>
          </cell>
          <cell r="F2358" t="str">
            <v>Commercial</v>
          </cell>
          <cell r="G2358" t="str">
            <v>OTHER</v>
          </cell>
          <cell r="H2358" t="str">
            <v>ACRE MEASMNT</v>
          </cell>
          <cell r="J2358" t="str">
            <v>February</v>
          </cell>
          <cell r="K2358" t="str">
            <v>2011-2012</v>
          </cell>
          <cell r="L2358">
            <v>2012</v>
          </cell>
          <cell r="Y2358">
            <v>0</v>
          </cell>
          <cell r="Z2358">
            <v>0</v>
          </cell>
          <cell r="AA2358">
            <v>0</v>
          </cell>
          <cell r="AB2358">
            <v>0</v>
          </cell>
          <cell r="AC2358" t="str">
            <v>SKIPPERWACON-5CFebruary2011-2012</v>
          </cell>
          <cell r="AD2358" t="str">
            <v>SKIPPERWACON-5C2012</v>
          </cell>
          <cell r="AE2358" t="str">
            <v>SKIPPERWACON-5CFebruary2012</v>
          </cell>
          <cell r="AF2358" t="str">
            <v>SKIPPERWACON-5CACRE MEASMNTFebruary2011-2012</v>
          </cell>
          <cell r="AG2358" t="str">
            <v>SKIPPERWACON-5CFebruary2011-2012</v>
          </cell>
          <cell r="AH2358" t="str">
            <v>SKIPPERFebruary2011-2012</v>
          </cell>
        </row>
        <row r="2359">
          <cell r="C2359" t="str">
            <v>Total Acreage Meas For Wtr</v>
          </cell>
          <cell r="D2359" t="str">
            <v>CONEW</v>
          </cell>
          <cell r="E2359" t="str">
            <v>WACON-5C</v>
          </cell>
          <cell r="F2359" t="str">
            <v>Commercial</v>
          </cell>
          <cell r="G2359" t="str">
            <v>MULTI</v>
          </cell>
          <cell r="H2359" t="str">
            <v>ACRE MEASMNT</v>
          </cell>
          <cell r="J2359" t="str">
            <v>February</v>
          </cell>
          <cell r="K2359" t="str">
            <v>2011-2012</v>
          </cell>
          <cell r="L2359">
            <v>2012</v>
          </cell>
          <cell r="M2359">
            <v>0</v>
          </cell>
          <cell r="N2359">
            <v>3</v>
          </cell>
          <cell r="Y2359">
            <v>0</v>
          </cell>
          <cell r="Z2359">
            <v>484.06487340000001</v>
          </cell>
          <cell r="AA2359">
            <v>0</v>
          </cell>
          <cell r="AB2359">
            <v>0</v>
          </cell>
          <cell r="AC2359" t="str">
            <v>CONEWWACON-5CFebruary2011-2012</v>
          </cell>
          <cell r="AD2359" t="str">
            <v>CONEWWACON-5C2012</v>
          </cell>
          <cell r="AE2359" t="str">
            <v>CONEWWACON-5CFebruary2012</v>
          </cell>
          <cell r="AF2359" t="str">
            <v>CONEWWACON-5CACRE MEASMNTFebruary2011-2012</v>
          </cell>
          <cell r="AG2359" t="str">
            <v>CONEWWACON-5CFebruary2011-2012</v>
          </cell>
          <cell r="AH2359" t="str">
            <v>CONEWFebruary2011-2012</v>
          </cell>
        </row>
        <row r="2360">
          <cell r="C2360" t="str">
            <v>Total Acreage Meas For Wtr</v>
          </cell>
          <cell r="D2360" t="str">
            <v>CONEW</v>
          </cell>
          <cell r="E2360" t="str">
            <v>WACON-5C</v>
          </cell>
          <cell r="F2360" t="str">
            <v>Commercial</v>
          </cell>
          <cell r="G2360" t="str">
            <v>OTHER</v>
          </cell>
          <cell r="H2360" t="str">
            <v>ACRE MEASMNT</v>
          </cell>
          <cell r="J2360" t="str">
            <v>February</v>
          </cell>
          <cell r="K2360" t="str">
            <v>2011-2012</v>
          </cell>
          <cell r="L2360">
            <v>2012</v>
          </cell>
          <cell r="M2360">
            <v>0</v>
          </cell>
          <cell r="N2360">
            <v>0</v>
          </cell>
          <cell r="Y2360">
            <v>0</v>
          </cell>
          <cell r="AA2360">
            <v>0</v>
          </cell>
          <cell r="AB2360">
            <v>0</v>
          </cell>
          <cell r="AC2360" t="str">
            <v>CONEWWACON-5CFebruary2011-2012</v>
          </cell>
          <cell r="AD2360" t="str">
            <v>CONEWWACON-5C2012</v>
          </cell>
          <cell r="AE2360" t="str">
            <v>CONEWWACON-5CFebruary2012</v>
          </cell>
          <cell r="AF2360" t="str">
            <v>CONEWWACON-5CACRE MEASMNTFebruary2011-2012</v>
          </cell>
          <cell r="AG2360" t="str">
            <v>CONEWWACON-5CFebruary2011-2012</v>
          </cell>
          <cell r="AH2360" t="str">
            <v>CONEWFebruary2011-2012</v>
          </cell>
        </row>
        <row r="2361">
          <cell r="B2361" t="str">
            <v>M-CES</v>
          </cell>
          <cell r="C2361" t="str">
            <v>Survey - Commercial Energy</v>
          </cell>
          <cell r="D2361" t="str">
            <v>SKIPPER</v>
          </cell>
          <cell r="E2361" t="str">
            <v>ECON-3A</v>
          </cell>
          <cell r="F2361" t="str">
            <v>Commercial</v>
          </cell>
          <cell r="G2361" t="str">
            <v>OTHER</v>
          </cell>
          <cell r="J2361" t="str">
            <v>February</v>
          </cell>
          <cell r="K2361" t="str">
            <v>2011-2012</v>
          </cell>
          <cell r="L2361">
            <v>2012</v>
          </cell>
          <cell r="N2361">
            <v>18.166666666666668</v>
          </cell>
          <cell r="X2361">
            <v>21</v>
          </cell>
          <cell r="Y2361">
            <v>0</v>
          </cell>
          <cell r="Z2361">
            <v>10677.694500000001</v>
          </cell>
          <cell r="AA2361">
            <v>0</v>
          </cell>
          <cell r="AB2361">
            <v>15437.372066666667</v>
          </cell>
          <cell r="AC2361" t="str">
            <v>SKIPPERECON-3AFebruary2011-2012</v>
          </cell>
          <cell r="AD2361" t="str">
            <v>SKIPPERECON-3A2012</v>
          </cell>
          <cell r="AE2361" t="str">
            <v>SKIPPERECON-3AFebruary2012</v>
          </cell>
          <cell r="AF2361" t="str">
            <v>SKIPPERECON-3AFebruary2011-2012</v>
          </cell>
          <cell r="AG2361" t="str">
            <v>SKIPPERECON-3AFebruary2011-2012</v>
          </cell>
          <cell r="AH2361" t="str">
            <v>SKIPPERFebruary2011-2012</v>
          </cell>
        </row>
        <row r="2362">
          <cell r="C2362" t="str">
            <v xml:space="preserve">Total Commercial Energy  </v>
          </cell>
          <cell r="D2362" t="str">
            <v>CONEW</v>
          </cell>
          <cell r="E2362" t="str">
            <v>ECON-3A</v>
          </cell>
          <cell r="F2362" t="str">
            <v>Commercial</v>
          </cell>
          <cell r="G2362" t="str">
            <v>OTHER</v>
          </cell>
          <cell r="J2362" t="str">
            <v>February</v>
          </cell>
          <cell r="K2362" t="str">
            <v>2011-2012</v>
          </cell>
          <cell r="L2362">
            <v>2012</v>
          </cell>
          <cell r="M2362">
            <v>0</v>
          </cell>
          <cell r="N2362">
            <v>18.166666666666668</v>
          </cell>
          <cell r="Y2362">
            <v>0</v>
          </cell>
          <cell r="Z2362">
            <v>10677.694500000001</v>
          </cell>
          <cell r="AA2362">
            <v>0</v>
          </cell>
          <cell r="AB2362">
            <v>15437.372066666667</v>
          </cell>
          <cell r="AC2362" t="str">
            <v>CONEWECON-3AFebruary2011-2012</v>
          </cell>
          <cell r="AD2362" t="str">
            <v>CONEWECON-3A2012</v>
          </cell>
          <cell r="AE2362" t="str">
            <v>CONEWECON-3AFebruary2012</v>
          </cell>
          <cell r="AF2362" t="str">
            <v>CONEWECON-3AFebruary2011-2012</v>
          </cell>
          <cell r="AG2362" t="str">
            <v>CONEWECON-3AFebruary2011-2012</v>
          </cell>
          <cell r="AH2362" t="str">
            <v>CONEWFebruary2011-2012</v>
          </cell>
        </row>
        <row r="2363">
          <cell r="B2363" t="str">
            <v>M-HH2O</v>
          </cell>
          <cell r="C2363" t="str">
            <v>Survey - High Wtr CC Contact</v>
          </cell>
          <cell r="D2363" t="str">
            <v>SKIPPER</v>
          </cell>
          <cell r="E2363" t="str">
            <v>WACON-5D</v>
          </cell>
          <cell r="F2363" t="str">
            <v>Commercial</v>
          </cell>
          <cell r="G2363" t="str">
            <v>OTHER</v>
          </cell>
          <cell r="H2363" t="str">
            <v>HIGH WTR CC</v>
          </cell>
          <cell r="J2363" t="str">
            <v>February</v>
          </cell>
          <cell r="K2363" t="str">
            <v>2011-2012</v>
          </cell>
          <cell r="L2363">
            <v>2012</v>
          </cell>
          <cell r="N2363">
            <v>0.83333333333333337</v>
          </cell>
          <cell r="Y2363">
            <v>0</v>
          </cell>
          <cell r="Z2363">
            <v>489.80250000000007</v>
          </cell>
          <cell r="AA2363">
            <v>0</v>
          </cell>
          <cell r="AB2363">
            <v>0</v>
          </cell>
          <cell r="AC2363" t="str">
            <v>SKIPPERWACON-5DFebruary2011-2012</v>
          </cell>
          <cell r="AD2363" t="str">
            <v>SKIPPERWACON-5D2012</v>
          </cell>
          <cell r="AE2363" t="str">
            <v>SKIPPERWACON-5DFebruary2012</v>
          </cell>
          <cell r="AF2363" t="str">
            <v>SKIPPERWACON-5DHIGH WTR CCFebruary2011-2012</v>
          </cell>
          <cell r="AG2363" t="str">
            <v>SKIPPERWACON-5DFebruary2011-2012</v>
          </cell>
          <cell r="AH2363" t="str">
            <v>SKIPPERFebruary2011-2012</v>
          </cell>
        </row>
        <row r="2364">
          <cell r="C2364" t="str">
            <v xml:space="preserve">Total High Wtr CC Contact  </v>
          </cell>
          <cell r="D2364" t="str">
            <v>CONEW</v>
          </cell>
          <cell r="E2364" t="str">
            <v>WACON-5D</v>
          </cell>
          <cell r="F2364" t="str">
            <v>Commercial</v>
          </cell>
          <cell r="G2364" t="str">
            <v>OTHER</v>
          </cell>
          <cell r="H2364" t="str">
            <v>HIGH WTR CC</v>
          </cell>
          <cell r="J2364" t="str">
            <v>February</v>
          </cell>
          <cell r="K2364" t="str">
            <v>2011-2012</v>
          </cell>
          <cell r="L2364">
            <v>2012</v>
          </cell>
          <cell r="M2364">
            <v>0</v>
          </cell>
          <cell r="N2364">
            <v>0.83333333333333337</v>
          </cell>
          <cell r="Y2364">
            <v>0</v>
          </cell>
          <cell r="Z2364">
            <v>489.80250000000007</v>
          </cell>
          <cell r="AA2364">
            <v>0</v>
          </cell>
          <cell r="AB2364">
            <v>0</v>
          </cell>
          <cell r="AC2364" t="str">
            <v>CONEWWACON-5DFebruary2011-2012</v>
          </cell>
          <cell r="AD2364" t="str">
            <v>CONEWWACON-5D2012</v>
          </cell>
          <cell r="AE2364" t="str">
            <v>CONEWWACON-5DFebruary2012</v>
          </cell>
          <cell r="AF2364" t="str">
            <v>CONEWWACON-5DHIGH WTR CCFebruary2011-2012</v>
          </cell>
          <cell r="AG2364" t="str">
            <v>CONEWWACON-5DFebruary2011-2012</v>
          </cell>
          <cell r="AH2364" t="str">
            <v>CONEWFebruary2011-2012</v>
          </cell>
        </row>
        <row r="2365">
          <cell r="B2365" t="str">
            <v>M-RES</v>
          </cell>
          <cell r="C2365" t="str">
            <v>Survey - Residential Energy</v>
          </cell>
          <cell r="D2365" t="str">
            <v>BURNS</v>
          </cell>
          <cell r="E2365" t="str">
            <v>ECON-3B</v>
          </cell>
          <cell r="F2365" t="str">
            <v>Residential</v>
          </cell>
          <cell r="G2365" t="str">
            <v>SINGLE</v>
          </cell>
          <cell r="J2365" t="str">
            <v>February</v>
          </cell>
          <cell r="K2365" t="str">
            <v>2011-2012</v>
          </cell>
          <cell r="L2365">
            <v>2012</v>
          </cell>
          <cell r="N2365">
            <v>0</v>
          </cell>
          <cell r="X2365">
            <v>21</v>
          </cell>
          <cell r="Y2365">
            <v>0</v>
          </cell>
          <cell r="Z2365">
            <v>0</v>
          </cell>
          <cell r="AA2365">
            <v>0</v>
          </cell>
          <cell r="AB2365">
            <v>0</v>
          </cell>
          <cell r="AC2365" t="str">
            <v>BURNSECON-3BFebruary2011-2012</v>
          </cell>
          <cell r="AD2365" t="str">
            <v>BURNSECON-3B2012</v>
          </cell>
          <cell r="AE2365" t="str">
            <v>BURNSECON-3BFebruary2012</v>
          </cell>
          <cell r="AF2365" t="str">
            <v>BURNSECON-3BFebruary2011-2012</v>
          </cell>
          <cell r="AG2365" t="str">
            <v>BURNSECON-3BFebruary2011-2012</v>
          </cell>
          <cell r="AH2365" t="str">
            <v>BURNSFebruary2011-2012</v>
          </cell>
        </row>
        <row r="2366">
          <cell r="D2366" t="str">
            <v>BURNS</v>
          </cell>
          <cell r="E2366" t="str">
            <v>ECON-3B</v>
          </cell>
          <cell r="F2366" t="str">
            <v>Residential</v>
          </cell>
          <cell r="G2366" t="str">
            <v>MULTI</v>
          </cell>
          <cell r="J2366" t="str">
            <v>February</v>
          </cell>
          <cell r="K2366" t="str">
            <v>2011-2012</v>
          </cell>
          <cell r="L2366">
            <v>2012</v>
          </cell>
          <cell r="Y2366">
            <v>0</v>
          </cell>
          <cell r="AA2366">
            <v>0</v>
          </cell>
          <cell r="AC2366" t="str">
            <v>BURNSECON-3BFebruary2011-2012</v>
          </cell>
          <cell r="AD2366" t="str">
            <v>BURNSECON-3B2012</v>
          </cell>
          <cell r="AE2366" t="str">
            <v>BURNSECON-3BFebruary2012</v>
          </cell>
          <cell r="AF2366" t="str">
            <v>BURNSECON-3BFebruary2011-2012</v>
          </cell>
          <cell r="AG2366" t="str">
            <v>BURNSECON-3BFebruary2011-2012</v>
          </cell>
          <cell r="AH2366" t="str">
            <v>BURNSFebruary2011-2012</v>
          </cell>
        </row>
        <row r="2367">
          <cell r="D2367" t="str">
            <v>GRAHAM</v>
          </cell>
          <cell r="E2367" t="str">
            <v>ECON-3B</v>
          </cell>
          <cell r="F2367" t="str">
            <v>Residential</v>
          </cell>
          <cell r="G2367" t="str">
            <v>SINGLE</v>
          </cell>
          <cell r="J2367" t="str">
            <v>February</v>
          </cell>
          <cell r="K2367" t="str">
            <v>2011-2012</v>
          </cell>
          <cell r="L2367">
            <v>2012</v>
          </cell>
          <cell r="N2367">
            <v>62.5</v>
          </cell>
          <cell r="X2367">
            <v>21</v>
          </cell>
          <cell r="Y2367">
            <v>0</v>
          </cell>
          <cell r="Z2367">
            <v>10084.6848625</v>
          </cell>
          <cell r="AA2367">
            <v>0</v>
          </cell>
          <cell r="AB2367">
            <v>15221.65625</v>
          </cell>
          <cell r="AC2367" t="str">
            <v>GRAHAMECON-3BFebruary2011-2012</v>
          </cell>
          <cell r="AD2367" t="str">
            <v>GRAHAMECON-3B2012</v>
          </cell>
          <cell r="AE2367" t="str">
            <v>GRAHAMECON-3BFebruary2012</v>
          </cell>
          <cell r="AF2367" t="str">
            <v>GRAHAMECON-3BFebruary2011-2012</v>
          </cell>
          <cell r="AG2367" t="str">
            <v>GRAHAMECON-3BFebruary2011-2012</v>
          </cell>
          <cell r="AH2367" t="str">
            <v>GRAHAMFebruary2011-2012</v>
          </cell>
        </row>
        <row r="2368">
          <cell r="D2368" t="str">
            <v>GRAHAM</v>
          </cell>
          <cell r="E2368" t="str">
            <v>ECON-3B</v>
          </cell>
          <cell r="F2368" t="str">
            <v>Residential</v>
          </cell>
          <cell r="G2368" t="str">
            <v>MULTI</v>
          </cell>
          <cell r="J2368" t="str">
            <v>February</v>
          </cell>
          <cell r="K2368" t="str">
            <v>2011-2012</v>
          </cell>
          <cell r="L2368">
            <v>2012</v>
          </cell>
          <cell r="Y2368">
            <v>0</v>
          </cell>
          <cell r="AA2368">
            <v>0</v>
          </cell>
          <cell r="AC2368" t="str">
            <v>GRAHAMECON-3BFebruary2011-2012</v>
          </cell>
          <cell r="AD2368" t="str">
            <v>GRAHAMECON-3B2012</v>
          </cell>
          <cell r="AE2368" t="str">
            <v>GRAHAMECON-3BFebruary2012</v>
          </cell>
          <cell r="AF2368" t="str">
            <v>GRAHAMECON-3BFebruary2011-2012</v>
          </cell>
          <cell r="AG2368" t="str">
            <v>GRAHAMECON-3BFebruary2011-2012</v>
          </cell>
          <cell r="AH2368" t="str">
            <v>GRAHAMFebruary2011-2012</v>
          </cell>
        </row>
        <row r="2369">
          <cell r="D2369" t="str">
            <v>MAYER</v>
          </cell>
          <cell r="E2369" t="str">
            <v>ECON-3B</v>
          </cell>
          <cell r="F2369" t="str">
            <v>Residential</v>
          </cell>
          <cell r="G2369" t="str">
            <v>SINGLE</v>
          </cell>
          <cell r="J2369" t="str">
            <v>February</v>
          </cell>
          <cell r="K2369" t="str">
            <v>2011-2012</v>
          </cell>
          <cell r="L2369">
            <v>2012</v>
          </cell>
          <cell r="N2369">
            <v>62.5</v>
          </cell>
          <cell r="X2369">
            <v>8</v>
          </cell>
          <cell r="Y2369">
            <v>0</v>
          </cell>
          <cell r="Z2369">
            <v>10084.6848625</v>
          </cell>
          <cell r="AA2369">
            <v>0</v>
          </cell>
          <cell r="AB2369">
            <v>15221.65625</v>
          </cell>
          <cell r="AC2369" t="str">
            <v>MAYERECON-3BFebruary2011-2012</v>
          </cell>
          <cell r="AD2369" t="str">
            <v>MAYERECON-3B2012</v>
          </cell>
          <cell r="AE2369" t="str">
            <v>MAYERECON-3BFebruary2012</v>
          </cell>
          <cell r="AF2369" t="str">
            <v>MAYERECON-3BFebruary2011-2012</v>
          </cell>
          <cell r="AG2369" t="str">
            <v>MAYERECON-3BFebruary2011-2012</v>
          </cell>
          <cell r="AH2369" t="str">
            <v>MAYERFebruary2011-2012</v>
          </cell>
        </row>
        <row r="2370">
          <cell r="D2370" t="str">
            <v>MAYER</v>
          </cell>
          <cell r="E2370" t="str">
            <v>ECON-3B</v>
          </cell>
          <cell r="F2370" t="str">
            <v>Residential</v>
          </cell>
          <cell r="G2370" t="str">
            <v>MULTI</v>
          </cell>
          <cell r="J2370" t="str">
            <v>February</v>
          </cell>
          <cell r="K2370" t="str">
            <v>2011-2012</v>
          </cell>
          <cell r="L2370">
            <v>2012</v>
          </cell>
          <cell r="Y2370">
            <v>0</v>
          </cell>
          <cell r="AA2370">
            <v>0</v>
          </cell>
          <cell r="AC2370" t="str">
            <v>MAYERECON-3BFebruary2011-2012</v>
          </cell>
          <cell r="AD2370" t="str">
            <v>MAYERECON-3B2012</v>
          </cell>
          <cell r="AE2370" t="str">
            <v>MAYERECON-3BFebruary2012</v>
          </cell>
          <cell r="AF2370" t="str">
            <v>MAYERECON-3BFebruary2011-2012</v>
          </cell>
          <cell r="AG2370" t="str">
            <v>MAYERECON-3BFebruary2011-2012</v>
          </cell>
          <cell r="AH2370" t="str">
            <v>MAYERFebruary2011-2012</v>
          </cell>
        </row>
        <row r="2371">
          <cell r="D2371" t="str">
            <v>SAMPSON</v>
          </cell>
          <cell r="E2371" t="str">
            <v>ECON-3B</v>
          </cell>
          <cell r="F2371" t="str">
            <v>Residential</v>
          </cell>
          <cell r="G2371" t="str">
            <v>SINGLE</v>
          </cell>
          <cell r="J2371" t="str">
            <v>February</v>
          </cell>
          <cell r="K2371" t="str">
            <v>2011-2012</v>
          </cell>
          <cell r="L2371">
            <v>2012</v>
          </cell>
          <cell r="N2371">
            <v>62.5</v>
          </cell>
          <cell r="X2371">
            <v>21</v>
          </cell>
          <cell r="Y2371">
            <v>0</v>
          </cell>
          <cell r="Z2371">
            <v>10084.6848625</v>
          </cell>
          <cell r="AA2371">
            <v>0</v>
          </cell>
          <cell r="AB2371">
            <v>15221.65625</v>
          </cell>
          <cell r="AC2371" t="str">
            <v>SAMPSONECON-3BFebruary2011-2012</v>
          </cell>
          <cell r="AD2371" t="str">
            <v>SAMPSONECON-3B2012</v>
          </cell>
          <cell r="AE2371" t="str">
            <v>SAMPSONECON-3BFebruary2012</v>
          </cell>
          <cell r="AF2371" t="str">
            <v>SAMPSONECON-3BFebruary2011-2012</v>
          </cell>
          <cell r="AG2371" t="str">
            <v>SAMPSONECON-3BFebruary2011-2012</v>
          </cell>
          <cell r="AH2371" t="str">
            <v>SAMPSONFebruary2011-2012</v>
          </cell>
        </row>
        <row r="2372">
          <cell r="D2372" t="str">
            <v>SAMPSON</v>
          </cell>
          <cell r="E2372" t="str">
            <v>ECON-3B</v>
          </cell>
          <cell r="F2372" t="str">
            <v>Residential</v>
          </cell>
          <cell r="G2372" t="str">
            <v>MULTI</v>
          </cell>
          <cell r="J2372" t="str">
            <v>February</v>
          </cell>
          <cell r="K2372" t="str">
            <v>2011-2012</v>
          </cell>
          <cell r="L2372">
            <v>2012</v>
          </cell>
          <cell r="Y2372">
            <v>0</v>
          </cell>
          <cell r="AA2372">
            <v>0</v>
          </cell>
          <cell r="AC2372" t="str">
            <v>SAMPSONECON-3BFebruary2011-2012</v>
          </cell>
          <cell r="AD2372" t="str">
            <v>SAMPSONECON-3B2012</v>
          </cell>
          <cell r="AE2372" t="str">
            <v>SAMPSONECON-3BFebruary2012</v>
          </cell>
          <cell r="AF2372" t="str">
            <v>SAMPSONECON-3BFebruary2011-2012</v>
          </cell>
          <cell r="AG2372" t="str">
            <v>SAMPSONECON-3BFebruary2011-2012</v>
          </cell>
          <cell r="AH2372" t="str">
            <v>SAMPSONFebruary2011-2012</v>
          </cell>
        </row>
        <row r="2373">
          <cell r="D2373" t="str">
            <v>SKIPPER</v>
          </cell>
          <cell r="E2373" t="str">
            <v>ECON-3B</v>
          </cell>
          <cell r="F2373" t="str">
            <v>Residential</v>
          </cell>
          <cell r="G2373" t="str">
            <v>SINGLE</v>
          </cell>
          <cell r="J2373" t="str">
            <v>February</v>
          </cell>
          <cell r="K2373" t="str">
            <v>2011-2012</v>
          </cell>
          <cell r="L2373">
            <v>2012</v>
          </cell>
          <cell r="N2373">
            <v>0</v>
          </cell>
          <cell r="Y2373">
            <v>0</v>
          </cell>
          <cell r="Z2373">
            <v>0</v>
          </cell>
          <cell r="AA2373">
            <v>0</v>
          </cell>
          <cell r="AB2373">
            <v>0</v>
          </cell>
          <cell r="AC2373" t="str">
            <v>SKIPPERECON-3BFebruary2011-2012</v>
          </cell>
          <cell r="AD2373" t="str">
            <v>SKIPPERECON-3B2012</v>
          </cell>
          <cell r="AE2373" t="str">
            <v>SKIPPERECON-3BFebruary2012</v>
          </cell>
          <cell r="AF2373" t="str">
            <v>SKIPPERECON-3BFebruary2011-2012</v>
          </cell>
          <cell r="AG2373" t="str">
            <v>SKIPPERECON-3BFebruary2011-2012</v>
          </cell>
          <cell r="AH2373" t="str">
            <v>SKIPPERFebruary2011-2012</v>
          </cell>
        </row>
        <row r="2374">
          <cell r="D2374" t="str">
            <v>SKIPPER</v>
          </cell>
          <cell r="E2374" t="str">
            <v>ECON-3B</v>
          </cell>
          <cell r="F2374" t="str">
            <v>Residential</v>
          </cell>
          <cell r="G2374" t="str">
            <v>MULTI</v>
          </cell>
          <cell r="J2374" t="str">
            <v>February</v>
          </cell>
          <cell r="K2374" t="str">
            <v>2011-2012</v>
          </cell>
          <cell r="L2374">
            <v>2012</v>
          </cell>
          <cell r="Y2374">
            <v>0</v>
          </cell>
          <cell r="AA2374">
            <v>0</v>
          </cell>
          <cell r="AC2374" t="str">
            <v>SKIPPERECON-3BFebruary2011-2012</v>
          </cell>
          <cell r="AD2374" t="str">
            <v>SKIPPERECON-3B2012</v>
          </cell>
          <cell r="AE2374" t="str">
            <v>SKIPPERECON-3BFebruary2012</v>
          </cell>
          <cell r="AF2374" t="str">
            <v>SKIPPERECON-3BFebruary2011-2012</v>
          </cell>
          <cell r="AG2374" t="str">
            <v>SKIPPERECON-3BFebruary2011-2012</v>
          </cell>
          <cell r="AH2374" t="str">
            <v>SKIPPERFebruary2011-2012</v>
          </cell>
        </row>
        <row r="2375">
          <cell r="D2375" t="str">
            <v>SPRIGGS</v>
          </cell>
          <cell r="E2375" t="str">
            <v>ECON-3B</v>
          </cell>
          <cell r="F2375" t="str">
            <v>Residential</v>
          </cell>
          <cell r="G2375" t="str">
            <v>SINGLE</v>
          </cell>
          <cell r="J2375" t="str">
            <v>February</v>
          </cell>
          <cell r="K2375" t="str">
            <v>2011-2012</v>
          </cell>
          <cell r="L2375">
            <v>2012</v>
          </cell>
          <cell r="N2375">
            <v>62.5</v>
          </cell>
          <cell r="X2375">
            <v>21</v>
          </cell>
          <cell r="Y2375">
            <v>0</v>
          </cell>
          <cell r="Z2375">
            <v>10084.6848625</v>
          </cell>
          <cell r="AA2375">
            <v>0</v>
          </cell>
          <cell r="AB2375">
            <v>15221.65625</v>
          </cell>
          <cell r="AC2375" t="str">
            <v>SPRIGGSECON-3BFebruary2011-2012</v>
          </cell>
          <cell r="AD2375" t="str">
            <v>SPRIGGSECON-3B2012</v>
          </cell>
          <cell r="AE2375" t="str">
            <v>SPRIGGSECON-3BFebruary2012</v>
          </cell>
          <cell r="AF2375" t="str">
            <v>SPRIGGSECON-3BFebruary2011-2012</v>
          </cell>
          <cell r="AG2375" t="str">
            <v>SPRIGGSECON-3BFebruary2011-2012</v>
          </cell>
          <cell r="AH2375" t="str">
            <v>SPRIGGSFebruary2011-2012</v>
          </cell>
        </row>
        <row r="2376">
          <cell r="D2376" t="str">
            <v>SPRIGGS</v>
          </cell>
          <cell r="E2376" t="str">
            <v>ECON-3B</v>
          </cell>
          <cell r="F2376" t="str">
            <v>Residential</v>
          </cell>
          <cell r="G2376" t="str">
            <v>MULTI</v>
          </cell>
          <cell r="J2376" t="str">
            <v>February</v>
          </cell>
          <cell r="K2376" t="str">
            <v>2011-2012</v>
          </cell>
          <cell r="L2376">
            <v>2012</v>
          </cell>
          <cell r="Y2376">
            <v>0</v>
          </cell>
          <cell r="AA2376">
            <v>0</v>
          </cell>
          <cell r="AC2376" t="str">
            <v>SPRIGGSECON-3BFebruary2011-2012</v>
          </cell>
          <cell r="AD2376" t="str">
            <v>SPRIGGSECON-3B2012</v>
          </cell>
          <cell r="AE2376" t="str">
            <v>SPRIGGSECON-3BFebruary2012</v>
          </cell>
          <cell r="AF2376" t="str">
            <v>SPRIGGSECON-3BFebruary2011-2012</v>
          </cell>
          <cell r="AG2376" t="str">
            <v>SPRIGGSECON-3BFebruary2011-2012</v>
          </cell>
          <cell r="AH2376" t="str">
            <v>SPRIGGSFebruary2011-2012</v>
          </cell>
        </row>
        <row r="2377">
          <cell r="C2377" t="str">
            <v xml:space="preserve">Total Res Home Energy Surveys  </v>
          </cell>
          <cell r="D2377" t="str">
            <v>CONEW</v>
          </cell>
          <cell r="E2377" t="str">
            <v>ECON-3B</v>
          </cell>
          <cell r="F2377" t="str">
            <v>Residential</v>
          </cell>
          <cell r="G2377" t="str">
            <v>SINGLE</v>
          </cell>
          <cell r="J2377" t="str">
            <v>February</v>
          </cell>
          <cell r="K2377" t="str">
            <v>2011-2012</v>
          </cell>
          <cell r="L2377">
            <v>2012</v>
          </cell>
          <cell r="M2377">
            <v>0</v>
          </cell>
          <cell r="N2377">
            <v>250</v>
          </cell>
          <cell r="U2377">
            <v>0</v>
          </cell>
          <cell r="X2377">
            <v>113</v>
          </cell>
          <cell r="Y2377">
            <v>0</v>
          </cell>
          <cell r="Z2377">
            <v>40338.739450000001</v>
          </cell>
          <cell r="AA2377">
            <v>0</v>
          </cell>
          <cell r="AB2377">
            <v>60886.625</v>
          </cell>
          <cell r="AC2377" t="str">
            <v>CONEWECON-3BFebruary2011-2012</v>
          </cell>
          <cell r="AD2377" t="str">
            <v>CONEWECON-3B2012</v>
          </cell>
          <cell r="AE2377" t="str">
            <v>CONEWECON-3BFebruary2012</v>
          </cell>
          <cell r="AF2377" t="str">
            <v>CONEWECON-3BFebruary2011-2012</v>
          </cell>
          <cell r="AG2377" t="str">
            <v>CONEWECON-3BFebruary2011-2012</v>
          </cell>
          <cell r="AH2377" t="str">
            <v>CONEWFebruary2011-2012</v>
          </cell>
        </row>
        <row r="2378">
          <cell r="C2378" t="str">
            <v xml:space="preserve">Total Res Home Energy Surveys  </v>
          </cell>
          <cell r="D2378" t="str">
            <v>CONEW</v>
          </cell>
          <cell r="E2378" t="str">
            <v>ECON-3B</v>
          </cell>
          <cell r="F2378" t="str">
            <v>Residential</v>
          </cell>
          <cell r="G2378" t="str">
            <v>MULTI</v>
          </cell>
          <cell r="J2378" t="str">
            <v>February</v>
          </cell>
          <cell r="K2378" t="str">
            <v>2011-2012</v>
          </cell>
          <cell r="L2378">
            <v>2012</v>
          </cell>
          <cell r="M2378">
            <v>0</v>
          </cell>
          <cell r="Y2378">
            <v>0</v>
          </cell>
          <cell r="AA2378">
            <v>0</v>
          </cell>
          <cell r="AC2378" t="str">
            <v>CONEWECON-3BFebruary2011-2012</v>
          </cell>
          <cell r="AD2378" t="str">
            <v>CONEWECON-3B2012</v>
          </cell>
          <cell r="AE2378" t="str">
            <v>CONEWECON-3BFebruary2012</v>
          </cell>
          <cell r="AF2378" t="str">
            <v>CONEWECON-3BFebruary2011-2012</v>
          </cell>
          <cell r="AG2378" t="str">
            <v>CONEWECON-3BFebruary2011-2012</v>
          </cell>
          <cell r="AH2378" t="str">
            <v>CONEWFebruary2011-2012</v>
          </cell>
        </row>
        <row r="2379">
          <cell r="B2379" t="str">
            <v>M-RIES</v>
          </cell>
          <cell r="C2379" t="str">
            <v>Survey - Phone Residential Energy</v>
          </cell>
          <cell r="D2379" t="str">
            <v>BURNS</v>
          </cell>
          <cell r="E2379" t="str">
            <v>ECON-3E</v>
          </cell>
          <cell r="F2379" t="str">
            <v>Residential</v>
          </cell>
          <cell r="G2379" t="str">
            <v>SINGLE</v>
          </cell>
          <cell r="J2379" t="str">
            <v>February</v>
          </cell>
          <cell r="K2379" t="str">
            <v>2011-2012</v>
          </cell>
          <cell r="L2379">
            <v>2012</v>
          </cell>
          <cell r="N2379">
            <v>37.75</v>
          </cell>
          <cell r="Y2379">
            <v>0</v>
          </cell>
          <cell r="Z2379">
            <v>178.00000800000001</v>
          </cell>
          <cell r="AA2379">
            <v>0</v>
          </cell>
          <cell r="AB2379">
            <v>3139.3749375000002</v>
          </cell>
          <cell r="AC2379" t="str">
            <v>BURNSECON-3EFebruary2011-2012</v>
          </cell>
          <cell r="AD2379" t="str">
            <v>BURNSECON-3E2012</v>
          </cell>
          <cell r="AE2379" t="str">
            <v>BURNSECON-3EFebruary2012</v>
          </cell>
          <cell r="AF2379" t="str">
            <v>BURNSECON-3EFebruary2011-2012</v>
          </cell>
          <cell r="AG2379" t="str">
            <v>BURNSECON-3EFebruary2011-2012</v>
          </cell>
          <cell r="AH2379" t="str">
            <v>BURNSFebruary2011-2012</v>
          </cell>
        </row>
        <row r="2380">
          <cell r="C2380" t="str">
            <v>Survey - Phone Residential Energy</v>
          </cell>
          <cell r="D2380" t="str">
            <v>BURNS</v>
          </cell>
          <cell r="E2380" t="str">
            <v>ECON-3E</v>
          </cell>
          <cell r="F2380" t="str">
            <v>Residential</v>
          </cell>
          <cell r="G2380" t="str">
            <v>MULTI</v>
          </cell>
          <cell r="J2380" t="str">
            <v>February</v>
          </cell>
          <cell r="K2380" t="str">
            <v>2011-2012</v>
          </cell>
          <cell r="L2380">
            <v>2012</v>
          </cell>
          <cell r="Y2380">
            <v>0</v>
          </cell>
          <cell r="AA2380">
            <v>0</v>
          </cell>
          <cell r="AC2380" t="str">
            <v>BURNSECON-3EFebruary2011-2012</v>
          </cell>
          <cell r="AD2380" t="str">
            <v>BURNSECON-3E2012</v>
          </cell>
          <cell r="AE2380" t="str">
            <v>BURNSECON-3EFebruary2012</v>
          </cell>
          <cell r="AF2380" t="str">
            <v>BURNSECON-3EFebruary2011-2012</v>
          </cell>
          <cell r="AG2380" t="str">
            <v>BURNSECON-3EFebruary2011-2012</v>
          </cell>
          <cell r="AH2380" t="str">
            <v>BURNSFebruary2011-2012</v>
          </cell>
        </row>
        <row r="2381">
          <cell r="C2381" t="str">
            <v xml:space="preserve">Total Phone Residential Energy  </v>
          </cell>
          <cell r="D2381" t="str">
            <v>CONEW</v>
          </cell>
          <cell r="E2381" t="str">
            <v>ECON-3E</v>
          </cell>
          <cell r="F2381" t="str">
            <v>Residential</v>
          </cell>
          <cell r="G2381" t="str">
            <v>SINGLE</v>
          </cell>
          <cell r="J2381" t="str">
            <v>February</v>
          </cell>
          <cell r="K2381" t="str">
            <v>2011-2012</v>
          </cell>
          <cell r="L2381">
            <v>2012</v>
          </cell>
          <cell r="M2381">
            <v>0</v>
          </cell>
          <cell r="N2381">
            <v>37.75</v>
          </cell>
          <cell r="Y2381">
            <v>0</v>
          </cell>
          <cell r="Z2381">
            <v>178.00000800000001</v>
          </cell>
          <cell r="AA2381">
            <v>0</v>
          </cell>
          <cell r="AB2381">
            <v>3139.3749375000002</v>
          </cell>
          <cell r="AC2381" t="str">
            <v>CONEWECON-3EFebruary2011-2012</v>
          </cell>
          <cell r="AD2381" t="str">
            <v>CONEWECON-3E2012</v>
          </cell>
          <cell r="AE2381" t="str">
            <v>CONEWECON-3EFebruary2012</v>
          </cell>
          <cell r="AF2381" t="str">
            <v>CONEWECON-3EFebruary2011-2012</v>
          </cell>
          <cell r="AG2381" t="str">
            <v>CONEWECON-3EFebruary2011-2012</v>
          </cell>
          <cell r="AH2381" t="str">
            <v>CONEWFebruary2011-2012</v>
          </cell>
        </row>
        <row r="2382">
          <cell r="C2382" t="str">
            <v xml:space="preserve">Total Phone Residential Energy  </v>
          </cell>
          <cell r="D2382" t="str">
            <v>CONEW</v>
          </cell>
          <cell r="E2382" t="str">
            <v>ECON-3E</v>
          </cell>
          <cell r="F2382" t="str">
            <v>Residential</v>
          </cell>
          <cell r="G2382" t="str">
            <v>MULTI</v>
          </cell>
          <cell r="J2382" t="str">
            <v>February</v>
          </cell>
          <cell r="K2382" t="str">
            <v>2011-2012</v>
          </cell>
          <cell r="L2382">
            <v>2012</v>
          </cell>
          <cell r="M2382">
            <v>0</v>
          </cell>
          <cell r="Y2382">
            <v>0</v>
          </cell>
          <cell r="AA2382">
            <v>0</v>
          </cell>
          <cell r="AC2382" t="str">
            <v>CONEWECON-3EFebruary2011-2012</v>
          </cell>
          <cell r="AD2382" t="str">
            <v>CONEWECON-3E2012</v>
          </cell>
          <cell r="AE2382" t="str">
            <v>CONEWECON-3EFebruary2012</v>
          </cell>
          <cell r="AF2382" t="str">
            <v>CONEWECON-3EFebruary2011-2012</v>
          </cell>
          <cell r="AG2382" t="str">
            <v>CONEWECON-3EFebruary2011-2012</v>
          </cell>
          <cell r="AH2382" t="str">
            <v>CONEWFebruary2011-2012</v>
          </cell>
        </row>
        <row r="2383">
          <cell r="B2383" t="str">
            <v>M-CRES</v>
          </cell>
          <cell r="C2383" t="str">
            <v>Survey - DVD Res Eng English</v>
          </cell>
          <cell r="D2383" t="str">
            <v>BURNS</v>
          </cell>
          <cell r="E2383" t="str">
            <v>ECON-3D</v>
          </cell>
          <cell r="F2383" t="str">
            <v>Residential</v>
          </cell>
          <cell r="G2383" t="str">
            <v>SINGLE</v>
          </cell>
          <cell r="J2383" t="str">
            <v>February</v>
          </cell>
          <cell r="K2383" t="str">
            <v>2011-2012</v>
          </cell>
          <cell r="L2383">
            <v>2012</v>
          </cell>
          <cell r="Y2383">
            <v>0</v>
          </cell>
          <cell r="Z2383">
            <v>0</v>
          </cell>
          <cell r="AA2383">
            <v>0</v>
          </cell>
          <cell r="AB2383">
            <v>0</v>
          </cell>
          <cell r="AC2383" t="str">
            <v>BURNSECON-3DFebruary2011-2012</v>
          </cell>
          <cell r="AD2383" t="str">
            <v>BURNSECON-3D2012</v>
          </cell>
          <cell r="AE2383" t="str">
            <v>BURNSECON-3DFebruary2012</v>
          </cell>
          <cell r="AF2383" t="str">
            <v>BURNSECON-3DFebruary2011-2012</v>
          </cell>
          <cell r="AG2383" t="str">
            <v>BURNSECON-3DFebruary2011-2012</v>
          </cell>
          <cell r="AH2383" t="str">
            <v>BURNSFebruary2011-2012</v>
          </cell>
        </row>
        <row r="2384">
          <cell r="D2384" t="str">
            <v>BURNS</v>
          </cell>
          <cell r="E2384" t="str">
            <v>ECON-3D</v>
          </cell>
          <cell r="F2384" t="str">
            <v>Residential</v>
          </cell>
          <cell r="G2384" t="str">
            <v>MULTI</v>
          </cell>
          <cell r="J2384" t="str">
            <v>February</v>
          </cell>
          <cell r="K2384" t="str">
            <v>2011-2012</v>
          </cell>
          <cell r="L2384">
            <v>2012</v>
          </cell>
          <cell r="Y2384">
            <v>0</v>
          </cell>
          <cell r="Z2384">
            <v>0</v>
          </cell>
          <cell r="AA2384">
            <v>0</v>
          </cell>
          <cell r="AB2384">
            <v>0</v>
          </cell>
          <cell r="AC2384" t="str">
            <v>BURNSECON-3DFebruary2011-2012</v>
          </cell>
          <cell r="AD2384" t="str">
            <v>BURNSECON-3D2012</v>
          </cell>
          <cell r="AE2384" t="str">
            <v>BURNSECON-3DFebruary2012</v>
          </cell>
          <cell r="AF2384" t="str">
            <v>BURNSECON-3DFebruary2011-2012</v>
          </cell>
          <cell r="AG2384" t="str">
            <v>BURNSECON-3DFebruary2011-2012</v>
          </cell>
          <cell r="AH2384" t="str">
            <v>BURNSFebruary2011-2012</v>
          </cell>
        </row>
        <row r="2385">
          <cell r="D2385" t="str">
            <v>RIVERA</v>
          </cell>
          <cell r="E2385" t="str">
            <v>ECON-3D</v>
          </cell>
          <cell r="F2385" t="str">
            <v>Residential</v>
          </cell>
          <cell r="G2385" t="str">
            <v>SINGLE</v>
          </cell>
          <cell r="J2385" t="str">
            <v>February</v>
          </cell>
          <cell r="K2385" t="str">
            <v>2011-2012</v>
          </cell>
          <cell r="L2385">
            <v>2012</v>
          </cell>
          <cell r="Y2385">
            <v>0</v>
          </cell>
          <cell r="Z2385">
            <v>0</v>
          </cell>
          <cell r="AA2385">
            <v>0</v>
          </cell>
          <cell r="AB2385">
            <v>0</v>
          </cell>
          <cell r="AC2385" t="str">
            <v>RIVERAECON-3DFebruary2011-2012</v>
          </cell>
          <cell r="AD2385" t="str">
            <v>RIVERAECON-3D2012</v>
          </cell>
          <cell r="AE2385" t="str">
            <v>RIVERAECON-3DFebruary2012</v>
          </cell>
          <cell r="AF2385" t="str">
            <v>RIVERAECON-3DFebruary2011-2012</v>
          </cell>
          <cell r="AG2385" t="str">
            <v>RIVERAECON-3DFebruary2011-2012</v>
          </cell>
          <cell r="AH2385" t="str">
            <v>RIVERAFebruary2011-2012</v>
          </cell>
        </row>
        <row r="2386">
          <cell r="D2386" t="str">
            <v>RIVERA</v>
          </cell>
          <cell r="E2386" t="str">
            <v>ECON-3D</v>
          </cell>
          <cell r="F2386" t="str">
            <v>Residential</v>
          </cell>
          <cell r="G2386" t="str">
            <v>MULTI</v>
          </cell>
          <cell r="J2386" t="str">
            <v>February</v>
          </cell>
          <cell r="K2386" t="str">
            <v>2011-2012</v>
          </cell>
          <cell r="L2386">
            <v>2012</v>
          </cell>
          <cell r="Y2386">
            <v>0</v>
          </cell>
          <cell r="Z2386">
            <v>0</v>
          </cell>
          <cell r="AA2386">
            <v>0</v>
          </cell>
          <cell r="AB2386">
            <v>0</v>
          </cell>
          <cell r="AC2386" t="str">
            <v>RIVERAECON-3DFebruary2011-2012</v>
          </cell>
          <cell r="AD2386" t="str">
            <v>RIVERAECON-3D2012</v>
          </cell>
          <cell r="AE2386" t="str">
            <v>RIVERAECON-3DFebruary2012</v>
          </cell>
          <cell r="AF2386" t="str">
            <v>RIVERAECON-3DFebruary2011-2012</v>
          </cell>
          <cell r="AG2386" t="str">
            <v>RIVERAECON-3DFebruary2011-2012</v>
          </cell>
          <cell r="AH2386" t="str">
            <v>RIVERAFebruary2011-2012</v>
          </cell>
        </row>
        <row r="2387">
          <cell r="B2387" t="str">
            <v>M-CRSS</v>
          </cell>
          <cell r="C2387" t="str">
            <v>Survey - DVD Res Eng Spanish</v>
          </cell>
          <cell r="D2387" t="str">
            <v>BURNS</v>
          </cell>
          <cell r="E2387" t="str">
            <v>ECON-3D</v>
          </cell>
          <cell r="F2387" t="str">
            <v>Residential</v>
          </cell>
          <cell r="G2387" t="str">
            <v>SINGLE</v>
          </cell>
          <cell r="J2387" t="str">
            <v>February</v>
          </cell>
          <cell r="K2387" t="str">
            <v>2011-2012</v>
          </cell>
          <cell r="L2387">
            <v>2012</v>
          </cell>
          <cell r="Y2387">
            <v>0</v>
          </cell>
          <cell r="Z2387">
            <v>0</v>
          </cell>
          <cell r="AA2387">
            <v>0</v>
          </cell>
          <cell r="AB2387">
            <v>0</v>
          </cell>
          <cell r="AC2387" t="str">
            <v>BURNSECON-3DFebruary2011-2012</v>
          </cell>
          <cell r="AD2387" t="str">
            <v>BURNSECON-3D2012</v>
          </cell>
          <cell r="AE2387" t="str">
            <v>BURNSECON-3DFebruary2012</v>
          </cell>
          <cell r="AF2387" t="str">
            <v>BURNSECON-3DFebruary2011-2012</v>
          </cell>
          <cell r="AG2387" t="str">
            <v>BURNSECON-3DFebruary2011-2012</v>
          </cell>
          <cell r="AH2387" t="str">
            <v>BURNSFebruary2011-2012</v>
          </cell>
        </row>
        <row r="2388">
          <cell r="D2388" t="str">
            <v>BURNS</v>
          </cell>
          <cell r="E2388" t="str">
            <v>ECON-3D</v>
          </cell>
          <cell r="F2388" t="str">
            <v>Residential</v>
          </cell>
          <cell r="G2388" t="str">
            <v>MULTI</v>
          </cell>
          <cell r="J2388" t="str">
            <v>February</v>
          </cell>
          <cell r="K2388" t="str">
            <v>2011-2012</v>
          </cell>
          <cell r="L2388">
            <v>2012</v>
          </cell>
          <cell r="Y2388">
            <v>0</v>
          </cell>
          <cell r="Z2388">
            <v>0</v>
          </cell>
          <cell r="AA2388">
            <v>0</v>
          </cell>
          <cell r="AB2388">
            <v>0</v>
          </cell>
          <cell r="AC2388" t="str">
            <v>BURNSECON-3DFebruary2011-2012</v>
          </cell>
          <cell r="AD2388" t="str">
            <v>BURNSECON-3D2012</v>
          </cell>
          <cell r="AE2388" t="str">
            <v>BURNSECON-3DFebruary2012</v>
          </cell>
          <cell r="AF2388" t="str">
            <v>BURNSECON-3DFebruary2011-2012</v>
          </cell>
          <cell r="AG2388" t="str">
            <v>BURNSECON-3DFebruary2011-2012</v>
          </cell>
          <cell r="AH2388" t="str">
            <v>BURNSFebruary2011-2012</v>
          </cell>
        </row>
        <row r="2389">
          <cell r="D2389" t="str">
            <v>RIVERA</v>
          </cell>
          <cell r="E2389" t="str">
            <v>ECON-3D</v>
          </cell>
          <cell r="F2389" t="str">
            <v>Residential</v>
          </cell>
          <cell r="G2389" t="str">
            <v>SINGLE</v>
          </cell>
          <cell r="J2389" t="str">
            <v>February</v>
          </cell>
          <cell r="K2389" t="str">
            <v>2011-2012</v>
          </cell>
          <cell r="L2389">
            <v>2012</v>
          </cell>
          <cell r="Y2389">
            <v>0</v>
          </cell>
          <cell r="Z2389">
            <v>0</v>
          </cell>
          <cell r="AA2389">
            <v>0</v>
          </cell>
          <cell r="AB2389">
            <v>0</v>
          </cell>
          <cell r="AC2389" t="str">
            <v>RIVERAECON-3DFebruary2011-2012</v>
          </cell>
          <cell r="AD2389" t="str">
            <v>RIVERAECON-3D2012</v>
          </cell>
          <cell r="AE2389" t="str">
            <v>RIVERAECON-3DFebruary2012</v>
          </cell>
          <cell r="AF2389" t="str">
            <v>RIVERAECON-3DFebruary2011-2012</v>
          </cell>
          <cell r="AG2389" t="str">
            <v>RIVERAECON-3DFebruary2011-2012</v>
          </cell>
          <cell r="AH2389" t="str">
            <v>RIVERAFebruary2011-2012</v>
          </cell>
        </row>
        <row r="2390">
          <cell r="D2390" t="str">
            <v>RIVERA</v>
          </cell>
          <cell r="E2390" t="str">
            <v>ECON-3D</v>
          </cell>
          <cell r="F2390" t="str">
            <v>Residential</v>
          </cell>
          <cell r="G2390" t="str">
            <v>MULTI</v>
          </cell>
          <cell r="J2390" t="str">
            <v>February</v>
          </cell>
          <cell r="K2390" t="str">
            <v>2011-2012</v>
          </cell>
          <cell r="L2390">
            <v>2012</v>
          </cell>
          <cell r="Y2390">
            <v>0</v>
          </cell>
          <cell r="Z2390">
            <v>0</v>
          </cell>
          <cell r="AA2390">
            <v>0</v>
          </cell>
          <cell r="AB2390">
            <v>0</v>
          </cell>
          <cell r="AC2390" t="str">
            <v>RIVERAECON-3DFebruary2011-2012</v>
          </cell>
          <cell r="AD2390" t="str">
            <v>RIVERAECON-3D2012</v>
          </cell>
          <cell r="AE2390" t="str">
            <v>RIVERAECON-3DFebruary2012</v>
          </cell>
          <cell r="AF2390" t="str">
            <v>RIVERAECON-3DFebruary2011-2012</v>
          </cell>
          <cell r="AG2390" t="str">
            <v>RIVERAECON-3DFebruary2011-2012</v>
          </cell>
          <cell r="AH2390" t="str">
            <v>RIVERAFebruary2011-2012</v>
          </cell>
        </row>
        <row r="2391">
          <cell r="B2391" t="str">
            <v>M-VRES</v>
          </cell>
          <cell r="C2391" t="str">
            <v>Survey - Res Eng VIDEO English</v>
          </cell>
          <cell r="D2391" t="str">
            <v>BURNS</v>
          </cell>
          <cell r="E2391" t="str">
            <v>ECON-3D</v>
          </cell>
          <cell r="F2391" t="str">
            <v>Residential</v>
          </cell>
          <cell r="G2391" t="str">
            <v>SINGLE</v>
          </cell>
          <cell r="J2391" t="str">
            <v>February</v>
          </cell>
          <cell r="K2391" t="str">
            <v>2011-2012</v>
          </cell>
          <cell r="L2391">
            <v>2012</v>
          </cell>
          <cell r="Y2391">
            <v>0</v>
          </cell>
          <cell r="Z2391">
            <v>0</v>
          </cell>
          <cell r="AA2391">
            <v>0</v>
          </cell>
          <cell r="AB2391">
            <v>0</v>
          </cell>
          <cell r="AC2391" t="str">
            <v>BURNSECON-3DFebruary2011-2012</v>
          </cell>
          <cell r="AD2391" t="str">
            <v>BURNSECON-3D2012</v>
          </cell>
          <cell r="AE2391" t="str">
            <v>BURNSECON-3DFebruary2012</v>
          </cell>
          <cell r="AF2391" t="str">
            <v>BURNSECON-3DFebruary2011-2012</v>
          </cell>
          <cell r="AG2391" t="str">
            <v>BURNSECON-3DFebruary2011-2012</v>
          </cell>
          <cell r="AH2391" t="str">
            <v>BURNSFebruary2011-2012</v>
          </cell>
        </row>
        <row r="2392">
          <cell r="D2392" t="str">
            <v>BURNS</v>
          </cell>
          <cell r="E2392" t="str">
            <v>ECON-3D</v>
          </cell>
          <cell r="F2392" t="str">
            <v>Residential</v>
          </cell>
          <cell r="G2392" t="str">
            <v>MULTI</v>
          </cell>
          <cell r="J2392" t="str">
            <v>February</v>
          </cell>
          <cell r="K2392" t="str">
            <v>2011-2012</v>
          </cell>
          <cell r="L2392">
            <v>2012</v>
          </cell>
          <cell r="Y2392">
            <v>0</v>
          </cell>
          <cell r="Z2392">
            <v>0</v>
          </cell>
          <cell r="AA2392">
            <v>0</v>
          </cell>
          <cell r="AB2392">
            <v>0</v>
          </cell>
          <cell r="AC2392" t="str">
            <v>BURNSECON-3DFebruary2011-2012</v>
          </cell>
          <cell r="AD2392" t="str">
            <v>BURNSECON-3D2012</v>
          </cell>
          <cell r="AE2392" t="str">
            <v>BURNSECON-3DFebruary2012</v>
          </cell>
          <cell r="AF2392" t="str">
            <v>BURNSECON-3DFebruary2011-2012</v>
          </cell>
          <cell r="AG2392" t="str">
            <v>BURNSECON-3DFebruary2011-2012</v>
          </cell>
          <cell r="AH2392" t="str">
            <v>BURNSFebruary2011-2012</v>
          </cell>
        </row>
        <row r="2393">
          <cell r="D2393" t="str">
            <v>RIVERA</v>
          </cell>
          <cell r="E2393" t="str">
            <v>ECON-3D</v>
          </cell>
          <cell r="F2393" t="str">
            <v>Residential</v>
          </cell>
          <cell r="G2393" t="str">
            <v>SINGLE</v>
          </cell>
          <cell r="J2393" t="str">
            <v>February</v>
          </cell>
          <cell r="K2393" t="str">
            <v>2011-2012</v>
          </cell>
          <cell r="L2393">
            <v>2012</v>
          </cell>
          <cell r="Y2393">
            <v>0</v>
          </cell>
          <cell r="Z2393">
            <v>0</v>
          </cell>
          <cell r="AA2393">
            <v>0</v>
          </cell>
          <cell r="AB2393">
            <v>0</v>
          </cell>
          <cell r="AC2393" t="str">
            <v>RIVERAECON-3DFebruary2011-2012</v>
          </cell>
          <cell r="AD2393" t="str">
            <v>RIVERAECON-3D2012</v>
          </cell>
          <cell r="AE2393" t="str">
            <v>RIVERAECON-3DFebruary2012</v>
          </cell>
          <cell r="AF2393" t="str">
            <v>RIVERAECON-3DFebruary2011-2012</v>
          </cell>
          <cell r="AG2393" t="str">
            <v>RIVERAECON-3DFebruary2011-2012</v>
          </cell>
          <cell r="AH2393" t="str">
            <v>RIVERAFebruary2011-2012</v>
          </cell>
        </row>
        <row r="2394">
          <cell r="D2394" t="str">
            <v>RIVERA</v>
          </cell>
          <cell r="E2394" t="str">
            <v>ECON-3D</v>
          </cell>
          <cell r="F2394" t="str">
            <v>Residential</v>
          </cell>
          <cell r="G2394" t="str">
            <v>MULTI</v>
          </cell>
          <cell r="J2394" t="str">
            <v>February</v>
          </cell>
          <cell r="K2394" t="str">
            <v>2011-2012</v>
          </cell>
          <cell r="L2394">
            <v>2012</v>
          </cell>
          <cell r="Y2394">
            <v>0</v>
          </cell>
          <cell r="Z2394">
            <v>0</v>
          </cell>
          <cell r="AA2394">
            <v>0</v>
          </cell>
          <cell r="AB2394">
            <v>0</v>
          </cell>
          <cell r="AC2394" t="str">
            <v>RIVERAECON-3DFebruary2011-2012</v>
          </cell>
          <cell r="AD2394" t="str">
            <v>RIVERAECON-3D2012</v>
          </cell>
          <cell r="AE2394" t="str">
            <v>RIVERAECON-3DFebruary2012</v>
          </cell>
          <cell r="AF2394" t="str">
            <v>RIVERAECON-3DFebruary2011-2012</v>
          </cell>
          <cell r="AG2394" t="str">
            <v>RIVERAECON-3DFebruary2011-2012</v>
          </cell>
          <cell r="AH2394" t="str">
            <v>RIVERAFebruary2011-2012</v>
          </cell>
        </row>
        <row r="2395">
          <cell r="B2395" t="str">
            <v>M-VRSS</v>
          </cell>
          <cell r="C2395" t="str">
            <v>Survey - Res Eng VIDEO Spanish</v>
          </cell>
          <cell r="D2395" t="str">
            <v>BURNS</v>
          </cell>
          <cell r="E2395" t="str">
            <v>ECON-3D</v>
          </cell>
          <cell r="F2395" t="str">
            <v>Residential</v>
          </cell>
          <cell r="G2395" t="str">
            <v>SINGLE</v>
          </cell>
          <cell r="J2395" t="str">
            <v>February</v>
          </cell>
          <cell r="K2395" t="str">
            <v>2011-2012</v>
          </cell>
          <cell r="L2395">
            <v>2012</v>
          </cell>
          <cell r="Y2395">
            <v>0</v>
          </cell>
          <cell r="Z2395">
            <v>0</v>
          </cell>
          <cell r="AA2395">
            <v>0</v>
          </cell>
          <cell r="AB2395">
            <v>0</v>
          </cell>
          <cell r="AC2395" t="str">
            <v>BURNSECON-3DFebruary2011-2012</v>
          </cell>
          <cell r="AD2395" t="str">
            <v>BURNSECON-3D2012</v>
          </cell>
          <cell r="AE2395" t="str">
            <v>BURNSECON-3DFebruary2012</v>
          </cell>
          <cell r="AF2395" t="str">
            <v>BURNSECON-3DFebruary2011-2012</v>
          </cell>
          <cell r="AG2395" t="str">
            <v>BURNSECON-3DFebruary2011-2012</v>
          </cell>
          <cell r="AH2395" t="str">
            <v>BURNSFebruary2011-2012</v>
          </cell>
        </row>
        <row r="2396">
          <cell r="D2396" t="str">
            <v>BURNS</v>
          </cell>
          <cell r="E2396" t="str">
            <v>ECON-3D</v>
          </cell>
          <cell r="F2396" t="str">
            <v>Residential</v>
          </cell>
          <cell r="G2396" t="str">
            <v>MULTI</v>
          </cell>
          <cell r="J2396" t="str">
            <v>February</v>
          </cell>
          <cell r="K2396" t="str">
            <v>2011-2012</v>
          </cell>
          <cell r="L2396">
            <v>2012</v>
          </cell>
          <cell r="Y2396">
            <v>0</v>
          </cell>
          <cell r="Z2396">
            <v>0</v>
          </cell>
          <cell r="AA2396">
            <v>0</v>
          </cell>
          <cell r="AB2396">
            <v>0</v>
          </cell>
          <cell r="AC2396" t="str">
            <v>BURNSECON-3DFebruary2011-2012</v>
          </cell>
          <cell r="AD2396" t="str">
            <v>BURNSECON-3D2012</v>
          </cell>
          <cell r="AE2396" t="str">
            <v>BURNSECON-3DFebruary2012</v>
          </cell>
          <cell r="AF2396" t="str">
            <v>BURNSECON-3DFebruary2011-2012</v>
          </cell>
          <cell r="AG2396" t="str">
            <v>BURNSECON-3DFebruary2011-2012</v>
          </cell>
          <cell r="AH2396" t="str">
            <v>BURNSFebruary2011-2012</v>
          </cell>
        </row>
        <row r="2397">
          <cell r="D2397" t="str">
            <v>RIVERA</v>
          </cell>
          <cell r="E2397" t="str">
            <v>ECON-3D</v>
          </cell>
          <cell r="F2397" t="str">
            <v>Residential</v>
          </cell>
          <cell r="G2397" t="str">
            <v>SINGLE</v>
          </cell>
          <cell r="J2397" t="str">
            <v>February</v>
          </cell>
          <cell r="K2397" t="str">
            <v>2011-2012</v>
          </cell>
          <cell r="L2397">
            <v>2012</v>
          </cell>
          <cell r="Y2397">
            <v>0</v>
          </cell>
          <cell r="Z2397">
            <v>0</v>
          </cell>
          <cell r="AA2397">
            <v>0</v>
          </cell>
          <cell r="AB2397">
            <v>0</v>
          </cell>
          <cell r="AC2397" t="str">
            <v>RIVERAECON-3DFebruary2011-2012</v>
          </cell>
          <cell r="AD2397" t="str">
            <v>RIVERAECON-3D2012</v>
          </cell>
          <cell r="AE2397" t="str">
            <v>RIVERAECON-3DFebruary2012</v>
          </cell>
          <cell r="AF2397" t="str">
            <v>RIVERAECON-3DFebruary2011-2012</v>
          </cell>
          <cell r="AG2397" t="str">
            <v>RIVERAECON-3DFebruary2011-2012</v>
          </cell>
          <cell r="AH2397" t="str">
            <v>RIVERAFebruary2011-2012</v>
          </cell>
        </row>
        <row r="2398">
          <cell r="D2398" t="str">
            <v>RIVERA</v>
          </cell>
          <cell r="E2398" t="str">
            <v>ECON-3D</v>
          </cell>
          <cell r="F2398" t="str">
            <v>Residential</v>
          </cell>
          <cell r="G2398" t="str">
            <v>MULTI</v>
          </cell>
          <cell r="J2398" t="str">
            <v>February</v>
          </cell>
          <cell r="K2398" t="str">
            <v>2011-2012</v>
          </cell>
          <cell r="L2398">
            <v>2012</v>
          </cell>
          <cell r="Y2398">
            <v>0</v>
          </cell>
          <cell r="Z2398">
            <v>0</v>
          </cell>
          <cell r="AA2398">
            <v>0</v>
          </cell>
          <cell r="AB2398">
            <v>0</v>
          </cell>
          <cell r="AC2398" t="str">
            <v>RIVERAECON-3DFebruary2011-2012</v>
          </cell>
          <cell r="AD2398" t="str">
            <v>RIVERAECON-3D2012</v>
          </cell>
          <cell r="AE2398" t="str">
            <v>RIVERAECON-3DFebruary2012</v>
          </cell>
          <cell r="AF2398" t="str">
            <v>RIVERAECON-3DFebruary2011-2012</v>
          </cell>
          <cell r="AG2398" t="str">
            <v>RIVERAECON-3DFebruary2011-2012</v>
          </cell>
          <cell r="AH2398" t="str">
            <v>RIVERAFebruary2011-2012</v>
          </cell>
        </row>
        <row r="2399">
          <cell r="B2399" t="str">
            <v>TOTAL DVD/VIDEO</v>
          </cell>
          <cell r="C2399" t="str">
            <v xml:space="preserve">Total DVD &amp; VIDEO  </v>
          </cell>
          <cell r="D2399" t="str">
            <v>DVD</v>
          </cell>
          <cell r="E2399" t="str">
            <v>ECON-3D</v>
          </cell>
          <cell r="F2399" t="str">
            <v>Residential</v>
          </cell>
          <cell r="G2399" t="str">
            <v>SINGLE</v>
          </cell>
          <cell r="J2399" t="str">
            <v>February</v>
          </cell>
          <cell r="K2399" t="str">
            <v>2011-2012</v>
          </cell>
          <cell r="L2399">
            <v>2012</v>
          </cell>
          <cell r="M2399">
            <v>0</v>
          </cell>
          <cell r="N2399">
            <v>283.33333333333331</v>
          </cell>
          <cell r="Y2399">
            <v>0</v>
          </cell>
          <cell r="Z2399">
            <v>2684.0123883333331</v>
          </cell>
          <cell r="AA2399">
            <v>0</v>
          </cell>
          <cell r="AB2399">
            <v>34570.03833333333</v>
          </cell>
          <cell r="AC2399" t="str">
            <v>DVDECON-3DFebruary2011-2012</v>
          </cell>
          <cell r="AD2399" t="str">
            <v>DVDECON-3D2012</v>
          </cell>
          <cell r="AE2399" t="str">
            <v>DVDECON-3DFebruary2012</v>
          </cell>
          <cell r="AF2399" t="str">
            <v>DVDECON-3DFebruary2011-2012</v>
          </cell>
          <cell r="AG2399" t="str">
            <v>DVDECON-3DFebruary2011-2012</v>
          </cell>
          <cell r="AH2399" t="str">
            <v>DVDFebruary2011-2012</v>
          </cell>
        </row>
        <row r="2400">
          <cell r="C2400" t="str">
            <v xml:space="preserve">Total DVD &amp; VIDEO  </v>
          </cell>
          <cell r="D2400" t="str">
            <v>DVD</v>
          </cell>
          <cell r="E2400" t="str">
            <v>ECON-3D</v>
          </cell>
          <cell r="F2400" t="str">
            <v>Residential</v>
          </cell>
          <cell r="G2400" t="str">
            <v>MULTI</v>
          </cell>
          <cell r="J2400" t="str">
            <v>February</v>
          </cell>
          <cell r="K2400" t="str">
            <v>2011-2012</v>
          </cell>
          <cell r="L2400">
            <v>2012</v>
          </cell>
          <cell r="M2400">
            <v>0</v>
          </cell>
          <cell r="Y2400">
            <v>0</v>
          </cell>
          <cell r="AA2400">
            <v>0</v>
          </cell>
          <cell r="AC2400" t="str">
            <v>DVDECON-3DFebruary2011-2012</v>
          </cell>
          <cell r="AD2400" t="str">
            <v>DVDECON-3D2012</v>
          </cell>
          <cell r="AE2400" t="str">
            <v>DVDECON-3DFebruary2012</v>
          </cell>
          <cell r="AF2400" t="str">
            <v>DVDECON-3DFebruary2011-2012</v>
          </cell>
          <cell r="AG2400" t="str">
            <v>DVDECON-3DFebruary2011-2012</v>
          </cell>
          <cell r="AH2400" t="str">
            <v>DVDFebruary2011-2012</v>
          </cell>
        </row>
        <row r="2401">
          <cell r="C2401" t="str">
            <v xml:space="preserve">Total CONEW DVD &amp; VIDEO  </v>
          </cell>
          <cell r="D2401" t="str">
            <v>CONEW</v>
          </cell>
          <cell r="E2401" t="str">
            <v>ECON-3D</v>
          </cell>
          <cell r="F2401" t="str">
            <v>Residential</v>
          </cell>
          <cell r="G2401" t="str">
            <v>SINGLE</v>
          </cell>
          <cell r="J2401" t="str">
            <v>February</v>
          </cell>
          <cell r="K2401" t="str">
            <v>2011-2012</v>
          </cell>
          <cell r="L2401">
            <v>2012</v>
          </cell>
          <cell r="M2401">
            <v>0</v>
          </cell>
          <cell r="N2401">
            <v>283.33333333333331</v>
          </cell>
          <cell r="Y2401">
            <v>0</v>
          </cell>
          <cell r="Z2401">
            <v>2684.0123883333331</v>
          </cell>
          <cell r="AA2401">
            <v>0</v>
          </cell>
          <cell r="AB2401">
            <v>34570.03833333333</v>
          </cell>
          <cell r="AC2401" t="str">
            <v>CONEWECON-3DFebruary2011-2012</v>
          </cell>
          <cell r="AD2401" t="str">
            <v>CONEWECON-3D2012</v>
          </cell>
          <cell r="AE2401" t="str">
            <v>CONEWECON-3DFebruary2012</v>
          </cell>
          <cell r="AF2401" t="str">
            <v>CONEWECON-3DFebruary2011-2012</v>
          </cell>
          <cell r="AG2401" t="str">
            <v>CONEWECON-3DFebruary2011-2012</v>
          </cell>
          <cell r="AH2401" t="str">
            <v>CONEWFebruary2011-2012</v>
          </cell>
        </row>
        <row r="2402">
          <cell r="C2402" t="str">
            <v xml:space="preserve">Total CONEW DVD &amp; VIDEO  </v>
          </cell>
          <cell r="D2402" t="str">
            <v>CONEW</v>
          </cell>
          <cell r="E2402" t="str">
            <v>ECON-3D</v>
          </cell>
          <cell r="F2402" t="str">
            <v>Residential</v>
          </cell>
          <cell r="G2402" t="str">
            <v>MULTI</v>
          </cell>
          <cell r="J2402" t="str">
            <v>February</v>
          </cell>
          <cell r="K2402" t="str">
            <v>2011-2012</v>
          </cell>
          <cell r="L2402">
            <v>2012</v>
          </cell>
          <cell r="M2402">
            <v>0</v>
          </cell>
          <cell r="Y2402">
            <v>0</v>
          </cell>
          <cell r="AA2402">
            <v>0</v>
          </cell>
          <cell r="AC2402" t="str">
            <v>CONEWECON-3DFebruary2011-2012</v>
          </cell>
          <cell r="AD2402" t="str">
            <v>CONEWECON-3D2012</v>
          </cell>
          <cell r="AE2402" t="str">
            <v>CONEWECON-3DFebruary2012</v>
          </cell>
          <cell r="AF2402" t="str">
            <v>CONEWECON-3DFebruary2011-2012</v>
          </cell>
          <cell r="AG2402" t="str">
            <v>CONEWECON-3DFebruary2011-2012</v>
          </cell>
          <cell r="AH2402" t="str">
            <v>CONEWFebruary2011-2012</v>
          </cell>
        </row>
        <row r="2403">
          <cell r="B2403" t="str">
            <v>M-ONLINE</v>
          </cell>
          <cell r="C2403" t="str">
            <v>Survey - Residential Online Energy</v>
          </cell>
          <cell r="D2403" t="str">
            <v>ONLINE</v>
          </cell>
          <cell r="E2403" t="str">
            <v>ECON-3C</v>
          </cell>
          <cell r="F2403" t="str">
            <v>Residential</v>
          </cell>
          <cell r="G2403" t="str">
            <v>SINGLE</v>
          </cell>
          <cell r="J2403" t="str">
            <v>February</v>
          </cell>
          <cell r="K2403" t="str">
            <v>2011-2012</v>
          </cell>
          <cell r="L2403">
            <v>2012</v>
          </cell>
          <cell r="N2403">
            <v>149.91666666666666</v>
          </cell>
          <cell r="Y2403">
            <v>0</v>
          </cell>
          <cell r="Z2403">
            <v>3495.7568333333334</v>
          </cell>
          <cell r="AA2403">
            <v>0</v>
          </cell>
          <cell r="AB2403">
            <v>18225.008916916668</v>
          </cell>
          <cell r="AC2403" t="str">
            <v>ONLINEECON-3CFebruary2011-2012</v>
          </cell>
          <cell r="AD2403" t="str">
            <v>ONLINEECON-3C2012</v>
          </cell>
          <cell r="AE2403" t="str">
            <v>ONLINEECON-3CFebruary2012</v>
          </cell>
          <cell r="AF2403" t="str">
            <v>ONLINEECON-3CFebruary2011-2012</v>
          </cell>
          <cell r="AG2403" t="str">
            <v>ONLINEECON-3CFebruary2011-2012</v>
          </cell>
          <cell r="AH2403" t="str">
            <v>ONLINEFebruary2011-2012</v>
          </cell>
        </row>
        <row r="2404">
          <cell r="C2404" t="str">
            <v>Energy Calculator</v>
          </cell>
          <cell r="D2404" t="str">
            <v>CALC</v>
          </cell>
          <cell r="E2404" t="str">
            <v>ECON-17</v>
          </cell>
          <cell r="F2404" t="str">
            <v>Residential</v>
          </cell>
          <cell r="G2404" t="str">
            <v>SINGLE</v>
          </cell>
          <cell r="J2404" t="str">
            <v>February</v>
          </cell>
          <cell r="K2404" t="str">
            <v>2011-2012</v>
          </cell>
          <cell r="L2404">
            <v>2012</v>
          </cell>
          <cell r="Y2404">
            <v>0</v>
          </cell>
          <cell r="Z2404">
            <v>0</v>
          </cell>
          <cell r="AA2404">
            <v>0</v>
          </cell>
          <cell r="AB2404">
            <v>0</v>
          </cell>
          <cell r="AC2404" t="str">
            <v>CALCECON-17February2011-2012</v>
          </cell>
          <cell r="AD2404" t="str">
            <v>CALCECON-172012</v>
          </cell>
          <cell r="AE2404" t="str">
            <v>CALCECON-17February2012</v>
          </cell>
          <cell r="AF2404" t="str">
            <v>CALCECON-17February2011-2012</v>
          </cell>
          <cell r="AG2404" t="str">
            <v>CALCECON-17February2011-2012</v>
          </cell>
          <cell r="AH2404" t="str">
            <v>CALCFebruary2011-2012</v>
          </cell>
        </row>
        <row r="2405">
          <cell r="C2405" t="str">
            <v xml:space="preserve">Total Online Energy Surveys  </v>
          </cell>
          <cell r="D2405" t="str">
            <v>CONEW</v>
          </cell>
          <cell r="E2405" t="str">
            <v>ECON-EDU</v>
          </cell>
          <cell r="F2405" t="str">
            <v>Residential</v>
          </cell>
          <cell r="G2405" t="str">
            <v>SINGLE</v>
          </cell>
          <cell r="H2405" t="str">
            <v>ONLINE SURVEY</v>
          </cell>
          <cell r="J2405" t="str">
            <v>February</v>
          </cell>
          <cell r="K2405" t="str">
            <v>2011-2012</v>
          </cell>
          <cell r="L2405">
            <v>2012</v>
          </cell>
          <cell r="M2405">
            <v>0</v>
          </cell>
          <cell r="N2405">
            <v>149.91666666666666</v>
          </cell>
          <cell r="O2405">
            <v>0</v>
          </cell>
          <cell r="P2405">
            <v>0</v>
          </cell>
          <cell r="Q2405">
            <v>0</v>
          </cell>
          <cell r="R2405">
            <v>0</v>
          </cell>
          <cell r="S2405">
            <v>0</v>
          </cell>
          <cell r="U2405">
            <v>0</v>
          </cell>
          <cell r="V2405">
            <v>0</v>
          </cell>
          <cell r="W2405">
            <v>0</v>
          </cell>
          <cell r="X2405">
            <v>0</v>
          </cell>
          <cell r="Y2405">
            <v>0</v>
          </cell>
          <cell r="Z2405">
            <v>3495.7568333333334</v>
          </cell>
          <cell r="AA2405">
            <v>0</v>
          </cell>
          <cell r="AB2405">
            <v>18225.008916916668</v>
          </cell>
          <cell r="AC2405" t="str">
            <v>CONEWECON-EDUFebruary2011-2012</v>
          </cell>
          <cell r="AD2405" t="str">
            <v>CONEWECON-EDU2012</v>
          </cell>
          <cell r="AE2405" t="str">
            <v>CONEWECON-EDUFebruary2012</v>
          </cell>
          <cell r="AF2405" t="str">
            <v>CONEWECON-EDUONLINE SURVEYFebruary2011-2012</v>
          </cell>
          <cell r="AG2405" t="str">
            <v>CONEWECON-EDUFebruary2011-2012</v>
          </cell>
          <cell r="AH2405" t="str">
            <v>CONEWFebruary2011-2012</v>
          </cell>
        </row>
        <row r="2406">
          <cell r="B2406" t="str">
            <v>M-WAUD</v>
          </cell>
          <cell r="C2406" t="str">
            <v>Survey - Water Audit</v>
          </cell>
          <cell r="D2406" t="str">
            <v>BURNS</v>
          </cell>
          <cell r="E2406" t="str">
            <v>WACON-5A</v>
          </cell>
          <cell r="F2406" t="str">
            <v>Residential</v>
          </cell>
          <cell r="G2406" t="str">
            <v>SINGLE</v>
          </cell>
          <cell r="J2406" t="str">
            <v>February</v>
          </cell>
          <cell r="K2406" t="str">
            <v>2011-2012</v>
          </cell>
          <cell r="L2406">
            <v>2012</v>
          </cell>
          <cell r="N2406">
            <v>0</v>
          </cell>
          <cell r="Y2406">
            <v>0</v>
          </cell>
          <cell r="Z2406">
            <v>0</v>
          </cell>
          <cell r="AA2406">
            <v>0</v>
          </cell>
          <cell r="AB2406">
            <v>0</v>
          </cell>
          <cell r="AC2406" t="str">
            <v>BURNSWACON-5AFebruary2011-2012</v>
          </cell>
          <cell r="AD2406" t="str">
            <v>BURNSWACON-5A2012</v>
          </cell>
          <cell r="AE2406" t="str">
            <v>BURNSWACON-5AFebruary2012</v>
          </cell>
          <cell r="AF2406" t="str">
            <v>BURNSWACON-5AFebruary2011-2012</v>
          </cell>
          <cell r="AG2406" t="str">
            <v>BURNSWACON-5AFebruary2011-2012</v>
          </cell>
          <cell r="AH2406" t="str">
            <v>BURNSFebruary2011-2012</v>
          </cell>
        </row>
        <row r="2407">
          <cell r="D2407" t="str">
            <v>BURNS</v>
          </cell>
          <cell r="E2407" t="str">
            <v>WACON-5A</v>
          </cell>
          <cell r="F2407" t="str">
            <v>Residential</v>
          </cell>
          <cell r="G2407" t="str">
            <v>MULTI</v>
          </cell>
          <cell r="J2407" t="str">
            <v>February</v>
          </cell>
          <cell r="K2407" t="str">
            <v>2011-2012</v>
          </cell>
          <cell r="L2407">
            <v>2012</v>
          </cell>
          <cell r="Y2407">
            <v>0</v>
          </cell>
          <cell r="AA2407">
            <v>0</v>
          </cell>
          <cell r="AC2407" t="str">
            <v>BURNSWACON-5AFebruary2011-2012</v>
          </cell>
          <cell r="AD2407" t="str">
            <v>BURNSWACON-5A2012</v>
          </cell>
          <cell r="AE2407" t="str">
            <v>BURNSWACON-5AFebruary2012</v>
          </cell>
          <cell r="AF2407" t="str">
            <v>BURNSWACON-5AFebruary2011-2012</v>
          </cell>
          <cell r="AG2407" t="str">
            <v>BURNSWACON-5AFebruary2011-2012</v>
          </cell>
          <cell r="AH2407" t="str">
            <v>BURNSFebruary2011-2012</v>
          </cell>
        </row>
        <row r="2408">
          <cell r="D2408" t="str">
            <v>GRAHAM</v>
          </cell>
          <cell r="E2408" t="str">
            <v>WACON-5A</v>
          </cell>
          <cell r="F2408" t="str">
            <v>Residential</v>
          </cell>
          <cell r="G2408" t="str">
            <v>SINGLE</v>
          </cell>
          <cell r="J2408" t="str">
            <v>February</v>
          </cell>
          <cell r="K2408" t="str">
            <v>2011-2012</v>
          </cell>
          <cell r="L2408">
            <v>2012</v>
          </cell>
          <cell r="N2408">
            <v>0</v>
          </cell>
          <cell r="Y2408">
            <v>0</v>
          </cell>
          <cell r="Z2408">
            <v>0</v>
          </cell>
          <cell r="AA2408">
            <v>0</v>
          </cell>
          <cell r="AB2408">
            <v>0</v>
          </cell>
          <cell r="AC2408" t="str">
            <v>GRAHAMWACON-5AFebruary2011-2012</v>
          </cell>
          <cell r="AD2408" t="str">
            <v>GRAHAMWACON-5A2012</v>
          </cell>
          <cell r="AE2408" t="str">
            <v>GRAHAMWACON-5AFebruary2012</v>
          </cell>
          <cell r="AF2408" t="str">
            <v>GRAHAMWACON-5AFebruary2011-2012</v>
          </cell>
          <cell r="AG2408" t="str">
            <v>GRAHAMWACON-5AFebruary2011-2012</v>
          </cell>
          <cell r="AH2408" t="str">
            <v>GRAHAMFebruary2011-2012</v>
          </cell>
        </row>
        <row r="2409">
          <cell r="D2409" t="str">
            <v>GRAHAM</v>
          </cell>
          <cell r="E2409" t="str">
            <v>WACON-5A</v>
          </cell>
          <cell r="F2409" t="str">
            <v>Residential</v>
          </cell>
          <cell r="G2409" t="str">
            <v>MULTI</v>
          </cell>
          <cell r="J2409" t="str">
            <v>February</v>
          </cell>
          <cell r="K2409" t="str">
            <v>2011-2012</v>
          </cell>
          <cell r="L2409">
            <v>2012</v>
          </cell>
          <cell r="Y2409">
            <v>0</v>
          </cell>
          <cell r="AA2409">
            <v>0</v>
          </cell>
          <cell r="AC2409" t="str">
            <v>GRAHAMWACON-5AFebruary2011-2012</v>
          </cell>
          <cell r="AD2409" t="str">
            <v>GRAHAMWACON-5A2012</v>
          </cell>
          <cell r="AE2409" t="str">
            <v>GRAHAMWACON-5AFebruary2012</v>
          </cell>
          <cell r="AF2409" t="str">
            <v>GRAHAMWACON-5AFebruary2011-2012</v>
          </cell>
          <cell r="AG2409" t="str">
            <v>GRAHAMWACON-5AFebruary2011-2012</v>
          </cell>
          <cell r="AH2409" t="str">
            <v>GRAHAMFebruary2011-2012</v>
          </cell>
        </row>
        <row r="2410">
          <cell r="D2410" t="str">
            <v>GURNETT</v>
          </cell>
          <cell r="E2410" t="str">
            <v>WACON-5A</v>
          </cell>
          <cell r="F2410" t="str">
            <v>Residential</v>
          </cell>
          <cell r="G2410" t="str">
            <v>SINGLE</v>
          </cell>
          <cell r="J2410" t="str">
            <v>February</v>
          </cell>
          <cell r="K2410" t="str">
            <v>2011-2012</v>
          </cell>
          <cell r="L2410">
            <v>2012</v>
          </cell>
          <cell r="N2410">
            <v>0</v>
          </cell>
          <cell r="Y2410">
            <v>0</v>
          </cell>
          <cell r="Z2410">
            <v>0</v>
          </cell>
          <cell r="AA2410">
            <v>0</v>
          </cell>
          <cell r="AB2410">
            <v>0</v>
          </cell>
          <cell r="AC2410" t="str">
            <v>GURNETTWACON-5AFebruary2011-2012</v>
          </cell>
          <cell r="AD2410" t="str">
            <v>GURNETTWACON-5A2012</v>
          </cell>
          <cell r="AE2410" t="str">
            <v>GURNETTWACON-5AFebruary2012</v>
          </cell>
          <cell r="AF2410" t="str">
            <v>GURNETTWACON-5AFebruary2011-2012</v>
          </cell>
          <cell r="AG2410" t="str">
            <v>GURNETTWACON-5AFebruary2011-2012</v>
          </cell>
          <cell r="AH2410" t="str">
            <v>GURNETTFebruary2011-2012</v>
          </cell>
        </row>
        <row r="2411">
          <cell r="D2411" t="str">
            <v>GURNETT</v>
          </cell>
          <cell r="E2411" t="str">
            <v>WACON-5A</v>
          </cell>
          <cell r="F2411" t="str">
            <v>Residential</v>
          </cell>
          <cell r="G2411" t="str">
            <v>MULTI</v>
          </cell>
          <cell r="J2411" t="str">
            <v>February</v>
          </cell>
          <cell r="K2411" t="str">
            <v>2011-2012</v>
          </cell>
          <cell r="L2411">
            <v>2012</v>
          </cell>
          <cell r="Y2411">
            <v>0</v>
          </cell>
          <cell r="AA2411">
            <v>0</v>
          </cell>
          <cell r="AC2411" t="str">
            <v>GURNETTWACON-5AFebruary2011-2012</v>
          </cell>
          <cell r="AD2411" t="str">
            <v>GURNETTWACON-5A2012</v>
          </cell>
          <cell r="AE2411" t="str">
            <v>GURNETTWACON-5AFebruary2012</v>
          </cell>
          <cell r="AF2411" t="str">
            <v>GURNETTWACON-5AFebruary2011-2012</v>
          </cell>
          <cell r="AG2411" t="str">
            <v>GURNETTWACON-5AFebruary2011-2012</v>
          </cell>
          <cell r="AH2411" t="str">
            <v>GURNETTFebruary2011-2012</v>
          </cell>
        </row>
        <row r="2412">
          <cell r="D2412" t="str">
            <v>MIL</v>
          </cell>
          <cell r="E2412" t="str">
            <v>WACON-5B</v>
          </cell>
          <cell r="F2412" t="str">
            <v>Commercial</v>
          </cell>
          <cell r="G2412" t="str">
            <v>MULTI</v>
          </cell>
          <cell r="J2412" t="str">
            <v>February</v>
          </cell>
          <cell r="K2412" t="str">
            <v>2011-2012</v>
          </cell>
          <cell r="L2412">
            <v>2012</v>
          </cell>
          <cell r="N2412">
            <v>0</v>
          </cell>
          <cell r="Y2412">
            <v>0</v>
          </cell>
          <cell r="Z2412">
            <v>0</v>
          </cell>
          <cell r="AA2412">
            <v>0</v>
          </cell>
          <cell r="AB2412">
            <v>0</v>
          </cell>
          <cell r="AC2412" t="str">
            <v>MILWACON-5BFebruary2011-2012</v>
          </cell>
          <cell r="AD2412" t="str">
            <v>MILWACON-5B2012</v>
          </cell>
          <cell r="AE2412" t="str">
            <v>MILWACON-5BFebruary2012</v>
          </cell>
          <cell r="AF2412" t="str">
            <v>MILWACON-5BFebruary2011-2012</v>
          </cell>
          <cell r="AG2412" t="str">
            <v>MILWACON-5BFebruary2011-2012</v>
          </cell>
          <cell r="AH2412" t="str">
            <v>MILFebruary2011-2012</v>
          </cell>
        </row>
        <row r="2413">
          <cell r="D2413" t="str">
            <v>MIL</v>
          </cell>
          <cell r="E2413" t="str">
            <v>WACON-5B</v>
          </cell>
          <cell r="F2413" t="str">
            <v>Commercial</v>
          </cell>
          <cell r="G2413" t="str">
            <v>OTHER</v>
          </cell>
          <cell r="J2413" t="str">
            <v>February</v>
          </cell>
          <cell r="K2413" t="str">
            <v>2011-2012</v>
          </cell>
          <cell r="L2413">
            <v>2012</v>
          </cell>
          <cell r="Y2413">
            <v>0</v>
          </cell>
          <cell r="AC2413" t="str">
            <v>MILWACON-5BFebruary2011-2012</v>
          </cell>
          <cell r="AD2413" t="str">
            <v>MILWACON-5B2012</v>
          </cell>
          <cell r="AE2413" t="str">
            <v>MILWACON-5BFebruary2012</v>
          </cell>
          <cell r="AF2413" t="str">
            <v>MILWACON-5BFebruary2011-2012</v>
          </cell>
          <cell r="AG2413" t="str">
            <v>MILWACON-5BFebruary2011-2012</v>
          </cell>
          <cell r="AH2413" t="str">
            <v>MILFebruary2011-2012</v>
          </cell>
        </row>
        <row r="2414">
          <cell r="D2414" t="str">
            <v>SAMPSON</v>
          </cell>
          <cell r="E2414" t="str">
            <v>WACON-5A</v>
          </cell>
          <cell r="F2414" t="str">
            <v>Residential</v>
          </cell>
          <cell r="G2414" t="str">
            <v>SINGLE</v>
          </cell>
          <cell r="J2414" t="str">
            <v>February</v>
          </cell>
          <cell r="K2414" t="str">
            <v>2011-2012</v>
          </cell>
          <cell r="L2414">
            <v>2012</v>
          </cell>
          <cell r="N2414">
            <v>0</v>
          </cell>
          <cell r="Y2414">
            <v>0</v>
          </cell>
          <cell r="Z2414">
            <v>0</v>
          </cell>
          <cell r="AA2414">
            <v>0</v>
          </cell>
          <cell r="AB2414">
            <v>0</v>
          </cell>
          <cell r="AC2414" t="str">
            <v>SAMPSONWACON-5AFebruary2011-2012</v>
          </cell>
          <cell r="AD2414" t="str">
            <v>SAMPSONWACON-5A2012</v>
          </cell>
          <cell r="AE2414" t="str">
            <v>SAMPSONWACON-5AFebruary2012</v>
          </cell>
          <cell r="AF2414" t="str">
            <v>SAMPSONWACON-5AFebruary2011-2012</v>
          </cell>
          <cell r="AG2414" t="str">
            <v>SAMPSONWACON-5AFebruary2011-2012</v>
          </cell>
          <cell r="AH2414" t="str">
            <v>SAMPSONFebruary2011-2012</v>
          </cell>
        </row>
        <row r="2415">
          <cell r="D2415" t="str">
            <v>SAMPSON</v>
          </cell>
          <cell r="E2415" t="str">
            <v>WACON-5A</v>
          </cell>
          <cell r="F2415" t="str">
            <v>Residential</v>
          </cell>
          <cell r="G2415" t="str">
            <v>MULTI</v>
          </cell>
          <cell r="J2415" t="str">
            <v>February</v>
          </cell>
          <cell r="K2415" t="str">
            <v>2011-2012</v>
          </cell>
          <cell r="L2415">
            <v>2012</v>
          </cell>
          <cell r="Y2415">
            <v>0</v>
          </cell>
          <cell r="AA2415">
            <v>0</v>
          </cell>
          <cell r="AC2415" t="str">
            <v>SAMPSONWACON-5AFebruary2011-2012</v>
          </cell>
          <cell r="AD2415" t="str">
            <v>SAMPSONWACON-5A2012</v>
          </cell>
          <cell r="AE2415" t="str">
            <v>SAMPSONWACON-5AFebruary2012</v>
          </cell>
          <cell r="AF2415" t="str">
            <v>SAMPSONWACON-5AFebruary2011-2012</v>
          </cell>
          <cell r="AG2415" t="str">
            <v>SAMPSONWACON-5AFebruary2011-2012</v>
          </cell>
          <cell r="AH2415" t="str">
            <v>SAMPSONFebruary2011-2012</v>
          </cell>
        </row>
        <row r="2416">
          <cell r="D2416" t="str">
            <v>SKIPPER</v>
          </cell>
          <cell r="E2416" t="str">
            <v>WACON-5A</v>
          </cell>
          <cell r="F2416" t="str">
            <v>Residential</v>
          </cell>
          <cell r="G2416" t="str">
            <v>SINGLE</v>
          </cell>
          <cell r="J2416" t="str">
            <v>February</v>
          </cell>
          <cell r="K2416" t="str">
            <v>2011-2012</v>
          </cell>
          <cell r="L2416">
            <v>2012</v>
          </cell>
          <cell r="N2416">
            <v>0</v>
          </cell>
          <cell r="Y2416">
            <v>0</v>
          </cell>
          <cell r="AC2416" t="str">
            <v>SKIPPERWACON-5AFebruary2011-2012</v>
          </cell>
          <cell r="AD2416" t="str">
            <v>SKIPPERWACON-5A2012</v>
          </cell>
          <cell r="AE2416" t="str">
            <v>SKIPPERWACON-5AFebruary2012</v>
          </cell>
          <cell r="AF2416" t="str">
            <v>SKIPPERWACON-5AFebruary2011-2012</v>
          </cell>
          <cell r="AG2416" t="str">
            <v>SKIPPERWACON-5AFebruary2011-2012</v>
          </cell>
          <cell r="AH2416" t="str">
            <v>SKIPPERFebruary2011-2012</v>
          </cell>
        </row>
        <row r="2417">
          <cell r="D2417" t="str">
            <v>SKIPPER</v>
          </cell>
          <cell r="E2417" t="str">
            <v>WACON-5A</v>
          </cell>
          <cell r="F2417" t="str">
            <v>Residential</v>
          </cell>
          <cell r="G2417" t="str">
            <v>MULTI</v>
          </cell>
          <cell r="J2417" t="str">
            <v>February</v>
          </cell>
          <cell r="K2417" t="str">
            <v>2011-2012</v>
          </cell>
          <cell r="L2417">
            <v>2012</v>
          </cell>
          <cell r="Y2417">
            <v>0</v>
          </cell>
          <cell r="AC2417" t="str">
            <v>SKIPPERWACON-5AFebruary2011-2012</v>
          </cell>
          <cell r="AD2417" t="str">
            <v>SKIPPERWACON-5A2012</v>
          </cell>
          <cell r="AE2417" t="str">
            <v>SKIPPERWACON-5AFebruary2012</v>
          </cell>
          <cell r="AF2417" t="str">
            <v>SKIPPERWACON-5AFebruary2011-2012</v>
          </cell>
          <cell r="AG2417" t="str">
            <v>SKIPPERWACON-5AFebruary2011-2012</v>
          </cell>
          <cell r="AH2417" t="str">
            <v>SKIPPERFebruary2011-2012</v>
          </cell>
        </row>
        <row r="2418">
          <cell r="D2418" t="str">
            <v>SKIPPER</v>
          </cell>
          <cell r="E2418" t="str">
            <v>WACON-5B</v>
          </cell>
          <cell r="F2418" t="str">
            <v>Commercial</v>
          </cell>
          <cell r="G2418" t="str">
            <v>OTHER</v>
          </cell>
          <cell r="J2418" t="str">
            <v>February</v>
          </cell>
          <cell r="K2418" t="str">
            <v>2011-2012</v>
          </cell>
          <cell r="L2418">
            <v>2012</v>
          </cell>
          <cell r="N2418">
            <v>5.833333333333333</v>
          </cell>
          <cell r="Y2418">
            <v>0</v>
          </cell>
          <cell r="Z2418">
            <v>941.23725383333328</v>
          </cell>
          <cell r="AA2418">
            <v>0</v>
          </cell>
          <cell r="AB2418">
            <v>0</v>
          </cell>
          <cell r="AC2418" t="str">
            <v>SKIPPERWACON-5BFebruary2011-2012</v>
          </cell>
          <cell r="AD2418" t="str">
            <v>SKIPPERWACON-5B2012</v>
          </cell>
          <cell r="AE2418" t="str">
            <v>SKIPPERWACON-5BFebruary2012</v>
          </cell>
          <cell r="AF2418" t="str">
            <v>SKIPPERWACON-5BFebruary2011-2012</v>
          </cell>
          <cell r="AG2418" t="str">
            <v>SKIPPERWACON-5BFebruary2011-2012</v>
          </cell>
          <cell r="AH2418" t="str">
            <v>SKIPPERFebruary2011-2012</v>
          </cell>
        </row>
        <row r="2419">
          <cell r="D2419" t="str">
            <v>SPRIGGS</v>
          </cell>
          <cell r="E2419" t="str">
            <v>WACON-5A</v>
          </cell>
          <cell r="F2419" t="str">
            <v>Residential</v>
          </cell>
          <cell r="G2419" t="str">
            <v>SINGLE</v>
          </cell>
          <cell r="J2419" t="str">
            <v>February</v>
          </cell>
          <cell r="K2419" t="str">
            <v>2011-2012</v>
          </cell>
          <cell r="L2419">
            <v>2012</v>
          </cell>
          <cell r="N2419">
            <v>0</v>
          </cell>
          <cell r="Y2419">
            <v>0</v>
          </cell>
          <cell r="Z2419">
            <v>0</v>
          </cell>
          <cell r="AA2419">
            <v>0</v>
          </cell>
          <cell r="AB2419">
            <v>0</v>
          </cell>
          <cell r="AC2419" t="str">
            <v>SPRIGGSWACON-5AFebruary2011-2012</v>
          </cell>
          <cell r="AD2419" t="str">
            <v>SPRIGGSWACON-5A2012</v>
          </cell>
          <cell r="AE2419" t="str">
            <v>SPRIGGSWACON-5AFebruary2012</v>
          </cell>
          <cell r="AF2419" t="str">
            <v>SPRIGGSWACON-5AFebruary2011-2012</v>
          </cell>
          <cell r="AG2419" t="str">
            <v>SPRIGGSWACON-5AFebruary2011-2012</v>
          </cell>
          <cell r="AH2419" t="str">
            <v>SPRIGGSFebruary2011-2012</v>
          </cell>
        </row>
        <row r="2420">
          <cell r="D2420" t="str">
            <v>SPRIGGS</v>
          </cell>
          <cell r="E2420" t="str">
            <v>WACON-5A</v>
          </cell>
          <cell r="F2420" t="str">
            <v>Residential</v>
          </cell>
          <cell r="G2420" t="str">
            <v>MULTI</v>
          </cell>
          <cell r="J2420" t="str">
            <v>February</v>
          </cell>
          <cell r="K2420" t="str">
            <v>2011-2012</v>
          </cell>
          <cell r="L2420">
            <v>2012</v>
          </cell>
          <cell r="Y2420">
            <v>0</v>
          </cell>
          <cell r="AA2420">
            <v>0</v>
          </cell>
          <cell r="AC2420" t="str">
            <v>SPRIGGSWACON-5AFebruary2011-2012</v>
          </cell>
          <cell r="AD2420" t="str">
            <v>SPRIGGSWACON-5A2012</v>
          </cell>
          <cell r="AE2420" t="str">
            <v>SPRIGGSWACON-5AFebruary2012</v>
          </cell>
          <cell r="AF2420" t="str">
            <v>SPRIGGSWACON-5AFebruary2011-2012</v>
          </cell>
          <cell r="AG2420" t="str">
            <v>SPRIGGSWACON-5AFebruary2011-2012</v>
          </cell>
          <cell r="AH2420" t="str">
            <v>SPRIGGSFebruary2011-2012</v>
          </cell>
        </row>
        <row r="2421">
          <cell r="C2421" t="str">
            <v xml:space="preserve">Total Water Audits  </v>
          </cell>
          <cell r="D2421" t="str">
            <v>CONEW</v>
          </cell>
          <cell r="E2421" t="str">
            <v>WACON-5A</v>
          </cell>
          <cell r="F2421" t="str">
            <v>Residential</v>
          </cell>
          <cell r="G2421" t="str">
            <v>SINGLE</v>
          </cell>
          <cell r="J2421" t="str">
            <v>February</v>
          </cell>
          <cell r="K2421" t="str">
            <v>2011-2012</v>
          </cell>
          <cell r="L2421">
            <v>2012</v>
          </cell>
          <cell r="M2421">
            <v>0</v>
          </cell>
          <cell r="N2421">
            <v>0</v>
          </cell>
          <cell r="Y2421">
            <v>0</v>
          </cell>
          <cell r="Z2421">
            <v>0</v>
          </cell>
          <cell r="AA2421">
            <v>0</v>
          </cell>
          <cell r="AB2421">
            <v>0</v>
          </cell>
          <cell r="AC2421" t="str">
            <v>CONEWWACON-5AFebruary2011-2012</v>
          </cell>
          <cell r="AD2421" t="str">
            <v>CONEWWACON-5A2012</v>
          </cell>
          <cell r="AE2421" t="str">
            <v>CONEWWACON-5AFebruary2012</v>
          </cell>
          <cell r="AF2421" t="str">
            <v>CONEWWACON-5AFebruary2011-2012</v>
          </cell>
          <cell r="AG2421" t="str">
            <v>CONEWWACON-5AFebruary2011-2012</v>
          </cell>
          <cell r="AH2421" t="str">
            <v>CONEWFebruary2011-2012</v>
          </cell>
        </row>
        <row r="2422">
          <cell r="C2422" t="str">
            <v xml:space="preserve">Total Water Audits  </v>
          </cell>
          <cell r="D2422" t="str">
            <v>CONEW</v>
          </cell>
          <cell r="E2422" t="str">
            <v>WACON-5A</v>
          </cell>
          <cell r="F2422" t="str">
            <v>Residential</v>
          </cell>
          <cell r="G2422" t="str">
            <v>MULTI</v>
          </cell>
          <cell r="J2422" t="str">
            <v>February</v>
          </cell>
          <cell r="K2422" t="str">
            <v>2011-2012</v>
          </cell>
          <cell r="L2422">
            <v>2012</v>
          </cell>
          <cell r="M2422">
            <v>0</v>
          </cell>
          <cell r="Y2422">
            <v>0</v>
          </cell>
          <cell r="Z2422">
            <v>0</v>
          </cell>
          <cell r="AC2422" t="str">
            <v>CONEWWACON-5AFebruary2011-2012</v>
          </cell>
          <cell r="AD2422" t="str">
            <v>CONEWWACON-5A2012</v>
          </cell>
          <cell r="AE2422" t="str">
            <v>CONEWWACON-5AFebruary2012</v>
          </cell>
          <cell r="AF2422" t="str">
            <v>CONEWWACON-5AFebruary2011-2012</v>
          </cell>
          <cell r="AG2422" t="str">
            <v>CONEWWACON-5AFebruary2011-2012</v>
          </cell>
          <cell r="AH2422" t="str">
            <v>CONEWFebruary2011-2012</v>
          </cell>
        </row>
        <row r="2423">
          <cell r="C2423" t="str">
            <v xml:space="preserve">Total Water Audits  </v>
          </cell>
          <cell r="D2423" t="str">
            <v>CONEW</v>
          </cell>
          <cell r="E2423" t="str">
            <v>WACON-5B</v>
          </cell>
          <cell r="F2423" t="str">
            <v>Commercial</v>
          </cell>
          <cell r="G2423" t="str">
            <v>OTHER</v>
          </cell>
          <cell r="J2423" t="str">
            <v>February</v>
          </cell>
          <cell r="K2423" t="str">
            <v>2011-2012</v>
          </cell>
          <cell r="L2423">
            <v>2012</v>
          </cell>
          <cell r="M2423">
            <v>0</v>
          </cell>
          <cell r="N2423">
            <v>5.833333333333333</v>
          </cell>
          <cell r="Y2423">
            <v>0</v>
          </cell>
          <cell r="Z2423">
            <v>941.23725383333328</v>
          </cell>
          <cell r="AC2423" t="str">
            <v>CONEWWACON-5BFebruary2011-2012</v>
          </cell>
          <cell r="AD2423" t="str">
            <v>CONEWWACON-5B2012</v>
          </cell>
          <cell r="AE2423" t="str">
            <v>CONEWWACON-5BFebruary2012</v>
          </cell>
          <cell r="AF2423" t="str">
            <v>CONEWWACON-5BFebruary2011-2012</v>
          </cell>
          <cell r="AG2423" t="str">
            <v>CONEWWACON-5BFebruary2011-2012</v>
          </cell>
          <cell r="AH2423" t="str">
            <v>CONEWFebruary2011-2012</v>
          </cell>
        </row>
        <row r="2424">
          <cell r="B2424" t="str">
            <v>LOANEDEL</v>
          </cell>
          <cell r="C2424" t="str">
            <v>Efficiency Delivered Loans</v>
          </cell>
          <cell r="D2424" t="str">
            <v>BURNS</v>
          </cell>
          <cell r="E2424" t="str">
            <v>ECON-12A</v>
          </cell>
          <cell r="F2424" t="str">
            <v>Residential</v>
          </cell>
          <cell r="G2424" t="str">
            <v>SINGLE</v>
          </cell>
          <cell r="J2424" t="str">
            <v>February</v>
          </cell>
          <cell r="K2424" t="str">
            <v>2011-2012</v>
          </cell>
          <cell r="L2424">
            <v>2012</v>
          </cell>
          <cell r="N2424">
            <v>0</v>
          </cell>
          <cell r="P2424">
            <v>0</v>
          </cell>
          <cell r="Y2424">
            <v>0</v>
          </cell>
          <cell r="Z2424">
            <v>0</v>
          </cell>
          <cell r="AA2424">
            <v>0</v>
          </cell>
          <cell r="AB2424">
            <v>0</v>
          </cell>
          <cell r="AC2424" t="str">
            <v>BURNSECON-12AFebruary2011-2012</v>
          </cell>
          <cell r="AD2424" t="str">
            <v>BURNSECON-12A2012</v>
          </cell>
          <cell r="AE2424" t="str">
            <v>BURNSECON-12AFebruary2012</v>
          </cell>
          <cell r="AF2424" t="str">
            <v>BURNSECON-12AFebruary2011-2012</v>
          </cell>
          <cell r="AG2424" t="str">
            <v>BURNSECON-12AFebruary2011-2012</v>
          </cell>
          <cell r="AH2424" t="str">
            <v>BURNSFebruary2011-2012</v>
          </cell>
        </row>
        <row r="2425">
          <cell r="D2425" t="str">
            <v>GRAHAM</v>
          </cell>
          <cell r="E2425" t="str">
            <v>ECON-12A</v>
          </cell>
          <cell r="F2425" t="str">
            <v>Residential</v>
          </cell>
          <cell r="G2425" t="str">
            <v>SINGLE</v>
          </cell>
          <cell r="J2425" t="str">
            <v>February</v>
          </cell>
          <cell r="K2425" t="str">
            <v>2011-2012</v>
          </cell>
          <cell r="L2425">
            <v>2012</v>
          </cell>
          <cell r="N2425">
            <v>10.083333333333334</v>
          </cell>
          <cell r="P2425">
            <v>20166.666666666668</v>
          </cell>
          <cell r="Y2425">
            <v>0</v>
          </cell>
          <cell r="Z2425">
            <v>5041.666666666667</v>
          </cell>
          <cell r="AA2425">
            <v>0</v>
          </cell>
          <cell r="AB2425">
            <v>2514.4808333333335</v>
          </cell>
          <cell r="AC2425" t="str">
            <v>GRAHAMECON-12AFebruary2011-2012</v>
          </cell>
          <cell r="AD2425" t="str">
            <v>GRAHAMECON-12A2012</v>
          </cell>
          <cell r="AE2425" t="str">
            <v>GRAHAMECON-12AFebruary2012</v>
          </cell>
          <cell r="AF2425" t="str">
            <v>GRAHAMECON-12AFebruary2011-2012</v>
          </cell>
          <cell r="AG2425" t="str">
            <v>GRAHAMECON-12AFebruary2011-2012</v>
          </cell>
          <cell r="AH2425" t="str">
            <v>GRAHAMFebruary2011-2012</v>
          </cell>
        </row>
        <row r="2426">
          <cell r="D2426" t="str">
            <v>MAYER</v>
          </cell>
          <cell r="E2426" t="str">
            <v>ECON-12A</v>
          </cell>
          <cell r="F2426" t="str">
            <v>Residential</v>
          </cell>
          <cell r="G2426" t="str">
            <v>SINGLE</v>
          </cell>
          <cell r="J2426" t="str">
            <v>February</v>
          </cell>
          <cell r="K2426" t="str">
            <v>2011-2012</v>
          </cell>
          <cell r="L2426">
            <v>2012</v>
          </cell>
          <cell r="N2426">
            <v>10.083333333333334</v>
          </cell>
          <cell r="P2426">
            <v>20166.666666666668</v>
          </cell>
          <cell r="Y2426">
            <v>0</v>
          </cell>
          <cell r="Z2426">
            <v>5041.666666666667</v>
          </cell>
          <cell r="AA2426">
            <v>0</v>
          </cell>
          <cell r="AB2426">
            <v>2514.4808333333335</v>
          </cell>
          <cell r="AC2426" t="str">
            <v>MAYERECON-12AFebruary2011-2012</v>
          </cell>
          <cell r="AD2426" t="str">
            <v>MAYERECON-12A2012</v>
          </cell>
          <cell r="AE2426" t="str">
            <v>MAYERECON-12AFebruary2012</v>
          </cell>
          <cell r="AF2426" t="str">
            <v>MAYERECON-12AFebruary2011-2012</v>
          </cell>
          <cell r="AG2426" t="str">
            <v>MAYERECON-12AFebruary2011-2012</v>
          </cell>
          <cell r="AH2426" t="str">
            <v>MAYERFebruary2011-2012</v>
          </cell>
        </row>
        <row r="2427">
          <cell r="D2427" t="str">
            <v>SAMPSON</v>
          </cell>
          <cell r="E2427" t="str">
            <v>ECON-12A</v>
          </cell>
          <cell r="F2427" t="str">
            <v>Residential</v>
          </cell>
          <cell r="G2427" t="str">
            <v>SINGLE</v>
          </cell>
          <cell r="J2427" t="str">
            <v>February</v>
          </cell>
          <cell r="K2427" t="str">
            <v>2011-2012</v>
          </cell>
          <cell r="L2427">
            <v>2012</v>
          </cell>
          <cell r="N2427">
            <v>10.083333333333334</v>
          </cell>
          <cell r="P2427">
            <v>20166.666666666668</v>
          </cell>
          <cell r="Y2427">
            <v>0</v>
          </cell>
          <cell r="Z2427">
            <v>5041.666666666667</v>
          </cell>
          <cell r="AA2427">
            <v>0</v>
          </cell>
          <cell r="AB2427">
            <v>2514.4808333333335</v>
          </cell>
          <cell r="AC2427" t="str">
            <v>SAMPSONECON-12AFebruary2011-2012</v>
          </cell>
          <cell r="AD2427" t="str">
            <v>SAMPSONECON-12A2012</v>
          </cell>
          <cell r="AE2427" t="str">
            <v>SAMPSONECON-12AFebruary2012</v>
          </cell>
          <cell r="AF2427" t="str">
            <v>SAMPSONECON-12AFebruary2011-2012</v>
          </cell>
          <cell r="AG2427" t="str">
            <v>SAMPSONECON-12AFebruary2011-2012</v>
          </cell>
          <cell r="AH2427" t="str">
            <v>SAMPSONFebruary2011-2012</v>
          </cell>
        </row>
        <row r="2428">
          <cell r="D2428" t="str">
            <v>SKIPPER</v>
          </cell>
          <cell r="E2428" t="str">
            <v>ECON-12A</v>
          </cell>
          <cell r="F2428" t="str">
            <v>Residential</v>
          </cell>
          <cell r="G2428" t="str">
            <v>SINGLE</v>
          </cell>
          <cell r="J2428" t="str">
            <v>February</v>
          </cell>
          <cell r="K2428" t="str">
            <v>2011-2012</v>
          </cell>
          <cell r="L2428">
            <v>2012</v>
          </cell>
          <cell r="N2428">
            <v>0</v>
          </cell>
          <cell r="P2428">
            <v>0</v>
          </cell>
          <cell r="Y2428">
            <v>0</v>
          </cell>
          <cell r="Z2428">
            <v>0</v>
          </cell>
          <cell r="AA2428">
            <v>0</v>
          </cell>
          <cell r="AB2428">
            <v>0</v>
          </cell>
          <cell r="AC2428" t="str">
            <v>SKIPPERECON-12AFebruary2011-2012</v>
          </cell>
          <cell r="AD2428" t="str">
            <v>SKIPPERECON-12A2012</v>
          </cell>
          <cell r="AE2428" t="str">
            <v>SKIPPERECON-12AFebruary2012</v>
          </cell>
          <cell r="AF2428" t="str">
            <v>SKIPPERECON-12AFebruary2011-2012</v>
          </cell>
          <cell r="AG2428" t="str">
            <v>SKIPPERECON-12AFebruary2011-2012</v>
          </cell>
          <cell r="AH2428" t="str">
            <v>SKIPPERFebruary2011-2012</v>
          </cell>
        </row>
        <row r="2429">
          <cell r="D2429" t="str">
            <v>SPRIGGS</v>
          </cell>
          <cell r="E2429" t="str">
            <v>ECON-12A</v>
          </cell>
          <cell r="F2429" t="str">
            <v>Residential</v>
          </cell>
          <cell r="G2429" t="str">
            <v>SINGLE</v>
          </cell>
          <cell r="J2429" t="str">
            <v>February</v>
          </cell>
          <cell r="K2429" t="str">
            <v>2011-2012</v>
          </cell>
          <cell r="L2429">
            <v>2012</v>
          </cell>
          <cell r="N2429">
            <v>10.083333333333334</v>
          </cell>
          <cell r="P2429">
            <v>20166.666666666668</v>
          </cell>
          <cell r="Y2429">
            <v>0</v>
          </cell>
          <cell r="Z2429">
            <v>5041.666666666667</v>
          </cell>
          <cell r="AA2429">
            <v>0</v>
          </cell>
          <cell r="AB2429">
            <v>2514.4808333333335</v>
          </cell>
          <cell r="AC2429" t="str">
            <v>SPRIGGSECON-12AFebruary2011-2012</v>
          </cell>
          <cell r="AD2429" t="str">
            <v>SPRIGGSECON-12A2012</v>
          </cell>
          <cell r="AE2429" t="str">
            <v>SPRIGGSECON-12AFebruary2012</v>
          </cell>
          <cell r="AF2429" t="str">
            <v>SPRIGGSECON-12AFebruary2011-2012</v>
          </cell>
          <cell r="AG2429" t="str">
            <v>SPRIGGSECON-12AFebruary2011-2012</v>
          </cell>
          <cell r="AH2429" t="str">
            <v>SPRIGGSFebruary2011-2012</v>
          </cell>
        </row>
        <row r="2430">
          <cell r="C2430" t="str">
            <v>Total Home Fix-up Single</v>
          </cell>
          <cell r="D2430" t="str">
            <v>CONEW</v>
          </cell>
          <cell r="E2430" t="str">
            <v>ECON-12A</v>
          </cell>
          <cell r="F2430" t="str">
            <v>Residential</v>
          </cell>
          <cell r="G2430" t="str">
            <v>SINGLE</v>
          </cell>
          <cell r="J2430" t="str">
            <v>February</v>
          </cell>
          <cell r="K2430" t="str">
            <v>2011-2012</v>
          </cell>
          <cell r="L2430">
            <v>2012</v>
          </cell>
          <cell r="M2430">
            <v>0</v>
          </cell>
          <cell r="N2430">
            <v>40.333333333333336</v>
          </cell>
          <cell r="O2430">
            <v>0</v>
          </cell>
          <cell r="P2430">
            <v>80666.666666666672</v>
          </cell>
          <cell r="Y2430">
            <v>0</v>
          </cell>
          <cell r="Z2430">
            <v>20166.666666666668</v>
          </cell>
          <cell r="AA2430">
            <v>0</v>
          </cell>
          <cell r="AB2430">
            <v>10057.923333333334</v>
          </cell>
          <cell r="AC2430" t="str">
            <v>CONEWECON-12AFebruary2011-2012</v>
          </cell>
          <cell r="AD2430" t="str">
            <v>CONEWECON-12A2012</v>
          </cell>
          <cell r="AE2430" t="str">
            <v>CONEWECON-12AFebruary2012</v>
          </cell>
          <cell r="AF2430" t="str">
            <v>CONEWECON-12AFebruary2011-2012</v>
          </cell>
          <cell r="AG2430" t="str">
            <v>CONEWECON-12AFebruary2011-2012</v>
          </cell>
          <cell r="AH2430" t="str">
            <v>CONEWFebruary2011-2012</v>
          </cell>
        </row>
        <row r="2431">
          <cell r="C2431" t="str">
            <v>Community Events</v>
          </cell>
          <cell r="D2431" t="str">
            <v>BURNS</v>
          </cell>
          <cell r="E2431" t="str">
            <v>ECONGEN</v>
          </cell>
          <cell r="F2431" t="str">
            <v>Residential</v>
          </cell>
          <cell r="H2431" t="str">
            <v>COMM EVENT</v>
          </cell>
          <cell r="J2431" t="str">
            <v>February</v>
          </cell>
          <cell r="K2431" t="str">
            <v>2011-2012</v>
          </cell>
          <cell r="L2431">
            <v>2012</v>
          </cell>
          <cell r="N2431">
            <v>0.27777777777777779</v>
          </cell>
          <cell r="Y2431">
            <v>0</v>
          </cell>
          <cell r="Z2431">
            <v>1.7538055555555556</v>
          </cell>
          <cell r="AC2431" t="str">
            <v>BURNSECONGENFebruary2011-2012</v>
          </cell>
          <cell r="AD2431" t="str">
            <v>BURNSECONGEN2012</v>
          </cell>
          <cell r="AE2431" t="str">
            <v>BURNSECONGENFebruary2012</v>
          </cell>
          <cell r="AF2431" t="str">
            <v>BURNSECONGENCOMM EVENTFebruary2011-2012</v>
          </cell>
          <cell r="AG2431" t="str">
            <v>BURNSECONGENFebruary2011-2012</v>
          </cell>
          <cell r="AH2431" t="str">
            <v>BURNSFebruary2011-2012</v>
          </cell>
        </row>
        <row r="2432">
          <cell r="D2432" t="str">
            <v>GRAHAM</v>
          </cell>
          <cell r="E2432" t="str">
            <v>ECONGEN</v>
          </cell>
          <cell r="F2432" t="str">
            <v>Residential</v>
          </cell>
          <cell r="H2432" t="str">
            <v>COMM EVENT</v>
          </cell>
          <cell r="J2432" t="str">
            <v>February</v>
          </cell>
          <cell r="K2432" t="str">
            <v>2011-2012</v>
          </cell>
          <cell r="L2432">
            <v>2012</v>
          </cell>
          <cell r="N2432">
            <v>0.27777777777777779</v>
          </cell>
          <cell r="U2432">
            <v>8</v>
          </cell>
          <cell r="Y2432">
            <v>0</v>
          </cell>
          <cell r="Z2432">
            <v>1.7538055555555556</v>
          </cell>
          <cell r="AC2432" t="str">
            <v>GRAHAMECONGENFebruary2011-2012</v>
          </cell>
          <cell r="AD2432" t="str">
            <v>GRAHAMECONGEN2012</v>
          </cell>
          <cell r="AE2432" t="str">
            <v>GRAHAMECONGENFebruary2012</v>
          </cell>
          <cell r="AF2432" t="str">
            <v>GRAHAMECONGENCOMM EVENTFebruary2011-2012</v>
          </cell>
          <cell r="AG2432" t="str">
            <v>GRAHAMECONGENFebruary2011-2012</v>
          </cell>
          <cell r="AH2432" t="str">
            <v>GRAHAMFebruary2011-2012</v>
          </cell>
        </row>
        <row r="2433">
          <cell r="D2433" t="str">
            <v>MAYER</v>
          </cell>
          <cell r="E2433" t="str">
            <v>ECONGEN</v>
          </cell>
          <cell r="F2433" t="str">
            <v>Residential</v>
          </cell>
          <cell r="H2433" t="str">
            <v>COMM EVENT</v>
          </cell>
          <cell r="J2433" t="str">
            <v>February</v>
          </cell>
          <cell r="K2433" t="str">
            <v>2011-2012</v>
          </cell>
          <cell r="L2433">
            <v>2012</v>
          </cell>
          <cell r="N2433">
            <v>0</v>
          </cell>
          <cell r="Y2433">
            <v>0</v>
          </cell>
          <cell r="Z2433">
            <v>0</v>
          </cell>
          <cell r="AC2433" t="str">
            <v>MAYERECONGENFebruary2011-2012</v>
          </cell>
          <cell r="AD2433" t="str">
            <v>MAYERECONGEN2012</v>
          </cell>
          <cell r="AE2433" t="str">
            <v>MAYERECONGENFebruary2012</v>
          </cell>
          <cell r="AF2433" t="str">
            <v>MAYERECONGENCOMM EVENTFebruary2011-2012</v>
          </cell>
          <cell r="AG2433" t="str">
            <v>MAYERECONGENFebruary2011-2012</v>
          </cell>
          <cell r="AH2433" t="str">
            <v>MAYERFebruary2011-2012</v>
          </cell>
        </row>
        <row r="2434">
          <cell r="D2434" t="str">
            <v>RIVERA</v>
          </cell>
          <cell r="E2434" t="str">
            <v>ECONGEN</v>
          </cell>
          <cell r="F2434" t="str">
            <v>Residential</v>
          </cell>
          <cell r="H2434" t="str">
            <v>COMM EVENT</v>
          </cell>
          <cell r="J2434" t="str">
            <v>February</v>
          </cell>
          <cell r="K2434" t="str">
            <v>2011-2012</v>
          </cell>
          <cell r="L2434">
            <v>2012</v>
          </cell>
          <cell r="N2434">
            <v>0</v>
          </cell>
          <cell r="Y2434">
            <v>0</v>
          </cell>
          <cell r="Z2434">
            <v>0</v>
          </cell>
          <cell r="AC2434" t="str">
            <v>RIVERAECONGENFebruary2011-2012</v>
          </cell>
          <cell r="AD2434" t="str">
            <v>RIVERAECONGEN2012</v>
          </cell>
          <cell r="AE2434" t="str">
            <v>RIVERAECONGENFebruary2012</v>
          </cell>
          <cell r="AF2434" t="str">
            <v>RIVERAECONGENCOMM EVENTFebruary2011-2012</v>
          </cell>
          <cell r="AG2434" t="str">
            <v>RIVERAECONGENFebruary2011-2012</v>
          </cell>
          <cell r="AH2434" t="str">
            <v>RIVERAFebruary2011-2012</v>
          </cell>
        </row>
        <row r="2435">
          <cell r="D2435" t="str">
            <v>SAMPSON</v>
          </cell>
          <cell r="E2435" t="str">
            <v>ECONGEN</v>
          </cell>
          <cell r="F2435" t="str">
            <v>Residential</v>
          </cell>
          <cell r="H2435" t="str">
            <v>COMM EVENT</v>
          </cell>
          <cell r="J2435" t="str">
            <v>February</v>
          </cell>
          <cell r="K2435" t="str">
            <v>2011-2012</v>
          </cell>
          <cell r="L2435">
            <v>2012</v>
          </cell>
          <cell r="N2435">
            <v>0.27777777777777779</v>
          </cell>
          <cell r="U2435">
            <v>9</v>
          </cell>
          <cell r="Y2435">
            <v>0</v>
          </cell>
          <cell r="Z2435">
            <v>1.7538055555555556</v>
          </cell>
          <cell r="AC2435" t="str">
            <v>SAMPSONECONGENFebruary2011-2012</v>
          </cell>
          <cell r="AD2435" t="str">
            <v>SAMPSONECONGEN2012</v>
          </cell>
          <cell r="AE2435" t="str">
            <v>SAMPSONECONGENFebruary2012</v>
          </cell>
          <cell r="AF2435" t="str">
            <v>SAMPSONECONGENCOMM EVENTFebruary2011-2012</v>
          </cell>
          <cell r="AG2435" t="str">
            <v>SAMPSONECONGENFebruary2011-2012</v>
          </cell>
          <cell r="AH2435" t="str">
            <v>SAMPSONFebruary2011-2012</v>
          </cell>
        </row>
        <row r="2436">
          <cell r="D2436" t="str">
            <v>SKIPPER</v>
          </cell>
          <cell r="E2436" t="str">
            <v>ECONGEN</v>
          </cell>
          <cell r="F2436" t="str">
            <v>Residential</v>
          </cell>
          <cell r="H2436" t="str">
            <v>COMM EVENT</v>
          </cell>
          <cell r="J2436" t="str">
            <v>February</v>
          </cell>
          <cell r="K2436" t="str">
            <v>2011-2012</v>
          </cell>
          <cell r="L2436">
            <v>2012</v>
          </cell>
          <cell r="N2436">
            <v>0.27777777777777779</v>
          </cell>
          <cell r="Y2436">
            <v>0</v>
          </cell>
          <cell r="Z2436">
            <v>1.7538055555555556</v>
          </cell>
          <cell r="AC2436" t="str">
            <v>SKIPPERECONGENFebruary2011-2012</v>
          </cell>
          <cell r="AD2436" t="str">
            <v>SKIPPERECONGEN2012</v>
          </cell>
          <cell r="AE2436" t="str">
            <v>SKIPPERECONGENFebruary2012</v>
          </cell>
          <cell r="AF2436" t="str">
            <v>SKIPPERECONGENCOMM EVENTFebruary2011-2012</v>
          </cell>
          <cell r="AG2436" t="str">
            <v>SKIPPERECONGENFebruary2011-2012</v>
          </cell>
          <cell r="AH2436" t="str">
            <v>SKIPPERFebruary2011-2012</v>
          </cell>
        </row>
        <row r="2437">
          <cell r="D2437" t="str">
            <v>SPRIGGS</v>
          </cell>
          <cell r="E2437" t="str">
            <v>ECONGEN</v>
          </cell>
          <cell r="F2437" t="str">
            <v>Residential</v>
          </cell>
          <cell r="H2437" t="str">
            <v>COMM EVENT</v>
          </cell>
          <cell r="J2437" t="str">
            <v>February</v>
          </cell>
          <cell r="K2437" t="str">
            <v>2011-2012</v>
          </cell>
          <cell r="L2437">
            <v>2012</v>
          </cell>
          <cell r="N2437">
            <v>0.27777777777777779</v>
          </cell>
          <cell r="Y2437">
            <v>0</v>
          </cell>
          <cell r="Z2437">
            <v>1.7538055555555556</v>
          </cell>
          <cell r="AC2437" t="str">
            <v>SPRIGGSECONGENFebruary2011-2012</v>
          </cell>
          <cell r="AD2437" t="str">
            <v>SPRIGGSECONGEN2012</v>
          </cell>
          <cell r="AE2437" t="str">
            <v>SPRIGGSECONGENFebruary2012</v>
          </cell>
          <cell r="AF2437" t="str">
            <v>SPRIGGSECONGENCOMM EVENTFebruary2011-2012</v>
          </cell>
          <cell r="AG2437" t="str">
            <v>SPRIGGSECONGENFebruary2011-2012</v>
          </cell>
          <cell r="AH2437" t="str">
            <v>SPRIGGSFebruary2011-2012</v>
          </cell>
        </row>
        <row r="2438">
          <cell r="C2438" t="str">
            <v xml:space="preserve">Total Community Events  </v>
          </cell>
          <cell r="D2438" t="str">
            <v>CONEW</v>
          </cell>
          <cell r="E2438" t="str">
            <v>ECONGEN</v>
          </cell>
          <cell r="F2438" t="str">
            <v>Residential</v>
          </cell>
          <cell r="H2438" t="str">
            <v>COMM EVENT</v>
          </cell>
          <cell r="J2438" t="str">
            <v>February</v>
          </cell>
          <cell r="K2438" t="str">
            <v>2011-2012</v>
          </cell>
          <cell r="L2438">
            <v>2012</v>
          </cell>
          <cell r="M2438">
            <v>0</v>
          </cell>
          <cell r="N2438">
            <v>1.3888888888888888</v>
          </cell>
          <cell r="O2438">
            <v>0</v>
          </cell>
          <cell r="P2438">
            <v>0</v>
          </cell>
          <cell r="U2438">
            <v>17</v>
          </cell>
          <cell r="X2438">
            <v>0</v>
          </cell>
          <cell r="Y2438">
            <v>0</v>
          </cell>
          <cell r="Z2438">
            <v>224.10410805555554</v>
          </cell>
          <cell r="AC2438" t="str">
            <v>CONEWECONGENFebruary2011-2012</v>
          </cell>
          <cell r="AD2438" t="str">
            <v>CONEWECONGEN2012</v>
          </cell>
          <cell r="AE2438" t="str">
            <v>CONEWECONGENFebruary2012</v>
          </cell>
          <cell r="AF2438" t="str">
            <v>CONEWECONGENCOMM EVENTFebruary2011-2012</v>
          </cell>
          <cell r="AG2438" t="str">
            <v>CONEWECONGENFebruary2011-2012</v>
          </cell>
          <cell r="AH2438" t="str">
            <v>CONEWFebruary2011-2012</v>
          </cell>
        </row>
        <row r="2439">
          <cell r="C2439" t="str">
            <v>CFL Community Events</v>
          </cell>
          <cell r="D2439" t="str">
            <v>COMM EVENT</v>
          </cell>
          <cell r="E2439" t="str">
            <v>ECON-11</v>
          </cell>
          <cell r="F2439" t="str">
            <v>Residential</v>
          </cell>
          <cell r="J2439" t="str">
            <v>February</v>
          </cell>
          <cell r="K2439" t="str">
            <v>2011-2012</v>
          </cell>
          <cell r="L2439">
            <v>2012</v>
          </cell>
          <cell r="N2439">
            <v>71.083333333333329</v>
          </cell>
          <cell r="O2439">
            <v>0</v>
          </cell>
          <cell r="AA2439">
            <v>0</v>
          </cell>
          <cell r="AB2439">
            <v>4358.83</v>
          </cell>
          <cell r="AC2439" t="str">
            <v>COMM EVENTECON-11February2011-2012</v>
          </cell>
          <cell r="AD2439" t="str">
            <v>COMM EVENTECON-112012</v>
          </cell>
          <cell r="AE2439" t="str">
            <v>COMM EVENTECON-11February2012</v>
          </cell>
          <cell r="AF2439" t="str">
            <v>COMM EVENTECON-11February2011-2012</v>
          </cell>
          <cell r="AG2439" t="str">
            <v>COMM EVENTECON-11February2011-2012</v>
          </cell>
          <cell r="AH2439" t="str">
            <v>COMM EVENTFebruary2011-2012</v>
          </cell>
        </row>
        <row r="2440">
          <cell r="C2440" t="str">
            <v>CFL Mailed</v>
          </cell>
          <cell r="D2440" t="str">
            <v>MAILED</v>
          </cell>
          <cell r="E2440" t="str">
            <v>ECON-11</v>
          </cell>
          <cell r="F2440" t="str">
            <v>Residential</v>
          </cell>
          <cell r="J2440" t="str">
            <v>February</v>
          </cell>
          <cell r="K2440" t="str">
            <v>2011-2012</v>
          </cell>
          <cell r="L2440">
            <v>2012</v>
          </cell>
          <cell r="N2440">
            <v>71.083333333333329</v>
          </cell>
          <cell r="O2440">
            <v>0</v>
          </cell>
          <cell r="AA2440">
            <v>0</v>
          </cell>
          <cell r="AB2440">
            <v>4358.83</v>
          </cell>
          <cell r="AC2440" t="str">
            <v>MAILEDECON-11February2011-2012</v>
          </cell>
          <cell r="AD2440" t="str">
            <v>MAILEDECON-112012</v>
          </cell>
          <cell r="AE2440" t="str">
            <v>MAILEDECON-11February2012</v>
          </cell>
          <cell r="AF2440" t="str">
            <v>MAILEDECON-11February2011-2012</v>
          </cell>
          <cell r="AG2440" t="str">
            <v>MAILEDECON-11February2011-2012</v>
          </cell>
          <cell r="AH2440" t="str">
            <v>MAILEDFebruary2011-2012</v>
          </cell>
        </row>
        <row r="2441">
          <cell r="C2441" t="str">
            <v>CFL Delivered</v>
          </cell>
          <cell r="D2441" t="str">
            <v>DELIVERED</v>
          </cell>
          <cell r="E2441" t="str">
            <v>ECON-11</v>
          </cell>
          <cell r="F2441" t="str">
            <v>Residential</v>
          </cell>
          <cell r="J2441" t="str">
            <v>February</v>
          </cell>
          <cell r="K2441" t="str">
            <v>2011-2012</v>
          </cell>
          <cell r="L2441">
            <v>2012</v>
          </cell>
          <cell r="N2441">
            <v>71.083333333333329</v>
          </cell>
          <cell r="O2441">
            <v>0</v>
          </cell>
          <cell r="AA2441">
            <v>0</v>
          </cell>
          <cell r="AB2441">
            <v>4358.83</v>
          </cell>
          <cell r="AC2441" t="str">
            <v>DELIVEREDECON-11February2011-2012</v>
          </cell>
          <cell r="AD2441" t="str">
            <v>DELIVEREDECON-112012</v>
          </cell>
          <cell r="AE2441" t="str">
            <v>DELIVEREDECON-11February2012</v>
          </cell>
          <cell r="AF2441" t="str">
            <v>DELIVEREDECON-11February2011-2012</v>
          </cell>
          <cell r="AG2441" t="str">
            <v>DELIVEREDECON-11February2011-2012</v>
          </cell>
          <cell r="AH2441" t="str">
            <v>DELIVEREDFebruary2011-2012</v>
          </cell>
        </row>
        <row r="2442">
          <cell r="C2442" t="str">
            <v>Total CFL</v>
          </cell>
          <cell r="D2442" t="str">
            <v>TOTAL CFL</v>
          </cell>
          <cell r="E2442" t="str">
            <v>ECON-11</v>
          </cell>
          <cell r="F2442" t="str">
            <v>Residential</v>
          </cell>
          <cell r="J2442" t="str">
            <v>February</v>
          </cell>
          <cell r="K2442" t="str">
            <v>2011-2012</v>
          </cell>
          <cell r="L2442">
            <v>2012</v>
          </cell>
          <cell r="M2442">
            <v>0</v>
          </cell>
          <cell r="N2442">
            <v>213.25</v>
          </cell>
          <cell r="O2442">
            <v>0</v>
          </cell>
          <cell r="P2442">
            <v>0</v>
          </cell>
          <cell r="Q2442">
            <v>0</v>
          </cell>
          <cell r="R2442">
            <v>0</v>
          </cell>
          <cell r="S2442">
            <v>0</v>
          </cell>
          <cell r="U2442">
            <v>0</v>
          </cell>
          <cell r="V2442">
            <v>0</v>
          </cell>
          <cell r="W2442">
            <v>0</v>
          </cell>
          <cell r="X2442">
            <v>0</v>
          </cell>
          <cell r="Y2442">
            <v>0</v>
          </cell>
          <cell r="Z2442">
            <v>0</v>
          </cell>
          <cell r="AA2442">
            <v>0</v>
          </cell>
          <cell r="AB2442">
            <v>13076.49</v>
          </cell>
          <cell r="AC2442" t="str">
            <v>Total CFLECON-11February2011-2012</v>
          </cell>
          <cell r="AD2442" t="str">
            <v>TOTAL CFLECON-112012</v>
          </cell>
          <cell r="AE2442" t="str">
            <v>TOTAL CFLECON-11February2012</v>
          </cell>
          <cell r="AF2442" t="str">
            <v>TOTAL CFLECON-11February2011-2012</v>
          </cell>
          <cell r="AG2442" t="str">
            <v>TOTAL CFLECON-11February2011-2012</v>
          </cell>
          <cell r="AH2442" t="str">
            <v>Total CFLFebruary2011-2012</v>
          </cell>
        </row>
        <row r="2443">
          <cell r="C2443" t="str">
            <v>Kit Community Events</v>
          </cell>
          <cell r="D2443" t="str">
            <v>KITS COM EVT</v>
          </cell>
          <cell r="E2443" t="str">
            <v>WACON-4A</v>
          </cell>
          <cell r="F2443" t="str">
            <v>Residential</v>
          </cell>
          <cell r="J2443" t="str">
            <v>February</v>
          </cell>
          <cell r="K2443" t="str">
            <v>2011-2012</v>
          </cell>
          <cell r="L2443">
            <v>2012</v>
          </cell>
          <cell r="N2443">
            <v>76.166666666666671</v>
          </cell>
          <cell r="O2443">
            <v>0</v>
          </cell>
          <cell r="AA2443">
            <v>0</v>
          </cell>
          <cell r="AB2443">
            <v>17823</v>
          </cell>
          <cell r="AC2443" t="str">
            <v>KITS COM EVTWACON-4AFebruary2011-2012</v>
          </cell>
          <cell r="AD2443" t="str">
            <v>KITS COM EVTWACON-4A2012</v>
          </cell>
          <cell r="AE2443" t="str">
            <v>KITS COM EVTWACON-4AFebruary2012</v>
          </cell>
          <cell r="AF2443" t="str">
            <v>KITS COM EVTWACON-4AFebruary2011-2012</v>
          </cell>
          <cell r="AG2443" t="str">
            <v>KITS COM EVTWACON-4AFebruary2011-2012</v>
          </cell>
          <cell r="AH2443" t="str">
            <v>KITS COM EVTFebruary2011-2012</v>
          </cell>
        </row>
        <row r="2444">
          <cell r="C2444" t="str">
            <v>Kit Delivered</v>
          </cell>
          <cell r="D2444" t="str">
            <v>KITS DLVD</v>
          </cell>
          <cell r="E2444" t="str">
            <v>WACON-4A</v>
          </cell>
          <cell r="F2444" t="str">
            <v>Residential</v>
          </cell>
          <cell r="J2444" t="str">
            <v>February</v>
          </cell>
          <cell r="K2444" t="str">
            <v>2011-2012</v>
          </cell>
          <cell r="L2444">
            <v>2012</v>
          </cell>
          <cell r="M2444">
            <v>0</v>
          </cell>
          <cell r="N2444">
            <v>76.166666666666671</v>
          </cell>
          <cell r="O2444">
            <v>0</v>
          </cell>
          <cell r="AA2444">
            <v>0</v>
          </cell>
          <cell r="AB2444">
            <v>17823</v>
          </cell>
          <cell r="AC2444" t="str">
            <v>KITS DLVDWACON-4AFebruary2011-2012</v>
          </cell>
          <cell r="AD2444" t="str">
            <v>KITS DLVDWACON-4A2012</v>
          </cell>
          <cell r="AE2444" t="str">
            <v>KITS DLVDWACON-4AFebruary2012</v>
          </cell>
          <cell r="AF2444" t="str">
            <v>KITS DLVDWACON-4AFebruary2011-2012</v>
          </cell>
          <cell r="AG2444" t="str">
            <v>KITS DLVDWACON-4AFebruary2011-2012</v>
          </cell>
          <cell r="AH2444" t="str">
            <v>KITS DLVDFebruary2011-2012</v>
          </cell>
        </row>
        <row r="2445">
          <cell r="C2445" t="str">
            <v>Kit Special Delivered</v>
          </cell>
          <cell r="D2445" t="str">
            <v>SPEC DLVD</v>
          </cell>
          <cell r="E2445" t="str">
            <v>WACON-4A</v>
          </cell>
          <cell r="F2445" t="str">
            <v>Residential</v>
          </cell>
          <cell r="J2445" t="str">
            <v>February</v>
          </cell>
          <cell r="K2445" t="str">
            <v>2011-2012</v>
          </cell>
          <cell r="L2445">
            <v>2012</v>
          </cell>
          <cell r="N2445">
            <v>76.166666666666671</v>
          </cell>
          <cell r="O2445">
            <v>0</v>
          </cell>
          <cell r="AA2445">
            <v>0</v>
          </cell>
          <cell r="AB2445">
            <v>17823</v>
          </cell>
          <cell r="AC2445" t="str">
            <v>SPEC DLVDWACON-4AFebruary2011-2012</v>
          </cell>
          <cell r="AD2445" t="str">
            <v>SPEC DLVDWACON-4A2012</v>
          </cell>
          <cell r="AE2445" t="str">
            <v>SPEC DLVDWACON-4AFebruary2012</v>
          </cell>
          <cell r="AF2445" t="str">
            <v>SPEC DLVDWACON-4AFebruary2011-2012</v>
          </cell>
          <cell r="AG2445" t="str">
            <v>SPEC DLVDWACON-4AFebruary2011-2012</v>
          </cell>
          <cell r="AH2445" t="str">
            <v>SPEC DLVDFebruary2011-2012</v>
          </cell>
        </row>
        <row r="2446">
          <cell r="C2446" t="str">
            <v>Total Kits</v>
          </cell>
          <cell r="D2446" t="str">
            <v>TOTAL KITS</v>
          </cell>
          <cell r="E2446" t="str">
            <v>WACON-4A</v>
          </cell>
          <cell r="F2446" t="str">
            <v>Residential</v>
          </cell>
          <cell r="J2446" t="str">
            <v>February</v>
          </cell>
          <cell r="K2446" t="str">
            <v>2011-2012</v>
          </cell>
          <cell r="L2446">
            <v>2012</v>
          </cell>
          <cell r="M2446">
            <v>0</v>
          </cell>
          <cell r="N2446">
            <v>228.5</v>
          </cell>
          <cell r="O2446">
            <v>0</v>
          </cell>
          <cell r="P2446">
            <v>0</v>
          </cell>
          <cell r="Q2446">
            <v>0</v>
          </cell>
          <cell r="R2446">
            <v>0</v>
          </cell>
          <cell r="S2446">
            <v>0</v>
          </cell>
          <cell r="U2446">
            <v>0</v>
          </cell>
          <cell r="V2446">
            <v>0</v>
          </cell>
          <cell r="W2446">
            <v>0</v>
          </cell>
          <cell r="X2446">
            <v>0</v>
          </cell>
          <cell r="Y2446">
            <v>0</v>
          </cell>
          <cell r="Z2446">
            <v>0</v>
          </cell>
          <cell r="AA2446">
            <v>0</v>
          </cell>
          <cell r="AB2446">
            <v>53469</v>
          </cell>
          <cell r="AC2446" t="str">
            <v>Total KitsWACON-4AFebruary2011-2012</v>
          </cell>
          <cell r="AD2446" t="str">
            <v>TOTAL KITSWACON-4A2012</v>
          </cell>
          <cell r="AE2446" t="str">
            <v>TOTAL KITSWACON-4AFebruary2012</v>
          </cell>
          <cell r="AF2446" t="str">
            <v>TOTAL KITSWACON-4AFebruary2011-2012</v>
          </cell>
          <cell r="AG2446" t="str">
            <v>TOTAL KITSWACON-4AFebruary2011-2012</v>
          </cell>
          <cell r="AH2446" t="str">
            <v>Total KitsFebruary2011-2012</v>
          </cell>
        </row>
        <row r="2447">
          <cell r="C2447" t="str">
            <v xml:space="preserve">Total CFL's &amp; Kits  </v>
          </cell>
          <cell r="D2447" t="str">
            <v>CONEW</v>
          </cell>
          <cell r="E2447" t="str">
            <v>ECON-11</v>
          </cell>
          <cell r="F2447" t="str">
            <v>Residential</v>
          </cell>
          <cell r="J2447" t="str">
            <v>February</v>
          </cell>
          <cell r="K2447" t="str">
            <v>2011-2012</v>
          </cell>
          <cell r="L2447">
            <v>2012</v>
          </cell>
          <cell r="M2447">
            <v>0</v>
          </cell>
          <cell r="N2447">
            <v>441.75</v>
          </cell>
          <cell r="O2447">
            <v>0</v>
          </cell>
          <cell r="P2447">
            <v>0</v>
          </cell>
          <cell r="Q2447">
            <v>0</v>
          </cell>
          <cell r="R2447">
            <v>0</v>
          </cell>
          <cell r="S2447">
            <v>0</v>
          </cell>
          <cell r="U2447">
            <v>0</v>
          </cell>
          <cell r="V2447">
            <v>0</v>
          </cell>
          <cell r="W2447">
            <v>0</v>
          </cell>
          <cell r="X2447">
            <v>0</v>
          </cell>
          <cell r="Y2447">
            <v>0</v>
          </cell>
          <cell r="Z2447">
            <v>0</v>
          </cell>
          <cell r="AA2447">
            <v>0</v>
          </cell>
          <cell r="AB2447">
            <v>66545.490000000005</v>
          </cell>
          <cell r="AC2447" t="str">
            <v>CONEWECON-11February2011-2012</v>
          </cell>
          <cell r="AD2447" t="str">
            <v>CONEWECON-112012</v>
          </cell>
          <cell r="AE2447" t="str">
            <v>CONEWECON-11February2012</v>
          </cell>
          <cell r="AF2447" t="str">
            <v>CONEWECON-11February2011-2012</v>
          </cell>
          <cell r="AG2447" t="str">
            <v>CONEWECON-11February2011-2012</v>
          </cell>
          <cell r="AH2447" t="str">
            <v>CONEWFebruary2011-2012</v>
          </cell>
        </row>
        <row r="2448">
          <cell r="C2448" t="str">
            <v>O-POWER</v>
          </cell>
          <cell r="D2448" t="str">
            <v>O-POWER</v>
          </cell>
          <cell r="E2448" t="str">
            <v>ECON-9</v>
          </cell>
          <cell r="F2448" t="str">
            <v>Residential</v>
          </cell>
          <cell r="G2448" t="str">
            <v>SINGLE</v>
          </cell>
          <cell r="J2448" t="str">
            <v>February</v>
          </cell>
          <cell r="K2448" t="str">
            <v>2011-2012</v>
          </cell>
          <cell r="L2448">
            <v>2012</v>
          </cell>
          <cell r="N2448">
            <v>8333.3333333333339</v>
          </cell>
          <cell r="AA2448">
            <v>0</v>
          </cell>
          <cell r="AB2448">
            <v>541743.33333333349</v>
          </cell>
          <cell r="AC2448" t="str">
            <v>O-POWERECON-9February2011-2012</v>
          </cell>
          <cell r="AD2448" t="str">
            <v>O-POWERECON-92012</v>
          </cell>
          <cell r="AE2448" t="str">
            <v>O-POWERECON-9February2012</v>
          </cell>
          <cell r="AF2448" t="str">
            <v>O-POWERECON-9February2011-2012</v>
          </cell>
          <cell r="AG2448" t="str">
            <v>O-POWERECON-9February2011-2012</v>
          </cell>
          <cell r="AH2448" t="str">
            <v>O-POWERFebruary2011-2012</v>
          </cell>
        </row>
        <row r="2449">
          <cell r="D2449" t="str">
            <v>O-POWER</v>
          </cell>
          <cell r="E2449" t="str">
            <v>ECON-9</v>
          </cell>
          <cell r="F2449" t="str">
            <v>Residential</v>
          </cell>
          <cell r="G2449" t="str">
            <v>MULTI</v>
          </cell>
          <cell r="J2449" t="str">
            <v>February</v>
          </cell>
          <cell r="K2449" t="str">
            <v>2011-2012</v>
          </cell>
          <cell r="L2449">
            <v>2012</v>
          </cell>
          <cell r="AC2449" t="str">
            <v>O-POWERECON-9February2011-2012</v>
          </cell>
          <cell r="AD2449" t="str">
            <v>O-POWERECON-92012</v>
          </cell>
          <cell r="AE2449" t="str">
            <v>O-POWERECON-9February2012</v>
          </cell>
          <cell r="AF2449" t="str">
            <v>O-POWERECON-9February2011-2012</v>
          </cell>
          <cell r="AG2449" t="str">
            <v>O-POWERECON-9February2011-2012</v>
          </cell>
          <cell r="AH2449" t="str">
            <v>O-POWERFebruary2011-2012</v>
          </cell>
        </row>
        <row r="2450">
          <cell r="C2450" t="str">
            <v xml:space="preserve">Total O-POWER  </v>
          </cell>
          <cell r="D2450" t="str">
            <v>CONEW</v>
          </cell>
          <cell r="E2450" t="str">
            <v>ECON-9</v>
          </cell>
          <cell r="F2450" t="str">
            <v>Residential</v>
          </cell>
          <cell r="G2450" t="str">
            <v>SINGLE</v>
          </cell>
          <cell r="J2450" t="str">
            <v>February</v>
          </cell>
          <cell r="K2450" t="str">
            <v>2011-2012</v>
          </cell>
          <cell r="L2450">
            <v>2012</v>
          </cell>
          <cell r="M2450">
            <v>0</v>
          </cell>
          <cell r="N2450">
            <v>8333.3333333333339</v>
          </cell>
          <cell r="AC2450" t="str">
            <v>CONEWECON-9February2011-2012</v>
          </cell>
          <cell r="AD2450" t="str">
            <v>CONEWECON-92012</v>
          </cell>
          <cell r="AE2450" t="str">
            <v>CONEWECON-9February2012</v>
          </cell>
          <cell r="AF2450" t="str">
            <v>CONEWECON-9February2011-2012</v>
          </cell>
          <cell r="AG2450" t="str">
            <v>CONEWECON-9February2011-2012</v>
          </cell>
          <cell r="AH2450" t="str">
            <v>CONEWFebruary2011-2012</v>
          </cell>
        </row>
        <row r="2451">
          <cell r="C2451" t="str">
            <v xml:space="preserve">Total O-POWER  </v>
          </cell>
          <cell r="D2451" t="str">
            <v>CONEW</v>
          </cell>
          <cell r="E2451" t="str">
            <v>ECON-9</v>
          </cell>
          <cell r="F2451" t="str">
            <v>Residential</v>
          </cell>
          <cell r="G2451" t="str">
            <v>MULTI</v>
          </cell>
          <cell r="J2451" t="str">
            <v>February</v>
          </cell>
          <cell r="K2451" t="str">
            <v>2011-2012</v>
          </cell>
          <cell r="L2451">
            <v>2012</v>
          </cell>
          <cell r="M2451">
            <v>0</v>
          </cell>
          <cell r="Y2451">
            <v>0</v>
          </cell>
          <cell r="Z2451">
            <v>0</v>
          </cell>
          <cell r="AA2451">
            <v>0</v>
          </cell>
          <cell r="AB2451">
            <v>541743.33333333349</v>
          </cell>
          <cell r="AC2451" t="str">
            <v>CONEWECON-9February2011-2012</v>
          </cell>
          <cell r="AD2451" t="str">
            <v>CONEWECON-92012</v>
          </cell>
          <cell r="AE2451" t="str">
            <v>CONEWECON-9February2012</v>
          </cell>
          <cell r="AF2451" t="str">
            <v>CONEWECON-9February2011-2012</v>
          </cell>
          <cell r="AG2451" t="str">
            <v>CONEWECON-9February2011-2012</v>
          </cell>
          <cell r="AH2451" t="str">
            <v>CONEWFebruary2011-2012</v>
          </cell>
        </row>
        <row r="2452">
          <cell r="C2452" t="str">
            <v>GREEN NEIGHBOORHOOD</v>
          </cell>
          <cell r="D2452" t="str">
            <v>GRNNEIGH</v>
          </cell>
          <cell r="E2452" t="str">
            <v>ECON-14</v>
          </cell>
          <cell r="F2452" t="str">
            <v>Residential</v>
          </cell>
          <cell r="G2452" t="str">
            <v>SINGLE</v>
          </cell>
          <cell r="J2452" t="str">
            <v>February</v>
          </cell>
          <cell r="K2452" t="str">
            <v>2011-2012</v>
          </cell>
          <cell r="L2452">
            <v>2012</v>
          </cell>
          <cell r="N2452">
            <v>0</v>
          </cell>
          <cell r="AA2452">
            <v>0</v>
          </cell>
          <cell r="AB2452">
            <v>0</v>
          </cell>
          <cell r="AC2452" t="str">
            <v>GRNNEIGHECON-14February2011-2012</v>
          </cell>
          <cell r="AD2452" t="str">
            <v>GRNNEIGHECON-142012</v>
          </cell>
          <cell r="AE2452" t="str">
            <v>GRNNEIGHECON-14February2012</v>
          </cell>
          <cell r="AF2452" t="str">
            <v>GRNNEIGHECON-14February2011-2012</v>
          </cell>
          <cell r="AG2452" t="str">
            <v>GRNNEIGHECON-14February2011-2012</v>
          </cell>
          <cell r="AH2452" t="str">
            <v>GRNNEIGHFebruary2011-2012</v>
          </cell>
        </row>
        <row r="2453">
          <cell r="C2453" t="str">
            <v>GREEN NEIGHBOORHOOD</v>
          </cell>
          <cell r="D2453" t="str">
            <v>GRNNEIGH</v>
          </cell>
          <cell r="E2453" t="str">
            <v>ECON-14</v>
          </cell>
          <cell r="F2453" t="str">
            <v>Residential</v>
          </cell>
          <cell r="G2453" t="str">
            <v>MULTI</v>
          </cell>
          <cell r="J2453" t="str">
            <v>February</v>
          </cell>
          <cell r="K2453" t="str">
            <v>2011-2012</v>
          </cell>
          <cell r="L2453">
            <v>2012</v>
          </cell>
          <cell r="AA2453">
            <v>0</v>
          </cell>
          <cell r="AC2453" t="str">
            <v>GRNNEIGHECON-14February2011-2012</v>
          </cell>
          <cell r="AD2453" t="str">
            <v>GRNNEIGHECON-142012</v>
          </cell>
          <cell r="AE2453" t="str">
            <v>GRNNEIGHECON-14February2012</v>
          </cell>
          <cell r="AF2453" t="str">
            <v>GRNNEIGHECON-14February2011-2012</v>
          </cell>
          <cell r="AG2453" t="str">
            <v>GRNNEIGHECON-14February2011-2012</v>
          </cell>
          <cell r="AH2453" t="str">
            <v>GRNNEIGHFebruary2011-2012</v>
          </cell>
        </row>
        <row r="2454">
          <cell r="C2454" t="str">
            <v xml:space="preserve">Total Green Neighborhood  </v>
          </cell>
          <cell r="D2454" t="str">
            <v>CONEW</v>
          </cell>
          <cell r="E2454" t="str">
            <v>ECON-14</v>
          </cell>
          <cell r="F2454" t="str">
            <v>Residential</v>
          </cell>
          <cell r="G2454" t="str">
            <v>SINGLE</v>
          </cell>
          <cell r="J2454" t="str">
            <v>February</v>
          </cell>
          <cell r="K2454" t="str">
            <v>2011-2012</v>
          </cell>
          <cell r="L2454">
            <v>2012</v>
          </cell>
          <cell r="M2454">
            <v>0</v>
          </cell>
          <cell r="N2454">
            <v>0</v>
          </cell>
          <cell r="O2454">
            <v>0</v>
          </cell>
          <cell r="Y2454">
            <v>0</v>
          </cell>
          <cell r="Z2454">
            <v>0</v>
          </cell>
          <cell r="AA2454">
            <v>0</v>
          </cell>
          <cell r="AB2454">
            <v>0</v>
          </cell>
          <cell r="AC2454" t="str">
            <v>CONEWECON-14February2011-2012</v>
          </cell>
          <cell r="AD2454" t="str">
            <v>CONEWECON-142012</v>
          </cell>
          <cell r="AE2454" t="str">
            <v>CONEWECON-14February2012</v>
          </cell>
          <cell r="AF2454" t="str">
            <v>CONEWECON-14February2011-2012</v>
          </cell>
          <cell r="AG2454" t="str">
            <v>CONEWECON-14February2011-2012</v>
          </cell>
          <cell r="AH2454" t="str">
            <v>CONEWFebruary2011-2012</v>
          </cell>
        </row>
        <row r="2455">
          <cell r="C2455" t="str">
            <v xml:space="preserve">Total Green Neighborhood  </v>
          </cell>
          <cell r="D2455" t="str">
            <v>CONEW</v>
          </cell>
          <cell r="E2455" t="str">
            <v>ECON-14</v>
          </cell>
          <cell r="F2455" t="str">
            <v>Residential</v>
          </cell>
          <cell r="G2455" t="str">
            <v>MULTI</v>
          </cell>
          <cell r="J2455" t="str">
            <v>February</v>
          </cell>
          <cell r="K2455" t="str">
            <v>2011-2012</v>
          </cell>
          <cell r="L2455">
            <v>2012</v>
          </cell>
          <cell r="M2455">
            <v>0</v>
          </cell>
          <cell r="Y2455">
            <v>0</v>
          </cell>
          <cell r="Z2455">
            <v>0</v>
          </cell>
          <cell r="AA2455">
            <v>0</v>
          </cell>
          <cell r="AB2455">
            <v>0</v>
          </cell>
          <cell r="AC2455" t="str">
            <v>CONEWECON-14February2011-2012</v>
          </cell>
          <cell r="AD2455" t="str">
            <v>CONEWECON-142012</v>
          </cell>
          <cell r="AE2455" t="str">
            <v>CONEWECON-14February2012</v>
          </cell>
          <cell r="AF2455" t="str">
            <v>CONEWECON-14February2011-2012</v>
          </cell>
          <cell r="AG2455" t="str">
            <v>CONEWECON-14February2011-2012</v>
          </cell>
          <cell r="AH2455" t="str">
            <v>CONEWFebruary2011-2012</v>
          </cell>
        </row>
        <row r="2456">
          <cell r="C2456" t="str">
            <v>MULIT-FAMILY Rehabilitation Program Invoiced</v>
          </cell>
          <cell r="D2456" t="str">
            <v>MULIT REHAB</v>
          </cell>
          <cell r="E2456" t="str">
            <v>ECON-7</v>
          </cell>
          <cell r="F2456" t="str">
            <v>Residential</v>
          </cell>
          <cell r="G2456" t="str">
            <v>MULTI</v>
          </cell>
          <cell r="J2456" t="str">
            <v>February</v>
          </cell>
          <cell r="K2456" t="str">
            <v>2011-2012</v>
          </cell>
          <cell r="L2456">
            <v>2012</v>
          </cell>
          <cell r="N2456">
            <v>16.75</v>
          </cell>
          <cell r="O2456">
            <v>0</v>
          </cell>
          <cell r="P2456">
            <v>400</v>
          </cell>
          <cell r="Q2456">
            <v>0</v>
          </cell>
          <cell r="Y2456">
            <v>0</v>
          </cell>
          <cell r="Z2456">
            <v>1390.25</v>
          </cell>
          <cell r="AA2456">
            <v>0</v>
          </cell>
          <cell r="AB2456">
            <v>23868.75</v>
          </cell>
          <cell r="AC2456" t="str">
            <v>MULIT REHABECON-7February2011-2012</v>
          </cell>
          <cell r="AD2456" t="str">
            <v>MULIT REHABECON-72012</v>
          </cell>
          <cell r="AE2456" t="str">
            <v>MULIT REHABECON-7February2012</v>
          </cell>
          <cell r="AF2456" t="str">
            <v>MULIT REHABECON-7February2011-2012</v>
          </cell>
          <cell r="AG2456" t="str">
            <v>MULIT REHABECON-7February2011-2012</v>
          </cell>
          <cell r="AH2456" t="str">
            <v>MULIT REHABFebruary2011-2012</v>
          </cell>
        </row>
        <row r="2457">
          <cell r="C2457" t="str">
            <v>Total Multi-Fam Rehab</v>
          </cell>
          <cell r="D2457" t="str">
            <v>CONEW</v>
          </cell>
          <cell r="E2457" t="str">
            <v>ECON-7</v>
          </cell>
          <cell r="F2457" t="str">
            <v>Residential</v>
          </cell>
          <cell r="G2457" t="str">
            <v>MULTI</v>
          </cell>
          <cell r="J2457" t="str">
            <v>February</v>
          </cell>
          <cell r="K2457" t="str">
            <v>2011-2012</v>
          </cell>
          <cell r="L2457">
            <v>2012</v>
          </cell>
          <cell r="M2457">
            <v>0</v>
          </cell>
          <cell r="N2457">
            <v>16.75</v>
          </cell>
          <cell r="O2457">
            <v>0</v>
          </cell>
          <cell r="P2457">
            <v>400</v>
          </cell>
          <cell r="Q2457">
            <v>0</v>
          </cell>
          <cell r="R2457">
            <v>0</v>
          </cell>
          <cell r="S2457">
            <v>0</v>
          </cell>
          <cell r="U2457">
            <v>0</v>
          </cell>
          <cell r="V2457">
            <v>0</v>
          </cell>
          <cell r="W2457">
            <v>0</v>
          </cell>
          <cell r="X2457">
            <v>0</v>
          </cell>
          <cell r="Y2457">
            <v>0</v>
          </cell>
          <cell r="Z2457">
            <v>1390.25</v>
          </cell>
          <cell r="AA2457">
            <v>0</v>
          </cell>
          <cell r="AB2457">
            <v>23868.75</v>
          </cell>
          <cell r="AC2457" t="str">
            <v>CONEWECON-7February2011-2012</v>
          </cell>
          <cell r="AD2457" t="str">
            <v>CONEWECON-72012</v>
          </cell>
          <cell r="AE2457" t="str">
            <v>CONEWECON-7February2012</v>
          </cell>
          <cell r="AF2457" t="str">
            <v>CONEWECON-7February2011-2012</v>
          </cell>
          <cell r="AG2457" t="str">
            <v>CONEWECON-7February2011-2012</v>
          </cell>
          <cell r="AH2457" t="str">
            <v>CONEWFebruary2011-2012</v>
          </cell>
        </row>
        <row r="2458">
          <cell r="C2458" t="str">
            <v>Total City</v>
          </cell>
          <cell r="E2458" t="str">
            <v>TOTAL CITY</v>
          </cell>
          <cell r="J2458" t="str">
            <v>February</v>
          </cell>
          <cell r="K2458" t="str">
            <v>2011-2012</v>
          </cell>
          <cell r="L2458">
            <v>2012</v>
          </cell>
          <cell r="M2458">
            <v>0</v>
          </cell>
          <cell r="N2458">
            <v>16.75</v>
          </cell>
          <cell r="O2458">
            <v>0</v>
          </cell>
          <cell r="P2458">
            <v>400</v>
          </cell>
          <cell r="Q2458">
            <v>0</v>
          </cell>
          <cell r="R2458">
            <v>0</v>
          </cell>
          <cell r="S2458">
            <v>0</v>
          </cell>
          <cell r="U2458">
            <v>0</v>
          </cell>
          <cell r="V2458">
            <v>0</v>
          </cell>
          <cell r="W2458">
            <v>0</v>
          </cell>
          <cell r="X2458">
            <v>0</v>
          </cell>
          <cell r="Y2458">
            <v>0</v>
          </cell>
          <cell r="Z2458">
            <v>1390.25</v>
          </cell>
          <cell r="AA2458">
            <v>0</v>
          </cell>
          <cell r="AB2458">
            <v>23868.75</v>
          </cell>
          <cell r="AC2458" t="str">
            <v>TOTAL CITYFebruary2011-2012</v>
          </cell>
          <cell r="AD2458" t="str">
            <v>TOTAL CITY2012</v>
          </cell>
          <cell r="AE2458" t="str">
            <v>TOTAL CITYFebruary2012</v>
          </cell>
          <cell r="AF2458" t="str">
            <v>TOTAL CITYFebruary2011-2012</v>
          </cell>
          <cell r="AG2458" t="str">
            <v>TOTAL CITYFebruary2011-2012</v>
          </cell>
          <cell r="AH2458" t="str">
            <v>Total CityFebruary2011-2012</v>
          </cell>
        </row>
        <row r="2459">
          <cell r="B2459" t="str">
            <v>ST Cloud Completed Audits Report</v>
          </cell>
          <cell r="J2459" t="str">
            <v>February</v>
          </cell>
          <cell r="L2459">
            <v>2012</v>
          </cell>
          <cell r="AC2459" t="str">
            <v>February</v>
          </cell>
          <cell r="AD2459" t="str">
            <v>2012</v>
          </cell>
          <cell r="AE2459" t="str">
            <v>February2012</v>
          </cell>
          <cell r="AF2459" t="str">
            <v>February</v>
          </cell>
          <cell r="AG2459" t="str">
            <v>February</v>
          </cell>
          <cell r="AH2459" t="str">
            <v>February</v>
          </cell>
        </row>
        <row r="2460">
          <cell r="B2460" t="str">
            <v>AUD4</v>
          </cell>
          <cell r="C2460" t="str">
            <v>Survey - Residential Energy</v>
          </cell>
          <cell r="D2460" t="str">
            <v>GRAHAM</v>
          </cell>
          <cell r="E2460" t="str">
            <v>ECON-3B</v>
          </cell>
          <cell r="F2460" t="str">
            <v>Residential</v>
          </cell>
          <cell r="G2460" t="str">
            <v>SINGLE</v>
          </cell>
          <cell r="I2460" t="str">
            <v>ST CLOUD</v>
          </cell>
          <cell r="J2460" t="str">
            <v>February</v>
          </cell>
          <cell r="K2460" t="str">
            <v>2011-2012</v>
          </cell>
          <cell r="L2460">
            <v>2012</v>
          </cell>
          <cell r="Y2460">
            <v>0</v>
          </cell>
          <cell r="Z2460">
            <v>0</v>
          </cell>
          <cell r="AA2460">
            <v>0</v>
          </cell>
          <cell r="AB2460">
            <v>0</v>
          </cell>
          <cell r="AC2460" t="str">
            <v>GRAHAMECON-3BFebruary2011-2012</v>
          </cell>
          <cell r="AD2460" t="str">
            <v>GRAHAMECON-3B2012</v>
          </cell>
          <cell r="AE2460" t="str">
            <v>GRAHAMECON-3BFebruary2012</v>
          </cell>
          <cell r="AF2460" t="str">
            <v>GRAHAMECON-3BFebruary2011-2012</v>
          </cell>
          <cell r="AG2460" t="str">
            <v>GRAHAMECON-3BST CLOUDFebruary2011-2012</v>
          </cell>
          <cell r="AH2460" t="str">
            <v>GRAHAMFebruary2011-2012</v>
          </cell>
        </row>
        <row r="2461">
          <cell r="B2461" t="str">
            <v>AUD6</v>
          </cell>
          <cell r="C2461" t="str">
            <v>Survey - Residential Energy</v>
          </cell>
          <cell r="D2461" t="str">
            <v>SKIPPER</v>
          </cell>
          <cell r="E2461" t="str">
            <v>ECON-3B</v>
          </cell>
          <cell r="F2461" t="str">
            <v>Residential</v>
          </cell>
          <cell r="G2461" t="str">
            <v>SINGLE</v>
          </cell>
          <cell r="I2461" t="str">
            <v>ST CLOUD</v>
          </cell>
          <cell r="J2461" t="str">
            <v>February</v>
          </cell>
          <cell r="K2461" t="str">
            <v>2011-2012</v>
          </cell>
          <cell r="L2461">
            <v>2012</v>
          </cell>
          <cell r="Y2461">
            <v>0</v>
          </cell>
          <cell r="Z2461">
            <v>0</v>
          </cell>
          <cell r="AA2461">
            <v>0</v>
          </cell>
          <cell r="AB2461">
            <v>0</v>
          </cell>
          <cell r="AC2461" t="str">
            <v>SKIPPERECON-3BFebruary2011-2012</v>
          </cell>
          <cell r="AD2461" t="str">
            <v>SKIPPERECON-3B2012</v>
          </cell>
          <cell r="AE2461" t="str">
            <v>SKIPPERECON-3BFebruary2012</v>
          </cell>
          <cell r="AF2461" t="str">
            <v>SKIPPERECON-3BFebruary2011-2012</v>
          </cell>
          <cell r="AG2461" t="str">
            <v>SKIPPERECON-3BST CLOUDFebruary2011-2012</v>
          </cell>
          <cell r="AH2461" t="str">
            <v>SKIPPERFebruary2011-2012</v>
          </cell>
        </row>
        <row r="2462">
          <cell r="B2462" t="str">
            <v>AUD7</v>
          </cell>
          <cell r="C2462" t="str">
            <v>Survey - Residential Energy</v>
          </cell>
          <cell r="D2462" t="str">
            <v>SAMPSON</v>
          </cell>
          <cell r="E2462" t="str">
            <v>ECON-3B</v>
          </cell>
          <cell r="F2462" t="str">
            <v>Residential</v>
          </cell>
          <cell r="G2462" t="str">
            <v>SINGLE</v>
          </cell>
          <cell r="I2462" t="str">
            <v>ST CLOUD</v>
          </cell>
          <cell r="J2462" t="str">
            <v>February</v>
          </cell>
          <cell r="K2462" t="str">
            <v>2011-2012</v>
          </cell>
          <cell r="L2462">
            <v>2012</v>
          </cell>
          <cell r="Y2462">
            <v>0</v>
          </cell>
          <cell r="Z2462">
            <v>0</v>
          </cell>
          <cell r="AA2462">
            <v>0</v>
          </cell>
          <cell r="AB2462">
            <v>0</v>
          </cell>
          <cell r="AC2462" t="str">
            <v>SAMPSONECON-3BFebruary2011-2012</v>
          </cell>
          <cell r="AD2462" t="str">
            <v>SAMPSONECON-3B2012</v>
          </cell>
          <cell r="AE2462" t="str">
            <v>SAMPSONECON-3BFebruary2012</v>
          </cell>
          <cell r="AF2462" t="str">
            <v>SAMPSONECON-3BFebruary2011-2012</v>
          </cell>
          <cell r="AG2462" t="str">
            <v>SAMPSONECON-3BST CLOUDFebruary2011-2012</v>
          </cell>
          <cell r="AH2462" t="str">
            <v>SAMPSONFebruary2011-2012</v>
          </cell>
        </row>
        <row r="2463">
          <cell r="C2463" t="str">
            <v xml:space="preserve">Total Res Energy Surveys  </v>
          </cell>
          <cell r="D2463" t="str">
            <v>CONEW</v>
          </cell>
          <cell r="E2463" t="str">
            <v>ECON-3B</v>
          </cell>
          <cell r="F2463" t="str">
            <v>Residential</v>
          </cell>
          <cell r="I2463" t="str">
            <v>ST CLOUD</v>
          </cell>
          <cell r="J2463" t="str">
            <v>February</v>
          </cell>
          <cell r="K2463" t="str">
            <v>2011-2012</v>
          </cell>
          <cell r="L2463">
            <v>2012</v>
          </cell>
          <cell r="M2463">
            <v>0</v>
          </cell>
          <cell r="Y2463">
            <v>0</v>
          </cell>
          <cell r="Z2463">
            <v>0</v>
          </cell>
          <cell r="AA2463">
            <v>0</v>
          </cell>
          <cell r="AB2463">
            <v>0</v>
          </cell>
          <cell r="AC2463" t="str">
            <v>CONEWECON-3BFebruary2011-2012</v>
          </cell>
          <cell r="AD2463" t="str">
            <v>CONEWECON-3B2012</v>
          </cell>
          <cell r="AE2463" t="str">
            <v>CONEWECON-3BFebruary2012</v>
          </cell>
          <cell r="AF2463" t="str">
            <v>CONEWECON-3BFebruary2011-2012</v>
          </cell>
          <cell r="AG2463" t="str">
            <v>CONEWECON-3BST CLOUDFebruary2011-2012</v>
          </cell>
          <cell r="AH2463" t="str">
            <v>CONEWFebruary2011-2012</v>
          </cell>
        </row>
        <row r="2464">
          <cell r="B2464" t="str">
            <v>FHS</v>
          </cell>
          <cell r="C2464" t="str">
            <v>Survey - Residential Energy DVD</v>
          </cell>
          <cell r="D2464" t="str">
            <v>BURNS</v>
          </cell>
          <cell r="E2464" t="str">
            <v>ECON-3D</v>
          </cell>
          <cell r="F2464" t="str">
            <v>Residential</v>
          </cell>
          <cell r="I2464" t="str">
            <v>ST CLOUD</v>
          </cell>
          <cell r="J2464" t="str">
            <v>February</v>
          </cell>
          <cell r="K2464" t="str">
            <v>2011-2012</v>
          </cell>
          <cell r="L2464">
            <v>2012</v>
          </cell>
          <cell r="Y2464">
            <v>0</v>
          </cell>
          <cell r="Z2464">
            <v>0</v>
          </cell>
          <cell r="AA2464">
            <v>0</v>
          </cell>
          <cell r="AB2464">
            <v>0</v>
          </cell>
          <cell r="AC2464" t="str">
            <v>BURNSECON-3DFebruary2011-2012</v>
          </cell>
          <cell r="AD2464" t="str">
            <v>BURNSECON-3D2012</v>
          </cell>
          <cell r="AE2464" t="str">
            <v>BURNSECON-3DFebruary2012</v>
          </cell>
          <cell r="AF2464" t="str">
            <v>BURNSECON-3DFebruary2011-2012</v>
          </cell>
          <cell r="AG2464" t="str">
            <v>BURNSECON-3DST CLOUDFebruary2011-2012</v>
          </cell>
          <cell r="AH2464" t="str">
            <v>BURNSFebruary2011-2012</v>
          </cell>
        </row>
        <row r="2465">
          <cell r="C2465" t="str">
            <v>Survey - Residential Energy DVD</v>
          </cell>
          <cell r="D2465" t="str">
            <v>RIVERA</v>
          </cell>
          <cell r="E2465" t="str">
            <v>ECON-3D</v>
          </cell>
          <cell r="F2465" t="str">
            <v>Residential</v>
          </cell>
          <cell r="I2465" t="str">
            <v>ST CLOUD</v>
          </cell>
          <cell r="J2465" t="str">
            <v>February</v>
          </cell>
          <cell r="K2465" t="str">
            <v>2011-2012</v>
          </cell>
          <cell r="L2465">
            <v>2012</v>
          </cell>
          <cell r="Y2465">
            <v>0</v>
          </cell>
          <cell r="Z2465">
            <v>0</v>
          </cell>
          <cell r="AA2465">
            <v>0</v>
          </cell>
          <cell r="AB2465">
            <v>0</v>
          </cell>
          <cell r="AC2465" t="str">
            <v>RIVERAECON-3DFebruary2011-2012</v>
          </cell>
          <cell r="AD2465" t="str">
            <v>RIVERAECON-3D2012</v>
          </cell>
          <cell r="AE2465" t="str">
            <v>RIVERAECON-3DFebruary2012</v>
          </cell>
          <cell r="AF2465" t="str">
            <v>RIVERAECON-3DFebruary2011-2012</v>
          </cell>
          <cell r="AG2465" t="str">
            <v>RIVERAECON-3DST CLOUDFebruary2011-2012</v>
          </cell>
          <cell r="AH2465" t="str">
            <v>RIVERAFebruary2011-2012</v>
          </cell>
        </row>
        <row r="2466">
          <cell r="C2466" t="str">
            <v xml:space="preserve">Total DVD &amp; VIDEO  </v>
          </cell>
          <cell r="D2466" t="str">
            <v>DVD</v>
          </cell>
          <cell r="E2466" t="str">
            <v>ECON-3D</v>
          </cell>
          <cell r="F2466" t="str">
            <v>Residential</v>
          </cell>
          <cell r="I2466" t="str">
            <v>ST CLOUD</v>
          </cell>
          <cell r="J2466" t="str">
            <v>February</v>
          </cell>
          <cell r="K2466" t="str">
            <v>2011-2012</v>
          </cell>
          <cell r="L2466">
            <v>2012</v>
          </cell>
          <cell r="M2466">
            <v>0</v>
          </cell>
          <cell r="Y2466">
            <v>0</v>
          </cell>
          <cell r="AA2466">
            <v>0</v>
          </cell>
          <cell r="AC2466" t="str">
            <v>DVDECON-3DFebruary2011-2012</v>
          </cell>
          <cell r="AD2466" t="str">
            <v>DVDECON-3D2012</v>
          </cell>
          <cell r="AE2466" t="str">
            <v>DVDECON-3DFebruary2012</v>
          </cell>
          <cell r="AF2466" t="str">
            <v>DVDECON-3DFebruary2011-2012</v>
          </cell>
          <cell r="AG2466" t="str">
            <v>DVDECON-3DST CLOUDFebruary2011-2012</v>
          </cell>
          <cell r="AH2466" t="str">
            <v>DVDFebruary2011-2012</v>
          </cell>
        </row>
        <row r="2467">
          <cell r="C2467" t="str">
            <v xml:space="preserve">Total Residential Energy DVD  </v>
          </cell>
          <cell r="D2467" t="str">
            <v>CONEW</v>
          </cell>
          <cell r="E2467" t="str">
            <v>ECON-3D</v>
          </cell>
          <cell r="F2467" t="str">
            <v>Residential</v>
          </cell>
          <cell r="I2467" t="str">
            <v>ST CLOUD</v>
          </cell>
          <cell r="J2467" t="str">
            <v>February</v>
          </cell>
          <cell r="K2467" t="str">
            <v>2011-2012</v>
          </cell>
          <cell r="L2467">
            <v>2012</v>
          </cell>
          <cell r="M2467">
            <v>0</v>
          </cell>
          <cell r="Y2467">
            <v>0</v>
          </cell>
          <cell r="Z2467">
            <v>0</v>
          </cell>
          <cell r="AA2467">
            <v>0</v>
          </cell>
          <cell r="AB2467">
            <v>0</v>
          </cell>
          <cell r="AC2467" t="str">
            <v>CONEWECON-3DFebruary2011-2012</v>
          </cell>
          <cell r="AD2467" t="str">
            <v>CONEWECON-3D2012</v>
          </cell>
          <cell r="AE2467" t="str">
            <v>CONEWECON-3DFebruary2012</v>
          </cell>
          <cell r="AF2467" t="str">
            <v>CONEWECON-3DFebruary2011-2012</v>
          </cell>
          <cell r="AG2467" t="str">
            <v>CONEWECON-3DST CLOUDFebruary2011-2012</v>
          </cell>
          <cell r="AH2467" t="str">
            <v>CONEWFebruary2011-2012</v>
          </cell>
        </row>
        <row r="2468">
          <cell r="B2468" t="str">
            <v>IBHE</v>
          </cell>
          <cell r="C2468" t="str">
            <v>Home Fix-up</v>
          </cell>
          <cell r="D2468" t="str">
            <v>SAMPSON</v>
          </cell>
          <cell r="E2468" t="str">
            <v>ECON-12A</v>
          </cell>
          <cell r="F2468" t="str">
            <v>Residential</v>
          </cell>
          <cell r="G2468" t="str">
            <v>SINGLE</v>
          </cell>
          <cell r="I2468" t="str">
            <v>ST CLOUD</v>
          </cell>
          <cell r="J2468" t="str">
            <v>February</v>
          </cell>
          <cell r="K2468" t="str">
            <v>2011-2012</v>
          </cell>
          <cell r="L2468">
            <v>2012</v>
          </cell>
          <cell r="Y2468">
            <v>0</v>
          </cell>
          <cell r="Z2468">
            <v>0</v>
          </cell>
          <cell r="AA2468">
            <v>0</v>
          </cell>
          <cell r="AB2468">
            <v>0</v>
          </cell>
          <cell r="AC2468" t="str">
            <v>SAMPSONECON-12AFebruary2011-2012</v>
          </cell>
          <cell r="AD2468" t="str">
            <v>SAMPSONECON-12A2012</v>
          </cell>
          <cell r="AE2468" t="str">
            <v>SAMPSONECON-12AFebruary2012</v>
          </cell>
          <cell r="AF2468" t="str">
            <v>SAMPSONECON-12AFebruary2011-2012</v>
          </cell>
          <cell r="AG2468" t="str">
            <v>SAMPSONECON-12AST CLOUDFebruary2011-2012</v>
          </cell>
          <cell r="AH2468" t="str">
            <v>SAMPSONFebruary2011-2012</v>
          </cell>
        </row>
        <row r="2469">
          <cell r="C2469" t="str">
            <v>Total Home Fix-up Single</v>
          </cell>
          <cell r="D2469" t="str">
            <v>CONEW</v>
          </cell>
          <cell r="E2469" t="str">
            <v>ECON-12A</v>
          </cell>
          <cell r="F2469" t="str">
            <v>Residential</v>
          </cell>
          <cell r="G2469" t="str">
            <v>SINGLE</v>
          </cell>
          <cell r="I2469" t="str">
            <v>ST CLOUD</v>
          </cell>
          <cell r="J2469" t="str">
            <v>February</v>
          </cell>
          <cell r="K2469" t="str">
            <v>2011-2012</v>
          </cell>
          <cell r="L2469">
            <v>2012</v>
          </cell>
          <cell r="M2469">
            <v>0</v>
          </cell>
          <cell r="O2469">
            <v>0</v>
          </cell>
          <cell r="Q2469">
            <v>0</v>
          </cell>
          <cell r="R2469">
            <v>0</v>
          </cell>
          <cell r="S2469">
            <v>0</v>
          </cell>
          <cell r="U2469">
            <v>0</v>
          </cell>
          <cell r="V2469">
            <v>0</v>
          </cell>
          <cell r="W2469">
            <v>0</v>
          </cell>
          <cell r="X2469">
            <v>0</v>
          </cell>
          <cell r="Y2469">
            <v>0</v>
          </cell>
          <cell r="Z2469">
            <v>0</v>
          </cell>
          <cell r="AA2469">
            <v>0</v>
          </cell>
          <cell r="AB2469">
            <v>0</v>
          </cell>
          <cell r="AC2469" t="str">
            <v>CONEWECON-12AFebruary2011-2012</v>
          </cell>
          <cell r="AD2469" t="str">
            <v>CONEWECON-12A2012</v>
          </cell>
          <cell r="AE2469" t="str">
            <v>CONEWECON-12AFebruary2012</v>
          </cell>
          <cell r="AF2469" t="str">
            <v>CONEWECON-12AFebruary2011-2012</v>
          </cell>
          <cell r="AG2469" t="str">
            <v>CONEWECON-12AST CLOUDFebruary2011-2012</v>
          </cell>
          <cell r="AH2469" t="str">
            <v>CONEWFebruary2011-2012</v>
          </cell>
        </row>
        <row r="2470">
          <cell r="B2470" t="str">
            <v>IBHI</v>
          </cell>
          <cell r="C2470" t="str">
            <v>Home Financial Insulation Loan</v>
          </cell>
          <cell r="D2470" t="str">
            <v>SAMPSON</v>
          </cell>
          <cell r="E2470" t="str">
            <v>ECON-12B</v>
          </cell>
          <cell r="F2470" t="str">
            <v>Residential</v>
          </cell>
          <cell r="G2470" t="str">
            <v>SINGLE</v>
          </cell>
          <cell r="I2470" t="str">
            <v>ST CLOUD</v>
          </cell>
          <cell r="J2470" t="str">
            <v>February</v>
          </cell>
          <cell r="K2470" t="str">
            <v>2011-2012</v>
          </cell>
          <cell r="L2470">
            <v>2012</v>
          </cell>
          <cell r="O2470">
            <v>0</v>
          </cell>
          <cell r="Y2470">
            <v>0</v>
          </cell>
          <cell r="Z2470">
            <v>0</v>
          </cell>
          <cell r="AA2470">
            <v>0</v>
          </cell>
          <cell r="AB2470">
            <v>0</v>
          </cell>
          <cell r="AC2470" t="str">
            <v>SAMPSONECON-12BFebruary2011-2012</v>
          </cell>
          <cell r="AD2470" t="str">
            <v>SAMPSONECON-12B2012</v>
          </cell>
          <cell r="AE2470" t="str">
            <v>SAMPSONECON-12BFebruary2012</v>
          </cell>
          <cell r="AF2470" t="str">
            <v>SAMPSONECON-12BFebruary2011-2012</v>
          </cell>
          <cell r="AG2470" t="str">
            <v>SAMPSONECON-12BST CLOUDFebruary2011-2012</v>
          </cell>
          <cell r="AH2470" t="str">
            <v>SAMPSONFebruary2011-2012</v>
          </cell>
        </row>
        <row r="2471">
          <cell r="C2471" t="str">
            <v>Total Financed Insulation Single</v>
          </cell>
          <cell r="D2471" t="str">
            <v>CONEW</v>
          </cell>
          <cell r="E2471" t="str">
            <v>ECON-12B</v>
          </cell>
          <cell r="F2471" t="str">
            <v>Residential</v>
          </cell>
          <cell r="G2471" t="str">
            <v>SINGLE</v>
          </cell>
          <cell r="I2471" t="str">
            <v>ST CLOUD</v>
          </cell>
          <cell r="J2471" t="str">
            <v>February</v>
          </cell>
          <cell r="K2471" t="str">
            <v>2011-2012</v>
          </cell>
          <cell r="L2471">
            <v>2012</v>
          </cell>
          <cell r="M2471">
            <v>0</v>
          </cell>
          <cell r="O2471">
            <v>0</v>
          </cell>
          <cell r="Q2471">
            <v>0</v>
          </cell>
          <cell r="R2471">
            <v>0</v>
          </cell>
          <cell r="S2471">
            <v>0</v>
          </cell>
          <cell r="U2471">
            <v>0</v>
          </cell>
          <cell r="V2471">
            <v>0</v>
          </cell>
          <cell r="W2471">
            <v>0</v>
          </cell>
          <cell r="X2471">
            <v>0</v>
          </cell>
          <cell r="Y2471">
            <v>0</v>
          </cell>
          <cell r="Z2471">
            <v>0</v>
          </cell>
          <cell r="AA2471">
            <v>0</v>
          </cell>
          <cell r="AB2471">
            <v>0</v>
          </cell>
          <cell r="AC2471" t="str">
            <v>CONEWECON-12BFebruary2011-2012</v>
          </cell>
          <cell r="AD2471" t="str">
            <v>CONEWECON-12B2012</v>
          </cell>
          <cell r="AE2471" t="str">
            <v>CONEWECON-12BFebruary2012</v>
          </cell>
          <cell r="AF2471" t="str">
            <v>CONEWECON-12BFebruary2011-2012</v>
          </cell>
          <cell r="AG2471" t="str">
            <v>CONEWECON-12BST CLOUDFebruary2011-2012</v>
          </cell>
          <cell r="AH2471" t="str">
            <v>CONEWFebruary2011-2012</v>
          </cell>
        </row>
        <row r="2472">
          <cell r="C2472" t="str">
            <v>Total Residential Audit Summary</v>
          </cell>
          <cell r="D2472" t="str">
            <v>CONEW</v>
          </cell>
          <cell r="E2472" t="str">
            <v>RESCON</v>
          </cell>
          <cell r="F2472" t="str">
            <v>Residential</v>
          </cell>
          <cell r="J2472" t="str">
            <v>February</v>
          </cell>
          <cell r="K2472" t="str">
            <v>2011-2012</v>
          </cell>
          <cell r="L2472">
            <v>2012</v>
          </cell>
          <cell r="M2472">
            <v>0</v>
          </cell>
          <cell r="N2472">
            <v>9094.6666666666679</v>
          </cell>
          <cell r="O2472">
            <v>0</v>
          </cell>
          <cell r="P2472">
            <v>80666.666666666672</v>
          </cell>
          <cell r="Q2472">
            <v>0</v>
          </cell>
          <cell r="R2472">
            <v>0</v>
          </cell>
          <cell r="S2472">
            <v>0</v>
          </cell>
          <cell r="T2472">
            <v>0</v>
          </cell>
          <cell r="U2472">
            <v>0</v>
          </cell>
          <cell r="V2472">
            <v>0</v>
          </cell>
          <cell r="W2472">
            <v>0</v>
          </cell>
          <cell r="X2472">
            <v>113</v>
          </cell>
          <cell r="Y2472">
            <v>0</v>
          </cell>
          <cell r="Z2472">
            <v>66863.175346333344</v>
          </cell>
          <cell r="AA2472">
            <v>0</v>
          </cell>
          <cell r="AB2472">
            <v>668622.30385441682</v>
          </cell>
          <cell r="AC2472" t="str">
            <v>CONEWRESCONFebruary2011-2012</v>
          </cell>
          <cell r="AD2472" t="str">
            <v>CONEWRESCON2012</v>
          </cell>
          <cell r="AE2472" t="str">
            <v>CONEWRESCONFebruary2012</v>
          </cell>
          <cell r="AF2472" t="str">
            <v>CONEWRESCONFebruary2011-2012</v>
          </cell>
          <cell r="AG2472" t="str">
            <v>CONEWRESCONFebruary2011-2012</v>
          </cell>
          <cell r="AH2472" t="str">
            <v>RESCONFebruary2011-2012</v>
          </cell>
        </row>
        <row r="2473">
          <cell r="C2473" t="str">
            <v>Total Commercial Audit Summary</v>
          </cell>
          <cell r="D2473" t="str">
            <v>CONEW</v>
          </cell>
          <cell r="E2473" t="str">
            <v>COMCON</v>
          </cell>
          <cell r="F2473" t="str">
            <v>Commercial</v>
          </cell>
          <cell r="J2473" t="str">
            <v>February</v>
          </cell>
          <cell r="K2473" t="str">
            <v>2011-2012</v>
          </cell>
          <cell r="L2473">
            <v>2012</v>
          </cell>
          <cell r="M2473">
            <v>0</v>
          </cell>
          <cell r="N2473">
            <v>27.833333333333332</v>
          </cell>
          <cell r="O2473">
            <v>0</v>
          </cell>
          <cell r="P2473">
            <v>0</v>
          </cell>
          <cell r="Q2473">
            <v>0</v>
          </cell>
          <cell r="R2473">
            <v>0</v>
          </cell>
          <cell r="S2473">
            <v>0</v>
          </cell>
          <cell r="U2473">
            <v>0</v>
          </cell>
          <cell r="V2473">
            <v>0</v>
          </cell>
          <cell r="W2473">
            <v>0</v>
          </cell>
          <cell r="X2473">
            <v>0</v>
          </cell>
          <cell r="Y2473">
            <v>0</v>
          </cell>
          <cell r="Z2473">
            <v>12592.799127233335</v>
          </cell>
          <cell r="AA2473">
            <v>0</v>
          </cell>
          <cell r="AB2473">
            <v>15437.372066666667</v>
          </cell>
          <cell r="AC2473" t="str">
            <v>CONEWCOMCONFebruary2011-2012</v>
          </cell>
          <cell r="AD2473" t="str">
            <v>CONEWCOMCON2012</v>
          </cell>
          <cell r="AE2473" t="str">
            <v>CONEWCOMCONFebruary2012</v>
          </cell>
          <cell r="AF2473" t="str">
            <v>CONEWCOMCONFebruary2011-2012</v>
          </cell>
          <cell r="AG2473" t="str">
            <v>CONEWCOMCONFebruary2011-2012</v>
          </cell>
          <cell r="AH2473" t="str">
            <v>COMCONFebruary2011-2012</v>
          </cell>
        </row>
        <row r="2474">
          <cell r="B2474" t="str">
            <v>CONSERVATION SUPPORT TRACKING</v>
          </cell>
          <cell r="L2474">
            <v>2012</v>
          </cell>
          <cell r="M2474" t="str">
            <v>Completed</v>
          </cell>
          <cell r="N2474" t="str">
            <v>Assigned / Returned</v>
          </cell>
          <cell r="AD2474" t="str">
            <v>2012</v>
          </cell>
          <cell r="AE2474" t="str">
            <v>2012</v>
          </cell>
        </row>
        <row r="2475">
          <cell r="B2475" t="str">
            <v>Rebate Verification</v>
          </cell>
          <cell r="C2475" t="str">
            <v>Residential Rebate Tracking</v>
          </cell>
          <cell r="D2475" t="str">
            <v>BURNS</v>
          </cell>
          <cell r="F2475" t="str">
            <v>Residential</v>
          </cell>
          <cell r="H2475" t="str">
            <v>RES VERIFY</v>
          </cell>
          <cell r="J2475" t="str">
            <v>February</v>
          </cell>
          <cell r="K2475" t="str">
            <v>2011-2012</v>
          </cell>
          <cell r="L2475">
            <v>2012</v>
          </cell>
          <cell r="Y2475">
            <v>0</v>
          </cell>
          <cell r="Z2475">
            <v>0</v>
          </cell>
          <cell r="AC2475" t="str">
            <v>BURNSFebruary2011-2012</v>
          </cell>
          <cell r="AD2475" t="str">
            <v>BURNS2012</v>
          </cell>
          <cell r="AE2475" t="str">
            <v>BURNSFebruary2012</v>
          </cell>
          <cell r="AF2475" t="str">
            <v>BURNSRES VERIFYFebruary2011-2012</v>
          </cell>
          <cell r="AG2475" t="str">
            <v>BURNSFebruary2011-2012</v>
          </cell>
          <cell r="AH2475" t="str">
            <v>BURNSRES VERIFY</v>
          </cell>
        </row>
        <row r="2476">
          <cell r="D2476" t="str">
            <v>GRAHAM</v>
          </cell>
          <cell r="F2476" t="str">
            <v>Residential</v>
          </cell>
          <cell r="H2476" t="str">
            <v>RES VERIFY</v>
          </cell>
          <cell r="J2476" t="str">
            <v>February</v>
          </cell>
          <cell r="K2476" t="str">
            <v>2011-2012</v>
          </cell>
          <cell r="L2476">
            <v>2012</v>
          </cell>
          <cell r="U2476">
            <v>8</v>
          </cell>
          <cell r="Y2476">
            <v>0</v>
          </cell>
          <cell r="Z2476">
            <v>0</v>
          </cell>
          <cell r="AC2476" t="str">
            <v>GRAHAMFebruary2011-2012</v>
          </cell>
          <cell r="AD2476" t="str">
            <v>GRAHAM2012</v>
          </cell>
          <cell r="AE2476" t="str">
            <v>GRAHAMFebruary2012</v>
          </cell>
          <cell r="AF2476" t="str">
            <v>GRAHAMRES VERIFYFebruary2011-2012</v>
          </cell>
          <cell r="AG2476" t="str">
            <v>GRAHAMFebruary2011-2012</v>
          </cell>
          <cell r="AH2476" t="str">
            <v>GRAHAMRES VERIFY</v>
          </cell>
        </row>
        <row r="2477">
          <cell r="D2477" t="str">
            <v>MAYER</v>
          </cell>
          <cell r="F2477" t="str">
            <v>Residential</v>
          </cell>
          <cell r="H2477" t="str">
            <v>RES VERIFY</v>
          </cell>
          <cell r="J2477" t="str">
            <v>February</v>
          </cell>
          <cell r="K2477" t="str">
            <v>2011-2012</v>
          </cell>
          <cell r="L2477">
            <v>2012</v>
          </cell>
          <cell r="Y2477">
            <v>0</v>
          </cell>
          <cell r="Z2477">
            <v>0</v>
          </cell>
          <cell r="AC2477" t="str">
            <v>MAYERFebruary2011-2012</v>
          </cell>
          <cell r="AD2477" t="str">
            <v>MAYER2012</v>
          </cell>
          <cell r="AE2477" t="str">
            <v>MAYERFebruary2012</v>
          </cell>
          <cell r="AF2477" t="str">
            <v>MAYERRES VERIFYFebruary2011-2012</v>
          </cell>
          <cell r="AG2477" t="str">
            <v>MAYERFebruary2011-2012</v>
          </cell>
          <cell r="AH2477" t="str">
            <v>MAYERRES VERIFY</v>
          </cell>
        </row>
        <row r="2478">
          <cell r="D2478" t="str">
            <v>SAMPSON</v>
          </cell>
          <cell r="F2478" t="str">
            <v>Residential</v>
          </cell>
          <cell r="H2478" t="str">
            <v>RES VERIFY</v>
          </cell>
          <cell r="J2478" t="str">
            <v>February</v>
          </cell>
          <cell r="K2478" t="str">
            <v>2011-2012</v>
          </cell>
          <cell r="L2478">
            <v>2012</v>
          </cell>
          <cell r="U2478">
            <v>9</v>
          </cell>
          <cell r="Y2478">
            <v>0</v>
          </cell>
          <cell r="Z2478">
            <v>0</v>
          </cell>
          <cell r="AC2478" t="str">
            <v>SAMPSONFebruary2011-2012</v>
          </cell>
          <cell r="AD2478" t="str">
            <v>SAMPSON2012</v>
          </cell>
          <cell r="AE2478" t="str">
            <v>SAMPSONFebruary2012</v>
          </cell>
          <cell r="AF2478" t="str">
            <v>SAMPSONRES VERIFYFebruary2011-2012</v>
          </cell>
          <cell r="AG2478" t="str">
            <v>SAMPSONFebruary2011-2012</v>
          </cell>
          <cell r="AH2478" t="str">
            <v>SAMPSONRES VERIFY</v>
          </cell>
        </row>
        <row r="2479">
          <cell r="D2479" t="str">
            <v>SKIPPER</v>
          </cell>
          <cell r="F2479" t="str">
            <v>Residential</v>
          </cell>
          <cell r="H2479" t="str">
            <v>RES VERIFY</v>
          </cell>
          <cell r="J2479" t="str">
            <v>February</v>
          </cell>
          <cell r="K2479" t="str">
            <v>2011-2012</v>
          </cell>
          <cell r="L2479">
            <v>2012</v>
          </cell>
          <cell r="Y2479">
            <v>0</v>
          </cell>
          <cell r="Z2479">
            <v>0</v>
          </cell>
          <cell r="AC2479" t="str">
            <v>SKIPPERFebruary2011-2012</v>
          </cell>
          <cell r="AD2479" t="str">
            <v>SKIPPER2012</v>
          </cell>
          <cell r="AE2479" t="str">
            <v>SKIPPERFebruary2012</v>
          </cell>
          <cell r="AF2479" t="str">
            <v>SKIPPERRES VERIFYFebruary2011-2012</v>
          </cell>
          <cell r="AG2479" t="str">
            <v>SKIPPERFebruary2011-2012</v>
          </cell>
          <cell r="AH2479" t="str">
            <v>SKIPPERRES VERIFY</v>
          </cell>
        </row>
        <row r="2480">
          <cell r="D2480" t="str">
            <v>SPRIGGS</v>
          </cell>
          <cell r="F2480" t="str">
            <v>Residential</v>
          </cell>
          <cell r="H2480" t="str">
            <v>RES VERIFY</v>
          </cell>
          <cell r="J2480" t="str">
            <v>February</v>
          </cell>
          <cell r="K2480" t="str">
            <v>2011-2012</v>
          </cell>
          <cell r="L2480">
            <v>2012</v>
          </cell>
          <cell r="Y2480">
            <v>0</v>
          </cell>
          <cell r="Z2480">
            <v>0</v>
          </cell>
          <cell r="AC2480" t="str">
            <v>SPRIGGSFebruary2011-2012</v>
          </cell>
          <cell r="AD2480" t="str">
            <v>SPRIGGS2012</v>
          </cell>
          <cell r="AE2480" t="str">
            <v>SPRIGGSFebruary2012</v>
          </cell>
          <cell r="AF2480" t="str">
            <v>SPRIGGSRES VERIFYFebruary2011-2012</v>
          </cell>
          <cell r="AG2480" t="str">
            <v>SPRIGGSFebruary2011-2012</v>
          </cell>
          <cell r="AH2480" t="str">
            <v>SPRIGGSRES VERIFY</v>
          </cell>
        </row>
        <row r="2481">
          <cell r="C2481" t="str">
            <v xml:space="preserve">Total Community Events  </v>
          </cell>
          <cell r="D2481" t="str">
            <v>CONEW</v>
          </cell>
          <cell r="F2481" t="str">
            <v>Residential</v>
          </cell>
          <cell r="H2481" t="str">
            <v>RES VERIFY</v>
          </cell>
          <cell r="J2481" t="str">
            <v>February</v>
          </cell>
          <cell r="K2481" t="str">
            <v>2011-2012</v>
          </cell>
          <cell r="L2481">
            <v>2012</v>
          </cell>
          <cell r="M2481">
            <v>0</v>
          </cell>
          <cell r="N2481">
            <v>0</v>
          </cell>
          <cell r="O2481">
            <v>0</v>
          </cell>
          <cell r="P2481">
            <v>0</v>
          </cell>
          <cell r="U2481">
            <v>17</v>
          </cell>
          <cell r="X2481">
            <v>0</v>
          </cell>
          <cell r="Y2481">
            <v>0</v>
          </cell>
          <cell r="Z2481">
            <v>0</v>
          </cell>
          <cell r="AC2481" t="str">
            <v>CONEWFebruary2011-2012</v>
          </cell>
          <cell r="AD2481" t="str">
            <v>CONEW2012</v>
          </cell>
          <cell r="AE2481" t="str">
            <v>CONEWFebruary2012</v>
          </cell>
          <cell r="AF2481" t="str">
            <v>CONEWRES VERIFYFebruary2011-2012</v>
          </cell>
          <cell r="AG2481" t="str">
            <v>CONEWFebruary2011-2012</v>
          </cell>
          <cell r="AH2481" t="str">
            <v>CONEWRES VERIFY</v>
          </cell>
        </row>
        <row r="2482">
          <cell r="C2482" t="str">
            <v>Commercial Rebate Tracking</v>
          </cell>
          <cell r="D2482" t="str">
            <v>SKIPPER</v>
          </cell>
          <cell r="F2482" t="str">
            <v>Commercial</v>
          </cell>
          <cell r="H2482" t="str">
            <v>COM VERIFY</v>
          </cell>
          <cell r="J2482" t="str">
            <v>February</v>
          </cell>
          <cell r="K2482" t="str">
            <v>2011-2012</v>
          </cell>
          <cell r="L2482">
            <v>2012</v>
          </cell>
          <cell r="AD2482" t="str">
            <v>SKIPPER2012</v>
          </cell>
          <cell r="AE2482" t="str">
            <v>SKIPPERFebruary2012</v>
          </cell>
          <cell r="AF2482" t="str">
            <v>SKIPPERCOM VERIFYFebruary2011-2012</v>
          </cell>
        </row>
        <row r="2483">
          <cell r="B2483" t="str">
            <v>Conservation Support Emails</v>
          </cell>
          <cell r="C2483" t="str">
            <v>Emails</v>
          </cell>
          <cell r="D2483" t="str">
            <v>BURNS</v>
          </cell>
          <cell r="F2483" t="str">
            <v>Residential</v>
          </cell>
          <cell r="H2483" t="str">
            <v>CONEW EMAIL</v>
          </cell>
          <cell r="J2483" t="str">
            <v>February</v>
          </cell>
          <cell r="K2483" t="str">
            <v>2011-2012</v>
          </cell>
          <cell r="L2483">
            <v>2012</v>
          </cell>
          <cell r="AD2483" t="str">
            <v>BURNS2012</v>
          </cell>
          <cell r="AE2483" t="str">
            <v>BURNSFebruary2012</v>
          </cell>
          <cell r="AF2483" t="str">
            <v>BURNSCONEW EMAILFebruary2011-2012</v>
          </cell>
        </row>
        <row r="2484">
          <cell r="D2484" t="str">
            <v>RIVERA</v>
          </cell>
          <cell r="F2484" t="str">
            <v>Residential</v>
          </cell>
          <cell r="H2484" t="str">
            <v>CONEW EMAIL</v>
          </cell>
          <cell r="J2484" t="str">
            <v>February</v>
          </cell>
          <cell r="K2484" t="str">
            <v>2011-2012</v>
          </cell>
          <cell r="L2484">
            <v>2012</v>
          </cell>
          <cell r="AD2484" t="str">
            <v>RIVERA2012</v>
          </cell>
          <cell r="AE2484" t="str">
            <v>RIVERAFebruary2012</v>
          </cell>
          <cell r="AF2484" t="str">
            <v>RIVERACONEW EMAILFebruary2011-2012</v>
          </cell>
        </row>
        <row r="2485">
          <cell r="B2485" t="str">
            <v>Conservation Support Calls</v>
          </cell>
          <cell r="C2485" t="str">
            <v>Calls/Voicemails</v>
          </cell>
          <cell r="D2485" t="str">
            <v>BURNS</v>
          </cell>
          <cell r="H2485" t="str">
            <v>CONEW CALLS/VM</v>
          </cell>
          <cell r="J2485" t="str">
            <v>February</v>
          </cell>
          <cell r="K2485" t="str">
            <v>2011-2012</v>
          </cell>
          <cell r="L2485">
            <v>2012</v>
          </cell>
          <cell r="AD2485" t="str">
            <v>BURNS2012</v>
          </cell>
          <cell r="AE2485" t="str">
            <v>BURNSFebruary2012</v>
          </cell>
          <cell r="AF2485" t="str">
            <v>BURNSCONEW CALLS/VMFebruary2011-2012</v>
          </cell>
        </row>
        <row r="2486">
          <cell r="D2486" t="str">
            <v>GRAHAM</v>
          </cell>
          <cell r="H2486" t="str">
            <v>CONEW CALLS/VM</v>
          </cell>
          <cell r="J2486" t="str">
            <v>February</v>
          </cell>
          <cell r="K2486" t="str">
            <v>2011-2012</v>
          </cell>
          <cell r="L2486">
            <v>2012</v>
          </cell>
          <cell r="AD2486" t="str">
            <v>GRAHAM2012</v>
          </cell>
          <cell r="AE2486" t="str">
            <v>GRAHAMFebruary2012</v>
          </cell>
          <cell r="AF2486" t="str">
            <v>GRAHAMCONEW CALLS/VMFebruary2011-2012</v>
          </cell>
        </row>
        <row r="2487">
          <cell r="D2487" t="str">
            <v>MAYER</v>
          </cell>
          <cell r="H2487" t="str">
            <v>CONEW CALLS/VM</v>
          </cell>
          <cell r="J2487" t="str">
            <v>February</v>
          </cell>
          <cell r="K2487" t="str">
            <v>2011-2012</v>
          </cell>
          <cell r="L2487">
            <v>2012</v>
          </cell>
          <cell r="AD2487" t="str">
            <v>MAYER2012</v>
          </cell>
          <cell r="AE2487" t="str">
            <v>MAYERFebruary2012</v>
          </cell>
          <cell r="AF2487" t="str">
            <v>MAYERCONEW CALLS/VMFebruary2011-2012</v>
          </cell>
        </row>
        <row r="2488">
          <cell r="D2488" t="str">
            <v>RIVERA</v>
          </cell>
          <cell r="H2488" t="str">
            <v>CONEW CALLS/VM</v>
          </cell>
          <cell r="J2488" t="str">
            <v>February</v>
          </cell>
          <cell r="K2488" t="str">
            <v>2011-2012</v>
          </cell>
          <cell r="L2488">
            <v>2012</v>
          </cell>
          <cell r="AD2488" t="str">
            <v>RIVERA2012</v>
          </cell>
          <cell r="AE2488" t="str">
            <v>RIVERAFebruary2012</v>
          </cell>
          <cell r="AF2488" t="str">
            <v>RIVERACONEW CALLS/VMFebruary2011-2012</v>
          </cell>
        </row>
        <row r="2489">
          <cell r="D2489" t="str">
            <v>SAMPSON</v>
          </cell>
          <cell r="H2489" t="str">
            <v>CONEW CALLS/VM</v>
          </cell>
          <cell r="J2489" t="str">
            <v>February</v>
          </cell>
          <cell r="K2489" t="str">
            <v>2011-2012</v>
          </cell>
          <cell r="L2489">
            <v>2012</v>
          </cell>
          <cell r="AD2489" t="str">
            <v>SAMPSON2012</v>
          </cell>
          <cell r="AE2489" t="str">
            <v>SAMPSONFebruary2012</v>
          </cell>
          <cell r="AF2489" t="str">
            <v>SAMPSONCONEW CALLS/VMFebruary2011-2012</v>
          </cell>
        </row>
        <row r="2490">
          <cell r="D2490" t="str">
            <v>SKIPPER</v>
          </cell>
          <cell r="H2490" t="str">
            <v>CONEW CALLS/VM</v>
          </cell>
          <cell r="J2490" t="str">
            <v>February</v>
          </cell>
          <cell r="K2490" t="str">
            <v>2011-2012</v>
          </cell>
          <cell r="L2490">
            <v>2012</v>
          </cell>
          <cell r="AD2490" t="str">
            <v>SKIPPER2012</v>
          </cell>
          <cell r="AE2490" t="str">
            <v>SKIPPERFebruary2012</v>
          </cell>
          <cell r="AF2490" t="str">
            <v>SKIPPERCONEW CALLS/VMFebruary2011-2012</v>
          </cell>
        </row>
        <row r="2491">
          <cell r="D2491" t="str">
            <v>SPRIGGS</v>
          </cell>
          <cell r="H2491" t="str">
            <v>CONEW CALLS/VM</v>
          </cell>
          <cell r="J2491" t="str">
            <v>February</v>
          </cell>
          <cell r="K2491" t="str">
            <v>2011-2012</v>
          </cell>
          <cell r="L2491">
            <v>2012</v>
          </cell>
          <cell r="AD2491" t="str">
            <v>SPRIGGS2012</v>
          </cell>
          <cell r="AE2491" t="str">
            <v>SPRIGGSFebruary2012</v>
          </cell>
          <cell r="AF2491" t="str">
            <v>SPRIGGSCONEW CALLS/VMFebruary2011-2012</v>
          </cell>
        </row>
        <row r="2492">
          <cell r="C2492" t="str">
            <v xml:space="preserve">Total Community Events  </v>
          </cell>
          <cell r="D2492" t="str">
            <v>CONEW</v>
          </cell>
          <cell r="H2492" t="str">
            <v>CONEW CALLS/VM</v>
          </cell>
          <cell r="J2492" t="str">
            <v>February</v>
          </cell>
          <cell r="K2492" t="str">
            <v>2011-2012</v>
          </cell>
          <cell r="L2492">
            <v>2012</v>
          </cell>
          <cell r="M2492">
            <v>0</v>
          </cell>
          <cell r="N2492">
            <v>0</v>
          </cell>
          <cell r="AD2492" t="str">
            <v>CONEW2012</v>
          </cell>
          <cell r="AE2492" t="str">
            <v>CONEWFebruary2012</v>
          </cell>
          <cell r="AF2492" t="str">
            <v>CONEWCONEW CALLS/VMFebruary2011-2012</v>
          </cell>
        </row>
        <row r="2493">
          <cell r="B2493" t="str">
            <v>Conservation Support Rebate Processing</v>
          </cell>
          <cell r="C2493" t="str">
            <v>Rebate Processing</v>
          </cell>
          <cell r="D2493" t="str">
            <v>BURNS</v>
          </cell>
          <cell r="H2493" t="str">
            <v>REBATE</v>
          </cell>
          <cell r="J2493" t="str">
            <v>February</v>
          </cell>
          <cell r="K2493" t="str">
            <v>2011-2012</v>
          </cell>
          <cell r="L2493">
            <v>2012</v>
          </cell>
          <cell r="AD2493" t="str">
            <v>BURNS2012</v>
          </cell>
          <cell r="AE2493" t="str">
            <v>BURNSFebruary2012</v>
          </cell>
          <cell r="AF2493" t="str">
            <v>BURNSREBATEFebruary2011-2012</v>
          </cell>
        </row>
        <row r="2494">
          <cell r="D2494" t="str">
            <v>RIVERA</v>
          </cell>
          <cell r="H2494" t="str">
            <v>REBATE</v>
          </cell>
          <cell r="J2494" t="str">
            <v>February</v>
          </cell>
          <cell r="K2494" t="str">
            <v>2011-2012</v>
          </cell>
          <cell r="L2494">
            <v>2012</v>
          </cell>
          <cell r="AD2494" t="str">
            <v>RIVERA2012</v>
          </cell>
          <cell r="AE2494" t="str">
            <v>RIVERAFebruary2012</v>
          </cell>
          <cell r="AF2494" t="str">
            <v>RIVERAREBATEFebruary2011-2012</v>
          </cell>
        </row>
        <row r="2495">
          <cell r="B2495" t="str">
            <v>O-Power Calls &amp; Emails</v>
          </cell>
          <cell r="D2495" t="str">
            <v>BURNS</v>
          </cell>
          <cell r="F2495" t="str">
            <v>Residential</v>
          </cell>
          <cell r="H2495" t="str">
            <v>O-POWER</v>
          </cell>
          <cell r="J2495" t="str">
            <v>February</v>
          </cell>
          <cell r="K2495" t="str">
            <v>2011-2012</v>
          </cell>
          <cell r="L2495">
            <v>2012</v>
          </cell>
          <cell r="AD2495" t="str">
            <v>BURNS2012</v>
          </cell>
          <cell r="AE2495" t="str">
            <v>BURNSFebruary2012</v>
          </cell>
          <cell r="AF2495" t="str">
            <v>BURNSO-POWERFebruary2011-2012</v>
          </cell>
        </row>
        <row r="2496">
          <cell r="D2496" t="str">
            <v>RIVERA</v>
          </cell>
          <cell r="F2496" t="str">
            <v>Residential</v>
          </cell>
          <cell r="H2496" t="str">
            <v>O-POWER</v>
          </cell>
          <cell r="J2496" t="str">
            <v>February</v>
          </cell>
          <cell r="K2496" t="str">
            <v>2011-2012</v>
          </cell>
          <cell r="L2496">
            <v>2012</v>
          </cell>
          <cell r="AD2496" t="str">
            <v>RIVERA2012</v>
          </cell>
          <cell r="AE2496" t="str">
            <v>RIVERAFebruary2012</v>
          </cell>
          <cell r="AF2496" t="str">
            <v>RIVERAO-POWERFebruary2011-2012</v>
          </cell>
        </row>
        <row r="2497">
          <cell r="L2497">
            <v>2012</v>
          </cell>
          <cell r="AD2497" t="str">
            <v>2012</v>
          </cell>
          <cell r="AE2497" t="str">
            <v>2012</v>
          </cell>
        </row>
        <row r="2498">
          <cell r="B2498" t="str">
            <v>Orlando Completed Home Energy Activities Detail</v>
          </cell>
          <cell r="L2498">
            <v>2012</v>
          </cell>
          <cell r="AD2498" t="str">
            <v>2012</v>
          </cell>
          <cell r="AE2498" t="str">
            <v>2012</v>
          </cell>
        </row>
        <row r="2499">
          <cell r="B2499" t="str">
            <v>M-ACRG</v>
          </cell>
          <cell r="C2499" t="str">
            <v>Survey - Acreage Meas for Wtr</v>
          </cell>
          <cell r="D2499" t="str">
            <v>MIL</v>
          </cell>
          <cell r="E2499" t="str">
            <v>WACON-5C</v>
          </cell>
          <cell r="F2499" t="str">
            <v>Commercial</v>
          </cell>
          <cell r="G2499" t="str">
            <v>MULTI</v>
          </cell>
          <cell r="H2499" t="str">
            <v>ACRE MEASMNT</v>
          </cell>
          <cell r="J2499" t="str">
            <v>March</v>
          </cell>
          <cell r="K2499" t="str">
            <v>2011-2012</v>
          </cell>
          <cell r="L2499">
            <v>2012</v>
          </cell>
          <cell r="N2499">
            <v>0</v>
          </cell>
          <cell r="Y2499">
            <v>0</v>
          </cell>
          <cell r="Z2499">
            <v>0</v>
          </cell>
          <cell r="AA2499">
            <v>0</v>
          </cell>
          <cell r="AB2499">
            <v>0</v>
          </cell>
          <cell r="AC2499" t="str">
            <v>MILWACON-5CMarch2011-2012</v>
          </cell>
          <cell r="AD2499" t="str">
            <v>MILWACON-5C2012</v>
          </cell>
          <cell r="AE2499" t="str">
            <v>MILWACON-5CMarch2012</v>
          </cell>
          <cell r="AF2499" t="str">
            <v>MILWACON-5CACRE MEASMNTMarch2011-2012</v>
          </cell>
          <cell r="AH2499" t="str">
            <v>MILMarch2011-2012</v>
          </cell>
        </row>
        <row r="2500">
          <cell r="D2500" t="str">
            <v>MIL</v>
          </cell>
          <cell r="E2500" t="str">
            <v>WACON-5C</v>
          </cell>
          <cell r="F2500" t="str">
            <v>Commercial</v>
          </cell>
          <cell r="G2500" t="str">
            <v>OTHER</v>
          </cell>
          <cell r="H2500" t="str">
            <v>ACRE MEASMNT</v>
          </cell>
          <cell r="J2500" t="str">
            <v>March</v>
          </cell>
          <cell r="K2500" t="str">
            <v>2011-2012</v>
          </cell>
          <cell r="L2500">
            <v>2012</v>
          </cell>
          <cell r="Y2500">
            <v>0</v>
          </cell>
          <cell r="Z2500">
            <v>0</v>
          </cell>
          <cell r="AC2500" t="str">
            <v>MILWACON-5CMarch2011-2012</v>
          </cell>
          <cell r="AD2500" t="str">
            <v>MILWACON-5C2012</v>
          </cell>
          <cell r="AE2500" t="str">
            <v>MILWACON-5CMarch2012</v>
          </cell>
          <cell r="AF2500" t="str">
            <v>MILWACON-5CACRE MEASMNTMarch2011-2012</v>
          </cell>
          <cell r="AH2500" t="str">
            <v>MILMarch2011-2012</v>
          </cell>
        </row>
        <row r="2501">
          <cell r="D2501" t="str">
            <v>SKIPPER</v>
          </cell>
          <cell r="E2501" t="str">
            <v>WACON-5C</v>
          </cell>
          <cell r="F2501" t="str">
            <v>Commercial</v>
          </cell>
          <cell r="G2501" t="str">
            <v>MULTI</v>
          </cell>
          <cell r="H2501" t="str">
            <v>ACRE MEASMNT</v>
          </cell>
          <cell r="J2501" t="str">
            <v>March</v>
          </cell>
          <cell r="K2501" t="str">
            <v>2011-2012</v>
          </cell>
          <cell r="L2501">
            <v>2012</v>
          </cell>
          <cell r="N2501">
            <v>3</v>
          </cell>
          <cell r="Y2501">
            <v>0</v>
          </cell>
          <cell r="Z2501">
            <v>484.06487340000001</v>
          </cell>
          <cell r="AC2501" t="str">
            <v>SKIPPERWACON-5CMarch2011-2012</v>
          </cell>
          <cell r="AD2501" t="str">
            <v>SKIPPERWACON-5C2012</v>
          </cell>
          <cell r="AE2501" t="str">
            <v>SKIPPERWACON-5CMarch2012</v>
          </cell>
          <cell r="AF2501" t="str">
            <v>SKIPPERWACON-5CACRE MEASMNTMarch2011-2012</v>
          </cell>
          <cell r="AH2501" t="str">
            <v>SKIPPERMarch2011-2012</v>
          </cell>
        </row>
        <row r="2502">
          <cell r="D2502" t="str">
            <v>SKIPPER</v>
          </cell>
          <cell r="E2502" t="str">
            <v>WACON-5C</v>
          </cell>
          <cell r="F2502" t="str">
            <v>Commercial</v>
          </cell>
          <cell r="G2502" t="str">
            <v>OTHER</v>
          </cell>
          <cell r="H2502" t="str">
            <v>ACRE MEASMNT</v>
          </cell>
          <cell r="J2502" t="str">
            <v>March</v>
          </cell>
          <cell r="K2502" t="str">
            <v>2011-2012</v>
          </cell>
          <cell r="L2502">
            <v>2012</v>
          </cell>
          <cell r="Y2502">
            <v>0</v>
          </cell>
          <cell r="Z2502">
            <v>0</v>
          </cell>
          <cell r="AA2502">
            <v>0</v>
          </cell>
          <cell r="AB2502">
            <v>0</v>
          </cell>
          <cell r="AC2502" t="str">
            <v>SKIPPERWACON-5CMarch2011-2012</v>
          </cell>
          <cell r="AD2502" t="str">
            <v>SKIPPERWACON-5C2012</v>
          </cell>
          <cell r="AE2502" t="str">
            <v>SKIPPERWACON-5CMarch2012</v>
          </cell>
          <cell r="AF2502" t="str">
            <v>SKIPPERWACON-5CACRE MEASMNTMarch2011-2012</v>
          </cell>
          <cell r="AG2502" t="str">
            <v>SKIPPERWACON-5CMarch2011-2012</v>
          </cell>
          <cell r="AH2502" t="str">
            <v>SKIPPERMarch2011-2012</v>
          </cell>
        </row>
        <row r="2503">
          <cell r="C2503" t="str">
            <v>Total Acreage Meas For Wtr</v>
          </cell>
          <cell r="D2503" t="str">
            <v>CONEW</v>
          </cell>
          <cell r="E2503" t="str">
            <v>WACON-5C</v>
          </cell>
          <cell r="F2503" t="str">
            <v>Commercial</v>
          </cell>
          <cell r="G2503" t="str">
            <v>MULTI</v>
          </cell>
          <cell r="H2503" t="str">
            <v>ACRE MEASMNT</v>
          </cell>
          <cell r="J2503" t="str">
            <v>March</v>
          </cell>
          <cell r="K2503" t="str">
            <v>2011-2012</v>
          </cell>
          <cell r="L2503">
            <v>2012</v>
          </cell>
          <cell r="M2503">
            <v>0</v>
          </cell>
          <cell r="N2503">
            <v>3</v>
          </cell>
          <cell r="Y2503">
            <v>0</v>
          </cell>
          <cell r="Z2503">
            <v>484.06487340000001</v>
          </cell>
          <cell r="AA2503">
            <v>0</v>
          </cell>
          <cell r="AB2503">
            <v>0</v>
          </cell>
          <cell r="AC2503" t="str">
            <v>CONEWWACON-5CMarch2011-2012</v>
          </cell>
          <cell r="AD2503" t="str">
            <v>CONEWWACON-5C2012</v>
          </cell>
          <cell r="AE2503" t="str">
            <v>CONEWWACON-5CMarch2012</v>
          </cell>
          <cell r="AF2503" t="str">
            <v>CONEWWACON-5CACRE MEASMNTMarch2011-2012</v>
          </cell>
          <cell r="AG2503" t="str">
            <v>CONEWWACON-5CMarch2011-2012</v>
          </cell>
          <cell r="AH2503" t="str">
            <v>CONEWMarch2011-2012</v>
          </cell>
        </row>
        <row r="2504">
          <cell r="C2504" t="str">
            <v>Total Acreage Meas For Wtr</v>
          </cell>
          <cell r="D2504" t="str">
            <v>CONEW</v>
          </cell>
          <cell r="E2504" t="str">
            <v>WACON-5C</v>
          </cell>
          <cell r="F2504" t="str">
            <v>Commercial</v>
          </cell>
          <cell r="G2504" t="str">
            <v>OTHER</v>
          </cell>
          <cell r="H2504" t="str">
            <v>ACRE MEASMNT</v>
          </cell>
          <cell r="J2504" t="str">
            <v>March</v>
          </cell>
          <cell r="K2504" t="str">
            <v>2011-2012</v>
          </cell>
          <cell r="L2504">
            <v>2012</v>
          </cell>
          <cell r="M2504">
            <v>0</v>
          </cell>
          <cell r="N2504">
            <v>0</v>
          </cell>
          <cell r="Y2504">
            <v>0</v>
          </cell>
          <cell r="AA2504">
            <v>0</v>
          </cell>
          <cell r="AB2504">
            <v>0</v>
          </cell>
          <cell r="AC2504" t="str">
            <v>CONEWWACON-5CMarch2011-2012</v>
          </cell>
          <cell r="AD2504" t="str">
            <v>CONEWWACON-5C2012</v>
          </cell>
          <cell r="AE2504" t="str">
            <v>CONEWWACON-5CMarch2012</v>
          </cell>
          <cell r="AF2504" t="str">
            <v>CONEWWACON-5CACRE MEASMNTMarch2011-2012</v>
          </cell>
          <cell r="AG2504" t="str">
            <v>CONEWWACON-5CMarch2011-2012</v>
          </cell>
          <cell r="AH2504" t="str">
            <v>CONEWMarch2011-2012</v>
          </cell>
        </row>
        <row r="2505">
          <cell r="B2505" t="str">
            <v>M-CES</v>
          </cell>
          <cell r="C2505" t="str">
            <v>Survey - Commercial Energy</v>
          </cell>
          <cell r="D2505" t="str">
            <v>SKIPPER</v>
          </cell>
          <cell r="E2505" t="str">
            <v>ECON-3A</v>
          </cell>
          <cell r="F2505" t="str">
            <v>Commercial</v>
          </cell>
          <cell r="G2505" t="str">
            <v>OTHER</v>
          </cell>
          <cell r="J2505" t="str">
            <v>March</v>
          </cell>
          <cell r="K2505" t="str">
            <v>2011-2012</v>
          </cell>
          <cell r="L2505">
            <v>2012</v>
          </cell>
          <cell r="N2505">
            <v>18.166666666666668</v>
          </cell>
          <cell r="X2505">
            <v>21</v>
          </cell>
          <cell r="Y2505">
            <v>0</v>
          </cell>
          <cell r="Z2505">
            <v>10677.694500000001</v>
          </cell>
          <cell r="AA2505">
            <v>0</v>
          </cell>
          <cell r="AB2505">
            <v>15437.372066666667</v>
          </cell>
          <cell r="AC2505" t="str">
            <v>SKIPPERECON-3AMarch2011-2012</v>
          </cell>
          <cell r="AD2505" t="str">
            <v>SKIPPERECON-3A2012</v>
          </cell>
          <cell r="AE2505" t="str">
            <v>SKIPPERECON-3AMarch2012</v>
          </cell>
          <cell r="AF2505" t="str">
            <v>SKIPPERECON-3AMarch2011-2012</v>
          </cell>
          <cell r="AG2505" t="str">
            <v>SKIPPERECON-3AMarch2011-2012</v>
          </cell>
          <cell r="AH2505" t="str">
            <v>SKIPPERMarch2011-2012</v>
          </cell>
        </row>
        <row r="2506">
          <cell r="C2506" t="str">
            <v xml:space="preserve">Total Commercial Energy  </v>
          </cell>
          <cell r="D2506" t="str">
            <v>CONEW</v>
          </cell>
          <cell r="E2506" t="str">
            <v>ECON-3A</v>
          </cell>
          <cell r="F2506" t="str">
            <v>Commercial</v>
          </cell>
          <cell r="G2506" t="str">
            <v>OTHER</v>
          </cell>
          <cell r="J2506" t="str">
            <v>March</v>
          </cell>
          <cell r="K2506" t="str">
            <v>2011-2012</v>
          </cell>
          <cell r="L2506">
            <v>2012</v>
          </cell>
          <cell r="M2506">
            <v>0</v>
          </cell>
          <cell r="N2506">
            <v>18.166666666666668</v>
          </cell>
          <cell r="Y2506">
            <v>0</v>
          </cell>
          <cell r="Z2506">
            <v>10677.694500000001</v>
          </cell>
          <cell r="AA2506">
            <v>0</v>
          </cell>
          <cell r="AB2506">
            <v>15437.372066666667</v>
          </cell>
          <cell r="AC2506" t="str">
            <v>CONEWECON-3AMarch2011-2012</v>
          </cell>
          <cell r="AD2506" t="str">
            <v>CONEWECON-3A2012</v>
          </cell>
          <cell r="AE2506" t="str">
            <v>CONEWECON-3AMarch2012</v>
          </cell>
          <cell r="AF2506" t="str">
            <v>CONEWECON-3AMarch2011-2012</v>
          </cell>
          <cell r="AG2506" t="str">
            <v>CONEWECON-3AMarch2011-2012</v>
          </cell>
          <cell r="AH2506" t="str">
            <v>CONEWMarch2011-2012</v>
          </cell>
        </row>
        <row r="2507">
          <cell r="B2507" t="str">
            <v>M-HH2O</v>
          </cell>
          <cell r="C2507" t="str">
            <v>Survey - High Wtr CC Contact</v>
          </cell>
          <cell r="D2507" t="str">
            <v>SKIPPER</v>
          </cell>
          <cell r="E2507" t="str">
            <v>WACON-5D</v>
          </cell>
          <cell r="F2507" t="str">
            <v>Commercial</v>
          </cell>
          <cell r="G2507" t="str">
            <v>OTHER</v>
          </cell>
          <cell r="H2507" t="str">
            <v>HIGH WTR CC</v>
          </cell>
          <cell r="J2507" t="str">
            <v>March</v>
          </cell>
          <cell r="K2507" t="str">
            <v>2011-2012</v>
          </cell>
          <cell r="L2507">
            <v>2012</v>
          </cell>
          <cell r="N2507">
            <v>0.83333333333333337</v>
          </cell>
          <cell r="Y2507">
            <v>0</v>
          </cell>
          <cell r="Z2507">
            <v>489.80250000000007</v>
          </cell>
          <cell r="AA2507">
            <v>0</v>
          </cell>
          <cell r="AB2507">
            <v>0</v>
          </cell>
          <cell r="AC2507" t="str">
            <v>SKIPPERWACON-5DMarch2011-2012</v>
          </cell>
          <cell r="AD2507" t="str">
            <v>SKIPPERWACON-5D2012</v>
          </cell>
          <cell r="AE2507" t="str">
            <v>SKIPPERWACON-5DMarch2012</v>
          </cell>
          <cell r="AF2507" t="str">
            <v>SKIPPERWACON-5DHIGH WTR CCMarch2011-2012</v>
          </cell>
          <cell r="AG2507" t="str">
            <v>SKIPPERWACON-5DMarch2011-2012</v>
          </cell>
          <cell r="AH2507" t="str">
            <v>SKIPPERMarch2011-2012</v>
          </cell>
        </row>
        <row r="2508">
          <cell r="C2508" t="str">
            <v xml:space="preserve">Total High Wtr CC Contact  </v>
          </cell>
          <cell r="D2508" t="str">
            <v>CONEW</v>
          </cell>
          <cell r="E2508" t="str">
            <v>WACON-5D</v>
          </cell>
          <cell r="F2508" t="str">
            <v>Commercial</v>
          </cell>
          <cell r="G2508" t="str">
            <v>OTHER</v>
          </cell>
          <cell r="H2508" t="str">
            <v>HIGH WTR CC</v>
          </cell>
          <cell r="J2508" t="str">
            <v>March</v>
          </cell>
          <cell r="K2508" t="str">
            <v>2011-2012</v>
          </cell>
          <cell r="L2508">
            <v>2012</v>
          </cell>
          <cell r="M2508">
            <v>0</v>
          </cell>
          <cell r="N2508">
            <v>0.83333333333333337</v>
          </cell>
          <cell r="Y2508">
            <v>0</v>
          </cell>
          <cell r="Z2508">
            <v>489.80250000000007</v>
          </cell>
          <cell r="AA2508">
            <v>0</v>
          </cell>
          <cell r="AB2508">
            <v>0</v>
          </cell>
          <cell r="AC2508" t="str">
            <v>CONEWWACON-5DMarch2011-2012</v>
          </cell>
          <cell r="AD2508" t="str">
            <v>CONEWWACON-5D2012</v>
          </cell>
          <cell r="AE2508" t="str">
            <v>CONEWWACON-5DMarch2012</v>
          </cell>
          <cell r="AF2508" t="str">
            <v>CONEWWACON-5DHIGH WTR CCMarch2011-2012</v>
          </cell>
          <cell r="AG2508" t="str">
            <v>CONEWWACON-5DMarch2011-2012</v>
          </cell>
          <cell r="AH2508" t="str">
            <v>CONEWMarch2011-2012</v>
          </cell>
        </row>
        <row r="2509">
          <cell r="B2509" t="str">
            <v>M-RES</v>
          </cell>
          <cell r="C2509" t="str">
            <v>Survey - Residential Energy</v>
          </cell>
          <cell r="D2509" t="str">
            <v>BURNS</v>
          </cell>
          <cell r="E2509" t="str">
            <v>ECON-3B</v>
          </cell>
          <cell r="F2509" t="str">
            <v>Residential</v>
          </cell>
          <cell r="G2509" t="str">
            <v>SINGLE</v>
          </cell>
          <cell r="J2509" t="str">
            <v>March</v>
          </cell>
          <cell r="K2509" t="str">
            <v>2011-2012</v>
          </cell>
          <cell r="L2509">
            <v>2012</v>
          </cell>
          <cell r="N2509">
            <v>0</v>
          </cell>
          <cell r="X2509">
            <v>21</v>
          </cell>
          <cell r="Y2509">
            <v>0</v>
          </cell>
          <cell r="Z2509">
            <v>0</v>
          </cell>
          <cell r="AA2509">
            <v>0</v>
          </cell>
          <cell r="AB2509">
            <v>0</v>
          </cell>
          <cell r="AC2509" t="str">
            <v>BURNSECON-3BMarch2011-2012</v>
          </cell>
          <cell r="AD2509" t="str">
            <v>BURNSECON-3B2012</v>
          </cell>
          <cell r="AE2509" t="str">
            <v>BURNSECON-3BMarch2012</v>
          </cell>
          <cell r="AF2509" t="str">
            <v>BURNSECON-3BMarch2011-2012</v>
          </cell>
          <cell r="AG2509" t="str">
            <v>BURNSECON-3BMarch2011-2012</v>
          </cell>
          <cell r="AH2509" t="str">
            <v>BURNSMarch2011-2012</v>
          </cell>
        </row>
        <row r="2510">
          <cell r="D2510" t="str">
            <v>BURNS</v>
          </cell>
          <cell r="E2510" t="str">
            <v>ECON-3B</v>
          </cell>
          <cell r="F2510" t="str">
            <v>Residential</v>
          </cell>
          <cell r="G2510" t="str">
            <v>MULTI</v>
          </cell>
          <cell r="J2510" t="str">
            <v>March</v>
          </cell>
          <cell r="K2510" t="str">
            <v>2011-2012</v>
          </cell>
          <cell r="L2510">
            <v>2012</v>
          </cell>
          <cell r="Y2510">
            <v>0</v>
          </cell>
          <cell r="AA2510">
            <v>0</v>
          </cell>
          <cell r="AC2510" t="str">
            <v>BURNSECON-3BMarch2011-2012</v>
          </cell>
          <cell r="AD2510" t="str">
            <v>BURNSECON-3B2012</v>
          </cell>
          <cell r="AE2510" t="str">
            <v>BURNSECON-3BMarch2012</v>
          </cell>
          <cell r="AF2510" t="str">
            <v>BURNSECON-3BMarch2011-2012</v>
          </cell>
          <cell r="AG2510" t="str">
            <v>BURNSECON-3BMarch2011-2012</v>
          </cell>
          <cell r="AH2510" t="str">
            <v>BURNSMarch2011-2012</v>
          </cell>
        </row>
        <row r="2511">
          <cell r="D2511" t="str">
            <v>GRAHAM</v>
          </cell>
          <cell r="E2511" t="str">
            <v>ECON-3B</v>
          </cell>
          <cell r="F2511" t="str">
            <v>Residential</v>
          </cell>
          <cell r="G2511" t="str">
            <v>SINGLE</v>
          </cell>
          <cell r="J2511" t="str">
            <v>March</v>
          </cell>
          <cell r="K2511" t="str">
            <v>2011-2012</v>
          </cell>
          <cell r="L2511">
            <v>2012</v>
          </cell>
          <cell r="N2511">
            <v>62.5</v>
          </cell>
          <cell r="X2511">
            <v>21</v>
          </cell>
          <cell r="Y2511">
            <v>0</v>
          </cell>
          <cell r="Z2511">
            <v>10084.6848625</v>
          </cell>
          <cell r="AA2511">
            <v>0</v>
          </cell>
          <cell r="AB2511">
            <v>15221.65625</v>
          </cell>
          <cell r="AC2511" t="str">
            <v>GRAHAMECON-3BMarch2011-2012</v>
          </cell>
          <cell r="AD2511" t="str">
            <v>GRAHAMECON-3B2012</v>
          </cell>
          <cell r="AE2511" t="str">
            <v>GRAHAMECON-3BMarch2012</v>
          </cell>
          <cell r="AF2511" t="str">
            <v>GRAHAMECON-3BMarch2011-2012</v>
          </cell>
          <cell r="AG2511" t="str">
            <v>GRAHAMECON-3BMarch2011-2012</v>
          </cell>
          <cell r="AH2511" t="str">
            <v>GRAHAMMarch2011-2012</v>
          </cell>
        </row>
        <row r="2512">
          <cell r="D2512" t="str">
            <v>GRAHAM</v>
          </cell>
          <cell r="E2512" t="str">
            <v>ECON-3B</v>
          </cell>
          <cell r="F2512" t="str">
            <v>Residential</v>
          </cell>
          <cell r="G2512" t="str">
            <v>MULTI</v>
          </cell>
          <cell r="J2512" t="str">
            <v>March</v>
          </cell>
          <cell r="K2512" t="str">
            <v>2011-2012</v>
          </cell>
          <cell r="L2512">
            <v>2012</v>
          </cell>
          <cell r="Y2512">
            <v>0</v>
          </cell>
          <cell r="AA2512">
            <v>0</v>
          </cell>
          <cell r="AC2512" t="str">
            <v>GRAHAMECON-3BMarch2011-2012</v>
          </cell>
          <cell r="AD2512" t="str">
            <v>GRAHAMECON-3B2012</v>
          </cell>
          <cell r="AE2512" t="str">
            <v>GRAHAMECON-3BMarch2012</v>
          </cell>
          <cell r="AF2512" t="str">
            <v>GRAHAMECON-3BMarch2011-2012</v>
          </cell>
          <cell r="AG2512" t="str">
            <v>GRAHAMECON-3BMarch2011-2012</v>
          </cell>
          <cell r="AH2512" t="str">
            <v>GRAHAMMarch2011-2012</v>
          </cell>
        </row>
        <row r="2513">
          <cell r="D2513" t="str">
            <v>MAYER</v>
          </cell>
          <cell r="E2513" t="str">
            <v>ECON-3B</v>
          </cell>
          <cell r="F2513" t="str">
            <v>Residential</v>
          </cell>
          <cell r="G2513" t="str">
            <v>SINGLE</v>
          </cell>
          <cell r="J2513" t="str">
            <v>March</v>
          </cell>
          <cell r="K2513" t="str">
            <v>2011-2012</v>
          </cell>
          <cell r="L2513">
            <v>2012</v>
          </cell>
          <cell r="N2513">
            <v>62.5</v>
          </cell>
          <cell r="X2513">
            <v>8</v>
          </cell>
          <cell r="Y2513">
            <v>0</v>
          </cell>
          <cell r="Z2513">
            <v>10084.6848625</v>
          </cell>
          <cell r="AA2513">
            <v>0</v>
          </cell>
          <cell r="AB2513">
            <v>15221.65625</v>
          </cell>
          <cell r="AC2513" t="str">
            <v>MAYERECON-3BMarch2011-2012</v>
          </cell>
          <cell r="AD2513" t="str">
            <v>MAYERECON-3B2012</v>
          </cell>
          <cell r="AE2513" t="str">
            <v>MAYERECON-3BMarch2012</v>
          </cell>
          <cell r="AF2513" t="str">
            <v>MAYERECON-3BMarch2011-2012</v>
          </cell>
          <cell r="AG2513" t="str">
            <v>MAYERECON-3BMarch2011-2012</v>
          </cell>
          <cell r="AH2513" t="str">
            <v>MAYERMarch2011-2012</v>
          </cell>
        </row>
        <row r="2514">
          <cell r="D2514" t="str">
            <v>MAYER</v>
          </cell>
          <cell r="E2514" t="str">
            <v>ECON-3B</v>
          </cell>
          <cell r="F2514" t="str">
            <v>Residential</v>
          </cell>
          <cell r="G2514" t="str">
            <v>MULTI</v>
          </cell>
          <cell r="J2514" t="str">
            <v>March</v>
          </cell>
          <cell r="K2514" t="str">
            <v>2011-2012</v>
          </cell>
          <cell r="L2514">
            <v>2012</v>
          </cell>
          <cell r="Y2514">
            <v>0</v>
          </cell>
          <cell r="AA2514">
            <v>0</v>
          </cell>
          <cell r="AC2514" t="str">
            <v>MAYERECON-3BMarch2011-2012</v>
          </cell>
          <cell r="AD2514" t="str">
            <v>MAYERECON-3B2012</v>
          </cell>
          <cell r="AE2514" t="str">
            <v>MAYERECON-3BMarch2012</v>
          </cell>
          <cell r="AF2514" t="str">
            <v>MAYERECON-3BMarch2011-2012</v>
          </cell>
          <cell r="AG2514" t="str">
            <v>MAYERECON-3BMarch2011-2012</v>
          </cell>
          <cell r="AH2514" t="str">
            <v>MAYERMarch2011-2012</v>
          </cell>
        </row>
        <row r="2515">
          <cell r="D2515" t="str">
            <v>SAMPSON</v>
          </cell>
          <cell r="E2515" t="str">
            <v>ECON-3B</v>
          </cell>
          <cell r="F2515" t="str">
            <v>Residential</v>
          </cell>
          <cell r="G2515" t="str">
            <v>SINGLE</v>
          </cell>
          <cell r="J2515" t="str">
            <v>March</v>
          </cell>
          <cell r="K2515" t="str">
            <v>2011-2012</v>
          </cell>
          <cell r="L2515">
            <v>2012</v>
          </cell>
          <cell r="N2515">
            <v>62.5</v>
          </cell>
          <cell r="X2515">
            <v>21</v>
          </cell>
          <cell r="Y2515">
            <v>0</v>
          </cell>
          <cell r="Z2515">
            <v>10084.6848625</v>
          </cell>
          <cell r="AA2515">
            <v>0</v>
          </cell>
          <cell r="AB2515">
            <v>15221.65625</v>
          </cell>
          <cell r="AC2515" t="str">
            <v>SAMPSONECON-3BMarch2011-2012</v>
          </cell>
          <cell r="AD2515" t="str">
            <v>SAMPSONECON-3B2012</v>
          </cell>
          <cell r="AE2515" t="str">
            <v>SAMPSONECON-3BMarch2012</v>
          </cell>
          <cell r="AF2515" t="str">
            <v>SAMPSONECON-3BMarch2011-2012</v>
          </cell>
          <cell r="AG2515" t="str">
            <v>SAMPSONECON-3BMarch2011-2012</v>
          </cell>
          <cell r="AH2515" t="str">
            <v>SAMPSONMarch2011-2012</v>
          </cell>
        </row>
        <row r="2516">
          <cell r="D2516" t="str">
            <v>SAMPSON</v>
          </cell>
          <cell r="E2516" t="str">
            <v>ECON-3B</v>
          </cell>
          <cell r="F2516" t="str">
            <v>Residential</v>
          </cell>
          <cell r="G2516" t="str">
            <v>MULTI</v>
          </cell>
          <cell r="J2516" t="str">
            <v>March</v>
          </cell>
          <cell r="K2516" t="str">
            <v>2011-2012</v>
          </cell>
          <cell r="L2516">
            <v>2012</v>
          </cell>
          <cell r="Y2516">
            <v>0</v>
          </cell>
          <cell r="AA2516">
            <v>0</v>
          </cell>
          <cell r="AC2516" t="str">
            <v>SAMPSONECON-3BMarch2011-2012</v>
          </cell>
          <cell r="AD2516" t="str">
            <v>SAMPSONECON-3B2012</v>
          </cell>
          <cell r="AE2516" t="str">
            <v>SAMPSONECON-3BMarch2012</v>
          </cell>
          <cell r="AF2516" t="str">
            <v>SAMPSONECON-3BMarch2011-2012</v>
          </cell>
          <cell r="AG2516" t="str">
            <v>SAMPSONECON-3BMarch2011-2012</v>
          </cell>
          <cell r="AH2516" t="str">
            <v>SAMPSONMarch2011-2012</v>
          </cell>
        </row>
        <row r="2517">
          <cell r="D2517" t="str">
            <v>SKIPPER</v>
          </cell>
          <cell r="E2517" t="str">
            <v>ECON-3B</v>
          </cell>
          <cell r="F2517" t="str">
            <v>Residential</v>
          </cell>
          <cell r="G2517" t="str">
            <v>SINGLE</v>
          </cell>
          <cell r="J2517" t="str">
            <v>March</v>
          </cell>
          <cell r="K2517" t="str">
            <v>2011-2012</v>
          </cell>
          <cell r="L2517">
            <v>2012</v>
          </cell>
          <cell r="N2517">
            <v>0</v>
          </cell>
          <cell r="Y2517">
            <v>0</v>
          </cell>
          <cell r="Z2517">
            <v>0</v>
          </cell>
          <cell r="AA2517">
            <v>0</v>
          </cell>
          <cell r="AB2517">
            <v>0</v>
          </cell>
          <cell r="AC2517" t="str">
            <v>SKIPPERECON-3BMarch2011-2012</v>
          </cell>
          <cell r="AD2517" t="str">
            <v>SKIPPERECON-3B2012</v>
          </cell>
          <cell r="AE2517" t="str">
            <v>SKIPPERECON-3BMarch2012</v>
          </cell>
          <cell r="AF2517" t="str">
            <v>SKIPPERECON-3BMarch2011-2012</v>
          </cell>
          <cell r="AG2517" t="str">
            <v>SKIPPERECON-3BMarch2011-2012</v>
          </cell>
          <cell r="AH2517" t="str">
            <v>SKIPPERMarch2011-2012</v>
          </cell>
        </row>
        <row r="2518">
          <cell r="D2518" t="str">
            <v>SKIPPER</v>
          </cell>
          <cell r="E2518" t="str">
            <v>ECON-3B</v>
          </cell>
          <cell r="F2518" t="str">
            <v>Residential</v>
          </cell>
          <cell r="G2518" t="str">
            <v>MULTI</v>
          </cell>
          <cell r="J2518" t="str">
            <v>March</v>
          </cell>
          <cell r="K2518" t="str">
            <v>2011-2012</v>
          </cell>
          <cell r="L2518">
            <v>2012</v>
          </cell>
          <cell r="Y2518">
            <v>0</v>
          </cell>
          <cell r="AA2518">
            <v>0</v>
          </cell>
          <cell r="AC2518" t="str">
            <v>SKIPPERECON-3BMarch2011-2012</v>
          </cell>
          <cell r="AD2518" t="str">
            <v>SKIPPERECON-3B2012</v>
          </cell>
          <cell r="AE2518" t="str">
            <v>SKIPPERECON-3BMarch2012</v>
          </cell>
          <cell r="AF2518" t="str">
            <v>SKIPPERECON-3BMarch2011-2012</v>
          </cell>
          <cell r="AG2518" t="str">
            <v>SKIPPERECON-3BMarch2011-2012</v>
          </cell>
          <cell r="AH2518" t="str">
            <v>SKIPPERMarch2011-2012</v>
          </cell>
        </row>
        <row r="2519">
          <cell r="D2519" t="str">
            <v>SPRIGGS</v>
          </cell>
          <cell r="E2519" t="str">
            <v>ECON-3B</v>
          </cell>
          <cell r="F2519" t="str">
            <v>Residential</v>
          </cell>
          <cell r="G2519" t="str">
            <v>SINGLE</v>
          </cell>
          <cell r="J2519" t="str">
            <v>March</v>
          </cell>
          <cell r="K2519" t="str">
            <v>2011-2012</v>
          </cell>
          <cell r="L2519">
            <v>2012</v>
          </cell>
          <cell r="N2519">
            <v>62.5</v>
          </cell>
          <cell r="X2519">
            <v>21</v>
          </cell>
          <cell r="Y2519">
            <v>0</v>
          </cell>
          <cell r="Z2519">
            <v>10084.6848625</v>
          </cell>
          <cell r="AA2519">
            <v>0</v>
          </cell>
          <cell r="AB2519">
            <v>15221.65625</v>
          </cell>
          <cell r="AC2519" t="str">
            <v>SPRIGGSECON-3BMarch2011-2012</v>
          </cell>
          <cell r="AD2519" t="str">
            <v>SPRIGGSECON-3B2012</v>
          </cell>
          <cell r="AE2519" t="str">
            <v>SPRIGGSECON-3BMarch2012</v>
          </cell>
          <cell r="AF2519" t="str">
            <v>SPRIGGSECON-3BMarch2011-2012</v>
          </cell>
          <cell r="AG2519" t="str">
            <v>SPRIGGSECON-3BMarch2011-2012</v>
          </cell>
          <cell r="AH2519" t="str">
            <v>SPRIGGSMarch2011-2012</v>
          </cell>
        </row>
        <row r="2520">
          <cell r="D2520" t="str">
            <v>SPRIGGS</v>
          </cell>
          <cell r="E2520" t="str">
            <v>ECON-3B</v>
          </cell>
          <cell r="F2520" t="str">
            <v>Residential</v>
          </cell>
          <cell r="G2520" t="str">
            <v>MULTI</v>
          </cell>
          <cell r="J2520" t="str">
            <v>March</v>
          </cell>
          <cell r="K2520" t="str">
            <v>2011-2012</v>
          </cell>
          <cell r="L2520">
            <v>2012</v>
          </cell>
          <cell r="Y2520">
            <v>0</v>
          </cell>
          <cell r="AA2520">
            <v>0</v>
          </cell>
          <cell r="AC2520" t="str">
            <v>SPRIGGSECON-3BMarch2011-2012</v>
          </cell>
          <cell r="AD2520" t="str">
            <v>SPRIGGSECON-3B2012</v>
          </cell>
          <cell r="AE2520" t="str">
            <v>SPRIGGSECON-3BMarch2012</v>
          </cell>
          <cell r="AF2520" t="str">
            <v>SPRIGGSECON-3BMarch2011-2012</v>
          </cell>
          <cell r="AG2520" t="str">
            <v>SPRIGGSECON-3BMarch2011-2012</v>
          </cell>
          <cell r="AH2520" t="str">
            <v>SPRIGGSMarch2011-2012</v>
          </cell>
        </row>
        <row r="2521">
          <cell r="C2521" t="str">
            <v xml:space="preserve">Total Res Home Energy Surveys  </v>
          </cell>
          <cell r="D2521" t="str">
            <v>CONEW</v>
          </cell>
          <cell r="E2521" t="str">
            <v>ECON-3B</v>
          </cell>
          <cell r="F2521" t="str">
            <v>Residential</v>
          </cell>
          <cell r="G2521" t="str">
            <v>SINGLE</v>
          </cell>
          <cell r="J2521" t="str">
            <v>March</v>
          </cell>
          <cell r="K2521" t="str">
            <v>2011-2012</v>
          </cell>
          <cell r="L2521">
            <v>2012</v>
          </cell>
          <cell r="M2521">
            <v>0</v>
          </cell>
          <cell r="N2521">
            <v>250</v>
          </cell>
          <cell r="U2521">
            <v>0</v>
          </cell>
          <cell r="X2521">
            <v>113</v>
          </cell>
          <cell r="Y2521">
            <v>0</v>
          </cell>
          <cell r="Z2521">
            <v>40338.739450000001</v>
          </cell>
          <cell r="AA2521">
            <v>0</v>
          </cell>
          <cell r="AB2521">
            <v>60886.625</v>
          </cell>
          <cell r="AC2521" t="str">
            <v>CONEWECON-3BMarch2011-2012</v>
          </cell>
          <cell r="AD2521" t="str">
            <v>CONEWECON-3B2012</v>
          </cell>
          <cell r="AE2521" t="str">
            <v>CONEWECON-3BMarch2012</v>
          </cell>
          <cell r="AF2521" t="str">
            <v>CONEWECON-3BMarch2011-2012</v>
          </cell>
          <cell r="AG2521" t="str">
            <v>CONEWECON-3BMarch2011-2012</v>
          </cell>
          <cell r="AH2521" t="str">
            <v>CONEWMarch2011-2012</v>
          </cell>
        </row>
        <row r="2522">
          <cell r="C2522" t="str">
            <v xml:space="preserve">Total Res Home Energy Surveys  </v>
          </cell>
          <cell r="D2522" t="str">
            <v>CONEW</v>
          </cell>
          <cell r="E2522" t="str">
            <v>ECON-3B</v>
          </cell>
          <cell r="F2522" t="str">
            <v>Residential</v>
          </cell>
          <cell r="G2522" t="str">
            <v>MULTI</v>
          </cell>
          <cell r="J2522" t="str">
            <v>March</v>
          </cell>
          <cell r="K2522" t="str">
            <v>2011-2012</v>
          </cell>
          <cell r="L2522">
            <v>2012</v>
          </cell>
          <cell r="M2522">
            <v>0</v>
          </cell>
          <cell r="Y2522">
            <v>0</v>
          </cell>
          <cell r="AA2522">
            <v>0</v>
          </cell>
          <cell r="AC2522" t="str">
            <v>CONEWECON-3BMarch2011-2012</v>
          </cell>
          <cell r="AD2522" t="str">
            <v>CONEWECON-3B2012</v>
          </cell>
          <cell r="AE2522" t="str">
            <v>CONEWECON-3BMarch2012</v>
          </cell>
          <cell r="AF2522" t="str">
            <v>CONEWECON-3BMarch2011-2012</v>
          </cell>
          <cell r="AG2522" t="str">
            <v>CONEWECON-3BMarch2011-2012</v>
          </cell>
          <cell r="AH2522" t="str">
            <v>CONEWMarch2011-2012</v>
          </cell>
        </row>
        <row r="2523">
          <cell r="B2523" t="str">
            <v>M-RIES</v>
          </cell>
          <cell r="C2523" t="str">
            <v>Survey - Phone Residential Energy</v>
          </cell>
          <cell r="D2523" t="str">
            <v>BURNS</v>
          </cell>
          <cell r="E2523" t="str">
            <v>ECON-3E</v>
          </cell>
          <cell r="F2523" t="str">
            <v>Residential</v>
          </cell>
          <cell r="G2523" t="str">
            <v>SINGLE</v>
          </cell>
          <cell r="J2523" t="str">
            <v>March</v>
          </cell>
          <cell r="K2523" t="str">
            <v>2011-2012</v>
          </cell>
          <cell r="L2523">
            <v>2012</v>
          </cell>
          <cell r="N2523">
            <v>37.75</v>
          </cell>
          <cell r="Y2523">
            <v>0</v>
          </cell>
          <cell r="Z2523">
            <v>178.00000800000001</v>
          </cell>
          <cell r="AA2523">
            <v>0</v>
          </cell>
          <cell r="AB2523">
            <v>3139.3749375000002</v>
          </cell>
          <cell r="AC2523" t="str">
            <v>BURNSECON-3EMarch2011-2012</v>
          </cell>
          <cell r="AD2523" t="str">
            <v>BURNSECON-3E2012</v>
          </cell>
          <cell r="AE2523" t="str">
            <v>BURNSECON-3EMarch2012</v>
          </cell>
          <cell r="AF2523" t="str">
            <v>BURNSECON-3EMarch2011-2012</v>
          </cell>
          <cell r="AG2523" t="str">
            <v>BURNSECON-3EMarch2011-2012</v>
          </cell>
          <cell r="AH2523" t="str">
            <v>BURNSMarch2011-2012</v>
          </cell>
        </row>
        <row r="2524">
          <cell r="C2524" t="str">
            <v>Survey - Phone Residential Energy</v>
          </cell>
          <cell r="D2524" t="str">
            <v>BURNS</v>
          </cell>
          <cell r="E2524" t="str">
            <v>ECON-3E</v>
          </cell>
          <cell r="F2524" t="str">
            <v>Residential</v>
          </cell>
          <cell r="G2524" t="str">
            <v>MULTI</v>
          </cell>
          <cell r="J2524" t="str">
            <v>March</v>
          </cell>
          <cell r="K2524" t="str">
            <v>2011-2012</v>
          </cell>
          <cell r="L2524">
            <v>2012</v>
          </cell>
          <cell r="Y2524">
            <v>0</v>
          </cell>
          <cell r="AA2524">
            <v>0</v>
          </cell>
          <cell r="AC2524" t="str">
            <v>BURNSECON-3EMarch2011-2012</v>
          </cell>
          <cell r="AD2524" t="str">
            <v>BURNSECON-3E2012</v>
          </cell>
          <cell r="AE2524" t="str">
            <v>BURNSECON-3EMarch2012</v>
          </cell>
          <cell r="AF2524" t="str">
            <v>BURNSECON-3EMarch2011-2012</v>
          </cell>
          <cell r="AG2524" t="str">
            <v>BURNSECON-3EMarch2011-2012</v>
          </cell>
          <cell r="AH2524" t="str">
            <v>BURNSMarch2011-2012</v>
          </cell>
        </row>
        <row r="2525">
          <cell r="C2525" t="str">
            <v xml:space="preserve">Total Phone Residential Energy  </v>
          </cell>
          <cell r="D2525" t="str">
            <v>CONEW</v>
          </cell>
          <cell r="E2525" t="str">
            <v>ECON-3E</v>
          </cell>
          <cell r="F2525" t="str">
            <v>Residential</v>
          </cell>
          <cell r="G2525" t="str">
            <v>SINGLE</v>
          </cell>
          <cell r="J2525" t="str">
            <v>March</v>
          </cell>
          <cell r="K2525" t="str">
            <v>2011-2012</v>
          </cell>
          <cell r="L2525">
            <v>2012</v>
          </cell>
          <cell r="M2525">
            <v>0</v>
          </cell>
          <cell r="N2525">
            <v>37.75</v>
          </cell>
          <cell r="Y2525">
            <v>0</v>
          </cell>
          <cell r="Z2525">
            <v>178.00000800000001</v>
          </cell>
          <cell r="AA2525">
            <v>0</v>
          </cell>
          <cell r="AB2525">
            <v>3139.3749375000002</v>
          </cell>
          <cell r="AC2525" t="str">
            <v>CONEWECON-3EMarch2011-2012</v>
          </cell>
          <cell r="AD2525" t="str">
            <v>CONEWECON-3E2012</v>
          </cell>
          <cell r="AE2525" t="str">
            <v>CONEWECON-3EMarch2012</v>
          </cell>
          <cell r="AF2525" t="str">
            <v>CONEWECON-3EMarch2011-2012</v>
          </cell>
          <cell r="AG2525" t="str">
            <v>CONEWECON-3EMarch2011-2012</v>
          </cell>
          <cell r="AH2525" t="str">
            <v>CONEWMarch2011-2012</v>
          </cell>
        </row>
        <row r="2526">
          <cell r="C2526" t="str">
            <v xml:space="preserve">Total Phone Residential Energy  </v>
          </cell>
          <cell r="D2526" t="str">
            <v>CONEW</v>
          </cell>
          <cell r="E2526" t="str">
            <v>ECON-3E</v>
          </cell>
          <cell r="F2526" t="str">
            <v>Residential</v>
          </cell>
          <cell r="G2526" t="str">
            <v>MULTI</v>
          </cell>
          <cell r="J2526" t="str">
            <v>March</v>
          </cell>
          <cell r="K2526" t="str">
            <v>2011-2012</v>
          </cell>
          <cell r="L2526">
            <v>2012</v>
          </cell>
          <cell r="M2526">
            <v>0</v>
          </cell>
          <cell r="Y2526">
            <v>0</v>
          </cell>
          <cell r="AA2526">
            <v>0</v>
          </cell>
          <cell r="AC2526" t="str">
            <v>CONEWECON-3EMarch2011-2012</v>
          </cell>
          <cell r="AD2526" t="str">
            <v>CONEWECON-3E2012</v>
          </cell>
          <cell r="AE2526" t="str">
            <v>CONEWECON-3EMarch2012</v>
          </cell>
          <cell r="AF2526" t="str">
            <v>CONEWECON-3EMarch2011-2012</v>
          </cell>
          <cell r="AG2526" t="str">
            <v>CONEWECON-3EMarch2011-2012</v>
          </cell>
          <cell r="AH2526" t="str">
            <v>CONEWMarch2011-2012</v>
          </cell>
        </row>
        <row r="2527">
          <cell r="B2527" t="str">
            <v>M-CRES</v>
          </cell>
          <cell r="C2527" t="str">
            <v>Survey - DVD Res Eng English</v>
          </cell>
          <cell r="D2527" t="str">
            <v>BURNS</v>
          </cell>
          <cell r="E2527" t="str">
            <v>ECON-3D</v>
          </cell>
          <cell r="F2527" t="str">
            <v>Residential</v>
          </cell>
          <cell r="G2527" t="str">
            <v>SINGLE</v>
          </cell>
          <cell r="J2527" t="str">
            <v>March</v>
          </cell>
          <cell r="K2527" t="str">
            <v>2011-2012</v>
          </cell>
          <cell r="L2527">
            <v>2012</v>
          </cell>
          <cell r="Y2527">
            <v>0</v>
          </cell>
          <cell r="Z2527">
            <v>0</v>
          </cell>
          <cell r="AA2527">
            <v>0</v>
          </cell>
          <cell r="AB2527">
            <v>0</v>
          </cell>
          <cell r="AC2527" t="str">
            <v>BURNSECON-3DMarch2011-2012</v>
          </cell>
          <cell r="AD2527" t="str">
            <v>BURNSECON-3D2012</v>
          </cell>
          <cell r="AE2527" t="str">
            <v>BURNSECON-3DMarch2012</v>
          </cell>
          <cell r="AF2527" t="str">
            <v>BURNSECON-3DMarch2011-2012</v>
          </cell>
          <cell r="AG2527" t="str">
            <v>BURNSECON-3DMarch2011-2012</v>
          </cell>
          <cell r="AH2527" t="str">
            <v>BURNSMarch2011-2012</v>
          </cell>
        </row>
        <row r="2528">
          <cell r="D2528" t="str">
            <v>BURNS</v>
          </cell>
          <cell r="E2528" t="str">
            <v>ECON-3D</v>
          </cell>
          <cell r="F2528" t="str">
            <v>Residential</v>
          </cell>
          <cell r="G2528" t="str">
            <v>MULTI</v>
          </cell>
          <cell r="J2528" t="str">
            <v>March</v>
          </cell>
          <cell r="K2528" t="str">
            <v>2011-2012</v>
          </cell>
          <cell r="L2528">
            <v>2012</v>
          </cell>
          <cell r="Y2528">
            <v>0</v>
          </cell>
          <cell r="Z2528">
            <v>0</v>
          </cell>
          <cell r="AA2528">
            <v>0</v>
          </cell>
          <cell r="AB2528">
            <v>0</v>
          </cell>
          <cell r="AC2528" t="str">
            <v>BURNSECON-3DMarch2011-2012</v>
          </cell>
          <cell r="AD2528" t="str">
            <v>BURNSECON-3D2012</v>
          </cell>
          <cell r="AE2528" t="str">
            <v>BURNSECON-3DMarch2012</v>
          </cell>
          <cell r="AF2528" t="str">
            <v>BURNSECON-3DMarch2011-2012</v>
          </cell>
          <cell r="AG2528" t="str">
            <v>BURNSECON-3DMarch2011-2012</v>
          </cell>
          <cell r="AH2528" t="str">
            <v>BURNSMarch2011-2012</v>
          </cell>
        </row>
        <row r="2529">
          <cell r="D2529" t="str">
            <v>RIVERA</v>
          </cell>
          <cell r="E2529" t="str">
            <v>ECON-3D</v>
          </cell>
          <cell r="F2529" t="str">
            <v>Residential</v>
          </cell>
          <cell r="G2529" t="str">
            <v>SINGLE</v>
          </cell>
          <cell r="J2529" t="str">
            <v>March</v>
          </cell>
          <cell r="K2529" t="str">
            <v>2011-2012</v>
          </cell>
          <cell r="L2529">
            <v>2012</v>
          </cell>
          <cell r="Y2529">
            <v>0</v>
          </cell>
          <cell r="Z2529">
            <v>0</v>
          </cell>
          <cell r="AA2529">
            <v>0</v>
          </cell>
          <cell r="AB2529">
            <v>0</v>
          </cell>
          <cell r="AC2529" t="str">
            <v>RIVERAECON-3DMarch2011-2012</v>
          </cell>
          <cell r="AD2529" t="str">
            <v>RIVERAECON-3D2012</v>
          </cell>
          <cell r="AE2529" t="str">
            <v>RIVERAECON-3DMarch2012</v>
          </cell>
          <cell r="AF2529" t="str">
            <v>RIVERAECON-3DMarch2011-2012</v>
          </cell>
          <cell r="AG2529" t="str">
            <v>RIVERAECON-3DMarch2011-2012</v>
          </cell>
          <cell r="AH2529" t="str">
            <v>RIVERAMarch2011-2012</v>
          </cell>
        </row>
        <row r="2530">
          <cell r="D2530" t="str">
            <v>RIVERA</v>
          </cell>
          <cell r="E2530" t="str">
            <v>ECON-3D</v>
          </cell>
          <cell r="F2530" t="str">
            <v>Residential</v>
          </cell>
          <cell r="G2530" t="str">
            <v>MULTI</v>
          </cell>
          <cell r="J2530" t="str">
            <v>March</v>
          </cell>
          <cell r="K2530" t="str">
            <v>2011-2012</v>
          </cell>
          <cell r="L2530">
            <v>2012</v>
          </cell>
          <cell r="Y2530">
            <v>0</v>
          </cell>
          <cell r="Z2530">
            <v>0</v>
          </cell>
          <cell r="AA2530">
            <v>0</v>
          </cell>
          <cell r="AB2530">
            <v>0</v>
          </cell>
          <cell r="AC2530" t="str">
            <v>RIVERAECON-3DMarch2011-2012</v>
          </cell>
          <cell r="AD2530" t="str">
            <v>RIVERAECON-3D2012</v>
          </cell>
          <cell r="AE2530" t="str">
            <v>RIVERAECON-3DMarch2012</v>
          </cell>
          <cell r="AF2530" t="str">
            <v>RIVERAECON-3DMarch2011-2012</v>
          </cell>
          <cell r="AG2530" t="str">
            <v>RIVERAECON-3DMarch2011-2012</v>
          </cell>
          <cell r="AH2530" t="str">
            <v>RIVERAMarch2011-2012</v>
          </cell>
        </row>
        <row r="2531">
          <cell r="B2531" t="str">
            <v>M-CRSS</v>
          </cell>
          <cell r="C2531" t="str">
            <v>Survey - DVD Res Eng Spanish</v>
          </cell>
          <cell r="D2531" t="str">
            <v>BURNS</v>
          </cell>
          <cell r="E2531" t="str">
            <v>ECON-3D</v>
          </cell>
          <cell r="F2531" t="str">
            <v>Residential</v>
          </cell>
          <cell r="G2531" t="str">
            <v>SINGLE</v>
          </cell>
          <cell r="J2531" t="str">
            <v>March</v>
          </cell>
          <cell r="K2531" t="str">
            <v>2011-2012</v>
          </cell>
          <cell r="L2531">
            <v>2012</v>
          </cell>
          <cell r="Y2531">
            <v>0</v>
          </cell>
          <cell r="Z2531">
            <v>0</v>
          </cell>
          <cell r="AA2531">
            <v>0</v>
          </cell>
          <cell r="AB2531">
            <v>0</v>
          </cell>
          <cell r="AC2531" t="str">
            <v>BURNSECON-3DMarch2011-2012</v>
          </cell>
          <cell r="AD2531" t="str">
            <v>BURNSECON-3D2012</v>
          </cell>
          <cell r="AE2531" t="str">
            <v>BURNSECON-3DMarch2012</v>
          </cell>
          <cell r="AF2531" t="str">
            <v>BURNSECON-3DMarch2011-2012</v>
          </cell>
          <cell r="AG2531" t="str">
            <v>BURNSECON-3DMarch2011-2012</v>
          </cell>
          <cell r="AH2531" t="str">
            <v>BURNSMarch2011-2012</v>
          </cell>
        </row>
        <row r="2532">
          <cell r="D2532" t="str">
            <v>BURNS</v>
          </cell>
          <cell r="E2532" t="str">
            <v>ECON-3D</v>
          </cell>
          <cell r="F2532" t="str">
            <v>Residential</v>
          </cell>
          <cell r="G2532" t="str">
            <v>MULTI</v>
          </cell>
          <cell r="J2532" t="str">
            <v>March</v>
          </cell>
          <cell r="K2532" t="str">
            <v>2011-2012</v>
          </cell>
          <cell r="L2532">
            <v>2012</v>
          </cell>
          <cell r="Y2532">
            <v>0</v>
          </cell>
          <cell r="Z2532">
            <v>0</v>
          </cell>
          <cell r="AA2532">
            <v>0</v>
          </cell>
          <cell r="AB2532">
            <v>0</v>
          </cell>
          <cell r="AC2532" t="str">
            <v>BURNSECON-3DMarch2011-2012</v>
          </cell>
          <cell r="AD2532" t="str">
            <v>BURNSECON-3D2012</v>
          </cell>
          <cell r="AE2532" t="str">
            <v>BURNSECON-3DMarch2012</v>
          </cell>
          <cell r="AF2532" t="str">
            <v>BURNSECON-3DMarch2011-2012</v>
          </cell>
          <cell r="AG2532" t="str">
            <v>BURNSECON-3DMarch2011-2012</v>
          </cell>
          <cell r="AH2532" t="str">
            <v>BURNSMarch2011-2012</v>
          </cell>
        </row>
        <row r="2533">
          <cell r="D2533" t="str">
            <v>RIVERA</v>
          </cell>
          <cell r="E2533" t="str">
            <v>ECON-3D</v>
          </cell>
          <cell r="F2533" t="str">
            <v>Residential</v>
          </cell>
          <cell r="G2533" t="str">
            <v>SINGLE</v>
          </cell>
          <cell r="J2533" t="str">
            <v>March</v>
          </cell>
          <cell r="K2533" t="str">
            <v>2011-2012</v>
          </cell>
          <cell r="L2533">
            <v>2012</v>
          </cell>
          <cell r="Y2533">
            <v>0</v>
          </cell>
          <cell r="Z2533">
            <v>0</v>
          </cell>
          <cell r="AA2533">
            <v>0</v>
          </cell>
          <cell r="AB2533">
            <v>0</v>
          </cell>
          <cell r="AC2533" t="str">
            <v>RIVERAECON-3DMarch2011-2012</v>
          </cell>
          <cell r="AD2533" t="str">
            <v>RIVERAECON-3D2012</v>
          </cell>
          <cell r="AE2533" t="str">
            <v>RIVERAECON-3DMarch2012</v>
          </cell>
          <cell r="AF2533" t="str">
            <v>RIVERAECON-3DMarch2011-2012</v>
          </cell>
          <cell r="AG2533" t="str">
            <v>RIVERAECON-3DMarch2011-2012</v>
          </cell>
          <cell r="AH2533" t="str">
            <v>RIVERAMarch2011-2012</v>
          </cell>
        </row>
        <row r="2534">
          <cell r="D2534" t="str">
            <v>RIVERA</v>
          </cell>
          <cell r="E2534" t="str">
            <v>ECON-3D</v>
          </cell>
          <cell r="F2534" t="str">
            <v>Residential</v>
          </cell>
          <cell r="G2534" t="str">
            <v>MULTI</v>
          </cell>
          <cell r="J2534" t="str">
            <v>March</v>
          </cell>
          <cell r="K2534" t="str">
            <v>2011-2012</v>
          </cell>
          <cell r="L2534">
            <v>2012</v>
          </cell>
          <cell r="Y2534">
            <v>0</v>
          </cell>
          <cell r="Z2534">
            <v>0</v>
          </cell>
          <cell r="AA2534">
            <v>0</v>
          </cell>
          <cell r="AB2534">
            <v>0</v>
          </cell>
          <cell r="AC2534" t="str">
            <v>RIVERAECON-3DMarch2011-2012</v>
          </cell>
          <cell r="AD2534" t="str">
            <v>RIVERAECON-3D2012</v>
          </cell>
          <cell r="AE2534" t="str">
            <v>RIVERAECON-3DMarch2012</v>
          </cell>
          <cell r="AF2534" t="str">
            <v>RIVERAECON-3DMarch2011-2012</v>
          </cell>
          <cell r="AG2534" t="str">
            <v>RIVERAECON-3DMarch2011-2012</v>
          </cell>
          <cell r="AH2534" t="str">
            <v>RIVERAMarch2011-2012</v>
          </cell>
        </row>
        <row r="2535">
          <cell r="B2535" t="str">
            <v>M-VRES</v>
          </cell>
          <cell r="C2535" t="str">
            <v>Survey - Res Eng VIDEO English</v>
          </cell>
          <cell r="D2535" t="str">
            <v>BURNS</v>
          </cell>
          <cell r="E2535" t="str">
            <v>ECON-3D</v>
          </cell>
          <cell r="F2535" t="str">
            <v>Residential</v>
          </cell>
          <cell r="G2535" t="str">
            <v>SINGLE</v>
          </cell>
          <cell r="J2535" t="str">
            <v>March</v>
          </cell>
          <cell r="K2535" t="str">
            <v>2011-2012</v>
          </cell>
          <cell r="L2535">
            <v>2012</v>
          </cell>
          <cell r="Y2535">
            <v>0</v>
          </cell>
          <cell r="Z2535">
            <v>0</v>
          </cell>
          <cell r="AA2535">
            <v>0</v>
          </cell>
          <cell r="AB2535">
            <v>0</v>
          </cell>
          <cell r="AC2535" t="str">
            <v>BURNSECON-3DMarch2011-2012</v>
          </cell>
          <cell r="AD2535" t="str">
            <v>BURNSECON-3D2012</v>
          </cell>
          <cell r="AE2535" t="str">
            <v>BURNSECON-3DMarch2012</v>
          </cell>
          <cell r="AF2535" t="str">
            <v>BURNSECON-3DMarch2011-2012</v>
          </cell>
          <cell r="AG2535" t="str">
            <v>BURNSECON-3DMarch2011-2012</v>
          </cell>
          <cell r="AH2535" t="str">
            <v>BURNSMarch2011-2012</v>
          </cell>
        </row>
        <row r="2536">
          <cell r="D2536" t="str">
            <v>BURNS</v>
          </cell>
          <cell r="E2536" t="str">
            <v>ECON-3D</v>
          </cell>
          <cell r="F2536" t="str">
            <v>Residential</v>
          </cell>
          <cell r="G2536" t="str">
            <v>MULTI</v>
          </cell>
          <cell r="J2536" t="str">
            <v>March</v>
          </cell>
          <cell r="K2536" t="str">
            <v>2011-2012</v>
          </cell>
          <cell r="L2536">
            <v>2012</v>
          </cell>
          <cell r="Y2536">
            <v>0</v>
          </cell>
          <cell r="Z2536">
            <v>0</v>
          </cell>
          <cell r="AA2536">
            <v>0</v>
          </cell>
          <cell r="AB2536">
            <v>0</v>
          </cell>
          <cell r="AC2536" t="str">
            <v>BURNSECON-3DMarch2011-2012</v>
          </cell>
          <cell r="AD2536" t="str">
            <v>BURNSECON-3D2012</v>
          </cell>
          <cell r="AE2536" t="str">
            <v>BURNSECON-3DMarch2012</v>
          </cell>
          <cell r="AF2536" t="str">
            <v>BURNSECON-3DMarch2011-2012</v>
          </cell>
          <cell r="AG2536" t="str">
            <v>BURNSECON-3DMarch2011-2012</v>
          </cell>
          <cell r="AH2536" t="str">
            <v>BURNSMarch2011-2012</v>
          </cell>
        </row>
        <row r="2537">
          <cell r="D2537" t="str">
            <v>RIVERA</v>
          </cell>
          <cell r="E2537" t="str">
            <v>ECON-3D</v>
          </cell>
          <cell r="F2537" t="str">
            <v>Residential</v>
          </cell>
          <cell r="G2537" t="str">
            <v>SINGLE</v>
          </cell>
          <cell r="J2537" t="str">
            <v>March</v>
          </cell>
          <cell r="K2537" t="str">
            <v>2011-2012</v>
          </cell>
          <cell r="L2537">
            <v>2012</v>
          </cell>
          <cell r="Y2537">
            <v>0</v>
          </cell>
          <cell r="Z2537">
            <v>0</v>
          </cell>
          <cell r="AA2537">
            <v>0</v>
          </cell>
          <cell r="AB2537">
            <v>0</v>
          </cell>
          <cell r="AC2537" t="str">
            <v>RIVERAECON-3DMarch2011-2012</v>
          </cell>
          <cell r="AD2537" t="str">
            <v>RIVERAECON-3D2012</v>
          </cell>
          <cell r="AE2537" t="str">
            <v>RIVERAECON-3DMarch2012</v>
          </cell>
          <cell r="AF2537" t="str">
            <v>RIVERAECON-3DMarch2011-2012</v>
          </cell>
          <cell r="AG2537" t="str">
            <v>RIVERAECON-3DMarch2011-2012</v>
          </cell>
          <cell r="AH2537" t="str">
            <v>RIVERAMarch2011-2012</v>
          </cell>
        </row>
        <row r="2538">
          <cell r="D2538" t="str">
            <v>RIVERA</v>
          </cell>
          <cell r="E2538" t="str">
            <v>ECON-3D</v>
          </cell>
          <cell r="F2538" t="str">
            <v>Residential</v>
          </cell>
          <cell r="G2538" t="str">
            <v>MULTI</v>
          </cell>
          <cell r="J2538" t="str">
            <v>March</v>
          </cell>
          <cell r="K2538" t="str">
            <v>2011-2012</v>
          </cell>
          <cell r="L2538">
            <v>2012</v>
          </cell>
          <cell r="Y2538">
            <v>0</v>
          </cell>
          <cell r="Z2538">
            <v>0</v>
          </cell>
          <cell r="AA2538">
            <v>0</v>
          </cell>
          <cell r="AB2538">
            <v>0</v>
          </cell>
          <cell r="AC2538" t="str">
            <v>RIVERAECON-3DMarch2011-2012</v>
          </cell>
          <cell r="AD2538" t="str">
            <v>RIVERAECON-3D2012</v>
          </cell>
          <cell r="AE2538" t="str">
            <v>RIVERAECON-3DMarch2012</v>
          </cell>
          <cell r="AF2538" t="str">
            <v>RIVERAECON-3DMarch2011-2012</v>
          </cell>
          <cell r="AG2538" t="str">
            <v>RIVERAECON-3DMarch2011-2012</v>
          </cell>
          <cell r="AH2538" t="str">
            <v>RIVERAMarch2011-2012</v>
          </cell>
        </row>
        <row r="2539">
          <cell r="B2539" t="str">
            <v>M-VRSS</v>
          </cell>
          <cell r="C2539" t="str">
            <v>Survey - Res Eng VIDEO Spanish</v>
          </cell>
          <cell r="D2539" t="str">
            <v>BURNS</v>
          </cell>
          <cell r="E2539" t="str">
            <v>ECON-3D</v>
          </cell>
          <cell r="F2539" t="str">
            <v>Residential</v>
          </cell>
          <cell r="G2539" t="str">
            <v>SINGLE</v>
          </cell>
          <cell r="J2539" t="str">
            <v>March</v>
          </cell>
          <cell r="K2539" t="str">
            <v>2011-2012</v>
          </cell>
          <cell r="L2539">
            <v>2012</v>
          </cell>
          <cell r="Y2539">
            <v>0</v>
          </cell>
          <cell r="Z2539">
            <v>0</v>
          </cell>
          <cell r="AA2539">
            <v>0</v>
          </cell>
          <cell r="AB2539">
            <v>0</v>
          </cell>
          <cell r="AC2539" t="str">
            <v>BURNSECON-3DMarch2011-2012</v>
          </cell>
          <cell r="AD2539" t="str">
            <v>BURNSECON-3D2012</v>
          </cell>
          <cell r="AE2539" t="str">
            <v>BURNSECON-3DMarch2012</v>
          </cell>
          <cell r="AF2539" t="str">
            <v>BURNSECON-3DMarch2011-2012</v>
          </cell>
          <cell r="AG2539" t="str">
            <v>BURNSECON-3DMarch2011-2012</v>
          </cell>
          <cell r="AH2539" t="str">
            <v>BURNSMarch2011-2012</v>
          </cell>
        </row>
        <row r="2540">
          <cell r="D2540" t="str">
            <v>BURNS</v>
          </cell>
          <cell r="E2540" t="str">
            <v>ECON-3D</v>
          </cell>
          <cell r="F2540" t="str">
            <v>Residential</v>
          </cell>
          <cell r="G2540" t="str">
            <v>MULTI</v>
          </cell>
          <cell r="J2540" t="str">
            <v>March</v>
          </cell>
          <cell r="K2540" t="str">
            <v>2011-2012</v>
          </cell>
          <cell r="L2540">
            <v>2012</v>
          </cell>
          <cell r="Y2540">
            <v>0</v>
          </cell>
          <cell r="Z2540">
            <v>0</v>
          </cell>
          <cell r="AA2540">
            <v>0</v>
          </cell>
          <cell r="AB2540">
            <v>0</v>
          </cell>
          <cell r="AC2540" t="str">
            <v>BURNSECON-3DMarch2011-2012</v>
          </cell>
          <cell r="AD2540" t="str">
            <v>BURNSECON-3D2012</v>
          </cell>
          <cell r="AE2540" t="str">
            <v>BURNSECON-3DMarch2012</v>
          </cell>
          <cell r="AF2540" t="str">
            <v>BURNSECON-3DMarch2011-2012</v>
          </cell>
          <cell r="AG2540" t="str">
            <v>BURNSECON-3DMarch2011-2012</v>
          </cell>
          <cell r="AH2540" t="str">
            <v>BURNSMarch2011-2012</v>
          </cell>
        </row>
        <row r="2541">
          <cell r="D2541" t="str">
            <v>RIVERA</v>
          </cell>
          <cell r="E2541" t="str">
            <v>ECON-3D</v>
          </cell>
          <cell r="F2541" t="str">
            <v>Residential</v>
          </cell>
          <cell r="G2541" t="str">
            <v>SINGLE</v>
          </cell>
          <cell r="J2541" t="str">
            <v>March</v>
          </cell>
          <cell r="K2541" t="str">
            <v>2011-2012</v>
          </cell>
          <cell r="L2541">
            <v>2012</v>
          </cell>
          <cell r="Y2541">
            <v>0</v>
          </cell>
          <cell r="Z2541">
            <v>0</v>
          </cell>
          <cell r="AA2541">
            <v>0</v>
          </cell>
          <cell r="AB2541">
            <v>0</v>
          </cell>
          <cell r="AC2541" t="str">
            <v>RIVERAECON-3DMarch2011-2012</v>
          </cell>
          <cell r="AD2541" t="str">
            <v>RIVERAECON-3D2012</v>
          </cell>
          <cell r="AE2541" t="str">
            <v>RIVERAECON-3DMarch2012</v>
          </cell>
          <cell r="AF2541" t="str">
            <v>RIVERAECON-3DMarch2011-2012</v>
          </cell>
          <cell r="AG2541" t="str">
            <v>RIVERAECON-3DMarch2011-2012</v>
          </cell>
          <cell r="AH2541" t="str">
            <v>RIVERAMarch2011-2012</v>
          </cell>
        </row>
        <row r="2542">
          <cell r="D2542" t="str">
            <v>RIVERA</v>
          </cell>
          <cell r="E2542" t="str">
            <v>ECON-3D</v>
          </cell>
          <cell r="F2542" t="str">
            <v>Residential</v>
          </cell>
          <cell r="G2542" t="str">
            <v>MULTI</v>
          </cell>
          <cell r="J2542" t="str">
            <v>March</v>
          </cell>
          <cell r="K2542" t="str">
            <v>2011-2012</v>
          </cell>
          <cell r="L2542">
            <v>2012</v>
          </cell>
          <cell r="Y2542">
            <v>0</v>
          </cell>
          <cell r="Z2542">
            <v>0</v>
          </cell>
          <cell r="AA2542">
            <v>0</v>
          </cell>
          <cell r="AB2542">
            <v>0</v>
          </cell>
          <cell r="AC2542" t="str">
            <v>RIVERAECON-3DMarch2011-2012</v>
          </cell>
          <cell r="AD2542" t="str">
            <v>RIVERAECON-3D2012</v>
          </cell>
          <cell r="AE2542" t="str">
            <v>RIVERAECON-3DMarch2012</v>
          </cell>
          <cell r="AF2542" t="str">
            <v>RIVERAECON-3DMarch2011-2012</v>
          </cell>
          <cell r="AG2542" t="str">
            <v>RIVERAECON-3DMarch2011-2012</v>
          </cell>
          <cell r="AH2542" t="str">
            <v>RIVERAMarch2011-2012</v>
          </cell>
        </row>
        <row r="2543">
          <cell r="B2543" t="str">
            <v>TOTAL DVD/VIDEO</v>
          </cell>
          <cell r="C2543" t="str">
            <v xml:space="preserve">Total DVD &amp; VIDEO  </v>
          </cell>
          <cell r="D2543" t="str">
            <v>DVD</v>
          </cell>
          <cell r="E2543" t="str">
            <v>ECON-3D</v>
          </cell>
          <cell r="F2543" t="str">
            <v>Residential</v>
          </cell>
          <cell r="G2543" t="str">
            <v>SINGLE</v>
          </cell>
          <cell r="J2543" t="str">
            <v>March</v>
          </cell>
          <cell r="K2543" t="str">
            <v>2011-2012</v>
          </cell>
          <cell r="L2543">
            <v>2012</v>
          </cell>
          <cell r="M2543">
            <v>0</v>
          </cell>
          <cell r="N2543">
            <v>283.33333333333331</v>
          </cell>
          <cell r="Y2543">
            <v>0</v>
          </cell>
          <cell r="Z2543">
            <v>2684.0123883333331</v>
          </cell>
          <cell r="AA2543">
            <v>0</v>
          </cell>
          <cell r="AB2543">
            <v>34570.03833333333</v>
          </cell>
          <cell r="AC2543" t="str">
            <v>DVDECON-3DMarch2011-2012</v>
          </cell>
          <cell r="AD2543" t="str">
            <v>DVDECON-3D2012</v>
          </cell>
          <cell r="AE2543" t="str">
            <v>DVDECON-3DMarch2012</v>
          </cell>
          <cell r="AF2543" t="str">
            <v>DVDECON-3DMarch2011-2012</v>
          </cell>
          <cell r="AG2543" t="str">
            <v>DVDECON-3DMarch2011-2012</v>
          </cell>
          <cell r="AH2543" t="str">
            <v>DVDMarch2011-2012</v>
          </cell>
        </row>
        <row r="2544">
          <cell r="C2544" t="str">
            <v xml:space="preserve">Total DVD &amp; VIDEO  </v>
          </cell>
          <cell r="D2544" t="str">
            <v>DVD</v>
          </cell>
          <cell r="E2544" t="str">
            <v>ECON-3D</v>
          </cell>
          <cell r="F2544" t="str">
            <v>Residential</v>
          </cell>
          <cell r="G2544" t="str">
            <v>MULTI</v>
          </cell>
          <cell r="J2544" t="str">
            <v>March</v>
          </cell>
          <cell r="K2544" t="str">
            <v>2011-2012</v>
          </cell>
          <cell r="L2544">
            <v>2012</v>
          </cell>
          <cell r="M2544">
            <v>0</v>
          </cell>
          <cell r="Y2544">
            <v>0</v>
          </cell>
          <cell r="AA2544">
            <v>0</v>
          </cell>
          <cell r="AC2544" t="str">
            <v>DVDECON-3DMarch2011-2012</v>
          </cell>
          <cell r="AD2544" t="str">
            <v>DVDECON-3D2012</v>
          </cell>
          <cell r="AE2544" t="str">
            <v>DVDECON-3DMarch2012</v>
          </cell>
          <cell r="AF2544" t="str">
            <v>DVDECON-3DMarch2011-2012</v>
          </cell>
          <cell r="AG2544" t="str">
            <v>DVDECON-3DMarch2011-2012</v>
          </cell>
          <cell r="AH2544" t="str">
            <v>DVDMarch2011-2012</v>
          </cell>
        </row>
        <row r="2545">
          <cell r="C2545" t="str">
            <v xml:space="preserve">Total CONEW DVD &amp; VIDEO  </v>
          </cell>
          <cell r="D2545" t="str">
            <v>CONEW</v>
          </cell>
          <cell r="E2545" t="str">
            <v>ECON-3D</v>
          </cell>
          <cell r="F2545" t="str">
            <v>Residential</v>
          </cell>
          <cell r="G2545" t="str">
            <v>SINGLE</v>
          </cell>
          <cell r="J2545" t="str">
            <v>March</v>
          </cell>
          <cell r="K2545" t="str">
            <v>2011-2012</v>
          </cell>
          <cell r="L2545">
            <v>2012</v>
          </cell>
          <cell r="M2545">
            <v>0</v>
          </cell>
          <cell r="N2545">
            <v>283.33333333333331</v>
          </cell>
          <cell r="Y2545">
            <v>0</v>
          </cell>
          <cell r="Z2545">
            <v>2684.0123883333331</v>
          </cell>
          <cell r="AA2545">
            <v>0</v>
          </cell>
          <cell r="AB2545">
            <v>34570.03833333333</v>
          </cell>
          <cell r="AC2545" t="str">
            <v>CONEWECON-3DMarch2011-2012</v>
          </cell>
          <cell r="AD2545" t="str">
            <v>CONEWECON-3D2012</v>
          </cell>
          <cell r="AE2545" t="str">
            <v>CONEWECON-3DMarch2012</v>
          </cell>
          <cell r="AF2545" t="str">
            <v>CONEWECON-3DMarch2011-2012</v>
          </cell>
          <cell r="AG2545" t="str">
            <v>CONEWECON-3DMarch2011-2012</v>
          </cell>
          <cell r="AH2545" t="str">
            <v>CONEWMarch2011-2012</v>
          </cell>
        </row>
        <row r="2546">
          <cell r="C2546" t="str">
            <v xml:space="preserve">Total CONEW DVD &amp; VIDEO  </v>
          </cell>
          <cell r="D2546" t="str">
            <v>CONEW</v>
          </cell>
          <cell r="E2546" t="str">
            <v>ECON-3D</v>
          </cell>
          <cell r="F2546" t="str">
            <v>Residential</v>
          </cell>
          <cell r="G2546" t="str">
            <v>MULTI</v>
          </cell>
          <cell r="J2546" t="str">
            <v>March</v>
          </cell>
          <cell r="K2546" t="str">
            <v>2011-2012</v>
          </cell>
          <cell r="L2546">
            <v>2012</v>
          </cell>
          <cell r="M2546">
            <v>0</v>
          </cell>
          <cell r="Y2546">
            <v>0</v>
          </cell>
          <cell r="AA2546">
            <v>0</v>
          </cell>
          <cell r="AC2546" t="str">
            <v>CONEWECON-3DMarch2011-2012</v>
          </cell>
          <cell r="AD2546" t="str">
            <v>CONEWECON-3D2012</v>
          </cell>
          <cell r="AE2546" t="str">
            <v>CONEWECON-3DMarch2012</v>
          </cell>
          <cell r="AF2546" t="str">
            <v>CONEWECON-3DMarch2011-2012</v>
          </cell>
          <cell r="AG2546" t="str">
            <v>CONEWECON-3DMarch2011-2012</v>
          </cell>
          <cell r="AH2546" t="str">
            <v>CONEWMarch2011-2012</v>
          </cell>
        </row>
        <row r="2547">
          <cell r="B2547" t="str">
            <v>M-ONLINE</v>
          </cell>
          <cell r="C2547" t="str">
            <v>Survey - Residential Online Energy</v>
          </cell>
          <cell r="D2547" t="str">
            <v>ONLINE</v>
          </cell>
          <cell r="E2547" t="str">
            <v>ECON-3C</v>
          </cell>
          <cell r="F2547" t="str">
            <v>Residential</v>
          </cell>
          <cell r="G2547" t="str">
            <v>SINGLE</v>
          </cell>
          <cell r="J2547" t="str">
            <v>March</v>
          </cell>
          <cell r="K2547" t="str">
            <v>2011-2012</v>
          </cell>
          <cell r="L2547">
            <v>2012</v>
          </cell>
          <cell r="N2547">
            <v>149.91666666666666</v>
          </cell>
          <cell r="Y2547">
            <v>0</v>
          </cell>
          <cell r="Z2547">
            <v>3495.7568333333334</v>
          </cell>
          <cell r="AA2547">
            <v>0</v>
          </cell>
          <cell r="AB2547">
            <v>18225.008916916668</v>
          </cell>
          <cell r="AC2547" t="str">
            <v>ONLINEECON-3CMarch2011-2012</v>
          </cell>
          <cell r="AD2547" t="str">
            <v>ONLINEECON-3C2012</v>
          </cell>
          <cell r="AE2547" t="str">
            <v>ONLINEECON-3CMarch2012</v>
          </cell>
          <cell r="AF2547" t="str">
            <v>ONLINEECON-3CMarch2011-2012</v>
          </cell>
          <cell r="AG2547" t="str">
            <v>ONLINEECON-3CMarch2011-2012</v>
          </cell>
          <cell r="AH2547" t="str">
            <v>ONLINEMarch2011-2012</v>
          </cell>
        </row>
        <row r="2548">
          <cell r="C2548" t="str">
            <v>Energy Calculator</v>
          </cell>
          <cell r="D2548" t="str">
            <v>CALC</v>
          </cell>
          <cell r="E2548" t="str">
            <v>ECON-17</v>
          </cell>
          <cell r="F2548" t="str">
            <v>Residential</v>
          </cell>
          <cell r="G2548" t="str">
            <v>SINGLE</v>
          </cell>
          <cell r="J2548" t="str">
            <v>March</v>
          </cell>
          <cell r="K2548" t="str">
            <v>2011-2012</v>
          </cell>
          <cell r="L2548">
            <v>2012</v>
          </cell>
          <cell r="Y2548">
            <v>0</v>
          </cell>
          <cell r="Z2548">
            <v>0</v>
          </cell>
          <cell r="AA2548">
            <v>0</v>
          </cell>
          <cell r="AB2548">
            <v>0</v>
          </cell>
          <cell r="AC2548" t="str">
            <v>CALCECON-17March2011-2012</v>
          </cell>
          <cell r="AD2548" t="str">
            <v>CALCECON-172012</v>
          </cell>
          <cell r="AE2548" t="str">
            <v>CALCECON-17March2012</v>
          </cell>
          <cell r="AF2548" t="str">
            <v>CALCECON-17March2011-2012</v>
          </cell>
          <cell r="AG2548" t="str">
            <v>CALCECON-17March2011-2012</v>
          </cell>
          <cell r="AH2548" t="str">
            <v>CALCMarch2011-2012</v>
          </cell>
        </row>
        <row r="2549">
          <cell r="C2549" t="str">
            <v xml:space="preserve">Total Online Energy Surveys  </v>
          </cell>
          <cell r="D2549" t="str">
            <v>CONEW</v>
          </cell>
          <cell r="E2549" t="str">
            <v>ECON-EDU</v>
          </cell>
          <cell r="F2549" t="str">
            <v>Residential</v>
          </cell>
          <cell r="G2549" t="str">
            <v>SINGLE</v>
          </cell>
          <cell r="H2549" t="str">
            <v>ONLINE SURVEY</v>
          </cell>
          <cell r="J2549" t="str">
            <v>March</v>
          </cell>
          <cell r="K2549" t="str">
            <v>2011-2012</v>
          </cell>
          <cell r="L2549">
            <v>2012</v>
          </cell>
          <cell r="M2549">
            <v>0</v>
          </cell>
          <cell r="N2549">
            <v>149.91666666666666</v>
          </cell>
          <cell r="O2549">
            <v>0</v>
          </cell>
          <cell r="P2549">
            <v>0</v>
          </cell>
          <cell r="Q2549">
            <v>0</v>
          </cell>
          <cell r="R2549">
            <v>0</v>
          </cell>
          <cell r="S2549">
            <v>0</v>
          </cell>
          <cell r="U2549">
            <v>0</v>
          </cell>
          <cell r="V2549">
            <v>0</v>
          </cell>
          <cell r="W2549">
            <v>0</v>
          </cell>
          <cell r="X2549">
            <v>0</v>
          </cell>
          <cell r="Y2549">
            <v>0</v>
          </cell>
          <cell r="Z2549">
            <v>3495.7568333333334</v>
          </cell>
          <cell r="AA2549">
            <v>0</v>
          </cell>
          <cell r="AB2549">
            <v>18225.008916916668</v>
          </cell>
          <cell r="AC2549" t="str">
            <v>CONEWECON-EDUMarch2011-2012</v>
          </cell>
          <cell r="AD2549" t="str">
            <v>CONEWECON-EDU2012</v>
          </cell>
          <cell r="AE2549" t="str">
            <v>CONEWECON-EDUMarch2012</v>
          </cell>
          <cell r="AF2549" t="str">
            <v>CONEWECON-EDUONLINE SURVEYMarch2011-2012</v>
          </cell>
          <cell r="AG2549" t="str">
            <v>CONEWECON-EDUMarch2011-2012</v>
          </cell>
          <cell r="AH2549" t="str">
            <v>CONEWMarch2011-2012</v>
          </cell>
        </row>
        <row r="2550">
          <cell r="B2550" t="str">
            <v>M-WAUD</v>
          </cell>
          <cell r="C2550" t="str">
            <v>Survey - Water Audit</v>
          </cell>
          <cell r="D2550" t="str">
            <v>BURNS</v>
          </cell>
          <cell r="E2550" t="str">
            <v>WACON-5A</v>
          </cell>
          <cell r="F2550" t="str">
            <v>Residential</v>
          </cell>
          <cell r="G2550" t="str">
            <v>SINGLE</v>
          </cell>
          <cell r="J2550" t="str">
            <v>March</v>
          </cell>
          <cell r="K2550" t="str">
            <v>2011-2012</v>
          </cell>
          <cell r="L2550">
            <v>2012</v>
          </cell>
          <cell r="N2550">
            <v>0</v>
          </cell>
          <cell r="Y2550">
            <v>0</v>
          </cell>
          <cell r="Z2550">
            <v>0</v>
          </cell>
          <cell r="AA2550">
            <v>0</v>
          </cell>
          <cell r="AB2550">
            <v>0</v>
          </cell>
          <cell r="AC2550" t="str">
            <v>BURNSWACON-5AMarch2011-2012</v>
          </cell>
          <cell r="AD2550" t="str">
            <v>BURNSWACON-5A2012</v>
          </cell>
          <cell r="AE2550" t="str">
            <v>BURNSWACON-5AMarch2012</v>
          </cell>
          <cell r="AF2550" t="str">
            <v>BURNSWACON-5AMarch2011-2012</v>
          </cell>
          <cell r="AG2550" t="str">
            <v>BURNSWACON-5AMarch2011-2012</v>
          </cell>
          <cell r="AH2550" t="str">
            <v>BURNSMarch2011-2012</v>
          </cell>
        </row>
        <row r="2551">
          <cell r="D2551" t="str">
            <v>BURNS</v>
          </cell>
          <cell r="E2551" t="str">
            <v>WACON-5A</v>
          </cell>
          <cell r="F2551" t="str">
            <v>Residential</v>
          </cell>
          <cell r="G2551" t="str">
            <v>MULTI</v>
          </cell>
          <cell r="J2551" t="str">
            <v>March</v>
          </cell>
          <cell r="K2551" t="str">
            <v>2011-2012</v>
          </cell>
          <cell r="L2551">
            <v>2012</v>
          </cell>
          <cell r="Y2551">
            <v>0</v>
          </cell>
          <cell r="AA2551">
            <v>0</v>
          </cell>
          <cell r="AC2551" t="str">
            <v>BURNSWACON-5AMarch2011-2012</v>
          </cell>
          <cell r="AD2551" t="str">
            <v>BURNSWACON-5A2012</v>
          </cell>
          <cell r="AE2551" t="str">
            <v>BURNSWACON-5AMarch2012</v>
          </cell>
          <cell r="AF2551" t="str">
            <v>BURNSWACON-5AMarch2011-2012</v>
          </cell>
          <cell r="AG2551" t="str">
            <v>BURNSWACON-5AMarch2011-2012</v>
          </cell>
          <cell r="AH2551" t="str">
            <v>BURNSMarch2011-2012</v>
          </cell>
        </row>
        <row r="2552">
          <cell r="D2552" t="str">
            <v>GRAHAM</v>
          </cell>
          <cell r="E2552" t="str">
            <v>WACON-5A</v>
          </cell>
          <cell r="F2552" t="str">
            <v>Residential</v>
          </cell>
          <cell r="G2552" t="str">
            <v>SINGLE</v>
          </cell>
          <cell r="J2552" t="str">
            <v>March</v>
          </cell>
          <cell r="K2552" t="str">
            <v>2011-2012</v>
          </cell>
          <cell r="L2552">
            <v>2012</v>
          </cell>
          <cell r="N2552">
            <v>0</v>
          </cell>
          <cell r="Y2552">
            <v>0</v>
          </cell>
          <cell r="Z2552">
            <v>0</v>
          </cell>
          <cell r="AA2552">
            <v>0</v>
          </cell>
          <cell r="AB2552">
            <v>0</v>
          </cell>
          <cell r="AC2552" t="str">
            <v>GRAHAMWACON-5AMarch2011-2012</v>
          </cell>
          <cell r="AD2552" t="str">
            <v>GRAHAMWACON-5A2012</v>
          </cell>
          <cell r="AE2552" t="str">
            <v>GRAHAMWACON-5AMarch2012</v>
          </cell>
          <cell r="AF2552" t="str">
            <v>GRAHAMWACON-5AMarch2011-2012</v>
          </cell>
          <cell r="AG2552" t="str">
            <v>GRAHAMWACON-5AMarch2011-2012</v>
          </cell>
          <cell r="AH2552" t="str">
            <v>GRAHAMMarch2011-2012</v>
          </cell>
        </row>
        <row r="2553">
          <cell r="D2553" t="str">
            <v>GRAHAM</v>
          </cell>
          <cell r="E2553" t="str">
            <v>WACON-5A</v>
          </cell>
          <cell r="F2553" t="str">
            <v>Residential</v>
          </cell>
          <cell r="G2553" t="str">
            <v>MULTI</v>
          </cell>
          <cell r="J2553" t="str">
            <v>March</v>
          </cell>
          <cell r="K2553" t="str">
            <v>2011-2012</v>
          </cell>
          <cell r="L2553">
            <v>2012</v>
          </cell>
          <cell r="Y2553">
            <v>0</v>
          </cell>
          <cell r="AA2553">
            <v>0</v>
          </cell>
          <cell r="AC2553" t="str">
            <v>GRAHAMWACON-5AMarch2011-2012</v>
          </cell>
          <cell r="AD2553" t="str">
            <v>GRAHAMWACON-5A2012</v>
          </cell>
          <cell r="AE2553" t="str">
            <v>GRAHAMWACON-5AMarch2012</v>
          </cell>
          <cell r="AF2553" t="str">
            <v>GRAHAMWACON-5AMarch2011-2012</v>
          </cell>
          <cell r="AG2553" t="str">
            <v>GRAHAMWACON-5AMarch2011-2012</v>
          </cell>
          <cell r="AH2553" t="str">
            <v>GRAHAMMarch2011-2012</v>
          </cell>
        </row>
        <row r="2554">
          <cell r="D2554" t="str">
            <v>GURNETT</v>
          </cell>
          <cell r="E2554" t="str">
            <v>WACON-5A</v>
          </cell>
          <cell r="F2554" t="str">
            <v>Residential</v>
          </cell>
          <cell r="G2554" t="str">
            <v>SINGLE</v>
          </cell>
          <cell r="J2554" t="str">
            <v>March</v>
          </cell>
          <cell r="K2554" t="str">
            <v>2011-2012</v>
          </cell>
          <cell r="L2554">
            <v>2012</v>
          </cell>
          <cell r="N2554">
            <v>0</v>
          </cell>
          <cell r="Y2554">
            <v>0</v>
          </cell>
          <cell r="Z2554">
            <v>0</v>
          </cell>
          <cell r="AA2554">
            <v>0</v>
          </cell>
          <cell r="AB2554">
            <v>0</v>
          </cell>
          <cell r="AC2554" t="str">
            <v>GURNETTWACON-5AMarch2011-2012</v>
          </cell>
          <cell r="AD2554" t="str">
            <v>GURNETTWACON-5A2012</v>
          </cell>
          <cell r="AE2554" t="str">
            <v>GURNETTWACON-5AMarch2012</v>
          </cell>
          <cell r="AF2554" t="str">
            <v>GURNETTWACON-5AMarch2011-2012</v>
          </cell>
          <cell r="AG2554" t="str">
            <v>GURNETTWACON-5AMarch2011-2012</v>
          </cell>
          <cell r="AH2554" t="str">
            <v>GURNETTMarch2011-2012</v>
          </cell>
        </row>
        <row r="2555">
          <cell r="D2555" t="str">
            <v>GURNETT</v>
          </cell>
          <cell r="E2555" t="str">
            <v>WACON-5A</v>
          </cell>
          <cell r="F2555" t="str">
            <v>Residential</v>
          </cell>
          <cell r="G2555" t="str">
            <v>MULTI</v>
          </cell>
          <cell r="J2555" t="str">
            <v>March</v>
          </cell>
          <cell r="K2555" t="str">
            <v>2011-2012</v>
          </cell>
          <cell r="L2555">
            <v>2012</v>
          </cell>
          <cell r="Y2555">
            <v>0</v>
          </cell>
          <cell r="AA2555">
            <v>0</v>
          </cell>
          <cell r="AC2555" t="str">
            <v>GURNETTWACON-5AMarch2011-2012</v>
          </cell>
          <cell r="AD2555" t="str">
            <v>GURNETTWACON-5A2012</v>
          </cell>
          <cell r="AE2555" t="str">
            <v>GURNETTWACON-5AMarch2012</v>
          </cell>
          <cell r="AF2555" t="str">
            <v>GURNETTWACON-5AMarch2011-2012</v>
          </cell>
          <cell r="AG2555" t="str">
            <v>GURNETTWACON-5AMarch2011-2012</v>
          </cell>
          <cell r="AH2555" t="str">
            <v>GURNETTMarch2011-2012</v>
          </cell>
        </row>
        <row r="2556">
          <cell r="D2556" t="str">
            <v>MIL</v>
          </cell>
          <cell r="E2556" t="str">
            <v>WACON-5B</v>
          </cell>
          <cell r="F2556" t="str">
            <v>Commercial</v>
          </cell>
          <cell r="G2556" t="str">
            <v>MULTI</v>
          </cell>
          <cell r="J2556" t="str">
            <v>March</v>
          </cell>
          <cell r="K2556" t="str">
            <v>2011-2012</v>
          </cell>
          <cell r="L2556">
            <v>2012</v>
          </cell>
          <cell r="N2556">
            <v>0</v>
          </cell>
          <cell r="Y2556">
            <v>0</v>
          </cell>
          <cell r="Z2556">
            <v>0</v>
          </cell>
          <cell r="AA2556">
            <v>0</v>
          </cell>
          <cell r="AB2556">
            <v>0</v>
          </cell>
          <cell r="AC2556" t="str">
            <v>MILWACON-5BMarch2011-2012</v>
          </cell>
          <cell r="AD2556" t="str">
            <v>MILWACON-5B2012</v>
          </cell>
          <cell r="AE2556" t="str">
            <v>MILWACON-5BMarch2012</v>
          </cell>
          <cell r="AF2556" t="str">
            <v>MILWACON-5BMarch2011-2012</v>
          </cell>
          <cell r="AG2556" t="str">
            <v>MILWACON-5BMarch2011-2012</v>
          </cell>
          <cell r="AH2556" t="str">
            <v>MILMarch2011-2012</v>
          </cell>
        </row>
        <row r="2557">
          <cell r="D2557" t="str">
            <v>MIL</v>
          </cell>
          <cell r="E2557" t="str">
            <v>WACON-5B</v>
          </cell>
          <cell r="F2557" t="str">
            <v>Commercial</v>
          </cell>
          <cell r="G2557" t="str">
            <v>OTHER</v>
          </cell>
          <cell r="J2557" t="str">
            <v>March</v>
          </cell>
          <cell r="K2557" t="str">
            <v>2011-2012</v>
          </cell>
          <cell r="L2557">
            <v>2012</v>
          </cell>
          <cell r="Y2557">
            <v>0</v>
          </cell>
          <cell r="AC2557" t="str">
            <v>MILWACON-5BMarch2011-2012</v>
          </cell>
          <cell r="AD2557" t="str">
            <v>MILWACON-5B2012</v>
          </cell>
          <cell r="AE2557" t="str">
            <v>MILWACON-5BMarch2012</v>
          </cell>
          <cell r="AF2557" t="str">
            <v>MILWACON-5BMarch2011-2012</v>
          </cell>
          <cell r="AG2557" t="str">
            <v>MILWACON-5BMarch2011-2012</v>
          </cell>
          <cell r="AH2557" t="str">
            <v>MILMarch2011-2012</v>
          </cell>
        </row>
        <row r="2558">
          <cell r="D2558" t="str">
            <v>SAMPSON</v>
          </cell>
          <cell r="E2558" t="str">
            <v>WACON-5A</v>
          </cell>
          <cell r="F2558" t="str">
            <v>Residential</v>
          </cell>
          <cell r="G2558" t="str">
            <v>SINGLE</v>
          </cell>
          <cell r="J2558" t="str">
            <v>March</v>
          </cell>
          <cell r="K2558" t="str">
            <v>2011-2012</v>
          </cell>
          <cell r="L2558">
            <v>2012</v>
          </cell>
          <cell r="N2558">
            <v>0</v>
          </cell>
          <cell r="Y2558">
            <v>0</v>
          </cell>
          <cell r="Z2558">
            <v>0</v>
          </cell>
          <cell r="AA2558">
            <v>0</v>
          </cell>
          <cell r="AB2558">
            <v>0</v>
          </cell>
          <cell r="AC2558" t="str">
            <v>SAMPSONWACON-5AMarch2011-2012</v>
          </cell>
          <cell r="AD2558" t="str">
            <v>SAMPSONWACON-5A2012</v>
          </cell>
          <cell r="AE2558" t="str">
            <v>SAMPSONWACON-5AMarch2012</v>
          </cell>
          <cell r="AF2558" t="str">
            <v>SAMPSONWACON-5AMarch2011-2012</v>
          </cell>
          <cell r="AG2558" t="str">
            <v>SAMPSONWACON-5AMarch2011-2012</v>
          </cell>
          <cell r="AH2558" t="str">
            <v>SAMPSONMarch2011-2012</v>
          </cell>
        </row>
        <row r="2559">
          <cell r="D2559" t="str">
            <v>SAMPSON</v>
          </cell>
          <cell r="E2559" t="str">
            <v>WACON-5A</v>
          </cell>
          <cell r="F2559" t="str">
            <v>Residential</v>
          </cell>
          <cell r="G2559" t="str">
            <v>MULTI</v>
          </cell>
          <cell r="J2559" t="str">
            <v>March</v>
          </cell>
          <cell r="K2559" t="str">
            <v>2011-2012</v>
          </cell>
          <cell r="L2559">
            <v>2012</v>
          </cell>
          <cell r="Y2559">
            <v>0</v>
          </cell>
          <cell r="AA2559">
            <v>0</v>
          </cell>
          <cell r="AC2559" t="str">
            <v>SAMPSONWACON-5AMarch2011-2012</v>
          </cell>
          <cell r="AD2559" t="str">
            <v>SAMPSONWACON-5A2012</v>
          </cell>
          <cell r="AE2559" t="str">
            <v>SAMPSONWACON-5AMarch2012</v>
          </cell>
          <cell r="AF2559" t="str">
            <v>SAMPSONWACON-5AMarch2011-2012</v>
          </cell>
          <cell r="AG2559" t="str">
            <v>SAMPSONWACON-5AMarch2011-2012</v>
          </cell>
          <cell r="AH2559" t="str">
            <v>SAMPSONMarch2011-2012</v>
          </cell>
        </row>
        <row r="2560">
          <cell r="D2560" t="str">
            <v>SKIPPER</v>
          </cell>
          <cell r="E2560" t="str">
            <v>WACON-5A</v>
          </cell>
          <cell r="F2560" t="str">
            <v>Residential</v>
          </cell>
          <cell r="G2560" t="str">
            <v>SINGLE</v>
          </cell>
          <cell r="J2560" t="str">
            <v>March</v>
          </cell>
          <cell r="K2560" t="str">
            <v>2011-2012</v>
          </cell>
          <cell r="L2560">
            <v>2012</v>
          </cell>
          <cell r="N2560">
            <v>0</v>
          </cell>
          <cell r="Y2560">
            <v>0</v>
          </cell>
          <cell r="AC2560" t="str">
            <v>SKIPPERWACON-5AMarch2011-2012</v>
          </cell>
          <cell r="AD2560" t="str">
            <v>SKIPPERWACON-5A2012</v>
          </cell>
          <cell r="AE2560" t="str">
            <v>SKIPPERWACON-5AMarch2012</v>
          </cell>
          <cell r="AF2560" t="str">
            <v>SKIPPERWACON-5AMarch2011-2012</v>
          </cell>
          <cell r="AG2560" t="str">
            <v>SKIPPERWACON-5AMarch2011-2012</v>
          </cell>
          <cell r="AH2560" t="str">
            <v>SKIPPERMarch2011-2012</v>
          </cell>
        </row>
        <row r="2561">
          <cell r="D2561" t="str">
            <v>SKIPPER</v>
          </cell>
          <cell r="E2561" t="str">
            <v>WACON-5A</v>
          </cell>
          <cell r="F2561" t="str">
            <v>Residential</v>
          </cell>
          <cell r="G2561" t="str">
            <v>MULTI</v>
          </cell>
          <cell r="J2561" t="str">
            <v>March</v>
          </cell>
          <cell r="K2561" t="str">
            <v>2011-2012</v>
          </cell>
          <cell r="L2561">
            <v>2012</v>
          </cell>
          <cell r="Y2561">
            <v>0</v>
          </cell>
          <cell r="AC2561" t="str">
            <v>SKIPPERWACON-5AMarch2011-2012</v>
          </cell>
          <cell r="AD2561" t="str">
            <v>SKIPPERWACON-5A2012</v>
          </cell>
          <cell r="AE2561" t="str">
            <v>SKIPPERWACON-5AMarch2012</v>
          </cell>
          <cell r="AF2561" t="str">
            <v>SKIPPERWACON-5AMarch2011-2012</v>
          </cell>
          <cell r="AG2561" t="str">
            <v>SKIPPERWACON-5AMarch2011-2012</v>
          </cell>
          <cell r="AH2561" t="str">
            <v>SKIPPERMarch2011-2012</v>
          </cell>
        </row>
        <row r="2562">
          <cell r="D2562" t="str">
            <v>SKIPPER</v>
          </cell>
          <cell r="E2562" t="str">
            <v>WACON-5B</v>
          </cell>
          <cell r="F2562" t="str">
            <v>Commercial</v>
          </cell>
          <cell r="G2562" t="str">
            <v>OTHER</v>
          </cell>
          <cell r="J2562" t="str">
            <v>March</v>
          </cell>
          <cell r="K2562" t="str">
            <v>2011-2012</v>
          </cell>
          <cell r="L2562">
            <v>2012</v>
          </cell>
          <cell r="N2562">
            <v>5.833333333333333</v>
          </cell>
          <cell r="Y2562">
            <v>0</v>
          </cell>
          <cell r="Z2562">
            <v>941.23725383333328</v>
          </cell>
          <cell r="AA2562">
            <v>0</v>
          </cell>
          <cell r="AB2562">
            <v>0</v>
          </cell>
          <cell r="AC2562" t="str">
            <v>SKIPPERWACON-5BMarch2011-2012</v>
          </cell>
          <cell r="AD2562" t="str">
            <v>SKIPPERWACON-5B2012</v>
          </cell>
          <cell r="AE2562" t="str">
            <v>SKIPPERWACON-5BMarch2012</v>
          </cell>
          <cell r="AF2562" t="str">
            <v>SKIPPERWACON-5BMarch2011-2012</v>
          </cell>
          <cell r="AG2562" t="str">
            <v>SKIPPERWACON-5BMarch2011-2012</v>
          </cell>
          <cell r="AH2562" t="str">
            <v>SKIPPERMarch2011-2012</v>
          </cell>
        </row>
        <row r="2563">
          <cell r="D2563" t="str">
            <v>SPRIGGS</v>
          </cell>
          <cell r="E2563" t="str">
            <v>WACON-5A</v>
          </cell>
          <cell r="F2563" t="str">
            <v>Residential</v>
          </cell>
          <cell r="G2563" t="str">
            <v>SINGLE</v>
          </cell>
          <cell r="J2563" t="str">
            <v>March</v>
          </cell>
          <cell r="K2563" t="str">
            <v>2011-2012</v>
          </cell>
          <cell r="L2563">
            <v>2012</v>
          </cell>
          <cell r="N2563">
            <v>0</v>
          </cell>
          <cell r="Y2563">
            <v>0</v>
          </cell>
          <cell r="Z2563">
            <v>0</v>
          </cell>
          <cell r="AA2563">
            <v>0</v>
          </cell>
          <cell r="AB2563">
            <v>0</v>
          </cell>
          <cell r="AC2563" t="str">
            <v>SPRIGGSWACON-5AMarch2011-2012</v>
          </cell>
          <cell r="AD2563" t="str">
            <v>SPRIGGSWACON-5A2012</v>
          </cell>
          <cell r="AE2563" t="str">
            <v>SPRIGGSWACON-5AMarch2012</v>
          </cell>
          <cell r="AF2563" t="str">
            <v>SPRIGGSWACON-5AMarch2011-2012</v>
          </cell>
          <cell r="AG2563" t="str">
            <v>SPRIGGSWACON-5AMarch2011-2012</v>
          </cell>
          <cell r="AH2563" t="str">
            <v>SPRIGGSMarch2011-2012</v>
          </cell>
        </row>
        <row r="2564">
          <cell r="D2564" t="str">
            <v>SPRIGGS</v>
          </cell>
          <cell r="E2564" t="str">
            <v>WACON-5A</v>
          </cell>
          <cell r="F2564" t="str">
            <v>Residential</v>
          </cell>
          <cell r="G2564" t="str">
            <v>MULTI</v>
          </cell>
          <cell r="J2564" t="str">
            <v>March</v>
          </cell>
          <cell r="K2564" t="str">
            <v>2011-2012</v>
          </cell>
          <cell r="L2564">
            <v>2012</v>
          </cell>
          <cell r="Y2564">
            <v>0</v>
          </cell>
          <cell r="AA2564">
            <v>0</v>
          </cell>
          <cell r="AC2564" t="str">
            <v>SPRIGGSWACON-5AMarch2011-2012</v>
          </cell>
          <cell r="AD2564" t="str">
            <v>SPRIGGSWACON-5A2012</v>
          </cell>
          <cell r="AE2564" t="str">
            <v>SPRIGGSWACON-5AMarch2012</v>
          </cell>
          <cell r="AF2564" t="str">
            <v>SPRIGGSWACON-5AMarch2011-2012</v>
          </cell>
          <cell r="AG2564" t="str">
            <v>SPRIGGSWACON-5AMarch2011-2012</v>
          </cell>
          <cell r="AH2564" t="str">
            <v>SPRIGGSMarch2011-2012</v>
          </cell>
        </row>
        <row r="2565">
          <cell r="C2565" t="str">
            <v xml:space="preserve">Total Water Audits  </v>
          </cell>
          <cell r="D2565" t="str">
            <v>CONEW</v>
          </cell>
          <cell r="E2565" t="str">
            <v>WACON-5A</v>
          </cell>
          <cell r="F2565" t="str">
            <v>Residential</v>
          </cell>
          <cell r="G2565" t="str">
            <v>SINGLE</v>
          </cell>
          <cell r="J2565" t="str">
            <v>March</v>
          </cell>
          <cell r="K2565" t="str">
            <v>2011-2012</v>
          </cell>
          <cell r="L2565">
            <v>2012</v>
          </cell>
          <cell r="M2565">
            <v>0</v>
          </cell>
          <cell r="N2565">
            <v>0</v>
          </cell>
          <cell r="Y2565">
            <v>0</v>
          </cell>
          <cell r="Z2565">
            <v>0</v>
          </cell>
          <cell r="AA2565">
            <v>0</v>
          </cell>
          <cell r="AB2565">
            <v>0</v>
          </cell>
          <cell r="AC2565" t="str">
            <v>CONEWWACON-5AMarch2011-2012</v>
          </cell>
          <cell r="AD2565" t="str">
            <v>CONEWWACON-5A2012</v>
          </cell>
          <cell r="AE2565" t="str">
            <v>CONEWWACON-5AMarch2012</v>
          </cell>
          <cell r="AF2565" t="str">
            <v>CONEWWACON-5AMarch2011-2012</v>
          </cell>
          <cell r="AG2565" t="str">
            <v>CONEWWACON-5AMarch2011-2012</v>
          </cell>
          <cell r="AH2565" t="str">
            <v>CONEWMarch2011-2012</v>
          </cell>
        </row>
        <row r="2566">
          <cell r="C2566" t="str">
            <v xml:space="preserve">Total Water Audits  </v>
          </cell>
          <cell r="D2566" t="str">
            <v>CONEW</v>
          </cell>
          <cell r="E2566" t="str">
            <v>WACON-5A</v>
          </cell>
          <cell r="F2566" t="str">
            <v>Residential</v>
          </cell>
          <cell r="G2566" t="str">
            <v>MULTI</v>
          </cell>
          <cell r="J2566" t="str">
            <v>March</v>
          </cell>
          <cell r="K2566" t="str">
            <v>2011-2012</v>
          </cell>
          <cell r="L2566">
            <v>2012</v>
          </cell>
          <cell r="M2566">
            <v>0</v>
          </cell>
          <cell r="Y2566">
            <v>0</v>
          </cell>
          <cell r="Z2566">
            <v>0</v>
          </cell>
          <cell r="AC2566" t="str">
            <v>CONEWWACON-5AMarch2011-2012</v>
          </cell>
          <cell r="AD2566" t="str">
            <v>CONEWWACON-5A2012</v>
          </cell>
          <cell r="AE2566" t="str">
            <v>CONEWWACON-5AMarch2012</v>
          </cell>
          <cell r="AF2566" t="str">
            <v>CONEWWACON-5AMarch2011-2012</v>
          </cell>
          <cell r="AG2566" t="str">
            <v>CONEWWACON-5AMarch2011-2012</v>
          </cell>
          <cell r="AH2566" t="str">
            <v>CONEWMarch2011-2012</v>
          </cell>
        </row>
        <row r="2567">
          <cell r="C2567" t="str">
            <v xml:space="preserve">Total Water Audits  </v>
          </cell>
          <cell r="D2567" t="str">
            <v>CONEW</v>
          </cell>
          <cell r="E2567" t="str">
            <v>WACON-5B</v>
          </cell>
          <cell r="F2567" t="str">
            <v>Commercial</v>
          </cell>
          <cell r="G2567" t="str">
            <v>OTHER</v>
          </cell>
          <cell r="J2567" t="str">
            <v>March</v>
          </cell>
          <cell r="K2567" t="str">
            <v>2011-2012</v>
          </cell>
          <cell r="L2567">
            <v>2012</v>
          </cell>
          <cell r="M2567">
            <v>0</v>
          </cell>
          <cell r="N2567">
            <v>5.833333333333333</v>
          </cell>
          <cell r="Y2567">
            <v>0</v>
          </cell>
          <cell r="Z2567">
            <v>941.23725383333328</v>
          </cell>
          <cell r="AC2567" t="str">
            <v>CONEWWACON-5BMarch2011-2012</v>
          </cell>
          <cell r="AD2567" t="str">
            <v>CONEWWACON-5B2012</v>
          </cell>
          <cell r="AE2567" t="str">
            <v>CONEWWACON-5BMarch2012</v>
          </cell>
          <cell r="AF2567" t="str">
            <v>CONEWWACON-5BMarch2011-2012</v>
          </cell>
          <cell r="AG2567" t="str">
            <v>CONEWWACON-5BMarch2011-2012</v>
          </cell>
          <cell r="AH2567" t="str">
            <v>CONEWMarch2011-2012</v>
          </cell>
        </row>
        <row r="2568">
          <cell r="B2568" t="str">
            <v>LOANEDEL</v>
          </cell>
          <cell r="C2568" t="str">
            <v>Efficiency Delivered Loans</v>
          </cell>
          <cell r="D2568" t="str">
            <v>BURNS</v>
          </cell>
          <cell r="E2568" t="str">
            <v>ECON-12A</v>
          </cell>
          <cell r="F2568" t="str">
            <v>Residential</v>
          </cell>
          <cell r="G2568" t="str">
            <v>SINGLE</v>
          </cell>
          <cell r="J2568" t="str">
            <v>March</v>
          </cell>
          <cell r="K2568" t="str">
            <v>2011-2012</v>
          </cell>
          <cell r="L2568">
            <v>2012</v>
          </cell>
          <cell r="N2568">
            <v>0</v>
          </cell>
          <cell r="P2568">
            <v>0</v>
          </cell>
          <cell r="Y2568">
            <v>0</v>
          </cell>
          <cell r="Z2568">
            <v>0</v>
          </cell>
          <cell r="AA2568">
            <v>0</v>
          </cell>
          <cell r="AB2568">
            <v>0</v>
          </cell>
          <cell r="AC2568" t="str">
            <v>BURNSECON-12AMarch2011-2012</v>
          </cell>
          <cell r="AD2568" t="str">
            <v>BURNSECON-12A2012</v>
          </cell>
          <cell r="AE2568" t="str">
            <v>BURNSECON-12AMarch2012</v>
          </cell>
          <cell r="AF2568" t="str">
            <v>BURNSECON-12AMarch2011-2012</v>
          </cell>
          <cell r="AG2568" t="str">
            <v>BURNSECON-12AMarch2011-2012</v>
          </cell>
          <cell r="AH2568" t="str">
            <v>BURNSMarch2011-2012</v>
          </cell>
        </row>
        <row r="2569">
          <cell r="D2569" t="str">
            <v>GRAHAM</v>
          </cell>
          <cell r="E2569" t="str">
            <v>ECON-12A</v>
          </cell>
          <cell r="F2569" t="str">
            <v>Residential</v>
          </cell>
          <cell r="G2569" t="str">
            <v>SINGLE</v>
          </cell>
          <cell r="J2569" t="str">
            <v>March</v>
          </cell>
          <cell r="K2569" t="str">
            <v>2011-2012</v>
          </cell>
          <cell r="L2569">
            <v>2012</v>
          </cell>
          <cell r="N2569">
            <v>10.083333333333334</v>
          </cell>
          <cell r="P2569">
            <v>20166.666666666668</v>
          </cell>
          <cell r="Y2569">
            <v>0</v>
          </cell>
          <cell r="Z2569">
            <v>5041.666666666667</v>
          </cell>
          <cell r="AA2569">
            <v>0</v>
          </cell>
          <cell r="AB2569">
            <v>2514.4808333333335</v>
          </cell>
          <cell r="AC2569" t="str">
            <v>GRAHAMECON-12AMarch2011-2012</v>
          </cell>
          <cell r="AD2569" t="str">
            <v>GRAHAMECON-12A2012</v>
          </cell>
          <cell r="AE2569" t="str">
            <v>GRAHAMECON-12AMarch2012</v>
          </cell>
          <cell r="AF2569" t="str">
            <v>GRAHAMECON-12AMarch2011-2012</v>
          </cell>
          <cell r="AG2569" t="str">
            <v>GRAHAMECON-12AMarch2011-2012</v>
          </cell>
          <cell r="AH2569" t="str">
            <v>GRAHAMMarch2011-2012</v>
          </cell>
        </row>
        <row r="2570">
          <cell r="D2570" t="str">
            <v>MAYER</v>
          </cell>
          <cell r="E2570" t="str">
            <v>ECON-12A</v>
          </cell>
          <cell r="F2570" t="str">
            <v>Residential</v>
          </cell>
          <cell r="G2570" t="str">
            <v>SINGLE</v>
          </cell>
          <cell r="J2570" t="str">
            <v>March</v>
          </cell>
          <cell r="K2570" t="str">
            <v>2011-2012</v>
          </cell>
          <cell r="L2570">
            <v>2012</v>
          </cell>
          <cell r="N2570">
            <v>10.083333333333334</v>
          </cell>
          <cell r="P2570">
            <v>20166.666666666668</v>
          </cell>
          <cell r="Y2570">
            <v>0</v>
          </cell>
          <cell r="Z2570">
            <v>5041.666666666667</v>
          </cell>
          <cell r="AA2570">
            <v>0</v>
          </cell>
          <cell r="AB2570">
            <v>2514.4808333333335</v>
          </cell>
          <cell r="AC2570" t="str">
            <v>MAYERECON-12AMarch2011-2012</v>
          </cell>
          <cell r="AD2570" t="str">
            <v>MAYERECON-12A2012</v>
          </cell>
          <cell r="AE2570" t="str">
            <v>MAYERECON-12AMarch2012</v>
          </cell>
          <cell r="AF2570" t="str">
            <v>MAYERECON-12AMarch2011-2012</v>
          </cell>
          <cell r="AG2570" t="str">
            <v>MAYERECON-12AMarch2011-2012</v>
          </cell>
          <cell r="AH2570" t="str">
            <v>MAYERMarch2011-2012</v>
          </cell>
        </row>
        <row r="2571">
          <cell r="D2571" t="str">
            <v>SAMPSON</v>
          </cell>
          <cell r="E2571" t="str">
            <v>ECON-12A</v>
          </cell>
          <cell r="F2571" t="str">
            <v>Residential</v>
          </cell>
          <cell r="G2571" t="str">
            <v>SINGLE</v>
          </cell>
          <cell r="J2571" t="str">
            <v>March</v>
          </cell>
          <cell r="K2571" t="str">
            <v>2011-2012</v>
          </cell>
          <cell r="L2571">
            <v>2012</v>
          </cell>
          <cell r="N2571">
            <v>10.083333333333334</v>
          </cell>
          <cell r="P2571">
            <v>20166.666666666668</v>
          </cell>
          <cell r="Y2571">
            <v>0</v>
          </cell>
          <cell r="Z2571">
            <v>5041.666666666667</v>
          </cell>
          <cell r="AA2571">
            <v>0</v>
          </cell>
          <cell r="AB2571">
            <v>2514.4808333333335</v>
          </cell>
          <cell r="AC2571" t="str">
            <v>SAMPSONECON-12AMarch2011-2012</v>
          </cell>
          <cell r="AD2571" t="str">
            <v>SAMPSONECON-12A2012</v>
          </cell>
          <cell r="AE2571" t="str">
            <v>SAMPSONECON-12AMarch2012</v>
          </cell>
          <cell r="AF2571" t="str">
            <v>SAMPSONECON-12AMarch2011-2012</v>
          </cell>
          <cell r="AG2571" t="str">
            <v>SAMPSONECON-12AMarch2011-2012</v>
          </cell>
          <cell r="AH2571" t="str">
            <v>SAMPSONMarch2011-2012</v>
          </cell>
        </row>
        <row r="2572">
          <cell r="D2572" t="str">
            <v>SKIPPER</v>
          </cell>
          <cell r="E2572" t="str">
            <v>ECON-12A</v>
          </cell>
          <cell r="F2572" t="str">
            <v>Residential</v>
          </cell>
          <cell r="G2572" t="str">
            <v>SINGLE</v>
          </cell>
          <cell r="J2572" t="str">
            <v>March</v>
          </cell>
          <cell r="K2572" t="str">
            <v>2011-2012</v>
          </cell>
          <cell r="L2572">
            <v>2012</v>
          </cell>
          <cell r="N2572">
            <v>0</v>
          </cell>
          <cell r="P2572">
            <v>0</v>
          </cell>
          <cell r="Y2572">
            <v>0</v>
          </cell>
          <cell r="Z2572">
            <v>0</v>
          </cell>
          <cell r="AA2572">
            <v>0</v>
          </cell>
          <cell r="AB2572">
            <v>0</v>
          </cell>
          <cell r="AC2572" t="str">
            <v>SKIPPERECON-12AMarch2011-2012</v>
          </cell>
          <cell r="AD2572" t="str">
            <v>SKIPPERECON-12A2012</v>
          </cell>
          <cell r="AE2572" t="str">
            <v>SKIPPERECON-12AMarch2012</v>
          </cell>
          <cell r="AF2572" t="str">
            <v>SKIPPERECON-12AMarch2011-2012</v>
          </cell>
          <cell r="AG2572" t="str">
            <v>SKIPPERECON-12AMarch2011-2012</v>
          </cell>
          <cell r="AH2572" t="str">
            <v>SKIPPERMarch2011-2012</v>
          </cell>
        </row>
        <row r="2573">
          <cell r="D2573" t="str">
            <v>SPRIGGS</v>
          </cell>
          <cell r="E2573" t="str">
            <v>ECON-12A</v>
          </cell>
          <cell r="F2573" t="str">
            <v>Residential</v>
          </cell>
          <cell r="G2573" t="str">
            <v>SINGLE</v>
          </cell>
          <cell r="J2573" t="str">
            <v>March</v>
          </cell>
          <cell r="K2573" t="str">
            <v>2011-2012</v>
          </cell>
          <cell r="L2573">
            <v>2012</v>
          </cell>
          <cell r="N2573">
            <v>10.083333333333334</v>
          </cell>
          <cell r="P2573">
            <v>20166.666666666668</v>
          </cell>
          <cell r="Y2573">
            <v>0</v>
          </cell>
          <cell r="Z2573">
            <v>5041.666666666667</v>
          </cell>
          <cell r="AA2573">
            <v>0</v>
          </cell>
          <cell r="AB2573">
            <v>2514.4808333333335</v>
          </cell>
          <cell r="AC2573" t="str">
            <v>SPRIGGSECON-12AMarch2011-2012</v>
          </cell>
          <cell r="AD2573" t="str">
            <v>SPRIGGSECON-12A2012</v>
          </cell>
          <cell r="AE2573" t="str">
            <v>SPRIGGSECON-12AMarch2012</v>
          </cell>
          <cell r="AF2573" t="str">
            <v>SPRIGGSECON-12AMarch2011-2012</v>
          </cell>
          <cell r="AG2573" t="str">
            <v>SPRIGGSECON-12AMarch2011-2012</v>
          </cell>
          <cell r="AH2573" t="str">
            <v>SPRIGGSMarch2011-2012</v>
          </cell>
        </row>
        <row r="2574">
          <cell r="C2574" t="str">
            <v>Total Home Fix-up Single</v>
          </cell>
          <cell r="D2574" t="str">
            <v>CONEW</v>
          </cell>
          <cell r="E2574" t="str">
            <v>ECON-12A</v>
          </cell>
          <cell r="F2574" t="str">
            <v>Residential</v>
          </cell>
          <cell r="G2574" t="str">
            <v>SINGLE</v>
          </cell>
          <cell r="J2574" t="str">
            <v>March</v>
          </cell>
          <cell r="K2574" t="str">
            <v>2011-2012</v>
          </cell>
          <cell r="L2574">
            <v>2012</v>
          </cell>
          <cell r="M2574">
            <v>0</v>
          </cell>
          <cell r="N2574">
            <v>40.333333333333336</v>
          </cell>
          <cell r="O2574">
            <v>0</v>
          </cell>
          <cell r="P2574">
            <v>80666.666666666672</v>
          </cell>
          <cell r="Y2574">
            <v>0</v>
          </cell>
          <cell r="Z2574">
            <v>20166.666666666668</v>
          </cell>
          <cell r="AA2574">
            <v>0</v>
          </cell>
          <cell r="AB2574">
            <v>10057.923333333334</v>
          </cell>
          <cell r="AC2574" t="str">
            <v>CONEWECON-12AMarch2011-2012</v>
          </cell>
          <cell r="AD2574" t="str">
            <v>CONEWECON-12A2012</v>
          </cell>
          <cell r="AE2574" t="str">
            <v>CONEWECON-12AMarch2012</v>
          </cell>
          <cell r="AF2574" t="str">
            <v>CONEWECON-12AMarch2011-2012</v>
          </cell>
          <cell r="AG2574" t="str">
            <v>CONEWECON-12AMarch2011-2012</v>
          </cell>
          <cell r="AH2574" t="str">
            <v>CONEWMarch2011-2012</v>
          </cell>
        </row>
        <row r="2575">
          <cell r="C2575" t="str">
            <v>Community Events</v>
          </cell>
          <cell r="D2575" t="str">
            <v>BURNS</v>
          </cell>
          <cell r="E2575" t="str">
            <v>ECONGEN</v>
          </cell>
          <cell r="F2575" t="str">
            <v>Residential</v>
          </cell>
          <cell r="H2575" t="str">
            <v>COMM EVENT</v>
          </cell>
          <cell r="J2575" t="str">
            <v>March</v>
          </cell>
          <cell r="K2575" t="str">
            <v>2011-2012</v>
          </cell>
          <cell r="L2575">
            <v>2012</v>
          </cell>
          <cell r="N2575">
            <v>0.27777777777777779</v>
          </cell>
          <cell r="Y2575">
            <v>0</v>
          </cell>
          <cell r="Z2575">
            <v>1.7538055555555556</v>
          </cell>
          <cell r="AC2575" t="str">
            <v>BURNSECONGENMarch2011-2012</v>
          </cell>
          <cell r="AD2575" t="str">
            <v>BURNSECONGEN2012</v>
          </cell>
          <cell r="AE2575" t="str">
            <v>BURNSECONGENMarch2012</v>
          </cell>
          <cell r="AF2575" t="str">
            <v>BURNSECONGENCOMM EVENTMarch2011-2012</v>
          </cell>
          <cell r="AG2575" t="str">
            <v>BURNSECONGENMarch2011-2012</v>
          </cell>
          <cell r="AH2575" t="str">
            <v>BURNSMarch2011-2012</v>
          </cell>
        </row>
        <row r="2576">
          <cell r="D2576" t="str">
            <v>GRAHAM</v>
          </cell>
          <cell r="E2576" t="str">
            <v>ECONGEN</v>
          </cell>
          <cell r="F2576" t="str">
            <v>Residential</v>
          </cell>
          <cell r="H2576" t="str">
            <v>COMM EVENT</v>
          </cell>
          <cell r="J2576" t="str">
            <v>March</v>
          </cell>
          <cell r="K2576" t="str">
            <v>2011-2012</v>
          </cell>
          <cell r="L2576">
            <v>2012</v>
          </cell>
          <cell r="N2576">
            <v>0.27777777777777779</v>
          </cell>
          <cell r="U2576">
            <v>8</v>
          </cell>
          <cell r="Y2576">
            <v>0</v>
          </cell>
          <cell r="Z2576">
            <v>1.7538055555555556</v>
          </cell>
          <cell r="AC2576" t="str">
            <v>GRAHAMECONGENMarch2011-2012</v>
          </cell>
          <cell r="AD2576" t="str">
            <v>GRAHAMECONGEN2012</v>
          </cell>
          <cell r="AE2576" t="str">
            <v>GRAHAMECONGENMarch2012</v>
          </cell>
          <cell r="AF2576" t="str">
            <v>GRAHAMECONGENCOMM EVENTMarch2011-2012</v>
          </cell>
          <cell r="AG2576" t="str">
            <v>GRAHAMECONGENMarch2011-2012</v>
          </cell>
          <cell r="AH2576" t="str">
            <v>GRAHAMMarch2011-2012</v>
          </cell>
        </row>
        <row r="2577">
          <cell r="D2577" t="str">
            <v>MAYER</v>
          </cell>
          <cell r="E2577" t="str">
            <v>ECONGEN</v>
          </cell>
          <cell r="F2577" t="str">
            <v>Residential</v>
          </cell>
          <cell r="H2577" t="str">
            <v>COMM EVENT</v>
          </cell>
          <cell r="J2577" t="str">
            <v>March</v>
          </cell>
          <cell r="K2577" t="str">
            <v>2011-2012</v>
          </cell>
          <cell r="L2577">
            <v>2012</v>
          </cell>
          <cell r="N2577">
            <v>0</v>
          </cell>
          <cell r="Y2577">
            <v>0</v>
          </cell>
          <cell r="Z2577">
            <v>0</v>
          </cell>
          <cell r="AC2577" t="str">
            <v>MAYERECONGENMarch2011-2012</v>
          </cell>
          <cell r="AD2577" t="str">
            <v>MAYERECONGEN2012</v>
          </cell>
          <cell r="AE2577" t="str">
            <v>MAYERECONGENMarch2012</v>
          </cell>
          <cell r="AF2577" t="str">
            <v>MAYERECONGENCOMM EVENTMarch2011-2012</v>
          </cell>
          <cell r="AG2577" t="str">
            <v>MAYERECONGENMarch2011-2012</v>
          </cell>
          <cell r="AH2577" t="str">
            <v>MAYERMarch2011-2012</v>
          </cell>
        </row>
        <row r="2578">
          <cell r="D2578" t="str">
            <v>RIVERA</v>
          </cell>
          <cell r="E2578" t="str">
            <v>ECONGEN</v>
          </cell>
          <cell r="F2578" t="str">
            <v>Residential</v>
          </cell>
          <cell r="H2578" t="str">
            <v>COMM EVENT</v>
          </cell>
          <cell r="J2578" t="str">
            <v>March</v>
          </cell>
          <cell r="K2578" t="str">
            <v>2011-2012</v>
          </cell>
          <cell r="L2578">
            <v>2012</v>
          </cell>
          <cell r="N2578">
            <v>0</v>
          </cell>
          <cell r="Y2578">
            <v>0</v>
          </cell>
          <cell r="Z2578">
            <v>0</v>
          </cell>
          <cell r="AC2578" t="str">
            <v>RIVERAECONGENMarch2011-2012</v>
          </cell>
          <cell r="AD2578" t="str">
            <v>RIVERAECONGEN2012</v>
          </cell>
          <cell r="AE2578" t="str">
            <v>RIVERAECONGENMarch2012</v>
          </cell>
          <cell r="AF2578" t="str">
            <v>RIVERAECONGENCOMM EVENTMarch2011-2012</v>
          </cell>
          <cell r="AG2578" t="str">
            <v>RIVERAECONGENMarch2011-2012</v>
          </cell>
          <cell r="AH2578" t="str">
            <v>RIVERAMarch2011-2012</v>
          </cell>
        </row>
        <row r="2579">
          <cell r="D2579" t="str">
            <v>SAMPSON</v>
          </cell>
          <cell r="E2579" t="str">
            <v>ECONGEN</v>
          </cell>
          <cell r="F2579" t="str">
            <v>Residential</v>
          </cell>
          <cell r="H2579" t="str">
            <v>COMM EVENT</v>
          </cell>
          <cell r="J2579" t="str">
            <v>March</v>
          </cell>
          <cell r="K2579" t="str">
            <v>2011-2012</v>
          </cell>
          <cell r="L2579">
            <v>2012</v>
          </cell>
          <cell r="N2579">
            <v>0.27777777777777779</v>
          </cell>
          <cell r="U2579">
            <v>9</v>
          </cell>
          <cell r="Y2579">
            <v>0</v>
          </cell>
          <cell r="Z2579">
            <v>1.7538055555555556</v>
          </cell>
          <cell r="AC2579" t="str">
            <v>SAMPSONECONGENMarch2011-2012</v>
          </cell>
          <cell r="AD2579" t="str">
            <v>SAMPSONECONGEN2012</v>
          </cell>
          <cell r="AE2579" t="str">
            <v>SAMPSONECONGENMarch2012</v>
          </cell>
          <cell r="AF2579" t="str">
            <v>SAMPSONECONGENCOMM EVENTMarch2011-2012</v>
          </cell>
          <cell r="AG2579" t="str">
            <v>SAMPSONECONGENMarch2011-2012</v>
          </cell>
          <cell r="AH2579" t="str">
            <v>SAMPSONMarch2011-2012</v>
          </cell>
        </row>
        <row r="2580">
          <cell r="D2580" t="str">
            <v>SKIPPER</v>
          </cell>
          <cell r="E2580" t="str">
            <v>ECONGEN</v>
          </cell>
          <cell r="F2580" t="str">
            <v>Residential</v>
          </cell>
          <cell r="H2580" t="str">
            <v>COMM EVENT</v>
          </cell>
          <cell r="J2580" t="str">
            <v>March</v>
          </cell>
          <cell r="K2580" t="str">
            <v>2011-2012</v>
          </cell>
          <cell r="L2580">
            <v>2012</v>
          </cell>
          <cell r="N2580">
            <v>0.27777777777777779</v>
          </cell>
          <cell r="Y2580">
            <v>0</v>
          </cell>
          <cell r="Z2580">
            <v>1.7538055555555556</v>
          </cell>
          <cell r="AC2580" t="str">
            <v>SKIPPERECONGENMarch2011-2012</v>
          </cell>
          <cell r="AD2580" t="str">
            <v>SKIPPERECONGEN2012</v>
          </cell>
          <cell r="AE2580" t="str">
            <v>SKIPPERECONGENMarch2012</v>
          </cell>
          <cell r="AF2580" t="str">
            <v>SKIPPERECONGENCOMM EVENTMarch2011-2012</v>
          </cell>
          <cell r="AG2580" t="str">
            <v>SKIPPERECONGENMarch2011-2012</v>
          </cell>
          <cell r="AH2580" t="str">
            <v>SKIPPERMarch2011-2012</v>
          </cell>
        </row>
        <row r="2581">
          <cell r="D2581" t="str">
            <v>SPRIGGS</v>
          </cell>
          <cell r="E2581" t="str">
            <v>ECONGEN</v>
          </cell>
          <cell r="F2581" t="str">
            <v>Residential</v>
          </cell>
          <cell r="H2581" t="str">
            <v>COMM EVENT</v>
          </cell>
          <cell r="J2581" t="str">
            <v>March</v>
          </cell>
          <cell r="K2581" t="str">
            <v>2011-2012</v>
          </cell>
          <cell r="L2581">
            <v>2012</v>
          </cell>
          <cell r="N2581">
            <v>0.27777777777777779</v>
          </cell>
          <cell r="Y2581">
            <v>0</v>
          </cell>
          <cell r="Z2581">
            <v>1.7538055555555556</v>
          </cell>
          <cell r="AC2581" t="str">
            <v>SPRIGGSECONGENMarch2011-2012</v>
          </cell>
          <cell r="AD2581" t="str">
            <v>SPRIGGSECONGEN2012</v>
          </cell>
          <cell r="AE2581" t="str">
            <v>SPRIGGSECONGENMarch2012</v>
          </cell>
          <cell r="AF2581" t="str">
            <v>SPRIGGSECONGENCOMM EVENTMarch2011-2012</v>
          </cell>
          <cell r="AG2581" t="str">
            <v>SPRIGGSECONGENMarch2011-2012</v>
          </cell>
          <cell r="AH2581" t="str">
            <v>SPRIGGSMarch2011-2012</v>
          </cell>
        </row>
        <row r="2582">
          <cell r="C2582" t="str">
            <v xml:space="preserve">Total Community Events  </v>
          </cell>
          <cell r="D2582" t="str">
            <v>CONEW</v>
          </cell>
          <cell r="E2582" t="str">
            <v>ECONGEN</v>
          </cell>
          <cell r="F2582" t="str">
            <v>Residential</v>
          </cell>
          <cell r="H2582" t="str">
            <v>COMM EVENT</v>
          </cell>
          <cell r="J2582" t="str">
            <v>March</v>
          </cell>
          <cell r="K2582" t="str">
            <v>2011-2012</v>
          </cell>
          <cell r="L2582">
            <v>2012</v>
          </cell>
          <cell r="M2582">
            <v>0</v>
          </cell>
          <cell r="N2582">
            <v>1.3888888888888888</v>
          </cell>
          <cell r="O2582">
            <v>0</v>
          </cell>
          <cell r="P2582">
            <v>0</v>
          </cell>
          <cell r="U2582">
            <v>17</v>
          </cell>
          <cell r="X2582">
            <v>0</v>
          </cell>
          <cell r="Y2582">
            <v>0</v>
          </cell>
          <cell r="Z2582">
            <v>224.10410805555554</v>
          </cell>
          <cell r="AC2582" t="str">
            <v>CONEWECONGENMarch2011-2012</v>
          </cell>
          <cell r="AD2582" t="str">
            <v>CONEWECONGEN2012</v>
          </cell>
          <cell r="AE2582" t="str">
            <v>CONEWECONGENMarch2012</v>
          </cell>
          <cell r="AF2582" t="str">
            <v>CONEWECONGENCOMM EVENTMarch2011-2012</v>
          </cell>
          <cell r="AG2582" t="str">
            <v>CONEWECONGENMarch2011-2012</v>
          </cell>
          <cell r="AH2582" t="str">
            <v>CONEWMarch2011-2012</v>
          </cell>
        </row>
        <row r="2583">
          <cell r="C2583" t="str">
            <v>CFL Community Events</v>
          </cell>
          <cell r="D2583" t="str">
            <v>COMM EVENT</v>
          </cell>
          <cell r="E2583" t="str">
            <v>ECON-11</v>
          </cell>
          <cell r="F2583" t="str">
            <v>Residential</v>
          </cell>
          <cell r="J2583" t="str">
            <v>March</v>
          </cell>
          <cell r="K2583" t="str">
            <v>2011-2012</v>
          </cell>
          <cell r="L2583">
            <v>2012</v>
          </cell>
          <cell r="N2583">
            <v>71.083333333333329</v>
          </cell>
          <cell r="O2583">
            <v>0</v>
          </cell>
          <cell r="AA2583">
            <v>0</v>
          </cell>
          <cell r="AB2583">
            <v>4358.83</v>
          </cell>
          <cell r="AC2583" t="str">
            <v>COMM EVENTECON-11March2011-2012</v>
          </cell>
          <cell r="AD2583" t="str">
            <v>COMM EVENTECON-112012</v>
          </cell>
          <cell r="AE2583" t="str">
            <v>COMM EVENTECON-11March2012</v>
          </cell>
          <cell r="AF2583" t="str">
            <v>COMM EVENTECON-11March2011-2012</v>
          </cell>
          <cell r="AG2583" t="str">
            <v>COMM EVENTECON-11March2011-2012</v>
          </cell>
          <cell r="AH2583" t="str">
            <v>COMM EVENTMarch2011-2012</v>
          </cell>
        </row>
        <row r="2584">
          <cell r="C2584" t="str">
            <v>CFL Mailed</v>
          </cell>
          <cell r="D2584" t="str">
            <v>MAILED</v>
          </cell>
          <cell r="E2584" t="str">
            <v>ECON-11</v>
          </cell>
          <cell r="F2584" t="str">
            <v>Residential</v>
          </cell>
          <cell r="J2584" t="str">
            <v>March</v>
          </cell>
          <cell r="K2584" t="str">
            <v>2011-2012</v>
          </cell>
          <cell r="L2584">
            <v>2012</v>
          </cell>
          <cell r="N2584">
            <v>71.083333333333329</v>
          </cell>
          <cell r="O2584">
            <v>0</v>
          </cell>
          <cell r="AA2584">
            <v>0</v>
          </cell>
          <cell r="AB2584">
            <v>4358.83</v>
          </cell>
          <cell r="AC2584" t="str">
            <v>MAILEDECON-11March2011-2012</v>
          </cell>
          <cell r="AD2584" t="str">
            <v>MAILEDECON-112012</v>
          </cell>
          <cell r="AE2584" t="str">
            <v>MAILEDECON-11March2012</v>
          </cell>
          <cell r="AF2584" t="str">
            <v>MAILEDECON-11March2011-2012</v>
          </cell>
          <cell r="AG2584" t="str">
            <v>MAILEDECON-11March2011-2012</v>
          </cell>
          <cell r="AH2584" t="str">
            <v>MAILEDMarch2011-2012</v>
          </cell>
        </row>
        <row r="2585">
          <cell r="C2585" t="str">
            <v>CFL Delivered</v>
          </cell>
          <cell r="D2585" t="str">
            <v>DELIVERED</v>
          </cell>
          <cell r="E2585" t="str">
            <v>ECON-11</v>
          </cell>
          <cell r="F2585" t="str">
            <v>Residential</v>
          </cell>
          <cell r="J2585" t="str">
            <v>March</v>
          </cell>
          <cell r="K2585" t="str">
            <v>2011-2012</v>
          </cell>
          <cell r="L2585">
            <v>2012</v>
          </cell>
          <cell r="N2585">
            <v>71.083333333333329</v>
          </cell>
          <cell r="O2585">
            <v>0</v>
          </cell>
          <cell r="AA2585">
            <v>0</v>
          </cell>
          <cell r="AB2585">
            <v>4358.83</v>
          </cell>
          <cell r="AC2585" t="str">
            <v>DELIVEREDECON-11March2011-2012</v>
          </cell>
          <cell r="AD2585" t="str">
            <v>DELIVEREDECON-112012</v>
          </cell>
          <cell r="AE2585" t="str">
            <v>DELIVEREDECON-11March2012</v>
          </cell>
          <cell r="AF2585" t="str">
            <v>DELIVEREDECON-11March2011-2012</v>
          </cell>
          <cell r="AG2585" t="str">
            <v>DELIVEREDECON-11March2011-2012</v>
          </cell>
          <cell r="AH2585" t="str">
            <v>DELIVEREDMarch2011-2012</v>
          </cell>
        </row>
        <row r="2586">
          <cell r="C2586" t="str">
            <v>Total CFL</v>
          </cell>
          <cell r="D2586" t="str">
            <v>TOTAL CFL</v>
          </cell>
          <cell r="E2586" t="str">
            <v>ECON-11</v>
          </cell>
          <cell r="F2586" t="str">
            <v>Residential</v>
          </cell>
          <cell r="J2586" t="str">
            <v>March</v>
          </cell>
          <cell r="K2586" t="str">
            <v>2011-2012</v>
          </cell>
          <cell r="L2586">
            <v>2012</v>
          </cell>
          <cell r="M2586">
            <v>0</v>
          </cell>
          <cell r="N2586">
            <v>213.25</v>
          </cell>
          <cell r="O2586">
            <v>0</v>
          </cell>
          <cell r="P2586">
            <v>0</v>
          </cell>
          <cell r="Q2586">
            <v>0</v>
          </cell>
          <cell r="R2586">
            <v>0</v>
          </cell>
          <cell r="S2586">
            <v>0</v>
          </cell>
          <cell r="U2586">
            <v>0</v>
          </cell>
          <cell r="V2586">
            <v>0</v>
          </cell>
          <cell r="W2586">
            <v>0</v>
          </cell>
          <cell r="X2586">
            <v>0</v>
          </cell>
          <cell r="Y2586">
            <v>0</v>
          </cell>
          <cell r="Z2586">
            <v>0</v>
          </cell>
          <cell r="AA2586">
            <v>0</v>
          </cell>
          <cell r="AB2586">
            <v>13076.49</v>
          </cell>
          <cell r="AC2586" t="str">
            <v>Total CFLECON-11March2011-2012</v>
          </cell>
          <cell r="AD2586" t="str">
            <v>TOTAL CFLECON-112012</v>
          </cell>
          <cell r="AE2586" t="str">
            <v>TOTAL CFLECON-11March2012</v>
          </cell>
          <cell r="AF2586" t="str">
            <v>TOTAL CFLECON-11March2011-2012</v>
          </cell>
          <cell r="AG2586" t="str">
            <v>TOTAL CFLECON-11March2011-2012</v>
          </cell>
          <cell r="AH2586" t="str">
            <v>Total CFLMarch2011-2012</v>
          </cell>
        </row>
        <row r="2587">
          <cell r="C2587" t="str">
            <v>Kit Community Events</v>
          </cell>
          <cell r="D2587" t="str">
            <v>KITS COM EVT</v>
          </cell>
          <cell r="E2587" t="str">
            <v>WACON-4A</v>
          </cell>
          <cell r="F2587" t="str">
            <v>Residential</v>
          </cell>
          <cell r="J2587" t="str">
            <v>March</v>
          </cell>
          <cell r="K2587" t="str">
            <v>2011-2012</v>
          </cell>
          <cell r="L2587">
            <v>2012</v>
          </cell>
          <cell r="N2587">
            <v>76.166666666666671</v>
          </cell>
          <cell r="O2587">
            <v>0</v>
          </cell>
          <cell r="AA2587">
            <v>0</v>
          </cell>
          <cell r="AB2587">
            <v>17823</v>
          </cell>
          <cell r="AC2587" t="str">
            <v>KITS COM EVTWACON-4AMarch2011-2012</v>
          </cell>
          <cell r="AD2587" t="str">
            <v>KITS COM EVTWACON-4A2012</v>
          </cell>
          <cell r="AE2587" t="str">
            <v>KITS COM EVTWACON-4AMarch2012</v>
          </cell>
          <cell r="AF2587" t="str">
            <v>KITS COM EVTWACON-4AMarch2011-2012</v>
          </cell>
          <cell r="AG2587" t="str">
            <v>KITS COM EVTWACON-4AMarch2011-2012</v>
          </cell>
          <cell r="AH2587" t="str">
            <v>KITS COM EVTMarch2011-2012</v>
          </cell>
        </row>
        <row r="2588">
          <cell r="C2588" t="str">
            <v>Kit Delivered</v>
          </cell>
          <cell r="D2588" t="str">
            <v>KITS DLVD</v>
          </cell>
          <cell r="E2588" t="str">
            <v>WACON-4A</v>
          </cell>
          <cell r="F2588" t="str">
            <v>Residential</v>
          </cell>
          <cell r="J2588" t="str">
            <v>March</v>
          </cell>
          <cell r="K2588" t="str">
            <v>2011-2012</v>
          </cell>
          <cell r="L2588">
            <v>2012</v>
          </cell>
          <cell r="M2588">
            <v>0</v>
          </cell>
          <cell r="N2588">
            <v>76.166666666666671</v>
          </cell>
          <cell r="O2588">
            <v>0</v>
          </cell>
          <cell r="AA2588">
            <v>0</v>
          </cell>
          <cell r="AB2588">
            <v>17823</v>
          </cell>
          <cell r="AC2588" t="str">
            <v>KITS DLVDWACON-4AMarch2011-2012</v>
          </cell>
          <cell r="AD2588" t="str">
            <v>KITS DLVDWACON-4A2012</v>
          </cell>
          <cell r="AE2588" t="str">
            <v>KITS DLVDWACON-4AMarch2012</v>
          </cell>
          <cell r="AF2588" t="str">
            <v>KITS DLVDWACON-4AMarch2011-2012</v>
          </cell>
          <cell r="AG2588" t="str">
            <v>KITS DLVDWACON-4AMarch2011-2012</v>
          </cell>
          <cell r="AH2588" t="str">
            <v>KITS DLVDMarch2011-2012</v>
          </cell>
        </row>
        <row r="2589">
          <cell r="C2589" t="str">
            <v>Kit Special Delivered</v>
          </cell>
          <cell r="D2589" t="str">
            <v>SPEC DLVD</v>
          </cell>
          <cell r="E2589" t="str">
            <v>WACON-4A</v>
          </cell>
          <cell r="F2589" t="str">
            <v>Residential</v>
          </cell>
          <cell r="J2589" t="str">
            <v>March</v>
          </cell>
          <cell r="K2589" t="str">
            <v>2011-2012</v>
          </cell>
          <cell r="L2589">
            <v>2012</v>
          </cell>
          <cell r="N2589">
            <v>76.166666666666671</v>
          </cell>
          <cell r="O2589">
            <v>0</v>
          </cell>
          <cell r="AA2589">
            <v>0</v>
          </cell>
          <cell r="AB2589">
            <v>17823</v>
          </cell>
          <cell r="AC2589" t="str">
            <v>SPEC DLVDWACON-4AMarch2011-2012</v>
          </cell>
          <cell r="AD2589" t="str">
            <v>SPEC DLVDWACON-4A2012</v>
          </cell>
          <cell r="AE2589" t="str">
            <v>SPEC DLVDWACON-4AMarch2012</v>
          </cell>
          <cell r="AF2589" t="str">
            <v>SPEC DLVDWACON-4AMarch2011-2012</v>
          </cell>
          <cell r="AG2589" t="str">
            <v>SPEC DLVDWACON-4AMarch2011-2012</v>
          </cell>
          <cell r="AH2589" t="str">
            <v>SPEC DLVDMarch2011-2012</v>
          </cell>
        </row>
        <row r="2590">
          <cell r="C2590" t="str">
            <v>Total Kits</v>
          </cell>
          <cell r="D2590" t="str">
            <v>TOTAL KITS</v>
          </cell>
          <cell r="E2590" t="str">
            <v>WACON-4A</v>
          </cell>
          <cell r="F2590" t="str">
            <v>Residential</v>
          </cell>
          <cell r="J2590" t="str">
            <v>March</v>
          </cell>
          <cell r="K2590" t="str">
            <v>2011-2012</v>
          </cell>
          <cell r="L2590">
            <v>2012</v>
          </cell>
          <cell r="M2590">
            <v>0</v>
          </cell>
          <cell r="N2590">
            <v>228.5</v>
          </cell>
          <cell r="O2590">
            <v>0</v>
          </cell>
          <cell r="P2590">
            <v>0</v>
          </cell>
          <cell r="Q2590">
            <v>0</v>
          </cell>
          <cell r="R2590">
            <v>0</v>
          </cell>
          <cell r="S2590">
            <v>0</v>
          </cell>
          <cell r="U2590">
            <v>0</v>
          </cell>
          <cell r="V2590">
            <v>0</v>
          </cell>
          <cell r="W2590">
            <v>0</v>
          </cell>
          <cell r="X2590">
            <v>0</v>
          </cell>
          <cell r="Y2590">
            <v>0</v>
          </cell>
          <cell r="Z2590">
            <v>0</v>
          </cell>
          <cell r="AA2590">
            <v>0</v>
          </cell>
          <cell r="AB2590">
            <v>53469</v>
          </cell>
          <cell r="AC2590" t="str">
            <v>Total KitsWACON-4AMarch2011-2012</v>
          </cell>
          <cell r="AD2590" t="str">
            <v>TOTAL KITSWACON-4A2012</v>
          </cell>
          <cell r="AE2590" t="str">
            <v>TOTAL KITSWACON-4AMarch2012</v>
          </cell>
          <cell r="AF2590" t="str">
            <v>TOTAL KITSWACON-4AMarch2011-2012</v>
          </cell>
          <cell r="AG2590" t="str">
            <v>TOTAL KITSWACON-4AMarch2011-2012</v>
          </cell>
          <cell r="AH2590" t="str">
            <v>Total KitsMarch2011-2012</v>
          </cell>
        </row>
        <row r="2591">
          <cell r="C2591" t="str">
            <v xml:space="preserve">Total CFL's &amp; Kits  </v>
          </cell>
          <cell r="D2591" t="str">
            <v>CONEW</v>
          </cell>
          <cell r="E2591" t="str">
            <v>ECON-11</v>
          </cell>
          <cell r="F2591" t="str">
            <v>Residential</v>
          </cell>
          <cell r="J2591" t="str">
            <v>March</v>
          </cell>
          <cell r="K2591" t="str">
            <v>2011-2012</v>
          </cell>
          <cell r="L2591">
            <v>2012</v>
          </cell>
          <cell r="M2591">
            <v>0</v>
          </cell>
          <cell r="N2591">
            <v>441.75</v>
          </cell>
          <cell r="O2591">
            <v>0</v>
          </cell>
          <cell r="P2591">
            <v>0</v>
          </cell>
          <cell r="Q2591">
            <v>0</v>
          </cell>
          <cell r="R2591">
            <v>0</v>
          </cell>
          <cell r="S2591">
            <v>0</v>
          </cell>
          <cell r="U2591">
            <v>0</v>
          </cell>
          <cell r="V2591">
            <v>0</v>
          </cell>
          <cell r="W2591">
            <v>0</v>
          </cell>
          <cell r="X2591">
            <v>0</v>
          </cell>
          <cell r="Y2591">
            <v>0</v>
          </cell>
          <cell r="Z2591">
            <v>0</v>
          </cell>
          <cell r="AA2591">
            <v>0</v>
          </cell>
          <cell r="AB2591">
            <v>66545.490000000005</v>
          </cell>
          <cell r="AC2591" t="str">
            <v>CONEWECON-11March2011-2012</v>
          </cell>
          <cell r="AD2591" t="str">
            <v>CONEWECON-112012</v>
          </cell>
          <cell r="AE2591" t="str">
            <v>CONEWECON-11March2012</v>
          </cell>
          <cell r="AF2591" t="str">
            <v>CONEWECON-11March2011-2012</v>
          </cell>
          <cell r="AG2591" t="str">
            <v>CONEWECON-11March2011-2012</v>
          </cell>
          <cell r="AH2591" t="str">
            <v>CONEWMarch2011-2012</v>
          </cell>
        </row>
        <row r="2592">
          <cell r="C2592" t="str">
            <v>O-POWER</v>
          </cell>
          <cell r="D2592" t="str">
            <v>O-POWER</v>
          </cell>
          <cell r="E2592" t="str">
            <v>ECON-9</v>
          </cell>
          <cell r="F2592" t="str">
            <v>Residential</v>
          </cell>
          <cell r="G2592" t="str">
            <v>SINGLE</v>
          </cell>
          <cell r="J2592" t="str">
            <v>March</v>
          </cell>
          <cell r="K2592" t="str">
            <v>2011-2012</v>
          </cell>
          <cell r="L2592">
            <v>2012</v>
          </cell>
          <cell r="N2592">
            <v>8333.3333333333339</v>
          </cell>
          <cell r="AA2592">
            <v>0</v>
          </cell>
          <cell r="AB2592">
            <v>541743.33333333349</v>
          </cell>
          <cell r="AC2592" t="str">
            <v>O-POWERECON-9March2011-2012</v>
          </cell>
          <cell r="AD2592" t="str">
            <v>O-POWERECON-92012</v>
          </cell>
          <cell r="AE2592" t="str">
            <v>O-POWERECON-9March2012</v>
          </cell>
          <cell r="AF2592" t="str">
            <v>O-POWERECON-9March2011-2012</v>
          </cell>
          <cell r="AG2592" t="str">
            <v>O-POWERECON-9March2011-2012</v>
          </cell>
          <cell r="AH2592" t="str">
            <v>O-POWERMarch2011-2012</v>
          </cell>
        </row>
        <row r="2593">
          <cell r="D2593" t="str">
            <v>O-POWER</v>
          </cell>
          <cell r="E2593" t="str">
            <v>ECON-9</v>
          </cell>
          <cell r="F2593" t="str">
            <v>Residential</v>
          </cell>
          <cell r="G2593" t="str">
            <v>MULTI</v>
          </cell>
          <cell r="J2593" t="str">
            <v>March</v>
          </cell>
          <cell r="K2593" t="str">
            <v>2011-2012</v>
          </cell>
          <cell r="L2593">
            <v>2012</v>
          </cell>
          <cell r="AC2593" t="str">
            <v>O-POWERECON-9March2011-2012</v>
          </cell>
          <cell r="AD2593" t="str">
            <v>O-POWERECON-92012</v>
          </cell>
          <cell r="AE2593" t="str">
            <v>O-POWERECON-9March2012</v>
          </cell>
          <cell r="AF2593" t="str">
            <v>O-POWERECON-9March2011-2012</v>
          </cell>
          <cell r="AG2593" t="str">
            <v>O-POWERECON-9March2011-2012</v>
          </cell>
          <cell r="AH2593" t="str">
            <v>O-POWERMarch2011-2012</v>
          </cell>
        </row>
        <row r="2594">
          <cell r="C2594" t="str">
            <v xml:space="preserve">Total O-POWER  </v>
          </cell>
          <cell r="D2594" t="str">
            <v>CONEW</v>
          </cell>
          <cell r="E2594" t="str">
            <v>ECON-9</v>
          </cell>
          <cell r="F2594" t="str">
            <v>Residential</v>
          </cell>
          <cell r="G2594" t="str">
            <v>SINGLE</v>
          </cell>
          <cell r="J2594" t="str">
            <v>March</v>
          </cell>
          <cell r="K2594" t="str">
            <v>2011-2012</v>
          </cell>
          <cell r="L2594">
            <v>2012</v>
          </cell>
          <cell r="M2594">
            <v>0</v>
          </cell>
          <cell r="N2594">
            <v>8333.3333333333339</v>
          </cell>
          <cell r="AC2594" t="str">
            <v>CONEWECON-9March2011-2012</v>
          </cell>
          <cell r="AD2594" t="str">
            <v>CONEWECON-92012</v>
          </cell>
          <cell r="AE2594" t="str">
            <v>CONEWECON-9March2012</v>
          </cell>
          <cell r="AF2594" t="str">
            <v>CONEWECON-9March2011-2012</v>
          </cell>
          <cell r="AG2594" t="str">
            <v>CONEWECON-9March2011-2012</v>
          </cell>
          <cell r="AH2594" t="str">
            <v>CONEWMarch2011-2012</v>
          </cell>
        </row>
        <row r="2595">
          <cell r="C2595" t="str">
            <v xml:space="preserve">Total O-POWER  </v>
          </cell>
          <cell r="D2595" t="str">
            <v>CONEW</v>
          </cell>
          <cell r="E2595" t="str">
            <v>ECON-9</v>
          </cell>
          <cell r="F2595" t="str">
            <v>Residential</v>
          </cell>
          <cell r="G2595" t="str">
            <v>MULTI</v>
          </cell>
          <cell r="J2595" t="str">
            <v>March</v>
          </cell>
          <cell r="K2595" t="str">
            <v>2011-2012</v>
          </cell>
          <cell r="L2595">
            <v>2012</v>
          </cell>
          <cell r="M2595">
            <v>0</v>
          </cell>
          <cell r="Y2595">
            <v>0</v>
          </cell>
          <cell r="Z2595">
            <v>0</v>
          </cell>
          <cell r="AA2595">
            <v>0</v>
          </cell>
          <cell r="AB2595">
            <v>541743.33333333349</v>
          </cell>
          <cell r="AC2595" t="str">
            <v>CONEWECON-9March2011-2012</v>
          </cell>
          <cell r="AD2595" t="str">
            <v>CONEWECON-92012</v>
          </cell>
          <cell r="AE2595" t="str">
            <v>CONEWECON-9March2012</v>
          </cell>
          <cell r="AF2595" t="str">
            <v>CONEWECON-9March2011-2012</v>
          </cell>
          <cell r="AG2595" t="str">
            <v>CONEWECON-9March2011-2012</v>
          </cell>
          <cell r="AH2595" t="str">
            <v>CONEWMarch2011-2012</v>
          </cell>
        </row>
        <row r="2596">
          <cell r="C2596" t="str">
            <v>GREEN NEIGHBOORHOOD</v>
          </cell>
          <cell r="D2596" t="str">
            <v>GRNNEIGH</v>
          </cell>
          <cell r="E2596" t="str">
            <v>ECON-14</v>
          </cell>
          <cell r="F2596" t="str">
            <v>Residential</v>
          </cell>
          <cell r="G2596" t="str">
            <v>SINGLE</v>
          </cell>
          <cell r="J2596" t="str">
            <v>March</v>
          </cell>
          <cell r="K2596" t="str">
            <v>2011-2012</v>
          </cell>
          <cell r="L2596">
            <v>2012</v>
          </cell>
          <cell r="N2596">
            <v>0</v>
          </cell>
          <cell r="AA2596">
            <v>0</v>
          </cell>
          <cell r="AB2596">
            <v>0</v>
          </cell>
          <cell r="AC2596" t="str">
            <v>GRNNEIGHECON-14March2011-2012</v>
          </cell>
          <cell r="AD2596" t="str">
            <v>GRNNEIGHECON-142012</v>
          </cell>
          <cell r="AE2596" t="str">
            <v>GRNNEIGHECON-14March2012</v>
          </cell>
          <cell r="AF2596" t="str">
            <v>GRNNEIGHECON-14March2011-2012</v>
          </cell>
          <cell r="AG2596" t="str">
            <v>GRNNEIGHECON-14March2011-2012</v>
          </cell>
          <cell r="AH2596" t="str">
            <v>GRNNEIGHMarch2011-2012</v>
          </cell>
        </row>
        <row r="2597">
          <cell r="C2597" t="str">
            <v>GREEN NEIGHBOORHOOD</v>
          </cell>
          <cell r="D2597" t="str">
            <v>GRNNEIGH</v>
          </cell>
          <cell r="E2597" t="str">
            <v>ECON-14</v>
          </cell>
          <cell r="F2597" t="str">
            <v>Residential</v>
          </cell>
          <cell r="G2597" t="str">
            <v>MULTI</v>
          </cell>
          <cell r="J2597" t="str">
            <v>March</v>
          </cell>
          <cell r="K2597" t="str">
            <v>2011-2012</v>
          </cell>
          <cell r="L2597">
            <v>2012</v>
          </cell>
          <cell r="AA2597">
            <v>0</v>
          </cell>
          <cell r="AC2597" t="str">
            <v>GRNNEIGHECON-14March2011-2012</v>
          </cell>
          <cell r="AD2597" t="str">
            <v>GRNNEIGHECON-142012</v>
          </cell>
          <cell r="AE2597" t="str">
            <v>GRNNEIGHECON-14March2012</v>
          </cell>
          <cell r="AF2597" t="str">
            <v>GRNNEIGHECON-14March2011-2012</v>
          </cell>
          <cell r="AG2597" t="str">
            <v>GRNNEIGHECON-14March2011-2012</v>
          </cell>
          <cell r="AH2597" t="str">
            <v>GRNNEIGHMarch2011-2012</v>
          </cell>
        </row>
        <row r="2598">
          <cell r="C2598" t="str">
            <v xml:space="preserve">Total Green Neighborhood  </v>
          </cell>
          <cell r="D2598" t="str">
            <v>CONEW</v>
          </cell>
          <cell r="E2598" t="str">
            <v>ECON-14</v>
          </cell>
          <cell r="F2598" t="str">
            <v>Residential</v>
          </cell>
          <cell r="G2598" t="str">
            <v>SINGLE</v>
          </cell>
          <cell r="J2598" t="str">
            <v>March</v>
          </cell>
          <cell r="K2598" t="str">
            <v>2011-2012</v>
          </cell>
          <cell r="L2598">
            <v>2012</v>
          </cell>
          <cell r="M2598">
            <v>0</v>
          </cell>
          <cell r="N2598">
            <v>0</v>
          </cell>
          <cell r="O2598">
            <v>0</v>
          </cell>
          <cell r="Y2598">
            <v>0</v>
          </cell>
          <cell r="Z2598">
            <v>0</v>
          </cell>
          <cell r="AA2598">
            <v>0</v>
          </cell>
          <cell r="AB2598">
            <v>0</v>
          </cell>
          <cell r="AC2598" t="str">
            <v>CONEWECON-14March2011-2012</v>
          </cell>
          <cell r="AD2598" t="str">
            <v>CONEWECON-142012</v>
          </cell>
          <cell r="AE2598" t="str">
            <v>CONEWECON-14March2012</v>
          </cell>
          <cell r="AF2598" t="str">
            <v>CONEWECON-14March2011-2012</v>
          </cell>
          <cell r="AG2598" t="str">
            <v>CONEWECON-14March2011-2012</v>
          </cell>
          <cell r="AH2598" t="str">
            <v>CONEWMarch2011-2012</v>
          </cell>
        </row>
        <row r="2599">
          <cell r="C2599" t="str">
            <v xml:space="preserve">Total Green Neighborhood  </v>
          </cell>
          <cell r="D2599" t="str">
            <v>CONEW</v>
          </cell>
          <cell r="E2599" t="str">
            <v>ECON-14</v>
          </cell>
          <cell r="F2599" t="str">
            <v>Residential</v>
          </cell>
          <cell r="G2599" t="str">
            <v>MULTI</v>
          </cell>
          <cell r="J2599" t="str">
            <v>March</v>
          </cell>
          <cell r="K2599" t="str">
            <v>2011-2012</v>
          </cell>
          <cell r="L2599">
            <v>2012</v>
          </cell>
          <cell r="M2599">
            <v>0</v>
          </cell>
          <cell r="Y2599">
            <v>0</v>
          </cell>
          <cell r="Z2599">
            <v>0</v>
          </cell>
          <cell r="AA2599">
            <v>0</v>
          </cell>
          <cell r="AB2599">
            <v>0</v>
          </cell>
          <cell r="AC2599" t="str">
            <v>CONEWECON-14March2011-2012</v>
          </cell>
          <cell r="AD2599" t="str">
            <v>CONEWECON-142012</v>
          </cell>
          <cell r="AE2599" t="str">
            <v>CONEWECON-14March2012</v>
          </cell>
          <cell r="AF2599" t="str">
            <v>CONEWECON-14March2011-2012</v>
          </cell>
          <cell r="AG2599" t="str">
            <v>CONEWECON-14March2011-2012</v>
          </cell>
          <cell r="AH2599" t="str">
            <v>CONEWMarch2011-2012</v>
          </cell>
        </row>
        <row r="2600">
          <cell r="C2600" t="str">
            <v>MULIT-FAMILY Rehabilitation Program Invoiced</v>
          </cell>
          <cell r="D2600" t="str">
            <v>MULIT REHAB</v>
          </cell>
          <cell r="E2600" t="str">
            <v>ECON-7</v>
          </cell>
          <cell r="F2600" t="str">
            <v>Residential</v>
          </cell>
          <cell r="G2600" t="str">
            <v>MULTI</v>
          </cell>
          <cell r="J2600" t="str">
            <v>March</v>
          </cell>
          <cell r="K2600" t="str">
            <v>2011-2012</v>
          </cell>
          <cell r="L2600">
            <v>2012</v>
          </cell>
          <cell r="N2600">
            <v>16.75</v>
          </cell>
          <cell r="O2600">
            <v>0</v>
          </cell>
          <cell r="P2600">
            <v>400</v>
          </cell>
          <cell r="Q2600">
            <v>0</v>
          </cell>
          <cell r="Y2600">
            <v>0</v>
          </cell>
          <cell r="Z2600">
            <v>1390.25</v>
          </cell>
          <cell r="AA2600">
            <v>0</v>
          </cell>
          <cell r="AB2600">
            <v>23868.75</v>
          </cell>
          <cell r="AC2600" t="str">
            <v>MULIT REHABECON-7March2011-2012</v>
          </cell>
          <cell r="AD2600" t="str">
            <v>MULIT REHABECON-72012</v>
          </cell>
          <cell r="AE2600" t="str">
            <v>MULIT REHABECON-7March2012</v>
          </cell>
          <cell r="AF2600" t="str">
            <v>MULIT REHABECON-7March2011-2012</v>
          </cell>
          <cell r="AG2600" t="str">
            <v>MULIT REHABECON-7March2011-2012</v>
          </cell>
          <cell r="AH2600" t="str">
            <v>MULIT REHABMarch2011-2012</v>
          </cell>
        </row>
        <row r="2601">
          <cell r="C2601" t="str">
            <v>Total Multi-Fam Rehab</v>
          </cell>
          <cell r="D2601" t="str">
            <v>CONEW</v>
          </cell>
          <cell r="E2601" t="str">
            <v>ECON-7</v>
          </cell>
          <cell r="F2601" t="str">
            <v>Residential</v>
          </cell>
          <cell r="G2601" t="str">
            <v>MULTI</v>
          </cell>
          <cell r="J2601" t="str">
            <v>March</v>
          </cell>
          <cell r="K2601" t="str">
            <v>2011-2012</v>
          </cell>
          <cell r="L2601">
            <v>2012</v>
          </cell>
          <cell r="M2601">
            <v>0</v>
          </cell>
          <cell r="N2601">
            <v>16.75</v>
          </cell>
          <cell r="O2601">
            <v>0</v>
          </cell>
          <cell r="P2601">
            <v>400</v>
          </cell>
          <cell r="Q2601">
            <v>0</v>
          </cell>
          <cell r="R2601">
            <v>0</v>
          </cell>
          <cell r="S2601">
            <v>0</v>
          </cell>
          <cell r="U2601">
            <v>0</v>
          </cell>
          <cell r="V2601">
            <v>0</v>
          </cell>
          <cell r="W2601">
            <v>0</v>
          </cell>
          <cell r="X2601">
            <v>0</v>
          </cell>
          <cell r="Y2601">
            <v>0</v>
          </cell>
          <cell r="Z2601">
            <v>1390.25</v>
          </cell>
          <cell r="AA2601">
            <v>0</v>
          </cell>
          <cell r="AB2601">
            <v>23868.75</v>
          </cell>
          <cell r="AC2601" t="str">
            <v>CONEWECON-7March2011-2012</v>
          </cell>
          <cell r="AD2601" t="str">
            <v>CONEWECON-72012</v>
          </cell>
          <cell r="AE2601" t="str">
            <v>CONEWECON-7March2012</v>
          </cell>
          <cell r="AF2601" t="str">
            <v>CONEWECON-7March2011-2012</v>
          </cell>
          <cell r="AG2601" t="str">
            <v>CONEWECON-7March2011-2012</v>
          </cell>
          <cell r="AH2601" t="str">
            <v>CONEWMarch2011-2012</v>
          </cell>
        </row>
        <row r="2602">
          <cell r="C2602" t="str">
            <v>Total City</v>
          </cell>
          <cell r="E2602" t="str">
            <v>TOTAL CITY</v>
          </cell>
          <cell r="J2602" t="str">
            <v>March</v>
          </cell>
          <cell r="K2602" t="str">
            <v>2011-2012</v>
          </cell>
          <cell r="L2602">
            <v>2012</v>
          </cell>
          <cell r="M2602">
            <v>0</v>
          </cell>
          <cell r="N2602">
            <v>16.75</v>
          </cell>
          <cell r="O2602">
            <v>0</v>
          </cell>
          <cell r="P2602">
            <v>400</v>
          </cell>
          <cell r="Q2602">
            <v>0</v>
          </cell>
          <cell r="R2602">
            <v>0</v>
          </cell>
          <cell r="S2602">
            <v>0</v>
          </cell>
          <cell r="U2602">
            <v>0</v>
          </cell>
          <cell r="V2602">
            <v>0</v>
          </cell>
          <cell r="W2602">
            <v>0</v>
          </cell>
          <cell r="X2602">
            <v>0</v>
          </cell>
          <cell r="Y2602">
            <v>0</v>
          </cell>
          <cell r="Z2602">
            <v>1390.25</v>
          </cell>
          <cell r="AA2602">
            <v>0</v>
          </cell>
          <cell r="AB2602">
            <v>23868.75</v>
          </cell>
          <cell r="AC2602" t="str">
            <v>TOTAL CITYMarch2011-2012</v>
          </cell>
          <cell r="AD2602" t="str">
            <v>TOTAL CITY2012</v>
          </cell>
          <cell r="AE2602" t="str">
            <v>TOTAL CITYMarch2012</v>
          </cell>
          <cell r="AF2602" t="str">
            <v>TOTAL CITYMarch2011-2012</v>
          </cell>
          <cell r="AG2602" t="str">
            <v>TOTAL CITYMarch2011-2012</v>
          </cell>
          <cell r="AH2602" t="str">
            <v>Total CityMarch2011-2012</v>
          </cell>
        </row>
        <row r="2603">
          <cell r="B2603" t="str">
            <v>ST Cloud Completed Audits Report</v>
          </cell>
          <cell r="J2603" t="str">
            <v>March</v>
          </cell>
          <cell r="L2603">
            <v>2012</v>
          </cell>
          <cell r="AC2603" t="str">
            <v>March</v>
          </cell>
          <cell r="AD2603" t="str">
            <v>2012</v>
          </cell>
          <cell r="AE2603" t="str">
            <v>March2012</v>
          </cell>
          <cell r="AF2603" t="str">
            <v>March</v>
          </cell>
          <cell r="AG2603" t="str">
            <v>March</v>
          </cell>
          <cell r="AH2603" t="str">
            <v>March</v>
          </cell>
        </row>
        <row r="2604">
          <cell r="B2604" t="str">
            <v>AUD4</v>
          </cell>
          <cell r="C2604" t="str">
            <v>Survey - Residential Energy</v>
          </cell>
          <cell r="D2604" t="str">
            <v>GRAHAM</v>
          </cell>
          <cell r="E2604" t="str">
            <v>ECON-3B</v>
          </cell>
          <cell r="F2604" t="str">
            <v>Residential</v>
          </cell>
          <cell r="G2604" t="str">
            <v>SINGLE</v>
          </cell>
          <cell r="I2604" t="str">
            <v>ST CLOUD</v>
          </cell>
          <cell r="J2604" t="str">
            <v>March</v>
          </cell>
          <cell r="K2604" t="str">
            <v>2011-2012</v>
          </cell>
          <cell r="L2604">
            <v>2012</v>
          </cell>
          <cell r="Y2604">
            <v>0</v>
          </cell>
          <cell r="Z2604">
            <v>0</v>
          </cell>
          <cell r="AA2604">
            <v>0</v>
          </cell>
          <cell r="AB2604">
            <v>0</v>
          </cell>
          <cell r="AC2604" t="str">
            <v>GRAHAMECON-3BMarch2011-2012</v>
          </cell>
          <cell r="AD2604" t="str">
            <v>GRAHAMECON-3B2012</v>
          </cell>
          <cell r="AE2604" t="str">
            <v>GRAHAMECON-3BMarch2012</v>
          </cell>
          <cell r="AF2604" t="str">
            <v>GRAHAMECON-3BMarch2011-2012</v>
          </cell>
          <cell r="AG2604" t="str">
            <v>GRAHAMECON-3BST CLOUDMarch2011-2012</v>
          </cell>
          <cell r="AH2604" t="str">
            <v>GRAHAMMarch2011-2012</v>
          </cell>
        </row>
        <row r="2605">
          <cell r="B2605" t="str">
            <v>AUD6</v>
          </cell>
          <cell r="C2605" t="str">
            <v>Survey - Residential Energy</v>
          </cell>
          <cell r="D2605" t="str">
            <v>SKIPPER</v>
          </cell>
          <cell r="E2605" t="str">
            <v>ECON-3B</v>
          </cell>
          <cell r="F2605" t="str">
            <v>Residential</v>
          </cell>
          <cell r="G2605" t="str">
            <v>SINGLE</v>
          </cell>
          <cell r="I2605" t="str">
            <v>ST CLOUD</v>
          </cell>
          <cell r="J2605" t="str">
            <v>March</v>
          </cell>
          <cell r="K2605" t="str">
            <v>2011-2012</v>
          </cell>
          <cell r="L2605">
            <v>2012</v>
          </cell>
          <cell r="Y2605">
            <v>0</v>
          </cell>
          <cell r="Z2605">
            <v>0</v>
          </cell>
          <cell r="AA2605">
            <v>0</v>
          </cell>
          <cell r="AB2605">
            <v>0</v>
          </cell>
          <cell r="AC2605" t="str">
            <v>SKIPPERECON-3BMarch2011-2012</v>
          </cell>
          <cell r="AD2605" t="str">
            <v>SKIPPERECON-3B2012</v>
          </cell>
          <cell r="AE2605" t="str">
            <v>SKIPPERECON-3BMarch2012</v>
          </cell>
          <cell r="AF2605" t="str">
            <v>SKIPPERECON-3BMarch2011-2012</v>
          </cell>
          <cell r="AG2605" t="str">
            <v>SKIPPERECON-3BST CLOUDMarch2011-2012</v>
          </cell>
          <cell r="AH2605" t="str">
            <v>SKIPPERMarch2011-2012</v>
          </cell>
        </row>
        <row r="2606">
          <cell r="B2606" t="str">
            <v>AUD7</v>
          </cell>
          <cell r="C2606" t="str">
            <v>Survey - Residential Energy</v>
          </cell>
          <cell r="D2606" t="str">
            <v>SAMPSON</v>
          </cell>
          <cell r="E2606" t="str">
            <v>ECON-3B</v>
          </cell>
          <cell r="F2606" t="str">
            <v>Residential</v>
          </cell>
          <cell r="G2606" t="str">
            <v>SINGLE</v>
          </cell>
          <cell r="I2606" t="str">
            <v>ST CLOUD</v>
          </cell>
          <cell r="J2606" t="str">
            <v>March</v>
          </cell>
          <cell r="K2606" t="str">
            <v>2011-2012</v>
          </cell>
          <cell r="L2606">
            <v>2012</v>
          </cell>
          <cell r="Y2606">
            <v>0</v>
          </cell>
          <cell r="Z2606">
            <v>0</v>
          </cell>
          <cell r="AA2606">
            <v>0</v>
          </cell>
          <cell r="AB2606">
            <v>0</v>
          </cell>
          <cell r="AC2606" t="str">
            <v>SAMPSONECON-3BMarch2011-2012</v>
          </cell>
          <cell r="AD2606" t="str">
            <v>SAMPSONECON-3B2012</v>
          </cell>
          <cell r="AE2606" t="str">
            <v>SAMPSONECON-3BMarch2012</v>
          </cell>
          <cell r="AF2606" t="str">
            <v>SAMPSONECON-3BMarch2011-2012</v>
          </cell>
          <cell r="AG2606" t="str">
            <v>SAMPSONECON-3BST CLOUDMarch2011-2012</v>
          </cell>
          <cell r="AH2606" t="str">
            <v>SAMPSONMarch2011-2012</v>
          </cell>
        </row>
        <row r="2607">
          <cell r="C2607" t="str">
            <v xml:space="preserve">Total Res Energy Surveys  </v>
          </cell>
          <cell r="D2607" t="str">
            <v>CONEW</v>
          </cell>
          <cell r="E2607" t="str">
            <v>ECON-3B</v>
          </cell>
          <cell r="F2607" t="str">
            <v>Residential</v>
          </cell>
          <cell r="I2607" t="str">
            <v>ST CLOUD</v>
          </cell>
          <cell r="J2607" t="str">
            <v>March</v>
          </cell>
          <cell r="K2607" t="str">
            <v>2011-2012</v>
          </cell>
          <cell r="L2607">
            <v>2012</v>
          </cell>
          <cell r="M2607">
            <v>0</v>
          </cell>
          <cell r="Y2607">
            <v>0</v>
          </cell>
          <cell r="Z2607">
            <v>0</v>
          </cell>
          <cell r="AA2607">
            <v>0</v>
          </cell>
          <cell r="AB2607">
            <v>0</v>
          </cell>
          <cell r="AC2607" t="str">
            <v>CONEWECON-3BMarch2011-2012</v>
          </cell>
          <cell r="AD2607" t="str">
            <v>CONEWECON-3B2012</v>
          </cell>
          <cell r="AE2607" t="str">
            <v>CONEWECON-3BMarch2012</v>
          </cell>
          <cell r="AF2607" t="str">
            <v>CONEWECON-3BMarch2011-2012</v>
          </cell>
          <cell r="AG2607" t="str">
            <v>CONEWECON-3BST CLOUDMarch2011-2012</v>
          </cell>
          <cell r="AH2607" t="str">
            <v>CONEWMarch2011-2012</v>
          </cell>
        </row>
        <row r="2608">
          <cell r="B2608" t="str">
            <v>FHS</v>
          </cell>
          <cell r="C2608" t="str">
            <v>Survey - Residential Energy DVD</v>
          </cell>
          <cell r="D2608" t="str">
            <v>BURNS</v>
          </cell>
          <cell r="E2608" t="str">
            <v>ECON-3D</v>
          </cell>
          <cell r="F2608" t="str">
            <v>Residential</v>
          </cell>
          <cell r="I2608" t="str">
            <v>ST CLOUD</v>
          </cell>
          <cell r="J2608" t="str">
            <v>March</v>
          </cell>
          <cell r="K2608" t="str">
            <v>2011-2012</v>
          </cell>
          <cell r="L2608">
            <v>2012</v>
          </cell>
          <cell r="Y2608">
            <v>0</v>
          </cell>
          <cell r="Z2608">
            <v>0</v>
          </cell>
          <cell r="AA2608">
            <v>0</v>
          </cell>
          <cell r="AB2608">
            <v>0</v>
          </cell>
          <cell r="AC2608" t="str">
            <v>BURNSECON-3DMarch2011-2012</v>
          </cell>
          <cell r="AD2608" t="str">
            <v>BURNSECON-3D2012</v>
          </cell>
          <cell r="AE2608" t="str">
            <v>BURNSECON-3DMarch2012</v>
          </cell>
          <cell r="AF2608" t="str">
            <v>BURNSECON-3DMarch2011-2012</v>
          </cell>
          <cell r="AG2608" t="str">
            <v>BURNSECON-3DST CLOUDMarch2011-2012</v>
          </cell>
          <cell r="AH2608" t="str">
            <v>BURNSMarch2011-2012</v>
          </cell>
        </row>
        <row r="2609">
          <cell r="C2609" t="str">
            <v>Survey - Residential Energy DVD</v>
          </cell>
          <cell r="D2609" t="str">
            <v>RIVERA</v>
          </cell>
          <cell r="E2609" t="str">
            <v>ECON-3D</v>
          </cell>
          <cell r="F2609" t="str">
            <v>Residential</v>
          </cell>
          <cell r="I2609" t="str">
            <v>ST CLOUD</v>
          </cell>
          <cell r="J2609" t="str">
            <v>March</v>
          </cell>
          <cell r="K2609" t="str">
            <v>2011-2012</v>
          </cell>
          <cell r="L2609">
            <v>2012</v>
          </cell>
          <cell r="Y2609">
            <v>0</v>
          </cell>
          <cell r="Z2609">
            <v>0</v>
          </cell>
          <cell r="AA2609">
            <v>0</v>
          </cell>
          <cell r="AB2609">
            <v>0</v>
          </cell>
          <cell r="AC2609" t="str">
            <v>RIVERAECON-3DMarch2011-2012</v>
          </cell>
          <cell r="AD2609" t="str">
            <v>RIVERAECON-3D2012</v>
          </cell>
          <cell r="AE2609" t="str">
            <v>RIVERAECON-3DMarch2012</v>
          </cell>
          <cell r="AF2609" t="str">
            <v>RIVERAECON-3DMarch2011-2012</v>
          </cell>
          <cell r="AG2609" t="str">
            <v>RIVERAECON-3DST CLOUDMarch2011-2012</v>
          </cell>
          <cell r="AH2609" t="str">
            <v>RIVERAMarch2011-2012</v>
          </cell>
        </row>
        <row r="2610">
          <cell r="C2610" t="str">
            <v xml:space="preserve">Total DVD &amp; VIDEO  </v>
          </cell>
          <cell r="D2610" t="str">
            <v>DVD</v>
          </cell>
          <cell r="E2610" t="str">
            <v>ECON-3D</v>
          </cell>
          <cell r="F2610" t="str">
            <v>Residential</v>
          </cell>
          <cell r="I2610" t="str">
            <v>ST CLOUD</v>
          </cell>
          <cell r="J2610" t="str">
            <v>March</v>
          </cell>
          <cell r="K2610" t="str">
            <v>2011-2012</v>
          </cell>
          <cell r="L2610">
            <v>2012</v>
          </cell>
          <cell r="M2610">
            <v>0</v>
          </cell>
          <cell r="Y2610">
            <v>0</v>
          </cell>
          <cell r="AA2610">
            <v>0</v>
          </cell>
          <cell r="AC2610" t="str">
            <v>DVDECON-3DMarch2011-2012</v>
          </cell>
          <cell r="AD2610" t="str">
            <v>DVDECON-3D2012</v>
          </cell>
          <cell r="AE2610" t="str">
            <v>DVDECON-3DMarch2012</v>
          </cell>
          <cell r="AF2610" t="str">
            <v>DVDECON-3DMarch2011-2012</v>
          </cell>
          <cell r="AG2610" t="str">
            <v>DVDECON-3DST CLOUDMarch2011-2012</v>
          </cell>
          <cell r="AH2610" t="str">
            <v>DVDMarch2011-2012</v>
          </cell>
        </row>
        <row r="2611">
          <cell r="C2611" t="str">
            <v xml:space="preserve">Total Residential Energy DVD  </v>
          </cell>
          <cell r="D2611" t="str">
            <v>CONEW</v>
          </cell>
          <cell r="E2611" t="str">
            <v>ECON-3D</v>
          </cell>
          <cell r="F2611" t="str">
            <v>Residential</v>
          </cell>
          <cell r="I2611" t="str">
            <v>ST CLOUD</v>
          </cell>
          <cell r="J2611" t="str">
            <v>March</v>
          </cell>
          <cell r="K2611" t="str">
            <v>2011-2012</v>
          </cell>
          <cell r="L2611">
            <v>2012</v>
          </cell>
          <cell r="M2611">
            <v>0</v>
          </cell>
          <cell r="Y2611">
            <v>0</v>
          </cell>
          <cell r="Z2611">
            <v>0</v>
          </cell>
          <cell r="AA2611">
            <v>0</v>
          </cell>
          <cell r="AB2611">
            <v>0</v>
          </cell>
          <cell r="AC2611" t="str">
            <v>CONEWECON-3DMarch2011-2012</v>
          </cell>
          <cell r="AD2611" t="str">
            <v>CONEWECON-3D2012</v>
          </cell>
          <cell r="AE2611" t="str">
            <v>CONEWECON-3DMarch2012</v>
          </cell>
          <cell r="AF2611" t="str">
            <v>CONEWECON-3DMarch2011-2012</v>
          </cell>
          <cell r="AG2611" t="str">
            <v>CONEWECON-3DST CLOUDMarch2011-2012</v>
          </cell>
          <cell r="AH2611" t="str">
            <v>CONEWMarch2011-2012</v>
          </cell>
        </row>
        <row r="2612">
          <cell r="B2612" t="str">
            <v>IBHE</v>
          </cell>
          <cell r="C2612" t="str">
            <v>Home Fix-up</v>
          </cell>
          <cell r="D2612" t="str">
            <v>SAMPSON</v>
          </cell>
          <cell r="E2612" t="str">
            <v>ECON-12A</v>
          </cell>
          <cell r="F2612" t="str">
            <v>Residential</v>
          </cell>
          <cell r="G2612" t="str">
            <v>SINGLE</v>
          </cell>
          <cell r="I2612" t="str">
            <v>ST CLOUD</v>
          </cell>
          <cell r="J2612" t="str">
            <v>March</v>
          </cell>
          <cell r="K2612" t="str">
            <v>2011-2012</v>
          </cell>
          <cell r="L2612">
            <v>2012</v>
          </cell>
          <cell r="Y2612">
            <v>0</v>
          </cell>
          <cell r="Z2612">
            <v>0</v>
          </cell>
          <cell r="AA2612">
            <v>0</v>
          </cell>
          <cell r="AB2612">
            <v>0</v>
          </cell>
          <cell r="AC2612" t="str">
            <v>SAMPSONECON-12AMarch2011-2012</v>
          </cell>
          <cell r="AD2612" t="str">
            <v>SAMPSONECON-12A2012</v>
          </cell>
          <cell r="AE2612" t="str">
            <v>SAMPSONECON-12AMarch2012</v>
          </cell>
          <cell r="AF2612" t="str">
            <v>SAMPSONECON-12AMarch2011-2012</v>
          </cell>
          <cell r="AG2612" t="str">
            <v>SAMPSONECON-12AST CLOUDMarch2011-2012</v>
          </cell>
          <cell r="AH2612" t="str">
            <v>SAMPSONMarch2011-2012</v>
          </cell>
        </row>
        <row r="2613">
          <cell r="C2613" t="str">
            <v>Total Home Fix-up Single</v>
          </cell>
          <cell r="D2613" t="str">
            <v>CONEW</v>
          </cell>
          <cell r="E2613" t="str">
            <v>ECON-12A</v>
          </cell>
          <cell r="F2613" t="str">
            <v>Residential</v>
          </cell>
          <cell r="G2613" t="str">
            <v>SINGLE</v>
          </cell>
          <cell r="I2613" t="str">
            <v>ST CLOUD</v>
          </cell>
          <cell r="J2613" t="str">
            <v>March</v>
          </cell>
          <cell r="K2613" t="str">
            <v>2011-2012</v>
          </cell>
          <cell r="L2613">
            <v>2012</v>
          </cell>
          <cell r="M2613">
            <v>0</v>
          </cell>
          <cell r="O2613">
            <v>0</v>
          </cell>
          <cell r="Q2613">
            <v>0</v>
          </cell>
          <cell r="R2613">
            <v>0</v>
          </cell>
          <cell r="S2613">
            <v>0</v>
          </cell>
          <cell r="U2613">
            <v>0</v>
          </cell>
          <cell r="V2613">
            <v>0</v>
          </cell>
          <cell r="W2613">
            <v>0</v>
          </cell>
          <cell r="X2613">
            <v>0</v>
          </cell>
          <cell r="Y2613">
            <v>0</v>
          </cell>
          <cell r="Z2613">
            <v>0</v>
          </cell>
          <cell r="AA2613">
            <v>0</v>
          </cell>
          <cell r="AB2613">
            <v>0</v>
          </cell>
          <cell r="AC2613" t="str">
            <v>CONEWECON-12AMarch2011-2012</v>
          </cell>
          <cell r="AD2613" t="str">
            <v>CONEWECON-12A2012</v>
          </cell>
          <cell r="AE2613" t="str">
            <v>CONEWECON-12AMarch2012</v>
          </cell>
          <cell r="AF2613" t="str">
            <v>CONEWECON-12AMarch2011-2012</v>
          </cell>
          <cell r="AG2613" t="str">
            <v>CONEWECON-12AST CLOUDMarch2011-2012</v>
          </cell>
          <cell r="AH2613" t="str">
            <v>CONEWMarch2011-2012</v>
          </cell>
        </row>
        <row r="2614">
          <cell r="B2614" t="str">
            <v>IBHI</v>
          </cell>
          <cell r="C2614" t="str">
            <v>Home Financial Insulation Loan</v>
          </cell>
          <cell r="D2614" t="str">
            <v>SAMPSON</v>
          </cell>
          <cell r="E2614" t="str">
            <v>ECON-12B</v>
          </cell>
          <cell r="F2614" t="str">
            <v>Residential</v>
          </cell>
          <cell r="G2614" t="str">
            <v>SINGLE</v>
          </cell>
          <cell r="I2614" t="str">
            <v>ST CLOUD</v>
          </cell>
          <cell r="J2614" t="str">
            <v>March</v>
          </cell>
          <cell r="K2614" t="str">
            <v>2011-2012</v>
          </cell>
          <cell r="L2614">
            <v>2012</v>
          </cell>
          <cell r="O2614">
            <v>0</v>
          </cell>
          <cell r="Y2614">
            <v>0</v>
          </cell>
          <cell r="Z2614">
            <v>0</v>
          </cell>
          <cell r="AA2614">
            <v>0</v>
          </cell>
          <cell r="AB2614">
            <v>0</v>
          </cell>
          <cell r="AC2614" t="str">
            <v>SAMPSONECON-12BMarch2011-2012</v>
          </cell>
          <cell r="AD2614" t="str">
            <v>SAMPSONECON-12B2012</v>
          </cell>
          <cell r="AE2614" t="str">
            <v>SAMPSONECON-12BMarch2012</v>
          </cell>
          <cell r="AF2614" t="str">
            <v>SAMPSONECON-12BMarch2011-2012</v>
          </cell>
          <cell r="AG2614" t="str">
            <v>SAMPSONECON-12BST CLOUDMarch2011-2012</v>
          </cell>
          <cell r="AH2614" t="str">
            <v>SAMPSONMarch2011-2012</v>
          </cell>
        </row>
        <row r="2615">
          <cell r="C2615" t="str">
            <v>Total Financed Insulation Single</v>
          </cell>
          <cell r="D2615" t="str">
            <v>CONEW</v>
          </cell>
          <cell r="E2615" t="str">
            <v>ECON-12B</v>
          </cell>
          <cell r="F2615" t="str">
            <v>Residential</v>
          </cell>
          <cell r="G2615" t="str">
            <v>SINGLE</v>
          </cell>
          <cell r="I2615" t="str">
            <v>ST CLOUD</v>
          </cell>
          <cell r="J2615" t="str">
            <v>March</v>
          </cell>
          <cell r="K2615" t="str">
            <v>2011-2012</v>
          </cell>
          <cell r="L2615">
            <v>2012</v>
          </cell>
          <cell r="M2615">
            <v>0</v>
          </cell>
          <cell r="O2615">
            <v>0</v>
          </cell>
          <cell r="Q2615">
            <v>0</v>
          </cell>
          <cell r="R2615">
            <v>0</v>
          </cell>
          <cell r="S2615">
            <v>0</v>
          </cell>
          <cell r="U2615">
            <v>0</v>
          </cell>
          <cell r="V2615">
            <v>0</v>
          </cell>
          <cell r="W2615">
            <v>0</v>
          </cell>
          <cell r="X2615">
            <v>0</v>
          </cell>
          <cell r="Y2615">
            <v>0</v>
          </cell>
          <cell r="Z2615">
            <v>0</v>
          </cell>
          <cell r="AA2615">
            <v>0</v>
          </cell>
          <cell r="AB2615">
            <v>0</v>
          </cell>
          <cell r="AC2615" t="str">
            <v>CONEWECON-12BMarch2011-2012</v>
          </cell>
          <cell r="AD2615" t="str">
            <v>CONEWECON-12B2012</v>
          </cell>
          <cell r="AE2615" t="str">
            <v>CONEWECON-12BMarch2012</v>
          </cell>
          <cell r="AF2615" t="str">
            <v>CONEWECON-12BMarch2011-2012</v>
          </cell>
          <cell r="AG2615" t="str">
            <v>CONEWECON-12BST CLOUDMarch2011-2012</v>
          </cell>
          <cell r="AH2615" t="str">
            <v>CONEWMarch2011-2012</v>
          </cell>
        </row>
        <row r="2616">
          <cell r="C2616" t="str">
            <v>Total Residential Audit Summary</v>
          </cell>
          <cell r="D2616" t="str">
            <v>CONEW</v>
          </cell>
          <cell r="E2616" t="str">
            <v>RESCON</v>
          </cell>
          <cell r="F2616" t="str">
            <v>Residential</v>
          </cell>
          <cell r="J2616" t="str">
            <v>March</v>
          </cell>
          <cell r="K2616" t="str">
            <v>2011-2012</v>
          </cell>
          <cell r="L2616">
            <v>2012</v>
          </cell>
          <cell r="M2616">
            <v>0</v>
          </cell>
          <cell r="N2616">
            <v>9094.6666666666679</v>
          </cell>
          <cell r="O2616">
            <v>0</v>
          </cell>
          <cell r="P2616">
            <v>80666.666666666672</v>
          </cell>
          <cell r="Q2616">
            <v>0</v>
          </cell>
          <cell r="R2616">
            <v>0</v>
          </cell>
          <cell r="S2616">
            <v>0</v>
          </cell>
          <cell r="T2616">
            <v>0</v>
          </cell>
          <cell r="U2616">
            <v>0</v>
          </cell>
          <cell r="V2616">
            <v>0</v>
          </cell>
          <cell r="W2616">
            <v>0</v>
          </cell>
          <cell r="X2616">
            <v>113</v>
          </cell>
          <cell r="Y2616">
            <v>0</v>
          </cell>
          <cell r="Z2616">
            <v>66863.175346333344</v>
          </cell>
          <cell r="AA2616">
            <v>0</v>
          </cell>
          <cell r="AB2616">
            <v>668622.30385441682</v>
          </cell>
          <cell r="AC2616" t="str">
            <v>CONEWRESCONMarch2011-2012</v>
          </cell>
          <cell r="AD2616" t="str">
            <v>CONEWRESCON2012</v>
          </cell>
          <cell r="AE2616" t="str">
            <v>CONEWRESCONMarch2012</v>
          </cell>
          <cell r="AF2616" t="str">
            <v>CONEWRESCONMarch2011-2012</v>
          </cell>
          <cell r="AG2616" t="str">
            <v>CONEWRESCONMarch2011-2012</v>
          </cell>
          <cell r="AH2616" t="str">
            <v>RESCONMarch2011-2012</v>
          </cell>
        </row>
        <row r="2617">
          <cell r="C2617" t="str">
            <v>Total Commercial Audit Summary</v>
          </cell>
          <cell r="D2617" t="str">
            <v>CONEW</v>
          </cell>
          <cell r="E2617" t="str">
            <v>COMCON</v>
          </cell>
          <cell r="F2617" t="str">
            <v>Commercial</v>
          </cell>
          <cell r="J2617" t="str">
            <v>March</v>
          </cell>
          <cell r="K2617" t="str">
            <v>2011-2012</v>
          </cell>
          <cell r="L2617">
            <v>2012</v>
          </cell>
          <cell r="M2617">
            <v>0</v>
          </cell>
          <cell r="N2617">
            <v>27.833333333333332</v>
          </cell>
          <cell r="O2617">
            <v>0</v>
          </cell>
          <cell r="P2617">
            <v>0</v>
          </cell>
          <cell r="Q2617">
            <v>0</v>
          </cell>
          <cell r="R2617">
            <v>0</v>
          </cell>
          <cell r="S2617">
            <v>0</v>
          </cell>
          <cell r="U2617">
            <v>0</v>
          </cell>
          <cell r="V2617">
            <v>0</v>
          </cell>
          <cell r="W2617">
            <v>0</v>
          </cell>
          <cell r="X2617">
            <v>0</v>
          </cell>
          <cell r="Y2617">
            <v>0</v>
          </cell>
          <cell r="Z2617">
            <v>12592.799127233335</v>
          </cell>
          <cell r="AA2617">
            <v>0</v>
          </cell>
          <cell r="AB2617">
            <v>15437.372066666667</v>
          </cell>
          <cell r="AC2617" t="str">
            <v>CONEWCOMCONMarch2011-2012</v>
          </cell>
          <cell r="AD2617" t="str">
            <v>CONEWCOMCON2012</v>
          </cell>
          <cell r="AE2617" t="str">
            <v>CONEWCOMCONMarch2012</v>
          </cell>
          <cell r="AF2617" t="str">
            <v>CONEWCOMCONMarch2011-2012</v>
          </cell>
          <cell r="AG2617" t="str">
            <v>CONEWCOMCONMarch2011-2012</v>
          </cell>
          <cell r="AH2617" t="str">
            <v>COMCONMarch2011-2012</v>
          </cell>
        </row>
        <row r="2618">
          <cell r="B2618" t="str">
            <v>CONSERVATION SUPPORT TRACKING</v>
          </cell>
          <cell r="L2618">
            <v>2012</v>
          </cell>
          <cell r="M2618" t="str">
            <v>Completed</v>
          </cell>
          <cell r="N2618" t="str">
            <v>Assigned / Returned</v>
          </cell>
          <cell r="AD2618" t="str">
            <v>2012</v>
          </cell>
          <cell r="AE2618" t="str">
            <v>2012</v>
          </cell>
        </row>
        <row r="2619">
          <cell r="B2619" t="str">
            <v>Rebate Verification</v>
          </cell>
          <cell r="C2619" t="str">
            <v>Residential Rebate Tracking</v>
          </cell>
          <cell r="D2619" t="str">
            <v>BURNS</v>
          </cell>
          <cell r="F2619" t="str">
            <v>Residential</v>
          </cell>
          <cell r="H2619" t="str">
            <v>RES VERIFY</v>
          </cell>
          <cell r="J2619" t="str">
            <v>March</v>
          </cell>
          <cell r="K2619" t="str">
            <v>2011-2012</v>
          </cell>
          <cell r="L2619">
            <v>2012</v>
          </cell>
          <cell r="Y2619">
            <v>0</v>
          </cell>
          <cell r="Z2619">
            <v>0</v>
          </cell>
          <cell r="AC2619" t="str">
            <v>BURNSMarch2011-2012</v>
          </cell>
          <cell r="AD2619" t="str">
            <v>BURNS2012</v>
          </cell>
          <cell r="AE2619" t="str">
            <v>BURNSMarch2012</v>
          </cell>
          <cell r="AF2619" t="str">
            <v>BURNSRES VERIFYMarch2011-2012</v>
          </cell>
          <cell r="AG2619" t="str">
            <v>BURNSMarch2011-2012</v>
          </cell>
          <cell r="AH2619" t="str">
            <v>BURNSRES VERIFY</v>
          </cell>
        </row>
        <row r="2620">
          <cell r="D2620" t="str">
            <v>GRAHAM</v>
          </cell>
          <cell r="F2620" t="str">
            <v>Residential</v>
          </cell>
          <cell r="H2620" t="str">
            <v>RES VERIFY</v>
          </cell>
          <cell r="J2620" t="str">
            <v>March</v>
          </cell>
          <cell r="K2620" t="str">
            <v>2011-2012</v>
          </cell>
          <cell r="L2620">
            <v>2012</v>
          </cell>
          <cell r="U2620">
            <v>8</v>
          </cell>
          <cell r="Y2620">
            <v>0</v>
          </cell>
          <cell r="Z2620">
            <v>0</v>
          </cell>
          <cell r="AC2620" t="str">
            <v>GRAHAMMarch2011-2012</v>
          </cell>
          <cell r="AD2620" t="str">
            <v>GRAHAM2012</v>
          </cell>
          <cell r="AE2620" t="str">
            <v>GRAHAMMarch2012</v>
          </cell>
          <cell r="AF2620" t="str">
            <v>GRAHAMRES VERIFYMarch2011-2012</v>
          </cell>
          <cell r="AG2620" t="str">
            <v>GRAHAMMarch2011-2012</v>
          </cell>
          <cell r="AH2620" t="str">
            <v>GRAHAMRES VERIFY</v>
          </cell>
        </row>
        <row r="2621">
          <cell r="D2621" t="str">
            <v>MAYER</v>
          </cell>
          <cell r="F2621" t="str">
            <v>Residential</v>
          </cell>
          <cell r="H2621" t="str">
            <v>RES VERIFY</v>
          </cell>
          <cell r="J2621" t="str">
            <v>March</v>
          </cell>
          <cell r="K2621" t="str">
            <v>2011-2012</v>
          </cell>
          <cell r="L2621">
            <v>2012</v>
          </cell>
          <cell r="Y2621">
            <v>0</v>
          </cell>
          <cell r="Z2621">
            <v>0</v>
          </cell>
          <cell r="AC2621" t="str">
            <v>MAYERMarch2011-2012</v>
          </cell>
          <cell r="AD2621" t="str">
            <v>MAYER2012</v>
          </cell>
          <cell r="AE2621" t="str">
            <v>MAYERMarch2012</v>
          </cell>
          <cell r="AF2621" t="str">
            <v>MAYERRES VERIFYMarch2011-2012</v>
          </cell>
          <cell r="AG2621" t="str">
            <v>MAYERMarch2011-2012</v>
          </cell>
          <cell r="AH2621" t="str">
            <v>MAYERRES VERIFY</v>
          </cell>
        </row>
        <row r="2622">
          <cell r="D2622" t="str">
            <v>SAMPSON</v>
          </cell>
          <cell r="F2622" t="str">
            <v>Residential</v>
          </cell>
          <cell r="H2622" t="str">
            <v>RES VERIFY</v>
          </cell>
          <cell r="J2622" t="str">
            <v>March</v>
          </cell>
          <cell r="K2622" t="str">
            <v>2011-2012</v>
          </cell>
          <cell r="L2622">
            <v>2012</v>
          </cell>
          <cell r="U2622">
            <v>9</v>
          </cell>
          <cell r="Y2622">
            <v>0</v>
          </cell>
          <cell r="Z2622">
            <v>0</v>
          </cell>
          <cell r="AC2622" t="str">
            <v>SAMPSONMarch2011-2012</v>
          </cell>
          <cell r="AD2622" t="str">
            <v>SAMPSON2012</v>
          </cell>
          <cell r="AE2622" t="str">
            <v>SAMPSONMarch2012</v>
          </cell>
          <cell r="AF2622" t="str">
            <v>SAMPSONRES VERIFYMarch2011-2012</v>
          </cell>
          <cell r="AG2622" t="str">
            <v>SAMPSONMarch2011-2012</v>
          </cell>
          <cell r="AH2622" t="str">
            <v>SAMPSONRES VERIFY</v>
          </cell>
        </row>
        <row r="2623">
          <cell r="D2623" t="str">
            <v>SKIPPER</v>
          </cell>
          <cell r="F2623" t="str">
            <v>Residential</v>
          </cell>
          <cell r="H2623" t="str">
            <v>RES VERIFY</v>
          </cell>
          <cell r="J2623" t="str">
            <v>March</v>
          </cell>
          <cell r="K2623" t="str">
            <v>2011-2012</v>
          </cell>
          <cell r="L2623">
            <v>2012</v>
          </cell>
          <cell r="Y2623">
            <v>0</v>
          </cell>
          <cell r="Z2623">
            <v>0</v>
          </cell>
          <cell r="AC2623" t="str">
            <v>SKIPPERMarch2011-2012</v>
          </cell>
          <cell r="AD2623" t="str">
            <v>SKIPPER2012</v>
          </cell>
          <cell r="AE2623" t="str">
            <v>SKIPPERMarch2012</v>
          </cell>
          <cell r="AF2623" t="str">
            <v>SKIPPERRES VERIFYMarch2011-2012</v>
          </cell>
          <cell r="AG2623" t="str">
            <v>SKIPPERMarch2011-2012</v>
          </cell>
          <cell r="AH2623" t="str">
            <v>SKIPPERRES VERIFY</v>
          </cell>
        </row>
        <row r="2624">
          <cell r="D2624" t="str">
            <v>SPRIGGS</v>
          </cell>
          <cell r="F2624" t="str">
            <v>Residential</v>
          </cell>
          <cell r="H2624" t="str">
            <v>RES VERIFY</v>
          </cell>
          <cell r="J2624" t="str">
            <v>March</v>
          </cell>
          <cell r="K2624" t="str">
            <v>2011-2012</v>
          </cell>
          <cell r="L2624">
            <v>2012</v>
          </cell>
          <cell r="Y2624">
            <v>0</v>
          </cell>
          <cell r="Z2624">
            <v>0</v>
          </cell>
          <cell r="AC2624" t="str">
            <v>SPRIGGSMarch2011-2012</v>
          </cell>
          <cell r="AD2624" t="str">
            <v>SPRIGGS2012</v>
          </cell>
          <cell r="AE2624" t="str">
            <v>SPRIGGSMarch2012</v>
          </cell>
          <cell r="AF2624" t="str">
            <v>SPRIGGSRES VERIFYMarch2011-2012</v>
          </cell>
          <cell r="AG2624" t="str">
            <v>SPRIGGSMarch2011-2012</v>
          </cell>
          <cell r="AH2624" t="str">
            <v>SPRIGGSRES VERIFY</v>
          </cell>
        </row>
        <row r="2625">
          <cell r="C2625" t="str">
            <v xml:space="preserve">Total Community Events  </v>
          </cell>
          <cell r="D2625" t="str">
            <v>CONEW</v>
          </cell>
          <cell r="F2625" t="str">
            <v>Residential</v>
          </cell>
          <cell r="H2625" t="str">
            <v>RES VERIFY</v>
          </cell>
          <cell r="J2625" t="str">
            <v>March</v>
          </cell>
          <cell r="K2625" t="str">
            <v>2011-2012</v>
          </cell>
          <cell r="L2625">
            <v>2012</v>
          </cell>
          <cell r="M2625">
            <v>0</v>
          </cell>
          <cell r="N2625">
            <v>0</v>
          </cell>
          <cell r="O2625">
            <v>0</v>
          </cell>
          <cell r="P2625">
            <v>0</v>
          </cell>
          <cell r="U2625">
            <v>17</v>
          </cell>
          <cell r="X2625">
            <v>0</v>
          </cell>
          <cell r="Y2625">
            <v>0</v>
          </cell>
          <cell r="Z2625">
            <v>0</v>
          </cell>
          <cell r="AC2625" t="str">
            <v>CONEWMarch2011-2012</v>
          </cell>
          <cell r="AD2625" t="str">
            <v>CONEW2012</v>
          </cell>
          <cell r="AE2625" t="str">
            <v>CONEWMarch2012</v>
          </cell>
          <cell r="AF2625" t="str">
            <v>CONEWRES VERIFYMarch2011-2012</v>
          </cell>
          <cell r="AG2625" t="str">
            <v>CONEWMarch2011-2012</v>
          </cell>
          <cell r="AH2625" t="str">
            <v>CONEWRES VERIFY</v>
          </cell>
        </row>
        <row r="2626">
          <cell r="C2626" t="str">
            <v>Commercial Rebate Tracking</v>
          </cell>
          <cell r="D2626" t="str">
            <v>SKIPPER</v>
          </cell>
          <cell r="F2626" t="str">
            <v>Commercial</v>
          </cell>
          <cell r="H2626" t="str">
            <v>COM VERIFY</v>
          </cell>
          <cell r="J2626" t="str">
            <v>March</v>
          </cell>
          <cell r="K2626" t="str">
            <v>2011-2012</v>
          </cell>
          <cell r="L2626">
            <v>2012</v>
          </cell>
          <cell r="AD2626" t="str">
            <v>SKIPPER2012</v>
          </cell>
          <cell r="AE2626" t="str">
            <v>SKIPPERMarch2012</v>
          </cell>
          <cell r="AF2626" t="str">
            <v>SKIPPERCOM VERIFYMarch2011-2012</v>
          </cell>
        </row>
        <row r="2627">
          <cell r="B2627" t="str">
            <v>Conservation Support Emails</v>
          </cell>
          <cell r="C2627" t="str">
            <v>Emails</v>
          </cell>
          <cell r="D2627" t="str">
            <v>BURNS</v>
          </cell>
          <cell r="F2627" t="str">
            <v>Residential</v>
          </cell>
          <cell r="H2627" t="str">
            <v>CONEW EMAIL</v>
          </cell>
          <cell r="J2627" t="str">
            <v>March</v>
          </cell>
          <cell r="K2627" t="str">
            <v>2011-2012</v>
          </cell>
          <cell r="L2627">
            <v>2012</v>
          </cell>
          <cell r="AD2627" t="str">
            <v>BURNS2012</v>
          </cell>
          <cell r="AE2627" t="str">
            <v>BURNSMarch2012</v>
          </cell>
          <cell r="AF2627" t="str">
            <v>BURNSCONEW EMAILMarch2011-2012</v>
          </cell>
        </row>
        <row r="2628">
          <cell r="D2628" t="str">
            <v>RIVERA</v>
          </cell>
          <cell r="F2628" t="str">
            <v>Residential</v>
          </cell>
          <cell r="H2628" t="str">
            <v>CONEW EMAIL</v>
          </cell>
          <cell r="J2628" t="str">
            <v>March</v>
          </cell>
          <cell r="K2628" t="str">
            <v>2011-2012</v>
          </cell>
          <cell r="L2628">
            <v>2012</v>
          </cell>
          <cell r="AD2628" t="str">
            <v>RIVERA2012</v>
          </cell>
          <cell r="AE2628" t="str">
            <v>RIVERAMarch2012</v>
          </cell>
          <cell r="AF2628" t="str">
            <v>RIVERACONEW EMAILMarch2011-2012</v>
          </cell>
        </row>
        <row r="2629">
          <cell r="B2629" t="str">
            <v>Conservation Support Calls</v>
          </cell>
          <cell r="C2629" t="str">
            <v>Calls/Voicemails</v>
          </cell>
          <cell r="D2629" t="str">
            <v>BURNS</v>
          </cell>
          <cell r="H2629" t="str">
            <v>CONEW CALLS/VM</v>
          </cell>
          <cell r="J2629" t="str">
            <v>March</v>
          </cell>
          <cell r="K2629" t="str">
            <v>2011-2012</v>
          </cell>
          <cell r="L2629">
            <v>2012</v>
          </cell>
          <cell r="AD2629" t="str">
            <v>BURNS2012</v>
          </cell>
          <cell r="AE2629" t="str">
            <v>BURNSMarch2012</v>
          </cell>
          <cell r="AF2629" t="str">
            <v>BURNSCONEW CALLS/VMMarch2011-2012</v>
          </cell>
        </row>
        <row r="2630">
          <cell r="D2630" t="str">
            <v>GRAHAM</v>
          </cell>
          <cell r="H2630" t="str">
            <v>CONEW CALLS/VM</v>
          </cell>
          <cell r="J2630" t="str">
            <v>March</v>
          </cell>
          <cell r="K2630" t="str">
            <v>2011-2012</v>
          </cell>
          <cell r="L2630">
            <v>2012</v>
          </cell>
          <cell r="AD2630" t="str">
            <v>GRAHAM2012</v>
          </cell>
          <cell r="AE2630" t="str">
            <v>GRAHAMMarch2012</v>
          </cell>
          <cell r="AF2630" t="str">
            <v>GRAHAMCONEW CALLS/VMMarch2011-2012</v>
          </cell>
        </row>
        <row r="2631">
          <cell r="D2631" t="str">
            <v>MAYER</v>
          </cell>
          <cell r="H2631" t="str">
            <v>CONEW CALLS/VM</v>
          </cell>
          <cell r="J2631" t="str">
            <v>March</v>
          </cell>
          <cell r="K2631" t="str">
            <v>2011-2012</v>
          </cell>
          <cell r="L2631">
            <v>2012</v>
          </cell>
          <cell r="AD2631" t="str">
            <v>MAYER2012</v>
          </cell>
          <cell r="AE2631" t="str">
            <v>MAYERMarch2012</v>
          </cell>
          <cell r="AF2631" t="str">
            <v>MAYERCONEW CALLS/VMMarch2011-2012</v>
          </cell>
        </row>
        <row r="2632">
          <cell r="D2632" t="str">
            <v>RIVERA</v>
          </cell>
          <cell r="H2632" t="str">
            <v>CONEW CALLS/VM</v>
          </cell>
          <cell r="J2632" t="str">
            <v>March</v>
          </cell>
          <cell r="K2632" t="str">
            <v>2011-2012</v>
          </cell>
          <cell r="L2632">
            <v>2012</v>
          </cell>
          <cell r="AD2632" t="str">
            <v>RIVERA2012</v>
          </cell>
          <cell r="AE2632" t="str">
            <v>RIVERAMarch2012</v>
          </cell>
          <cell r="AF2632" t="str">
            <v>RIVERACONEW CALLS/VMMarch2011-2012</v>
          </cell>
        </row>
        <row r="2633">
          <cell r="D2633" t="str">
            <v>SAMPSON</v>
          </cell>
          <cell r="H2633" t="str">
            <v>CONEW CALLS/VM</v>
          </cell>
          <cell r="J2633" t="str">
            <v>March</v>
          </cell>
          <cell r="K2633" t="str">
            <v>2011-2012</v>
          </cell>
          <cell r="L2633">
            <v>2012</v>
          </cell>
          <cell r="AD2633" t="str">
            <v>SAMPSON2012</v>
          </cell>
          <cell r="AE2633" t="str">
            <v>SAMPSONMarch2012</v>
          </cell>
          <cell r="AF2633" t="str">
            <v>SAMPSONCONEW CALLS/VMMarch2011-2012</v>
          </cell>
        </row>
        <row r="2634">
          <cell r="D2634" t="str">
            <v>SKIPPER</v>
          </cell>
          <cell r="H2634" t="str">
            <v>CONEW CALLS/VM</v>
          </cell>
          <cell r="J2634" t="str">
            <v>March</v>
          </cell>
          <cell r="K2634" t="str">
            <v>2011-2012</v>
          </cell>
          <cell r="L2634">
            <v>2012</v>
          </cell>
          <cell r="AD2634" t="str">
            <v>SKIPPER2012</v>
          </cell>
          <cell r="AE2634" t="str">
            <v>SKIPPERMarch2012</v>
          </cell>
          <cell r="AF2634" t="str">
            <v>SKIPPERCONEW CALLS/VMMarch2011-2012</v>
          </cell>
        </row>
        <row r="2635">
          <cell r="D2635" t="str">
            <v>SPRIGGS</v>
          </cell>
          <cell r="H2635" t="str">
            <v>CONEW CALLS/VM</v>
          </cell>
          <cell r="J2635" t="str">
            <v>March</v>
          </cell>
          <cell r="K2635" t="str">
            <v>2011-2012</v>
          </cell>
          <cell r="L2635">
            <v>2012</v>
          </cell>
          <cell r="AD2635" t="str">
            <v>SPRIGGS2012</v>
          </cell>
          <cell r="AE2635" t="str">
            <v>SPRIGGSMarch2012</v>
          </cell>
          <cell r="AF2635" t="str">
            <v>SPRIGGSCONEW CALLS/VMMarch2011-2012</v>
          </cell>
        </row>
        <row r="2636">
          <cell r="C2636" t="str">
            <v xml:space="preserve">Total Community Events  </v>
          </cell>
          <cell r="D2636" t="str">
            <v>CONEW</v>
          </cell>
          <cell r="H2636" t="str">
            <v>CONEW CALLS/VM</v>
          </cell>
          <cell r="J2636" t="str">
            <v>March</v>
          </cell>
          <cell r="K2636" t="str">
            <v>2011-2012</v>
          </cell>
          <cell r="L2636">
            <v>2012</v>
          </cell>
          <cell r="M2636">
            <v>0</v>
          </cell>
          <cell r="N2636">
            <v>0</v>
          </cell>
          <cell r="AD2636" t="str">
            <v>CONEW2012</v>
          </cell>
          <cell r="AE2636" t="str">
            <v>CONEWMarch2012</v>
          </cell>
          <cell r="AF2636" t="str">
            <v>CONEWCONEW CALLS/VMMarch2011-2012</v>
          </cell>
        </row>
        <row r="2637">
          <cell r="B2637" t="str">
            <v>Conservation Support Rebate Processing</v>
          </cell>
          <cell r="C2637" t="str">
            <v>Rebate Processing</v>
          </cell>
          <cell r="D2637" t="str">
            <v>BURNS</v>
          </cell>
          <cell r="H2637" t="str">
            <v>REBATE</v>
          </cell>
          <cell r="J2637" t="str">
            <v>March</v>
          </cell>
          <cell r="K2637" t="str">
            <v>2011-2012</v>
          </cell>
          <cell r="L2637">
            <v>2012</v>
          </cell>
          <cell r="AD2637" t="str">
            <v>BURNS2012</v>
          </cell>
          <cell r="AE2637" t="str">
            <v>BURNSMarch2012</v>
          </cell>
          <cell r="AF2637" t="str">
            <v>BURNSREBATEMarch2011-2012</v>
          </cell>
        </row>
        <row r="2638">
          <cell r="D2638" t="str">
            <v>RIVERA</v>
          </cell>
          <cell r="H2638" t="str">
            <v>REBATE</v>
          </cell>
          <cell r="J2638" t="str">
            <v>March</v>
          </cell>
          <cell r="K2638" t="str">
            <v>2011-2012</v>
          </cell>
          <cell r="L2638">
            <v>2012</v>
          </cell>
          <cell r="AD2638" t="str">
            <v>RIVERA2012</v>
          </cell>
          <cell r="AE2638" t="str">
            <v>RIVERAMarch2012</v>
          </cell>
          <cell r="AF2638" t="str">
            <v>RIVERAREBATEMarch2011-2012</v>
          </cell>
        </row>
        <row r="2639">
          <cell r="B2639" t="str">
            <v>O-Power Calls &amp; Emails</v>
          </cell>
          <cell r="D2639" t="str">
            <v>BURNS</v>
          </cell>
          <cell r="F2639" t="str">
            <v>Residential</v>
          </cell>
          <cell r="H2639" t="str">
            <v>O-POWER</v>
          </cell>
          <cell r="J2639" t="str">
            <v>March</v>
          </cell>
          <cell r="K2639" t="str">
            <v>2011-2012</v>
          </cell>
          <cell r="L2639">
            <v>2012</v>
          </cell>
          <cell r="AD2639" t="str">
            <v>BURNS2012</v>
          </cell>
          <cell r="AE2639" t="str">
            <v>BURNSMarch2012</v>
          </cell>
          <cell r="AF2639" t="str">
            <v>BURNSO-POWERMarch2011-2012</v>
          </cell>
        </row>
        <row r="2640">
          <cell r="D2640" t="str">
            <v>RIVERA</v>
          </cell>
          <cell r="F2640" t="str">
            <v>Residential</v>
          </cell>
          <cell r="H2640" t="str">
            <v>O-POWER</v>
          </cell>
          <cell r="J2640" t="str">
            <v>March</v>
          </cell>
          <cell r="K2640" t="str">
            <v>2011-2012</v>
          </cell>
          <cell r="L2640">
            <v>2012</v>
          </cell>
          <cell r="AD2640" t="str">
            <v>RIVERA2012</v>
          </cell>
          <cell r="AE2640" t="str">
            <v>RIVERAMarch2012</v>
          </cell>
          <cell r="AF2640" t="str">
            <v>RIVERAO-POWERMarch2011-2012</v>
          </cell>
        </row>
        <row r="2641">
          <cell r="L2641">
            <v>2012</v>
          </cell>
          <cell r="AD2641" t="str">
            <v>2012</v>
          </cell>
          <cell r="AE2641" t="str">
            <v>2012</v>
          </cell>
        </row>
        <row r="2642">
          <cell r="B2642" t="str">
            <v>Orlando Completed Home Energy Activities Detail</v>
          </cell>
          <cell r="L2642">
            <v>2012</v>
          </cell>
          <cell r="AD2642" t="str">
            <v>2012</v>
          </cell>
          <cell r="AE2642" t="str">
            <v>2012</v>
          </cell>
        </row>
        <row r="2643">
          <cell r="B2643" t="str">
            <v>M-ACRG</v>
          </cell>
          <cell r="C2643" t="str">
            <v>Survey - Acreage Meas for Wtr</v>
          </cell>
          <cell r="D2643" t="str">
            <v>MIL</v>
          </cell>
          <cell r="E2643" t="str">
            <v>WACON-5C</v>
          </cell>
          <cell r="F2643" t="str">
            <v>Commercial</v>
          </cell>
          <cell r="G2643" t="str">
            <v>MULTI</v>
          </cell>
          <cell r="H2643" t="str">
            <v>ACRE MEASMNT</v>
          </cell>
          <cell r="J2643" t="str">
            <v>April</v>
          </cell>
          <cell r="K2643" t="str">
            <v>2011-2012</v>
          </cell>
          <cell r="L2643">
            <v>2012</v>
          </cell>
          <cell r="N2643">
            <v>0</v>
          </cell>
          <cell r="Y2643">
            <v>0</v>
          </cell>
          <cell r="Z2643">
            <v>0</v>
          </cell>
          <cell r="AA2643">
            <v>0</v>
          </cell>
          <cell r="AB2643">
            <v>0</v>
          </cell>
          <cell r="AC2643" t="str">
            <v>MILWACON-5CApril2011-2012</v>
          </cell>
          <cell r="AD2643" t="str">
            <v>MILWACON-5C2012</v>
          </cell>
          <cell r="AE2643" t="str">
            <v>MILWACON-5CApril2012</v>
          </cell>
          <cell r="AF2643" t="str">
            <v>MILWACON-5CACRE MEASMNTApril2011-2012</v>
          </cell>
          <cell r="AH2643" t="str">
            <v>MILApril2011-2012</v>
          </cell>
        </row>
        <row r="2644">
          <cell r="D2644" t="str">
            <v>MIL</v>
          </cell>
          <cell r="E2644" t="str">
            <v>WACON-5C</v>
          </cell>
          <cell r="F2644" t="str">
            <v>Commercial</v>
          </cell>
          <cell r="G2644" t="str">
            <v>OTHER</v>
          </cell>
          <cell r="H2644" t="str">
            <v>ACRE MEASMNT</v>
          </cell>
          <cell r="J2644" t="str">
            <v>April</v>
          </cell>
          <cell r="K2644" t="str">
            <v>2011-2012</v>
          </cell>
          <cell r="L2644">
            <v>2012</v>
          </cell>
          <cell r="Y2644">
            <v>0</v>
          </cell>
          <cell r="Z2644">
            <v>0</v>
          </cell>
          <cell r="AC2644" t="str">
            <v>MILWACON-5CApril2011-2012</v>
          </cell>
          <cell r="AD2644" t="str">
            <v>MILWACON-5C2012</v>
          </cell>
          <cell r="AE2644" t="str">
            <v>MILWACON-5CApril2012</v>
          </cell>
          <cell r="AF2644" t="str">
            <v>MILWACON-5CACRE MEASMNTApril2011-2012</v>
          </cell>
          <cell r="AH2644" t="str">
            <v>MILApril2011-2012</v>
          </cell>
        </row>
        <row r="2645">
          <cell r="D2645" t="str">
            <v>SKIPPER</v>
          </cell>
          <cell r="E2645" t="str">
            <v>WACON-5C</v>
          </cell>
          <cell r="F2645" t="str">
            <v>Commercial</v>
          </cell>
          <cell r="G2645" t="str">
            <v>MULTI</v>
          </cell>
          <cell r="H2645" t="str">
            <v>ACRE MEASMNT</v>
          </cell>
          <cell r="J2645" t="str">
            <v>April</v>
          </cell>
          <cell r="K2645" t="str">
            <v>2011-2012</v>
          </cell>
          <cell r="L2645">
            <v>2012</v>
          </cell>
          <cell r="N2645">
            <v>3</v>
          </cell>
          <cell r="Y2645">
            <v>0</v>
          </cell>
          <cell r="Z2645">
            <v>484.06487340000001</v>
          </cell>
          <cell r="AC2645" t="str">
            <v>SKIPPERWACON-5CApril2011-2012</v>
          </cell>
          <cell r="AD2645" t="str">
            <v>SKIPPERWACON-5C2012</v>
          </cell>
          <cell r="AE2645" t="str">
            <v>SKIPPERWACON-5CApril2012</v>
          </cell>
          <cell r="AF2645" t="str">
            <v>SKIPPERWACON-5CACRE MEASMNTApril2011-2012</v>
          </cell>
          <cell r="AH2645" t="str">
            <v>SKIPPERApril2011-2012</v>
          </cell>
        </row>
        <row r="2646">
          <cell r="D2646" t="str">
            <v>SKIPPER</v>
          </cell>
          <cell r="E2646" t="str">
            <v>WACON-5C</v>
          </cell>
          <cell r="F2646" t="str">
            <v>Commercial</v>
          </cell>
          <cell r="G2646" t="str">
            <v>OTHER</v>
          </cell>
          <cell r="H2646" t="str">
            <v>ACRE MEASMNT</v>
          </cell>
          <cell r="J2646" t="str">
            <v>April</v>
          </cell>
          <cell r="K2646" t="str">
            <v>2011-2012</v>
          </cell>
          <cell r="L2646">
            <v>2012</v>
          </cell>
          <cell r="Y2646">
            <v>0</v>
          </cell>
          <cell r="Z2646">
            <v>0</v>
          </cell>
          <cell r="AA2646">
            <v>0</v>
          </cell>
          <cell r="AB2646">
            <v>0</v>
          </cell>
          <cell r="AC2646" t="str">
            <v>SKIPPERWACON-5CApril2011-2012</v>
          </cell>
          <cell r="AD2646" t="str">
            <v>SKIPPERWACON-5C2012</v>
          </cell>
          <cell r="AE2646" t="str">
            <v>SKIPPERWACON-5CApril2012</v>
          </cell>
          <cell r="AF2646" t="str">
            <v>SKIPPERWACON-5CACRE MEASMNTApril2011-2012</v>
          </cell>
          <cell r="AG2646" t="str">
            <v>SKIPPERWACON-5CApril2011-2012</v>
          </cell>
          <cell r="AH2646" t="str">
            <v>SKIPPERApril2011-2012</v>
          </cell>
        </row>
        <row r="2647">
          <cell r="C2647" t="str">
            <v>Total Acreage Meas For Wtr</v>
          </cell>
          <cell r="D2647" t="str">
            <v>CONEW</v>
          </cell>
          <cell r="E2647" t="str">
            <v>WACON-5C</v>
          </cell>
          <cell r="F2647" t="str">
            <v>Commercial</v>
          </cell>
          <cell r="G2647" t="str">
            <v>MULTI</v>
          </cell>
          <cell r="H2647" t="str">
            <v>ACRE MEASMNT</v>
          </cell>
          <cell r="J2647" t="str">
            <v>April</v>
          </cell>
          <cell r="K2647" t="str">
            <v>2011-2012</v>
          </cell>
          <cell r="L2647">
            <v>2012</v>
          </cell>
          <cell r="M2647">
            <v>0</v>
          </cell>
          <cell r="N2647">
            <v>3</v>
          </cell>
          <cell r="Y2647">
            <v>0</v>
          </cell>
          <cell r="Z2647">
            <v>484.06487340000001</v>
          </cell>
          <cell r="AA2647">
            <v>0</v>
          </cell>
          <cell r="AB2647">
            <v>0</v>
          </cell>
          <cell r="AC2647" t="str">
            <v>CONEWWACON-5CApril2011-2012</v>
          </cell>
          <cell r="AD2647" t="str">
            <v>CONEWWACON-5C2012</v>
          </cell>
          <cell r="AE2647" t="str">
            <v>CONEWWACON-5CApril2012</v>
          </cell>
          <cell r="AF2647" t="str">
            <v>CONEWWACON-5CACRE MEASMNTApril2011-2012</v>
          </cell>
          <cell r="AG2647" t="str">
            <v>CONEWWACON-5CApril2011-2012</v>
          </cell>
          <cell r="AH2647" t="str">
            <v>CONEWApril2011-2012</v>
          </cell>
        </row>
        <row r="2648">
          <cell r="C2648" t="str">
            <v>Total Acreage Meas For Wtr</v>
          </cell>
          <cell r="D2648" t="str">
            <v>CONEW</v>
          </cell>
          <cell r="E2648" t="str">
            <v>WACON-5C</v>
          </cell>
          <cell r="F2648" t="str">
            <v>Commercial</v>
          </cell>
          <cell r="G2648" t="str">
            <v>OTHER</v>
          </cell>
          <cell r="H2648" t="str">
            <v>ACRE MEASMNT</v>
          </cell>
          <cell r="J2648" t="str">
            <v>April</v>
          </cell>
          <cell r="K2648" t="str">
            <v>2011-2012</v>
          </cell>
          <cell r="L2648">
            <v>2012</v>
          </cell>
          <cell r="M2648">
            <v>0</v>
          </cell>
          <cell r="N2648">
            <v>0</v>
          </cell>
          <cell r="Y2648">
            <v>0</v>
          </cell>
          <cell r="AA2648">
            <v>0</v>
          </cell>
          <cell r="AB2648">
            <v>0</v>
          </cell>
          <cell r="AC2648" t="str">
            <v>CONEWWACON-5CApril2011-2012</v>
          </cell>
          <cell r="AD2648" t="str">
            <v>CONEWWACON-5C2012</v>
          </cell>
          <cell r="AE2648" t="str">
            <v>CONEWWACON-5CApril2012</v>
          </cell>
          <cell r="AF2648" t="str">
            <v>CONEWWACON-5CACRE MEASMNTApril2011-2012</v>
          </cell>
          <cell r="AG2648" t="str">
            <v>CONEWWACON-5CApril2011-2012</v>
          </cell>
          <cell r="AH2648" t="str">
            <v>CONEWApril2011-2012</v>
          </cell>
        </row>
        <row r="2649">
          <cell r="B2649" t="str">
            <v>M-CES</v>
          </cell>
          <cell r="C2649" t="str">
            <v>Survey - Commercial Energy</v>
          </cell>
          <cell r="D2649" t="str">
            <v>SKIPPER</v>
          </cell>
          <cell r="E2649" t="str">
            <v>ECON-3A</v>
          </cell>
          <cell r="F2649" t="str">
            <v>Commercial</v>
          </cell>
          <cell r="G2649" t="str">
            <v>OTHER</v>
          </cell>
          <cell r="J2649" t="str">
            <v>April</v>
          </cell>
          <cell r="K2649" t="str">
            <v>2011-2012</v>
          </cell>
          <cell r="L2649">
            <v>2012</v>
          </cell>
          <cell r="N2649">
            <v>18.166666666666668</v>
          </cell>
          <cell r="X2649">
            <v>21</v>
          </cell>
          <cell r="Y2649">
            <v>0</v>
          </cell>
          <cell r="Z2649">
            <v>10677.694500000001</v>
          </cell>
          <cell r="AA2649">
            <v>0</v>
          </cell>
          <cell r="AB2649">
            <v>15437.372066666667</v>
          </cell>
          <cell r="AC2649" t="str">
            <v>SKIPPERECON-3AApril2011-2012</v>
          </cell>
          <cell r="AD2649" t="str">
            <v>SKIPPERECON-3A2012</v>
          </cell>
          <cell r="AE2649" t="str">
            <v>SKIPPERECON-3AApril2012</v>
          </cell>
          <cell r="AF2649" t="str">
            <v>SKIPPERECON-3AApril2011-2012</v>
          </cell>
          <cell r="AG2649" t="str">
            <v>SKIPPERECON-3AApril2011-2012</v>
          </cell>
          <cell r="AH2649" t="str">
            <v>SKIPPERApril2011-2012</v>
          </cell>
        </row>
        <row r="2650">
          <cell r="C2650" t="str">
            <v xml:space="preserve">Total Commercial Energy  </v>
          </cell>
          <cell r="D2650" t="str">
            <v>CONEW</v>
          </cell>
          <cell r="E2650" t="str">
            <v>ECON-3A</v>
          </cell>
          <cell r="F2650" t="str">
            <v>Commercial</v>
          </cell>
          <cell r="G2650" t="str">
            <v>OTHER</v>
          </cell>
          <cell r="J2650" t="str">
            <v>April</v>
          </cell>
          <cell r="K2650" t="str">
            <v>2011-2012</v>
          </cell>
          <cell r="L2650">
            <v>2012</v>
          </cell>
          <cell r="M2650">
            <v>0</v>
          </cell>
          <cell r="N2650">
            <v>18.166666666666668</v>
          </cell>
          <cell r="Y2650">
            <v>0</v>
          </cell>
          <cell r="Z2650">
            <v>10677.694500000001</v>
          </cell>
          <cell r="AA2650">
            <v>0</v>
          </cell>
          <cell r="AB2650">
            <v>15437.372066666667</v>
          </cell>
          <cell r="AC2650" t="str">
            <v>CONEWECON-3AApril2011-2012</v>
          </cell>
          <cell r="AD2650" t="str">
            <v>CONEWECON-3A2012</v>
          </cell>
          <cell r="AE2650" t="str">
            <v>CONEWECON-3AApril2012</v>
          </cell>
          <cell r="AF2650" t="str">
            <v>CONEWECON-3AApril2011-2012</v>
          </cell>
          <cell r="AG2650" t="str">
            <v>CONEWECON-3AApril2011-2012</v>
          </cell>
          <cell r="AH2650" t="str">
            <v>CONEWApril2011-2012</v>
          </cell>
        </row>
        <row r="2651">
          <cell r="B2651" t="str">
            <v>M-HH2O</v>
          </cell>
          <cell r="C2651" t="str">
            <v>Survey - High Wtr CC Contact</v>
          </cell>
          <cell r="D2651" t="str">
            <v>SKIPPER</v>
          </cell>
          <cell r="E2651" t="str">
            <v>WACON-5D</v>
          </cell>
          <cell r="F2651" t="str">
            <v>Commercial</v>
          </cell>
          <cell r="G2651" t="str">
            <v>OTHER</v>
          </cell>
          <cell r="H2651" t="str">
            <v>HIGH WTR CC</v>
          </cell>
          <cell r="J2651" t="str">
            <v>April</v>
          </cell>
          <cell r="K2651" t="str">
            <v>2011-2012</v>
          </cell>
          <cell r="L2651">
            <v>2012</v>
          </cell>
          <cell r="N2651">
            <v>0.83333333333333337</v>
          </cell>
          <cell r="Y2651">
            <v>0</v>
          </cell>
          <cell r="Z2651">
            <v>489.80250000000007</v>
          </cell>
          <cell r="AA2651">
            <v>0</v>
          </cell>
          <cell r="AB2651">
            <v>0</v>
          </cell>
          <cell r="AC2651" t="str">
            <v>SKIPPERWACON-5DApril2011-2012</v>
          </cell>
          <cell r="AD2651" t="str">
            <v>SKIPPERWACON-5D2012</v>
          </cell>
          <cell r="AE2651" t="str">
            <v>SKIPPERWACON-5DApril2012</v>
          </cell>
          <cell r="AF2651" t="str">
            <v>SKIPPERWACON-5DHIGH WTR CCApril2011-2012</v>
          </cell>
          <cell r="AG2651" t="str">
            <v>SKIPPERWACON-5DApril2011-2012</v>
          </cell>
          <cell r="AH2651" t="str">
            <v>SKIPPERApril2011-2012</v>
          </cell>
        </row>
        <row r="2652">
          <cell r="C2652" t="str">
            <v xml:space="preserve">Total High Wtr CC Contact  </v>
          </cell>
          <cell r="D2652" t="str">
            <v>CONEW</v>
          </cell>
          <cell r="E2652" t="str">
            <v>WACON-5D</v>
          </cell>
          <cell r="F2652" t="str">
            <v>Commercial</v>
          </cell>
          <cell r="G2652" t="str">
            <v>OTHER</v>
          </cell>
          <cell r="H2652" t="str">
            <v>HIGH WTR CC</v>
          </cell>
          <cell r="J2652" t="str">
            <v>April</v>
          </cell>
          <cell r="K2652" t="str">
            <v>2011-2012</v>
          </cell>
          <cell r="L2652">
            <v>2012</v>
          </cell>
          <cell r="M2652">
            <v>0</v>
          </cell>
          <cell r="N2652">
            <v>0.83333333333333337</v>
          </cell>
          <cell r="Y2652">
            <v>0</v>
          </cell>
          <cell r="Z2652">
            <v>489.80250000000007</v>
          </cell>
          <cell r="AA2652">
            <v>0</v>
          </cell>
          <cell r="AB2652">
            <v>0</v>
          </cell>
          <cell r="AC2652" t="str">
            <v>CONEWWACON-5DApril2011-2012</v>
          </cell>
          <cell r="AD2652" t="str">
            <v>CONEWWACON-5D2012</v>
          </cell>
          <cell r="AE2652" t="str">
            <v>CONEWWACON-5DApril2012</v>
          </cell>
          <cell r="AF2652" t="str">
            <v>CONEWWACON-5DHIGH WTR CCApril2011-2012</v>
          </cell>
          <cell r="AG2652" t="str">
            <v>CONEWWACON-5DApril2011-2012</v>
          </cell>
          <cell r="AH2652" t="str">
            <v>CONEWApril2011-2012</v>
          </cell>
        </row>
        <row r="2653">
          <cell r="B2653" t="str">
            <v>M-RES</v>
          </cell>
          <cell r="C2653" t="str">
            <v>Survey - Residential Energy</v>
          </cell>
          <cell r="D2653" t="str">
            <v>BURNS</v>
          </cell>
          <cell r="E2653" t="str">
            <v>ECON-3B</v>
          </cell>
          <cell r="F2653" t="str">
            <v>Residential</v>
          </cell>
          <cell r="G2653" t="str">
            <v>SINGLE</v>
          </cell>
          <cell r="J2653" t="str">
            <v>April</v>
          </cell>
          <cell r="K2653" t="str">
            <v>2011-2012</v>
          </cell>
          <cell r="L2653">
            <v>2012</v>
          </cell>
          <cell r="N2653">
            <v>0</v>
          </cell>
          <cell r="X2653">
            <v>21</v>
          </cell>
          <cell r="Y2653">
            <v>0</v>
          </cell>
          <cell r="Z2653">
            <v>0</v>
          </cell>
          <cell r="AA2653">
            <v>0</v>
          </cell>
          <cell r="AB2653">
            <v>0</v>
          </cell>
          <cell r="AC2653" t="str">
            <v>BURNSECON-3BApril2011-2012</v>
          </cell>
          <cell r="AD2653" t="str">
            <v>BURNSECON-3B2012</v>
          </cell>
          <cell r="AE2653" t="str">
            <v>BURNSECON-3BApril2012</v>
          </cell>
          <cell r="AF2653" t="str">
            <v>BURNSECON-3BApril2011-2012</v>
          </cell>
          <cell r="AG2653" t="str">
            <v>BURNSECON-3BApril2011-2012</v>
          </cell>
          <cell r="AH2653" t="str">
            <v>BURNSApril2011-2012</v>
          </cell>
        </row>
        <row r="2654">
          <cell r="D2654" t="str">
            <v>BURNS</v>
          </cell>
          <cell r="E2654" t="str">
            <v>ECON-3B</v>
          </cell>
          <cell r="F2654" t="str">
            <v>Residential</v>
          </cell>
          <cell r="G2654" t="str">
            <v>MULTI</v>
          </cell>
          <cell r="J2654" t="str">
            <v>April</v>
          </cell>
          <cell r="K2654" t="str">
            <v>2011-2012</v>
          </cell>
          <cell r="L2654">
            <v>2012</v>
          </cell>
          <cell r="Y2654">
            <v>0</v>
          </cell>
          <cell r="AA2654">
            <v>0</v>
          </cell>
          <cell r="AC2654" t="str">
            <v>BURNSECON-3BApril2011-2012</v>
          </cell>
          <cell r="AD2654" t="str">
            <v>BURNSECON-3B2012</v>
          </cell>
          <cell r="AE2654" t="str">
            <v>BURNSECON-3BApril2012</v>
          </cell>
          <cell r="AF2654" t="str">
            <v>BURNSECON-3BApril2011-2012</v>
          </cell>
          <cell r="AG2654" t="str">
            <v>BURNSECON-3BApril2011-2012</v>
          </cell>
          <cell r="AH2654" t="str">
            <v>BURNSApril2011-2012</v>
          </cell>
        </row>
        <row r="2655">
          <cell r="D2655" t="str">
            <v>GRAHAM</v>
          </cell>
          <cell r="E2655" t="str">
            <v>ECON-3B</v>
          </cell>
          <cell r="F2655" t="str">
            <v>Residential</v>
          </cell>
          <cell r="G2655" t="str">
            <v>SINGLE</v>
          </cell>
          <cell r="J2655" t="str">
            <v>April</v>
          </cell>
          <cell r="K2655" t="str">
            <v>2011-2012</v>
          </cell>
          <cell r="L2655">
            <v>2012</v>
          </cell>
          <cell r="N2655">
            <v>62.5</v>
          </cell>
          <cell r="X2655">
            <v>21</v>
          </cell>
          <cell r="Y2655">
            <v>0</v>
          </cell>
          <cell r="Z2655">
            <v>10084.6848625</v>
          </cell>
          <cell r="AA2655">
            <v>0</v>
          </cell>
          <cell r="AB2655">
            <v>15221.65625</v>
          </cell>
          <cell r="AC2655" t="str">
            <v>GRAHAMECON-3BApril2011-2012</v>
          </cell>
          <cell r="AD2655" t="str">
            <v>GRAHAMECON-3B2012</v>
          </cell>
          <cell r="AE2655" t="str">
            <v>GRAHAMECON-3BApril2012</v>
          </cell>
          <cell r="AF2655" t="str">
            <v>GRAHAMECON-3BApril2011-2012</v>
          </cell>
          <cell r="AG2655" t="str">
            <v>GRAHAMECON-3BApril2011-2012</v>
          </cell>
          <cell r="AH2655" t="str">
            <v>GRAHAMApril2011-2012</v>
          </cell>
        </row>
        <row r="2656">
          <cell r="D2656" t="str">
            <v>GRAHAM</v>
          </cell>
          <cell r="E2656" t="str">
            <v>ECON-3B</v>
          </cell>
          <cell r="F2656" t="str">
            <v>Residential</v>
          </cell>
          <cell r="G2656" t="str">
            <v>MULTI</v>
          </cell>
          <cell r="J2656" t="str">
            <v>April</v>
          </cell>
          <cell r="K2656" t="str">
            <v>2011-2012</v>
          </cell>
          <cell r="L2656">
            <v>2012</v>
          </cell>
          <cell r="Y2656">
            <v>0</v>
          </cell>
          <cell r="AA2656">
            <v>0</v>
          </cell>
          <cell r="AC2656" t="str">
            <v>GRAHAMECON-3BApril2011-2012</v>
          </cell>
          <cell r="AD2656" t="str">
            <v>GRAHAMECON-3B2012</v>
          </cell>
          <cell r="AE2656" t="str">
            <v>GRAHAMECON-3BApril2012</v>
          </cell>
          <cell r="AF2656" t="str">
            <v>GRAHAMECON-3BApril2011-2012</v>
          </cell>
          <cell r="AG2656" t="str">
            <v>GRAHAMECON-3BApril2011-2012</v>
          </cell>
          <cell r="AH2656" t="str">
            <v>GRAHAMApril2011-2012</v>
          </cell>
        </row>
        <row r="2657">
          <cell r="D2657" t="str">
            <v>MAYER</v>
          </cell>
          <cell r="E2657" t="str">
            <v>ECON-3B</v>
          </cell>
          <cell r="F2657" t="str">
            <v>Residential</v>
          </cell>
          <cell r="G2657" t="str">
            <v>SINGLE</v>
          </cell>
          <cell r="J2657" t="str">
            <v>April</v>
          </cell>
          <cell r="K2657" t="str">
            <v>2011-2012</v>
          </cell>
          <cell r="L2657">
            <v>2012</v>
          </cell>
          <cell r="N2657">
            <v>62.5</v>
          </cell>
          <cell r="X2657">
            <v>8</v>
          </cell>
          <cell r="Y2657">
            <v>0</v>
          </cell>
          <cell r="Z2657">
            <v>10084.6848625</v>
          </cell>
          <cell r="AA2657">
            <v>0</v>
          </cell>
          <cell r="AB2657">
            <v>15221.65625</v>
          </cell>
          <cell r="AC2657" t="str">
            <v>MAYERECON-3BApril2011-2012</v>
          </cell>
          <cell r="AD2657" t="str">
            <v>MAYERECON-3B2012</v>
          </cell>
          <cell r="AE2657" t="str">
            <v>MAYERECON-3BApril2012</v>
          </cell>
          <cell r="AF2657" t="str">
            <v>MAYERECON-3BApril2011-2012</v>
          </cell>
          <cell r="AG2657" t="str">
            <v>MAYERECON-3BApril2011-2012</v>
          </cell>
          <cell r="AH2657" t="str">
            <v>MAYERApril2011-2012</v>
          </cell>
        </row>
        <row r="2658">
          <cell r="D2658" t="str">
            <v>MAYER</v>
          </cell>
          <cell r="E2658" t="str">
            <v>ECON-3B</v>
          </cell>
          <cell r="F2658" t="str">
            <v>Residential</v>
          </cell>
          <cell r="G2658" t="str">
            <v>MULTI</v>
          </cell>
          <cell r="J2658" t="str">
            <v>April</v>
          </cell>
          <cell r="K2658" t="str">
            <v>2011-2012</v>
          </cell>
          <cell r="L2658">
            <v>2012</v>
          </cell>
          <cell r="Y2658">
            <v>0</v>
          </cell>
          <cell r="AA2658">
            <v>0</v>
          </cell>
          <cell r="AC2658" t="str">
            <v>MAYERECON-3BApril2011-2012</v>
          </cell>
          <cell r="AD2658" t="str">
            <v>MAYERECON-3B2012</v>
          </cell>
          <cell r="AE2658" t="str">
            <v>MAYERECON-3BApril2012</v>
          </cell>
          <cell r="AF2658" t="str">
            <v>MAYERECON-3BApril2011-2012</v>
          </cell>
          <cell r="AG2658" t="str">
            <v>MAYERECON-3BApril2011-2012</v>
          </cell>
          <cell r="AH2658" t="str">
            <v>MAYERApril2011-2012</v>
          </cell>
        </row>
        <row r="2659">
          <cell r="D2659" t="str">
            <v>SAMPSON</v>
          </cell>
          <cell r="E2659" t="str">
            <v>ECON-3B</v>
          </cell>
          <cell r="F2659" t="str">
            <v>Residential</v>
          </cell>
          <cell r="G2659" t="str">
            <v>SINGLE</v>
          </cell>
          <cell r="J2659" t="str">
            <v>April</v>
          </cell>
          <cell r="K2659" t="str">
            <v>2011-2012</v>
          </cell>
          <cell r="L2659">
            <v>2012</v>
          </cell>
          <cell r="N2659">
            <v>62.5</v>
          </cell>
          <cell r="X2659">
            <v>21</v>
          </cell>
          <cell r="Y2659">
            <v>0</v>
          </cell>
          <cell r="Z2659">
            <v>10084.6848625</v>
          </cell>
          <cell r="AA2659">
            <v>0</v>
          </cell>
          <cell r="AB2659">
            <v>15221.65625</v>
          </cell>
          <cell r="AC2659" t="str">
            <v>SAMPSONECON-3BApril2011-2012</v>
          </cell>
          <cell r="AD2659" t="str">
            <v>SAMPSONECON-3B2012</v>
          </cell>
          <cell r="AE2659" t="str">
            <v>SAMPSONECON-3BApril2012</v>
          </cell>
          <cell r="AF2659" t="str">
            <v>SAMPSONECON-3BApril2011-2012</v>
          </cell>
          <cell r="AG2659" t="str">
            <v>SAMPSONECON-3BApril2011-2012</v>
          </cell>
          <cell r="AH2659" t="str">
            <v>SAMPSONApril2011-2012</v>
          </cell>
        </row>
        <row r="2660">
          <cell r="D2660" t="str">
            <v>SAMPSON</v>
          </cell>
          <cell r="E2660" t="str">
            <v>ECON-3B</v>
          </cell>
          <cell r="F2660" t="str">
            <v>Residential</v>
          </cell>
          <cell r="G2660" t="str">
            <v>MULTI</v>
          </cell>
          <cell r="J2660" t="str">
            <v>April</v>
          </cell>
          <cell r="K2660" t="str">
            <v>2011-2012</v>
          </cell>
          <cell r="L2660">
            <v>2012</v>
          </cell>
          <cell r="Y2660">
            <v>0</v>
          </cell>
          <cell r="AA2660">
            <v>0</v>
          </cell>
          <cell r="AC2660" t="str">
            <v>SAMPSONECON-3BApril2011-2012</v>
          </cell>
          <cell r="AD2660" t="str">
            <v>SAMPSONECON-3B2012</v>
          </cell>
          <cell r="AE2660" t="str">
            <v>SAMPSONECON-3BApril2012</v>
          </cell>
          <cell r="AF2660" t="str">
            <v>SAMPSONECON-3BApril2011-2012</v>
          </cell>
          <cell r="AG2660" t="str">
            <v>SAMPSONECON-3BApril2011-2012</v>
          </cell>
          <cell r="AH2660" t="str">
            <v>SAMPSONApril2011-2012</v>
          </cell>
        </row>
        <row r="2661">
          <cell r="D2661" t="str">
            <v>SKIPPER</v>
          </cell>
          <cell r="E2661" t="str">
            <v>ECON-3B</v>
          </cell>
          <cell r="F2661" t="str">
            <v>Residential</v>
          </cell>
          <cell r="G2661" t="str">
            <v>SINGLE</v>
          </cell>
          <cell r="J2661" t="str">
            <v>April</v>
          </cell>
          <cell r="K2661" t="str">
            <v>2011-2012</v>
          </cell>
          <cell r="L2661">
            <v>2012</v>
          </cell>
          <cell r="N2661">
            <v>0</v>
          </cell>
          <cell r="Y2661">
            <v>0</v>
          </cell>
          <cell r="Z2661">
            <v>0</v>
          </cell>
          <cell r="AA2661">
            <v>0</v>
          </cell>
          <cell r="AB2661">
            <v>0</v>
          </cell>
          <cell r="AC2661" t="str">
            <v>SKIPPERECON-3BApril2011-2012</v>
          </cell>
          <cell r="AD2661" t="str">
            <v>SKIPPERECON-3B2012</v>
          </cell>
          <cell r="AE2661" t="str">
            <v>SKIPPERECON-3BApril2012</v>
          </cell>
          <cell r="AF2661" t="str">
            <v>SKIPPERECON-3BApril2011-2012</v>
          </cell>
          <cell r="AG2661" t="str">
            <v>SKIPPERECON-3BApril2011-2012</v>
          </cell>
          <cell r="AH2661" t="str">
            <v>SKIPPERApril2011-2012</v>
          </cell>
        </row>
        <row r="2662">
          <cell r="D2662" t="str">
            <v>SKIPPER</v>
          </cell>
          <cell r="E2662" t="str">
            <v>ECON-3B</v>
          </cell>
          <cell r="F2662" t="str">
            <v>Residential</v>
          </cell>
          <cell r="G2662" t="str">
            <v>MULTI</v>
          </cell>
          <cell r="J2662" t="str">
            <v>April</v>
          </cell>
          <cell r="K2662" t="str">
            <v>2011-2012</v>
          </cell>
          <cell r="L2662">
            <v>2012</v>
          </cell>
          <cell r="Y2662">
            <v>0</v>
          </cell>
          <cell r="AA2662">
            <v>0</v>
          </cell>
          <cell r="AC2662" t="str">
            <v>SKIPPERECON-3BApril2011-2012</v>
          </cell>
          <cell r="AD2662" t="str">
            <v>SKIPPERECON-3B2012</v>
          </cell>
          <cell r="AE2662" t="str">
            <v>SKIPPERECON-3BApril2012</v>
          </cell>
          <cell r="AF2662" t="str">
            <v>SKIPPERECON-3BApril2011-2012</v>
          </cell>
          <cell r="AG2662" t="str">
            <v>SKIPPERECON-3BApril2011-2012</v>
          </cell>
          <cell r="AH2662" t="str">
            <v>SKIPPERApril2011-2012</v>
          </cell>
        </row>
        <row r="2663">
          <cell r="D2663" t="str">
            <v>SPRIGGS</v>
          </cell>
          <cell r="E2663" t="str">
            <v>ECON-3B</v>
          </cell>
          <cell r="F2663" t="str">
            <v>Residential</v>
          </cell>
          <cell r="G2663" t="str">
            <v>SINGLE</v>
          </cell>
          <cell r="J2663" t="str">
            <v>April</v>
          </cell>
          <cell r="K2663" t="str">
            <v>2011-2012</v>
          </cell>
          <cell r="L2663">
            <v>2012</v>
          </cell>
          <cell r="N2663">
            <v>62.5</v>
          </cell>
          <cell r="X2663">
            <v>21</v>
          </cell>
          <cell r="Y2663">
            <v>0</v>
          </cell>
          <cell r="Z2663">
            <v>10084.6848625</v>
          </cell>
          <cell r="AA2663">
            <v>0</v>
          </cell>
          <cell r="AB2663">
            <v>15221.65625</v>
          </cell>
          <cell r="AC2663" t="str">
            <v>SPRIGGSECON-3BApril2011-2012</v>
          </cell>
          <cell r="AD2663" t="str">
            <v>SPRIGGSECON-3B2012</v>
          </cell>
          <cell r="AE2663" t="str">
            <v>SPRIGGSECON-3BApril2012</v>
          </cell>
          <cell r="AF2663" t="str">
            <v>SPRIGGSECON-3BApril2011-2012</v>
          </cell>
          <cell r="AG2663" t="str">
            <v>SPRIGGSECON-3BApril2011-2012</v>
          </cell>
          <cell r="AH2663" t="str">
            <v>SPRIGGSApril2011-2012</v>
          </cell>
        </row>
        <row r="2664">
          <cell r="D2664" t="str">
            <v>SPRIGGS</v>
          </cell>
          <cell r="E2664" t="str">
            <v>ECON-3B</v>
          </cell>
          <cell r="F2664" t="str">
            <v>Residential</v>
          </cell>
          <cell r="G2664" t="str">
            <v>MULTI</v>
          </cell>
          <cell r="J2664" t="str">
            <v>April</v>
          </cell>
          <cell r="K2664" t="str">
            <v>2011-2012</v>
          </cell>
          <cell r="L2664">
            <v>2012</v>
          </cell>
          <cell r="Y2664">
            <v>0</v>
          </cell>
          <cell r="AA2664">
            <v>0</v>
          </cell>
          <cell r="AC2664" t="str">
            <v>SPRIGGSECON-3BApril2011-2012</v>
          </cell>
          <cell r="AD2664" t="str">
            <v>SPRIGGSECON-3B2012</v>
          </cell>
          <cell r="AE2664" t="str">
            <v>SPRIGGSECON-3BApril2012</v>
          </cell>
          <cell r="AF2664" t="str">
            <v>SPRIGGSECON-3BApril2011-2012</v>
          </cell>
          <cell r="AG2664" t="str">
            <v>SPRIGGSECON-3BApril2011-2012</v>
          </cell>
          <cell r="AH2664" t="str">
            <v>SPRIGGSApril2011-2012</v>
          </cell>
        </row>
        <row r="2665">
          <cell r="C2665" t="str">
            <v xml:space="preserve">Total Res Home Energy Surveys  </v>
          </cell>
          <cell r="D2665" t="str">
            <v>CONEW</v>
          </cell>
          <cell r="E2665" t="str">
            <v>ECON-3B</v>
          </cell>
          <cell r="F2665" t="str">
            <v>Residential</v>
          </cell>
          <cell r="G2665" t="str">
            <v>SINGLE</v>
          </cell>
          <cell r="J2665" t="str">
            <v>April</v>
          </cell>
          <cell r="K2665" t="str">
            <v>2011-2012</v>
          </cell>
          <cell r="L2665">
            <v>2012</v>
          </cell>
          <cell r="M2665">
            <v>0</v>
          </cell>
          <cell r="N2665">
            <v>250</v>
          </cell>
          <cell r="U2665">
            <v>0</v>
          </cell>
          <cell r="X2665">
            <v>113</v>
          </cell>
          <cell r="Y2665">
            <v>0</v>
          </cell>
          <cell r="Z2665">
            <v>40338.739450000001</v>
          </cell>
          <cell r="AA2665">
            <v>0</v>
          </cell>
          <cell r="AB2665">
            <v>60886.625</v>
          </cell>
          <cell r="AC2665" t="str">
            <v>CONEWECON-3BApril2011-2012</v>
          </cell>
          <cell r="AD2665" t="str">
            <v>CONEWECON-3B2012</v>
          </cell>
          <cell r="AE2665" t="str">
            <v>CONEWECON-3BApril2012</v>
          </cell>
          <cell r="AF2665" t="str">
            <v>CONEWECON-3BApril2011-2012</v>
          </cell>
          <cell r="AG2665" t="str">
            <v>CONEWECON-3BApril2011-2012</v>
          </cell>
          <cell r="AH2665" t="str">
            <v>CONEWApril2011-2012</v>
          </cell>
        </row>
        <row r="2666">
          <cell r="C2666" t="str">
            <v xml:space="preserve">Total Res Home Energy Surveys  </v>
          </cell>
          <cell r="D2666" t="str">
            <v>CONEW</v>
          </cell>
          <cell r="E2666" t="str">
            <v>ECON-3B</v>
          </cell>
          <cell r="F2666" t="str">
            <v>Residential</v>
          </cell>
          <cell r="G2666" t="str">
            <v>MULTI</v>
          </cell>
          <cell r="J2666" t="str">
            <v>April</v>
          </cell>
          <cell r="K2666" t="str">
            <v>2011-2012</v>
          </cell>
          <cell r="L2666">
            <v>2012</v>
          </cell>
          <cell r="M2666">
            <v>0</v>
          </cell>
          <cell r="Y2666">
            <v>0</v>
          </cell>
          <cell r="AA2666">
            <v>0</v>
          </cell>
          <cell r="AC2666" t="str">
            <v>CONEWECON-3BApril2011-2012</v>
          </cell>
          <cell r="AD2666" t="str">
            <v>CONEWECON-3B2012</v>
          </cell>
          <cell r="AE2666" t="str">
            <v>CONEWECON-3BApril2012</v>
          </cell>
          <cell r="AF2666" t="str">
            <v>CONEWECON-3BApril2011-2012</v>
          </cell>
          <cell r="AG2666" t="str">
            <v>CONEWECON-3BApril2011-2012</v>
          </cell>
          <cell r="AH2666" t="str">
            <v>CONEWApril2011-2012</v>
          </cell>
        </row>
        <row r="2667">
          <cell r="B2667" t="str">
            <v>M-RIES</v>
          </cell>
          <cell r="C2667" t="str">
            <v>Survey - Phone Residential Energy</v>
          </cell>
          <cell r="D2667" t="str">
            <v>BURNS</v>
          </cell>
          <cell r="E2667" t="str">
            <v>ECON-3E</v>
          </cell>
          <cell r="F2667" t="str">
            <v>Residential</v>
          </cell>
          <cell r="G2667" t="str">
            <v>SINGLE</v>
          </cell>
          <cell r="J2667" t="str">
            <v>April</v>
          </cell>
          <cell r="K2667" t="str">
            <v>2011-2012</v>
          </cell>
          <cell r="L2667">
            <v>2012</v>
          </cell>
          <cell r="N2667">
            <v>37.75</v>
          </cell>
          <cell r="Y2667">
            <v>0</v>
          </cell>
          <cell r="Z2667">
            <v>178.00000800000001</v>
          </cell>
          <cell r="AA2667">
            <v>0</v>
          </cell>
          <cell r="AB2667">
            <v>3139.3749375000002</v>
          </cell>
          <cell r="AC2667" t="str">
            <v>BURNSECON-3EApril2011-2012</v>
          </cell>
          <cell r="AD2667" t="str">
            <v>BURNSECON-3E2012</v>
          </cell>
          <cell r="AE2667" t="str">
            <v>BURNSECON-3EApril2012</v>
          </cell>
          <cell r="AF2667" t="str">
            <v>BURNSECON-3EApril2011-2012</v>
          </cell>
          <cell r="AG2667" t="str">
            <v>BURNSECON-3EApril2011-2012</v>
          </cell>
          <cell r="AH2667" t="str">
            <v>BURNSApril2011-2012</v>
          </cell>
        </row>
        <row r="2668">
          <cell r="C2668" t="str">
            <v>Survey - Phone Residential Energy</v>
          </cell>
          <cell r="D2668" t="str">
            <v>BURNS</v>
          </cell>
          <cell r="E2668" t="str">
            <v>ECON-3E</v>
          </cell>
          <cell r="F2668" t="str">
            <v>Residential</v>
          </cell>
          <cell r="G2668" t="str">
            <v>MULTI</v>
          </cell>
          <cell r="J2668" t="str">
            <v>April</v>
          </cell>
          <cell r="K2668" t="str">
            <v>2011-2012</v>
          </cell>
          <cell r="L2668">
            <v>2012</v>
          </cell>
          <cell r="Y2668">
            <v>0</v>
          </cell>
          <cell r="AA2668">
            <v>0</v>
          </cell>
          <cell r="AC2668" t="str">
            <v>BURNSECON-3EApril2011-2012</v>
          </cell>
          <cell r="AD2668" t="str">
            <v>BURNSECON-3E2012</v>
          </cell>
          <cell r="AE2668" t="str">
            <v>BURNSECON-3EApril2012</v>
          </cell>
          <cell r="AF2668" t="str">
            <v>BURNSECON-3EApril2011-2012</v>
          </cell>
          <cell r="AG2668" t="str">
            <v>BURNSECON-3EApril2011-2012</v>
          </cell>
          <cell r="AH2668" t="str">
            <v>BURNSApril2011-2012</v>
          </cell>
        </row>
        <row r="2669">
          <cell r="C2669" t="str">
            <v xml:space="preserve">Total Phone Residential Energy  </v>
          </cell>
          <cell r="D2669" t="str">
            <v>CONEW</v>
          </cell>
          <cell r="E2669" t="str">
            <v>ECON-3E</v>
          </cell>
          <cell r="F2669" t="str">
            <v>Residential</v>
          </cell>
          <cell r="G2669" t="str">
            <v>SINGLE</v>
          </cell>
          <cell r="J2669" t="str">
            <v>April</v>
          </cell>
          <cell r="K2669" t="str">
            <v>2011-2012</v>
          </cell>
          <cell r="L2669">
            <v>2012</v>
          </cell>
          <cell r="M2669">
            <v>0</v>
          </cell>
          <cell r="N2669">
            <v>37.75</v>
          </cell>
          <cell r="Y2669">
            <v>0</v>
          </cell>
          <cell r="Z2669">
            <v>178.00000800000001</v>
          </cell>
          <cell r="AA2669">
            <v>0</v>
          </cell>
          <cell r="AB2669">
            <v>3139.3749375000002</v>
          </cell>
          <cell r="AC2669" t="str">
            <v>CONEWECON-3EApril2011-2012</v>
          </cell>
          <cell r="AD2669" t="str">
            <v>CONEWECON-3E2012</v>
          </cell>
          <cell r="AE2669" t="str">
            <v>CONEWECON-3EApril2012</v>
          </cell>
          <cell r="AF2669" t="str">
            <v>CONEWECON-3EApril2011-2012</v>
          </cell>
          <cell r="AG2669" t="str">
            <v>CONEWECON-3EApril2011-2012</v>
          </cell>
          <cell r="AH2669" t="str">
            <v>CONEWApril2011-2012</v>
          </cell>
        </row>
        <row r="2670">
          <cell r="C2670" t="str">
            <v xml:space="preserve">Total Phone Residential Energy  </v>
          </cell>
          <cell r="D2670" t="str">
            <v>CONEW</v>
          </cell>
          <cell r="E2670" t="str">
            <v>ECON-3E</v>
          </cell>
          <cell r="F2670" t="str">
            <v>Residential</v>
          </cell>
          <cell r="G2670" t="str">
            <v>MULTI</v>
          </cell>
          <cell r="J2670" t="str">
            <v>April</v>
          </cell>
          <cell r="K2670" t="str">
            <v>2011-2012</v>
          </cell>
          <cell r="L2670">
            <v>2012</v>
          </cell>
          <cell r="M2670">
            <v>0</v>
          </cell>
          <cell r="Y2670">
            <v>0</v>
          </cell>
          <cell r="AA2670">
            <v>0</v>
          </cell>
          <cell r="AC2670" t="str">
            <v>CONEWECON-3EApril2011-2012</v>
          </cell>
          <cell r="AD2670" t="str">
            <v>CONEWECON-3E2012</v>
          </cell>
          <cell r="AE2670" t="str">
            <v>CONEWECON-3EApril2012</v>
          </cell>
          <cell r="AF2670" t="str">
            <v>CONEWECON-3EApril2011-2012</v>
          </cell>
          <cell r="AG2670" t="str">
            <v>CONEWECON-3EApril2011-2012</v>
          </cell>
          <cell r="AH2670" t="str">
            <v>CONEWApril2011-2012</v>
          </cell>
        </row>
        <row r="2671">
          <cell r="B2671" t="str">
            <v>M-CRES</v>
          </cell>
          <cell r="C2671" t="str">
            <v>Survey - DVD Res Eng English</v>
          </cell>
          <cell r="D2671" t="str">
            <v>BURNS</v>
          </cell>
          <cell r="E2671" t="str">
            <v>ECON-3D</v>
          </cell>
          <cell r="F2671" t="str">
            <v>Residential</v>
          </cell>
          <cell r="G2671" t="str">
            <v>SINGLE</v>
          </cell>
          <cell r="J2671" t="str">
            <v>April</v>
          </cell>
          <cell r="K2671" t="str">
            <v>2011-2012</v>
          </cell>
          <cell r="L2671">
            <v>2012</v>
          </cell>
          <cell r="Y2671">
            <v>0</v>
          </cell>
          <cell r="Z2671">
            <v>0</v>
          </cell>
          <cell r="AA2671">
            <v>0</v>
          </cell>
          <cell r="AB2671">
            <v>0</v>
          </cell>
          <cell r="AC2671" t="str">
            <v>BURNSECON-3DApril2011-2012</v>
          </cell>
          <cell r="AD2671" t="str">
            <v>BURNSECON-3D2012</v>
          </cell>
          <cell r="AE2671" t="str">
            <v>BURNSECON-3DApril2012</v>
          </cell>
          <cell r="AF2671" t="str">
            <v>BURNSECON-3DApril2011-2012</v>
          </cell>
          <cell r="AG2671" t="str">
            <v>BURNSECON-3DApril2011-2012</v>
          </cell>
          <cell r="AH2671" t="str">
            <v>BURNSApril2011-2012</v>
          </cell>
        </row>
        <row r="2672">
          <cell r="D2672" t="str">
            <v>BURNS</v>
          </cell>
          <cell r="E2672" t="str">
            <v>ECON-3D</v>
          </cell>
          <cell r="F2672" t="str">
            <v>Residential</v>
          </cell>
          <cell r="G2672" t="str">
            <v>MULTI</v>
          </cell>
          <cell r="J2672" t="str">
            <v>April</v>
          </cell>
          <cell r="K2672" t="str">
            <v>2011-2012</v>
          </cell>
          <cell r="L2672">
            <v>2012</v>
          </cell>
          <cell r="Y2672">
            <v>0</v>
          </cell>
          <cell r="Z2672">
            <v>0</v>
          </cell>
          <cell r="AA2672">
            <v>0</v>
          </cell>
          <cell r="AB2672">
            <v>0</v>
          </cell>
          <cell r="AC2672" t="str">
            <v>BURNSECON-3DApril2011-2012</v>
          </cell>
          <cell r="AD2672" t="str">
            <v>BURNSECON-3D2012</v>
          </cell>
          <cell r="AE2672" t="str">
            <v>BURNSECON-3DApril2012</v>
          </cell>
          <cell r="AF2672" t="str">
            <v>BURNSECON-3DApril2011-2012</v>
          </cell>
          <cell r="AG2672" t="str">
            <v>BURNSECON-3DApril2011-2012</v>
          </cell>
          <cell r="AH2672" t="str">
            <v>BURNSApril2011-2012</v>
          </cell>
        </row>
        <row r="2673">
          <cell r="D2673" t="str">
            <v>RIVERA</v>
          </cell>
          <cell r="E2673" t="str">
            <v>ECON-3D</v>
          </cell>
          <cell r="F2673" t="str">
            <v>Residential</v>
          </cell>
          <cell r="G2673" t="str">
            <v>SINGLE</v>
          </cell>
          <cell r="J2673" t="str">
            <v>April</v>
          </cell>
          <cell r="K2673" t="str">
            <v>2011-2012</v>
          </cell>
          <cell r="L2673">
            <v>2012</v>
          </cell>
          <cell r="Y2673">
            <v>0</v>
          </cell>
          <cell r="Z2673">
            <v>0</v>
          </cell>
          <cell r="AA2673">
            <v>0</v>
          </cell>
          <cell r="AB2673">
            <v>0</v>
          </cell>
          <cell r="AC2673" t="str">
            <v>RIVERAECON-3DApril2011-2012</v>
          </cell>
          <cell r="AD2673" t="str">
            <v>RIVERAECON-3D2012</v>
          </cell>
          <cell r="AE2673" t="str">
            <v>RIVERAECON-3DApril2012</v>
          </cell>
          <cell r="AF2673" t="str">
            <v>RIVERAECON-3DApril2011-2012</v>
          </cell>
          <cell r="AG2673" t="str">
            <v>RIVERAECON-3DApril2011-2012</v>
          </cell>
          <cell r="AH2673" t="str">
            <v>RIVERAApril2011-2012</v>
          </cell>
        </row>
        <row r="2674">
          <cell r="D2674" t="str">
            <v>RIVERA</v>
          </cell>
          <cell r="E2674" t="str">
            <v>ECON-3D</v>
          </cell>
          <cell r="F2674" t="str">
            <v>Residential</v>
          </cell>
          <cell r="G2674" t="str">
            <v>MULTI</v>
          </cell>
          <cell r="J2674" t="str">
            <v>April</v>
          </cell>
          <cell r="K2674" t="str">
            <v>2011-2012</v>
          </cell>
          <cell r="L2674">
            <v>2012</v>
          </cell>
          <cell r="Y2674">
            <v>0</v>
          </cell>
          <cell r="Z2674">
            <v>0</v>
          </cell>
          <cell r="AA2674">
            <v>0</v>
          </cell>
          <cell r="AB2674">
            <v>0</v>
          </cell>
          <cell r="AC2674" t="str">
            <v>RIVERAECON-3DApril2011-2012</v>
          </cell>
          <cell r="AD2674" t="str">
            <v>RIVERAECON-3D2012</v>
          </cell>
          <cell r="AE2674" t="str">
            <v>RIVERAECON-3DApril2012</v>
          </cell>
          <cell r="AF2674" t="str">
            <v>RIVERAECON-3DApril2011-2012</v>
          </cell>
          <cell r="AG2674" t="str">
            <v>RIVERAECON-3DApril2011-2012</v>
          </cell>
          <cell r="AH2674" t="str">
            <v>RIVERAApril2011-2012</v>
          </cell>
        </row>
        <row r="2675">
          <cell r="B2675" t="str">
            <v>M-CRSS</v>
          </cell>
          <cell r="C2675" t="str">
            <v>Survey - DVD Res Eng Spanish</v>
          </cell>
          <cell r="D2675" t="str">
            <v>BURNS</v>
          </cell>
          <cell r="E2675" t="str">
            <v>ECON-3D</v>
          </cell>
          <cell r="F2675" t="str">
            <v>Residential</v>
          </cell>
          <cell r="G2675" t="str">
            <v>SINGLE</v>
          </cell>
          <cell r="J2675" t="str">
            <v>April</v>
          </cell>
          <cell r="K2675" t="str">
            <v>2011-2012</v>
          </cell>
          <cell r="L2675">
            <v>2012</v>
          </cell>
          <cell r="Y2675">
            <v>0</v>
          </cell>
          <cell r="Z2675">
            <v>0</v>
          </cell>
          <cell r="AA2675">
            <v>0</v>
          </cell>
          <cell r="AB2675">
            <v>0</v>
          </cell>
          <cell r="AC2675" t="str">
            <v>BURNSECON-3DApril2011-2012</v>
          </cell>
          <cell r="AD2675" t="str">
            <v>BURNSECON-3D2012</v>
          </cell>
          <cell r="AE2675" t="str">
            <v>BURNSECON-3DApril2012</v>
          </cell>
          <cell r="AF2675" t="str">
            <v>BURNSECON-3DApril2011-2012</v>
          </cell>
          <cell r="AG2675" t="str">
            <v>BURNSECON-3DApril2011-2012</v>
          </cell>
          <cell r="AH2675" t="str">
            <v>BURNSApril2011-2012</v>
          </cell>
        </row>
        <row r="2676">
          <cell r="D2676" t="str">
            <v>BURNS</v>
          </cell>
          <cell r="E2676" t="str">
            <v>ECON-3D</v>
          </cell>
          <cell r="F2676" t="str">
            <v>Residential</v>
          </cell>
          <cell r="G2676" t="str">
            <v>MULTI</v>
          </cell>
          <cell r="J2676" t="str">
            <v>April</v>
          </cell>
          <cell r="K2676" t="str">
            <v>2011-2012</v>
          </cell>
          <cell r="L2676">
            <v>2012</v>
          </cell>
          <cell r="Y2676">
            <v>0</v>
          </cell>
          <cell r="Z2676">
            <v>0</v>
          </cell>
          <cell r="AA2676">
            <v>0</v>
          </cell>
          <cell r="AB2676">
            <v>0</v>
          </cell>
          <cell r="AC2676" t="str">
            <v>BURNSECON-3DApril2011-2012</v>
          </cell>
          <cell r="AD2676" t="str">
            <v>BURNSECON-3D2012</v>
          </cell>
          <cell r="AE2676" t="str">
            <v>BURNSECON-3DApril2012</v>
          </cell>
          <cell r="AF2676" t="str">
            <v>BURNSECON-3DApril2011-2012</v>
          </cell>
          <cell r="AG2676" t="str">
            <v>BURNSECON-3DApril2011-2012</v>
          </cell>
          <cell r="AH2676" t="str">
            <v>BURNSApril2011-2012</v>
          </cell>
        </row>
        <row r="2677">
          <cell r="D2677" t="str">
            <v>RIVERA</v>
          </cell>
          <cell r="E2677" t="str">
            <v>ECON-3D</v>
          </cell>
          <cell r="F2677" t="str">
            <v>Residential</v>
          </cell>
          <cell r="G2677" t="str">
            <v>SINGLE</v>
          </cell>
          <cell r="J2677" t="str">
            <v>April</v>
          </cell>
          <cell r="K2677" t="str">
            <v>2011-2012</v>
          </cell>
          <cell r="L2677">
            <v>2012</v>
          </cell>
          <cell r="Y2677">
            <v>0</v>
          </cell>
          <cell r="Z2677">
            <v>0</v>
          </cell>
          <cell r="AA2677">
            <v>0</v>
          </cell>
          <cell r="AB2677">
            <v>0</v>
          </cell>
          <cell r="AC2677" t="str">
            <v>RIVERAECON-3DApril2011-2012</v>
          </cell>
          <cell r="AD2677" t="str">
            <v>RIVERAECON-3D2012</v>
          </cell>
          <cell r="AE2677" t="str">
            <v>RIVERAECON-3DApril2012</v>
          </cell>
          <cell r="AF2677" t="str">
            <v>RIVERAECON-3DApril2011-2012</v>
          </cell>
          <cell r="AG2677" t="str">
            <v>RIVERAECON-3DApril2011-2012</v>
          </cell>
          <cell r="AH2677" t="str">
            <v>RIVERAApril2011-2012</v>
          </cell>
        </row>
        <row r="2678">
          <cell r="D2678" t="str">
            <v>RIVERA</v>
          </cell>
          <cell r="E2678" t="str">
            <v>ECON-3D</v>
          </cell>
          <cell r="F2678" t="str">
            <v>Residential</v>
          </cell>
          <cell r="G2678" t="str">
            <v>MULTI</v>
          </cell>
          <cell r="J2678" t="str">
            <v>April</v>
          </cell>
          <cell r="K2678" t="str">
            <v>2011-2012</v>
          </cell>
          <cell r="L2678">
            <v>2012</v>
          </cell>
          <cell r="Y2678">
            <v>0</v>
          </cell>
          <cell r="Z2678">
            <v>0</v>
          </cell>
          <cell r="AA2678">
            <v>0</v>
          </cell>
          <cell r="AB2678">
            <v>0</v>
          </cell>
          <cell r="AC2678" t="str">
            <v>RIVERAECON-3DApril2011-2012</v>
          </cell>
          <cell r="AD2678" t="str">
            <v>RIVERAECON-3D2012</v>
          </cell>
          <cell r="AE2678" t="str">
            <v>RIVERAECON-3DApril2012</v>
          </cell>
          <cell r="AF2678" t="str">
            <v>RIVERAECON-3DApril2011-2012</v>
          </cell>
          <cell r="AG2678" t="str">
            <v>RIVERAECON-3DApril2011-2012</v>
          </cell>
          <cell r="AH2678" t="str">
            <v>RIVERAApril2011-2012</v>
          </cell>
        </row>
        <row r="2679">
          <cell r="B2679" t="str">
            <v>M-VRES</v>
          </cell>
          <cell r="C2679" t="str">
            <v>Survey - Res Eng VIDEO English</v>
          </cell>
          <cell r="D2679" t="str">
            <v>BURNS</v>
          </cell>
          <cell r="E2679" t="str">
            <v>ECON-3D</v>
          </cell>
          <cell r="F2679" t="str">
            <v>Residential</v>
          </cell>
          <cell r="G2679" t="str">
            <v>SINGLE</v>
          </cell>
          <cell r="J2679" t="str">
            <v>April</v>
          </cell>
          <cell r="K2679" t="str">
            <v>2011-2012</v>
          </cell>
          <cell r="L2679">
            <v>2012</v>
          </cell>
          <cell r="Y2679">
            <v>0</v>
          </cell>
          <cell r="Z2679">
            <v>0</v>
          </cell>
          <cell r="AA2679">
            <v>0</v>
          </cell>
          <cell r="AB2679">
            <v>0</v>
          </cell>
          <cell r="AC2679" t="str">
            <v>BURNSECON-3DApril2011-2012</v>
          </cell>
          <cell r="AD2679" t="str">
            <v>BURNSECON-3D2012</v>
          </cell>
          <cell r="AE2679" t="str">
            <v>BURNSECON-3DApril2012</v>
          </cell>
          <cell r="AF2679" t="str">
            <v>BURNSECON-3DApril2011-2012</v>
          </cell>
          <cell r="AG2679" t="str">
            <v>BURNSECON-3DApril2011-2012</v>
          </cell>
          <cell r="AH2679" t="str">
            <v>BURNSApril2011-2012</v>
          </cell>
        </row>
        <row r="2680">
          <cell r="D2680" t="str">
            <v>BURNS</v>
          </cell>
          <cell r="E2680" t="str">
            <v>ECON-3D</v>
          </cell>
          <cell r="F2680" t="str">
            <v>Residential</v>
          </cell>
          <cell r="G2680" t="str">
            <v>MULTI</v>
          </cell>
          <cell r="J2680" t="str">
            <v>April</v>
          </cell>
          <cell r="K2680" t="str">
            <v>2011-2012</v>
          </cell>
          <cell r="L2680">
            <v>2012</v>
          </cell>
          <cell r="Y2680">
            <v>0</v>
          </cell>
          <cell r="Z2680">
            <v>0</v>
          </cell>
          <cell r="AA2680">
            <v>0</v>
          </cell>
          <cell r="AB2680">
            <v>0</v>
          </cell>
          <cell r="AC2680" t="str">
            <v>BURNSECON-3DApril2011-2012</v>
          </cell>
          <cell r="AD2680" t="str">
            <v>BURNSECON-3D2012</v>
          </cell>
          <cell r="AE2680" t="str">
            <v>BURNSECON-3DApril2012</v>
          </cell>
          <cell r="AF2680" t="str">
            <v>BURNSECON-3DApril2011-2012</v>
          </cell>
          <cell r="AG2680" t="str">
            <v>BURNSECON-3DApril2011-2012</v>
          </cell>
          <cell r="AH2680" t="str">
            <v>BURNSApril2011-2012</v>
          </cell>
        </row>
        <row r="2681">
          <cell r="D2681" t="str">
            <v>RIVERA</v>
          </cell>
          <cell r="E2681" t="str">
            <v>ECON-3D</v>
          </cell>
          <cell r="F2681" t="str">
            <v>Residential</v>
          </cell>
          <cell r="G2681" t="str">
            <v>SINGLE</v>
          </cell>
          <cell r="J2681" t="str">
            <v>April</v>
          </cell>
          <cell r="K2681" t="str">
            <v>2011-2012</v>
          </cell>
          <cell r="L2681">
            <v>2012</v>
          </cell>
          <cell r="Y2681">
            <v>0</v>
          </cell>
          <cell r="Z2681">
            <v>0</v>
          </cell>
          <cell r="AA2681">
            <v>0</v>
          </cell>
          <cell r="AB2681">
            <v>0</v>
          </cell>
          <cell r="AC2681" t="str">
            <v>RIVERAECON-3DApril2011-2012</v>
          </cell>
          <cell r="AD2681" t="str">
            <v>RIVERAECON-3D2012</v>
          </cell>
          <cell r="AE2681" t="str">
            <v>RIVERAECON-3DApril2012</v>
          </cell>
          <cell r="AF2681" t="str">
            <v>RIVERAECON-3DApril2011-2012</v>
          </cell>
          <cell r="AG2681" t="str">
            <v>RIVERAECON-3DApril2011-2012</v>
          </cell>
          <cell r="AH2681" t="str">
            <v>RIVERAApril2011-2012</v>
          </cell>
        </row>
        <row r="2682">
          <cell r="D2682" t="str">
            <v>RIVERA</v>
          </cell>
          <cell r="E2682" t="str">
            <v>ECON-3D</v>
          </cell>
          <cell r="F2682" t="str">
            <v>Residential</v>
          </cell>
          <cell r="G2682" t="str">
            <v>MULTI</v>
          </cell>
          <cell r="J2682" t="str">
            <v>April</v>
          </cell>
          <cell r="K2682" t="str">
            <v>2011-2012</v>
          </cell>
          <cell r="L2682">
            <v>2012</v>
          </cell>
          <cell r="Y2682">
            <v>0</v>
          </cell>
          <cell r="Z2682">
            <v>0</v>
          </cell>
          <cell r="AA2682">
            <v>0</v>
          </cell>
          <cell r="AB2682">
            <v>0</v>
          </cell>
          <cell r="AC2682" t="str">
            <v>RIVERAECON-3DApril2011-2012</v>
          </cell>
          <cell r="AD2682" t="str">
            <v>RIVERAECON-3D2012</v>
          </cell>
          <cell r="AE2682" t="str">
            <v>RIVERAECON-3DApril2012</v>
          </cell>
          <cell r="AF2682" t="str">
            <v>RIVERAECON-3DApril2011-2012</v>
          </cell>
          <cell r="AG2682" t="str">
            <v>RIVERAECON-3DApril2011-2012</v>
          </cell>
          <cell r="AH2682" t="str">
            <v>RIVERAApril2011-2012</v>
          </cell>
        </row>
        <row r="2683">
          <cell r="B2683" t="str">
            <v>M-VRSS</v>
          </cell>
          <cell r="C2683" t="str">
            <v>Survey - Res Eng VIDEO Spanish</v>
          </cell>
          <cell r="D2683" t="str">
            <v>BURNS</v>
          </cell>
          <cell r="E2683" t="str">
            <v>ECON-3D</v>
          </cell>
          <cell r="F2683" t="str">
            <v>Residential</v>
          </cell>
          <cell r="G2683" t="str">
            <v>SINGLE</v>
          </cell>
          <cell r="J2683" t="str">
            <v>April</v>
          </cell>
          <cell r="K2683" t="str">
            <v>2011-2012</v>
          </cell>
          <cell r="L2683">
            <v>2012</v>
          </cell>
          <cell r="Y2683">
            <v>0</v>
          </cell>
          <cell r="Z2683">
            <v>0</v>
          </cell>
          <cell r="AA2683">
            <v>0</v>
          </cell>
          <cell r="AB2683">
            <v>0</v>
          </cell>
          <cell r="AC2683" t="str">
            <v>BURNSECON-3DApril2011-2012</v>
          </cell>
          <cell r="AD2683" t="str">
            <v>BURNSECON-3D2012</v>
          </cell>
          <cell r="AE2683" t="str">
            <v>BURNSECON-3DApril2012</v>
          </cell>
          <cell r="AF2683" t="str">
            <v>BURNSECON-3DApril2011-2012</v>
          </cell>
          <cell r="AG2683" t="str">
            <v>BURNSECON-3DApril2011-2012</v>
          </cell>
          <cell r="AH2683" t="str">
            <v>BURNSApril2011-2012</v>
          </cell>
        </row>
        <row r="2684">
          <cell r="D2684" t="str">
            <v>BURNS</v>
          </cell>
          <cell r="E2684" t="str">
            <v>ECON-3D</v>
          </cell>
          <cell r="F2684" t="str">
            <v>Residential</v>
          </cell>
          <cell r="G2684" t="str">
            <v>MULTI</v>
          </cell>
          <cell r="J2684" t="str">
            <v>April</v>
          </cell>
          <cell r="K2684" t="str">
            <v>2011-2012</v>
          </cell>
          <cell r="L2684">
            <v>2012</v>
          </cell>
          <cell r="Y2684">
            <v>0</v>
          </cell>
          <cell r="Z2684">
            <v>0</v>
          </cell>
          <cell r="AA2684">
            <v>0</v>
          </cell>
          <cell r="AB2684">
            <v>0</v>
          </cell>
          <cell r="AC2684" t="str">
            <v>BURNSECON-3DApril2011-2012</v>
          </cell>
          <cell r="AD2684" t="str">
            <v>BURNSECON-3D2012</v>
          </cell>
          <cell r="AE2684" t="str">
            <v>BURNSECON-3DApril2012</v>
          </cell>
          <cell r="AF2684" t="str">
            <v>BURNSECON-3DApril2011-2012</v>
          </cell>
          <cell r="AG2684" t="str">
            <v>BURNSECON-3DApril2011-2012</v>
          </cell>
          <cell r="AH2684" t="str">
            <v>BURNSApril2011-2012</v>
          </cell>
        </row>
        <row r="2685">
          <cell r="D2685" t="str">
            <v>RIVERA</v>
          </cell>
          <cell r="E2685" t="str">
            <v>ECON-3D</v>
          </cell>
          <cell r="F2685" t="str">
            <v>Residential</v>
          </cell>
          <cell r="G2685" t="str">
            <v>SINGLE</v>
          </cell>
          <cell r="J2685" t="str">
            <v>April</v>
          </cell>
          <cell r="K2685" t="str">
            <v>2011-2012</v>
          </cell>
          <cell r="L2685">
            <v>2012</v>
          </cell>
          <cell r="Y2685">
            <v>0</v>
          </cell>
          <cell r="Z2685">
            <v>0</v>
          </cell>
          <cell r="AA2685">
            <v>0</v>
          </cell>
          <cell r="AB2685">
            <v>0</v>
          </cell>
          <cell r="AC2685" t="str">
            <v>RIVERAECON-3DApril2011-2012</v>
          </cell>
          <cell r="AD2685" t="str">
            <v>RIVERAECON-3D2012</v>
          </cell>
          <cell r="AE2685" t="str">
            <v>RIVERAECON-3DApril2012</v>
          </cell>
          <cell r="AF2685" t="str">
            <v>RIVERAECON-3DApril2011-2012</v>
          </cell>
          <cell r="AG2685" t="str">
            <v>RIVERAECON-3DApril2011-2012</v>
          </cell>
          <cell r="AH2685" t="str">
            <v>RIVERAApril2011-2012</v>
          </cell>
        </row>
        <row r="2686">
          <cell r="D2686" t="str">
            <v>RIVERA</v>
          </cell>
          <cell r="E2686" t="str">
            <v>ECON-3D</v>
          </cell>
          <cell r="F2686" t="str">
            <v>Residential</v>
          </cell>
          <cell r="G2686" t="str">
            <v>MULTI</v>
          </cell>
          <cell r="J2686" t="str">
            <v>April</v>
          </cell>
          <cell r="K2686" t="str">
            <v>2011-2012</v>
          </cell>
          <cell r="L2686">
            <v>2012</v>
          </cell>
          <cell r="Y2686">
            <v>0</v>
          </cell>
          <cell r="Z2686">
            <v>0</v>
          </cell>
          <cell r="AA2686">
            <v>0</v>
          </cell>
          <cell r="AB2686">
            <v>0</v>
          </cell>
          <cell r="AC2686" t="str">
            <v>RIVERAECON-3DApril2011-2012</v>
          </cell>
          <cell r="AD2686" t="str">
            <v>RIVERAECON-3D2012</v>
          </cell>
          <cell r="AE2686" t="str">
            <v>RIVERAECON-3DApril2012</v>
          </cell>
          <cell r="AF2686" t="str">
            <v>RIVERAECON-3DApril2011-2012</v>
          </cell>
          <cell r="AG2686" t="str">
            <v>RIVERAECON-3DApril2011-2012</v>
          </cell>
          <cell r="AH2686" t="str">
            <v>RIVERAApril2011-2012</v>
          </cell>
        </row>
        <row r="2687">
          <cell r="B2687" t="str">
            <v>TOTAL DVD/VIDEO</v>
          </cell>
          <cell r="C2687" t="str">
            <v xml:space="preserve">Total DVD &amp; VIDEO  </v>
          </cell>
          <cell r="D2687" t="str">
            <v>DVD</v>
          </cell>
          <cell r="E2687" t="str">
            <v>ECON-3D</v>
          </cell>
          <cell r="F2687" t="str">
            <v>Residential</v>
          </cell>
          <cell r="G2687" t="str">
            <v>SINGLE</v>
          </cell>
          <cell r="J2687" t="str">
            <v>April</v>
          </cell>
          <cell r="K2687" t="str">
            <v>2011-2012</v>
          </cell>
          <cell r="L2687">
            <v>2012</v>
          </cell>
          <cell r="M2687">
            <v>0</v>
          </cell>
          <cell r="N2687">
            <v>283.33333333333331</v>
          </cell>
          <cell r="Y2687">
            <v>0</v>
          </cell>
          <cell r="Z2687">
            <v>2684.0123883333331</v>
          </cell>
          <cell r="AA2687">
            <v>0</v>
          </cell>
          <cell r="AB2687">
            <v>34570.03833333333</v>
          </cell>
          <cell r="AC2687" t="str">
            <v>DVDECON-3DApril2011-2012</v>
          </cell>
          <cell r="AD2687" t="str">
            <v>DVDECON-3D2012</v>
          </cell>
          <cell r="AE2687" t="str">
            <v>DVDECON-3DApril2012</v>
          </cell>
          <cell r="AF2687" t="str">
            <v>DVDECON-3DApril2011-2012</v>
          </cell>
          <cell r="AG2687" t="str">
            <v>DVDECON-3DApril2011-2012</v>
          </cell>
          <cell r="AH2687" t="str">
            <v>DVDApril2011-2012</v>
          </cell>
        </row>
        <row r="2688">
          <cell r="C2688" t="str">
            <v xml:space="preserve">Total DVD &amp; VIDEO  </v>
          </cell>
          <cell r="D2688" t="str">
            <v>DVD</v>
          </cell>
          <cell r="E2688" t="str">
            <v>ECON-3D</v>
          </cell>
          <cell r="F2688" t="str">
            <v>Residential</v>
          </cell>
          <cell r="G2688" t="str">
            <v>MULTI</v>
          </cell>
          <cell r="J2688" t="str">
            <v>April</v>
          </cell>
          <cell r="K2688" t="str">
            <v>2011-2012</v>
          </cell>
          <cell r="L2688">
            <v>2012</v>
          </cell>
          <cell r="M2688">
            <v>0</v>
          </cell>
          <cell r="Y2688">
            <v>0</v>
          </cell>
          <cell r="AA2688">
            <v>0</v>
          </cell>
          <cell r="AC2688" t="str">
            <v>DVDECON-3DApril2011-2012</v>
          </cell>
          <cell r="AD2688" t="str">
            <v>DVDECON-3D2012</v>
          </cell>
          <cell r="AE2688" t="str">
            <v>DVDECON-3DApril2012</v>
          </cell>
          <cell r="AF2688" t="str">
            <v>DVDECON-3DApril2011-2012</v>
          </cell>
          <cell r="AG2688" t="str">
            <v>DVDECON-3DApril2011-2012</v>
          </cell>
          <cell r="AH2688" t="str">
            <v>DVDApril2011-2012</v>
          </cell>
        </row>
        <row r="2689">
          <cell r="C2689" t="str">
            <v xml:space="preserve">Total CONEW DVD &amp; VIDEO  </v>
          </cell>
          <cell r="D2689" t="str">
            <v>CONEW</v>
          </cell>
          <cell r="E2689" t="str">
            <v>ECON-3D</v>
          </cell>
          <cell r="F2689" t="str">
            <v>Residential</v>
          </cell>
          <cell r="G2689" t="str">
            <v>SINGLE</v>
          </cell>
          <cell r="J2689" t="str">
            <v>April</v>
          </cell>
          <cell r="K2689" t="str">
            <v>2011-2012</v>
          </cell>
          <cell r="L2689">
            <v>2012</v>
          </cell>
          <cell r="M2689">
            <v>0</v>
          </cell>
          <cell r="N2689">
            <v>283.33333333333331</v>
          </cell>
          <cell r="Y2689">
            <v>0</v>
          </cell>
          <cell r="Z2689">
            <v>2684.0123883333331</v>
          </cell>
          <cell r="AA2689">
            <v>0</v>
          </cell>
          <cell r="AB2689">
            <v>34570.03833333333</v>
          </cell>
          <cell r="AC2689" t="str">
            <v>CONEWECON-3DApril2011-2012</v>
          </cell>
          <cell r="AD2689" t="str">
            <v>CONEWECON-3D2012</v>
          </cell>
          <cell r="AE2689" t="str">
            <v>CONEWECON-3DApril2012</v>
          </cell>
          <cell r="AF2689" t="str">
            <v>CONEWECON-3DApril2011-2012</v>
          </cell>
          <cell r="AG2689" t="str">
            <v>CONEWECON-3DApril2011-2012</v>
          </cell>
          <cell r="AH2689" t="str">
            <v>CONEWApril2011-2012</v>
          </cell>
        </row>
        <row r="2690">
          <cell r="C2690" t="str">
            <v xml:space="preserve">Total CONEW DVD &amp; VIDEO  </v>
          </cell>
          <cell r="D2690" t="str">
            <v>CONEW</v>
          </cell>
          <cell r="E2690" t="str">
            <v>ECON-3D</v>
          </cell>
          <cell r="F2690" t="str">
            <v>Residential</v>
          </cell>
          <cell r="G2690" t="str">
            <v>MULTI</v>
          </cell>
          <cell r="J2690" t="str">
            <v>April</v>
          </cell>
          <cell r="K2690" t="str">
            <v>2011-2012</v>
          </cell>
          <cell r="L2690">
            <v>2012</v>
          </cell>
          <cell r="M2690">
            <v>0</v>
          </cell>
          <cell r="Y2690">
            <v>0</v>
          </cell>
          <cell r="AA2690">
            <v>0</v>
          </cell>
          <cell r="AC2690" t="str">
            <v>CONEWECON-3DApril2011-2012</v>
          </cell>
          <cell r="AD2690" t="str">
            <v>CONEWECON-3D2012</v>
          </cell>
          <cell r="AE2690" t="str">
            <v>CONEWECON-3DApril2012</v>
          </cell>
          <cell r="AF2690" t="str">
            <v>CONEWECON-3DApril2011-2012</v>
          </cell>
          <cell r="AG2690" t="str">
            <v>CONEWECON-3DApril2011-2012</v>
          </cell>
          <cell r="AH2690" t="str">
            <v>CONEWApril2011-2012</v>
          </cell>
        </row>
        <row r="2691">
          <cell r="B2691" t="str">
            <v>M-ONLINE</v>
          </cell>
          <cell r="C2691" t="str">
            <v>Survey - Residential Online Energy</v>
          </cell>
          <cell r="D2691" t="str">
            <v>ONLINE</v>
          </cell>
          <cell r="E2691" t="str">
            <v>ECON-3C</v>
          </cell>
          <cell r="F2691" t="str">
            <v>Residential</v>
          </cell>
          <cell r="G2691" t="str">
            <v>SINGLE</v>
          </cell>
          <cell r="J2691" t="str">
            <v>April</v>
          </cell>
          <cell r="K2691" t="str">
            <v>2011-2012</v>
          </cell>
          <cell r="L2691">
            <v>2012</v>
          </cell>
          <cell r="N2691">
            <v>149.91666666666666</v>
          </cell>
          <cell r="Y2691">
            <v>0</v>
          </cell>
          <cell r="Z2691">
            <v>3495.7568333333334</v>
          </cell>
          <cell r="AA2691">
            <v>0</v>
          </cell>
          <cell r="AB2691">
            <v>18225.008916916668</v>
          </cell>
          <cell r="AC2691" t="str">
            <v>ONLINEECON-3CApril2011-2012</v>
          </cell>
          <cell r="AD2691" t="str">
            <v>ONLINEECON-3C2012</v>
          </cell>
          <cell r="AE2691" t="str">
            <v>ONLINEECON-3CApril2012</v>
          </cell>
          <cell r="AF2691" t="str">
            <v>ONLINEECON-3CApril2011-2012</v>
          </cell>
          <cell r="AG2691" t="str">
            <v>ONLINEECON-3CApril2011-2012</v>
          </cell>
          <cell r="AH2691" t="str">
            <v>ONLINEApril2011-2012</v>
          </cell>
        </row>
        <row r="2692">
          <cell r="C2692" t="str">
            <v>Energy Calculator</v>
          </cell>
          <cell r="D2692" t="str">
            <v>CALC</v>
          </cell>
          <cell r="E2692" t="str">
            <v>ECON-17</v>
          </cell>
          <cell r="F2692" t="str">
            <v>Residential</v>
          </cell>
          <cell r="G2692" t="str">
            <v>SINGLE</v>
          </cell>
          <cell r="J2692" t="str">
            <v>April</v>
          </cell>
          <cell r="K2692" t="str">
            <v>2011-2012</v>
          </cell>
          <cell r="L2692">
            <v>2012</v>
          </cell>
          <cell r="Y2692">
            <v>0</v>
          </cell>
          <cell r="Z2692">
            <v>0</v>
          </cell>
          <cell r="AA2692">
            <v>0</v>
          </cell>
          <cell r="AB2692">
            <v>0</v>
          </cell>
          <cell r="AC2692" t="str">
            <v>CALCECON-17April2011-2012</v>
          </cell>
          <cell r="AD2692" t="str">
            <v>CALCECON-172012</v>
          </cell>
          <cell r="AE2692" t="str">
            <v>CALCECON-17April2012</v>
          </cell>
          <cell r="AF2692" t="str">
            <v>CALCECON-17April2011-2012</v>
          </cell>
          <cell r="AG2692" t="str">
            <v>CALCECON-17April2011-2012</v>
          </cell>
          <cell r="AH2692" t="str">
            <v>CALCApril2011-2012</v>
          </cell>
        </row>
        <row r="2693">
          <cell r="C2693" t="str">
            <v xml:space="preserve">Total Online Energy Surveys  </v>
          </cell>
          <cell r="D2693" t="str">
            <v>CONEW</v>
          </cell>
          <cell r="E2693" t="str">
            <v>ECON-EDU</v>
          </cell>
          <cell r="F2693" t="str">
            <v>Residential</v>
          </cell>
          <cell r="G2693" t="str">
            <v>SINGLE</v>
          </cell>
          <cell r="H2693" t="str">
            <v>ONLINE SURVEY</v>
          </cell>
          <cell r="J2693" t="str">
            <v>April</v>
          </cell>
          <cell r="K2693" t="str">
            <v>2011-2012</v>
          </cell>
          <cell r="L2693">
            <v>2012</v>
          </cell>
          <cell r="M2693">
            <v>0</v>
          </cell>
          <cell r="N2693">
            <v>149.91666666666666</v>
          </cell>
          <cell r="O2693">
            <v>0</v>
          </cell>
          <cell r="P2693">
            <v>0</v>
          </cell>
          <cell r="Q2693">
            <v>0</v>
          </cell>
          <cell r="R2693">
            <v>0</v>
          </cell>
          <cell r="S2693">
            <v>0</v>
          </cell>
          <cell r="U2693">
            <v>0</v>
          </cell>
          <cell r="V2693">
            <v>0</v>
          </cell>
          <cell r="W2693">
            <v>0</v>
          </cell>
          <cell r="X2693">
            <v>0</v>
          </cell>
          <cell r="Y2693">
            <v>0</v>
          </cell>
          <cell r="Z2693">
            <v>3495.7568333333334</v>
          </cell>
          <cell r="AA2693">
            <v>0</v>
          </cell>
          <cell r="AB2693">
            <v>18225.008916916668</v>
          </cell>
          <cell r="AC2693" t="str">
            <v>CONEWECON-EDUApril2011-2012</v>
          </cell>
          <cell r="AD2693" t="str">
            <v>CONEWECON-EDU2012</v>
          </cell>
          <cell r="AE2693" t="str">
            <v>CONEWECON-EDUApril2012</v>
          </cell>
          <cell r="AF2693" t="str">
            <v>CONEWECON-EDUONLINE SURVEYApril2011-2012</v>
          </cell>
          <cell r="AG2693" t="str">
            <v>CONEWECON-EDUApril2011-2012</v>
          </cell>
          <cell r="AH2693" t="str">
            <v>CONEWApril2011-2012</v>
          </cell>
        </row>
        <row r="2694">
          <cell r="B2694" t="str">
            <v>M-WAUD</v>
          </cell>
          <cell r="C2694" t="str">
            <v>Survey - Water Audit</v>
          </cell>
          <cell r="D2694" t="str">
            <v>BURNS</v>
          </cell>
          <cell r="E2694" t="str">
            <v>WACON-5A</v>
          </cell>
          <cell r="F2694" t="str">
            <v>Residential</v>
          </cell>
          <cell r="G2694" t="str">
            <v>SINGLE</v>
          </cell>
          <cell r="J2694" t="str">
            <v>April</v>
          </cell>
          <cell r="K2694" t="str">
            <v>2011-2012</v>
          </cell>
          <cell r="L2694">
            <v>2012</v>
          </cell>
          <cell r="N2694">
            <v>0</v>
          </cell>
          <cell r="Y2694">
            <v>0</v>
          </cell>
          <cell r="Z2694">
            <v>0</v>
          </cell>
          <cell r="AA2694">
            <v>0</v>
          </cell>
          <cell r="AB2694">
            <v>0</v>
          </cell>
          <cell r="AC2694" t="str">
            <v>BURNSWACON-5AApril2011-2012</v>
          </cell>
          <cell r="AD2694" t="str">
            <v>BURNSWACON-5A2012</v>
          </cell>
          <cell r="AE2694" t="str">
            <v>BURNSWACON-5AApril2012</v>
          </cell>
          <cell r="AF2694" t="str">
            <v>BURNSWACON-5AApril2011-2012</v>
          </cell>
          <cell r="AG2694" t="str">
            <v>BURNSWACON-5AApril2011-2012</v>
          </cell>
          <cell r="AH2694" t="str">
            <v>BURNSApril2011-2012</v>
          </cell>
        </row>
        <row r="2695">
          <cell r="D2695" t="str">
            <v>BURNS</v>
          </cell>
          <cell r="E2695" t="str">
            <v>WACON-5A</v>
          </cell>
          <cell r="F2695" t="str">
            <v>Residential</v>
          </cell>
          <cell r="G2695" t="str">
            <v>MULTI</v>
          </cell>
          <cell r="J2695" t="str">
            <v>April</v>
          </cell>
          <cell r="K2695" t="str">
            <v>2011-2012</v>
          </cell>
          <cell r="L2695">
            <v>2012</v>
          </cell>
          <cell r="Y2695">
            <v>0</v>
          </cell>
          <cell r="AA2695">
            <v>0</v>
          </cell>
          <cell r="AC2695" t="str">
            <v>BURNSWACON-5AApril2011-2012</v>
          </cell>
          <cell r="AD2695" t="str">
            <v>BURNSWACON-5A2012</v>
          </cell>
          <cell r="AE2695" t="str">
            <v>BURNSWACON-5AApril2012</v>
          </cell>
          <cell r="AF2695" t="str">
            <v>BURNSWACON-5AApril2011-2012</v>
          </cell>
          <cell r="AG2695" t="str">
            <v>BURNSWACON-5AApril2011-2012</v>
          </cell>
          <cell r="AH2695" t="str">
            <v>BURNSApril2011-2012</v>
          </cell>
        </row>
        <row r="2696">
          <cell r="D2696" t="str">
            <v>GRAHAM</v>
          </cell>
          <cell r="E2696" t="str">
            <v>WACON-5A</v>
          </cell>
          <cell r="F2696" t="str">
            <v>Residential</v>
          </cell>
          <cell r="G2696" t="str">
            <v>SINGLE</v>
          </cell>
          <cell r="J2696" t="str">
            <v>April</v>
          </cell>
          <cell r="K2696" t="str">
            <v>2011-2012</v>
          </cell>
          <cell r="L2696">
            <v>2012</v>
          </cell>
          <cell r="N2696">
            <v>0</v>
          </cell>
          <cell r="Y2696">
            <v>0</v>
          </cell>
          <cell r="Z2696">
            <v>0</v>
          </cell>
          <cell r="AA2696">
            <v>0</v>
          </cell>
          <cell r="AB2696">
            <v>0</v>
          </cell>
          <cell r="AC2696" t="str">
            <v>GRAHAMWACON-5AApril2011-2012</v>
          </cell>
          <cell r="AD2696" t="str">
            <v>GRAHAMWACON-5A2012</v>
          </cell>
          <cell r="AE2696" t="str">
            <v>GRAHAMWACON-5AApril2012</v>
          </cell>
          <cell r="AF2696" t="str">
            <v>GRAHAMWACON-5AApril2011-2012</v>
          </cell>
          <cell r="AG2696" t="str">
            <v>GRAHAMWACON-5AApril2011-2012</v>
          </cell>
          <cell r="AH2696" t="str">
            <v>GRAHAMApril2011-2012</v>
          </cell>
        </row>
        <row r="2697">
          <cell r="D2697" t="str">
            <v>GRAHAM</v>
          </cell>
          <cell r="E2697" t="str">
            <v>WACON-5A</v>
          </cell>
          <cell r="F2697" t="str">
            <v>Residential</v>
          </cell>
          <cell r="G2697" t="str">
            <v>MULTI</v>
          </cell>
          <cell r="J2697" t="str">
            <v>April</v>
          </cell>
          <cell r="K2697" t="str">
            <v>2011-2012</v>
          </cell>
          <cell r="L2697">
            <v>2012</v>
          </cell>
          <cell r="Y2697">
            <v>0</v>
          </cell>
          <cell r="AA2697">
            <v>0</v>
          </cell>
          <cell r="AC2697" t="str">
            <v>GRAHAMWACON-5AApril2011-2012</v>
          </cell>
          <cell r="AD2697" t="str">
            <v>GRAHAMWACON-5A2012</v>
          </cell>
          <cell r="AE2697" t="str">
            <v>GRAHAMWACON-5AApril2012</v>
          </cell>
          <cell r="AF2697" t="str">
            <v>GRAHAMWACON-5AApril2011-2012</v>
          </cell>
          <cell r="AG2697" t="str">
            <v>GRAHAMWACON-5AApril2011-2012</v>
          </cell>
          <cell r="AH2697" t="str">
            <v>GRAHAMApril2011-2012</v>
          </cell>
        </row>
        <row r="2698">
          <cell r="D2698" t="str">
            <v>GURNETT</v>
          </cell>
          <cell r="E2698" t="str">
            <v>WACON-5A</v>
          </cell>
          <cell r="F2698" t="str">
            <v>Residential</v>
          </cell>
          <cell r="G2698" t="str">
            <v>SINGLE</v>
          </cell>
          <cell r="J2698" t="str">
            <v>April</v>
          </cell>
          <cell r="K2698" t="str">
            <v>2011-2012</v>
          </cell>
          <cell r="L2698">
            <v>2012</v>
          </cell>
          <cell r="N2698">
            <v>0</v>
          </cell>
          <cell r="Y2698">
            <v>0</v>
          </cell>
          <cell r="Z2698">
            <v>0</v>
          </cell>
          <cell r="AA2698">
            <v>0</v>
          </cell>
          <cell r="AB2698">
            <v>0</v>
          </cell>
          <cell r="AC2698" t="str">
            <v>GURNETTWACON-5AApril2011-2012</v>
          </cell>
          <cell r="AD2698" t="str">
            <v>GURNETTWACON-5A2012</v>
          </cell>
          <cell r="AE2698" t="str">
            <v>GURNETTWACON-5AApril2012</v>
          </cell>
          <cell r="AF2698" t="str">
            <v>GURNETTWACON-5AApril2011-2012</v>
          </cell>
          <cell r="AG2698" t="str">
            <v>GURNETTWACON-5AApril2011-2012</v>
          </cell>
          <cell r="AH2698" t="str">
            <v>GURNETTApril2011-2012</v>
          </cell>
        </row>
        <row r="2699">
          <cell r="D2699" t="str">
            <v>GURNETT</v>
          </cell>
          <cell r="E2699" t="str">
            <v>WACON-5A</v>
          </cell>
          <cell r="F2699" t="str">
            <v>Residential</v>
          </cell>
          <cell r="G2699" t="str">
            <v>MULTI</v>
          </cell>
          <cell r="J2699" t="str">
            <v>April</v>
          </cell>
          <cell r="K2699" t="str">
            <v>2011-2012</v>
          </cell>
          <cell r="L2699">
            <v>2012</v>
          </cell>
          <cell r="Y2699">
            <v>0</v>
          </cell>
          <cell r="AA2699">
            <v>0</v>
          </cell>
          <cell r="AC2699" t="str">
            <v>GURNETTWACON-5AApril2011-2012</v>
          </cell>
          <cell r="AD2699" t="str">
            <v>GURNETTWACON-5A2012</v>
          </cell>
          <cell r="AE2699" t="str">
            <v>GURNETTWACON-5AApril2012</v>
          </cell>
          <cell r="AF2699" t="str">
            <v>GURNETTWACON-5AApril2011-2012</v>
          </cell>
          <cell r="AG2699" t="str">
            <v>GURNETTWACON-5AApril2011-2012</v>
          </cell>
          <cell r="AH2699" t="str">
            <v>GURNETTApril2011-2012</v>
          </cell>
        </row>
        <row r="2700">
          <cell r="D2700" t="str">
            <v>MIL</v>
          </cell>
          <cell r="E2700" t="str">
            <v>WACON-5B</v>
          </cell>
          <cell r="F2700" t="str">
            <v>Commercial</v>
          </cell>
          <cell r="G2700" t="str">
            <v>MULTI</v>
          </cell>
          <cell r="J2700" t="str">
            <v>April</v>
          </cell>
          <cell r="K2700" t="str">
            <v>2011-2012</v>
          </cell>
          <cell r="L2700">
            <v>2012</v>
          </cell>
          <cell r="N2700">
            <v>0</v>
          </cell>
          <cell r="Y2700">
            <v>0</v>
          </cell>
          <cell r="Z2700">
            <v>0</v>
          </cell>
          <cell r="AA2700">
            <v>0</v>
          </cell>
          <cell r="AB2700">
            <v>0</v>
          </cell>
          <cell r="AC2700" t="str">
            <v>MILWACON-5BApril2011-2012</v>
          </cell>
          <cell r="AD2700" t="str">
            <v>MILWACON-5B2012</v>
          </cell>
          <cell r="AE2700" t="str">
            <v>MILWACON-5BApril2012</v>
          </cell>
          <cell r="AF2700" t="str">
            <v>MILWACON-5BApril2011-2012</v>
          </cell>
          <cell r="AG2700" t="str">
            <v>MILWACON-5BApril2011-2012</v>
          </cell>
          <cell r="AH2700" t="str">
            <v>MILApril2011-2012</v>
          </cell>
        </row>
        <row r="2701">
          <cell r="D2701" t="str">
            <v>MIL</v>
          </cell>
          <cell r="E2701" t="str">
            <v>WACON-5B</v>
          </cell>
          <cell r="F2701" t="str">
            <v>Commercial</v>
          </cell>
          <cell r="G2701" t="str">
            <v>OTHER</v>
          </cell>
          <cell r="J2701" t="str">
            <v>April</v>
          </cell>
          <cell r="K2701" t="str">
            <v>2011-2012</v>
          </cell>
          <cell r="L2701">
            <v>2012</v>
          </cell>
          <cell r="Y2701">
            <v>0</v>
          </cell>
          <cell r="AC2701" t="str">
            <v>MILWACON-5BApril2011-2012</v>
          </cell>
          <cell r="AD2701" t="str">
            <v>MILWACON-5B2012</v>
          </cell>
          <cell r="AE2701" t="str">
            <v>MILWACON-5BApril2012</v>
          </cell>
          <cell r="AF2701" t="str">
            <v>MILWACON-5BApril2011-2012</v>
          </cell>
          <cell r="AG2701" t="str">
            <v>MILWACON-5BApril2011-2012</v>
          </cell>
          <cell r="AH2701" t="str">
            <v>MILApril2011-2012</v>
          </cell>
        </row>
        <row r="2702">
          <cell r="D2702" t="str">
            <v>SAMPSON</v>
          </cell>
          <cell r="E2702" t="str">
            <v>WACON-5A</v>
          </cell>
          <cell r="F2702" t="str">
            <v>Residential</v>
          </cell>
          <cell r="G2702" t="str">
            <v>SINGLE</v>
          </cell>
          <cell r="J2702" t="str">
            <v>April</v>
          </cell>
          <cell r="K2702" t="str">
            <v>2011-2012</v>
          </cell>
          <cell r="L2702">
            <v>2012</v>
          </cell>
          <cell r="N2702">
            <v>0</v>
          </cell>
          <cell r="Y2702">
            <v>0</v>
          </cell>
          <cell r="Z2702">
            <v>0</v>
          </cell>
          <cell r="AA2702">
            <v>0</v>
          </cell>
          <cell r="AB2702">
            <v>0</v>
          </cell>
          <cell r="AC2702" t="str">
            <v>SAMPSONWACON-5AApril2011-2012</v>
          </cell>
          <cell r="AD2702" t="str">
            <v>SAMPSONWACON-5A2012</v>
          </cell>
          <cell r="AE2702" t="str">
            <v>SAMPSONWACON-5AApril2012</v>
          </cell>
          <cell r="AF2702" t="str">
            <v>SAMPSONWACON-5AApril2011-2012</v>
          </cell>
          <cell r="AG2702" t="str">
            <v>SAMPSONWACON-5AApril2011-2012</v>
          </cell>
          <cell r="AH2702" t="str">
            <v>SAMPSONApril2011-2012</v>
          </cell>
        </row>
        <row r="2703">
          <cell r="D2703" t="str">
            <v>SAMPSON</v>
          </cell>
          <cell r="E2703" t="str">
            <v>WACON-5A</v>
          </cell>
          <cell r="F2703" t="str">
            <v>Residential</v>
          </cell>
          <cell r="G2703" t="str">
            <v>MULTI</v>
          </cell>
          <cell r="J2703" t="str">
            <v>April</v>
          </cell>
          <cell r="K2703" t="str">
            <v>2011-2012</v>
          </cell>
          <cell r="L2703">
            <v>2012</v>
          </cell>
          <cell r="Y2703">
            <v>0</v>
          </cell>
          <cell r="AA2703">
            <v>0</v>
          </cell>
          <cell r="AC2703" t="str">
            <v>SAMPSONWACON-5AApril2011-2012</v>
          </cell>
          <cell r="AD2703" t="str">
            <v>SAMPSONWACON-5A2012</v>
          </cell>
          <cell r="AE2703" t="str">
            <v>SAMPSONWACON-5AApril2012</v>
          </cell>
          <cell r="AF2703" t="str">
            <v>SAMPSONWACON-5AApril2011-2012</v>
          </cell>
          <cell r="AG2703" t="str">
            <v>SAMPSONWACON-5AApril2011-2012</v>
          </cell>
          <cell r="AH2703" t="str">
            <v>SAMPSONApril2011-2012</v>
          </cell>
        </row>
        <row r="2704">
          <cell r="D2704" t="str">
            <v>SKIPPER</v>
          </cell>
          <cell r="E2704" t="str">
            <v>WACON-5A</v>
          </cell>
          <cell r="F2704" t="str">
            <v>Residential</v>
          </cell>
          <cell r="G2704" t="str">
            <v>SINGLE</v>
          </cell>
          <cell r="J2704" t="str">
            <v>April</v>
          </cell>
          <cell r="K2704" t="str">
            <v>2011-2012</v>
          </cell>
          <cell r="L2704">
            <v>2012</v>
          </cell>
          <cell r="N2704">
            <v>0</v>
          </cell>
          <cell r="Y2704">
            <v>0</v>
          </cell>
          <cell r="AC2704" t="str">
            <v>SKIPPERWACON-5AApril2011-2012</v>
          </cell>
          <cell r="AD2704" t="str">
            <v>SKIPPERWACON-5A2012</v>
          </cell>
          <cell r="AE2704" t="str">
            <v>SKIPPERWACON-5AApril2012</v>
          </cell>
          <cell r="AF2704" t="str">
            <v>SKIPPERWACON-5AApril2011-2012</v>
          </cell>
          <cell r="AG2704" t="str">
            <v>SKIPPERWACON-5AApril2011-2012</v>
          </cell>
          <cell r="AH2704" t="str">
            <v>SKIPPERApril2011-2012</v>
          </cell>
        </row>
        <row r="2705">
          <cell r="D2705" t="str">
            <v>SKIPPER</v>
          </cell>
          <cell r="E2705" t="str">
            <v>WACON-5A</v>
          </cell>
          <cell r="F2705" t="str">
            <v>Residential</v>
          </cell>
          <cell r="G2705" t="str">
            <v>MULTI</v>
          </cell>
          <cell r="J2705" t="str">
            <v>April</v>
          </cell>
          <cell r="K2705" t="str">
            <v>2011-2012</v>
          </cell>
          <cell r="L2705">
            <v>2012</v>
          </cell>
          <cell r="Y2705">
            <v>0</v>
          </cell>
          <cell r="AC2705" t="str">
            <v>SKIPPERWACON-5AApril2011-2012</v>
          </cell>
          <cell r="AD2705" t="str">
            <v>SKIPPERWACON-5A2012</v>
          </cell>
          <cell r="AE2705" t="str">
            <v>SKIPPERWACON-5AApril2012</v>
          </cell>
          <cell r="AF2705" t="str">
            <v>SKIPPERWACON-5AApril2011-2012</v>
          </cell>
          <cell r="AG2705" t="str">
            <v>SKIPPERWACON-5AApril2011-2012</v>
          </cell>
          <cell r="AH2705" t="str">
            <v>SKIPPERApril2011-2012</v>
          </cell>
        </row>
        <row r="2706">
          <cell r="D2706" t="str">
            <v>SKIPPER</v>
          </cell>
          <cell r="E2706" t="str">
            <v>WACON-5B</v>
          </cell>
          <cell r="F2706" t="str">
            <v>Commercial</v>
          </cell>
          <cell r="G2706" t="str">
            <v>OTHER</v>
          </cell>
          <cell r="J2706" t="str">
            <v>April</v>
          </cell>
          <cell r="K2706" t="str">
            <v>2011-2012</v>
          </cell>
          <cell r="L2706">
            <v>2012</v>
          </cell>
          <cell r="N2706">
            <v>5.833333333333333</v>
          </cell>
          <cell r="Y2706">
            <v>0</v>
          </cell>
          <cell r="Z2706">
            <v>941.23725383333328</v>
          </cell>
          <cell r="AA2706">
            <v>0</v>
          </cell>
          <cell r="AB2706">
            <v>0</v>
          </cell>
          <cell r="AC2706" t="str">
            <v>SKIPPERWACON-5BApril2011-2012</v>
          </cell>
          <cell r="AD2706" t="str">
            <v>SKIPPERWACON-5B2012</v>
          </cell>
          <cell r="AE2706" t="str">
            <v>SKIPPERWACON-5BApril2012</v>
          </cell>
          <cell r="AF2706" t="str">
            <v>SKIPPERWACON-5BApril2011-2012</v>
          </cell>
          <cell r="AG2706" t="str">
            <v>SKIPPERWACON-5BApril2011-2012</v>
          </cell>
          <cell r="AH2706" t="str">
            <v>SKIPPERApril2011-2012</v>
          </cell>
        </row>
        <row r="2707">
          <cell r="D2707" t="str">
            <v>SPRIGGS</v>
          </cell>
          <cell r="E2707" t="str">
            <v>WACON-5A</v>
          </cell>
          <cell r="F2707" t="str">
            <v>Residential</v>
          </cell>
          <cell r="G2707" t="str">
            <v>SINGLE</v>
          </cell>
          <cell r="J2707" t="str">
            <v>April</v>
          </cell>
          <cell r="K2707" t="str">
            <v>2011-2012</v>
          </cell>
          <cell r="L2707">
            <v>2012</v>
          </cell>
          <cell r="N2707">
            <v>0</v>
          </cell>
          <cell r="Y2707">
            <v>0</v>
          </cell>
          <cell r="Z2707">
            <v>0</v>
          </cell>
          <cell r="AA2707">
            <v>0</v>
          </cell>
          <cell r="AB2707">
            <v>0</v>
          </cell>
          <cell r="AC2707" t="str">
            <v>SPRIGGSWACON-5AApril2011-2012</v>
          </cell>
          <cell r="AD2707" t="str">
            <v>SPRIGGSWACON-5A2012</v>
          </cell>
          <cell r="AE2707" t="str">
            <v>SPRIGGSWACON-5AApril2012</v>
          </cell>
          <cell r="AF2707" t="str">
            <v>SPRIGGSWACON-5AApril2011-2012</v>
          </cell>
          <cell r="AG2707" t="str">
            <v>SPRIGGSWACON-5AApril2011-2012</v>
          </cell>
          <cell r="AH2707" t="str">
            <v>SPRIGGSApril2011-2012</v>
          </cell>
        </row>
        <row r="2708">
          <cell r="D2708" t="str">
            <v>SPRIGGS</v>
          </cell>
          <cell r="E2708" t="str">
            <v>WACON-5A</v>
          </cell>
          <cell r="F2708" t="str">
            <v>Residential</v>
          </cell>
          <cell r="G2708" t="str">
            <v>MULTI</v>
          </cell>
          <cell r="J2708" t="str">
            <v>April</v>
          </cell>
          <cell r="K2708" t="str">
            <v>2011-2012</v>
          </cell>
          <cell r="L2708">
            <v>2012</v>
          </cell>
          <cell r="Y2708">
            <v>0</v>
          </cell>
          <cell r="AA2708">
            <v>0</v>
          </cell>
          <cell r="AC2708" t="str">
            <v>SPRIGGSWACON-5AApril2011-2012</v>
          </cell>
          <cell r="AD2708" t="str">
            <v>SPRIGGSWACON-5A2012</v>
          </cell>
          <cell r="AE2708" t="str">
            <v>SPRIGGSWACON-5AApril2012</v>
          </cell>
          <cell r="AF2708" t="str">
            <v>SPRIGGSWACON-5AApril2011-2012</v>
          </cell>
          <cell r="AG2708" t="str">
            <v>SPRIGGSWACON-5AApril2011-2012</v>
          </cell>
          <cell r="AH2708" t="str">
            <v>SPRIGGSApril2011-2012</v>
          </cell>
        </row>
        <row r="2709">
          <cell r="C2709" t="str">
            <v xml:space="preserve">Total Water Audits  </v>
          </cell>
          <cell r="D2709" t="str">
            <v>CONEW</v>
          </cell>
          <cell r="E2709" t="str">
            <v>WACON-5A</v>
          </cell>
          <cell r="F2709" t="str">
            <v>Residential</v>
          </cell>
          <cell r="G2709" t="str">
            <v>SINGLE</v>
          </cell>
          <cell r="J2709" t="str">
            <v>April</v>
          </cell>
          <cell r="K2709" t="str">
            <v>2011-2012</v>
          </cell>
          <cell r="L2709">
            <v>2012</v>
          </cell>
          <cell r="M2709">
            <v>0</v>
          </cell>
          <cell r="N2709">
            <v>0</v>
          </cell>
          <cell r="Y2709">
            <v>0</v>
          </cell>
          <cell r="Z2709">
            <v>0</v>
          </cell>
          <cell r="AA2709">
            <v>0</v>
          </cell>
          <cell r="AB2709">
            <v>0</v>
          </cell>
          <cell r="AC2709" t="str">
            <v>CONEWWACON-5AApril2011-2012</v>
          </cell>
          <cell r="AD2709" t="str">
            <v>CONEWWACON-5A2012</v>
          </cell>
          <cell r="AE2709" t="str">
            <v>CONEWWACON-5AApril2012</v>
          </cell>
          <cell r="AF2709" t="str">
            <v>CONEWWACON-5AApril2011-2012</v>
          </cell>
          <cell r="AG2709" t="str">
            <v>CONEWWACON-5AApril2011-2012</v>
          </cell>
          <cell r="AH2709" t="str">
            <v>CONEWApril2011-2012</v>
          </cell>
        </row>
        <row r="2710">
          <cell r="C2710" t="str">
            <v xml:space="preserve">Total Water Audits  </v>
          </cell>
          <cell r="D2710" t="str">
            <v>CONEW</v>
          </cell>
          <cell r="E2710" t="str">
            <v>WACON-5A</v>
          </cell>
          <cell r="F2710" t="str">
            <v>Residential</v>
          </cell>
          <cell r="G2710" t="str">
            <v>MULTI</v>
          </cell>
          <cell r="J2710" t="str">
            <v>April</v>
          </cell>
          <cell r="K2710" t="str">
            <v>2011-2012</v>
          </cell>
          <cell r="L2710">
            <v>2012</v>
          </cell>
          <cell r="M2710">
            <v>0</v>
          </cell>
          <cell r="Y2710">
            <v>0</v>
          </cell>
          <cell r="Z2710">
            <v>0</v>
          </cell>
          <cell r="AC2710" t="str">
            <v>CONEWWACON-5AApril2011-2012</v>
          </cell>
          <cell r="AD2710" t="str">
            <v>CONEWWACON-5A2012</v>
          </cell>
          <cell r="AE2710" t="str">
            <v>CONEWWACON-5AApril2012</v>
          </cell>
          <cell r="AF2710" t="str">
            <v>CONEWWACON-5AApril2011-2012</v>
          </cell>
          <cell r="AG2710" t="str">
            <v>CONEWWACON-5AApril2011-2012</v>
          </cell>
          <cell r="AH2710" t="str">
            <v>CONEWApril2011-2012</v>
          </cell>
        </row>
        <row r="2711">
          <cell r="C2711" t="str">
            <v xml:space="preserve">Total Water Audits  </v>
          </cell>
          <cell r="D2711" t="str">
            <v>CONEW</v>
          </cell>
          <cell r="E2711" t="str">
            <v>WACON-5B</v>
          </cell>
          <cell r="F2711" t="str">
            <v>Commercial</v>
          </cell>
          <cell r="G2711" t="str">
            <v>OTHER</v>
          </cell>
          <cell r="J2711" t="str">
            <v>April</v>
          </cell>
          <cell r="K2711" t="str">
            <v>2011-2012</v>
          </cell>
          <cell r="L2711">
            <v>2012</v>
          </cell>
          <cell r="M2711">
            <v>0</v>
          </cell>
          <cell r="N2711">
            <v>5.833333333333333</v>
          </cell>
          <cell r="Y2711">
            <v>0</v>
          </cell>
          <cell r="Z2711">
            <v>941.23725383333328</v>
          </cell>
          <cell r="AC2711" t="str">
            <v>CONEWWACON-5BApril2011-2012</v>
          </cell>
          <cell r="AD2711" t="str">
            <v>CONEWWACON-5B2012</v>
          </cell>
          <cell r="AE2711" t="str">
            <v>CONEWWACON-5BApril2012</v>
          </cell>
          <cell r="AF2711" t="str">
            <v>CONEWWACON-5BApril2011-2012</v>
          </cell>
          <cell r="AG2711" t="str">
            <v>CONEWWACON-5BApril2011-2012</v>
          </cell>
          <cell r="AH2711" t="str">
            <v>CONEWApril2011-2012</v>
          </cell>
        </row>
        <row r="2712">
          <cell r="B2712" t="str">
            <v>LOANEDEL</v>
          </cell>
          <cell r="C2712" t="str">
            <v>Efficiency Delivered Loans</v>
          </cell>
          <cell r="D2712" t="str">
            <v>BURNS</v>
          </cell>
          <cell r="E2712" t="str">
            <v>ECON-12A</v>
          </cell>
          <cell r="F2712" t="str">
            <v>Residential</v>
          </cell>
          <cell r="G2712" t="str">
            <v>SINGLE</v>
          </cell>
          <cell r="J2712" t="str">
            <v>April</v>
          </cell>
          <cell r="K2712" t="str">
            <v>2011-2012</v>
          </cell>
          <cell r="L2712">
            <v>2012</v>
          </cell>
          <cell r="N2712">
            <v>0</v>
          </cell>
          <cell r="P2712">
            <v>0</v>
          </cell>
          <cell r="Y2712">
            <v>0</v>
          </cell>
          <cell r="Z2712">
            <v>0</v>
          </cell>
          <cell r="AA2712">
            <v>0</v>
          </cell>
          <cell r="AB2712">
            <v>0</v>
          </cell>
          <cell r="AC2712" t="str">
            <v>BURNSECON-12AApril2011-2012</v>
          </cell>
          <cell r="AD2712" t="str">
            <v>BURNSECON-12A2012</v>
          </cell>
          <cell r="AE2712" t="str">
            <v>BURNSECON-12AApril2012</v>
          </cell>
          <cell r="AF2712" t="str">
            <v>BURNSECON-12AApril2011-2012</v>
          </cell>
          <cell r="AG2712" t="str">
            <v>BURNSECON-12AApril2011-2012</v>
          </cell>
          <cell r="AH2712" t="str">
            <v>BURNSApril2011-2012</v>
          </cell>
        </row>
        <row r="2713">
          <cell r="D2713" t="str">
            <v>GRAHAM</v>
          </cell>
          <cell r="E2713" t="str">
            <v>ECON-12A</v>
          </cell>
          <cell r="F2713" t="str">
            <v>Residential</v>
          </cell>
          <cell r="G2713" t="str">
            <v>SINGLE</v>
          </cell>
          <cell r="J2713" t="str">
            <v>April</v>
          </cell>
          <cell r="K2713" t="str">
            <v>2011-2012</v>
          </cell>
          <cell r="L2713">
            <v>2012</v>
          </cell>
          <cell r="N2713">
            <v>10.083333333333334</v>
          </cell>
          <cell r="P2713">
            <v>20166.666666666668</v>
          </cell>
          <cell r="Y2713">
            <v>0</v>
          </cell>
          <cell r="Z2713">
            <v>5041.666666666667</v>
          </cell>
          <cell r="AA2713">
            <v>0</v>
          </cell>
          <cell r="AB2713">
            <v>2514.4808333333335</v>
          </cell>
          <cell r="AC2713" t="str">
            <v>GRAHAMECON-12AApril2011-2012</v>
          </cell>
          <cell r="AD2713" t="str">
            <v>GRAHAMECON-12A2012</v>
          </cell>
          <cell r="AE2713" t="str">
            <v>GRAHAMECON-12AApril2012</v>
          </cell>
          <cell r="AF2713" t="str">
            <v>GRAHAMECON-12AApril2011-2012</v>
          </cell>
          <cell r="AG2713" t="str">
            <v>GRAHAMECON-12AApril2011-2012</v>
          </cell>
          <cell r="AH2713" t="str">
            <v>GRAHAMApril2011-2012</v>
          </cell>
        </row>
        <row r="2714">
          <cell r="D2714" t="str">
            <v>MAYER</v>
          </cell>
          <cell r="E2714" t="str">
            <v>ECON-12A</v>
          </cell>
          <cell r="F2714" t="str">
            <v>Residential</v>
          </cell>
          <cell r="G2714" t="str">
            <v>SINGLE</v>
          </cell>
          <cell r="J2714" t="str">
            <v>April</v>
          </cell>
          <cell r="K2714" t="str">
            <v>2011-2012</v>
          </cell>
          <cell r="L2714">
            <v>2012</v>
          </cell>
          <cell r="N2714">
            <v>10.083333333333334</v>
          </cell>
          <cell r="P2714">
            <v>20166.666666666668</v>
          </cell>
          <cell r="Y2714">
            <v>0</v>
          </cell>
          <cell r="Z2714">
            <v>5041.666666666667</v>
          </cell>
          <cell r="AA2714">
            <v>0</v>
          </cell>
          <cell r="AB2714">
            <v>2514.4808333333335</v>
          </cell>
          <cell r="AC2714" t="str">
            <v>MAYERECON-12AApril2011-2012</v>
          </cell>
          <cell r="AD2714" t="str">
            <v>MAYERECON-12A2012</v>
          </cell>
          <cell r="AE2714" t="str">
            <v>MAYERECON-12AApril2012</v>
          </cell>
          <cell r="AF2714" t="str">
            <v>MAYERECON-12AApril2011-2012</v>
          </cell>
          <cell r="AG2714" t="str">
            <v>MAYERECON-12AApril2011-2012</v>
          </cell>
          <cell r="AH2714" t="str">
            <v>MAYERApril2011-2012</v>
          </cell>
        </row>
        <row r="2715">
          <cell r="D2715" t="str">
            <v>SAMPSON</v>
          </cell>
          <cell r="E2715" t="str">
            <v>ECON-12A</v>
          </cell>
          <cell r="F2715" t="str">
            <v>Residential</v>
          </cell>
          <cell r="G2715" t="str">
            <v>SINGLE</v>
          </cell>
          <cell r="J2715" t="str">
            <v>April</v>
          </cell>
          <cell r="K2715" t="str">
            <v>2011-2012</v>
          </cell>
          <cell r="L2715">
            <v>2012</v>
          </cell>
          <cell r="N2715">
            <v>10.083333333333334</v>
          </cell>
          <cell r="P2715">
            <v>20166.666666666668</v>
          </cell>
          <cell r="Y2715">
            <v>0</v>
          </cell>
          <cell r="Z2715">
            <v>5041.666666666667</v>
          </cell>
          <cell r="AA2715">
            <v>0</v>
          </cell>
          <cell r="AB2715">
            <v>2514.4808333333335</v>
          </cell>
          <cell r="AC2715" t="str">
            <v>SAMPSONECON-12AApril2011-2012</v>
          </cell>
          <cell r="AD2715" t="str">
            <v>SAMPSONECON-12A2012</v>
          </cell>
          <cell r="AE2715" t="str">
            <v>SAMPSONECON-12AApril2012</v>
          </cell>
          <cell r="AF2715" t="str">
            <v>SAMPSONECON-12AApril2011-2012</v>
          </cell>
          <cell r="AG2715" t="str">
            <v>SAMPSONECON-12AApril2011-2012</v>
          </cell>
          <cell r="AH2715" t="str">
            <v>SAMPSONApril2011-2012</v>
          </cell>
        </row>
        <row r="2716">
          <cell r="D2716" t="str">
            <v>SKIPPER</v>
          </cell>
          <cell r="E2716" t="str">
            <v>ECON-12A</v>
          </cell>
          <cell r="F2716" t="str">
            <v>Residential</v>
          </cell>
          <cell r="G2716" t="str">
            <v>SINGLE</v>
          </cell>
          <cell r="J2716" t="str">
            <v>April</v>
          </cell>
          <cell r="K2716" t="str">
            <v>2011-2012</v>
          </cell>
          <cell r="L2716">
            <v>2012</v>
          </cell>
          <cell r="N2716">
            <v>0</v>
          </cell>
          <cell r="P2716">
            <v>0</v>
          </cell>
          <cell r="Y2716">
            <v>0</v>
          </cell>
          <cell r="Z2716">
            <v>0</v>
          </cell>
          <cell r="AA2716">
            <v>0</v>
          </cell>
          <cell r="AB2716">
            <v>0</v>
          </cell>
          <cell r="AC2716" t="str">
            <v>SKIPPERECON-12AApril2011-2012</v>
          </cell>
          <cell r="AD2716" t="str">
            <v>SKIPPERECON-12A2012</v>
          </cell>
          <cell r="AE2716" t="str">
            <v>SKIPPERECON-12AApril2012</v>
          </cell>
          <cell r="AF2716" t="str">
            <v>SKIPPERECON-12AApril2011-2012</v>
          </cell>
          <cell r="AG2716" t="str">
            <v>SKIPPERECON-12AApril2011-2012</v>
          </cell>
          <cell r="AH2716" t="str">
            <v>SKIPPERApril2011-2012</v>
          </cell>
        </row>
        <row r="2717">
          <cell r="D2717" t="str">
            <v>SPRIGGS</v>
          </cell>
          <cell r="E2717" t="str">
            <v>ECON-12A</v>
          </cell>
          <cell r="F2717" t="str">
            <v>Residential</v>
          </cell>
          <cell r="G2717" t="str">
            <v>SINGLE</v>
          </cell>
          <cell r="J2717" t="str">
            <v>April</v>
          </cell>
          <cell r="K2717" t="str">
            <v>2011-2012</v>
          </cell>
          <cell r="L2717">
            <v>2012</v>
          </cell>
          <cell r="N2717">
            <v>10.083333333333334</v>
          </cell>
          <cell r="P2717">
            <v>20166.666666666668</v>
          </cell>
          <cell r="Y2717">
            <v>0</v>
          </cell>
          <cell r="Z2717">
            <v>5041.666666666667</v>
          </cell>
          <cell r="AA2717">
            <v>0</v>
          </cell>
          <cell r="AB2717">
            <v>2514.4808333333335</v>
          </cell>
          <cell r="AC2717" t="str">
            <v>SPRIGGSECON-12AApril2011-2012</v>
          </cell>
          <cell r="AD2717" t="str">
            <v>SPRIGGSECON-12A2012</v>
          </cell>
          <cell r="AE2717" t="str">
            <v>SPRIGGSECON-12AApril2012</v>
          </cell>
          <cell r="AF2717" t="str">
            <v>SPRIGGSECON-12AApril2011-2012</v>
          </cell>
          <cell r="AG2717" t="str">
            <v>SPRIGGSECON-12AApril2011-2012</v>
          </cell>
          <cell r="AH2717" t="str">
            <v>SPRIGGSApril2011-2012</v>
          </cell>
        </row>
        <row r="2718">
          <cell r="C2718" t="str">
            <v>Total Home Fix-up Single</v>
          </cell>
          <cell r="D2718" t="str">
            <v>CONEW</v>
          </cell>
          <cell r="E2718" t="str">
            <v>ECON-12A</v>
          </cell>
          <cell r="F2718" t="str">
            <v>Residential</v>
          </cell>
          <cell r="G2718" t="str">
            <v>SINGLE</v>
          </cell>
          <cell r="J2718" t="str">
            <v>April</v>
          </cell>
          <cell r="K2718" t="str">
            <v>2011-2012</v>
          </cell>
          <cell r="L2718">
            <v>2012</v>
          </cell>
          <cell r="M2718">
            <v>0</v>
          </cell>
          <cell r="N2718">
            <v>40.333333333333336</v>
          </cell>
          <cell r="O2718">
            <v>0</v>
          </cell>
          <cell r="P2718">
            <v>80666.666666666672</v>
          </cell>
          <cell r="Y2718">
            <v>0</v>
          </cell>
          <cell r="Z2718">
            <v>20166.666666666668</v>
          </cell>
          <cell r="AA2718">
            <v>0</v>
          </cell>
          <cell r="AB2718">
            <v>10057.923333333334</v>
          </cell>
          <cell r="AC2718" t="str">
            <v>CONEWECON-12AApril2011-2012</v>
          </cell>
          <cell r="AD2718" t="str">
            <v>CONEWECON-12A2012</v>
          </cell>
          <cell r="AE2718" t="str">
            <v>CONEWECON-12AApril2012</v>
          </cell>
          <cell r="AF2718" t="str">
            <v>CONEWECON-12AApril2011-2012</v>
          </cell>
          <cell r="AG2718" t="str">
            <v>CONEWECON-12AApril2011-2012</v>
          </cell>
          <cell r="AH2718" t="str">
            <v>CONEWApril2011-2012</v>
          </cell>
        </row>
        <row r="2719">
          <cell r="C2719" t="str">
            <v>Community Events</v>
          </cell>
          <cell r="D2719" t="str">
            <v>BURNS</v>
          </cell>
          <cell r="E2719" t="str">
            <v>ECONGEN</v>
          </cell>
          <cell r="F2719" t="str">
            <v>Residential</v>
          </cell>
          <cell r="H2719" t="str">
            <v>COMM EVENT</v>
          </cell>
          <cell r="J2719" t="str">
            <v>April</v>
          </cell>
          <cell r="K2719" t="str">
            <v>2011-2012</v>
          </cell>
          <cell r="L2719">
            <v>2012</v>
          </cell>
          <cell r="N2719">
            <v>0.27777777777777779</v>
          </cell>
          <cell r="Y2719">
            <v>0</v>
          </cell>
          <cell r="Z2719">
            <v>1.7538055555555556</v>
          </cell>
          <cell r="AC2719" t="str">
            <v>BURNSECONGENApril2011-2012</v>
          </cell>
          <cell r="AD2719" t="str">
            <v>BURNSECONGEN2012</v>
          </cell>
          <cell r="AE2719" t="str">
            <v>BURNSECONGENApril2012</v>
          </cell>
          <cell r="AF2719" t="str">
            <v>BURNSECONGENCOMM EVENTApril2011-2012</v>
          </cell>
          <cell r="AG2719" t="str">
            <v>BURNSECONGENApril2011-2012</v>
          </cell>
          <cell r="AH2719" t="str">
            <v>BURNSApril2011-2012</v>
          </cell>
        </row>
        <row r="2720">
          <cell r="D2720" t="str">
            <v>GRAHAM</v>
          </cell>
          <cell r="E2720" t="str">
            <v>ECONGEN</v>
          </cell>
          <cell r="F2720" t="str">
            <v>Residential</v>
          </cell>
          <cell r="H2720" t="str">
            <v>COMM EVENT</v>
          </cell>
          <cell r="J2720" t="str">
            <v>April</v>
          </cell>
          <cell r="K2720" t="str">
            <v>2011-2012</v>
          </cell>
          <cell r="L2720">
            <v>2012</v>
          </cell>
          <cell r="N2720">
            <v>0.27777777777777779</v>
          </cell>
          <cell r="U2720">
            <v>8</v>
          </cell>
          <cell r="Y2720">
            <v>0</v>
          </cell>
          <cell r="Z2720">
            <v>1.7538055555555556</v>
          </cell>
          <cell r="AC2720" t="str">
            <v>GRAHAMECONGENApril2011-2012</v>
          </cell>
          <cell r="AD2720" t="str">
            <v>GRAHAMECONGEN2012</v>
          </cell>
          <cell r="AE2720" t="str">
            <v>GRAHAMECONGENApril2012</v>
          </cell>
          <cell r="AF2720" t="str">
            <v>GRAHAMECONGENCOMM EVENTApril2011-2012</v>
          </cell>
          <cell r="AG2720" t="str">
            <v>GRAHAMECONGENApril2011-2012</v>
          </cell>
          <cell r="AH2720" t="str">
            <v>GRAHAMApril2011-2012</v>
          </cell>
        </row>
        <row r="2721">
          <cell r="D2721" t="str">
            <v>MAYER</v>
          </cell>
          <cell r="E2721" t="str">
            <v>ECONGEN</v>
          </cell>
          <cell r="F2721" t="str">
            <v>Residential</v>
          </cell>
          <cell r="H2721" t="str">
            <v>COMM EVENT</v>
          </cell>
          <cell r="J2721" t="str">
            <v>April</v>
          </cell>
          <cell r="K2721" t="str">
            <v>2011-2012</v>
          </cell>
          <cell r="L2721">
            <v>2012</v>
          </cell>
          <cell r="N2721">
            <v>0</v>
          </cell>
          <cell r="Y2721">
            <v>0</v>
          </cell>
          <cell r="Z2721">
            <v>0</v>
          </cell>
          <cell r="AC2721" t="str">
            <v>MAYERECONGENApril2011-2012</v>
          </cell>
          <cell r="AD2721" t="str">
            <v>MAYERECONGEN2012</v>
          </cell>
          <cell r="AE2721" t="str">
            <v>MAYERECONGENApril2012</v>
          </cell>
          <cell r="AF2721" t="str">
            <v>MAYERECONGENCOMM EVENTApril2011-2012</v>
          </cell>
          <cell r="AG2721" t="str">
            <v>MAYERECONGENApril2011-2012</v>
          </cell>
          <cell r="AH2721" t="str">
            <v>MAYERApril2011-2012</v>
          </cell>
        </row>
        <row r="2722">
          <cell r="D2722" t="str">
            <v>RIVERA</v>
          </cell>
          <cell r="E2722" t="str">
            <v>ECONGEN</v>
          </cell>
          <cell r="F2722" t="str">
            <v>Residential</v>
          </cell>
          <cell r="H2722" t="str">
            <v>COMM EVENT</v>
          </cell>
          <cell r="J2722" t="str">
            <v>April</v>
          </cell>
          <cell r="K2722" t="str">
            <v>2011-2012</v>
          </cell>
          <cell r="L2722">
            <v>2012</v>
          </cell>
          <cell r="N2722">
            <v>0</v>
          </cell>
          <cell r="Y2722">
            <v>0</v>
          </cell>
          <cell r="Z2722">
            <v>0</v>
          </cell>
          <cell r="AC2722" t="str">
            <v>RIVERAECONGENApril2011-2012</v>
          </cell>
          <cell r="AD2722" t="str">
            <v>RIVERAECONGEN2012</v>
          </cell>
          <cell r="AE2722" t="str">
            <v>RIVERAECONGENApril2012</v>
          </cell>
          <cell r="AF2722" t="str">
            <v>RIVERAECONGENCOMM EVENTApril2011-2012</v>
          </cell>
          <cell r="AG2722" t="str">
            <v>RIVERAECONGENApril2011-2012</v>
          </cell>
          <cell r="AH2722" t="str">
            <v>RIVERAApril2011-2012</v>
          </cell>
        </row>
        <row r="2723">
          <cell r="D2723" t="str">
            <v>SAMPSON</v>
          </cell>
          <cell r="E2723" t="str">
            <v>ECONGEN</v>
          </cell>
          <cell r="F2723" t="str">
            <v>Residential</v>
          </cell>
          <cell r="H2723" t="str">
            <v>COMM EVENT</v>
          </cell>
          <cell r="J2723" t="str">
            <v>April</v>
          </cell>
          <cell r="K2723" t="str">
            <v>2011-2012</v>
          </cell>
          <cell r="L2723">
            <v>2012</v>
          </cell>
          <cell r="N2723">
            <v>0.27777777777777779</v>
          </cell>
          <cell r="U2723">
            <v>9</v>
          </cell>
          <cell r="Y2723">
            <v>0</v>
          </cell>
          <cell r="Z2723">
            <v>1.7538055555555556</v>
          </cell>
          <cell r="AC2723" t="str">
            <v>SAMPSONECONGENApril2011-2012</v>
          </cell>
          <cell r="AD2723" t="str">
            <v>SAMPSONECONGEN2012</v>
          </cell>
          <cell r="AE2723" t="str">
            <v>SAMPSONECONGENApril2012</v>
          </cell>
          <cell r="AF2723" t="str">
            <v>SAMPSONECONGENCOMM EVENTApril2011-2012</v>
          </cell>
          <cell r="AG2723" t="str">
            <v>SAMPSONECONGENApril2011-2012</v>
          </cell>
          <cell r="AH2723" t="str">
            <v>SAMPSONApril2011-2012</v>
          </cell>
        </row>
        <row r="2724">
          <cell r="D2724" t="str">
            <v>SKIPPER</v>
          </cell>
          <cell r="E2724" t="str">
            <v>ECONGEN</v>
          </cell>
          <cell r="F2724" t="str">
            <v>Residential</v>
          </cell>
          <cell r="H2724" t="str">
            <v>COMM EVENT</v>
          </cell>
          <cell r="J2724" t="str">
            <v>April</v>
          </cell>
          <cell r="K2724" t="str">
            <v>2011-2012</v>
          </cell>
          <cell r="L2724">
            <v>2012</v>
          </cell>
          <cell r="N2724">
            <v>0.27777777777777779</v>
          </cell>
          <cell r="Y2724">
            <v>0</v>
          </cell>
          <cell r="Z2724">
            <v>1.7538055555555556</v>
          </cell>
          <cell r="AC2724" t="str">
            <v>SKIPPERECONGENApril2011-2012</v>
          </cell>
          <cell r="AD2724" t="str">
            <v>SKIPPERECONGEN2012</v>
          </cell>
          <cell r="AE2724" t="str">
            <v>SKIPPERECONGENApril2012</v>
          </cell>
          <cell r="AF2724" t="str">
            <v>SKIPPERECONGENCOMM EVENTApril2011-2012</v>
          </cell>
          <cell r="AG2724" t="str">
            <v>SKIPPERECONGENApril2011-2012</v>
          </cell>
          <cell r="AH2724" t="str">
            <v>SKIPPERApril2011-2012</v>
          </cell>
        </row>
        <row r="2725">
          <cell r="D2725" t="str">
            <v>SPRIGGS</v>
          </cell>
          <cell r="E2725" t="str">
            <v>ECONGEN</v>
          </cell>
          <cell r="F2725" t="str">
            <v>Residential</v>
          </cell>
          <cell r="H2725" t="str">
            <v>COMM EVENT</v>
          </cell>
          <cell r="J2725" t="str">
            <v>April</v>
          </cell>
          <cell r="K2725" t="str">
            <v>2011-2012</v>
          </cell>
          <cell r="L2725">
            <v>2012</v>
          </cell>
          <cell r="N2725">
            <v>0.27777777777777779</v>
          </cell>
          <cell r="Y2725">
            <v>0</v>
          </cell>
          <cell r="Z2725">
            <v>1.7538055555555556</v>
          </cell>
          <cell r="AC2725" t="str">
            <v>SPRIGGSECONGENApril2011-2012</v>
          </cell>
          <cell r="AD2725" t="str">
            <v>SPRIGGSECONGEN2012</v>
          </cell>
          <cell r="AE2725" t="str">
            <v>SPRIGGSECONGENApril2012</v>
          </cell>
          <cell r="AF2725" t="str">
            <v>SPRIGGSECONGENCOMM EVENTApril2011-2012</v>
          </cell>
          <cell r="AG2725" t="str">
            <v>SPRIGGSECONGENApril2011-2012</v>
          </cell>
          <cell r="AH2725" t="str">
            <v>SPRIGGSApril2011-2012</v>
          </cell>
        </row>
        <row r="2726">
          <cell r="C2726" t="str">
            <v xml:space="preserve">Total Community Events  </v>
          </cell>
          <cell r="D2726" t="str">
            <v>CONEW</v>
          </cell>
          <cell r="E2726" t="str">
            <v>ECONGEN</v>
          </cell>
          <cell r="F2726" t="str">
            <v>Residential</v>
          </cell>
          <cell r="H2726" t="str">
            <v>COMM EVENT</v>
          </cell>
          <cell r="J2726" t="str">
            <v>April</v>
          </cell>
          <cell r="K2726" t="str">
            <v>2011-2012</v>
          </cell>
          <cell r="L2726">
            <v>2012</v>
          </cell>
          <cell r="M2726">
            <v>0</v>
          </cell>
          <cell r="N2726">
            <v>1.3888888888888888</v>
          </cell>
          <cell r="O2726">
            <v>0</v>
          </cell>
          <cell r="P2726">
            <v>0</v>
          </cell>
          <cell r="U2726">
            <v>17</v>
          </cell>
          <cell r="X2726">
            <v>0</v>
          </cell>
          <cell r="Y2726">
            <v>0</v>
          </cell>
          <cell r="Z2726">
            <v>224.10410805555554</v>
          </cell>
          <cell r="AC2726" t="str">
            <v>CONEWECONGENApril2011-2012</v>
          </cell>
          <cell r="AD2726" t="str">
            <v>CONEWECONGEN2012</v>
          </cell>
          <cell r="AE2726" t="str">
            <v>CONEWECONGENApril2012</v>
          </cell>
          <cell r="AF2726" t="str">
            <v>CONEWECONGENCOMM EVENTApril2011-2012</v>
          </cell>
          <cell r="AG2726" t="str">
            <v>CONEWECONGENApril2011-2012</v>
          </cell>
          <cell r="AH2726" t="str">
            <v>CONEWApril2011-2012</v>
          </cell>
        </row>
        <row r="2727">
          <cell r="C2727" t="str">
            <v>CFL Community Events</v>
          </cell>
          <cell r="D2727" t="str">
            <v>COMM EVENT</v>
          </cell>
          <cell r="E2727" t="str">
            <v>ECON-11</v>
          </cell>
          <cell r="F2727" t="str">
            <v>Residential</v>
          </cell>
          <cell r="J2727" t="str">
            <v>April</v>
          </cell>
          <cell r="K2727" t="str">
            <v>2011-2012</v>
          </cell>
          <cell r="L2727">
            <v>2012</v>
          </cell>
          <cell r="N2727">
            <v>71.083333333333329</v>
          </cell>
          <cell r="O2727">
            <v>0</v>
          </cell>
          <cell r="AA2727">
            <v>0</v>
          </cell>
          <cell r="AB2727">
            <v>4358.83</v>
          </cell>
          <cell r="AC2727" t="str">
            <v>COMM EVENTECON-11April2011-2012</v>
          </cell>
          <cell r="AD2727" t="str">
            <v>COMM EVENTECON-112012</v>
          </cell>
          <cell r="AE2727" t="str">
            <v>COMM EVENTECON-11April2012</v>
          </cell>
          <cell r="AF2727" t="str">
            <v>COMM EVENTECON-11April2011-2012</v>
          </cell>
          <cell r="AG2727" t="str">
            <v>COMM EVENTECON-11April2011-2012</v>
          </cell>
          <cell r="AH2727" t="str">
            <v>COMM EVENTApril2011-2012</v>
          </cell>
        </row>
        <row r="2728">
          <cell r="C2728" t="str">
            <v>CFL Mailed</v>
          </cell>
          <cell r="D2728" t="str">
            <v>MAILED</v>
          </cell>
          <cell r="E2728" t="str">
            <v>ECON-11</v>
          </cell>
          <cell r="F2728" t="str">
            <v>Residential</v>
          </cell>
          <cell r="J2728" t="str">
            <v>April</v>
          </cell>
          <cell r="K2728" t="str">
            <v>2011-2012</v>
          </cell>
          <cell r="L2728">
            <v>2012</v>
          </cell>
          <cell r="N2728">
            <v>71.083333333333329</v>
          </cell>
          <cell r="O2728">
            <v>0</v>
          </cell>
          <cell r="AA2728">
            <v>0</v>
          </cell>
          <cell r="AB2728">
            <v>4358.83</v>
          </cell>
          <cell r="AC2728" t="str">
            <v>MAILEDECON-11April2011-2012</v>
          </cell>
          <cell r="AD2728" t="str">
            <v>MAILEDECON-112012</v>
          </cell>
          <cell r="AE2728" t="str">
            <v>MAILEDECON-11April2012</v>
          </cell>
          <cell r="AF2728" t="str">
            <v>MAILEDECON-11April2011-2012</v>
          </cell>
          <cell r="AG2728" t="str">
            <v>MAILEDECON-11April2011-2012</v>
          </cell>
          <cell r="AH2728" t="str">
            <v>MAILEDApril2011-2012</v>
          </cell>
        </row>
        <row r="2729">
          <cell r="C2729" t="str">
            <v>CFL Delivered</v>
          </cell>
          <cell r="D2729" t="str">
            <v>DELIVERED</v>
          </cell>
          <cell r="E2729" t="str">
            <v>ECON-11</v>
          </cell>
          <cell r="F2729" t="str">
            <v>Residential</v>
          </cell>
          <cell r="J2729" t="str">
            <v>April</v>
          </cell>
          <cell r="K2729" t="str">
            <v>2011-2012</v>
          </cell>
          <cell r="L2729">
            <v>2012</v>
          </cell>
          <cell r="N2729">
            <v>71.083333333333329</v>
          </cell>
          <cell r="O2729">
            <v>0</v>
          </cell>
          <cell r="AA2729">
            <v>0</v>
          </cell>
          <cell r="AB2729">
            <v>4358.83</v>
          </cell>
          <cell r="AC2729" t="str">
            <v>DELIVEREDECON-11April2011-2012</v>
          </cell>
          <cell r="AD2729" t="str">
            <v>DELIVEREDECON-112012</v>
          </cell>
          <cell r="AE2729" t="str">
            <v>DELIVEREDECON-11April2012</v>
          </cell>
          <cell r="AF2729" t="str">
            <v>DELIVEREDECON-11April2011-2012</v>
          </cell>
          <cell r="AG2729" t="str">
            <v>DELIVEREDECON-11April2011-2012</v>
          </cell>
          <cell r="AH2729" t="str">
            <v>DELIVEREDApril2011-2012</v>
          </cell>
        </row>
        <row r="2730">
          <cell r="C2730" t="str">
            <v>Total CFL</v>
          </cell>
          <cell r="D2730" t="str">
            <v>TOTAL CFL</v>
          </cell>
          <cell r="E2730" t="str">
            <v>ECON-11</v>
          </cell>
          <cell r="F2730" t="str">
            <v>Residential</v>
          </cell>
          <cell r="J2730" t="str">
            <v>April</v>
          </cell>
          <cell r="K2730" t="str">
            <v>2011-2012</v>
          </cell>
          <cell r="L2730">
            <v>2012</v>
          </cell>
          <cell r="M2730">
            <v>0</v>
          </cell>
          <cell r="N2730">
            <v>213.25</v>
          </cell>
          <cell r="O2730">
            <v>0</v>
          </cell>
          <cell r="P2730">
            <v>0</v>
          </cell>
          <cell r="Q2730">
            <v>0</v>
          </cell>
          <cell r="R2730">
            <v>0</v>
          </cell>
          <cell r="S2730">
            <v>0</v>
          </cell>
          <cell r="U2730">
            <v>0</v>
          </cell>
          <cell r="V2730">
            <v>0</v>
          </cell>
          <cell r="W2730">
            <v>0</v>
          </cell>
          <cell r="X2730">
            <v>0</v>
          </cell>
          <cell r="Y2730">
            <v>0</v>
          </cell>
          <cell r="Z2730">
            <v>0</v>
          </cell>
          <cell r="AA2730">
            <v>0</v>
          </cell>
          <cell r="AB2730">
            <v>13076.49</v>
          </cell>
          <cell r="AC2730" t="str">
            <v>Total CFLECON-11April2011-2012</v>
          </cell>
          <cell r="AD2730" t="str">
            <v>TOTAL CFLECON-112012</v>
          </cell>
          <cell r="AE2730" t="str">
            <v>TOTAL CFLECON-11April2012</v>
          </cell>
          <cell r="AF2730" t="str">
            <v>TOTAL CFLECON-11April2011-2012</v>
          </cell>
          <cell r="AG2730" t="str">
            <v>TOTAL CFLECON-11April2011-2012</v>
          </cell>
          <cell r="AH2730" t="str">
            <v>Total CFLApril2011-2012</v>
          </cell>
        </row>
        <row r="2731">
          <cell r="C2731" t="str">
            <v>Kit Community Events</v>
          </cell>
          <cell r="D2731" t="str">
            <v>KITS COM EVT</v>
          </cell>
          <cell r="E2731" t="str">
            <v>WACON-4A</v>
          </cell>
          <cell r="F2731" t="str">
            <v>Residential</v>
          </cell>
          <cell r="J2731" t="str">
            <v>April</v>
          </cell>
          <cell r="K2731" t="str">
            <v>2011-2012</v>
          </cell>
          <cell r="L2731">
            <v>2012</v>
          </cell>
          <cell r="N2731">
            <v>76.166666666666671</v>
          </cell>
          <cell r="O2731">
            <v>0</v>
          </cell>
          <cell r="AA2731">
            <v>0</v>
          </cell>
          <cell r="AB2731">
            <v>17823</v>
          </cell>
          <cell r="AC2731" t="str">
            <v>KITS COM EVTWACON-4AApril2011-2012</v>
          </cell>
          <cell r="AD2731" t="str">
            <v>KITS COM EVTWACON-4A2012</v>
          </cell>
          <cell r="AE2731" t="str">
            <v>KITS COM EVTWACON-4AApril2012</v>
          </cell>
          <cell r="AF2731" t="str">
            <v>KITS COM EVTWACON-4AApril2011-2012</v>
          </cell>
          <cell r="AG2731" t="str">
            <v>KITS COM EVTWACON-4AApril2011-2012</v>
          </cell>
          <cell r="AH2731" t="str">
            <v>KITS COM EVTApril2011-2012</v>
          </cell>
        </row>
        <row r="2732">
          <cell r="C2732" t="str">
            <v>Kit Delivered</v>
          </cell>
          <cell r="D2732" t="str">
            <v>KITS DLVD</v>
          </cell>
          <cell r="E2732" t="str">
            <v>WACON-4A</v>
          </cell>
          <cell r="F2732" t="str">
            <v>Residential</v>
          </cell>
          <cell r="J2732" t="str">
            <v>April</v>
          </cell>
          <cell r="K2732" t="str">
            <v>2011-2012</v>
          </cell>
          <cell r="L2732">
            <v>2012</v>
          </cell>
          <cell r="M2732">
            <v>0</v>
          </cell>
          <cell r="N2732">
            <v>76.166666666666671</v>
          </cell>
          <cell r="O2732">
            <v>0</v>
          </cell>
          <cell r="AA2732">
            <v>0</v>
          </cell>
          <cell r="AB2732">
            <v>17823</v>
          </cell>
          <cell r="AC2732" t="str">
            <v>KITS DLVDWACON-4AApril2011-2012</v>
          </cell>
          <cell r="AD2732" t="str">
            <v>KITS DLVDWACON-4A2012</v>
          </cell>
          <cell r="AE2732" t="str">
            <v>KITS DLVDWACON-4AApril2012</v>
          </cell>
          <cell r="AF2732" t="str">
            <v>KITS DLVDWACON-4AApril2011-2012</v>
          </cell>
          <cell r="AG2732" t="str">
            <v>KITS DLVDWACON-4AApril2011-2012</v>
          </cell>
          <cell r="AH2732" t="str">
            <v>KITS DLVDApril2011-2012</v>
          </cell>
        </row>
        <row r="2733">
          <cell r="C2733" t="str">
            <v>Kit Special Delivered</v>
          </cell>
          <cell r="D2733" t="str">
            <v>SPEC DLVD</v>
          </cell>
          <cell r="E2733" t="str">
            <v>WACON-4A</v>
          </cell>
          <cell r="F2733" t="str">
            <v>Residential</v>
          </cell>
          <cell r="J2733" t="str">
            <v>April</v>
          </cell>
          <cell r="K2733" t="str">
            <v>2011-2012</v>
          </cell>
          <cell r="L2733">
            <v>2012</v>
          </cell>
          <cell r="N2733">
            <v>76.166666666666671</v>
          </cell>
          <cell r="O2733">
            <v>0</v>
          </cell>
          <cell r="AA2733">
            <v>0</v>
          </cell>
          <cell r="AB2733">
            <v>17823</v>
          </cell>
          <cell r="AC2733" t="str">
            <v>SPEC DLVDWACON-4AApril2011-2012</v>
          </cell>
          <cell r="AD2733" t="str">
            <v>SPEC DLVDWACON-4A2012</v>
          </cell>
          <cell r="AE2733" t="str">
            <v>SPEC DLVDWACON-4AApril2012</v>
          </cell>
          <cell r="AF2733" t="str">
            <v>SPEC DLVDWACON-4AApril2011-2012</v>
          </cell>
          <cell r="AG2733" t="str">
            <v>SPEC DLVDWACON-4AApril2011-2012</v>
          </cell>
          <cell r="AH2733" t="str">
            <v>SPEC DLVDApril2011-2012</v>
          </cell>
        </row>
        <row r="2734">
          <cell r="C2734" t="str">
            <v>Total Kits</v>
          </cell>
          <cell r="D2734" t="str">
            <v>TOTAL CFL</v>
          </cell>
          <cell r="E2734" t="str">
            <v>WACON-4A</v>
          </cell>
          <cell r="F2734" t="str">
            <v>Residential</v>
          </cell>
          <cell r="J2734" t="str">
            <v>April</v>
          </cell>
          <cell r="K2734" t="str">
            <v>2011-2012</v>
          </cell>
          <cell r="L2734">
            <v>2012</v>
          </cell>
          <cell r="M2734">
            <v>0</v>
          </cell>
          <cell r="N2734">
            <v>228.5</v>
          </cell>
          <cell r="O2734">
            <v>0</v>
          </cell>
          <cell r="P2734">
            <v>0</v>
          </cell>
          <cell r="Q2734">
            <v>0</v>
          </cell>
          <cell r="R2734">
            <v>0</v>
          </cell>
          <cell r="S2734">
            <v>0</v>
          </cell>
          <cell r="U2734">
            <v>0</v>
          </cell>
          <cell r="V2734">
            <v>0</v>
          </cell>
          <cell r="W2734">
            <v>0</v>
          </cell>
          <cell r="X2734">
            <v>0</v>
          </cell>
          <cell r="Y2734">
            <v>0</v>
          </cell>
          <cell r="Z2734">
            <v>0</v>
          </cell>
          <cell r="AA2734">
            <v>0</v>
          </cell>
          <cell r="AB2734">
            <v>53469</v>
          </cell>
          <cell r="AC2734" t="str">
            <v>Total KitsWACON-4AApril2011-2012</v>
          </cell>
          <cell r="AD2734" t="str">
            <v>TOTAL CFLWACON-4A2012</v>
          </cell>
          <cell r="AE2734" t="str">
            <v>TOTAL CFLWACON-4AApril2012</v>
          </cell>
          <cell r="AF2734" t="str">
            <v>TOTAL CFLWACON-4AApril2011-2012</v>
          </cell>
          <cell r="AG2734" t="str">
            <v>TOTAL CFLWACON-4AApril2011-2012</v>
          </cell>
          <cell r="AH2734" t="str">
            <v>Total KitsApril2011-2012</v>
          </cell>
        </row>
        <row r="2735">
          <cell r="C2735" t="str">
            <v xml:space="preserve">Total CFL's &amp; Kits  </v>
          </cell>
          <cell r="D2735" t="str">
            <v>CONEW</v>
          </cell>
          <cell r="E2735" t="str">
            <v>ECON-11</v>
          </cell>
          <cell r="F2735" t="str">
            <v>Residential</v>
          </cell>
          <cell r="J2735" t="str">
            <v>April</v>
          </cell>
          <cell r="K2735" t="str">
            <v>2011-2012</v>
          </cell>
          <cell r="L2735">
            <v>2012</v>
          </cell>
          <cell r="M2735">
            <v>0</v>
          </cell>
          <cell r="N2735">
            <v>441.75</v>
          </cell>
          <cell r="O2735">
            <v>0</v>
          </cell>
          <cell r="P2735">
            <v>0</v>
          </cell>
          <cell r="Q2735">
            <v>0</v>
          </cell>
          <cell r="R2735">
            <v>0</v>
          </cell>
          <cell r="S2735">
            <v>0</v>
          </cell>
          <cell r="U2735">
            <v>0</v>
          </cell>
          <cell r="V2735">
            <v>0</v>
          </cell>
          <cell r="W2735">
            <v>0</v>
          </cell>
          <cell r="X2735">
            <v>0</v>
          </cell>
          <cell r="Y2735">
            <v>0</v>
          </cell>
          <cell r="Z2735">
            <v>0</v>
          </cell>
          <cell r="AA2735">
            <v>0</v>
          </cell>
          <cell r="AB2735">
            <v>66545.490000000005</v>
          </cell>
          <cell r="AC2735" t="str">
            <v>CONEWECON-11April2011-2012</v>
          </cell>
          <cell r="AD2735" t="str">
            <v>CONEWECON-112012</v>
          </cell>
          <cell r="AE2735" t="str">
            <v>CONEWECON-11April2012</v>
          </cell>
          <cell r="AF2735" t="str">
            <v>CONEWECON-11April2011-2012</v>
          </cell>
          <cell r="AG2735" t="str">
            <v>CONEWECON-11April2011-2012</v>
          </cell>
          <cell r="AH2735" t="str">
            <v>CONEWApril2011-2012</v>
          </cell>
        </row>
        <row r="2736">
          <cell r="C2736" t="str">
            <v>O-POWER</v>
          </cell>
          <cell r="D2736" t="str">
            <v>O-POWER</v>
          </cell>
          <cell r="E2736" t="str">
            <v>ECON-9</v>
          </cell>
          <cell r="F2736" t="str">
            <v>Residential</v>
          </cell>
          <cell r="G2736" t="str">
            <v>SINGLE</v>
          </cell>
          <cell r="J2736" t="str">
            <v>April</v>
          </cell>
          <cell r="K2736" t="str">
            <v>2011-2012</v>
          </cell>
          <cell r="L2736">
            <v>2012</v>
          </cell>
          <cell r="N2736">
            <v>8333.3333333333339</v>
          </cell>
          <cell r="AA2736">
            <v>0</v>
          </cell>
          <cell r="AB2736">
            <v>541743.33333333349</v>
          </cell>
          <cell r="AC2736" t="str">
            <v>O-POWERECON-9April2011-2012</v>
          </cell>
          <cell r="AD2736" t="str">
            <v>O-POWERECON-92012</v>
          </cell>
          <cell r="AE2736" t="str">
            <v>O-POWERECON-9April2012</v>
          </cell>
          <cell r="AF2736" t="str">
            <v>O-POWERECON-9April2011-2012</v>
          </cell>
          <cell r="AG2736" t="str">
            <v>O-POWERECON-9April2011-2012</v>
          </cell>
          <cell r="AH2736" t="str">
            <v>O-POWERApril2011-2012</v>
          </cell>
        </row>
        <row r="2737">
          <cell r="D2737" t="str">
            <v>O-POWER</v>
          </cell>
          <cell r="E2737" t="str">
            <v>ECON-9</v>
          </cell>
          <cell r="F2737" t="str">
            <v>Residential</v>
          </cell>
          <cell r="G2737" t="str">
            <v>MULTI</v>
          </cell>
          <cell r="J2737" t="str">
            <v>April</v>
          </cell>
          <cell r="K2737" t="str">
            <v>2011-2012</v>
          </cell>
          <cell r="L2737">
            <v>2012</v>
          </cell>
          <cell r="AC2737" t="str">
            <v>O-POWERECON-9April2011-2012</v>
          </cell>
          <cell r="AD2737" t="str">
            <v>O-POWERECON-92012</v>
          </cell>
          <cell r="AE2737" t="str">
            <v>O-POWERECON-9April2012</v>
          </cell>
          <cell r="AF2737" t="str">
            <v>O-POWERECON-9April2011-2012</v>
          </cell>
          <cell r="AG2737" t="str">
            <v>O-POWERECON-9April2011-2012</v>
          </cell>
          <cell r="AH2737" t="str">
            <v>O-POWERApril2011-2012</v>
          </cell>
        </row>
        <row r="2738">
          <cell r="C2738" t="str">
            <v xml:space="preserve">Total O-POWER  </v>
          </cell>
          <cell r="D2738" t="str">
            <v>CONEW</v>
          </cell>
          <cell r="E2738" t="str">
            <v>ECON-9</v>
          </cell>
          <cell r="F2738" t="str">
            <v>Residential</v>
          </cell>
          <cell r="G2738" t="str">
            <v>SINGLE</v>
          </cell>
          <cell r="J2738" t="str">
            <v>April</v>
          </cell>
          <cell r="K2738" t="str">
            <v>2011-2012</v>
          </cell>
          <cell r="L2738">
            <v>2012</v>
          </cell>
          <cell r="M2738">
            <v>0</v>
          </cell>
          <cell r="N2738">
            <v>8333.3333333333339</v>
          </cell>
          <cell r="AC2738" t="str">
            <v>CONEWECON-9April2011-2012</v>
          </cell>
          <cell r="AD2738" t="str">
            <v>CONEWECON-92012</v>
          </cell>
          <cell r="AE2738" t="str">
            <v>CONEWECON-9April2012</v>
          </cell>
          <cell r="AF2738" t="str">
            <v>CONEWECON-9April2011-2012</v>
          </cell>
          <cell r="AG2738" t="str">
            <v>CONEWECON-9April2011-2012</v>
          </cell>
          <cell r="AH2738" t="str">
            <v>CONEWApril2011-2012</v>
          </cell>
        </row>
        <row r="2739">
          <cell r="C2739" t="str">
            <v xml:space="preserve">Total O-POWER  </v>
          </cell>
          <cell r="D2739" t="str">
            <v>CONEW</v>
          </cell>
          <cell r="E2739" t="str">
            <v>ECON-9</v>
          </cell>
          <cell r="F2739" t="str">
            <v>Residential</v>
          </cell>
          <cell r="G2739" t="str">
            <v>MULTI</v>
          </cell>
          <cell r="J2739" t="str">
            <v>April</v>
          </cell>
          <cell r="K2739" t="str">
            <v>2011-2012</v>
          </cell>
          <cell r="L2739">
            <v>2012</v>
          </cell>
          <cell r="M2739">
            <v>0</v>
          </cell>
          <cell r="Y2739">
            <v>0</v>
          </cell>
          <cell r="Z2739">
            <v>0</v>
          </cell>
          <cell r="AA2739">
            <v>0</v>
          </cell>
          <cell r="AB2739">
            <v>541743.33333333349</v>
          </cell>
          <cell r="AC2739" t="str">
            <v>CONEWECON-9April2011-2012</v>
          </cell>
          <cell r="AD2739" t="str">
            <v>CONEWECON-92012</v>
          </cell>
          <cell r="AE2739" t="str">
            <v>CONEWECON-9April2012</v>
          </cell>
          <cell r="AF2739" t="str">
            <v>CONEWECON-9April2011-2012</v>
          </cell>
          <cell r="AG2739" t="str">
            <v>CONEWECON-9April2011-2012</v>
          </cell>
          <cell r="AH2739" t="str">
            <v>CONEWApril2011-2012</v>
          </cell>
        </row>
        <row r="2740">
          <cell r="C2740" t="str">
            <v>GREEN NEIGHBOORHOOD</v>
          </cell>
          <cell r="D2740" t="str">
            <v>GRNNEIGH</v>
          </cell>
          <cell r="E2740" t="str">
            <v>ECON-14</v>
          </cell>
          <cell r="F2740" t="str">
            <v>Residential</v>
          </cell>
          <cell r="G2740" t="str">
            <v>SINGLE</v>
          </cell>
          <cell r="J2740" t="str">
            <v>April</v>
          </cell>
          <cell r="K2740" t="str">
            <v>2011-2012</v>
          </cell>
          <cell r="L2740">
            <v>2012</v>
          </cell>
          <cell r="N2740">
            <v>0</v>
          </cell>
          <cell r="AA2740">
            <v>0</v>
          </cell>
          <cell r="AB2740">
            <v>0</v>
          </cell>
          <cell r="AC2740" t="str">
            <v>GRNNEIGHECON-14April2011-2012</v>
          </cell>
          <cell r="AD2740" t="str">
            <v>GRNNEIGHECON-142012</v>
          </cell>
          <cell r="AE2740" t="str">
            <v>GRNNEIGHECON-14April2012</v>
          </cell>
          <cell r="AF2740" t="str">
            <v>GRNNEIGHECON-14April2011-2012</v>
          </cell>
          <cell r="AG2740" t="str">
            <v>GRNNEIGHECON-14April2011-2012</v>
          </cell>
          <cell r="AH2740" t="str">
            <v>GRNNEIGHApril2011-2012</v>
          </cell>
        </row>
        <row r="2741">
          <cell r="C2741" t="str">
            <v>GREEN NEIGHBOORHOOD</v>
          </cell>
          <cell r="D2741" t="str">
            <v>GRNNEIGH</v>
          </cell>
          <cell r="E2741" t="str">
            <v>ECON-14</v>
          </cell>
          <cell r="F2741" t="str">
            <v>Residential</v>
          </cell>
          <cell r="G2741" t="str">
            <v>MULTI</v>
          </cell>
          <cell r="J2741" t="str">
            <v>April</v>
          </cell>
          <cell r="K2741" t="str">
            <v>2011-2012</v>
          </cell>
          <cell r="L2741">
            <v>2012</v>
          </cell>
          <cell r="AA2741">
            <v>0</v>
          </cell>
          <cell r="AC2741" t="str">
            <v>GRNNEIGHECON-14April2011-2012</v>
          </cell>
          <cell r="AD2741" t="str">
            <v>GRNNEIGHECON-142012</v>
          </cell>
          <cell r="AE2741" t="str">
            <v>GRNNEIGHECON-14April2012</v>
          </cell>
          <cell r="AF2741" t="str">
            <v>GRNNEIGHECON-14April2011-2012</v>
          </cell>
          <cell r="AG2741" t="str">
            <v>GRNNEIGHECON-14April2011-2012</v>
          </cell>
          <cell r="AH2741" t="str">
            <v>GRNNEIGHApril2011-2012</v>
          </cell>
        </row>
        <row r="2742">
          <cell r="C2742" t="str">
            <v xml:space="preserve">Total Green Neighborhood  </v>
          </cell>
          <cell r="D2742" t="str">
            <v>CONEW</v>
          </cell>
          <cell r="E2742" t="str">
            <v>ECON-14</v>
          </cell>
          <cell r="F2742" t="str">
            <v>Residential</v>
          </cell>
          <cell r="G2742" t="str">
            <v>SINGLE</v>
          </cell>
          <cell r="J2742" t="str">
            <v>April</v>
          </cell>
          <cell r="K2742" t="str">
            <v>2011-2012</v>
          </cell>
          <cell r="L2742">
            <v>2012</v>
          </cell>
          <cell r="M2742">
            <v>0</v>
          </cell>
          <cell r="N2742">
            <v>0</v>
          </cell>
          <cell r="O2742">
            <v>0</v>
          </cell>
          <cell r="Y2742">
            <v>0</v>
          </cell>
          <cell r="Z2742">
            <v>0</v>
          </cell>
          <cell r="AA2742">
            <v>0</v>
          </cell>
          <cell r="AB2742">
            <v>0</v>
          </cell>
          <cell r="AC2742" t="str">
            <v>CONEWECON-14April2011-2012</v>
          </cell>
          <cell r="AD2742" t="str">
            <v>CONEWECON-142012</v>
          </cell>
          <cell r="AE2742" t="str">
            <v>CONEWECON-14April2012</v>
          </cell>
          <cell r="AF2742" t="str">
            <v>CONEWECON-14April2011-2012</v>
          </cell>
          <cell r="AG2742" t="str">
            <v>CONEWECON-14April2011-2012</v>
          </cell>
          <cell r="AH2742" t="str">
            <v>CONEWApril2011-2012</v>
          </cell>
        </row>
        <row r="2743">
          <cell r="C2743" t="str">
            <v xml:space="preserve">Total Green Neighborhood  </v>
          </cell>
          <cell r="D2743" t="str">
            <v>CONEW</v>
          </cell>
          <cell r="E2743" t="str">
            <v>ECON-14</v>
          </cell>
          <cell r="F2743" t="str">
            <v>Residential</v>
          </cell>
          <cell r="G2743" t="str">
            <v>MULTI</v>
          </cell>
          <cell r="J2743" t="str">
            <v>April</v>
          </cell>
          <cell r="K2743" t="str">
            <v>2011-2012</v>
          </cell>
          <cell r="L2743">
            <v>2012</v>
          </cell>
          <cell r="M2743">
            <v>0</v>
          </cell>
          <cell r="Y2743">
            <v>0</v>
          </cell>
          <cell r="Z2743">
            <v>0</v>
          </cell>
          <cell r="AA2743">
            <v>0</v>
          </cell>
          <cell r="AB2743">
            <v>0</v>
          </cell>
          <cell r="AC2743" t="str">
            <v>CONEWECON-14April2011-2012</v>
          </cell>
          <cell r="AD2743" t="str">
            <v>CONEWECON-142012</v>
          </cell>
          <cell r="AE2743" t="str">
            <v>CONEWECON-14April2012</v>
          </cell>
          <cell r="AF2743" t="str">
            <v>CONEWECON-14April2011-2012</v>
          </cell>
          <cell r="AG2743" t="str">
            <v>CONEWECON-14April2011-2012</v>
          </cell>
          <cell r="AH2743" t="str">
            <v>CONEWApril2011-2012</v>
          </cell>
        </row>
        <row r="2744">
          <cell r="C2744" t="str">
            <v>MULIT-FAMILY Rehabilitation Program Invoiced</v>
          </cell>
          <cell r="D2744" t="str">
            <v>MULIT REHAB</v>
          </cell>
          <cell r="E2744" t="str">
            <v>ECON-7</v>
          </cell>
          <cell r="F2744" t="str">
            <v>Residential</v>
          </cell>
          <cell r="G2744" t="str">
            <v>MULTI</v>
          </cell>
          <cell r="J2744" t="str">
            <v>April</v>
          </cell>
          <cell r="K2744" t="str">
            <v>2011-2012</v>
          </cell>
          <cell r="L2744">
            <v>2012</v>
          </cell>
          <cell r="N2744">
            <v>16.75</v>
          </cell>
          <cell r="O2744">
            <v>0</v>
          </cell>
          <cell r="P2744">
            <v>400</v>
          </cell>
          <cell r="Q2744">
            <v>0</v>
          </cell>
          <cell r="Y2744">
            <v>0</v>
          </cell>
          <cell r="Z2744">
            <v>1390.25</v>
          </cell>
          <cell r="AA2744">
            <v>0</v>
          </cell>
          <cell r="AB2744">
            <v>23868.75</v>
          </cell>
          <cell r="AC2744" t="str">
            <v>MULIT REHABECON-7April2011-2012</v>
          </cell>
          <cell r="AD2744" t="str">
            <v>MULIT REHABECON-72012</v>
          </cell>
          <cell r="AE2744" t="str">
            <v>MULIT REHABECON-7April2012</v>
          </cell>
          <cell r="AF2744" t="str">
            <v>MULIT REHABECON-7April2011-2012</v>
          </cell>
          <cell r="AG2744" t="str">
            <v>MULIT REHABECON-7April2011-2012</v>
          </cell>
          <cell r="AH2744" t="str">
            <v>MULIT REHABApril2011-2012</v>
          </cell>
        </row>
        <row r="2745">
          <cell r="C2745" t="str">
            <v>Total Multi-Fam Rehab</v>
          </cell>
          <cell r="D2745" t="str">
            <v>CONEW</v>
          </cell>
          <cell r="E2745" t="str">
            <v>ECON-7</v>
          </cell>
          <cell r="F2745" t="str">
            <v>Residential</v>
          </cell>
          <cell r="G2745" t="str">
            <v>MULTI</v>
          </cell>
          <cell r="J2745" t="str">
            <v>April</v>
          </cell>
          <cell r="K2745" t="str">
            <v>2011-2012</v>
          </cell>
          <cell r="L2745">
            <v>2012</v>
          </cell>
          <cell r="M2745">
            <v>0</v>
          </cell>
          <cell r="N2745">
            <v>16.75</v>
          </cell>
          <cell r="O2745">
            <v>0</v>
          </cell>
          <cell r="P2745">
            <v>400</v>
          </cell>
          <cell r="Q2745">
            <v>0</v>
          </cell>
          <cell r="R2745">
            <v>0</v>
          </cell>
          <cell r="S2745">
            <v>0</v>
          </cell>
          <cell r="U2745">
            <v>0</v>
          </cell>
          <cell r="V2745">
            <v>0</v>
          </cell>
          <cell r="W2745">
            <v>0</v>
          </cell>
          <cell r="X2745">
            <v>0</v>
          </cell>
          <cell r="Y2745">
            <v>0</v>
          </cell>
          <cell r="Z2745">
            <v>1390.25</v>
          </cell>
          <cell r="AA2745">
            <v>0</v>
          </cell>
          <cell r="AB2745">
            <v>23868.75</v>
          </cell>
          <cell r="AC2745" t="str">
            <v>CONEWECON-7April2011-2012</v>
          </cell>
          <cell r="AD2745" t="str">
            <v>CONEWECON-72012</v>
          </cell>
          <cell r="AE2745" t="str">
            <v>CONEWECON-7April2012</v>
          </cell>
          <cell r="AF2745" t="str">
            <v>CONEWECON-7April2011-2012</v>
          </cell>
          <cell r="AG2745" t="str">
            <v>CONEWECON-7April2011-2012</v>
          </cell>
          <cell r="AH2745" t="str">
            <v>CONEWApril2011-2012</v>
          </cell>
        </row>
        <row r="2746">
          <cell r="C2746" t="str">
            <v>Total City</v>
          </cell>
          <cell r="E2746" t="str">
            <v>TOTAL CITY</v>
          </cell>
          <cell r="J2746" t="str">
            <v>April</v>
          </cell>
          <cell r="K2746" t="str">
            <v>2011-2012</v>
          </cell>
          <cell r="L2746">
            <v>2012</v>
          </cell>
          <cell r="M2746">
            <v>0</v>
          </cell>
          <cell r="N2746">
            <v>16.75</v>
          </cell>
          <cell r="O2746">
            <v>0</v>
          </cell>
          <cell r="P2746">
            <v>400</v>
          </cell>
          <cell r="Q2746">
            <v>0</v>
          </cell>
          <cell r="R2746">
            <v>0</v>
          </cell>
          <cell r="S2746">
            <v>0</v>
          </cell>
          <cell r="U2746">
            <v>0</v>
          </cell>
          <cell r="V2746">
            <v>0</v>
          </cell>
          <cell r="W2746">
            <v>0</v>
          </cell>
          <cell r="X2746">
            <v>0</v>
          </cell>
          <cell r="Y2746">
            <v>0</v>
          </cell>
          <cell r="Z2746">
            <v>1390.25</v>
          </cell>
          <cell r="AA2746">
            <v>0</v>
          </cell>
          <cell r="AB2746">
            <v>23868.75</v>
          </cell>
          <cell r="AC2746" t="str">
            <v>TOTAL CITYApril2011-2012</v>
          </cell>
          <cell r="AD2746" t="str">
            <v>TOTAL CITY2012</v>
          </cell>
          <cell r="AE2746" t="str">
            <v>TOTAL CITYApril2012</v>
          </cell>
          <cell r="AF2746" t="str">
            <v>TOTAL CITYApril2011-2012</v>
          </cell>
          <cell r="AG2746" t="str">
            <v>TOTAL CITYApril2011-2012</v>
          </cell>
          <cell r="AH2746" t="str">
            <v>Total CityApril2011-2012</v>
          </cell>
        </row>
        <row r="2747">
          <cell r="B2747" t="str">
            <v>ST Cloud Completed Audits Report</v>
          </cell>
          <cell r="J2747" t="str">
            <v>April</v>
          </cell>
          <cell r="L2747">
            <v>2012</v>
          </cell>
          <cell r="AC2747" t="str">
            <v>April</v>
          </cell>
          <cell r="AD2747" t="str">
            <v>2012</v>
          </cell>
          <cell r="AE2747" t="str">
            <v>April2012</v>
          </cell>
          <cell r="AF2747" t="str">
            <v>April</v>
          </cell>
          <cell r="AG2747" t="str">
            <v>April</v>
          </cell>
          <cell r="AH2747" t="str">
            <v>April</v>
          </cell>
        </row>
        <row r="2748">
          <cell r="B2748" t="str">
            <v>AUD4</v>
          </cell>
          <cell r="C2748" t="str">
            <v>Survey - Residential Energy</v>
          </cell>
          <cell r="D2748" t="str">
            <v>GRAHAM</v>
          </cell>
          <cell r="E2748" t="str">
            <v>ECON-3B</v>
          </cell>
          <cell r="F2748" t="str">
            <v>Residential</v>
          </cell>
          <cell r="G2748" t="str">
            <v>SINGLE</v>
          </cell>
          <cell r="I2748" t="str">
            <v>ST CLOUD</v>
          </cell>
          <cell r="J2748" t="str">
            <v>April</v>
          </cell>
          <cell r="K2748" t="str">
            <v>2011-2012</v>
          </cell>
          <cell r="L2748">
            <v>2012</v>
          </cell>
          <cell r="Y2748">
            <v>0</v>
          </cell>
          <cell r="Z2748">
            <v>0</v>
          </cell>
          <cell r="AA2748">
            <v>0</v>
          </cell>
          <cell r="AB2748">
            <v>0</v>
          </cell>
          <cell r="AC2748" t="str">
            <v>GRAHAMECON-3BApril2011-2012</v>
          </cell>
          <cell r="AD2748" t="str">
            <v>GRAHAMECON-3B2012</v>
          </cell>
          <cell r="AE2748" t="str">
            <v>GRAHAMECON-3BApril2012</v>
          </cell>
          <cell r="AF2748" t="str">
            <v>GRAHAMECON-3BApril2011-2012</v>
          </cell>
          <cell r="AG2748" t="str">
            <v>GRAHAMECON-3BST CLOUDApril2011-2012</v>
          </cell>
          <cell r="AH2748" t="str">
            <v>GRAHAMApril2011-2012</v>
          </cell>
        </row>
        <row r="2749">
          <cell r="B2749" t="str">
            <v>AUD6</v>
          </cell>
          <cell r="C2749" t="str">
            <v>Survey - Residential Energy</v>
          </cell>
          <cell r="D2749" t="str">
            <v>SKIPPER</v>
          </cell>
          <cell r="E2749" t="str">
            <v>ECON-3B</v>
          </cell>
          <cell r="F2749" t="str">
            <v>Residential</v>
          </cell>
          <cell r="G2749" t="str">
            <v>SINGLE</v>
          </cell>
          <cell r="I2749" t="str">
            <v>ST CLOUD</v>
          </cell>
          <cell r="J2749" t="str">
            <v>April</v>
          </cell>
          <cell r="K2749" t="str">
            <v>2011-2012</v>
          </cell>
          <cell r="L2749">
            <v>2012</v>
          </cell>
          <cell r="Y2749">
            <v>0</v>
          </cell>
          <cell r="Z2749">
            <v>0</v>
          </cell>
          <cell r="AA2749">
            <v>0</v>
          </cell>
          <cell r="AB2749">
            <v>0</v>
          </cell>
          <cell r="AC2749" t="str">
            <v>SKIPPERECON-3BApril2011-2012</v>
          </cell>
          <cell r="AD2749" t="str">
            <v>SKIPPERECON-3B2012</v>
          </cell>
          <cell r="AE2749" t="str">
            <v>SKIPPERECON-3BApril2012</v>
          </cell>
          <cell r="AF2749" t="str">
            <v>SKIPPERECON-3BApril2011-2012</v>
          </cell>
          <cell r="AG2749" t="str">
            <v>SKIPPERECON-3BST CLOUDApril2011-2012</v>
          </cell>
          <cell r="AH2749" t="str">
            <v>SKIPPERApril2011-2012</v>
          </cell>
        </row>
        <row r="2750">
          <cell r="B2750" t="str">
            <v>AUD7</v>
          </cell>
          <cell r="C2750" t="str">
            <v>Survey - Residential Energy</v>
          </cell>
          <cell r="D2750" t="str">
            <v>SAMPSON</v>
          </cell>
          <cell r="E2750" t="str">
            <v>ECON-3B</v>
          </cell>
          <cell r="F2750" t="str">
            <v>Residential</v>
          </cell>
          <cell r="G2750" t="str">
            <v>SINGLE</v>
          </cell>
          <cell r="I2750" t="str">
            <v>ST CLOUD</v>
          </cell>
          <cell r="J2750" t="str">
            <v>April</v>
          </cell>
          <cell r="K2750" t="str">
            <v>2011-2012</v>
          </cell>
          <cell r="L2750">
            <v>2012</v>
          </cell>
          <cell r="Y2750">
            <v>0</v>
          </cell>
          <cell r="Z2750">
            <v>0</v>
          </cell>
          <cell r="AA2750">
            <v>0</v>
          </cell>
          <cell r="AB2750">
            <v>0</v>
          </cell>
          <cell r="AC2750" t="str">
            <v>SAMPSONECON-3BApril2011-2012</v>
          </cell>
          <cell r="AD2750" t="str">
            <v>SAMPSONECON-3B2012</v>
          </cell>
          <cell r="AE2750" t="str">
            <v>SAMPSONECON-3BApril2012</v>
          </cell>
          <cell r="AF2750" t="str">
            <v>SAMPSONECON-3BApril2011-2012</v>
          </cell>
          <cell r="AG2750" t="str">
            <v>SAMPSONECON-3BST CLOUDApril2011-2012</v>
          </cell>
          <cell r="AH2750" t="str">
            <v>SAMPSONApril2011-2012</v>
          </cell>
        </row>
        <row r="2751">
          <cell r="C2751" t="str">
            <v xml:space="preserve">Total Res Energy Surveys  </v>
          </cell>
          <cell r="D2751" t="str">
            <v>CONEW</v>
          </cell>
          <cell r="E2751" t="str">
            <v>ECON-3B</v>
          </cell>
          <cell r="F2751" t="str">
            <v>Residential</v>
          </cell>
          <cell r="I2751" t="str">
            <v>ST CLOUD</v>
          </cell>
          <cell r="J2751" t="str">
            <v>April</v>
          </cell>
          <cell r="K2751" t="str">
            <v>2011-2012</v>
          </cell>
          <cell r="L2751">
            <v>2012</v>
          </cell>
          <cell r="M2751">
            <v>0</v>
          </cell>
          <cell r="Y2751">
            <v>0</v>
          </cell>
          <cell r="Z2751">
            <v>0</v>
          </cell>
          <cell r="AA2751">
            <v>0</v>
          </cell>
          <cell r="AB2751">
            <v>0</v>
          </cell>
          <cell r="AC2751" t="str">
            <v>CONEWECON-3BApril2011-2012</v>
          </cell>
          <cell r="AD2751" t="str">
            <v>CONEWECON-3B2012</v>
          </cell>
          <cell r="AE2751" t="str">
            <v>CONEWECON-3BApril2012</v>
          </cell>
          <cell r="AF2751" t="str">
            <v>CONEWECON-3BApril2011-2012</v>
          </cell>
          <cell r="AG2751" t="str">
            <v>CONEWECON-3BST CLOUDApril2011-2012</v>
          </cell>
          <cell r="AH2751" t="str">
            <v>CONEWApril2011-2012</v>
          </cell>
        </row>
        <row r="2752">
          <cell r="B2752" t="str">
            <v>FHS</v>
          </cell>
          <cell r="C2752" t="str">
            <v>Survey - Residential Energy DVD</v>
          </cell>
          <cell r="D2752" t="str">
            <v>BURNS</v>
          </cell>
          <cell r="E2752" t="str">
            <v>ECON-3D</v>
          </cell>
          <cell r="F2752" t="str">
            <v>Residential</v>
          </cell>
          <cell r="I2752" t="str">
            <v>ST CLOUD</v>
          </cell>
          <cell r="J2752" t="str">
            <v>April</v>
          </cell>
          <cell r="K2752" t="str">
            <v>2011-2012</v>
          </cell>
          <cell r="L2752">
            <v>2012</v>
          </cell>
          <cell r="Y2752">
            <v>0</v>
          </cell>
          <cell r="Z2752">
            <v>0</v>
          </cell>
          <cell r="AA2752">
            <v>0</v>
          </cell>
          <cell r="AB2752">
            <v>0</v>
          </cell>
          <cell r="AC2752" t="str">
            <v>BURNSECON-3DApril2011-2012</v>
          </cell>
          <cell r="AD2752" t="str">
            <v>BURNSECON-3D2012</v>
          </cell>
          <cell r="AE2752" t="str">
            <v>BURNSECON-3DApril2012</v>
          </cell>
          <cell r="AF2752" t="str">
            <v>BURNSECON-3DApril2011-2012</v>
          </cell>
          <cell r="AG2752" t="str">
            <v>BURNSECON-3DST CLOUDApril2011-2012</v>
          </cell>
          <cell r="AH2752" t="str">
            <v>BURNSApril2011-2012</v>
          </cell>
        </row>
        <row r="2753">
          <cell r="C2753" t="str">
            <v>Survey - Residential Energy DVD</v>
          </cell>
          <cell r="D2753" t="str">
            <v>RIVERA</v>
          </cell>
          <cell r="E2753" t="str">
            <v>ECON-3D</v>
          </cell>
          <cell r="F2753" t="str">
            <v>Residential</v>
          </cell>
          <cell r="I2753" t="str">
            <v>ST CLOUD</v>
          </cell>
          <cell r="J2753" t="str">
            <v>April</v>
          </cell>
          <cell r="K2753" t="str">
            <v>2011-2012</v>
          </cell>
          <cell r="L2753">
            <v>2012</v>
          </cell>
          <cell r="Y2753">
            <v>0</v>
          </cell>
          <cell r="Z2753">
            <v>0</v>
          </cell>
          <cell r="AA2753">
            <v>0</v>
          </cell>
          <cell r="AB2753">
            <v>0</v>
          </cell>
          <cell r="AC2753" t="str">
            <v>RIVERAECON-3DApril2011-2012</v>
          </cell>
          <cell r="AD2753" t="str">
            <v>RIVERAECON-3D2012</v>
          </cell>
          <cell r="AE2753" t="str">
            <v>RIVERAECON-3DApril2012</v>
          </cell>
          <cell r="AF2753" t="str">
            <v>RIVERAECON-3DApril2011-2012</v>
          </cell>
          <cell r="AG2753" t="str">
            <v>RIVERAECON-3DST CLOUDApril2011-2012</v>
          </cell>
          <cell r="AH2753" t="str">
            <v>RIVERAApril2011-2012</v>
          </cell>
        </row>
        <row r="2754">
          <cell r="C2754" t="str">
            <v xml:space="preserve">Total DVD &amp; VIDEO  </v>
          </cell>
          <cell r="D2754" t="str">
            <v>DVD</v>
          </cell>
          <cell r="E2754" t="str">
            <v>ECON-3D</v>
          </cell>
          <cell r="F2754" t="str">
            <v>Residential</v>
          </cell>
          <cell r="I2754" t="str">
            <v>ST CLOUD</v>
          </cell>
          <cell r="J2754" t="str">
            <v>April</v>
          </cell>
          <cell r="K2754" t="str">
            <v>2011-2012</v>
          </cell>
          <cell r="L2754">
            <v>2012</v>
          </cell>
          <cell r="M2754">
            <v>0</v>
          </cell>
          <cell r="Y2754">
            <v>0</v>
          </cell>
          <cell r="AA2754">
            <v>0</v>
          </cell>
          <cell r="AC2754" t="str">
            <v>DVDECON-3DApril2011-2012</v>
          </cell>
          <cell r="AD2754" t="str">
            <v>DVDECON-3D2012</v>
          </cell>
          <cell r="AE2754" t="str">
            <v>DVDECON-3DApril2012</v>
          </cell>
          <cell r="AF2754" t="str">
            <v>DVDECON-3DApril2011-2012</v>
          </cell>
          <cell r="AG2754" t="str">
            <v>DVDECON-3DST CLOUDApril2011-2012</v>
          </cell>
          <cell r="AH2754" t="str">
            <v>DVDApril2011-2012</v>
          </cell>
        </row>
        <row r="2755">
          <cell r="C2755" t="str">
            <v xml:space="preserve">Total Residential Energy DVD  </v>
          </cell>
          <cell r="D2755" t="str">
            <v>CONEW</v>
          </cell>
          <cell r="E2755" t="str">
            <v>ECON-3D</v>
          </cell>
          <cell r="F2755" t="str">
            <v>Residential</v>
          </cell>
          <cell r="I2755" t="str">
            <v>ST CLOUD</v>
          </cell>
          <cell r="J2755" t="str">
            <v>April</v>
          </cell>
          <cell r="K2755" t="str">
            <v>2011-2012</v>
          </cell>
          <cell r="L2755">
            <v>2012</v>
          </cell>
          <cell r="M2755">
            <v>0</v>
          </cell>
          <cell r="Y2755">
            <v>0</v>
          </cell>
          <cell r="Z2755">
            <v>0</v>
          </cell>
          <cell r="AA2755">
            <v>0</v>
          </cell>
          <cell r="AB2755">
            <v>0</v>
          </cell>
          <cell r="AC2755" t="str">
            <v>CONEWECON-3DApril2011-2012</v>
          </cell>
          <cell r="AD2755" t="str">
            <v>CONEWECON-3D2012</v>
          </cell>
          <cell r="AE2755" t="str">
            <v>CONEWECON-3DApril2012</v>
          </cell>
          <cell r="AF2755" t="str">
            <v>CONEWECON-3DApril2011-2012</v>
          </cell>
          <cell r="AG2755" t="str">
            <v>CONEWECON-3DST CLOUDApril2011-2012</v>
          </cell>
          <cell r="AH2755" t="str">
            <v>CONEWApril2011-2012</v>
          </cell>
        </row>
        <row r="2756">
          <cell r="B2756" t="str">
            <v>IBHE</v>
          </cell>
          <cell r="C2756" t="str">
            <v>Home Fix-up</v>
          </cell>
          <cell r="D2756" t="str">
            <v>SAMPSON</v>
          </cell>
          <cell r="E2756" t="str">
            <v>ECON-12A</v>
          </cell>
          <cell r="F2756" t="str">
            <v>Residential</v>
          </cell>
          <cell r="G2756" t="str">
            <v>SINGLE</v>
          </cell>
          <cell r="I2756" t="str">
            <v>ST CLOUD</v>
          </cell>
          <cell r="J2756" t="str">
            <v>April</v>
          </cell>
          <cell r="K2756" t="str">
            <v>2011-2012</v>
          </cell>
          <cell r="L2756">
            <v>2012</v>
          </cell>
          <cell r="Y2756">
            <v>0</v>
          </cell>
          <cell r="Z2756">
            <v>0</v>
          </cell>
          <cell r="AA2756">
            <v>0</v>
          </cell>
          <cell r="AB2756">
            <v>0</v>
          </cell>
          <cell r="AC2756" t="str">
            <v>SAMPSONECON-12AApril2011-2012</v>
          </cell>
          <cell r="AD2756" t="str">
            <v>SAMPSONECON-12A2012</v>
          </cell>
          <cell r="AE2756" t="str">
            <v>SAMPSONECON-12AApril2012</v>
          </cell>
          <cell r="AF2756" t="str">
            <v>SAMPSONECON-12AApril2011-2012</v>
          </cell>
          <cell r="AG2756" t="str">
            <v>SAMPSONECON-12AST CLOUDApril2011-2012</v>
          </cell>
          <cell r="AH2756" t="str">
            <v>SAMPSONApril2011-2012</v>
          </cell>
        </row>
        <row r="2757">
          <cell r="C2757" t="str">
            <v>Total Home Fix-up Single</v>
          </cell>
          <cell r="D2757" t="str">
            <v>CONEW</v>
          </cell>
          <cell r="E2757" t="str">
            <v>ECON-12A</v>
          </cell>
          <cell r="F2757" t="str">
            <v>Residential</v>
          </cell>
          <cell r="G2757" t="str">
            <v>SINGLE</v>
          </cell>
          <cell r="I2757" t="str">
            <v>ST CLOUD</v>
          </cell>
          <cell r="J2757" t="str">
            <v>April</v>
          </cell>
          <cell r="K2757" t="str">
            <v>2011-2012</v>
          </cell>
          <cell r="L2757">
            <v>2012</v>
          </cell>
          <cell r="M2757">
            <v>0</v>
          </cell>
          <cell r="O2757">
            <v>0</v>
          </cell>
          <cell r="Q2757">
            <v>0</v>
          </cell>
          <cell r="R2757">
            <v>0</v>
          </cell>
          <cell r="S2757">
            <v>0</v>
          </cell>
          <cell r="U2757">
            <v>0</v>
          </cell>
          <cell r="V2757">
            <v>0</v>
          </cell>
          <cell r="W2757">
            <v>0</v>
          </cell>
          <cell r="X2757">
            <v>0</v>
          </cell>
          <cell r="Y2757">
            <v>0</v>
          </cell>
          <cell r="Z2757">
            <v>0</v>
          </cell>
          <cell r="AA2757">
            <v>0</v>
          </cell>
          <cell r="AB2757">
            <v>0</v>
          </cell>
          <cell r="AC2757" t="str">
            <v>CONEWECON-12AApril2011-2012</v>
          </cell>
          <cell r="AD2757" t="str">
            <v>CONEWECON-12A2012</v>
          </cell>
          <cell r="AE2757" t="str">
            <v>CONEWECON-12AApril2012</v>
          </cell>
          <cell r="AF2757" t="str">
            <v>CONEWECON-12AApril2011-2012</v>
          </cell>
          <cell r="AG2757" t="str">
            <v>CONEWECON-12AST CLOUDApril2011-2012</v>
          </cell>
          <cell r="AH2757" t="str">
            <v>CONEWApril2011-2012</v>
          </cell>
        </row>
        <row r="2758">
          <cell r="B2758" t="str">
            <v>IBHI</v>
          </cell>
          <cell r="C2758" t="str">
            <v>Home Financial Insulation Loan</v>
          </cell>
          <cell r="D2758" t="str">
            <v>SAMPSON</v>
          </cell>
          <cell r="E2758" t="str">
            <v>ECON-12B</v>
          </cell>
          <cell r="F2758" t="str">
            <v>Residential</v>
          </cell>
          <cell r="G2758" t="str">
            <v>SINGLE</v>
          </cell>
          <cell r="I2758" t="str">
            <v>ST CLOUD</v>
          </cell>
          <cell r="J2758" t="str">
            <v>April</v>
          </cell>
          <cell r="K2758" t="str">
            <v>2011-2012</v>
          </cell>
          <cell r="L2758">
            <v>2012</v>
          </cell>
          <cell r="O2758">
            <v>0</v>
          </cell>
          <cell r="Y2758">
            <v>0</v>
          </cell>
          <cell r="Z2758">
            <v>0</v>
          </cell>
          <cell r="AA2758">
            <v>0</v>
          </cell>
          <cell r="AB2758">
            <v>0</v>
          </cell>
          <cell r="AC2758" t="str">
            <v>SAMPSONECON-12BApril2011-2012</v>
          </cell>
          <cell r="AD2758" t="str">
            <v>SAMPSONECON-12B2012</v>
          </cell>
          <cell r="AE2758" t="str">
            <v>SAMPSONECON-12BApril2012</v>
          </cell>
          <cell r="AF2758" t="str">
            <v>SAMPSONECON-12BApril2011-2012</v>
          </cell>
          <cell r="AG2758" t="str">
            <v>SAMPSONECON-12BST CLOUDApril2011-2012</v>
          </cell>
          <cell r="AH2758" t="str">
            <v>SAMPSONApril2011-2012</v>
          </cell>
        </row>
        <row r="2759">
          <cell r="C2759" t="str">
            <v>Total Financed Insulation Single</v>
          </cell>
          <cell r="D2759" t="str">
            <v>CONEW</v>
          </cell>
          <cell r="E2759" t="str">
            <v>ECON-12B</v>
          </cell>
          <cell r="F2759" t="str">
            <v>Residential</v>
          </cell>
          <cell r="G2759" t="str">
            <v>SINGLE</v>
          </cell>
          <cell r="I2759" t="str">
            <v>ST CLOUD</v>
          </cell>
          <cell r="J2759" t="str">
            <v>April</v>
          </cell>
          <cell r="K2759" t="str">
            <v>2011-2012</v>
          </cell>
          <cell r="L2759">
            <v>2012</v>
          </cell>
          <cell r="M2759">
            <v>0</v>
          </cell>
          <cell r="O2759">
            <v>0</v>
          </cell>
          <cell r="Q2759">
            <v>0</v>
          </cell>
          <cell r="R2759">
            <v>0</v>
          </cell>
          <cell r="S2759">
            <v>0</v>
          </cell>
          <cell r="U2759">
            <v>0</v>
          </cell>
          <cell r="V2759">
            <v>0</v>
          </cell>
          <cell r="W2759">
            <v>0</v>
          </cell>
          <cell r="X2759">
            <v>0</v>
          </cell>
          <cell r="Y2759">
            <v>0</v>
          </cell>
          <cell r="Z2759">
            <v>0</v>
          </cell>
          <cell r="AA2759">
            <v>0</v>
          </cell>
          <cell r="AB2759">
            <v>0</v>
          </cell>
          <cell r="AC2759" t="str">
            <v>CONEWECON-12BApril2011-2012</v>
          </cell>
          <cell r="AD2759" t="str">
            <v>CONEWECON-12B2012</v>
          </cell>
          <cell r="AE2759" t="str">
            <v>CONEWECON-12BApril2012</v>
          </cell>
          <cell r="AF2759" t="str">
            <v>CONEWECON-12BApril2011-2012</v>
          </cell>
          <cell r="AG2759" t="str">
            <v>CONEWECON-12BST CLOUDApril2011-2012</v>
          </cell>
          <cell r="AH2759" t="str">
            <v>CONEWApril2011-2012</v>
          </cell>
        </row>
        <row r="2760">
          <cell r="C2760" t="str">
            <v>Total Residential Audit Summary</v>
          </cell>
          <cell r="D2760" t="str">
            <v>CONEW</v>
          </cell>
          <cell r="E2760" t="str">
            <v>RESCON</v>
          </cell>
          <cell r="F2760" t="str">
            <v>Residential</v>
          </cell>
          <cell r="J2760" t="str">
            <v>April</v>
          </cell>
          <cell r="K2760" t="str">
            <v>2011-2012</v>
          </cell>
          <cell r="L2760">
            <v>2012</v>
          </cell>
          <cell r="M2760">
            <v>0</v>
          </cell>
          <cell r="N2760">
            <v>9094.6666666666679</v>
          </cell>
          <cell r="O2760">
            <v>0</v>
          </cell>
          <cell r="P2760">
            <v>80666.666666666672</v>
          </cell>
          <cell r="Q2760">
            <v>0</v>
          </cell>
          <cell r="R2760">
            <v>0</v>
          </cell>
          <cell r="S2760">
            <v>0</v>
          </cell>
          <cell r="T2760">
            <v>0</v>
          </cell>
          <cell r="U2760">
            <v>0</v>
          </cell>
          <cell r="V2760">
            <v>0</v>
          </cell>
          <cell r="W2760">
            <v>0</v>
          </cell>
          <cell r="X2760">
            <v>113</v>
          </cell>
          <cell r="Y2760">
            <v>0</v>
          </cell>
          <cell r="Z2760">
            <v>66863.175346333344</v>
          </cell>
          <cell r="AA2760">
            <v>0</v>
          </cell>
          <cell r="AB2760">
            <v>668622.30385441682</v>
          </cell>
          <cell r="AC2760" t="str">
            <v>CONEWRESCONApril2011-2012</v>
          </cell>
          <cell r="AD2760" t="str">
            <v>CONEWRESCON2012</v>
          </cell>
          <cell r="AE2760" t="str">
            <v>CONEWRESCONApril2012</v>
          </cell>
          <cell r="AF2760" t="str">
            <v>CONEWRESCONApril2011-2012</v>
          </cell>
          <cell r="AG2760" t="str">
            <v>CONEWRESCONApril2011-2012</v>
          </cell>
          <cell r="AH2760" t="str">
            <v>RESCONApril2011-2012</v>
          </cell>
        </row>
        <row r="2761">
          <cell r="C2761" t="str">
            <v>Total Commercial Audit Summary</v>
          </cell>
          <cell r="D2761" t="str">
            <v>CONEW</v>
          </cell>
          <cell r="E2761" t="str">
            <v>COMCON</v>
          </cell>
          <cell r="F2761" t="str">
            <v>Commercial</v>
          </cell>
          <cell r="J2761" t="str">
            <v>April</v>
          </cell>
          <cell r="K2761" t="str">
            <v>2011-2012</v>
          </cell>
          <cell r="L2761">
            <v>2012</v>
          </cell>
          <cell r="M2761">
            <v>0</v>
          </cell>
          <cell r="N2761">
            <v>27.833333333333332</v>
          </cell>
          <cell r="O2761">
            <v>0</v>
          </cell>
          <cell r="P2761">
            <v>0</v>
          </cell>
          <cell r="Q2761">
            <v>0</v>
          </cell>
          <cell r="R2761">
            <v>0</v>
          </cell>
          <cell r="S2761">
            <v>0</v>
          </cell>
          <cell r="U2761">
            <v>0</v>
          </cell>
          <cell r="V2761">
            <v>0</v>
          </cell>
          <cell r="W2761">
            <v>0</v>
          </cell>
          <cell r="X2761">
            <v>0</v>
          </cell>
          <cell r="Y2761">
            <v>0</v>
          </cell>
          <cell r="Z2761">
            <v>12592.799127233335</v>
          </cell>
          <cell r="AA2761">
            <v>0</v>
          </cell>
          <cell r="AB2761">
            <v>15437.372066666667</v>
          </cell>
          <cell r="AC2761" t="str">
            <v>CONEWCOMCONApril2011-2012</v>
          </cell>
          <cell r="AD2761" t="str">
            <v>CONEWCOMCON2012</v>
          </cell>
          <cell r="AE2761" t="str">
            <v>CONEWCOMCONApril2012</v>
          </cell>
          <cell r="AF2761" t="str">
            <v>CONEWCOMCONApril2011-2012</v>
          </cell>
          <cell r="AG2761" t="str">
            <v>CONEWCOMCONApril2011-2012</v>
          </cell>
          <cell r="AH2761" t="str">
            <v>COMCONApril2011-2012</v>
          </cell>
        </row>
        <row r="2762">
          <cell r="B2762" t="str">
            <v>CONSERVATION SUPPORT TRACKING</v>
          </cell>
          <cell r="L2762">
            <v>2012</v>
          </cell>
          <cell r="M2762" t="str">
            <v>Completed</v>
          </cell>
          <cell r="N2762" t="str">
            <v>Assigned / Returned</v>
          </cell>
          <cell r="AD2762" t="str">
            <v>2012</v>
          </cell>
          <cell r="AE2762" t="str">
            <v>2012</v>
          </cell>
        </row>
        <row r="2763">
          <cell r="B2763" t="str">
            <v>Rebate Verification</v>
          </cell>
          <cell r="C2763" t="str">
            <v>Residential Rebate Tracking</v>
          </cell>
          <cell r="D2763" t="str">
            <v>BURNS</v>
          </cell>
          <cell r="F2763" t="str">
            <v>Residential</v>
          </cell>
          <cell r="H2763" t="str">
            <v>RES VERIFY</v>
          </cell>
          <cell r="J2763" t="str">
            <v>April</v>
          </cell>
          <cell r="K2763" t="str">
            <v>2011-2012</v>
          </cell>
          <cell r="L2763">
            <v>2012</v>
          </cell>
          <cell r="Y2763">
            <v>0</v>
          </cell>
          <cell r="Z2763">
            <v>0</v>
          </cell>
          <cell r="AC2763" t="str">
            <v>BURNSApril2011-2012</v>
          </cell>
          <cell r="AD2763" t="str">
            <v>BURNS2012</v>
          </cell>
          <cell r="AE2763" t="str">
            <v>BURNSApril2012</v>
          </cell>
          <cell r="AF2763" t="str">
            <v>BURNSRES VERIFYApril2011-2012</v>
          </cell>
          <cell r="AG2763" t="str">
            <v>BURNSApril2011-2012</v>
          </cell>
          <cell r="AH2763" t="str">
            <v>BURNSRES VERIFY</v>
          </cell>
        </row>
        <row r="2764">
          <cell r="D2764" t="str">
            <v>GRAHAM</v>
          </cell>
          <cell r="F2764" t="str">
            <v>Residential</v>
          </cell>
          <cell r="H2764" t="str">
            <v>RES VERIFY</v>
          </cell>
          <cell r="J2764" t="str">
            <v>April</v>
          </cell>
          <cell r="K2764" t="str">
            <v>2011-2012</v>
          </cell>
          <cell r="L2764">
            <v>2012</v>
          </cell>
          <cell r="U2764">
            <v>8</v>
          </cell>
          <cell r="Y2764">
            <v>0</v>
          </cell>
          <cell r="Z2764">
            <v>0</v>
          </cell>
          <cell r="AC2764" t="str">
            <v>GRAHAMApril2011-2012</v>
          </cell>
          <cell r="AD2764" t="str">
            <v>GRAHAM2012</v>
          </cell>
          <cell r="AE2764" t="str">
            <v>GRAHAMApril2012</v>
          </cell>
          <cell r="AF2764" t="str">
            <v>GRAHAMRES VERIFYApril2011-2012</v>
          </cell>
          <cell r="AG2764" t="str">
            <v>GRAHAMApril2011-2012</v>
          </cell>
          <cell r="AH2764" t="str">
            <v>GRAHAMRES VERIFY</v>
          </cell>
        </row>
        <row r="2765">
          <cell r="D2765" t="str">
            <v>MAYER</v>
          </cell>
          <cell r="F2765" t="str">
            <v>Residential</v>
          </cell>
          <cell r="H2765" t="str">
            <v>RES VERIFY</v>
          </cell>
          <cell r="J2765" t="str">
            <v>April</v>
          </cell>
          <cell r="K2765" t="str">
            <v>2011-2012</v>
          </cell>
          <cell r="L2765">
            <v>2012</v>
          </cell>
          <cell r="Y2765">
            <v>0</v>
          </cell>
          <cell r="Z2765">
            <v>0</v>
          </cell>
          <cell r="AC2765" t="str">
            <v>MAYERApril2011-2012</v>
          </cell>
          <cell r="AD2765" t="str">
            <v>MAYER2012</v>
          </cell>
          <cell r="AE2765" t="str">
            <v>MAYERApril2012</v>
          </cell>
          <cell r="AF2765" t="str">
            <v>MAYERRES VERIFYApril2011-2012</v>
          </cell>
          <cell r="AG2765" t="str">
            <v>MAYERApril2011-2012</v>
          </cell>
          <cell r="AH2765" t="str">
            <v>MAYERRES VERIFY</v>
          </cell>
        </row>
        <row r="2766">
          <cell r="D2766" t="str">
            <v>SAMPSON</v>
          </cell>
          <cell r="F2766" t="str">
            <v>Residential</v>
          </cell>
          <cell r="H2766" t="str">
            <v>RES VERIFY</v>
          </cell>
          <cell r="J2766" t="str">
            <v>April</v>
          </cell>
          <cell r="K2766" t="str">
            <v>2011-2012</v>
          </cell>
          <cell r="L2766">
            <v>2012</v>
          </cell>
          <cell r="U2766">
            <v>9</v>
          </cell>
          <cell r="Y2766">
            <v>0</v>
          </cell>
          <cell r="Z2766">
            <v>0</v>
          </cell>
          <cell r="AC2766" t="str">
            <v>SAMPSONApril2011-2012</v>
          </cell>
          <cell r="AD2766" t="str">
            <v>SAMPSON2012</v>
          </cell>
          <cell r="AE2766" t="str">
            <v>SAMPSONApril2012</v>
          </cell>
          <cell r="AF2766" t="str">
            <v>SAMPSONRES VERIFYApril2011-2012</v>
          </cell>
          <cell r="AG2766" t="str">
            <v>SAMPSONApril2011-2012</v>
          </cell>
          <cell r="AH2766" t="str">
            <v>SAMPSONRES VERIFY</v>
          </cell>
        </row>
        <row r="2767">
          <cell r="D2767" t="str">
            <v>SKIPPER</v>
          </cell>
          <cell r="F2767" t="str">
            <v>Residential</v>
          </cell>
          <cell r="H2767" t="str">
            <v>RES VERIFY</v>
          </cell>
          <cell r="J2767" t="str">
            <v>April</v>
          </cell>
          <cell r="K2767" t="str">
            <v>2011-2012</v>
          </cell>
          <cell r="L2767">
            <v>2012</v>
          </cell>
          <cell r="Y2767">
            <v>0</v>
          </cell>
          <cell r="Z2767">
            <v>0</v>
          </cell>
          <cell r="AC2767" t="str">
            <v>SKIPPERApril2011-2012</v>
          </cell>
          <cell r="AD2767" t="str">
            <v>SKIPPER2012</v>
          </cell>
          <cell r="AE2767" t="str">
            <v>SKIPPERApril2012</v>
          </cell>
          <cell r="AF2767" t="str">
            <v>SKIPPERRES VERIFYApril2011-2012</v>
          </cell>
          <cell r="AG2767" t="str">
            <v>SKIPPERApril2011-2012</v>
          </cell>
          <cell r="AH2767" t="str">
            <v>SKIPPERRES VERIFY</v>
          </cell>
        </row>
        <row r="2768">
          <cell r="D2768" t="str">
            <v>SPRIGGS</v>
          </cell>
          <cell r="F2768" t="str">
            <v>Residential</v>
          </cell>
          <cell r="H2768" t="str">
            <v>RES VERIFY</v>
          </cell>
          <cell r="J2768" t="str">
            <v>April</v>
          </cell>
          <cell r="K2768" t="str">
            <v>2011-2012</v>
          </cell>
          <cell r="L2768">
            <v>2012</v>
          </cell>
          <cell r="Y2768">
            <v>0</v>
          </cell>
          <cell r="Z2768">
            <v>0</v>
          </cell>
          <cell r="AC2768" t="str">
            <v>SPRIGGSApril2011-2012</v>
          </cell>
          <cell r="AD2768" t="str">
            <v>SPRIGGS2012</v>
          </cell>
          <cell r="AE2768" t="str">
            <v>SPRIGGSApril2012</v>
          </cell>
          <cell r="AF2768" t="str">
            <v>SPRIGGSRES VERIFYApril2011-2012</v>
          </cell>
          <cell r="AG2768" t="str">
            <v>SPRIGGSApril2011-2012</v>
          </cell>
          <cell r="AH2768" t="str">
            <v>SPRIGGSRES VERIFY</v>
          </cell>
        </row>
        <row r="2769">
          <cell r="C2769" t="str">
            <v xml:space="preserve">Total Community Events  </v>
          </cell>
          <cell r="D2769" t="str">
            <v>CONEW</v>
          </cell>
          <cell r="F2769" t="str">
            <v>Residential</v>
          </cell>
          <cell r="H2769" t="str">
            <v>RES VERIFY</v>
          </cell>
          <cell r="J2769" t="str">
            <v>April</v>
          </cell>
          <cell r="K2769" t="str">
            <v>2011-2012</v>
          </cell>
          <cell r="L2769">
            <v>2012</v>
          </cell>
          <cell r="M2769">
            <v>0</v>
          </cell>
          <cell r="N2769">
            <v>0</v>
          </cell>
          <cell r="O2769">
            <v>0</v>
          </cell>
          <cell r="P2769">
            <v>0</v>
          </cell>
          <cell r="U2769">
            <v>17</v>
          </cell>
          <cell r="X2769">
            <v>0</v>
          </cell>
          <cell r="Y2769">
            <v>0</v>
          </cell>
          <cell r="Z2769">
            <v>0</v>
          </cell>
          <cell r="AC2769" t="str">
            <v>CONEWApril2011-2012</v>
          </cell>
          <cell r="AD2769" t="str">
            <v>CONEW2012</v>
          </cell>
          <cell r="AE2769" t="str">
            <v>CONEWApril2012</v>
          </cell>
          <cell r="AF2769" t="str">
            <v>CONEWRES VERIFYApril2011-2012</v>
          </cell>
          <cell r="AG2769" t="str">
            <v>CONEWApril2011-2012</v>
          </cell>
          <cell r="AH2769" t="str">
            <v>CONEWRES VERIFY</v>
          </cell>
        </row>
        <row r="2770">
          <cell r="C2770" t="str">
            <v>Commercial Rebate Tracking</v>
          </cell>
          <cell r="D2770" t="str">
            <v>SKIPPER</v>
          </cell>
          <cell r="F2770" t="str">
            <v>Commercial</v>
          </cell>
          <cell r="H2770" t="str">
            <v>COM VERIFY</v>
          </cell>
          <cell r="J2770" t="str">
            <v>April</v>
          </cell>
          <cell r="K2770" t="str">
            <v>2011-2012</v>
          </cell>
          <cell r="L2770">
            <v>2012</v>
          </cell>
          <cell r="AD2770" t="str">
            <v>SKIPPER2012</v>
          </cell>
          <cell r="AE2770" t="str">
            <v>SKIPPERApril2012</v>
          </cell>
          <cell r="AF2770" t="str">
            <v>SKIPPERCOM VERIFYApril2011-2012</v>
          </cell>
        </row>
        <row r="2771">
          <cell r="B2771" t="str">
            <v>Conservation Support Emails</v>
          </cell>
          <cell r="C2771" t="str">
            <v>Emails</v>
          </cell>
          <cell r="D2771" t="str">
            <v>BURNS</v>
          </cell>
          <cell r="F2771" t="str">
            <v>Residential</v>
          </cell>
          <cell r="H2771" t="str">
            <v>CONEW EMAIL</v>
          </cell>
          <cell r="J2771" t="str">
            <v>April</v>
          </cell>
          <cell r="K2771" t="str">
            <v>2011-2012</v>
          </cell>
          <cell r="L2771">
            <v>2012</v>
          </cell>
          <cell r="AD2771" t="str">
            <v>BURNS2012</v>
          </cell>
          <cell r="AE2771" t="str">
            <v>BURNSApril2012</v>
          </cell>
          <cell r="AF2771" t="str">
            <v>BURNSCONEW EMAILApril2011-2012</v>
          </cell>
        </row>
        <row r="2772">
          <cell r="D2772" t="str">
            <v>RIVERA</v>
          </cell>
          <cell r="F2772" t="str">
            <v>Residential</v>
          </cell>
          <cell r="H2772" t="str">
            <v>CONEW EMAIL</v>
          </cell>
          <cell r="J2772" t="str">
            <v>April</v>
          </cell>
          <cell r="K2772" t="str">
            <v>2011-2012</v>
          </cell>
          <cell r="L2772">
            <v>2012</v>
          </cell>
          <cell r="AD2772" t="str">
            <v>RIVERA2012</v>
          </cell>
          <cell r="AE2772" t="str">
            <v>RIVERAApril2012</v>
          </cell>
          <cell r="AF2772" t="str">
            <v>RIVERACONEW EMAILApril2011-2012</v>
          </cell>
        </row>
        <row r="2773">
          <cell r="B2773" t="str">
            <v>Conservation Support Calls</v>
          </cell>
          <cell r="C2773" t="str">
            <v>Calls/Voicemails</v>
          </cell>
          <cell r="D2773" t="str">
            <v>BURNS</v>
          </cell>
          <cell r="H2773" t="str">
            <v>CONEW CALLS/VM</v>
          </cell>
          <cell r="J2773" t="str">
            <v>April</v>
          </cell>
          <cell r="K2773" t="str">
            <v>2011-2012</v>
          </cell>
          <cell r="L2773">
            <v>2012</v>
          </cell>
          <cell r="AD2773" t="str">
            <v>BURNS2012</v>
          </cell>
          <cell r="AE2773" t="str">
            <v>BURNSApril2012</v>
          </cell>
          <cell r="AF2773" t="str">
            <v>BURNSCONEW CALLS/VMApril2011-2012</v>
          </cell>
        </row>
        <row r="2774">
          <cell r="D2774" t="str">
            <v>GRAHAM</v>
          </cell>
          <cell r="H2774" t="str">
            <v>CONEW CALLS/VM</v>
          </cell>
          <cell r="J2774" t="str">
            <v>April</v>
          </cell>
          <cell r="K2774" t="str">
            <v>2011-2012</v>
          </cell>
          <cell r="L2774">
            <v>2012</v>
          </cell>
          <cell r="AD2774" t="str">
            <v>GRAHAM2012</v>
          </cell>
          <cell r="AE2774" t="str">
            <v>GRAHAMApril2012</v>
          </cell>
          <cell r="AF2774" t="str">
            <v>GRAHAMCONEW CALLS/VMApril2011-2012</v>
          </cell>
        </row>
        <row r="2775">
          <cell r="D2775" t="str">
            <v>MAYER</v>
          </cell>
          <cell r="H2775" t="str">
            <v>CONEW CALLS/VM</v>
          </cell>
          <cell r="J2775" t="str">
            <v>April</v>
          </cell>
          <cell r="K2775" t="str">
            <v>2011-2012</v>
          </cell>
          <cell r="L2775">
            <v>2012</v>
          </cell>
          <cell r="AD2775" t="str">
            <v>MAYER2012</v>
          </cell>
          <cell r="AE2775" t="str">
            <v>MAYERApril2012</v>
          </cell>
          <cell r="AF2775" t="str">
            <v>MAYERCONEW CALLS/VMApril2011-2012</v>
          </cell>
        </row>
        <row r="2776">
          <cell r="D2776" t="str">
            <v>RIVERA</v>
          </cell>
          <cell r="H2776" t="str">
            <v>CONEW CALLS/VM</v>
          </cell>
          <cell r="J2776" t="str">
            <v>April</v>
          </cell>
          <cell r="K2776" t="str">
            <v>2011-2012</v>
          </cell>
          <cell r="L2776">
            <v>2012</v>
          </cell>
          <cell r="AD2776" t="str">
            <v>RIVERA2012</v>
          </cell>
          <cell r="AE2776" t="str">
            <v>RIVERAApril2012</v>
          </cell>
          <cell r="AF2776" t="str">
            <v>RIVERACONEW CALLS/VMApril2011-2012</v>
          </cell>
        </row>
        <row r="2777">
          <cell r="D2777" t="str">
            <v>SAMPSON</v>
          </cell>
          <cell r="H2777" t="str">
            <v>CONEW CALLS/VM</v>
          </cell>
          <cell r="J2777" t="str">
            <v>April</v>
          </cell>
          <cell r="K2777" t="str">
            <v>2011-2012</v>
          </cell>
          <cell r="L2777">
            <v>2012</v>
          </cell>
          <cell r="AD2777" t="str">
            <v>SAMPSON2012</v>
          </cell>
          <cell r="AE2777" t="str">
            <v>SAMPSONApril2012</v>
          </cell>
          <cell r="AF2777" t="str">
            <v>SAMPSONCONEW CALLS/VMApril2011-2012</v>
          </cell>
        </row>
        <row r="2778">
          <cell r="D2778" t="str">
            <v>SKIPPER</v>
          </cell>
          <cell r="H2778" t="str">
            <v>CONEW CALLS/VM</v>
          </cell>
          <cell r="J2778" t="str">
            <v>April</v>
          </cell>
          <cell r="K2778" t="str">
            <v>2011-2012</v>
          </cell>
          <cell r="L2778">
            <v>2012</v>
          </cell>
          <cell r="AD2778" t="str">
            <v>SKIPPER2012</v>
          </cell>
          <cell r="AE2778" t="str">
            <v>SKIPPERApril2012</v>
          </cell>
          <cell r="AF2778" t="str">
            <v>SKIPPERCONEW CALLS/VMApril2011-2012</v>
          </cell>
        </row>
        <row r="2779">
          <cell r="D2779" t="str">
            <v>SPRIGGS</v>
          </cell>
          <cell r="H2779" t="str">
            <v>CONEW CALLS/VM</v>
          </cell>
          <cell r="J2779" t="str">
            <v>April</v>
          </cell>
          <cell r="K2779" t="str">
            <v>2011-2012</v>
          </cell>
          <cell r="L2779">
            <v>2012</v>
          </cell>
          <cell r="AD2779" t="str">
            <v>SPRIGGS2012</v>
          </cell>
          <cell r="AE2779" t="str">
            <v>SPRIGGSApril2012</v>
          </cell>
          <cell r="AF2779" t="str">
            <v>SPRIGGSCONEW CALLS/VMApril2011-2012</v>
          </cell>
        </row>
        <row r="2780">
          <cell r="C2780" t="str">
            <v xml:space="preserve">Total Community Events  </v>
          </cell>
          <cell r="D2780" t="str">
            <v>CONEW</v>
          </cell>
          <cell r="H2780" t="str">
            <v>CONEW CALLS/VM</v>
          </cell>
          <cell r="J2780" t="str">
            <v>April</v>
          </cell>
          <cell r="K2780" t="str">
            <v>2011-2012</v>
          </cell>
          <cell r="L2780">
            <v>2012</v>
          </cell>
          <cell r="M2780">
            <v>0</v>
          </cell>
          <cell r="N2780">
            <v>0</v>
          </cell>
          <cell r="AD2780" t="str">
            <v>CONEW2012</v>
          </cell>
          <cell r="AE2780" t="str">
            <v>CONEWApril2012</v>
          </cell>
          <cell r="AF2780" t="str">
            <v>CONEWCONEW CALLS/VMApril2011-2012</v>
          </cell>
        </row>
        <row r="2781">
          <cell r="B2781" t="str">
            <v>Conservation Support Rebate Processing</v>
          </cell>
          <cell r="C2781" t="str">
            <v>Rebate Processing</v>
          </cell>
          <cell r="D2781" t="str">
            <v>BURNS</v>
          </cell>
          <cell r="H2781" t="str">
            <v>REBATE</v>
          </cell>
          <cell r="J2781" t="str">
            <v>April</v>
          </cell>
          <cell r="K2781" t="str">
            <v>2011-2012</v>
          </cell>
          <cell r="L2781">
            <v>2012</v>
          </cell>
          <cell r="AD2781" t="str">
            <v>BURNS2012</v>
          </cell>
          <cell r="AE2781" t="str">
            <v>BURNSApril2012</v>
          </cell>
          <cell r="AF2781" t="str">
            <v>BURNSREBATEApril2011-2012</v>
          </cell>
        </row>
        <row r="2782">
          <cell r="D2782" t="str">
            <v>RIVERA</v>
          </cell>
          <cell r="H2782" t="str">
            <v>REBATE</v>
          </cell>
          <cell r="J2782" t="str">
            <v>April</v>
          </cell>
          <cell r="K2782" t="str">
            <v>2011-2012</v>
          </cell>
          <cell r="L2782">
            <v>2012</v>
          </cell>
          <cell r="AD2782" t="str">
            <v>RIVERA2012</v>
          </cell>
          <cell r="AE2782" t="str">
            <v>RIVERAApril2012</v>
          </cell>
          <cell r="AF2782" t="str">
            <v>RIVERAREBATEApril2011-2012</v>
          </cell>
        </row>
        <row r="2783">
          <cell r="B2783" t="str">
            <v>O-Power Calls &amp; Emails</v>
          </cell>
          <cell r="D2783" t="str">
            <v>BURNS</v>
          </cell>
          <cell r="F2783" t="str">
            <v>Residential</v>
          </cell>
          <cell r="H2783" t="str">
            <v>O-POWER</v>
          </cell>
          <cell r="J2783" t="str">
            <v>April</v>
          </cell>
          <cell r="K2783" t="str">
            <v>2011-2012</v>
          </cell>
          <cell r="L2783">
            <v>2012</v>
          </cell>
          <cell r="AD2783" t="str">
            <v>BURNS2012</v>
          </cell>
          <cell r="AE2783" t="str">
            <v>BURNSApril2012</v>
          </cell>
          <cell r="AF2783" t="str">
            <v>BURNSO-POWERApril2011-2012</v>
          </cell>
        </row>
        <row r="2784">
          <cell r="D2784" t="str">
            <v>RIVERA</v>
          </cell>
          <cell r="F2784" t="str">
            <v>Residential</v>
          </cell>
          <cell r="H2784" t="str">
            <v>O-POWER</v>
          </cell>
          <cell r="J2784" t="str">
            <v>April</v>
          </cell>
          <cell r="K2784" t="str">
            <v>2011-2012</v>
          </cell>
          <cell r="L2784">
            <v>2012</v>
          </cell>
          <cell r="AD2784" t="str">
            <v>RIVERA2012</v>
          </cell>
          <cell r="AE2784" t="str">
            <v>RIVERAApril2012</v>
          </cell>
          <cell r="AF2784" t="str">
            <v>RIVERAO-POWERApril2011-2012</v>
          </cell>
        </row>
        <row r="2785">
          <cell r="L2785">
            <v>2012</v>
          </cell>
          <cell r="AD2785" t="str">
            <v>2012</v>
          </cell>
          <cell r="AE2785" t="str">
            <v>2012</v>
          </cell>
        </row>
        <row r="2786">
          <cell r="B2786" t="str">
            <v>Orlando Completed Home Energy Activities Detail</v>
          </cell>
          <cell r="L2786">
            <v>2012</v>
          </cell>
          <cell r="AD2786" t="str">
            <v>2012</v>
          </cell>
          <cell r="AE2786" t="str">
            <v>2012</v>
          </cell>
        </row>
        <row r="2787">
          <cell r="B2787" t="str">
            <v>M-ACRG</v>
          </cell>
          <cell r="C2787" t="str">
            <v>Survey - Acreage Meas for Wtr</v>
          </cell>
          <cell r="D2787" t="str">
            <v>MIL</v>
          </cell>
          <cell r="E2787" t="str">
            <v>WACON-5C</v>
          </cell>
          <cell r="F2787" t="str">
            <v>Commercial</v>
          </cell>
          <cell r="G2787" t="str">
            <v>MULTI</v>
          </cell>
          <cell r="H2787" t="str">
            <v>ACRE MEASMNT</v>
          </cell>
          <cell r="J2787" t="str">
            <v>May</v>
          </cell>
          <cell r="K2787" t="str">
            <v>2011-2012</v>
          </cell>
          <cell r="L2787">
            <v>2012</v>
          </cell>
          <cell r="N2787">
            <v>0</v>
          </cell>
          <cell r="Y2787">
            <v>0</v>
          </cell>
          <cell r="Z2787">
            <v>0</v>
          </cell>
          <cell r="AA2787">
            <v>0</v>
          </cell>
          <cell r="AB2787">
            <v>0</v>
          </cell>
          <cell r="AC2787" t="str">
            <v>MILWACON-5CMay2011-2012</v>
          </cell>
          <cell r="AD2787" t="str">
            <v>MILWACON-5C2012</v>
          </cell>
          <cell r="AE2787" t="str">
            <v>MILWACON-5CMay2012</v>
          </cell>
          <cell r="AF2787" t="str">
            <v>MILWACON-5CACRE MEASMNTMay2011-2012</v>
          </cell>
          <cell r="AH2787" t="str">
            <v>MILMay2011-2012</v>
          </cell>
        </row>
        <row r="2788">
          <cell r="D2788" t="str">
            <v>MIL</v>
          </cell>
          <cell r="E2788" t="str">
            <v>WACON-5C</v>
          </cell>
          <cell r="F2788" t="str">
            <v>Commercial</v>
          </cell>
          <cell r="G2788" t="str">
            <v>OTHER</v>
          </cell>
          <cell r="H2788" t="str">
            <v>ACRE MEASMNT</v>
          </cell>
          <cell r="J2788" t="str">
            <v>May</v>
          </cell>
          <cell r="K2788" t="str">
            <v>2011-2012</v>
          </cell>
          <cell r="L2788">
            <v>2012</v>
          </cell>
          <cell r="Y2788">
            <v>0</v>
          </cell>
          <cell r="Z2788">
            <v>0</v>
          </cell>
          <cell r="AC2788" t="str">
            <v>MILWACON-5CMay2011-2012</v>
          </cell>
          <cell r="AD2788" t="str">
            <v>MILWACON-5C2012</v>
          </cell>
          <cell r="AE2788" t="str">
            <v>MILWACON-5CMay2012</v>
          </cell>
          <cell r="AF2788" t="str">
            <v>MILWACON-5CACRE MEASMNTMay2011-2012</v>
          </cell>
          <cell r="AH2788" t="str">
            <v>MILMay2011-2012</v>
          </cell>
        </row>
        <row r="2789">
          <cell r="D2789" t="str">
            <v>SKIPPER</v>
          </cell>
          <cell r="E2789" t="str">
            <v>WACON-5C</v>
          </cell>
          <cell r="F2789" t="str">
            <v>Commercial</v>
          </cell>
          <cell r="G2789" t="str">
            <v>MULTI</v>
          </cell>
          <cell r="H2789" t="str">
            <v>ACRE MEASMNT</v>
          </cell>
          <cell r="J2789" t="str">
            <v>May</v>
          </cell>
          <cell r="K2789" t="str">
            <v>2011-2012</v>
          </cell>
          <cell r="L2789">
            <v>2012</v>
          </cell>
          <cell r="N2789">
            <v>3</v>
          </cell>
          <cell r="Y2789">
            <v>0</v>
          </cell>
          <cell r="Z2789">
            <v>484.06487340000001</v>
          </cell>
          <cell r="AC2789" t="str">
            <v>SKIPPERWACON-5CMay2011-2012</v>
          </cell>
          <cell r="AD2789" t="str">
            <v>SKIPPERWACON-5C2012</v>
          </cell>
          <cell r="AE2789" t="str">
            <v>SKIPPERWACON-5CMay2012</v>
          </cell>
          <cell r="AF2789" t="str">
            <v>SKIPPERWACON-5CACRE MEASMNTMay2011-2012</v>
          </cell>
          <cell r="AH2789" t="str">
            <v>SKIPPERMay2011-2012</v>
          </cell>
        </row>
        <row r="2790">
          <cell r="D2790" t="str">
            <v>SKIPPER</v>
          </cell>
          <cell r="E2790" t="str">
            <v>WACON-5C</v>
          </cell>
          <cell r="F2790" t="str">
            <v>Commercial</v>
          </cell>
          <cell r="G2790" t="str">
            <v>OTHER</v>
          </cell>
          <cell r="H2790" t="str">
            <v>ACRE MEASMNT</v>
          </cell>
          <cell r="J2790" t="str">
            <v>May</v>
          </cell>
          <cell r="K2790" t="str">
            <v>2011-2012</v>
          </cell>
          <cell r="L2790">
            <v>2012</v>
          </cell>
          <cell r="Y2790">
            <v>0</v>
          </cell>
          <cell r="Z2790">
            <v>0</v>
          </cell>
          <cell r="AA2790">
            <v>0</v>
          </cell>
          <cell r="AB2790">
            <v>0</v>
          </cell>
          <cell r="AC2790" t="str">
            <v>SKIPPERWACON-5CMay2011-2012</v>
          </cell>
          <cell r="AD2790" t="str">
            <v>SKIPPERWACON-5C2012</v>
          </cell>
          <cell r="AE2790" t="str">
            <v>SKIPPERWACON-5CMay2012</v>
          </cell>
          <cell r="AF2790" t="str">
            <v>SKIPPERWACON-5CACRE MEASMNTMay2011-2012</v>
          </cell>
          <cell r="AG2790" t="str">
            <v>SKIPPERWACON-5CMay2011-2012</v>
          </cell>
          <cell r="AH2790" t="str">
            <v>SKIPPERMay2011-2012</v>
          </cell>
        </row>
        <row r="2791">
          <cell r="C2791" t="str">
            <v>Total Acreage Meas For Wtr</v>
          </cell>
          <cell r="D2791" t="str">
            <v>CONEW</v>
          </cell>
          <cell r="E2791" t="str">
            <v>WACON-5C</v>
          </cell>
          <cell r="F2791" t="str">
            <v>Commercial</v>
          </cell>
          <cell r="G2791" t="str">
            <v>MULTI</v>
          </cell>
          <cell r="H2791" t="str">
            <v>ACRE MEASMNT</v>
          </cell>
          <cell r="J2791" t="str">
            <v>May</v>
          </cell>
          <cell r="K2791" t="str">
            <v>2011-2012</v>
          </cell>
          <cell r="L2791">
            <v>2012</v>
          </cell>
          <cell r="M2791">
            <v>0</v>
          </cell>
          <cell r="N2791">
            <v>3</v>
          </cell>
          <cell r="Y2791">
            <v>0</v>
          </cell>
          <cell r="Z2791">
            <v>484.06487340000001</v>
          </cell>
          <cell r="AA2791">
            <v>0</v>
          </cell>
          <cell r="AB2791">
            <v>0</v>
          </cell>
          <cell r="AC2791" t="str">
            <v>CONEWWACON-5CMay2011-2012</v>
          </cell>
          <cell r="AD2791" t="str">
            <v>CONEWWACON-5C2012</v>
          </cell>
          <cell r="AE2791" t="str">
            <v>CONEWWACON-5CMay2012</v>
          </cell>
          <cell r="AF2791" t="str">
            <v>CONEWWACON-5CACRE MEASMNTMay2011-2012</v>
          </cell>
          <cell r="AG2791" t="str">
            <v>CONEWWACON-5CMay2011-2012</v>
          </cell>
          <cell r="AH2791" t="str">
            <v>CONEWMay2011-2012</v>
          </cell>
        </row>
        <row r="2792">
          <cell r="C2792" t="str">
            <v>Total Acreage Meas For Wtr</v>
          </cell>
          <cell r="D2792" t="str">
            <v>CONEW</v>
          </cell>
          <cell r="E2792" t="str">
            <v>WACON-5C</v>
          </cell>
          <cell r="F2792" t="str">
            <v>Commercial</v>
          </cell>
          <cell r="G2792" t="str">
            <v>OTHER</v>
          </cell>
          <cell r="H2792" t="str">
            <v>ACRE MEASMNT</v>
          </cell>
          <cell r="J2792" t="str">
            <v>May</v>
          </cell>
          <cell r="K2792" t="str">
            <v>2011-2012</v>
          </cell>
          <cell r="L2792">
            <v>2012</v>
          </cell>
          <cell r="M2792">
            <v>0</v>
          </cell>
          <cell r="N2792">
            <v>0</v>
          </cell>
          <cell r="Y2792">
            <v>0</v>
          </cell>
          <cell r="AA2792">
            <v>0</v>
          </cell>
          <cell r="AB2792">
            <v>0</v>
          </cell>
          <cell r="AC2792" t="str">
            <v>CONEWWACON-5CMay2011-2012</v>
          </cell>
          <cell r="AD2792" t="str">
            <v>CONEWWACON-5C2012</v>
          </cell>
          <cell r="AE2792" t="str">
            <v>CONEWWACON-5CMay2012</v>
          </cell>
          <cell r="AF2792" t="str">
            <v>CONEWWACON-5CACRE MEASMNTMay2011-2012</v>
          </cell>
          <cell r="AG2792" t="str">
            <v>CONEWWACON-5CMay2011-2012</v>
          </cell>
          <cell r="AH2792" t="str">
            <v>CONEWMay2011-2012</v>
          </cell>
        </row>
        <row r="2793">
          <cell r="B2793" t="str">
            <v>M-CES</v>
          </cell>
          <cell r="C2793" t="str">
            <v>Survey - Commercial Energy</v>
          </cell>
          <cell r="D2793" t="str">
            <v>SKIPPER</v>
          </cell>
          <cell r="E2793" t="str">
            <v>ECON-3A</v>
          </cell>
          <cell r="F2793" t="str">
            <v>Commercial</v>
          </cell>
          <cell r="G2793" t="str">
            <v>OTHER</v>
          </cell>
          <cell r="J2793" t="str">
            <v>May</v>
          </cell>
          <cell r="K2793" t="str">
            <v>2011-2012</v>
          </cell>
          <cell r="L2793">
            <v>2012</v>
          </cell>
          <cell r="N2793">
            <v>18.166666666666668</v>
          </cell>
          <cell r="X2793">
            <v>21</v>
          </cell>
          <cell r="Y2793">
            <v>0</v>
          </cell>
          <cell r="Z2793">
            <v>10677.694500000001</v>
          </cell>
          <cell r="AA2793">
            <v>0</v>
          </cell>
          <cell r="AB2793">
            <v>15437.372066666667</v>
          </cell>
          <cell r="AC2793" t="str">
            <v>SKIPPERECON-3AMay2011-2012</v>
          </cell>
          <cell r="AD2793" t="str">
            <v>SKIPPERECON-3A2012</v>
          </cell>
          <cell r="AE2793" t="str">
            <v>SKIPPERECON-3AMay2012</v>
          </cell>
          <cell r="AF2793" t="str">
            <v>SKIPPERECON-3AMay2011-2012</v>
          </cell>
          <cell r="AG2793" t="str">
            <v>SKIPPERECON-3AMay2011-2012</v>
          </cell>
          <cell r="AH2793" t="str">
            <v>SKIPPERMay2011-2012</v>
          </cell>
        </row>
        <row r="2794">
          <cell r="C2794" t="str">
            <v xml:space="preserve">Total Commercial Energy  </v>
          </cell>
          <cell r="D2794" t="str">
            <v>CONEW</v>
          </cell>
          <cell r="E2794" t="str">
            <v>ECON-3A</v>
          </cell>
          <cell r="F2794" t="str">
            <v>Commercial</v>
          </cell>
          <cell r="G2794" t="str">
            <v>OTHER</v>
          </cell>
          <cell r="J2794" t="str">
            <v>May</v>
          </cell>
          <cell r="K2794" t="str">
            <v>2011-2012</v>
          </cell>
          <cell r="L2794">
            <v>2012</v>
          </cell>
          <cell r="M2794">
            <v>0</v>
          </cell>
          <cell r="N2794">
            <v>18.166666666666668</v>
          </cell>
          <cell r="Y2794">
            <v>0</v>
          </cell>
          <cell r="Z2794">
            <v>10677.694500000001</v>
          </cell>
          <cell r="AA2794">
            <v>0</v>
          </cell>
          <cell r="AB2794">
            <v>15437.372066666667</v>
          </cell>
          <cell r="AC2794" t="str">
            <v>CONEWECON-3AMay2011-2012</v>
          </cell>
          <cell r="AD2794" t="str">
            <v>CONEWECON-3A2012</v>
          </cell>
          <cell r="AE2794" t="str">
            <v>CONEWECON-3AMay2012</v>
          </cell>
          <cell r="AF2794" t="str">
            <v>CONEWECON-3AMay2011-2012</v>
          </cell>
          <cell r="AG2794" t="str">
            <v>CONEWECON-3AMay2011-2012</v>
          </cell>
          <cell r="AH2794" t="str">
            <v>CONEWMay2011-2012</v>
          </cell>
        </row>
        <row r="2795">
          <cell r="B2795" t="str">
            <v>M-HH2O</v>
          </cell>
          <cell r="C2795" t="str">
            <v>Survey - High Wtr CC Contact</v>
          </cell>
          <cell r="D2795" t="str">
            <v>SKIPPER</v>
          </cell>
          <cell r="E2795" t="str">
            <v>WACON-5D</v>
          </cell>
          <cell r="F2795" t="str">
            <v>Commercial</v>
          </cell>
          <cell r="G2795" t="str">
            <v>OTHER</v>
          </cell>
          <cell r="H2795" t="str">
            <v>HIGH WTR CC</v>
          </cell>
          <cell r="J2795" t="str">
            <v>May</v>
          </cell>
          <cell r="K2795" t="str">
            <v>2011-2012</v>
          </cell>
          <cell r="L2795">
            <v>2012</v>
          </cell>
          <cell r="N2795">
            <v>0.83333333333333337</v>
          </cell>
          <cell r="Y2795">
            <v>0</v>
          </cell>
          <cell r="Z2795">
            <v>489.80250000000007</v>
          </cell>
          <cell r="AA2795">
            <v>0</v>
          </cell>
          <cell r="AB2795">
            <v>0</v>
          </cell>
          <cell r="AC2795" t="str">
            <v>SKIPPERWACON-5DMay2011-2012</v>
          </cell>
          <cell r="AD2795" t="str">
            <v>SKIPPERWACON-5D2012</v>
          </cell>
          <cell r="AE2795" t="str">
            <v>SKIPPERWACON-5DMay2012</v>
          </cell>
          <cell r="AF2795" t="str">
            <v>SKIPPERWACON-5DHIGH WTR CCMay2011-2012</v>
          </cell>
          <cell r="AG2795" t="str">
            <v>SKIPPERWACON-5DMay2011-2012</v>
          </cell>
          <cell r="AH2795" t="str">
            <v>SKIPPERMay2011-2012</v>
          </cell>
        </row>
        <row r="2796">
          <cell r="C2796" t="str">
            <v xml:space="preserve">Total High Wtr CC Contact  </v>
          </cell>
          <cell r="D2796" t="str">
            <v>CONEW</v>
          </cell>
          <cell r="E2796" t="str">
            <v>WACON-5D</v>
          </cell>
          <cell r="F2796" t="str">
            <v>Commercial</v>
          </cell>
          <cell r="G2796" t="str">
            <v>OTHER</v>
          </cell>
          <cell r="H2796" t="str">
            <v>HIGH WTR CC</v>
          </cell>
          <cell r="J2796" t="str">
            <v>May</v>
          </cell>
          <cell r="K2796" t="str">
            <v>2011-2012</v>
          </cell>
          <cell r="L2796">
            <v>2012</v>
          </cell>
          <cell r="M2796">
            <v>0</v>
          </cell>
          <cell r="N2796">
            <v>0.83333333333333337</v>
          </cell>
          <cell r="Y2796">
            <v>0</v>
          </cell>
          <cell r="Z2796">
            <v>489.80250000000007</v>
          </cell>
          <cell r="AA2796">
            <v>0</v>
          </cell>
          <cell r="AB2796">
            <v>0</v>
          </cell>
          <cell r="AC2796" t="str">
            <v>CONEWWACON-5DMay2011-2012</v>
          </cell>
          <cell r="AD2796" t="str">
            <v>CONEWWACON-5D2012</v>
          </cell>
          <cell r="AE2796" t="str">
            <v>CONEWWACON-5DMay2012</v>
          </cell>
          <cell r="AF2796" t="str">
            <v>CONEWWACON-5DHIGH WTR CCMay2011-2012</v>
          </cell>
          <cell r="AG2796" t="str">
            <v>CONEWWACON-5DMay2011-2012</v>
          </cell>
          <cell r="AH2796" t="str">
            <v>CONEWMay2011-2012</v>
          </cell>
        </row>
        <row r="2797">
          <cell r="B2797" t="str">
            <v>M-RES</v>
          </cell>
          <cell r="C2797" t="str">
            <v>Survey - Residential Energy</v>
          </cell>
          <cell r="D2797" t="str">
            <v>BURNS</v>
          </cell>
          <cell r="E2797" t="str">
            <v>ECON-3B</v>
          </cell>
          <cell r="F2797" t="str">
            <v>Residential</v>
          </cell>
          <cell r="G2797" t="str">
            <v>SINGLE</v>
          </cell>
          <cell r="J2797" t="str">
            <v>May</v>
          </cell>
          <cell r="K2797" t="str">
            <v>2011-2012</v>
          </cell>
          <cell r="L2797">
            <v>2012</v>
          </cell>
          <cell r="N2797">
            <v>0</v>
          </cell>
          <cell r="X2797">
            <v>21</v>
          </cell>
          <cell r="Y2797">
            <v>0</v>
          </cell>
          <cell r="Z2797">
            <v>0</v>
          </cell>
          <cell r="AA2797">
            <v>0</v>
          </cell>
          <cell r="AB2797">
            <v>0</v>
          </cell>
          <cell r="AC2797" t="str">
            <v>BURNSECON-3BMay2011-2012</v>
          </cell>
          <cell r="AD2797" t="str">
            <v>BURNSECON-3B2012</v>
          </cell>
          <cell r="AE2797" t="str">
            <v>BURNSECON-3BMay2012</v>
          </cell>
          <cell r="AF2797" t="str">
            <v>BURNSECON-3BMay2011-2012</v>
          </cell>
          <cell r="AG2797" t="str">
            <v>BURNSECON-3BMay2011-2012</v>
          </cell>
          <cell r="AH2797" t="str">
            <v>BURNSMay2011-2012</v>
          </cell>
        </row>
        <row r="2798">
          <cell r="D2798" t="str">
            <v>BURNS</v>
          </cell>
          <cell r="E2798" t="str">
            <v>ECON-3B</v>
          </cell>
          <cell r="F2798" t="str">
            <v>Residential</v>
          </cell>
          <cell r="G2798" t="str">
            <v>MULTI</v>
          </cell>
          <cell r="J2798" t="str">
            <v>May</v>
          </cell>
          <cell r="K2798" t="str">
            <v>2011-2012</v>
          </cell>
          <cell r="L2798">
            <v>2012</v>
          </cell>
          <cell r="Y2798">
            <v>0</v>
          </cell>
          <cell r="AA2798">
            <v>0</v>
          </cell>
          <cell r="AC2798" t="str">
            <v>BURNSECON-3BMay2011-2012</v>
          </cell>
          <cell r="AD2798" t="str">
            <v>BURNSECON-3B2012</v>
          </cell>
          <cell r="AE2798" t="str">
            <v>BURNSECON-3BMay2012</v>
          </cell>
          <cell r="AF2798" t="str">
            <v>BURNSECON-3BMay2011-2012</v>
          </cell>
          <cell r="AG2798" t="str">
            <v>BURNSECON-3BMay2011-2012</v>
          </cell>
          <cell r="AH2798" t="str">
            <v>BURNSMay2011-2012</v>
          </cell>
        </row>
        <row r="2799">
          <cell r="D2799" t="str">
            <v>GRAHAM</v>
          </cell>
          <cell r="E2799" t="str">
            <v>ECON-3B</v>
          </cell>
          <cell r="F2799" t="str">
            <v>Residential</v>
          </cell>
          <cell r="G2799" t="str">
            <v>SINGLE</v>
          </cell>
          <cell r="J2799" t="str">
            <v>May</v>
          </cell>
          <cell r="K2799" t="str">
            <v>2011-2012</v>
          </cell>
          <cell r="L2799">
            <v>2012</v>
          </cell>
          <cell r="N2799">
            <v>62.5</v>
          </cell>
          <cell r="X2799">
            <v>21</v>
          </cell>
          <cell r="Y2799">
            <v>0</v>
          </cell>
          <cell r="Z2799">
            <v>10084.6848625</v>
          </cell>
          <cell r="AA2799">
            <v>0</v>
          </cell>
          <cell r="AB2799">
            <v>15221.65625</v>
          </cell>
          <cell r="AC2799" t="str">
            <v>GRAHAMECON-3BMay2011-2012</v>
          </cell>
          <cell r="AD2799" t="str">
            <v>GRAHAMECON-3B2012</v>
          </cell>
          <cell r="AE2799" t="str">
            <v>GRAHAMECON-3BMay2012</v>
          </cell>
          <cell r="AF2799" t="str">
            <v>GRAHAMECON-3BMay2011-2012</v>
          </cell>
          <cell r="AG2799" t="str">
            <v>GRAHAMECON-3BMay2011-2012</v>
          </cell>
          <cell r="AH2799" t="str">
            <v>GRAHAMMay2011-2012</v>
          </cell>
        </row>
        <row r="2800">
          <cell r="D2800" t="str">
            <v>GRAHAM</v>
          </cell>
          <cell r="E2800" t="str">
            <v>ECON-3B</v>
          </cell>
          <cell r="F2800" t="str">
            <v>Residential</v>
          </cell>
          <cell r="G2800" t="str">
            <v>MULTI</v>
          </cell>
          <cell r="J2800" t="str">
            <v>May</v>
          </cell>
          <cell r="K2800" t="str">
            <v>2011-2012</v>
          </cell>
          <cell r="L2800">
            <v>2012</v>
          </cell>
          <cell r="Y2800">
            <v>0</v>
          </cell>
          <cell r="AA2800">
            <v>0</v>
          </cell>
          <cell r="AC2800" t="str">
            <v>GRAHAMECON-3BMay2011-2012</v>
          </cell>
          <cell r="AD2800" t="str">
            <v>GRAHAMECON-3B2012</v>
          </cell>
          <cell r="AE2800" t="str">
            <v>GRAHAMECON-3BMay2012</v>
          </cell>
          <cell r="AF2800" t="str">
            <v>GRAHAMECON-3BMay2011-2012</v>
          </cell>
          <cell r="AG2800" t="str">
            <v>GRAHAMECON-3BMay2011-2012</v>
          </cell>
          <cell r="AH2800" t="str">
            <v>GRAHAMMay2011-2012</v>
          </cell>
        </row>
        <row r="2801">
          <cell r="D2801" t="str">
            <v>MAYER</v>
          </cell>
          <cell r="E2801" t="str">
            <v>ECON-3B</v>
          </cell>
          <cell r="F2801" t="str">
            <v>Residential</v>
          </cell>
          <cell r="G2801" t="str">
            <v>SINGLE</v>
          </cell>
          <cell r="J2801" t="str">
            <v>May</v>
          </cell>
          <cell r="K2801" t="str">
            <v>2011-2012</v>
          </cell>
          <cell r="L2801">
            <v>2012</v>
          </cell>
          <cell r="N2801">
            <v>62.5</v>
          </cell>
          <cell r="X2801">
            <v>8</v>
          </cell>
          <cell r="Y2801">
            <v>0</v>
          </cell>
          <cell r="Z2801">
            <v>10084.6848625</v>
          </cell>
          <cell r="AA2801">
            <v>0</v>
          </cell>
          <cell r="AB2801">
            <v>15221.65625</v>
          </cell>
          <cell r="AC2801" t="str">
            <v>MAYERECON-3BMay2011-2012</v>
          </cell>
          <cell r="AD2801" t="str">
            <v>MAYERECON-3B2012</v>
          </cell>
          <cell r="AE2801" t="str">
            <v>MAYERECON-3BMay2012</v>
          </cell>
          <cell r="AF2801" t="str">
            <v>MAYERECON-3BMay2011-2012</v>
          </cell>
          <cell r="AG2801" t="str">
            <v>MAYERECON-3BMay2011-2012</v>
          </cell>
          <cell r="AH2801" t="str">
            <v>MAYERMay2011-2012</v>
          </cell>
        </row>
        <row r="2802">
          <cell r="D2802" t="str">
            <v>MAYER</v>
          </cell>
          <cell r="E2802" t="str">
            <v>ECON-3B</v>
          </cell>
          <cell r="F2802" t="str">
            <v>Residential</v>
          </cell>
          <cell r="G2802" t="str">
            <v>MULTI</v>
          </cell>
          <cell r="J2802" t="str">
            <v>May</v>
          </cell>
          <cell r="K2802" t="str">
            <v>2011-2012</v>
          </cell>
          <cell r="L2802">
            <v>2012</v>
          </cell>
          <cell r="Y2802">
            <v>0</v>
          </cell>
          <cell r="AA2802">
            <v>0</v>
          </cell>
          <cell r="AC2802" t="str">
            <v>MAYERECON-3BMay2011-2012</v>
          </cell>
          <cell r="AD2802" t="str">
            <v>MAYERECON-3B2012</v>
          </cell>
          <cell r="AE2802" t="str">
            <v>MAYERECON-3BMay2012</v>
          </cell>
          <cell r="AF2802" t="str">
            <v>MAYERECON-3BMay2011-2012</v>
          </cell>
          <cell r="AG2802" t="str">
            <v>MAYERECON-3BMay2011-2012</v>
          </cell>
          <cell r="AH2802" t="str">
            <v>MAYERMay2011-2012</v>
          </cell>
        </row>
        <row r="2803">
          <cell r="D2803" t="str">
            <v>SAMPSON</v>
          </cell>
          <cell r="E2803" t="str">
            <v>ECON-3B</v>
          </cell>
          <cell r="F2803" t="str">
            <v>Residential</v>
          </cell>
          <cell r="G2803" t="str">
            <v>SINGLE</v>
          </cell>
          <cell r="J2803" t="str">
            <v>May</v>
          </cell>
          <cell r="K2803" t="str">
            <v>2011-2012</v>
          </cell>
          <cell r="L2803">
            <v>2012</v>
          </cell>
          <cell r="N2803">
            <v>62.5</v>
          </cell>
          <cell r="X2803">
            <v>21</v>
          </cell>
          <cell r="Y2803">
            <v>0</v>
          </cell>
          <cell r="Z2803">
            <v>10084.6848625</v>
          </cell>
          <cell r="AA2803">
            <v>0</v>
          </cell>
          <cell r="AB2803">
            <v>15221.65625</v>
          </cell>
          <cell r="AC2803" t="str">
            <v>SAMPSONECON-3BMay2011-2012</v>
          </cell>
          <cell r="AD2803" t="str">
            <v>SAMPSONECON-3B2012</v>
          </cell>
          <cell r="AE2803" t="str">
            <v>SAMPSONECON-3BMay2012</v>
          </cell>
          <cell r="AF2803" t="str">
            <v>SAMPSONECON-3BMay2011-2012</v>
          </cell>
          <cell r="AG2803" t="str">
            <v>SAMPSONECON-3BMay2011-2012</v>
          </cell>
          <cell r="AH2803" t="str">
            <v>SAMPSONMay2011-2012</v>
          </cell>
        </row>
        <row r="2804">
          <cell r="D2804" t="str">
            <v>SAMPSON</v>
          </cell>
          <cell r="E2804" t="str">
            <v>ECON-3B</v>
          </cell>
          <cell r="F2804" t="str">
            <v>Residential</v>
          </cell>
          <cell r="G2804" t="str">
            <v>MULTI</v>
          </cell>
          <cell r="J2804" t="str">
            <v>May</v>
          </cell>
          <cell r="K2804" t="str">
            <v>2011-2012</v>
          </cell>
          <cell r="L2804">
            <v>2012</v>
          </cell>
          <cell r="Y2804">
            <v>0</v>
          </cell>
          <cell r="AA2804">
            <v>0</v>
          </cell>
          <cell r="AC2804" t="str">
            <v>SAMPSONECON-3BMay2011-2012</v>
          </cell>
          <cell r="AD2804" t="str">
            <v>SAMPSONECON-3B2012</v>
          </cell>
          <cell r="AE2804" t="str">
            <v>SAMPSONECON-3BMay2012</v>
          </cell>
          <cell r="AF2804" t="str">
            <v>SAMPSONECON-3BMay2011-2012</v>
          </cell>
          <cell r="AG2804" t="str">
            <v>SAMPSONECON-3BMay2011-2012</v>
          </cell>
          <cell r="AH2804" t="str">
            <v>SAMPSONMay2011-2012</v>
          </cell>
        </row>
        <row r="2805">
          <cell r="D2805" t="str">
            <v>SKIPPER</v>
          </cell>
          <cell r="E2805" t="str">
            <v>ECON-3B</v>
          </cell>
          <cell r="F2805" t="str">
            <v>Residential</v>
          </cell>
          <cell r="G2805" t="str">
            <v>SINGLE</v>
          </cell>
          <cell r="J2805" t="str">
            <v>May</v>
          </cell>
          <cell r="K2805" t="str">
            <v>2011-2012</v>
          </cell>
          <cell r="L2805">
            <v>2012</v>
          </cell>
          <cell r="N2805">
            <v>0</v>
          </cell>
          <cell r="Y2805">
            <v>0</v>
          </cell>
          <cell r="Z2805">
            <v>0</v>
          </cell>
          <cell r="AA2805">
            <v>0</v>
          </cell>
          <cell r="AB2805">
            <v>0</v>
          </cell>
          <cell r="AC2805" t="str">
            <v>SKIPPERECON-3BMay2011-2012</v>
          </cell>
          <cell r="AD2805" t="str">
            <v>SKIPPERECON-3B2012</v>
          </cell>
          <cell r="AE2805" t="str">
            <v>SKIPPERECON-3BMay2012</v>
          </cell>
          <cell r="AF2805" t="str">
            <v>SKIPPERECON-3BMay2011-2012</v>
          </cell>
          <cell r="AG2805" t="str">
            <v>SKIPPERECON-3BMay2011-2012</v>
          </cell>
          <cell r="AH2805" t="str">
            <v>SKIPPERMay2011-2012</v>
          </cell>
        </row>
        <row r="2806">
          <cell r="D2806" t="str">
            <v>SKIPPER</v>
          </cell>
          <cell r="E2806" t="str">
            <v>ECON-3B</v>
          </cell>
          <cell r="F2806" t="str">
            <v>Residential</v>
          </cell>
          <cell r="G2806" t="str">
            <v>MULTI</v>
          </cell>
          <cell r="J2806" t="str">
            <v>May</v>
          </cell>
          <cell r="K2806" t="str">
            <v>2011-2012</v>
          </cell>
          <cell r="L2806">
            <v>2012</v>
          </cell>
          <cell r="Y2806">
            <v>0</v>
          </cell>
          <cell r="AA2806">
            <v>0</v>
          </cell>
          <cell r="AC2806" t="str">
            <v>SKIPPERECON-3BMay2011-2012</v>
          </cell>
          <cell r="AD2806" t="str">
            <v>SKIPPERECON-3B2012</v>
          </cell>
          <cell r="AE2806" t="str">
            <v>SKIPPERECON-3BMay2012</v>
          </cell>
          <cell r="AF2806" t="str">
            <v>SKIPPERECON-3BMay2011-2012</v>
          </cell>
          <cell r="AG2806" t="str">
            <v>SKIPPERECON-3BMay2011-2012</v>
          </cell>
          <cell r="AH2806" t="str">
            <v>SKIPPERMay2011-2012</v>
          </cell>
        </row>
        <row r="2807">
          <cell r="D2807" t="str">
            <v>SPRIGGS</v>
          </cell>
          <cell r="E2807" t="str">
            <v>ECON-3B</v>
          </cell>
          <cell r="F2807" t="str">
            <v>Residential</v>
          </cell>
          <cell r="G2807" t="str">
            <v>SINGLE</v>
          </cell>
          <cell r="J2807" t="str">
            <v>May</v>
          </cell>
          <cell r="K2807" t="str">
            <v>2011-2012</v>
          </cell>
          <cell r="L2807">
            <v>2012</v>
          </cell>
          <cell r="N2807">
            <v>62.5</v>
          </cell>
          <cell r="X2807">
            <v>21</v>
          </cell>
          <cell r="Y2807">
            <v>0</v>
          </cell>
          <cell r="Z2807">
            <v>10084.6848625</v>
          </cell>
          <cell r="AA2807">
            <v>0</v>
          </cell>
          <cell r="AB2807">
            <v>15221.65625</v>
          </cell>
          <cell r="AC2807" t="str">
            <v>SPRIGGSECON-3BMay2011-2012</v>
          </cell>
          <cell r="AD2807" t="str">
            <v>SPRIGGSECON-3B2012</v>
          </cell>
          <cell r="AE2807" t="str">
            <v>SPRIGGSECON-3BMay2012</v>
          </cell>
          <cell r="AF2807" t="str">
            <v>SPRIGGSECON-3BMay2011-2012</v>
          </cell>
          <cell r="AG2807" t="str">
            <v>SPRIGGSECON-3BMay2011-2012</v>
          </cell>
          <cell r="AH2807" t="str">
            <v>SPRIGGSMay2011-2012</v>
          </cell>
        </row>
        <row r="2808">
          <cell r="D2808" t="str">
            <v>SPRIGGS</v>
          </cell>
          <cell r="E2808" t="str">
            <v>ECON-3B</v>
          </cell>
          <cell r="F2808" t="str">
            <v>Residential</v>
          </cell>
          <cell r="G2808" t="str">
            <v>MULTI</v>
          </cell>
          <cell r="J2808" t="str">
            <v>May</v>
          </cell>
          <cell r="K2808" t="str">
            <v>2011-2012</v>
          </cell>
          <cell r="L2808">
            <v>2012</v>
          </cell>
          <cell r="Y2808">
            <v>0</v>
          </cell>
          <cell r="AA2808">
            <v>0</v>
          </cell>
          <cell r="AC2808" t="str">
            <v>SPRIGGSECON-3BMay2011-2012</v>
          </cell>
          <cell r="AD2808" t="str">
            <v>SPRIGGSECON-3B2012</v>
          </cell>
          <cell r="AE2808" t="str">
            <v>SPRIGGSECON-3BMay2012</v>
          </cell>
          <cell r="AF2808" t="str">
            <v>SPRIGGSECON-3BMay2011-2012</v>
          </cell>
          <cell r="AG2808" t="str">
            <v>SPRIGGSECON-3BMay2011-2012</v>
          </cell>
          <cell r="AH2808" t="str">
            <v>SPRIGGSMay2011-2012</v>
          </cell>
        </row>
        <row r="2809">
          <cell r="C2809" t="str">
            <v xml:space="preserve">Total Res Home Energy Surveys  </v>
          </cell>
          <cell r="D2809" t="str">
            <v>CONEW</v>
          </cell>
          <cell r="E2809" t="str">
            <v>ECON-3B</v>
          </cell>
          <cell r="F2809" t="str">
            <v>Residential</v>
          </cell>
          <cell r="G2809" t="str">
            <v>SINGLE</v>
          </cell>
          <cell r="J2809" t="str">
            <v>May</v>
          </cell>
          <cell r="K2809" t="str">
            <v>2011-2012</v>
          </cell>
          <cell r="L2809">
            <v>2012</v>
          </cell>
          <cell r="M2809">
            <v>0</v>
          </cell>
          <cell r="N2809">
            <v>250</v>
          </cell>
          <cell r="U2809">
            <v>0</v>
          </cell>
          <cell r="X2809">
            <v>113</v>
          </cell>
          <cell r="Y2809">
            <v>0</v>
          </cell>
          <cell r="Z2809">
            <v>40338.739450000001</v>
          </cell>
          <cell r="AA2809">
            <v>0</v>
          </cell>
          <cell r="AB2809">
            <v>60886.625</v>
          </cell>
          <cell r="AC2809" t="str">
            <v>CONEWECON-3BMay2011-2012</v>
          </cell>
          <cell r="AD2809" t="str">
            <v>CONEWECON-3B2012</v>
          </cell>
          <cell r="AE2809" t="str">
            <v>CONEWECON-3BMay2012</v>
          </cell>
          <cell r="AF2809" t="str">
            <v>CONEWECON-3BMay2011-2012</v>
          </cell>
          <cell r="AG2809" t="str">
            <v>CONEWECON-3BMay2011-2012</v>
          </cell>
          <cell r="AH2809" t="str">
            <v>CONEWMay2011-2012</v>
          </cell>
        </row>
        <row r="2810">
          <cell r="C2810" t="str">
            <v xml:space="preserve">Total Res Home Energy Surveys  </v>
          </cell>
          <cell r="D2810" t="str">
            <v>CONEW</v>
          </cell>
          <cell r="E2810" t="str">
            <v>ECON-3B</v>
          </cell>
          <cell r="F2810" t="str">
            <v>Residential</v>
          </cell>
          <cell r="G2810" t="str">
            <v>MULTI</v>
          </cell>
          <cell r="J2810" t="str">
            <v>May</v>
          </cell>
          <cell r="K2810" t="str">
            <v>2011-2012</v>
          </cell>
          <cell r="L2810">
            <v>2012</v>
          </cell>
          <cell r="M2810">
            <v>0</v>
          </cell>
          <cell r="Y2810">
            <v>0</v>
          </cell>
          <cell r="AA2810">
            <v>0</v>
          </cell>
          <cell r="AC2810" t="str">
            <v>CONEWECON-3BMay2011-2012</v>
          </cell>
          <cell r="AD2810" t="str">
            <v>CONEWECON-3B2012</v>
          </cell>
          <cell r="AE2810" t="str">
            <v>CONEWECON-3BMay2012</v>
          </cell>
          <cell r="AF2810" t="str">
            <v>CONEWECON-3BMay2011-2012</v>
          </cell>
          <cell r="AG2810" t="str">
            <v>CONEWECON-3BMay2011-2012</v>
          </cell>
          <cell r="AH2810" t="str">
            <v>CONEWMay2011-2012</v>
          </cell>
        </row>
        <row r="2811">
          <cell r="B2811" t="str">
            <v>M-RIES</v>
          </cell>
          <cell r="C2811" t="str">
            <v>Survey - Phone Residential Energy</v>
          </cell>
          <cell r="D2811" t="str">
            <v>BURNS</v>
          </cell>
          <cell r="E2811" t="str">
            <v>ECON-3E</v>
          </cell>
          <cell r="F2811" t="str">
            <v>Residential</v>
          </cell>
          <cell r="G2811" t="str">
            <v>SINGLE</v>
          </cell>
          <cell r="J2811" t="str">
            <v>May</v>
          </cell>
          <cell r="K2811" t="str">
            <v>2011-2012</v>
          </cell>
          <cell r="L2811">
            <v>2012</v>
          </cell>
          <cell r="N2811">
            <v>37.75</v>
          </cell>
          <cell r="Y2811">
            <v>0</v>
          </cell>
          <cell r="Z2811">
            <v>178.00000800000001</v>
          </cell>
          <cell r="AA2811">
            <v>0</v>
          </cell>
          <cell r="AB2811">
            <v>3139.3749375000002</v>
          </cell>
          <cell r="AC2811" t="str">
            <v>BURNSECON-3EMay2011-2012</v>
          </cell>
          <cell r="AD2811" t="str">
            <v>BURNSECON-3E2012</v>
          </cell>
          <cell r="AE2811" t="str">
            <v>BURNSECON-3EMay2012</v>
          </cell>
          <cell r="AF2811" t="str">
            <v>BURNSECON-3EMay2011-2012</v>
          </cell>
          <cell r="AG2811" t="str">
            <v>BURNSECON-3EMay2011-2012</v>
          </cell>
          <cell r="AH2811" t="str">
            <v>BURNSMay2011-2012</v>
          </cell>
        </row>
        <row r="2812">
          <cell r="C2812" t="str">
            <v>Survey - Phone Residential Energy</v>
          </cell>
          <cell r="D2812" t="str">
            <v>BURNS</v>
          </cell>
          <cell r="E2812" t="str">
            <v>ECON-3E</v>
          </cell>
          <cell r="F2812" t="str">
            <v>Residential</v>
          </cell>
          <cell r="G2812" t="str">
            <v>MULTI</v>
          </cell>
          <cell r="J2812" t="str">
            <v>May</v>
          </cell>
          <cell r="K2812" t="str">
            <v>2011-2012</v>
          </cell>
          <cell r="L2812">
            <v>2012</v>
          </cell>
          <cell r="Y2812">
            <v>0</v>
          </cell>
          <cell r="AA2812">
            <v>0</v>
          </cell>
          <cell r="AC2812" t="str">
            <v>BURNSECON-3EMay2011-2012</v>
          </cell>
          <cell r="AD2812" t="str">
            <v>BURNSECON-3E2012</v>
          </cell>
          <cell r="AE2812" t="str">
            <v>BURNSECON-3EMay2012</v>
          </cell>
          <cell r="AF2812" t="str">
            <v>BURNSECON-3EMay2011-2012</v>
          </cell>
          <cell r="AG2812" t="str">
            <v>BURNSECON-3EMay2011-2012</v>
          </cell>
          <cell r="AH2812" t="str">
            <v>BURNSMay2011-2012</v>
          </cell>
        </row>
        <row r="2813">
          <cell r="C2813" t="str">
            <v xml:space="preserve">Total Phone Residential Energy  </v>
          </cell>
          <cell r="D2813" t="str">
            <v>CONEW</v>
          </cell>
          <cell r="E2813" t="str">
            <v>ECON-3E</v>
          </cell>
          <cell r="F2813" t="str">
            <v>Residential</v>
          </cell>
          <cell r="G2813" t="str">
            <v>SINGLE</v>
          </cell>
          <cell r="J2813" t="str">
            <v>May</v>
          </cell>
          <cell r="K2813" t="str">
            <v>2011-2012</v>
          </cell>
          <cell r="L2813">
            <v>2012</v>
          </cell>
          <cell r="M2813">
            <v>0</v>
          </cell>
          <cell r="N2813">
            <v>37.75</v>
          </cell>
          <cell r="Y2813">
            <v>0</v>
          </cell>
          <cell r="Z2813">
            <v>178.00000800000001</v>
          </cell>
          <cell r="AA2813">
            <v>0</v>
          </cell>
          <cell r="AB2813">
            <v>3139.3749375000002</v>
          </cell>
          <cell r="AC2813" t="str">
            <v>CONEWECON-3EMay2011-2012</v>
          </cell>
          <cell r="AD2813" t="str">
            <v>CONEWECON-3E2012</v>
          </cell>
          <cell r="AE2813" t="str">
            <v>CONEWECON-3EMay2012</v>
          </cell>
          <cell r="AF2813" t="str">
            <v>CONEWECON-3EMay2011-2012</v>
          </cell>
          <cell r="AG2813" t="str">
            <v>CONEWECON-3EMay2011-2012</v>
          </cell>
          <cell r="AH2813" t="str">
            <v>CONEWMay2011-2012</v>
          </cell>
        </row>
        <row r="2814">
          <cell r="C2814" t="str">
            <v xml:space="preserve">Total Phone Residential Energy  </v>
          </cell>
          <cell r="D2814" t="str">
            <v>CONEW</v>
          </cell>
          <cell r="E2814" t="str">
            <v>ECON-3E</v>
          </cell>
          <cell r="F2814" t="str">
            <v>Residential</v>
          </cell>
          <cell r="G2814" t="str">
            <v>MULTI</v>
          </cell>
          <cell r="J2814" t="str">
            <v>May</v>
          </cell>
          <cell r="K2814" t="str">
            <v>2011-2012</v>
          </cell>
          <cell r="L2814">
            <v>2012</v>
          </cell>
          <cell r="M2814">
            <v>0</v>
          </cell>
          <cell r="Y2814">
            <v>0</v>
          </cell>
          <cell r="AA2814">
            <v>0</v>
          </cell>
          <cell r="AC2814" t="str">
            <v>CONEWECON-3EMay2011-2012</v>
          </cell>
          <cell r="AD2814" t="str">
            <v>CONEWECON-3E2012</v>
          </cell>
          <cell r="AE2814" t="str">
            <v>CONEWECON-3EMay2012</v>
          </cell>
          <cell r="AF2814" t="str">
            <v>CONEWECON-3EMay2011-2012</v>
          </cell>
          <cell r="AG2814" t="str">
            <v>CONEWECON-3EMay2011-2012</v>
          </cell>
          <cell r="AH2814" t="str">
            <v>CONEWMay2011-2012</v>
          </cell>
        </row>
        <row r="2815">
          <cell r="B2815" t="str">
            <v>M-CRES</v>
          </cell>
          <cell r="C2815" t="str">
            <v>Survey - DVD Res Eng English</v>
          </cell>
          <cell r="D2815" t="str">
            <v>BURNS</v>
          </cell>
          <cell r="E2815" t="str">
            <v>ECON-3D</v>
          </cell>
          <cell r="F2815" t="str">
            <v>Residential</v>
          </cell>
          <cell r="G2815" t="str">
            <v>SINGLE</v>
          </cell>
          <cell r="J2815" t="str">
            <v>May</v>
          </cell>
          <cell r="K2815" t="str">
            <v>2011-2012</v>
          </cell>
          <cell r="L2815">
            <v>2012</v>
          </cell>
          <cell r="Y2815">
            <v>0</v>
          </cell>
          <cell r="Z2815">
            <v>0</v>
          </cell>
          <cell r="AA2815">
            <v>0</v>
          </cell>
          <cell r="AB2815">
            <v>0</v>
          </cell>
          <cell r="AC2815" t="str">
            <v>BURNSECON-3DMay2011-2012</v>
          </cell>
          <cell r="AD2815" t="str">
            <v>BURNSECON-3D2012</v>
          </cell>
          <cell r="AE2815" t="str">
            <v>BURNSECON-3DMay2012</v>
          </cell>
          <cell r="AF2815" t="str">
            <v>BURNSECON-3DMay2011-2012</v>
          </cell>
          <cell r="AG2815" t="str">
            <v>BURNSECON-3DMay2011-2012</v>
          </cell>
          <cell r="AH2815" t="str">
            <v>BURNSMay2011-2012</v>
          </cell>
        </row>
        <row r="2816">
          <cell r="D2816" t="str">
            <v>BURNS</v>
          </cell>
          <cell r="E2816" t="str">
            <v>ECON-3D</v>
          </cell>
          <cell r="F2816" t="str">
            <v>Residential</v>
          </cell>
          <cell r="G2816" t="str">
            <v>MULTI</v>
          </cell>
          <cell r="J2816" t="str">
            <v>May</v>
          </cell>
          <cell r="K2816" t="str">
            <v>2011-2012</v>
          </cell>
          <cell r="L2816">
            <v>2012</v>
          </cell>
          <cell r="Y2816">
            <v>0</v>
          </cell>
          <cell r="Z2816">
            <v>0</v>
          </cell>
          <cell r="AA2816">
            <v>0</v>
          </cell>
          <cell r="AB2816">
            <v>0</v>
          </cell>
          <cell r="AC2816" t="str">
            <v>BURNSECON-3DMay2011-2012</v>
          </cell>
          <cell r="AD2816" t="str">
            <v>BURNSECON-3D2012</v>
          </cell>
          <cell r="AE2816" t="str">
            <v>BURNSECON-3DMay2012</v>
          </cell>
          <cell r="AF2816" t="str">
            <v>BURNSECON-3DMay2011-2012</v>
          </cell>
          <cell r="AG2816" t="str">
            <v>BURNSECON-3DMay2011-2012</v>
          </cell>
          <cell r="AH2816" t="str">
            <v>BURNSMay2011-2012</v>
          </cell>
        </row>
        <row r="2817">
          <cell r="D2817" t="str">
            <v>RIVERA</v>
          </cell>
          <cell r="E2817" t="str">
            <v>ECON-3D</v>
          </cell>
          <cell r="F2817" t="str">
            <v>Residential</v>
          </cell>
          <cell r="G2817" t="str">
            <v>SINGLE</v>
          </cell>
          <cell r="J2817" t="str">
            <v>May</v>
          </cell>
          <cell r="K2817" t="str">
            <v>2011-2012</v>
          </cell>
          <cell r="L2817">
            <v>2012</v>
          </cell>
          <cell r="Y2817">
            <v>0</v>
          </cell>
          <cell r="Z2817">
            <v>0</v>
          </cell>
          <cell r="AA2817">
            <v>0</v>
          </cell>
          <cell r="AB2817">
            <v>0</v>
          </cell>
          <cell r="AC2817" t="str">
            <v>RIVERAECON-3DMay2011-2012</v>
          </cell>
          <cell r="AD2817" t="str">
            <v>RIVERAECON-3D2012</v>
          </cell>
          <cell r="AE2817" t="str">
            <v>RIVERAECON-3DMay2012</v>
          </cell>
          <cell r="AF2817" t="str">
            <v>RIVERAECON-3DMay2011-2012</v>
          </cell>
          <cell r="AG2817" t="str">
            <v>RIVERAECON-3DMay2011-2012</v>
          </cell>
          <cell r="AH2817" t="str">
            <v>RIVERAMay2011-2012</v>
          </cell>
        </row>
        <row r="2818">
          <cell r="D2818" t="str">
            <v>RIVERA</v>
          </cell>
          <cell r="E2818" t="str">
            <v>ECON-3D</v>
          </cell>
          <cell r="F2818" t="str">
            <v>Residential</v>
          </cell>
          <cell r="G2818" t="str">
            <v>MULTI</v>
          </cell>
          <cell r="J2818" t="str">
            <v>May</v>
          </cell>
          <cell r="K2818" t="str">
            <v>2011-2012</v>
          </cell>
          <cell r="L2818">
            <v>2012</v>
          </cell>
          <cell r="Y2818">
            <v>0</v>
          </cell>
          <cell r="Z2818">
            <v>0</v>
          </cell>
          <cell r="AA2818">
            <v>0</v>
          </cell>
          <cell r="AB2818">
            <v>0</v>
          </cell>
          <cell r="AC2818" t="str">
            <v>RIVERAECON-3DMay2011-2012</v>
          </cell>
          <cell r="AD2818" t="str">
            <v>RIVERAECON-3D2012</v>
          </cell>
          <cell r="AE2818" t="str">
            <v>RIVERAECON-3DMay2012</v>
          </cell>
          <cell r="AF2818" t="str">
            <v>RIVERAECON-3DMay2011-2012</v>
          </cell>
          <cell r="AG2818" t="str">
            <v>RIVERAECON-3DMay2011-2012</v>
          </cell>
          <cell r="AH2818" t="str">
            <v>RIVERAMay2011-2012</v>
          </cell>
        </row>
        <row r="2819">
          <cell r="B2819" t="str">
            <v>M-CRSS</v>
          </cell>
          <cell r="C2819" t="str">
            <v>Survey - DVD Res Eng Spanish</v>
          </cell>
          <cell r="D2819" t="str">
            <v>BURNS</v>
          </cell>
          <cell r="E2819" t="str">
            <v>ECON-3D</v>
          </cell>
          <cell r="F2819" t="str">
            <v>Residential</v>
          </cell>
          <cell r="G2819" t="str">
            <v>SINGLE</v>
          </cell>
          <cell r="J2819" t="str">
            <v>May</v>
          </cell>
          <cell r="K2819" t="str">
            <v>2011-2012</v>
          </cell>
          <cell r="L2819">
            <v>2012</v>
          </cell>
          <cell r="Y2819">
            <v>0</v>
          </cell>
          <cell r="Z2819">
            <v>0</v>
          </cell>
          <cell r="AA2819">
            <v>0</v>
          </cell>
          <cell r="AB2819">
            <v>0</v>
          </cell>
          <cell r="AC2819" t="str">
            <v>BURNSECON-3DMay2011-2012</v>
          </cell>
          <cell r="AD2819" t="str">
            <v>BURNSECON-3D2012</v>
          </cell>
          <cell r="AE2819" t="str">
            <v>BURNSECON-3DMay2012</v>
          </cell>
          <cell r="AF2819" t="str">
            <v>BURNSECON-3DMay2011-2012</v>
          </cell>
          <cell r="AG2819" t="str">
            <v>BURNSECON-3DMay2011-2012</v>
          </cell>
          <cell r="AH2819" t="str">
            <v>BURNSMay2011-2012</v>
          </cell>
        </row>
        <row r="2820">
          <cell r="D2820" t="str">
            <v>BURNS</v>
          </cell>
          <cell r="E2820" t="str">
            <v>ECON-3D</v>
          </cell>
          <cell r="F2820" t="str">
            <v>Residential</v>
          </cell>
          <cell r="G2820" t="str">
            <v>MULTI</v>
          </cell>
          <cell r="J2820" t="str">
            <v>May</v>
          </cell>
          <cell r="K2820" t="str">
            <v>2011-2012</v>
          </cell>
          <cell r="L2820">
            <v>2012</v>
          </cell>
          <cell r="Y2820">
            <v>0</v>
          </cell>
          <cell r="Z2820">
            <v>0</v>
          </cell>
          <cell r="AA2820">
            <v>0</v>
          </cell>
          <cell r="AB2820">
            <v>0</v>
          </cell>
          <cell r="AC2820" t="str">
            <v>BURNSECON-3DMay2011-2012</v>
          </cell>
          <cell r="AD2820" t="str">
            <v>BURNSECON-3D2012</v>
          </cell>
          <cell r="AE2820" t="str">
            <v>BURNSECON-3DMay2012</v>
          </cell>
          <cell r="AF2820" t="str">
            <v>BURNSECON-3DMay2011-2012</v>
          </cell>
          <cell r="AG2820" t="str">
            <v>BURNSECON-3DMay2011-2012</v>
          </cell>
          <cell r="AH2820" t="str">
            <v>BURNSMay2011-2012</v>
          </cell>
        </row>
        <row r="2821">
          <cell r="D2821" t="str">
            <v>RIVERA</v>
          </cell>
          <cell r="E2821" t="str">
            <v>ECON-3D</v>
          </cell>
          <cell r="F2821" t="str">
            <v>Residential</v>
          </cell>
          <cell r="G2821" t="str">
            <v>SINGLE</v>
          </cell>
          <cell r="J2821" t="str">
            <v>May</v>
          </cell>
          <cell r="K2821" t="str">
            <v>2011-2012</v>
          </cell>
          <cell r="L2821">
            <v>2012</v>
          </cell>
          <cell r="Y2821">
            <v>0</v>
          </cell>
          <cell r="Z2821">
            <v>0</v>
          </cell>
          <cell r="AA2821">
            <v>0</v>
          </cell>
          <cell r="AB2821">
            <v>0</v>
          </cell>
          <cell r="AC2821" t="str">
            <v>RIVERAECON-3DMay2011-2012</v>
          </cell>
          <cell r="AD2821" t="str">
            <v>RIVERAECON-3D2012</v>
          </cell>
          <cell r="AE2821" t="str">
            <v>RIVERAECON-3DMay2012</v>
          </cell>
          <cell r="AF2821" t="str">
            <v>RIVERAECON-3DMay2011-2012</v>
          </cell>
          <cell r="AG2821" t="str">
            <v>RIVERAECON-3DMay2011-2012</v>
          </cell>
          <cell r="AH2821" t="str">
            <v>RIVERAMay2011-2012</v>
          </cell>
        </row>
        <row r="2822">
          <cell r="D2822" t="str">
            <v>RIVERA</v>
          </cell>
          <cell r="E2822" t="str">
            <v>ECON-3D</v>
          </cell>
          <cell r="F2822" t="str">
            <v>Residential</v>
          </cell>
          <cell r="G2822" t="str">
            <v>MULTI</v>
          </cell>
          <cell r="J2822" t="str">
            <v>May</v>
          </cell>
          <cell r="K2822" t="str">
            <v>2011-2012</v>
          </cell>
          <cell r="L2822">
            <v>2012</v>
          </cell>
          <cell r="Y2822">
            <v>0</v>
          </cell>
          <cell r="Z2822">
            <v>0</v>
          </cell>
          <cell r="AA2822">
            <v>0</v>
          </cell>
          <cell r="AB2822">
            <v>0</v>
          </cell>
          <cell r="AC2822" t="str">
            <v>RIVERAECON-3DMay2011-2012</v>
          </cell>
          <cell r="AD2822" t="str">
            <v>RIVERAECON-3D2012</v>
          </cell>
          <cell r="AE2822" t="str">
            <v>RIVERAECON-3DMay2012</v>
          </cell>
          <cell r="AF2822" t="str">
            <v>RIVERAECON-3DMay2011-2012</v>
          </cell>
          <cell r="AG2822" t="str">
            <v>RIVERAECON-3DMay2011-2012</v>
          </cell>
          <cell r="AH2822" t="str">
            <v>RIVERAMay2011-2012</v>
          </cell>
        </row>
        <row r="2823">
          <cell r="B2823" t="str">
            <v>M-VRES</v>
          </cell>
          <cell r="C2823" t="str">
            <v>Survey - Res Eng VIDEO English</v>
          </cell>
          <cell r="D2823" t="str">
            <v>BURNS</v>
          </cell>
          <cell r="E2823" t="str">
            <v>ECON-3D</v>
          </cell>
          <cell r="F2823" t="str">
            <v>Residential</v>
          </cell>
          <cell r="G2823" t="str">
            <v>SINGLE</v>
          </cell>
          <cell r="J2823" t="str">
            <v>May</v>
          </cell>
          <cell r="K2823" t="str">
            <v>2011-2012</v>
          </cell>
          <cell r="L2823">
            <v>2012</v>
          </cell>
          <cell r="Y2823">
            <v>0</v>
          </cell>
          <cell r="Z2823">
            <v>0</v>
          </cell>
          <cell r="AA2823">
            <v>0</v>
          </cell>
          <cell r="AB2823">
            <v>0</v>
          </cell>
          <cell r="AC2823" t="str">
            <v>BURNSECON-3DMay2011-2012</v>
          </cell>
          <cell r="AD2823" t="str">
            <v>BURNSECON-3D2012</v>
          </cell>
          <cell r="AE2823" t="str">
            <v>BURNSECON-3DMay2012</v>
          </cell>
          <cell r="AF2823" t="str">
            <v>BURNSECON-3DMay2011-2012</v>
          </cell>
          <cell r="AG2823" t="str">
            <v>BURNSECON-3DMay2011-2012</v>
          </cell>
          <cell r="AH2823" t="str">
            <v>BURNSMay2011-2012</v>
          </cell>
        </row>
        <row r="2824">
          <cell r="D2824" t="str">
            <v>BURNS</v>
          </cell>
          <cell r="E2824" t="str">
            <v>ECON-3D</v>
          </cell>
          <cell r="F2824" t="str">
            <v>Residential</v>
          </cell>
          <cell r="G2824" t="str">
            <v>MULTI</v>
          </cell>
          <cell r="J2824" t="str">
            <v>May</v>
          </cell>
          <cell r="K2824" t="str">
            <v>2011-2012</v>
          </cell>
          <cell r="L2824">
            <v>2012</v>
          </cell>
          <cell r="Y2824">
            <v>0</v>
          </cell>
          <cell r="Z2824">
            <v>0</v>
          </cell>
          <cell r="AA2824">
            <v>0</v>
          </cell>
          <cell r="AB2824">
            <v>0</v>
          </cell>
          <cell r="AC2824" t="str">
            <v>BURNSECON-3DMay2011-2012</v>
          </cell>
          <cell r="AD2824" t="str">
            <v>BURNSECON-3D2012</v>
          </cell>
          <cell r="AE2824" t="str">
            <v>BURNSECON-3DMay2012</v>
          </cell>
          <cell r="AF2824" t="str">
            <v>BURNSECON-3DMay2011-2012</v>
          </cell>
          <cell r="AG2824" t="str">
            <v>BURNSECON-3DMay2011-2012</v>
          </cell>
          <cell r="AH2824" t="str">
            <v>BURNSMay2011-2012</v>
          </cell>
        </row>
        <row r="2825">
          <cell r="D2825" t="str">
            <v>RIVERA</v>
          </cell>
          <cell r="E2825" t="str">
            <v>ECON-3D</v>
          </cell>
          <cell r="F2825" t="str">
            <v>Residential</v>
          </cell>
          <cell r="G2825" t="str">
            <v>SINGLE</v>
          </cell>
          <cell r="J2825" t="str">
            <v>May</v>
          </cell>
          <cell r="K2825" t="str">
            <v>2011-2012</v>
          </cell>
          <cell r="L2825">
            <v>2012</v>
          </cell>
          <cell r="Y2825">
            <v>0</v>
          </cell>
          <cell r="Z2825">
            <v>0</v>
          </cell>
          <cell r="AA2825">
            <v>0</v>
          </cell>
          <cell r="AB2825">
            <v>0</v>
          </cell>
          <cell r="AC2825" t="str">
            <v>RIVERAECON-3DMay2011-2012</v>
          </cell>
          <cell r="AD2825" t="str">
            <v>RIVERAECON-3D2012</v>
          </cell>
          <cell r="AE2825" t="str">
            <v>RIVERAECON-3DMay2012</v>
          </cell>
          <cell r="AF2825" t="str">
            <v>RIVERAECON-3DMay2011-2012</v>
          </cell>
          <cell r="AG2825" t="str">
            <v>RIVERAECON-3DMay2011-2012</v>
          </cell>
          <cell r="AH2825" t="str">
            <v>RIVERAMay2011-2012</v>
          </cell>
        </row>
        <row r="2826">
          <cell r="D2826" t="str">
            <v>RIVERA</v>
          </cell>
          <cell r="E2826" t="str">
            <v>ECON-3D</v>
          </cell>
          <cell r="F2826" t="str">
            <v>Residential</v>
          </cell>
          <cell r="G2826" t="str">
            <v>MULTI</v>
          </cell>
          <cell r="J2826" t="str">
            <v>May</v>
          </cell>
          <cell r="K2826" t="str">
            <v>2011-2012</v>
          </cell>
          <cell r="L2826">
            <v>2012</v>
          </cell>
          <cell r="Y2826">
            <v>0</v>
          </cell>
          <cell r="Z2826">
            <v>0</v>
          </cell>
          <cell r="AA2826">
            <v>0</v>
          </cell>
          <cell r="AB2826">
            <v>0</v>
          </cell>
          <cell r="AC2826" t="str">
            <v>RIVERAECON-3DMay2011-2012</v>
          </cell>
          <cell r="AD2826" t="str">
            <v>RIVERAECON-3D2012</v>
          </cell>
          <cell r="AE2826" t="str">
            <v>RIVERAECON-3DMay2012</v>
          </cell>
          <cell r="AF2826" t="str">
            <v>RIVERAECON-3DMay2011-2012</v>
          </cell>
          <cell r="AG2826" t="str">
            <v>RIVERAECON-3DMay2011-2012</v>
          </cell>
          <cell r="AH2826" t="str">
            <v>RIVERAMay2011-2012</v>
          </cell>
        </row>
        <row r="2827">
          <cell r="B2827" t="str">
            <v>M-VRSS</v>
          </cell>
          <cell r="C2827" t="str">
            <v>Survey - Res Eng VIDEO Spanish</v>
          </cell>
          <cell r="D2827" t="str">
            <v>BURNS</v>
          </cell>
          <cell r="E2827" t="str">
            <v>ECON-3D</v>
          </cell>
          <cell r="F2827" t="str">
            <v>Residential</v>
          </cell>
          <cell r="G2827" t="str">
            <v>SINGLE</v>
          </cell>
          <cell r="J2827" t="str">
            <v>May</v>
          </cell>
          <cell r="K2827" t="str">
            <v>2011-2012</v>
          </cell>
          <cell r="L2827">
            <v>2012</v>
          </cell>
          <cell r="Y2827">
            <v>0</v>
          </cell>
          <cell r="Z2827">
            <v>0</v>
          </cell>
          <cell r="AA2827">
            <v>0</v>
          </cell>
          <cell r="AB2827">
            <v>0</v>
          </cell>
          <cell r="AC2827" t="str">
            <v>BURNSECON-3DMay2011-2012</v>
          </cell>
          <cell r="AD2827" t="str">
            <v>BURNSECON-3D2012</v>
          </cell>
          <cell r="AE2827" t="str">
            <v>BURNSECON-3DMay2012</v>
          </cell>
          <cell r="AF2827" t="str">
            <v>BURNSECON-3DMay2011-2012</v>
          </cell>
          <cell r="AG2827" t="str">
            <v>BURNSECON-3DMay2011-2012</v>
          </cell>
          <cell r="AH2827" t="str">
            <v>BURNSMay2011-2012</v>
          </cell>
        </row>
        <row r="2828">
          <cell r="D2828" t="str">
            <v>BURNS</v>
          </cell>
          <cell r="E2828" t="str">
            <v>ECON-3D</v>
          </cell>
          <cell r="F2828" t="str">
            <v>Residential</v>
          </cell>
          <cell r="G2828" t="str">
            <v>MULTI</v>
          </cell>
          <cell r="J2828" t="str">
            <v>May</v>
          </cell>
          <cell r="K2828" t="str">
            <v>2011-2012</v>
          </cell>
          <cell r="L2828">
            <v>2012</v>
          </cell>
          <cell r="Y2828">
            <v>0</v>
          </cell>
          <cell r="Z2828">
            <v>0</v>
          </cell>
          <cell r="AA2828">
            <v>0</v>
          </cell>
          <cell r="AB2828">
            <v>0</v>
          </cell>
          <cell r="AC2828" t="str">
            <v>BURNSECON-3DMay2011-2012</v>
          </cell>
          <cell r="AD2828" t="str">
            <v>BURNSECON-3D2012</v>
          </cell>
          <cell r="AE2828" t="str">
            <v>BURNSECON-3DMay2012</v>
          </cell>
          <cell r="AF2828" t="str">
            <v>BURNSECON-3DMay2011-2012</v>
          </cell>
          <cell r="AG2828" t="str">
            <v>BURNSECON-3DMay2011-2012</v>
          </cell>
          <cell r="AH2828" t="str">
            <v>BURNSMay2011-2012</v>
          </cell>
        </row>
        <row r="2829">
          <cell r="D2829" t="str">
            <v>RIVERA</v>
          </cell>
          <cell r="E2829" t="str">
            <v>ECON-3D</v>
          </cell>
          <cell r="F2829" t="str">
            <v>Residential</v>
          </cell>
          <cell r="G2829" t="str">
            <v>SINGLE</v>
          </cell>
          <cell r="J2829" t="str">
            <v>May</v>
          </cell>
          <cell r="K2829" t="str">
            <v>2011-2012</v>
          </cell>
          <cell r="L2829">
            <v>2012</v>
          </cell>
          <cell r="Y2829">
            <v>0</v>
          </cell>
          <cell r="Z2829">
            <v>0</v>
          </cell>
          <cell r="AA2829">
            <v>0</v>
          </cell>
          <cell r="AB2829">
            <v>0</v>
          </cell>
          <cell r="AC2829" t="str">
            <v>RIVERAECON-3DMay2011-2012</v>
          </cell>
          <cell r="AD2829" t="str">
            <v>RIVERAECON-3D2012</v>
          </cell>
          <cell r="AE2829" t="str">
            <v>RIVERAECON-3DMay2012</v>
          </cell>
          <cell r="AF2829" t="str">
            <v>RIVERAECON-3DMay2011-2012</v>
          </cell>
          <cell r="AG2829" t="str">
            <v>RIVERAECON-3DMay2011-2012</v>
          </cell>
          <cell r="AH2829" t="str">
            <v>RIVERAMay2011-2012</v>
          </cell>
        </row>
        <row r="2830">
          <cell r="D2830" t="str">
            <v>RIVERA</v>
          </cell>
          <cell r="E2830" t="str">
            <v>ECON-3D</v>
          </cell>
          <cell r="F2830" t="str">
            <v>Residential</v>
          </cell>
          <cell r="G2830" t="str">
            <v>MULTI</v>
          </cell>
          <cell r="J2830" t="str">
            <v>May</v>
          </cell>
          <cell r="K2830" t="str">
            <v>2011-2012</v>
          </cell>
          <cell r="L2830">
            <v>2012</v>
          </cell>
          <cell r="Y2830">
            <v>0</v>
          </cell>
          <cell r="Z2830">
            <v>0</v>
          </cell>
          <cell r="AA2830">
            <v>0</v>
          </cell>
          <cell r="AB2830">
            <v>0</v>
          </cell>
          <cell r="AC2830" t="str">
            <v>RIVERAECON-3DMay2011-2012</v>
          </cell>
          <cell r="AD2830" t="str">
            <v>RIVERAECON-3D2012</v>
          </cell>
          <cell r="AE2830" t="str">
            <v>RIVERAECON-3DMay2012</v>
          </cell>
          <cell r="AF2830" t="str">
            <v>RIVERAECON-3DMay2011-2012</v>
          </cell>
          <cell r="AG2830" t="str">
            <v>RIVERAECON-3DMay2011-2012</v>
          </cell>
          <cell r="AH2830" t="str">
            <v>RIVERAMay2011-2012</v>
          </cell>
        </row>
        <row r="2831">
          <cell r="B2831" t="str">
            <v>TOTAL DVD/VIDEO</v>
          </cell>
          <cell r="C2831" t="str">
            <v xml:space="preserve">Total DVD &amp; VIDEO  </v>
          </cell>
          <cell r="D2831" t="str">
            <v>DVD</v>
          </cell>
          <cell r="E2831" t="str">
            <v>ECON-3D</v>
          </cell>
          <cell r="F2831" t="str">
            <v>Residential</v>
          </cell>
          <cell r="G2831" t="str">
            <v>SINGLE</v>
          </cell>
          <cell r="J2831" t="str">
            <v>May</v>
          </cell>
          <cell r="K2831" t="str">
            <v>2011-2012</v>
          </cell>
          <cell r="L2831">
            <v>2012</v>
          </cell>
          <cell r="M2831">
            <v>0</v>
          </cell>
          <cell r="N2831">
            <v>283.33333333333331</v>
          </cell>
          <cell r="Y2831">
            <v>0</v>
          </cell>
          <cell r="Z2831">
            <v>2684.0123883333331</v>
          </cell>
          <cell r="AA2831">
            <v>0</v>
          </cell>
          <cell r="AB2831">
            <v>34570.03833333333</v>
          </cell>
          <cell r="AC2831" t="str">
            <v>DVDECON-3DMay2011-2012</v>
          </cell>
          <cell r="AD2831" t="str">
            <v>DVDECON-3D2012</v>
          </cell>
          <cell r="AE2831" t="str">
            <v>DVDECON-3DMay2012</v>
          </cell>
          <cell r="AF2831" t="str">
            <v>DVDECON-3DMay2011-2012</v>
          </cell>
          <cell r="AG2831" t="str">
            <v>DVDECON-3DMay2011-2012</v>
          </cell>
          <cell r="AH2831" t="str">
            <v>DVDMay2011-2012</v>
          </cell>
        </row>
        <row r="2832">
          <cell r="C2832" t="str">
            <v xml:space="preserve">Total DVD &amp; VIDEO  </v>
          </cell>
          <cell r="D2832" t="str">
            <v>DVD</v>
          </cell>
          <cell r="E2832" t="str">
            <v>ECON-3D</v>
          </cell>
          <cell r="F2832" t="str">
            <v>Residential</v>
          </cell>
          <cell r="G2832" t="str">
            <v>MULTI</v>
          </cell>
          <cell r="J2832" t="str">
            <v>May</v>
          </cell>
          <cell r="K2832" t="str">
            <v>2011-2012</v>
          </cell>
          <cell r="L2832">
            <v>2012</v>
          </cell>
          <cell r="M2832">
            <v>0</v>
          </cell>
          <cell r="Y2832">
            <v>0</v>
          </cell>
          <cell r="AA2832">
            <v>0</v>
          </cell>
          <cell r="AC2832" t="str">
            <v>DVDECON-3DMay2011-2012</v>
          </cell>
          <cell r="AD2832" t="str">
            <v>DVDECON-3D2012</v>
          </cell>
          <cell r="AE2832" t="str">
            <v>DVDECON-3DMay2012</v>
          </cell>
          <cell r="AF2832" t="str">
            <v>DVDECON-3DMay2011-2012</v>
          </cell>
          <cell r="AG2832" t="str">
            <v>DVDECON-3DMay2011-2012</v>
          </cell>
          <cell r="AH2832" t="str">
            <v>DVDMay2011-2012</v>
          </cell>
        </row>
        <row r="2833">
          <cell r="C2833" t="str">
            <v xml:space="preserve">Total CONEW DVD &amp; VIDEO  </v>
          </cell>
          <cell r="D2833" t="str">
            <v>CONEW</v>
          </cell>
          <cell r="E2833" t="str">
            <v>ECON-3D</v>
          </cell>
          <cell r="F2833" t="str">
            <v>Residential</v>
          </cell>
          <cell r="G2833" t="str">
            <v>SINGLE</v>
          </cell>
          <cell r="J2833" t="str">
            <v>May</v>
          </cell>
          <cell r="K2833" t="str">
            <v>2011-2012</v>
          </cell>
          <cell r="L2833">
            <v>2012</v>
          </cell>
          <cell r="M2833">
            <v>0</v>
          </cell>
          <cell r="N2833">
            <v>283.33333333333331</v>
          </cell>
          <cell r="Y2833">
            <v>0</v>
          </cell>
          <cell r="Z2833">
            <v>2684.0123883333331</v>
          </cell>
          <cell r="AA2833">
            <v>0</v>
          </cell>
          <cell r="AB2833">
            <v>34570.03833333333</v>
          </cell>
          <cell r="AC2833" t="str">
            <v>CONEWECON-3DMay2011-2012</v>
          </cell>
          <cell r="AD2833" t="str">
            <v>CONEWECON-3D2012</v>
          </cell>
          <cell r="AE2833" t="str">
            <v>CONEWECON-3DMay2012</v>
          </cell>
          <cell r="AF2833" t="str">
            <v>CONEWECON-3DMay2011-2012</v>
          </cell>
          <cell r="AG2833" t="str">
            <v>CONEWECON-3DMay2011-2012</v>
          </cell>
          <cell r="AH2833" t="str">
            <v>CONEWMay2011-2012</v>
          </cell>
        </row>
        <row r="2834">
          <cell r="C2834" t="str">
            <v xml:space="preserve">Total CONEW DVD &amp; VIDEO  </v>
          </cell>
          <cell r="D2834" t="str">
            <v>CONEW</v>
          </cell>
          <cell r="E2834" t="str">
            <v>ECON-3D</v>
          </cell>
          <cell r="F2834" t="str">
            <v>Residential</v>
          </cell>
          <cell r="G2834" t="str">
            <v>MULTI</v>
          </cell>
          <cell r="J2834" t="str">
            <v>May</v>
          </cell>
          <cell r="K2834" t="str">
            <v>2011-2012</v>
          </cell>
          <cell r="L2834">
            <v>2012</v>
          </cell>
          <cell r="M2834">
            <v>0</v>
          </cell>
          <cell r="Y2834">
            <v>0</v>
          </cell>
          <cell r="AA2834">
            <v>0</v>
          </cell>
          <cell r="AC2834" t="str">
            <v>CONEWECON-3DMay2011-2012</v>
          </cell>
          <cell r="AD2834" t="str">
            <v>CONEWECON-3D2012</v>
          </cell>
          <cell r="AE2834" t="str">
            <v>CONEWECON-3DMay2012</v>
          </cell>
          <cell r="AF2834" t="str">
            <v>CONEWECON-3DMay2011-2012</v>
          </cell>
          <cell r="AG2834" t="str">
            <v>CONEWECON-3DMay2011-2012</v>
          </cell>
          <cell r="AH2834" t="str">
            <v>CONEWMay2011-2012</v>
          </cell>
        </row>
        <row r="2835">
          <cell r="B2835" t="str">
            <v>M-ONLINE</v>
          </cell>
          <cell r="C2835" t="str">
            <v>Survey - Residential Online Energy</v>
          </cell>
          <cell r="D2835" t="str">
            <v>ONLINE</v>
          </cell>
          <cell r="E2835" t="str">
            <v>ECON-3C</v>
          </cell>
          <cell r="F2835" t="str">
            <v>Residential</v>
          </cell>
          <cell r="G2835" t="str">
            <v>SINGLE</v>
          </cell>
          <cell r="J2835" t="str">
            <v>May</v>
          </cell>
          <cell r="K2835" t="str">
            <v>2011-2012</v>
          </cell>
          <cell r="L2835">
            <v>2012</v>
          </cell>
          <cell r="N2835">
            <v>149.91666666666666</v>
          </cell>
          <cell r="Y2835">
            <v>0</v>
          </cell>
          <cell r="Z2835">
            <v>3495.7568333333334</v>
          </cell>
          <cell r="AA2835">
            <v>0</v>
          </cell>
          <cell r="AB2835">
            <v>18225.008916916668</v>
          </cell>
          <cell r="AC2835" t="str">
            <v>ONLINEECON-3CMay2011-2012</v>
          </cell>
          <cell r="AD2835" t="str">
            <v>ONLINEECON-3C2012</v>
          </cell>
          <cell r="AE2835" t="str">
            <v>ONLINEECON-3CMay2012</v>
          </cell>
          <cell r="AF2835" t="str">
            <v>ONLINEECON-3CMay2011-2012</v>
          </cell>
          <cell r="AG2835" t="str">
            <v>ONLINEECON-3CMay2011-2012</v>
          </cell>
          <cell r="AH2835" t="str">
            <v>ONLINEMay2011-2012</v>
          </cell>
        </row>
        <row r="2836">
          <cell r="C2836" t="str">
            <v>Energy Calculator</v>
          </cell>
          <cell r="D2836" t="str">
            <v>CALC</v>
          </cell>
          <cell r="E2836" t="str">
            <v>ECON-17</v>
          </cell>
          <cell r="F2836" t="str">
            <v>Residential</v>
          </cell>
          <cell r="G2836" t="str">
            <v>SINGLE</v>
          </cell>
          <cell r="J2836" t="str">
            <v>May</v>
          </cell>
          <cell r="K2836" t="str">
            <v>2011-2012</v>
          </cell>
          <cell r="L2836">
            <v>2012</v>
          </cell>
          <cell r="Y2836">
            <v>0</v>
          </cell>
          <cell r="Z2836">
            <v>0</v>
          </cell>
          <cell r="AA2836">
            <v>0</v>
          </cell>
          <cell r="AB2836">
            <v>0</v>
          </cell>
          <cell r="AC2836" t="str">
            <v>CALCECON-17May2011-2012</v>
          </cell>
          <cell r="AD2836" t="str">
            <v>CALCECON-172012</v>
          </cell>
          <cell r="AE2836" t="str">
            <v>CALCECON-17May2012</v>
          </cell>
          <cell r="AF2836" t="str">
            <v>CALCECON-17May2011-2012</v>
          </cell>
          <cell r="AG2836" t="str">
            <v>CALCECON-17May2011-2012</v>
          </cell>
          <cell r="AH2836" t="str">
            <v>CALCMay2011-2012</v>
          </cell>
        </row>
        <row r="2837">
          <cell r="C2837" t="str">
            <v xml:space="preserve">Total Online Energy Surveys  </v>
          </cell>
          <cell r="D2837" t="str">
            <v>CONEW</v>
          </cell>
          <cell r="E2837" t="str">
            <v>ECON-EDU</v>
          </cell>
          <cell r="F2837" t="str">
            <v>Residential</v>
          </cell>
          <cell r="G2837" t="str">
            <v>SINGLE</v>
          </cell>
          <cell r="H2837" t="str">
            <v>ONLINE SURVEY</v>
          </cell>
          <cell r="J2837" t="str">
            <v>May</v>
          </cell>
          <cell r="K2837" t="str">
            <v>2011-2012</v>
          </cell>
          <cell r="L2837">
            <v>2012</v>
          </cell>
          <cell r="M2837">
            <v>0</v>
          </cell>
          <cell r="N2837">
            <v>149.91666666666666</v>
          </cell>
          <cell r="O2837">
            <v>0</v>
          </cell>
          <cell r="P2837">
            <v>0</v>
          </cell>
          <cell r="Q2837">
            <v>0</v>
          </cell>
          <cell r="R2837">
            <v>0</v>
          </cell>
          <cell r="S2837">
            <v>0</v>
          </cell>
          <cell r="U2837">
            <v>0</v>
          </cell>
          <cell r="V2837">
            <v>0</v>
          </cell>
          <cell r="W2837">
            <v>0</v>
          </cell>
          <cell r="X2837">
            <v>0</v>
          </cell>
          <cell r="Y2837">
            <v>0</v>
          </cell>
          <cell r="Z2837">
            <v>3495.7568333333334</v>
          </cell>
          <cell r="AA2837">
            <v>0</v>
          </cell>
          <cell r="AB2837">
            <v>18225.008916916668</v>
          </cell>
          <cell r="AC2837" t="str">
            <v>CONEWECON-EDUMay2011-2012</v>
          </cell>
          <cell r="AD2837" t="str">
            <v>CONEWECON-EDU2012</v>
          </cell>
          <cell r="AE2837" t="str">
            <v>CONEWECON-EDUMay2012</v>
          </cell>
          <cell r="AF2837" t="str">
            <v>CONEWECON-EDUONLINE SURVEYMay2011-2012</v>
          </cell>
          <cell r="AG2837" t="str">
            <v>CONEWECON-EDUMay2011-2012</v>
          </cell>
          <cell r="AH2837" t="str">
            <v>CONEWMay2011-2012</v>
          </cell>
        </row>
        <row r="2838">
          <cell r="B2838" t="str">
            <v>M-WAUD</v>
          </cell>
          <cell r="C2838" t="str">
            <v>Survey - Water Audit</v>
          </cell>
          <cell r="D2838" t="str">
            <v>BURNS</v>
          </cell>
          <cell r="E2838" t="str">
            <v>WACON-5A</v>
          </cell>
          <cell r="F2838" t="str">
            <v>Residential</v>
          </cell>
          <cell r="G2838" t="str">
            <v>SINGLE</v>
          </cell>
          <cell r="J2838" t="str">
            <v>May</v>
          </cell>
          <cell r="K2838" t="str">
            <v>2011-2012</v>
          </cell>
          <cell r="L2838">
            <v>2012</v>
          </cell>
          <cell r="N2838">
            <v>0</v>
          </cell>
          <cell r="Y2838">
            <v>0</v>
          </cell>
          <cell r="Z2838">
            <v>0</v>
          </cell>
          <cell r="AA2838">
            <v>0</v>
          </cell>
          <cell r="AB2838">
            <v>0</v>
          </cell>
          <cell r="AC2838" t="str">
            <v>BURNSWACON-5AMay2011-2012</v>
          </cell>
          <cell r="AD2838" t="str">
            <v>BURNSWACON-5A2012</v>
          </cell>
          <cell r="AE2838" t="str">
            <v>BURNSWACON-5AMay2012</v>
          </cell>
          <cell r="AF2838" t="str">
            <v>BURNSWACON-5AMay2011-2012</v>
          </cell>
          <cell r="AG2838" t="str">
            <v>BURNSWACON-5AMay2011-2012</v>
          </cell>
          <cell r="AH2838" t="str">
            <v>BURNSMay2011-2012</v>
          </cell>
        </row>
        <row r="2839">
          <cell r="D2839" t="str">
            <v>BURNS</v>
          </cell>
          <cell r="E2839" t="str">
            <v>WACON-5A</v>
          </cell>
          <cell r="F2839" t="str">
            <v>Residential</v>
          </cell>
          <cell r="G2839" t="str">
            <v>MULTI</v>
          </cell>
          <cell r="J2839" t="str">
            <v>May</v>
          </cell>
          <cell r="K2839" t="str">
            <v>2011-2012</v>
          </cell>
          <cell r="L2839">
            <v>2012</v>
          </cell>
          <cell r="Y2839">
            <v>0</v>
          </cell>
          <cell r="AA2839">
            <v>0</v>
          </cell>
          <cell r="AC2839" t="str">
            <v>BURNSWACON-5AMay2011-2012</v>
          </cell>
          <cell r="AD2839" t="str">
            <v>BURNSWACON-5A2012</v>
          </cell>
          <cell r="AE2839" t="str">
            <v>BURNSWACON-5AMay2012</v>
          </cell>
          <cell r="AF2839" t="str">
            <v>BURNSWACON-5AMay2011-2012</v>
          </cell>
          <cell r="AG2839" t="str">
            <v>BURNSWACON-5AMay2011-2012</v>
          </cell>
          <cell r="AH2839" t="str">
            <v>BURNSMay2011-2012</v>
          </cell>
        </row>
        <row r="2840">
          <cell r="D2840" t="str">
            <v>GRAHAM</v>
          </cell>
          <cell r="E2840" t="str">
            <v>WACON-5A</v>
          </cell>
          <cell r="F2840" t="str">
            <v>Residential</v>
          </cell>
          <cell r="G2840" t="str">
            <v>SINGLE</v>
          </cell>
          <cell r="J2840" t="str">
            <v>May</v>
          </cell>
          <cell r="K2840" t="str">
            <v>2011-2012</v>
          </cell>
          <cell r="L2840">
            <v>2012</v>
          </cell>
          <cell r="N2840">
            <v>0</v>
          </cell>
          <cell r="Y2840">
            <v>0</v>
          </cell>
          <cell r="Z2840">
            <v>0</v>
          </cell>
          <cell r="AA2840">
            <v>0</v>
          </cell>
          <cell r="AB2840">
            <v>0</v>
          </cell>
          <cell r="AC2840" t="str">
            <v>GRAHAMWACON-5AMay2011-2012</v>
          </cell>
          <cell r="AD2840" t="str">
            <v>GRAHAMWACON-5A2012</v>
          </cell>
          <cell r="AE2840" t="str">
            <v>GRAHAMWACON-5AMay2012</v>
          </cell>
          <cell r="AF2840" t="str">
            <v>GRAHAMWACON-5AMay2011-2012</v>
          </cell>
          <cell r="AG2840" t="str">
            <v>GRAHAMWACON-5AMay2011-2012</v>
          </cell>
          <cell r="AH2840" t="str">
            <v>GRAHAMMay2011-2012</v>
          </cell>
        </row>
        <row r="2841">
          <cell r="D2841" t="str">
            <v>GRAHAM</v>
          </cell>
          <cell r="E2841" t="str">
            <v>WACON-5A</v>
          </cell>
          <cell r="F2841" t="str">
            <v>Residential</v>
          </cell>
          <cell r="G2841" t="str">
            <v>MULTI</v>
          </cell>
          <cell r="J2841" t="str">
            <v>May</v>
          </cell>
          <cell r="K2841" t="str">
            <v>2011-2012</v>
          </cell>
          <cell r="L2841">
            <v>2012</v>
          </cell>
          <cell r="Y2841">
            <v>0</v>
          </cell>
          <cell r="AA2841">
            <v>0</v>
          </cell>
          <cell r="AC2841" t="str">
            <v>GRAHAMWACON-5AMay2011-2012</v>
          </cell>
          <cell r="AD2841" t="str">
            <v>GRAHAMWACON-5A2012</v>
          </cell>
          <cell r="AE2841" t="str">
            <v>GRAHAMWACON-5AMay2012</v>
          </cell>
          <cell r="AF2841" t="str">
            <v>GRAHAMWACON-5AMay2011-2012</v>
          </cell>
          <cell r="AG2841" t="str">
            <v>GRAHAMWACON-5AMay2011-2012</v>
          </cell>
          <cell r="AH2841" t="str">
            <v>GRAHAMMay2011-2012</v>
          </cell>
        </row>
        <row r="2842">
          <cell r="D2842" t="str">
            <v>GURNETT</v>
          </cell>
          <cell r="E2842" t="str">
            <v>WACON-5A</v>
          </cell>
          <cell r="F2842" t="str">
            <v>Residential</v>
          </cell>
          <cell r="G2842" t="str">
            <v>SINGLE</v>
          </cell>
          <cell r="J2842" t="str">
            <v>May</v>
          </cell>
          <cell r="K2842" t="str">
            <v>2011-2012</v>
          </cell>
          <cell r="L2842">
            <v>2012</v>
          </cell>
          <cell r="N2842">
            <v>0</v>
          </cell>
          <cell r="Y2842">
            <v>0</v>
          </cell>
          <cell r="Z2842">
            <v>0</v>
          </cell>
          <cell r="AA2842">
            <v>0</v>
          </cell>
          <cell r="AB2842">
            <v>0</v>
          </cell>
          <cell r="AC2842" t="str">
            <v>GURNETTWACON-5AMay2011-2012</v>
          </cell>
          <cell r="AD2842" t="str">
            <v>GURNETTWACON-5A2012</v>
          </cell>
          <cell r="AE2842" t="str">
            <v>GURNETTWACON-5AMay2012</v>
          </cell>
          <cell r="AF2842" t="str">
            <v>GURNETTWACON-5AMay2011-2012</v>
          </cell>
          <cell r="AG2842" t="str">
            <v>GURNETTWACON-5AMay2011-2012</v>
          </cell>
          <cell r="AH2842" t="str">
            <v>GURNETTMay2011-2012</v>
          </cell>
        </row>
        <row r="2843">
          <cell r="D2843" t="str">
            <v>GURNETT</v>
          </cell>
          <cell r="E2843" t="str">
            <v>WACON-5A</v>
          </cell>
          <cell r="F2843" t="str">
            <v>Residential</v>
          </cell>
          <cell r="G2843" t="str">
            <v>MULTI</v>
          </cell>
          <cell r="J2843" t="str">
            <v>May</v>
          </cell>
          <cell r="K2843" t="str">
            <v>2011-2012</v>
          </cell>
          <cell r="L2843">
            <v>2012</v>
          </cell>
          <cell r="Y2843">
            <v>0</v>
          </cell>
          <cell r="AA2843">
            <v>0</v>
          </cell>
          <cell r="AC2843" t="str">
            <v>GURNETTWACON-5AMay2011-2012</v>
          </cell>
          <cell r="AD2843" t="str">
            <v>GURNETTWACON-5A2012</v>
          </cell>
          <cell r="AE2843" t="str">
            <v>GURNETTWACON-5AMay2012</v>
          </cell>
          <cell r="AF2843" t="str">
            <v>GURNETTWACON-5AMay2011-2012</v>
          </cell>
          <cell r="AG2843" t="str">
            <v>GURNETTWACON-5AMay2011-2012</v>
          </cell>
          <cell r="AH2843" t="str">
            <v>GURNETTMay2011-2012</v>
          </cell>
        </row>
        <row r="2844">
          <cell r="D2844" t="str">
            <v>MIL</v>
          </cell>
          <cell r="E2844" t="str">
            <v>WACON-5B</v>
          </cell>
          <cell r="F2844" t="str">
            <v>Commercial</v>
          </cell>
          <cell r="G2844" t="str">
            <v>MULTI</v>
          </cell>
          <cell r="J2844" t="str">
            <v>May</v>
          </cell>
          <cell r="K2844" t="str">
            <v>2011-2012</v>
          </cell>
          <cell r="L2844">
            <v>2012</v>
          </cell>
          <cell r="N2844">
            <v>0</v>
          </cell>
          <cell r="Y2844">
            <v>0</v>
          </cell>
          <cell r="Z2844">
            <v>0</v>
          </cell>
          <cell r="AA2844">
            <v>0</v>
          </cell>
          <cell r="AB2844">
            <v>0</v>
          </cell>
          <cell r="AC2844" t="str">
            <v>MILWACON-5BMay2011-2012</v>
          </cell>
          <cell r="AD2844" t="str">
            <v>MILWACON-5B2012</v>
          </cell>
          <cell r="AE2844" t="str">
            <v>MILWACON-5BMay2012</v>
          </cell>
          <cell r="AF2844" t="str">
            <v>MILWACON-5BMay2011-2012</v>
          </cell>
          <cell r="AG2844" t="str">
            <v>MILWACON-5BMay2011-2012</v>
          </cell>
          <cell r="AH2844" t="str">
            <v>MILMay2011-2012</v>
          </cell>
        </row>
        <row r="2845">
          <cell r="D2845" t="str">
            <v>MIL</v>
          </cell>
          <cell r="E2845" t="str">
            <v>WACON-5B</v>
          </cell>
          <cell r="F2845" t="str">
            <v>Commercial</v>
          </cell>
          <cell r="G2845" t="str">
            <v>OTHER</v>
          </cell>
          <cell r="J2845" t="str">
            <v>May</v>
          </cell>
          <cell r="K2845" t="str">
            <v>2011-2012</v>
          </cell>
          <cell r="L2845">
            <v>2012</v>
          </cell>
          <cell r="Y2845">
            <v>0</v>
          </cell>
          <cell r="AC2845" t="str">
            <v>MILWACON-5BMay2011-2012</v>
          </cell>
          <cell r="AD2845" t="str">
            <v>MILWACON-5B2012</v>
          </cell>
          <cell r="AE2845" t="str">
            <v>MILWACON-5BMay2012</v>
          </cell>
          <cell r="AF2845" t="str">
            <v>MILWACON-5BMay2011-2012</v>
          </cell>
          <cell r="AG2845" t="str">
            <v>MILWACON-5BMay2011-2012</v>
          </cell>
          <cell r="AH2845" t="str">
            <v>MILMay2011-2012</v>
          </cell>
        </row>
        <row r="2846">
          <cell r="D2846" t="str">
            <v>SAMPSON</v>
          </cell>
          <cell r="E2846" t="str">
            <v>WACON-5A</v>
          </cell>
          <cell r="F2846" t="str">
            <v>Residential</v>
          </cell>
          <cell r="G2846" t="str">
            <v>SINGLE</v>
          </cell>
          <cell r="J2846" t="str">
            <v>May</v>
          </cell>
          <cell r="K2846" t="str">
            <v>2011-2012</v>
          </cell>
          <cell r="L2846">
            <v>2012</v>
          </cell>
          <cell r="N2846">
            <v>0</v>
          </cell>
          <cell r="Y2846">
            <v>0</v>
          </cell>
          <cell r="Z2846">
            <v>0</v>
          </cell>
          <cell r="AA2846">
            <v>0</v>
          </cell>
          <cell r="AB2846">
            <v>0</v>
          </cell>
          <cell r="AC2846" t="str">
            <v>SAMPSONWACON-5AMay2011-2012</v>
          </cell>
          <cell r="AD2846" t="str">
            <v>SAMPSONWACON-5A2012</v>
          </cell>
          <cell r="AE2846" t="str">
            <v>SAMPSONWACON-5AMay2012</v>
          </cell>
          <cell r="AF2846" t="str">
            <v>SAMPSONWACON-5AMay2011-2012</v>
          </cell>
          <cell r="AG2846" t="str">
            <v>SAMPSONWACON-5AMay2011-2012</v>
          </cell>
          <cell r="AH2846" t="str">
            <v>SAMPSONMay2011-2012</v>
          </cell>
        </row>
        <row r="2847">
          <cell r="D2847" t="str">
            <v>SAMPSON</v>
          </cell>
          <cell r="E2847" t="str">
            <v>WACON-5A</v>
          </cell>
          <cell r="F2847" t="str">
            <v>Residential</v>
          </cell>
          <cell r="G2847" t="str">
            <v>MULTI</v>
          </cell>
          <cell r="J2847" t="str">
            <v>May</v>
          </cell>
          <cell r="K2847" t="str">
            <v>2011-2012</v>
          </cell>
          <cell r="L2847">
            <v>2012</v>
          </cell>
          <cell r="Y2847">
            <v>0</v>
          </cell>
          <cell r="AA2847">
            <v>0</v>
          </cell>
          <cell r="AC2847" t="str">
            <v>SAMPSONWACON-5AMay2011-2012</v>
          </cell>
          <cell r="AD2847" t="str">
            <v>SAMPSONWACON-5A2012</v>
          </cell>
          <cell r="AE2847" t="str">
            <v>SAMPSONWACON-5AMay2012</v>
          </cell>
          <cell r="AF2847" t="str">
            <v>SAMPSONWACON-5AMay2011-2012</v>
          </cell>
          <cell r="AG2847" t="str">
            <v>SAMPSONWACON-5AMay2011-2012</v>
          </cell>
          <cell r="AH2847" t="str">
            <v>SAMPSONMay2011-2012</v>
          </cell>
        </row>
        <row r="2848">
          <cell r="D2848" t="str">
            <v>SKIPPER</v>
          </cell>
          <cell r="E2848" t="str">
            <v>WACON-5A</v>
          </cell>
          <cell r="F2848" t="str">
            <v>Residential</v>
          </cell>
          <cell r="G2848" t="str">
            <v>SINGLE</v>
          </cell>
          <cell r="J2848" t="str">
            <v>May</v>
          </cell>
          <cell r="K2848" t="str">
            <v>2011-2012</v>
          </cell>
          <cell r="L2848">
            <v>2012</v>
          </cell>
          <cell r="N2848">
            <v>0</v>
          </cell>
          <cell r="Y2848">
            <v>0</v>
          </cell>
          <cell r="AC2848" t="str">
            <v>SKIPPERWACON-5AMay2011-2012</v>
          </cell>
          <cell r="AD2848" t="str">
            <v>SKIPPERWACON-5A2012</v>
          </cell>
          <cell r="AE2848" t="str">
            <v>SKIPPERWACON-5AMay2012</v>
          </cell>
          <cell r="AF2848" t="str">
            <v>SKIPPERWACON-5AMay2011-2012</v>
          </cell>
          <cell r="AG2848" t="str">
            <v>SKIPPERWACON-5AMay2011-2012</v>
          </cell>
          <cell r="AH2848" t="str">
            <v>SKIPPERMay2011-2012</v>
          </cell>
        </row>
        <row r="2849">
          <cell r="D2849" t="str">
            <v>SKIPPER</v>
          </cell>
          <cell r="E2849" t="str">
            <v>WACON-5A</v>
          </cell>
          <cell r="F2849" t="str">
            <v>Residential</v>
          </cell>
          <cell r="G2849" t="str">
            <v>MULTI</v>
          </cell>
          <cell r="J2849" t="str">
            <v>May</v>
          </cell>
          <cell r="K2849" t="str">
            <v>2011-2012</v>
          </cell>
          <cell r="L2849">
            <v>2012</v>
          </cell>
          <cell r="Y2849">
            <v>0</v>
          </cell>
          <cell r="AC2849" t="str">
            <v>SKIPPERWACON-5AMay2011-2012</v>
          </cell>
          <cell r="AD2849" t="str">
            <v>SKIPPERWACON-5A2012</v>
          </cell>
          <cell r="AE2849" t="str">
            <v>SKIPPERWACON-5AMay2012</v>
          </cell>
          <cell r="AF2849" t="str">
            <v>SKIPPERWACON-5AMay2011-2012</v>
          </cell>
          <cell r="AG2849" t="str">
            <v>SKIPPERWACON-5AMay2011-2012</v>
          </cell>
          <cell r="AH2849" t="str">
            <v>SKIPPERMay2011-2012</v>
          </cell>
        </row>
        <row r="2850">
          <cell r="D2850" t="str">
            <v>SKIPPER</v>
          </cell>
          <cell r="E2850" t="str">
            <v>WACON-5B</v>
          </cell>
          <cell r="F2850" t="str">
            <v>Commercial</v>
          </cell>
          <cell r="G2850" t="str">
            <v>OTHER</v>
          </cell>
          <cell r="J2850" t="str">
            <v>May</v>
          </cell>
          <cell r="K2850" t="str">
            <v>2011-2012</v>
          </cell>
          <cell r="L2850">
            <v>2012</v>
          </cell>
          <cell r="N2850">
            <v>5.833333333333333</v>
          </cell>
          <cell r="Y2850">
            <v>0</v>
          </cell>
          <cell r="Z2850">
            <v>941.23725383333328</v>
          </cell>
          <cell r="AA2850">
            <v>0</v>
          </cell>
          <cell r="AB2850">
            <v>0</v>
          </cell>
          <cell r="AC2850" t="str">
            <v>SKIPPERWACON-5BMay2011-2012</v>
          </cell>
          <cell r="AD2850" t="str">
            <v>SKIPPERWACON-5B2012</v>
          </cell>
          <cell r="AE2850" t="str">
            <v>SKIPPERWACON-5BMay2012</v>
          </cell>
          <cell r="AF2850" t="str">
            <v>SKIPPERWACON-5BMay2011-2012</v>
          </cell>
          <cell r="AG2850" t="str">
            <v>SKIPPERWACON-5BMay2011-2012</v>
          </cell>
          <cell r="AH2850" t="str">
            <v>SKIPPERMay2011-2012</v>
          </cell>
        </row>
        <row r="2851">
          <cell r="D2851" t="str">
            <v>SPRIGGS</v>
          </cell>
          <cell r="E2851" t="str">
            <v>WACON-5A</v>
          </cell>
          <cell r="F2851" t="str">
            <v>Residential</v>
          </cell>
          <cell r="G2851" t="str">
            <v>SINGLE</v>
          </cell>
          <cell r="J2851" t="str">
            <v>May</v>
          </cell>
          <cell r="K2851" t="str">
            <v>2011-2012</v>
          </cell>
          <cell r="L2851">
            <v>2012</v>
          </cell>
          <cell r="N2851">
            <v>0</v>
          </cell>
          <cell r="Y2851">
            <v>0</v>
          </cell>
          <cell r="Z2851">
            <v>0</v>
          </cell>
          <cell r="AA2851">
            <v>0</v>
          </cell>
          <cell r="AB2851">
            <v>0</v>
          </cell>
          <cell r="AC2851" t="str">
            <v>SPRIGGSWACON-5AMay2011-2012</v>
          </cell>
          <cell r="AD2851" t="str">
            <v>SPRIGGSWACON-5A2012</v>
          </cell>
          <cell r="AE2851" t="str">
            <v>SPRIGGSWACON-5AMay2012</v>
          </cell>
          <cell r="AF2851" t="str">
            <v>SPRIGGSWACON-5AMay2011-2012</v>
          </cell>
          <cell r="AG2851" t="str">
            <v>SPRIGGSWACON-5AMay2011-2012</v>
          </cell>
          <cell r="AH2851" t="str">
            <v>SPRIGGSMay2011-2012</v>
          </cell>
        </row>
        <row r="2852">
          <cell r="D2852" t="str">
            <v>SPRIGGS</v>
          </cell>
          <cell r="E2852" t="str">
            <v>WACON-5A</v>
          </cell>
          <cell r="F2852" t="str">
            <v>Residential</v>
          </cell>
          <cell r="G2852" t="str">
            <v>MULTI</v>
          </cell>
          <cell r="J2852" t="str">
            <v>May</v>
          </cell>
          <cell r="K2852" t="str">
            <v>2011-2012</v>
          </cell>
          <cell r="L2852">
            <v>2012</v>
          </cell>
          <cell r="Y2852">
            <v>0</v>
          </cell>
          <cell r="AA2852">
            <v>0</v>
          </cell>
          <cell r="AC2852" t="str">
            <v>SPRIGGSWACON-5AMay2011-2012</v>
          </cell>
          <cell r="AD2852" t="str">
            <v>SPRIGGSWACON-5A2012</v>
          </cell>
          <cell r="AE2852" t="str">
            <v>SPRIGGSWACON-5AMay2012</v>
          </cell>
          <cell r="AF2852" t="str">
            <v>SPRIGGSWACON-5AMay2011-2012</v>
          </cell>
          <cell r="AG2852" t="str">
            <v>SPRIGGSWACON-5AMay2011-2012</v>
          </cell>
          <cell r="AH2852" t="str">
            <v>SPRIGGSMay2011-2012</v>
          </cell>
        </row>
        <row r="2853">
          <cell r="C2853" t="str">
            <v xml:space="preserve">Total Water Audits  </v>
          </cell>
          <cell r="D2853" t="str">
            <v>CONEW</v>
          </cell>
          <cell r="E2853" t="str">
            <v>WACON-5A</v>
          </cell>
          <cell r="F2853" t="str">
            <v>Residential</v>
          </cell>
          <cell r="G2853" t="str">
            <v>SINGLE</v>
          </cell>
          <cell r="J2853" t="str">
            <v>May</v>
          </cell>
          <cell r="K2853" t="str">
            <v>2011-2012</v>
          </cell>
          <cell r="L2853">
            <v>2012</v>
          </cell>
          <cell r="M2853">
            <v>0</v>
          </cell>
          <cell r="N2853">
            <v>0</v>
          </cell>
          <cell r="Y2853">
            <v>0</v>
          </cell>
          <cell r="Z2853">
            <v>0</v>
          </cell>
          <cell r="AA2853">
            <v>0</v>
          </cell>
          <cell r="AB2853">
            <v>0</v>
          </cell>
          <cell r="AC2853" t="str">
            <v>CONEWWACON-5AMay2011-2012</v>
          </cell>
          <cell r="AD2853" t="str">
            <v>CONEWWACON-5A2012</v>
          </cell>
          <cell r="AE2853" t="str">
            <v>CONEWWACON-5AMay2012</v>
          </cell>
          <cell r="AF2853" t="str">
            <v>CONEWWACON-5AMay2011-2012</v>
          </cell>
          <cell r="AG2853" t="str">
            <v>CONEWWACON-5AMay2011-2012</v>
          </cell>
          <cell r="AH2853" t="str">
            <v>CONEWMay2011-2012</v>
          </cell>
        </row>
        <row r="2854">
          <cell r="C2854" t="str">
            <v xml:space="preserve">Total Water Audits  </v>
          </cell>
          <cell r="D2854" t="str">
            <v>CONEW</v>
          </cell>
          <cell r="E2854" t="str">
            <v>WACON-5A</v>
          </cell>
          <cell r="F2854" t="str">
            <v>Residential</v>
          </cell>
          <cell r="G2854" t="str">
            <v>MULTI</v>
          </cell>
          <cell r="J2854" t="str">
            <v>May</v>
          </cell>
          <cell r="K2854" t="str">
            <v>2011-2012</v>
          </cell>
          <cell r="L2854">
            <v>2012</v>
          </cell>
          <cell r="M2854">
            <v>0</v>
          </cell>
          <cell r="Y2854">
            <v>0</v>
          </cell>
          <cell r="Z2854">
            <v>0</v>
          </cell>
          <cell r="AC2854" t="str">
            <v>CONEWWACON-5AMay2011-2012</v>
          </cell>
          <cell r="AD2854" t="str">
            <v>CONEWWACON-5A2012</v>
          </cell>
          <cell r="AE2854" t="str">
            <v>CONEWWACON-5AMay2012</v>
          </cell>
          <cell r="AF2854" t="str">
            <v>CONEWWACON-5AMay2011-2012</v>
          </cell>
          <cell r="AG2854" t="str">
            <v>CONEWWACON-5AMay2011-2012</v>
          </cell>
          <cell r="AH2854" t="str">
            <v>CONEWMay2011-2012</v>
          </cell>
        </row>
        <row r="2855">
          <cell r="C2855" t="str">
            <v xml:space="preserve">Total Water Audits  </v>
          </cell>
          <cell r="D2855" t="str">
            <v>CONEW</v>
          </cell>
          <cell r="E2855" t="str">
            <v>WACON-5B</v>
          </cell>
          <cell r="F2855" t="str">
            <v>Commercial</v>
          </cell>
          <cell r="G2855" t="str">
            <v>OTHER</v>
          </cell>
          <cell r="J2855" t="str">
            <v>May</v>
          </cell>
          <cell r="K2855" t="str">
            <v>2011-2012</v>
          </cell>
          <cell r="L2855">
            <v>2012</v>
          </cell>
          <cell r="M2855">
            <v>0</v>
          </cell>
          <cell r="N2855">
            <v>5.833333333333333</v>
          </cell>
          <cell r="Y2855">
            <v>0</v>
          </cell>
          <cell r="Z2855">
            <v>941.23725383333328</v>
          </cell>
          <cell r="AC2855" t="str">
            <v>CONEWWACON-5BMay2011-2012</v>
          </cell>
          <cell r="AD2855" t="str">
            <v>CONEWWACON-5B2012</v>
          </cell>
          <cell r="AE2855" t="str">
            <v>CONEWWACON-5BMay2012</v>
          </cell>
          <cell r="AF2855" t="str">
            <v>CONEWWACON-5BMay2011-2012</v>
          </cell>
          <cell r="AG2855" t="str">
            <v>CONEWWACON-5BMay2011-2012</v>
          </cell>
          <cell r="AH2855" t="str">
            <v>CONEWMay2011-2012</v>
          </cell>
        </row>
        <row r="2856">
          <cell r="B2856" t="str">
            <v>LOANEDEL</v>
          </cell>
          <cell r="C2856" t="str">
            <v>Efficiency Delivered Loans</v>
          </cell>
          <cell r="D2856" t="str">
            <v>BURNS</v>
          </cell>
          <cell r="E2856" t="str">
            <v>ECON-12A</v>
          </cell>
          <cell r="F2856" t="str">
            <v>Residential</v>
          </cell>
          <cell r="G2856" t="str">
            <v>SINGLE</v>
          </cell>
          <cell r="J2856" t="str">
            <v>May</v>
          </cell>
          <cell r="K2856" t="str">
            <v>2011-2012</v>
          </cell>
          <cell r="L2856">
            <v>2012</v>
          </cell>
          <cell r="N2856">
            <v>0</v>
          </cell>
          <cell r="P2856">
            <v>0</v>
          </cell>
          <cell r="Y2856">
            <v>0</v>
          </cell>
          <cell r="Z2856">
            <v>0</v>
          </cell>
          <cell r="AA2856">
            <v>0</v>
          </cell>
          <cell r="AB2856">
            <v>0</v>
          </cell>
          <cell r="AC2856" t="str">
            <v>BURNSECON-12AMay2011-2012</v>
          </cell>
          <cell r="AD2856" t="str">
            <v>BURNSECON-12A2012</v>
          </cell>
          <cell r="AE2856" t="str">
            <v>BURNSECON-12AMay2012</v>
          </cell>
          <cell r="AF2856" t="str">
            <v>BURNSECON-12AMay2011-2012</v>
          </cell>
          <cell r="AG2856" t="str">
            <v>BURNSECON-12AMay2011-2012</v>
          </cell>
          <cell r="AH2856" t="str">
            <v>BURNSMay2011-2012</v>
          </cell>
        </row>
        <row r="2857">
          <cell r="D2857" t="str">
            <v>GRAHAM</v>
          </cell>
          <cell r="E2857" t="str">
            <v>ECON-12A</v>
          </cell>
          <cell r="F2857" t="str">
            <v>Residential</v>
          </cell>
          <cell r="G2857" t="str">
            <v>SINGLE</v>
          </cell>
          <cell r="J2857" t="str">
            <v>May</v>
          </cell>
          <cell r="K2857" t="str">
            <v>2011-2012</v>
          </cell>
          <cell r="L2857">
            <v>2012</v>
          </cell>
          <cell r="N2857">
            <v>10.083333333333334</v>
          </cell>
          <cell r="P2857">
            <v>20166.666666666668</v>
          </cell>
          <cell r="Y2857">
            <v>0</v>
          </cell>
          <cell r="Z2857">
            <v>5041.666666666667</v>
          </cell>
          <cell r="AA2857">
            <v>0</v>
          </cell>
          <cell r="AB2857">
            <v>2514.4808333333335</v>
          </cell>
          <cell r="AC2857" t="str">
            <v>GRAHAMECON-12AMay2011-2012</v>
          </cell>
          <cell r="AD2857" t="str">
            <v>GRAHAMECON-12A2012</v>
          </cell>
          <cell r="AE2857" t="str">
            <v>GRAHAMECON-12AMay2012</v>
          </cell>
          <cell r="AF2857" t="str">
            <v>GRAHAMECON-12AMay2011-2012</v>
          </cell>
          <cell r="AG2857" t="str">
            <v>GRAHAMECON-12AMay2011-2012</v>
          </cell>
          <cell r="AH2857" t="str">
            <v>GRAHAMMay2011-2012</v>
          </cell>
        </row>
        <row r="2858">
          <cell r="D2858" t="str">
            <v>MAYER</v>
          </cell>
          <cell r="E2858" t="str">
            <v>ECON-12A</v>
          </cell>
          <cell r="F2858" t="str">
            <v>Residential</v>
          </cell>
          <cell r="G2858" t="str">
            <v>SINGLE</v>
          </cell>
          <cell r="J2858" t="str">
            <v>May</v>
          </cell>
          <cell r="K2858" t="str">
            <v>2011-2012</v>
          </cell>
          <cell r="L2858">
            <v>2012</v>
          </cell>
          <cell r="N2858">
            <v>10.083333333333334</v>
          </cell>
          <cell r="P2858">
            <v>20166.666666666668</v>
          </cell>
          <cell r="Y2858">
            <v>0</v>
          </cell>
          <cell r="Z2858">
            <v>5041.666666666667</v>
          </cell>
          <cell r="AA2858">
            <v>0</v>
          </cell>
          <cell r="AB2858">
            <v>2514.4808333333335</v>
          </cell>
          <cell r="AC2858" t="str">
            <v>MAYERECON-12AMay2011-2012</v>
          </cell>
          <cell r="AD2858" t="str">
            <v>MAYERECON-12A2012</v>
          </cell>
          <cell r="AE2858" t="str">
            <v>MAYERECON-12AMay2012</v>
          </cell>
          <cell r="AF2858" t="str">
            <v>MAYERECON-12AMay2011-2012</v>
          </cell>
          <cell r="AG2858" t="str">
            <v>MAYERECON-12AMay2011-2012</v>
          </cell>
          <cell r="AH2858" t="str">
            <v>MAYERMay2011-2012</v>
          </cell>
        </row>
        <row r="2859">
          <cell r="D2859" t="str">
            <v>SAMPSON</v>
          </cell>
          <cell r="E2859" t="str">
            <v>ECON-12A</v>
          </cell>
          <cell r="F2859" t="str">
            <v>Residential</v>
          </cell>
          <cell r="G2859" t="str">
            <v>SINGLE</v>
          </cell>
          <cell r="J2859" t="str">
            <v>May</v>
          </cell>
          <cell r="K2859" t="str">
            <v>2011-2012</v>
          </cell>
          <cell r="L2859">
            <v>2012</v>
          </cell>
          <cell r="N2859">
            <v>10.083333333333334</v>
          </cell>
          <cell r="P2859">
            <v>20166.666666666668</v>
          </cell>
          <cell r="Y2859">
            <v>0</v>
          </cell>
          <cell r="Z2859">
            <v>5041.666666666667</v>
          </cell>
          <cell r="AA2859">
            <v>0</v>
          </cell>
          <cell r="AB2859">
            <v>2514.4808333333335</v>
          </cell>
          <cell r="AC2859" t="str">
            <v>SAMPSONECON-12AMay2011-2012</v>
          </cell>
          <cell r="AD2859" t="str">
            <v>SAMPSONECON-12A2012</v>
          </cell>
          <cell r="AE2859" t="str">
            <v>SAMPSONECON-12AMay2012</v>
          </cell>
          <cell r="AF2859" t="str">
            <v>SAMPSONECON-12AMay2011-2012</v>
          </cell>
          <cell r="AG2859" t="str">
            <v>SAMPSONECON-12AMay2011-2012</v>
          </cell>
          <cell r="AH2859" t="str">
            <v>SAMPSONMay2011-2012</v>
          </cell>
        </row>
        <row r="2860">
          <cell r="D2860" t="str">
            <v>SKIPPER</v>
          </cell>
          <cell r="E2860" t="str">
            <v>ECON-12A</v>
          </cell>
          <cell r="F2860" t="str">
            <v>Residential</v>
          </cell>
          <cell r="G2860" t="str">
            <v>SINGLE</v>
          </cell>
          <cell r="J2860" t="str">
            <v>May</v>
          </cell>
          <cell r="K2860" t="str">
            <v>2011-2012</v>
          </cell>
          <cell r="L2860">
            <v>2012</v>
          </cell>
          <cell r="N2860">
            <v>0</v>
          </cell>
          <cell r="P2860">
            <v>0</v>
          </cell>
          <cell r="Y2860">
            <v>0</v>
          </cell>
          <cell r="Z2860">
            <v>0</v>
          </cell>
          <cell r="AA2860">
            <v>0</v>
          </cell>
          <cell r="AB2860">
            <v>0</v>
          </cell>
          <cell r="AC2860" t="str">
            <v>SKIPPERECON-12AMay2011-2012</v>
          </cell>
          <cell r="AD2860" t="str">
            <v>SKIPPERECON-12A2012</v>
          </cell>
          <cell r="AE2860" t="str">
            <v>SKIPPERECON-12AMay2012</v>
          </cell>
          <cell r="AF2860" t="str">
            <v>SKIPPERECON-12AMay2011-2012</v>
          </cell>
          <cell r="AG2860" t="str">
            <v>SKIPPERECON-12AMay2011-2012</v>
          </cell>
          <cell r="AH2860" t="str">
            <v>SKIPPERMay2011-2012</v>
          </cell>
        </row>
        <row r="2861">
          <cell r="D2861" t="str">
            <v>SPRIGGS</v>
          </cell>
          <cell r="E2861" t="str">
            <v>ECON-12A</v>
          </cell>
          <cell r="F2861" t="str">
            <v>Residential</v>
          </cell>
          <cell r="G2861" t="str">
            <v>SINGLE</v>
          </cell>
          <cell r="J2861" t="str">
            <v>May</v>
          </cell>
          <cell r="K2861" t="str">
            <v>2011-2012</v>
          </cell>
          <cell r="L2861">
            <v>2012</v>
          </cell>
          <cell r="N2861">
            <v>10.083333333333334</v>
          </cell>
          <cell r="P2861">
            <v>20166.666666666668</v>
          </cell>
          <cell r="Y2861">
            <v>0</v>
          </cell>
          <cell r="Z2861">
            <v>5041.666666666667</v>
          </cell>
          <cell r="AA2861">
            <v>0</v>
          </cell>
          <cell r="AB2861">
            <v>2514.4808333333335</v>
          </cell>
          <cell r="AC2861" t="str">
            <v>SPRIGGSECON-12AMay2011-2012</v>
          </cell>
          <cell r="AD2861" t="str">
            <v>SPRIGGSECON-12A2012</v>
          </cell>
          <cell r="AE2861" t="str">
            <v>SPRIGGSECON-12AMay2012</v>
          </cell>
          <cell r="AF2861" t="str">
            <v>SPRIGGSECON-12AMay2011-2012</v>
          </cell>
          <cell r="AG2861" t="str">
            <v>SPRIGGSECON-12AMay2011-2012</v>
          </cell>
          <cell r="AH2861" t="str">
            <v>SPRIGGSMay2011-2012</v>
          </cell>
        </row>
        <row r="2862">
          <cell r="C2862" t="str">
            <v>Total Home Fix-up Single</v>
          </cell>
          <cell r="D2862" t="str">
            <v>CONEW</v>
          </cell>
          <cell r="E2862" t="str">
            <v>ECON-12A</v>
          </cell>
          <cell r="F2862" t="str">
            <v>Residential</v>
          </cell>
          <cell r="G2862" t="str">
            <v>SINGLE</v>
          </cell>
          <cell r="J2862" t="str">
            <v>May</v>
          </cell>
          <cell r="K2862" t="str">
            <v>2011-2012</v>
          </cell>
          <cell r="L2862">
            <v>2012</v>
          </cell>
          <cell r="M2862">
            <v>0</v>
          </cell>
          <cell r="N2862">
            <v>40.333333333333336</v>
          </cell>
          <cell r="O2862">
            <v>0</v>
          </cell>
          <cell r="P2862">
            <v>80666.666666666672</v>
          </cell>
          <cell r="Y2862">
            <v>0</v>
          </cell>
          <cell r="Z2862">
            <v>20166.666666666668</v>
          </cell>
          <cell r="AA2862">
            <v>0</v>
          </cell>
          <cell r="AB2862">
            <v>10057.923333333334</v>
          </cell>
          <cell r="AC2862" t="str">
            <v>CONEWECON-12AMay2011-2012</v>
          </cell>
          <cell r="AD2862" t="str">
            <v>CONEWECON-12A2012</v>
          </cell>
          <cell r="AE2862" t="str">
            <v>CONEWECON-12AMay2012</v>
          </cell>
          <cell r="AF2862" t="str">
            <v>CONEWECON-12AMay2011-2012</v>
          </cell>
          <cell r="AG2862" t="str">
            <v>CONEWECON-12AMay2011-2012</v>
          </cell>
          <cell r="AH2862" t="str">
            <v>CONEWMay2011-2012</v>
          </cell>
        </row>
        <row r="2863">
          <cell r="C2863" t="str">
            <v>Community Events</v>
          </cell>
          <cell r="D2863" t="str">
            <v>BURNS</v>
          </cell>
          <cell r="E2863" t="str">
            <v>ECONGEN</v>
          </cell>
          <cell r="F2863" t="str">
            <v>Residential</v>
          </cell>
          <cell r="H2863" t="str">
            <v>COMM EVENT</v>
          </cell>
          <cell r="J2863" t="str">
            <v>May</v>
          </cell>
          <cell r="K2863" t="str">
            <v>2011-2012</v>
          </cell>
          <cell r="L2863">
            <v>2012</v>
          </cell>
          <cell r="N2863">
            <v>0.27777777777777779</v>
          </cell>
          <cell r="Y2863">
            <v>0</v>
          </cell>
          <cell r="Z2863">
            <v>1.7538055555555556</v>
          </cell>
          <cell r="AC2863" t="str">
            <v>BURNSECONGENMay2011-2012</v>
          </cell>
          <cell r="AD2863" t="str">
            <v>BURNSECONGEN2012</v>
          </cell>
          <cell r="AE2863" t="str">
            <v>BURNSECONGENMay2012</v>
          </cell>
          <cell r="AF2863" t="str">
            <v>BURNSECONGENCOMM EVENTMay2011-2012</v>
          </cell>
          <cell r="AG2863" t="str">
            <v>BURNSECONGENMay2011-2012</v>
          </cell>
          <cell r="AH2863" t="str">
            <v>BURNSMay2011-2012</v>
          </cell>
        </row>
        <row r="2864">
          <cell r="D2864" t="str">
            <v>GRAHAM</v>
          </cell>
          <cell r="E2864" t="str">
            <v>ECONGEN</v>
          </cell>
          <cell r="F2864" t="str">
            <v>Residential</v>
          </cell>
          <cell r="H2864" t="str">
            <v>COMM EVENT</v>
          </cell>
          <cell r="J2864" t="str">
            <v>May</v>
          </cell>
          <cell r="K2864" t="str">
            <v>2011-2012</v>
          </cell>
          <cell r="L2864">
            <v>2012</v>
          </cell>
          <cell r="N2864">
            <v>0.27777777777777779</v>
          </cell>
          <cell r="U2864">
            <v>8</v>
          </cell>
          <cell r="Y2864">
            <v>0</v>
          </cell>
          <cell r="Z2864">
            <v>1.7538055555555556</v>
          </cell>
          <cell r="AC2864" t="str">
            <v>GRAHAMECONGENMay2011-2012</v>
          </cell>
          <cell r="AD2864" t="str">
            <v>GRAHAMECONGEN2012</v>
          </cell>
          <cell r="AE2864" t="str">
            <v>GRAHAMECONGENMay2012</v>
          </cell>
          <cell r="AF2864" t="str">
            <v>GRAHAMECONGENCOMM EVENTMay2011-2012</v>
          </cell>
          <cell r="AG2864" t="str">
            <v>GRAHAMECONGENMay2011-2012</v>
          </cell>
          <cell r="AH2864" t="str">
            <v>GRAHAMMay2011-2012</v>
          </cell>
        </row>
        <row r="2865">
          <cell r="D2865" t="str">
            <v>MAYER</v>
          </cell>
          <cell r="E2865" t="str">
            <v>ECONGEN</v>
          </cell>
          <cell r="F2865" t="str">
            <v>Residential</v>
          </cell>
          <cell r="H2865" t="str">
            <v>COMM EVENT</v>
          </cell>
          <cell r="J2865" t="str">
            <v>May</v>
          </cell>
          <cell r="K2865" t="str">
            <v>2011-2012</v>
          </cell>
          <cell r="L2865">
            <v>2012</v>
          </cell>
          <cell r="N2865">
            <v>0</v>
          </cell>
          <cell r="Y2865">
            <v>0</v>
          </cell>
          <cell r="Z2865">
            <v>0</v>
          </cell>
          <cell r="AC2865" t="str">
            <v>MAYERECONGENMay2011-2012</v>
          </cell>
          <cell r="AD2865" t="str">
            <v>MAYERECONGEN2012</v>
          </cell>
          <cell r="AE2865" t="str">
            <v>MAYERECONGENMay2012</v>
          </cell>
          <cell r="AF2865" t="str">
            <v>MAYERECONGENCOMM EVENTMay2011-2012</v>
          </cell>
          <cell r="AG2865" t="str">
            <v>MAYERECONGENMay2011-2012</v>
          </cell>
          <cell r="AH2865" t="str">
            <v>MAYERMay2011-2012</v>
          </cell>
        </row>
        <row r="2866">
          <cell r="D2866" t="str">
            <v>RIVERA</v>
          </cell>
          <cell r="E2866" t="str">
            <v>ECONGEN</v>
          </cell>
          <cell r="F2866" t="str">
            <v>Residential</v>
          </cell>
          <cell r="H2866" t="str">
            <v>COMM EVENT</v>
          </cell>
          <cell r="J2866" t="str">
            <v>May</v>
          </cell>
          <cell r="K2866" t="str">
            <v>2011-2012</v>
          </cell>
          <cell r="L2866">
            <v>2012</v>
          </cell>
          <cell r="N2866">
            <v>0</v>
          </cell>
          <cell r="Y2866">
            <v>0</v>
          </cell>
          <cell r="Z2866">
            <v>0</v>
          </cell>
          <cell r="AC2866" t="str">
            <v>RIVERAECONGENMay2011-2012</v>
          </cell>
          <cell r="AD2866" t="str">
            <v>RIVERAECONGEN2012</v>
          </cell>
          <cell r="AE2866" t="str">
            <v>RIVERAECONGENMay2012</v>
          </cell>
          <cell r="AF2866" t="str">
            <v>RIVERAECONGENCOMM EVENTMay2011-2012</v>
          </cell>
          <cell r="AG2866" t="str">
            <v>RIVERAECONGENMay2011-2012</v>
          </cell>
          <cell r="AH2866" t="str">
            <v>RIVERAMay2011-2012</v>
          </cell>
        </row>
        <row r="2867">
          <cell r="D2867" t="str">
            <v>SAMPSON</v>
          </cell>
          <cell r="E2867" t="str">
            <v>ECONGEN</v>
          </cell>
          <cell r="F2867" t="str">
            <v>Residential</v>
          </cell>
          <cell r="H2867" t="str">
            <v>COMM EVENT</v>
          </cell>
          <cell r="J2867" t="str">
            <v>May</v>
          </cell>
          <cell r="K2867" t="str">
            <v>2011-2012</v>
          </cell>
          <cell r="L2867">
            <v>2012</v>
          </cell>
          <cell r="N2867">
            <v>0.27777777777777779</v>
          </cell>
          <cell r="U2867">
            <v>9</v>
          </cell>
          <cell r="Y2867">
            <v>0</v>
          </cell>
          <cell r="Z2867">
            <v>1.7538055555555556</v>
          </cell>
          <cell r="AC2867" t="str">
            <v>SAMPSONECONGENMay2011-2012</v>
          </cell>
          <cell r="AD2867" t="str">
            <v>SAMPSONECONGEN2012</v>
          </cell>
          <cell r="AE2867" t="str">
            <v>SAMPSONECONGENMay2012</v>
          </cell>
          <cell r="AF2867" t="str">
            <v>SAMPSONECONGENCOMM EVENTMay2011-2012</v>
          </cell>
          <cell r="AG2867" t="str">
            <v>SAMPSONECONGENMay2011-2012</v>
          </cell>
          <cell r="AH2867" t="str">
            <v>SAMPSONMay2011-2012</v>
          </cell>
        </row>
        <row r="2868">
          <cell r="D2868" t="str">
            <v>SKIPPER</v>
          </cell>
          <cell r="E2868" t="str">
            <v>ECONGEN</v>
          </cell>
          <cell r="F2868" t="str">
            <v>Residential</v>
          </cell>
          <cell r="H2868" t="str">
            <v>COMM EVENT</v>
          </cell>
          <cell r="J2868" t="str">
            <v>May</v>
          </cell>
          <cell r="K2868" t="str">
            <v>2011-2012</v>
          </cell>
          <cell r="L2868">
            <v>2012</v>
          </cell>
          <cell r="N2868">
            <v>0.27777777777777779</v>
          </cell>
          <cell r="Y2868">
            <v>0</v>
          </cell>
          <cell r="Z2868">
            <v>1.7538055555555556</v>
          </cell>
          <cell r="AC2868" t="str">
            <v>SKIPPERECONGENMay2011-2012</v>
          </cell>
          <cell r="AD2868" t="str">
            <v>SKIPPERECONGEN2012</v>
          </cell>
          <cell r="AE2868" t="str">
            <v>SKIPPERECONGENMay2012</v>
          </cell>
          <cell r="AF2868" t="str">
            <v>SKIPPERECONGENCOMM EVENTMay2011-2012</v>
          </cell>
          <cell r="AG2868" t="str">
            <v>SKIPPERECONGENMay2011-2012</v>
          </cell>
          <cell r="AH2868" t="str">
            <v>SKIPPERMay2011-2012</v>
          </cell>
        </row>
        <row r="2869">
          <cell r="D2869" t="str">
            <v>SPRIGGS</v>
          </cell>
          <cell r="E2869" t="str">
            <v>ECONGEN</v>
          </cell>
          <cell r="F2869" t="str">
            <v>Residential</v>
          </cell>
          <cell r="H2869" t="str">
            <v>COMM EVENT</v>
          </cell>
          <cell r="J2869" t="str">
            <v>May</v>
          </cell>
          <cell r="K2869" t="str">
            <v>2011-2012</v>
          </cell>
          <cell r="L2869">
            <v>2012</v>
          </cell>
          <cell r="N2869">
            <v>0.27777777777777779</v>
          </cell>
          <cell r="Y2869">
            <v>0</v>
          </cell>
          <cell r="Z2869">
            <v>1.7538055555555556</v>
          </cell>
          <cell r="AC2869" t="str">
            <v>SPRIGGSECONGENMay2011-2012</v>
          </cell>
          <cell r="AD2869" t="str">
            <v>SPRIGGSECONGEN2012</v>
          </cell>
          <cell r="AE2869" t="str">
            <v>SPRIGGSECONGENMay2012</v>
          </cell>
          <cell r="AF2869" t="str">
            <v>SPRIGGSECONGENCOMM EVENTMay2011-2012</v>
          </cell>
          <cell r="AG2869" t="str">
            <v>SPRIGGSECONGENMay2011-2012</v>
          </cell>
          <cell r="AH2869" t="str">
            <v>SPRIGGSMay2011-2012</v>
          </cell>
        </row>
        <row r="2870">
          <cell r="C2870" t="str">
            <v xml:space="preserve">Total Community Events  </v>
          </cell>
          <cell r="D2870" t="str">
            <v>CONEW</v>
          </cell>
          <cell r="E2870" t="str">
            <v>ECONGEN</v>
          </cell>
          <cell r="F2870" t="str">
            <v>Residential</v>
          </cell>
          <cell r="H2870" t="str">
            <v>COMM EVENT</v>
          </cell>
          <cell r="J2870" t="str">
            <v>May</v>
          </cell>
          <cell r="K2870" t="str">
            <v>2011-2012</v>
          </cell>
          <cell r="L2870">
            <v>2012</v>
          </cell>
          <cell r="M2870">
            <v>0</v>
          </cell>
          <cell r="N2870">
            <v>1.3888888888888888</v>
          </cell>
          <cell r="O2870">
            <v>0</v>
          </cell>
          <cell r="P2870">
            <v>0</v>
          </cell>
          <cell r="U2870">
            <v>17</v>
          </cell>
          <cell r="X2870">
            <v>0</v>
          </cell>
          <cell r="Y2870">
            <v>0</v>
          </cell>
          <cell r="Z2870">
            <v>224.10410805555554</v>
          </cell>
          <cell r="AC2870" t="str">
            <v>CONEWECONGENMay2011-2012</v>
          </cell>
          <cell r="AD2870" t="str">
            <v>CONEWECONGEN2012</v>
          </cell>
          <cell r="AE2870" t="str">
            <v>CONEWECONGENMay2012</v>
          </cell>
          <cell r="AF2870" t="str">
            <v>CONEWECONGENCOMM EVENTMay2011-2012</v>
          </cell>
          <cell r="AG2870" t="str">
            <v>CONEWECONGENMay2011-2012</v>
          </cell>
          <cell r="AH2870" t="str">
            <v>CONEWMay2011-2012</v>
          </cell>
        </row>
        <row r="2871">
          <cell r="C2871" t="str">
            <v>CFL Community Events</v>
          </cell>
          <cell r="D2871" t="str">
            <v>COMM EVENT</v>
          </cell>
          <cell r="E2871" t="str">
            <v>ECON-11</v>
          </cell>
          <cell r="F2871" t="str">
            <v>Residential</v>
          </cell>
          <cell r="J2871" t="str">
            <v>May</v>
          </cell>
          <cell r="K2871" t="str">
            <v>2011-2012</v>
          </cell>
          <cell r="L2871">
            <v>2012</v>
          </cell>
          <cell r="N2871">
            <v>71.083333333333329</v>
          </cell>
          <cell r="O2871">
            <v>0</v>
          </cell>
          <cell r="AA2871">
            <v>0</v>
          </cell>
          <cell r="AB2871">
            <v>4358.83</v>
          </cell>
          <cell r="AC2871" t="str">
            <v>COMM EVENTECON-11May2011-2012</v>
          </cell>
          <cell r="AD2871" t="str">
            <v>COMM EVENTECON-112012</v>
          </cell>
          <cell r="AE2871" t="str">
            <v>COMM EVENTECON-11May2012</v>
          </cell>
          <cell r="AF2871" t="str">
            <v>COMM EVENTECON-11May2011-2012</v>
          </cell>
          <cell r="AG2871" t="str">
            <v>COMM EVENTECON-11May2011-2012</v>
          </cell>
          <cell r="AH2871" t="str">
            <v>COMM EVENTMay2011-2012</v>
          </cell>
        </row>
        <row r="2872">
          <cell r="C2872" t="str">
            <v>CFL Mailed</v>
          </cell>
          <cell r="D2872" t="str">
            <v>MAILED</v>
          </cell>
          <cell r="E2872" t="str">
            <v>ECON-11</v>
          </cell>
          <cell r="F2872" t="str">
            <v>Residential</v>
          </cell>
          <cell r="J2872" t="str">
            <v>May</v>
          </cell>
          <cell r="K2872" t="str">
            <v>2011-2012</v>
          </cell>
          <cell r="L2872">
            <v>2012</v>
          </cell>
          <cell r="N2872">
            <v>71.083333333333329</v>
          </cell>
          <cell r="O2872">
            <v>0</v>
          </cell>
          <cell r="AA2872">
            <v>0</v>
          </cell>
          <cell r="AB2872">
            <v>4358.83</v>
          </cell>
          <cell r="AC2872" t="str">
            <v>MAILEDECON-11May2011-2012</v>
          </cell>
          <cell r="AD2872" t="str">
            <v>MAILEDECON-112012</v>
          </cell>
          <cell r="AE2872" t="str">
            <v>MAILEDECON-11May2012</v>
          </cell>
          <cell r="AF2872" t="str">
            <v>MAILEDECON-11May2011-2012</v>
          </cell>
          <cell r="AG2872" t="str">
            <v>MAILEDECON-11May2011-2012</v>
          </cell>
          <cell r="AH2872" t="str">
            <v>MAILEDMay2011-2012</v>
          </cell>
        </row>
        <row r="2873">
          <cell r="C2873" t="str">
            <v>CFL Delivered</v>
          </cell>
          <cell r="D2873" t="str">
            <v>DELIVERED</v>
          </cell>
          <cell r="E2873" t="str">
            <v>ECON-11</v>
          </cell>
          <cell r="F2873" t="str">
            <v>Residential</v>
          </cell>
          <cell r="J2873" t="str">
            <v>May</v>
          </cell>
          <cell r="K2873" t="str">
            <v>2011-2012</v>
          </cell>
          <cell r="L2873">
            <v>2012</v>
          </cell>
          <cell r="N2873">
            <v>71.083333333333329</v>
          </cell>
          <cell r="O2873">
            <v>0</v>
          </cell>
          <cell r="AA2873">
            <v>0</v>
          </cell>
          <cell r="AB2873">
            <v>4358.83</v>
          </cell>
          <cell r="AC2873" t="str">
            <v>DELIVEREDECON-11May2011-2012</v>
          </cell>
          <cell r="AD2873" t="str">
            <v>DELIVEREDECON-112012</v>
          </cell>
          <cell r="AE2873" t="str">
            <v>DELIVEREDECON-11May2012</v>
          </cell>
          <cell r="AF2873" t="str">
            <v>DELIVEREDECON-11May2011-2012</v>
          </cell>
          <cell r="AG2873" t="str">
            <v>DELIVEREDECON-11May2011-2012</v>
          </cell>
          <cell r="AH2873" t="str">
            <v>DELIVEREDMay2011-2012</v>
          </cell>
        </row>
        <row r="2874">
          <cell r="C2874" t="str">
            <v>Total CFL</v>
          </cell>
          <cell r="D2874" t="str">
            <v>TOTAL CFL</v>
          </cell>
          <cell r="E2874" t="str">
            <v>ECON-11</v>
          </cell>
          <cell r="F2874" t="str">
            <v>Residential</v>
          </cell>
          <cell r="J2874" t="str">
            <v>May</v>
          </cell>
          <cell r="K2874" t="str">
            <v>2011-2012</v>
          </cell>
          <cell r="L2874">
            <v>2012</v>
          </cell>
          <cell r="M2874">
            <v>0</v>
          </cell>
          <cell r="N2874">
            <v>213.25</v>
          </cell>
          <cell r="O2874">
            <v>0</v>
          </cell>
          <cell r="P2874">
            <v>0</v>
          </cell>
          <cell r="Q2874">
            <v>0</v>
          </cell>
          <cell r="R2874">
            <v>0</v>
          </cell>
          <cell r="S2874">
            <v>0</v>
          </cell>
          <cell r="U2874">
            <v>0</v>
          </cell>
          <cell r="V2874">
            <v>0</v>
          </cell>
          <cell r="W2874">
            <v>0</v>
          </cell>
          <cell r="X2874">
            <v>0</v>
          </cell>
          <cell r="Y2874">
            <v>0</v>
          </cell>
          <cell r="Z2874">
            <v>0</v>
          </cell>
          <cell r="AA2874">
            <v>0</v>
          </cell>
          <cell r="AB2874">
            <v>13076.49</v>
          </cell>
          <cell r="AC2874" t="str">
            <v>Total CFLECON-11May2011-2012</v>
          </cell>
          <cell r="AD2874" t="str">
            <v>TOTAL CFLECON-112012</v>
          </cell>
          <cell r="AE2874" t="str">
            <v>TOTAL CFLECON-11May2012</v>
          </cell>
          <cell r="AF2874" t="str">
            <v>TOTAL CFLECON-11May2011-2012</v>
          </cell>
          <cell r="AG2874" t="str">
            <v>TOTAL CFLECON-11May2011-2012</v>
          </cell>
          <cell r="AH2874" t="str">
            <v>Total CFLMay2011-2012</v>
          </cell>
        </row>
        <row r="2875">
          <cell r="C2875" t="str">
            <v>Kit Community Events</v>
          </cell>
          <cell r="D2875" t="str">
            <v>KITS COM EVT</v>
          </cell>
          <cell r="E2875" t="str">
            <v>WACON-4A</v>
          </cell>
          <cell r="F2875" t="str">
            <v>Residential</v>
          </cell>
          <cell r="J2875" t="str">
            <v>May</v>
          </cell>
          <cell r="K2875" t="str">
            <v>2011-2012</v>
          </cell>
          <cell r="L2875">
            <v>2012</v>
          </cell>
          <cell r="N2875">
            <v>76.166666666666671</v>
          </cell>
          <cell r="O2875">
            <v>0</v>
          </cell>
          <cell r="AA2875">
            <v>0</v>
          </cell>
          <cell r="AB2875">
            <v>17823</v>
          </cell>
          <cell r="AC2875" t="str">
            <v>KITS COM EVTWACON-4AMay2011-2012</v>
          </cell>
          <cell r="AD2875" t="str">
            <v>KITS COM EVTWACON-4A2012</v>
          </cell>
          <cell r="AE2875" t="str">
            <v>KITS COM EVTWACON-4AMay2012</v>
          </cell>
          <cell r="AF2875" t="str">
            <v>KITS COM EVTWACON-4AMay2011-2012</v>
          </cell>
          <cell r="AG2875" t="str">
            <v>KITS COM EVTWACON-4AMay2011-2012</v>
          </cell>
          <cell r="AH2875" t="str">
            <v>KITS COM EVTMay2011-2012</v>
          </cell>
        </row>
        <row r="2876">
          <cell r="C2876" t="str">
            <v>Kit Delivered</v>
          </cell>
          <cell r="D2876" t="str">
            <v>KITS DLVD</v>
          </cell>
          <cell r="E2876" t="str">
            <v>WACON-4A</v>
          </cell>
          <cell r="F2876" t="str">
            <v>Residential</v>
          </cell>
          <cell r="J2876" t="str">
            <v>May</v>
          </cell>
          <cell r="K2876" t="str">
            <v>2011-2012</v>
          </cell>
          <cell r="L2876">
            <v>2012</v>
          </cell>
          <cell r="M2876">
            <v>0</v>
          </cell>
          <cell r="N2876">
            <v>76.166666666666671</v>
          </cell>
          <cell r="O2876">
            <v>0</v>
          </cell>
          <cell r="AA2876">
            <v>0</v>
          </cell>
          <cell r="AB2876">
            <v>17823</v>
          </cell>
          <cell r="AC2876" t="str">
            <v>KITS DLVDWACON-4AMay2011-2012</v>
          </cell>
          <cell r="AD2876" t="str">
            <v>KITS DLVDWACON-4A2012</v>
          </cell>
          <cell r="AE2876" t="str">
            <v>KITS DLVDWACON-4AMay2012</v>
          </cell>
          <cell r="AF2876" t="str">
            <v>KITS DLVDWACON-4AMay2011-2012</v>
          </cell>
          <cell r="AG2876" t="str">
            <v>KITS DLVDWACON-4AMay2011-2012</v>
          </cell>
          <cell r="AH2876" t="str">
            <v>KITS DLVDMay2011-2012</v>
          </cell>
        </row>
        <row r="2877">
          <cell r="C2877" t="str">
            <v>Kit Special Delivered</v>
          </cell>
          <cell r="D2877" t="str">
            <v>SPEC DLVD</v>
          </cell>
          <cell r="E2877" t="str">
            <v>WACON-4A</v>
          </cell>
          <cell r="F2877" t="str">
            <v>Residential</v>
          </cell>
          <cell r="J2877" t="str">
            <v>May</v>
          </cell>
          <cell r="K2877" t="str">
            <v>2011-2012</v>
          </cell>
          <cell r="L2877">
            <v>2012</v>
          </cell>
          <cell r="N2877">
            <v>76.166666666666671</v>
          </cell>
          <cell r="O2877">
            <v>0</v>
          </cell>
          <cell r="AA2877">
            <v>0</v>
          </cell>
          <cell r="AB2877">
            <v>17823</v>
          </cell>
          <cell r="AC2877" t="str">
            <v>SPEC DLVDWACON-4AMay2011-2012</v>
          </cell>
          <cell r="AD2877" t="str">
            <v>SPEC DLVDWACON-4A2012</v>
          </cell>
          <cell r="AE2877" t="str">
            <v>SPEC DLVDWACON-4AMay2012</v>
          </cell>
          <cell r="AF2877" t="str">
            <v>SPEC DLVDWACON-4AMay2011-2012</v>
          </cell>
          <cell r="AG2877" t="str">
            <v>SPEC DLVDWACON-4AMay2011-2012</v>
          </cell>
          <cell r="AH2877" t="str">
            <v>SPEC DLVDMay2011-2012</v>
          </cell>
        </row>
        <row r="2878">
          <cell r="C2878" t="str">
            <v>Total Kits</v>
          </cell>
          <cell r="D2878" t="str">
            <v>TOTAL KITS</v>
          </cell>
          <cell r="E2878" t="str">
            <v>WACON-4A</v>
          </cell>
          <cell r="F2878" t="str">
            <v>Residential</v>
          </cell>
          <cell r="J2878" t="str">
            <v>May</v>
          </cell>
          <cell r="K2878" t="str">
            <v>2011-2012</v>
          </cell>
          <cell r="L2878">
            <v>2012</v>
          </cell>
          <cell r="M2878">
            <v>0</v>
          </cell>
          <cell r="N2878">
            <v>228.5</v>
          </cell>
          <cell r="O2878">
            <v>0</v>
          </cell>
          <cell r="P2878">
            <v>0</v>
          </cell>
          <cell r="Q2878">
            <v>0</v>
          </cell>
          <cell r="R2878">
            <v>0</v>
          </cell>
          <cell r="S2878">
            <v>0</v>
          </cell>
          <cell r="U2878">
            <v>0</v>
          </cell>
          <cell r="V2878">
            <v>0</v>
          </cell>
          <cell r="W2878">
            <v>0</v>
          </cell>
          <cell r="X2878">
            <v>0</v>
          </cell>
          <cell r="Y2878">
            <v>0</v>
          </cell>
          <cell r="Z2878">
            <v>0</v>
          </cell>
          <cell r="AA2878">
            <v>0</v>
          </cell>
          <cell r="AB2878">
            <v>53469</v>
          </cell>
          <cell r="AC2878" t="str">
            <v>Total KitsWACON-4AMay2011-2012</v>
          </cell>
          <cell r="AD2878" t="str">
            <v>TOTAL KITSWACON-4A2012</v>
          </cell>
          <cell r="AE2878" t="str">
            <v>TOTAL KITSWACON-4AMay2012</v>
          </cell>
          <cell r="AF2878" t="str">
            <v>TOTAL KITSWACON-4AMay2011-2012</v>
          </cell>
          <cell r="AG2878" t="str">
            <v>TOTAL KITSWACON-4AMay2011-2012</v>
          </cell>
          <cell r="AH2878" t="str">
            <v>Total KitsMay2011-2012</v>
          </cell>
        </row>
        <row r="2879">
          <cell r="C2879" t="str">
            <v xml:space="preserve">Total CFL's &amp; Kits  </v>
          </cell>
          <cell r="D2879" t="str">
            <v>CONEW</v>
          </cell>
          <cell r="E2879" t="str">
            <v>ECON-11</v>
          </cell>
          <cell r="F2879" t="str">
            <v>Residential</v>
          </cell>
          <cell r="J2879" t="str">
            <v>May</v>
          </cell>
          <cell r="K2879" t="str">
            <v>2011-2012</v>
          </cell>
          <cell r="L2879">
            <v>2012</v>
          </cell>
          <cell r="M2879">
            <v>0</v>
          </cell>
          <cell r="N2879">
            <v>441.75</v>
          </cell>
          <cell r="O2879">
            <v>0</v>
          </cell>
          <cell r="P2879">
            <v>0</v>
          </cell>
          <cell r="Q2879">
            <v>0</v>
          </cell>
          <cell r="R2879">
            <v>0</v>
          </cell>
          <cell r="S2879">
            <v>0</v>
          </cell>
          <cell r="U2879">
            <v>0</v>
          </cell>
          <cell r="V2879">
            <v>0</v>
          </cell>
          <cell r="W2879">
            <v>0</v>
          </cell>
          <cell r="X2879">
            <v>0</v>
          </cell>
          <cell r="Y2879">
            <v>0</v>
          </cell>
          <cell r="Z2879">
            <v>0</v>
          </cell>
          <cell r="AA2879">
            <v>0</v>
          </cell>
          <cell r="AB2879">
            <v>66545.490000000005</v>
          </cell>
          <cell r="AC2879" t="str">
            <v>CONEWECON-11May2011-2012</v>
          </cell>
          <cell r="AD2879" t="str">
            <v>CONEWECON-112012</v>
          </cell>
          <cell r="AE2879" t="str">
            <v>CONEWECON-11May2012</v>
          </cell>
          <cell r="AF2879" t="str">
            <v>CONEWECON-11May2011-2012</v>
          </cell>
          <cell r="AG2879" t="str">
            <v>CONEWECON-11May2011-2012</v>
          </cell>
          <cell r="AH2879" t="str">
            <v>CONEWMay2011-2012</v>
          </cell>
        </row>
        <row r="2880">
          <cell r="C2880" t="str">
            <v>O-POWER</v>
          </cell>
          <cell r="D2880" t="str">
            <v>O-POWER</v>
          </cell>
          <cell r="E2880" t="str">
            <v>ECON-9</v>
          </cell>
          <cell r="F2880" t="str">
            <v>Residential</v>
          </cell>
          <cell r="G2880" t="str">
            <v>SINGLE</v>
          </cell>
          <cell r="J2880" t="str">
            <v>May</v>
          </cell>
          <cell r="K2880" t="str">
            <v>2011-2012</v>
          </cell>
          <cell r="L2880">
            <v>2012</v>
          </cell>
          <cell r="N2880">
            <v>8333.3333333333339</v>
          </cell>
          <cell r="AA2880">
            <v>0</v>
          </cell>
          <cell r="AB2880">
            <v>541743.33333333349</v>
          </cell>
          <cell r="AC2880" t="str">
            <v>O-POWERECON-9May2011-2012</v>
          </cell>
          <cell r="AD2880" t="str">
            <v>O-POWERECON-92012</v>
          </cell>
          <cell r="AE2880" t="str">
            <v>O-POWERECON-9May2012</v>
          </cell>
          <cell r="AF2880" t="str">
            <v>O-POWERECON-9May2011-2012</v>
          </cell>
          <cell r="AG2880" t="str">
            <v>O-POWERECON-9May2011-2012</v>
          </cell>
          <cell r="AH2880" t="str">
            <v>O-POWERMay2011-2012</v>
          </cell>
        </row>
        <row r="2881">
          <cell r="D2881" t="str">
            <v>O-POWER</v>
          </cell>
          <cell r="E2881" t="str">
            <v>ECON-9</v>
          </cell>
          <cell r="F2881" t="str">
            <v>Residential</v>
          </cell>
          <cell r="G2881" t="str">
            <v>MULTI</v>
          </cell>
          <cell r="J2881" t="str">
            <v>May</v>
          </cell>
          <cell r="K2881" t="str">
            <v>2011-2012</v>
          </cell>
          <cell r="L2881">
            <v>2012</v>
          </cell>
          <cell r="AC2881" t="str">
            <v>O-POWERECON-9May2011-2012</v>
          </cell>
          <cell r="AD2881" t="str">
            <v>O-POWERECON-92012</v>
          </cell>
          <cell r="AE2881" t="str">
            <v>O-POWERECON-9May2012</v>
          </cell>
          <cell r="AF2881" t="str">
            <v>O-POWERECON-9May2011-2012</v>
          </cell>
          <cell r="AG2881" t="str">
            <v>O-POWERECON-9May2011-2012</v>
          </cell>
          <cell r="AH2881" t="str">
            <v>O-POWERMay2011-2012</v>
          </cell>
        </row>
        <row r="2882">
          <cell r="C2882" t="str">
            <v xml:space="preserve">Total O-POWER  </v>
          </cell>
          <cell r="D2882" t="str">
            <v>CONEW</v>
          </cell>
          <cell r="E2882" t="str">
            <v>ECON-9</v>
          </cell>
          <cell r="F2882" t="str">
            <v>Residential</v>
          </cell>
          <cell r="G2882" t="str">
            <v>SINGLE</v>
          </cell>
          <cell r="J2882" t="str">
            <v>May</v>
          </cell>
          <cell r="K2882" t="str">
            <v>2011-2012</v>
          </cell>
          <cell r="L2882">
            <v>2012</v>
          </cell>
          <cell r="M2882">
            <v>0</v>
          </cell>
          <cell r="N2882">
            <v>8333.3333333333339</v>
          </cell>
          <cell r="AC2882" t="str">
            <v>CONEWECON-9May2011-2012</v>
          </cell>
          <cell r="AD2882" t="str">
            <v>CONEWECON-92012</v>
          </cell>
          <cell r="AE2882" t="str">
            <v>CONEWECON-9May2012</v>
          </cell>
          <cell r="AF2882" t="str">
            <v>CONEWECON-9May2011-2012</v>
          </cell>
          <cell r="AG2882" t="str">
            <v>CONEWECON-9May2011-2012</v>
          </cell>
          <cell r="AH2882" t="str">
            <v>CONEWMay2011-2012</v>
          </cell>
        </row>
        <row r="2883">
          <cell r="C2883" t="str">
            <v xml:space="preserve">Total O-POWER  </v>
          </cell>
          <cell r="D2883" t="str">
            <v>CONEW</v>
          </cell>
          <cell r="E2883" t="str">
            <v>ECON-9</v>
          </cell>
          <cell r="F2883" t="str">
            <v>Residential</v>
          </cell>
          <cell r="G2883" t="str">
            <v>MULTI</v>
          </cell>
          <cell r="J2883" t="str">
            <v>May</v>
          </cell>
          <cell r="K2883" t="str">
            <v>2011-2012</v>
          </cell>
          <cell r="L2883">
            <v>2012</v>
          </cell>
          <cell r="M2883">
            <v>0</v>
          </cell>
          <cell r="Y2883">
            <v>0</v>
          </cell>
          <cell r="Z2883">
            <v>0</v>
          </cell>
          <cell r="AA2883">
            <v>0</v>
          </cell>
          <cell r="AB2883">
            <v>541743.33333333349</v>
          </cell>
          <cell r="AC2883" t="str">
            <v>CONEWECON-9May2011-2012</v>
          </cell>
          <cell r="AD2883" t="str">
            <v>CONEWECON-92012</v>
          </cell>
          <cell r="AE2883" t="str">
            <v>CONEWECON-9May2012</v>
          </cell>
          <cell r="AF2883" t="str">
            <v>CONEWECON-9May2011-2012</v>
          </cell>
          <cell r="AG2883" t="str">
            <v>CONEWECON-9May2011-2012</v>
          </cell>
          <cell r="AH2883" t="str">
            <v>CONEWMay2011-2012</v>
          </cell>
        </row>
        <row r="2884">
          <cell r="C2884" t="str">
            <v>GREEN NEIGHBOORHOOD</v>
          </cell>
          <cell r="D2884" t="str">
            <v>GRNNEIGH</v>
          </cell>
          <cell r="E2884" t="str">
            <v>ECON-14</v>
          </cell>
          <cell r="F2884" t="str">
            <v>Residential</v>
          </cell>
          <cell r="G2884" t="str">
            <v>SINGLE</v>
          </cell>
          <cell r="J2884" t="str">
            <v>May</v>
          </cell>
          <cell r="K2884" t="str">
            <v>2011-2012</v>
          </cell>
          <cell r="L2884">
            <v>2012</v>
          </cell>
          <cell r="N2884">
            <v>0</v>
          </cell>
          <cell r="AA2884">
            <v>0</v>
          </cell>
          <cell r="AB2884">
            <v>0</v>
          </cell>
          <cell r="AC2884" t="str">
            <v>GRNNEIGHECON-14May2011-2012</v>
          </cell>
          <cell r="AD2884" t="str">
            <v>GRNNEIGHECON-142012</v>
          </cell>
          <cell r="AE2884" t="str">
            <v>GRNNEIGHECON-14May2012</v>
          </cell>
          <cell r="AF2884" t="str">
            <v>GRNNEIGHECON-14May2011-2012</v>
          </cell>
          <cell r="AG2884" t="str">
            <v>GRNNEIGHECON-14May2011-2012</v>
          </cell>
          <cell r="AH2884" t="str">
            <v>GRNNEIGHMay2011-2012</v>
          </cell>
        </row>
        <row r="2885">
          <cell r="C2885" t="str">
            <v>GREEN NEIGHBOORHOOD</v>
          </cell>
          <cell r="D2885" t="str">
            <v>GRNNEIGH</v>
          </cell>
          <cell r="E2885" t="str">
            <v>ECON-14</v>
          </cell>
          <cell r="F2885" t="str">
            <v>Residential</v>
          </cell>
          <cell r="G2885" t="str">
            <v>MULTI</v>
          </cell>
          <cell r="J2885" t="str">
            <v>May</v>
          </cell>
          <cell r="K2885" t="str">
            <v>2011-2012</v>
          </cell>
          <cell r="L2885">
            <v>2012</v>
          </cell>
          <cell r="AA2885">
            <v>0</v>
          </cell>
          <cell r="AC2885" t="str">
            <v>GRNNEIGHECON-14May2011-2012</v>
          </cell>
          <cell r="AD2885" t="str">
            <v>GRNNEIGHECON-142012</v>
          </cell>
          <cell r="AE2885" t="str">
            <v>GRNNEIGHECON-14May2012</v>
          </cell>
          <cell r="AF2885" t="str">
            <v>GRNNEIGHECON-14May2011-2012</v>
          </cell>
          <cell r="AG2885" t="str">
            <v>GRNNEIGHECON-14May2011-2012</v>
          </cell>
          <cell r="AH2885" t="str">
            <v>GRNNEIGHMay2011-2012</v>
          </cell>
        </row>
        <row r="2886">
          <cell r="C2886" t="str">
            <v xml:space="preserve">Total Green Neighborhood  </v>
          </cell>
          <cell r="D2886" t="str">
            <v>CONEW</v>
          </cell>
          <cell r="E2886" t="str">
            <v>ECON-14</v>
          </cell>
          <cell r="F2886" t="str">
            <v>Residential</v>
          </cell>
          <cell r="G2886" t="str">
            <v>SINGLE</v>
          </cell>
          <cell r="J2886" t="str">
            <v>May</v>
          </cell>
          <cell r="K2886" t="str">
            <v>2011-2012</v>
          </cell>
          <cell r="L2886">
            <v>2012</v>
          </cell>
          <cell r="M2886">
            <v>0</v>
          </cell>
          <cell r="N2886">
            <v>0</v>
          </cell>
          <cell r="O2886">
            <v>0</v>
          </cell>
          <cell r="Y2886">
            <v>0</v>
          </cell>
          <cell r="Z2886">
            <v>0</v>
          </cell>
          <cell r="AA2886">
            <v>0</v>
          </cell>
          <cell r="AB2886">
            <v>0</v>
          </cell>
          <cell r="AC2886" t="str">
            <v>CONEWECON-14May2011-2012</v>
          </cell>
          <cell r="AD2886" t="str">
            <v>CONEWECON-142012</v>
          </cell>
          <cell r="AE2886" t="str">
            <v>CONEWECON-14May2012</v>
          </cell>
          <cell r="AF2886" t="str">
            <v>CONEWECON-14May2011-2012</v>
          </cell>
          <cell r="AG2886" t="str">
            <v>CONEWECON-14May2011-2012</v>
          </cell>
          <cell r="AH2886" t="str">
            <v>CONEWMay2011-2012</v>
          </cell>
        </row>
        <row r="2887">
          <cell r="C2887" t="str">
            <v xml:space="preserve">Total Green Neighborhood  </v>
          </cell>
          <cell r="D2887" t="str">
            <v>CONEW</v>
          </cell>
          <cell r="E2887" t="str">
            <v>ECON-14</v>
          </cell>
          <cell r="F2887" t="str">
            <v>Residential</v>
          </cell>
          <cell r="G2887" t="str">
            <v>MULTI</v>
          </cell>
          <cell r="J2887" t="str">
            <v>May</v>
          </cell>
          <cell r="K2887" t="str">
            <v>2011-2012</v>
          </cell>
          <cell r="L2887">
            <v>2012</v>
          </cell>
          <cell r="M2887">
            <v>0</v>
          </cell>
          <cell r="Y2887">
            <v>0</v>
          </cell>
          <cell r="Z2887">
            <v>0</v>
          </cell>
          <cell r="AA2887">
            <v>0</v>
          </cell>
          <cell r="AB2887">
            <v>0</v>
          </cell>
          <cell r="AC2887" t="str">
            <v>CONEWECON-14May2011-2012</v>
          </cell>
          <cell r="AD2887" t="str">
            <v>CONEWECON-142012</v>
          </cell>
          <cell r="AE2887" t="str">
            <v>CONEWECON-14May2012</v>
          </cell>
          <cell r="AF2887" t="str">
            <v>CONEWECON-14May2011-2012</v>
          </cell>
          <cell r="AG2887" t="str">
            <v>CONEWECON-14May2011-2012</v>
          </cell>
          <cell r="AH2887" t="str">
            <v>CONEWMay2011-2012</v>
          </cell>
        </row>
        <row r="2888">
          <cell r="C2888" t="str">
            <v>MULIT-FAMILY Rehabilitation Program Invoiced</v>
          </cell>
          <cell r="D2888" t="str">
            <v>MULIT REHAB</v>
          </cell>
          <cell r="E2888" t="str">
            <v>ECON-7</v>
          </cell>
          <cell r="F2888" t="str">
            <v>Residential</v>
          </cell>
          <cell r="G2888" t="str">
            <v>MULTI</v>
          </cell>
          <cell r="J2888" t="str">
            <v>May</v>
          </cell>
          <cell r="K2888" t="str">
            <v>2011-2012</v>
          </cell>
          <cell r="L2888">
            <v>2012</v>
          </cell>
          <cell r="N2888">
            <v>16.75</v>
          </cell>
          <cell r="O2888">
            <v>0</v>
          </cell>
          <cell r="P2888">
            <v>400</v>
          </cell>
          <cell r="Q2888">
            <v>0</v>
          </cell>
          <cell r="Y2888">
            <v>0</v>
          </cell>
          <cell r="Z2888">
            <v>1390.25</v>
          </cell>
          <cell r="AA2888">
            <v>0</v>
          </cell>
          <cell r="AB2888">
            <v>23868.75</v>
          </cell>
          <cell r="AC2888" t="str">
            <v>MULIT REHABECON-7May2011-2012</v>
          </cell>
          <cell r="AD2888" t="str">
            <v>MULIT REHABECON-72012</v>
          </cell>
          <cell r="AE2888" t="str">
            <v>MULIT REHABECON-7May2012</v>
          </cell>
          <cell r="AF2888" t="str">
            <v>MULIT REHABECON-7May2011-2012</v>
          </cell>
          <cell r="AG2888" t="str">
            <v>MULIT REHABECON-7May2011-2012</v>
          </cell>
          <cell r="AH2888" t="str">
            <v>MULIT REHABMay2011-2012</v>
          </cell>
        </row>
        <row r="2889">
          <cell r="C2889" t="str">
            <v>Total Multi-Fam Rehab</v>
          </cell>
          <cell r="D2889" t="str">
            <v>CONEW</v>
          </cell>
          <cell r="E2889" t="str">
            <v>ECON-7</v>
          </cell>
          <cell r="F2889" t="str">
            <v>Residential</v>
          </cell>
          <cell r="G2889" t="str">
            <v>MULTI</v>
          </cell>
          <cell r="J2889" t="str">
            <v>May</v>
          </cell>
          <cell r="K2889" t="str">
            <v>2011-2012</v>
          </cell>
          <cell r="L2889">
            <v>2012</v>
          </cell>
          <cell r="M2889">
            <v>0</v>
          </cell>
          <cell r="N2889">
            <v>16.75</v>
          </cell>
          <cell r="O2889">
            <v>0</v>
          </cell>
          <cell r="P2889">
            <v>400</v>
          </cell>
          <cell r="Q2889">
            <v>0</v>
          </cell>
          <cell r="R2889">
            <v>0</v>
          </cell>
          <cell r="S2889">
            <v>0</v>
          </cell>
          <cell r="U2889">
            <v>0</v>
          </cell>
          <cell r="V2889">
            <v>0</v>
          </cell>
          <cell r="W2889">
            <v>0</v>
          </cell>
          <cell r="X2889">
            <v>0</v>
          </cell>
          <cell r="Y2889">
            <v>0</v>
          </cell>
          <cell r="Z2889">
            <v>1390.25</v>
          </cell>
          <cell r="AA2889">
            <v>0</v>
          </cell>
          <cell r="AB2889">
            <v>23868.75</v>
          </cell>
          <cell r="AC2889" t="str">
            <v>CONEWECON-7May2011-2012</v>
          </cell>
          <cell r="AD2889" t="str">
            <v>CONEWECON-72012</v>
          </cell>
          <cell r="AE2889" t="str">
            <v>CONEWECON-7May2012</v>
          </cell>
          <cell r="AF2889" t="str">
            <v>CONEWECON-7May2011-2012</v>
          </cell>
          <cell r="AG2889" t="str">
            <v>CONEWECON-7May2011-2012</v>
          </cell>
          <cell r="AH2889" t="str">
            <v>CONEWMay2011-2012</v>
          </cell>
        </row>
        <row r="2890">
          <cell r="C2890" t="str">
            <v>Total City</v>
          </cell>
          <cell r="E2890" t="str">
            <v>TOTAL CITY</v>
          </cell>
          <cell r="J2890" t="str">
            <v>May</v>
          </cell>
          <cell r="K2890" t="str">
            <v>2011-2012</v>
          </cell>
          <cell r="L2890">
            <v>2012</v>
          </cell>
          <cell r="M2890">
            <v>0</v>
          </cell>
          <cell r="N2890">
            <v>16.75</v>
          </cell>
          <cell r="O2890">
            <v>0</v>
          </cell>
          <cell r="P2890">
            <v>400</v>
          </cell>
          <cell r="Q2890">
            <v>0</v>
          </cell>
          <cell r="R2890">
            <v>0</v>
          </cell>
          <cell r="S2890">
            <v>0</v>
          </cell>
          <cell r="U2890">
            <v>0</v>
          </cell>
          <cell r="V2890">
            <v>0</v>
          </cell>
          <cell r="W2890">
            <v>0</v>
          </cell>
          <cell r="X2890">
            <v>0</v>
          </cell>
          <cell r="Y2890">
            <v>0</v>
          </cell>
          <cell r="Z2890">
            <v>1390.25</v>
          </cell>
          <cell r="AA2890">
            <v>0</v>
          </cell>
          <cell r="AB2890">
            <v>23868.75</v>
          </cell>
          <cell r="AC2890" t="str">
            <v>TOTAL CITYMay2011-2012</v>
          </cell>
          <cell r="AD2890" t="str">
            <v>TOTAL CITY2012</v>
          </cell>
          <cell r="AE2890" t="str">
            <v>TOTAL CITYMay2012</v>
          </cell>
          <cell r="AF2890" t="str">
            <v>TOTAL CITYMay2011-2012</v>
          </cell>
          <cell r="AG2890" t="str">
            <v>TOTAL CITYMay2011-2012</v>
          </cell>
          <cell r="AH2890" t="str">
            <v>Total CityMay2011-2012</v>
          </cell>
        </row>
        <row r="2891">
          <cell r="B2891" t="str">
            <v>ST Cloud Completed Audits Report</v>
          </cell>
          <cell r="J2891" t="str">
            <v>May</v>
          </cell>
          <cell r="L2891">
            <v>2012</v>
          </cell>
          <cell r="AC2891" t="str">
            <v>May</v>
          </cell>
          <cell r="AD2891" t="str">
            <v>2012</v>
          </cell>
          <cell r="AE2891" t="str">
            <v>May2012</v>
          </cell>
          <cell r="AF2891" t="str">
            <v>May</v>
          </cell>
          <cell r="AG2891" t="str">
            <v>May</v>
          </cell>
          <cell r="AH2891" t="str">
            <v>May</v>
          </cell>
        </row>
        <row r="2892">
          <cell r="B2892" t="str">
            <v>AUD4</v>
          </cell>
          <cell r="C2892" t="str">
            <v>Survey - Residential Energy</v>
          </cell>
          <cell r="D2892" t="str">
            <v>GRAHAM</v>
          </cell>
          <cell r="E2892" t="str">
            <v>ECON-3B</v>
          </cell>
          <cell r="F2892" t="str">
            <v>Residential</v>
          </cell>
          <cell r="G2892" t="str">
            <v>SINGLE</v>
          </cell>
          <cell r="I2892" t="str">
            <v>ST CLOUD</v>
          </cell>
          <cell r="J2892" t="str">
            <v>May</v>
          </cell>
          <cell r="K2892" t="str">
            <v>2011-2012</v>
          </cell>
          <cell r="L2892">
            <v>2012</v>
          </cell>
          <cell r="Y2892">
            <v>0</v>
          </cell>
          <cell r="Z2892">
            <v>0</v>
          </cell>
          <cell r="AA2892">
            <v>0</v>
          </cell>
          <cell r="AB2892">
            <v>0</v>
          </cell>
          <cell r="AC2892" t="str">
            <v>GRAHAMECON-3BMay2011-2012</v>
          </cell>
          <cell r="AD2892" t="str">
            <v>GRAHAMECON-3B2012</v>
          </cell>
          <cell r="AE2892" t="str">
            <v>GRAHAMECON-3BMay2012</v>
          </cell>
          <cell r="AF2892" t="str">
            <v>GRAHAMECON-3BMay2011-2012</v>
          </cell>
          <cell r="AG2892" t="str">
            <v>GRAHAMECON-3BST CLOUDMay2011-2012</v>
          </cell>
          <cell r="AH2892" t="str">
            <v>GRAHAMMay2011-2012</v>
          </cell>
        </row>
        <row r="2893">
          <cell r="B2893" t="str">
            <v>AUD6</v>
          </cell>
          <cell r="C2893" t="str">
            <v>Survey - Residential Energy</v>
          </cell>
          <cell r="D2893" t="str">
            <v>SKIPPER</v>
          </cell>
          <cell r="E2893" t="str">
            <v>ECON-3B</v>
          </cell>
          <cell r="F2893" t="str">
            <v>Residential</v>
          </cell>
          <cell r="G2893" t="str">
            <v>SINGLE</v>
          </cell>
          <cell r="I2893" t="str">
            <v>ST CLOUD</v>
          </cell>
          <cell r="J2893" t="str">
            <v>May</v>
          </cell>
          <cell r="K2893" t="str">
            <v>2011-2012</v>
          </cell>
          <cell r="L2893">
            <v>2012</v>
          </cell>
          <cell r="Y2893">
            <v>0</v>
          </cell>
          <cell r="Z2893">
            <v>0</v>
          </cell>
          <cell r="AA2893">
            <v>0</v>
          </cell>
          <cell r="AB2893">
            <v>0</v>
          </cell>
          <cell r="AC2893" t="str">
            <v>SKIPPERECON-3BMay2011-2012</v>
          </cell>
          <cell r="AD2893" t="str">
            <v>SKIPPERECON-3B2012</v>
          </cell>
          <cell r="AE2893" t="str">
            <v>SKIPPERECON-3BMay2012</v>
          </cell>
          <cell r="AF2893" t="str">
            <v>SKIPPERECON-3BMay2011-2012</v>
          </cell>
          <cell r="AG2893" t="str">
            <v>SKIPPERECON-3BST CLOUDMay2011-2012</v>
          </cell>
          <cell r="AH2893" t="str">
            <v>SKIPPERMay2011-2012</v>
          </cell>
        </row>
        <row r="2894">
          <cell r="B2894" t="str">
            <v>AUD7</v>
          </cell>
          <cell r="C2894" t="str">
            <v>Survey - Residential Energy</v>
          </cell>
          <cell r="D2894" t="str">
            <v>SAMPSON</v>
          </cell>
          <cell r="E2894" t="str">
            <v>ECON-3B</v>
          </cell>
          <cell r="F2894" t="str">
            <v>Residential</v>
          </cell>
          <cell r="G2894" t="str">
            <v>SINGLE</v>
          </cell>
          <cell r="I2894" t="str">
            <v>ST CLOUD</v>
          </cell>
          <cell r="J2894" t="str">
            <v>May</v>
          </cell>
          <cell r="K2894" t="str">
            <v>2011-2012</v>
          </cell>
          <cell r="L2894">
            <v>2012</v>
          </cell>
          <cell r="Y2894">
            <v>0</v>
          </cell>
          <cell r="Z2894">
            <v>0</v>
          </cell>
          <cell r="AA2894">
            <v>0</v>
          </cell>
          <cell r="AB2894">
            <v>0</v>
          </cell>
          <cell r="AC2894" t="str">
            <v>SAMPSONECON-3BMay2011-2012</v>
          </cell>
          <cell r="AD2894" t="str">
            <v>SAMPSONECON-3B2012</v>
          </cell>
          <cell r="AE2894" t="str">
            <v>SAMPSONECON-3BMay2012</v>
          </cell>
          <cell r="AF2894" t="str">
            <v>SAMPSONECON-3BMay2011-2012</v>
          </cell>
          <cell r="AG2894" t="str">
            <v>SAMPSONECON-3BST CLOUDMay2011-2012</v>
          </cell>
          <cell r="AH2894" t="str">
            <v>SAMPSONMay2011-2012</v>
          </cell>
        </row>
        <row r="2895">
          <cell r="C2895" t="str">
            <v xml:space="preserve">Total Res Energy Surveys  </v>
          </cell>
          <cell r="D2895" t="str">
            <v>CONEW</v>
          </cell>
          <cell r="E2895" t="str">
            <v>ECON-3B</v>
          </cell>
          <cell r="F2895" t="str">
            <v>Residential</v>
          </cell>
          <cell r="I2895" t="str">
            <v>ST CLOUD</v>
          </cell>
          <cell r="J2895" t="str">
            <v>May</v>
          </cell>
          <cell r="K2895" t="str">
            <v>2011-2012</v>
          </cell>
          <cell r="L2895">
            <v>2012</v>
          </cell>
          <cell r="M2895">
            <v>0</v>
          </cell>
          <cell r="Y2895">
            <v>0</v>
          </cell>
          <cell r="Z2895">
            <v>0</v>
          </cell>
          <cell r="AA2895">
            <v>0</v>
          </cell>
          <cell r="AB2895">
            <v>0</v>
          </cell>
          <cell r="AC2895" t="str">
            <v>CONEWECON-3BMay2011-2012</v>
          </cell>
          <cell r="AD2895" t="str">
            <v>CONEWECON-3B2012</v>
          </cell>
          <cell r="AE2895" t="str">
            <v>CONEWECON-3BMay2012</v>
          </cell>
          <cell r="AF2895" t="str">
            <v>CONEWECON-3BMay2011-2012</v>
          </cell>
          <cell r="AG2895" t="str">
            <v>CONEWECON-3BST CLOUDMay2011-2012</v>
          </cell>
          <cell r="AH2895" t="str">
            <v>CONEWMay2011-2012</v>
          </cell>
        </row>
        <row r="2896">
          <cell r="B2896" t="str">
            <v>FHS</v>
          </cell>
          <cell r="C2896" t="str">
            <v>Survey - Residential Energy DVD</v>
          </cell>
          <cell r="D2896" t="str">
            <v>BURNS</v>
          </cell>
          <cell r="E2896" t="str">
            <v>ECON-3D</v>
          </cell>
          <cell r="F2896" t="str">
            <v>Residential</v>
          </cell>
          <cell r="I2896" t="str">
            <v>ST CLOUD</v>
          </cell>
          <cell r="J2896" t="str">
            <v>May</v>
          </cell>
          <cell r="K2896" t="str">
            <v>2011-2012</v>
          </cell>
          <cell r="L2896">
            <v>2012</v>
          </cell>
          <cell r="Y2896">
            <v>0</v>
          </cell>
          <cell r="Z2896">
            <v>0</v>
          </cell>
          <cell r="AA2896">
            <v>0</v>
          </cell>
          <cell r="AB2896">
            <v>0</v>
          </cell>
          <cell r="AC2896" t="str">
            <v>BURNSECON-3DMay2011-2012</v>
          </cell>
          <cell r="AD2896" t="str">
            <v>BURNSECON-3D2012</v>
          </cell>
          <cell r="AE2896" t="str">
            <v>BURNSECON-3DMay2012</v>
          </cell>
          <cell r="AF2896" t="str">
            <v>BURNSECON-3DMay2011-2012</v>
          </cell>
          <cell r="AG2896" t="str">
            <v>BURNSECON-3DST CLOUDMay2011-2012</v>
          </cell>
          <cell r="AH2896" t="str">
            <v>BURNSMay2011-2012</v>
          </cell>
        </row>
        <row r="2897">
          <cell r="C2897" t="str">
            <v>Survey - Residential Energy DVD</v>
          </cell>
          <cell r="D2897" t="str">
            <v>RIVERA</v>
          </cell>
          <cell r="E2897" t="str">
            <v>ECON-3D</v>
          </cell>
          <cell r="F2897" t="str">
            <v>Residential</v>
          </cell>
          <cell r="I2897" t="str">
            <v>ST CLOUD</v>
          </cell>
          <cell r="J2897" t="str">
            <v>May</v>
          </cell>
          <cell r="K2897" t="str">
            <v>2011-2012</v>
          </cell>
          <cell r="L2897">
            <v>2012</v>
          </cell>
          <cell r="Y2897">
            <v>0</v>
          </cell>
          <cell r="Z2897">
            <v>0</v>
          </cell>
          <cell r="AA2897">
            <v>0</v>
          </cell>
          <cell r="AB2897">
            <v>0</v>
          </cell>
          <cell r="AC2897" t="str">
            <v>RIVERAECON-3DMay2011-2012</v>
          </cell>
          <cell r="AD2897" t="str">
            <v>RIVERAECON-3D2012</v>
          </cell>
          <cell r="AE2897" t="str">
            <v>RIVERAECON-3DMay2012</v>
          </cell>
          <cell r="AF2897" t="str">
            <v>RIVERAECON-3DMay2011-2012</v>
          </cell>
          <cell r="AG2897" t="str">
            <v>RIVERAECON-3DST CLOUDMay2011-2012</v>
          </cell>
          <cell r="AH2897" t="str">
            <v>RIVERAMay2011-2012</v>
          </cell>
        </row>
        <row r="2898">
          <cell r="C2898" t="str">
            <v xml:space="preserve">Total DVD &amp; VIDEO  </v>
          </cell>
          <cell r="D2898" t="str">
            <v>DVD</v>
          </cell>
          <cell r="E2898" t="str">
            <v>ECON-3D</v>
          </cell>
          <cell r="F2898" t="str">
            <v>Residential</v>
          </cell>
          <cell r="I2898" t="str">
            <v>ST CLOUD</v>
          </cell>
          <cell r="J2898" t="str">
            <v>May</v>
          </cell>
          <cell r="K2898" t="str">
            <v>2011-2012</v>
          </cell>
          <cell r="L2898">
            <v>2012</v>
          </cell>
          <cell r="M2898">
            <v>0</v>
          </cell>
          <cell r="Y2898">
            <v>0</v>
          </cell>
          <cell r="AA2898">
            <v>0</v>
          </cell>
          <cell r="AC2898" t="str">
            <v>DVDECON-3DMay2011-2012</v>
          </cell>
          <cell r="AD2898" t="str">
            <v>DVDECON-3D2012</v>
          </cell>
          <cell r="AE2898" t="str">
            <v>DVDECON-3DMay2012</v>
          </cell>
          <cell r="AF2898" t="str">
            <v>DVDECON-3DMay2011-2012</v>
          </cell>
          <cell r="AG2898" t="str">
            <v>DVDECON-3DST CLOUDMay2011-2012</v>
          </cell>
          <cell r="AH2898" t="str">
            <v>DVDMay2011-2012</v>
          </cell>
        </row>
        <row r="2899">
          <cell r="C2899" t="str">
            <v xml:space="preserve">Total Residential Energy DVD  </v>
          </cell>
          <cell r="D2899" t="str">
            <v>CONEW</v>
          </cell>
          <cell r="E2899" t="str">
            <v>ECON-3D</v>
          </cell>
          <cell r="F2899" t="str">
            <v>Residential</v>
          </cell>
          <cell r="I2899" t="str">
            <v>ST CLOUD</v>
          </cell>
          <cell r="J2899" t="str">
            <v>May</v>
          </cell>
          <cell r="K2899" t="str">
            <v>2011-2012</v>
          </cell>
          <cell r="L2899">
            <v>2012</v>
          </cell>
          <cell r="M2899">
            <v>0</v>
          </cell>
          <cell r="Y2899">
            <v>0</v>
          </cell>
          <cell r="Z2899">
            <v>0</v>
          </cell>
          <cell r="AA2899">
            <v>0</v>
          </cell>
          <cell r="AB2899">
            <v>0</v>
          </cell>
          <cell r="AC2899" t="str">
            <v>CONEWECON-3DMay2011-2012</v>
          </cell>
          <cell r="AD2899" t="str">
            <v>CONEWECON-3D2012</v>
          </cell>
          <cell r="AE2899" t="str">
            <v>CONEWECON-3DMay2012</v>
          </cell>
          <cell r="AF2899" t="str">
            <v>CONEWECON-3DMay2011-2012</v>
          </cell>
          <cell r="AG2899" t="str">
            <v>CONEWECON-3DST CLOUDMay2011-2012</v>
          </cell>
          <cell r="AH2899" t="str">
            <v>CONEWMay2011-2012</v>
          </cell>
        </row>
        <row r="2900">
          <cell r="B2900" t="str">
            <v>IBHE</v>
          </cell>
          <cell r="C2900" t="str">
            <v>Home Fix-up</v>
          </cell>
          <cell r="D2900" t="str">
            <v>SAMPSON</v>
          </cell>
          <cell r="E2900" t="str">
            <v>ECON-12A</v>
          </cell>
          <cell r="F2900" t="str">
            <v>Residential</v>
          </cell>
          <cell r="G2900" t="str">
            <v>SINGLE</v>
          </cell>
          <cell r="I2900" t="str">
            <v>ST CLOUD</v>
          </cell>
          <cell r="J2900" t="str">
            <v>May</v>
          </cell>
          <cell r="K2900" t="str">
            <v>2011-2012</v>
          </cell>
          <cell r="L2900">
            <v>2012</v>
          </cell>
          <cell r="Y2900">
            <v>0</v>
          </cell>
          <cell r="Z2900">
            <v>0</v>
          </cell>
          <cell r="AA2900">
            <v>0</v>
          </cell>
          <cell r="AB2900">
            <v>0</v>
          </cell>
          <cell r="AC2900" t="str">
            <v>SAMPSONECON-12AMay2011-2012</v>
          </cell>
          <cell r="AD2900" t="str">
            <v>SAMPSONECON-12A2012</v>
          </cell>
          <cell r="AE2900" t="str">
            <v>SAMPSONECON-12AMay2012</v>
          </cell>
          <cell r="AF2900" t="str">
            <v>SAMPSONECON-12AMay2011-2012</v>
          </cell>
          <cell r="AG2900" t="str">
            <v>SAMPSONECON-12AST CLOUDMay2011-2012</v>
          </cell>
          <cell r="AH2900" t="str">
            <v>SAMPSONMay2011-2012</v>
          </cell>
        </row>
        <row r="2901">
          <cell r="C2901" t="str">
            <v>Total Home Fix-up Single</v>
          </cell>
          <cell r="D2901" t="str">
            <v>CONEW</v>
          </cell>
          <cell r="E2901" t="str">
            <v>ECON-12A</v>
          </cell>
          <cell r="F2901" t="str">
            <v>Residential</v>
          </cell>
          <cell r="G2901" t="str">
            <v>SINGLE</v>
          </cell>
          <cell r="I2901" t="str">
            <v>ST CLOUD</v>
          </cell>
          <cell r="J2901" t="str">
            <v>May</v>
          </cell>
          <cell r="K2901" t="str">
            <v>2011-2012</v>
          </cell>
          <cell r="L2901">
            <v>2012</v>
          </cell>
          <cell r="M2901">
            <v>0</v>
          </cell>
          <cell r="O2901">
            <v>0</v>
          </cell>
          <cell r="Q2901">
            <v>0</v>
          </cell>
          <cell r="R2901">
            <v>0</v>
          </cell>
          <cell r="S2901">
            <v>0</v>
          </cell>
          <cell r="U2901">
            <v>0</v>
          </cell>
          <cell r="V2901">
            <v>0</v>
          </cell>
          <cell r="W2901">
            <v>0</v>
          </cell>
          <cell r="X2901">
            <v>0</v>
          </cell>
          <cell r="Y2901">
            <v>0</v>
          </cell>
          <cell r="Z2901">
            <v>0</v>
          </cell>
          <cell r="AA2901">
            <v>0</v>
          </cell>
          <cell r="AB2901">
            <v>0</v>
          </cell>
          <cell r="AC2901" t="str">
            <v>CONEWECON-12AMay2011-2012</v>
          </cell>
          <cell r="AD2901" t="str">
            <v>CONEWECON-12A2012</v>
          </cell>
          <cell r="AE2901" t="str">
            <v>CONEWECON-12AMay2012</v>
          </cell>
          <cell r="AF2901" t="str">
            <v>CONEWECON-12AMay2011-2012</v>
          </cell>
          <cell r="AG2901" t="str">
            <v>CONEWECON-12AST CLOUDMay2011-2012</v>
          </cell>
          <cell r="AH2901" t="str">
            <v>CONEWMay2011-2012</v>
          </cell>
        </row>
        <row r="2902">
          <cell r="B2902" t="str">
            <v>IBHI</v>
          </cell>
          <cell r="C2902" t="str">
            <v>Home Financial Insulation Loan</v>
          </cell>
          <cell r="D2902" t="str">
            <v>SAMPSON</v>
          </cell>
          <cell r="E2902" t="str">
            <v>ECON-12B</v>
          </cell>
          <cell r="F2902" t="str">
            <v>Residential</v>
          </cell>
          <cell r="G2902" t="str">
            <v>SINGLE</v>
          </cell>
          <cell r="I2902" t="str">
            <v>ST CLOUD</v>
          </cell>
          <cell r="J2902" t="str">
            <v>May</v>
          </cell>
          <cell r="K2902" t="str">
            <v>2011-2012</v>
          </cell>
          <cell r="L2902">
            <v>2012</v>
          </cell>
          <cell r="O2902">
            <v>0</v>
          </cell>
          <cell r="Y2902">
            <v>0</v>
          </cell>
          <cell r="Z2902">
            <v>0</v>
          </cell>
          <cell r="AA2902">
            <v>0</v>
          </cell>
          <cell r="AB2902">
            <v>0</v>
          </cell>
          <cell r="AC2902" t="str">
            <v>SAMPSONECON-12BMay2011-2012</v>
          </cell>
          <cell r="AD2902" t="str">
            <v>SAMPSONECON-12B2012</v>
          </cell>
          <cell r="AE2902" t="str">
            <v>SAMPSONECON-12BMay2012</v>
          </cell>
          <cell r="AF2902" t="str">
            <v>SAMPSONECON-12BMay2011-2012</v>
          </cell>
          <cell r="AG2902" t="str">
            <v>SAMPSONECON-12BST CLOUDMay2011-2012</v>
          </cell>
          <cell r="AH2902" t="str">
            <v>SAMPSONMay2011-2012</v>
          </cell>
        </row>
        <row r="2903">
          <cell r="C2903" t="str">
            <v>Total Financed Insulation Single</v>
          </cell>
          <cell r="D2903" t="str">
            <v>CONEW</v>
          </cell>
          <cell r="E2903" t="str">
            <v>ECON-12B</v>
          </cell>
          <cell r="F2903" t="str">
            <v>Residential</v>
          </cell>
          <cell r="G2903" t="str">
            <v>SINGLE</v>
          </cell>
          <cell r="I2903" t="str">
            <v>ST CLOUD</v>
          </cell>
          <cell r="J2903" t="str">
            <v>May</v>
          </cell>
          <cell r="K2903" t="str">
            <v>2011-2012</v>
          </cell>
          <cell r="L2903">
            <v>2012</v>
          </cell>
          <cell r="M2903">
            <v>0</v>
          </cell>
          <cell r="O2903">
            <v>0</v>
          </cell>
          <cell r="Q2903">
            <v>0</v>
          </cell>
          <cell r="R2903">
            <v>0</v>
          </cell>
          <cell r="S2903">
            <v>0</v>
          </cell>
          <cell r="U2903">
            <v>0</v>
          </cell>
          <cell r="V2903">
            <v>0</v>
          </cell>
          <cell r="W2903">
            <v>0</v>
          </cell>
          <cell r="X2903">
            <v>0</v>
          </cell>
          <cell r="Y2903">
            <v>0</v>
          </cell>
          <cell r="Z2903">
            <v>0</v>
          </cell>
          <cell r="AA2903">
            <v>0</v>
          </cell>
          <cell r="AB2903">
            <v>0</v>
          </cell>
          <cell r="AC2903" t="str">
            <v>CONEWECON-12BMay2011-2012</v>
          </cell>
          <cell r="AD2903" t="str">
            <v>CONEWECON-12B2012</v>
          </cell>
          <cell r="AE2903" t="str">
            <v>CONEWECON-12BMay2012</v>
          </cell>
          <cell r="AF2903" t="str">
            <v>CONEWECON-12BMay2011-2012</v>
          </cell>
          <cell r="AG2903" t="str">
            <v>CONEWECON-12BST CLOUDMay2011-2012</v>
          </cell>
          <cell r="AH2903" t="str">
            <v>CONEWMay2011-2012</v>
          </cell>
        </row>
        <row r="2904">
          <cell r="C2904" t="str">
            <v>Total Residential Audit Summary</v>
          </cell>
          <cell r="D2904" t="str">
            <v>CONEW</v>
          </cell>
          <cell r="E2904" t="str">
            <v>RESCON</v>
          </cell>
          <cell r="F2904" t="str">
            <v>Residential</v>
          </cell>
          <cell r="J2904" t="str">
            <v>May</v>
          </cell>
          <cell r="K2904" t="str">
            <v>2011-2012</v>
          </cell>
          <cell r="L2904">
            <v>2012</v>
          </cell>
          <cell r="M2904">
            <v>0</v>
          </cell>
          <cell r="N2904">
            <v>9094.6666666666679</v>
          </cell>
          <cell r="O2904">
            <v>0</v>
          </cell>
          <cell r="P2904">
            <v>80666.666666666672</v>
          </cell>
          <cell r="Q2904">
            <v>0</v>
          </cell>
          <cell r="R2904">
            <v>0</v>
          </cell>
          <cell r="S2904">
            <v>0</v>
          </cell>
          <cell r="T2904">
            <v>0</v>
          </cell>
          <cell r="U2904">
            <v>0</v>
          </cell>
          <cell r="V2904">
            <v>0</v>
          </cell>
          <cell r="W2904">
            <v>0</v>
          </cell>
          <cell r="X2904">
            <v>113</v>
          </cell>
          <cell r="Y2904">
            <v>0</v>
          </cell>
          <cell r="Z2904">
            <v>66863.175346333344</v>
          </cell>
          <cell r="AA2904">
            <v>0</v>
          </cell>
          <cell r="AB2904">
            <v>668622.30385441682</v>
          </cell>
          <cell r="AC2904" t="str">
            <v>CONEWRESCONMay2011-2012</v>
          </cell>
          <cell r="AD2904" t="str">
            <v>CONEWRESCON2012</v>
          </cell>
          <cell r="AE2904" t="str">
            <v>CONEWRESCONMay2012</v>
          </cell>
          <cell r="AF2904" t="str">
            <v>CONEWRESCONMay2011-2012</v>
          </cell>
          <cell r="AG2904" t="str">
            <v>CONEWRESCONMay2011-2012</v>
          </cell>
          <cell r="AH2904" t="str">
            <v>RESCONMay2011-2012</v>
          </cell>
        </row>
        <row r="2905">
          <cell r="C2905" t="str">
            <v>Total Commercial Audit Summary</v>
          </cell>
          <cell r="D2905" t="str">
            <v>CONEW</v>
          </cell>
          <cell r="E2905" t="str">
            <v>COMCON</v>
          </cell>
          <cell r="F2905" t="str">
            <v>Commercial</v>
          </cell>
          <cell r="J2905" t="str">
            <v>May</v>
          </cell>
          <cell r="K2905" t="str">
            <v>2011-2012</v>
          </cell>
          <cell r="L2905">
            <v>2012</v>
          </cell>
          <cell r="M2905">
            <v>0</v>
          </cell>
          <cell r="N2905">
            <v>27.833333333333332</v>
          </cell>
          <cell r="O2905">
            <v>0</v>
          </cell>
          <cell r="P2905">
            <v>0</v>
          </cell>
          <cell r="Q2905">
            <v>0</v>
          </cell>
          <cell r="R2905">
            <v>0</v>
          </cell>
          <cell r="S2905">
            <v>0</v>
          </cell>
          <cell r="U2905">
            <v>0</v>
          </cell>
          <cell r="V2905">
            <v>0</v>
          </cell>
          <cell r="W2905">
            <v>0</v>
          </cell>
          <cell r="X2905">
            <v>0</v>
          </cell>
          <cell r="Y2905">
            <v>0</v>
          </cell>
          <cell r="Z2905">
            <v>12592.799127233335</v>
          </cell>
          <cell r="AA2905">
            <v>0</v>
          </cell>
          <cell r="AB2905">
            <v>15437.372066666667</v>
          </cell>
          <cell r="AC2905" t="str">
            <v>CONEWCOMCONMay2011-2012</v>
          </cell>
          <cell r="AD2905" t="str">
            <v>CONEWCOMCON2012</v>
          </cell>
          <cell r="AE2905" t="str">
            <v>CONEWCOMCONMay2012</v>
          </cell>
          <cell r="AF2905" t="str">
            <v>CONEWCOMCONMay2011-2012</v>
          </cell>
          <cell r="AG2905" t="str">
            <v>CONEWCOMCONMay2011-2012</v>
          </cell>
          <cell r="AH2905" t="str">
            <v>COMCONMay2011-2012</v>
          </cell>
        </row>
        <row r="2906">
          <cell r="B2906" t="str">
            <v>CONSERVATION SUPPORT TRACKING</v>
          </cell>
          <cell r="L2906">
            <v>2012</v>
          </cell>
          <cell r="M2906" t="str">
            <v>Completed</v>
          </cell>
          <cell r="N2906" t="str">
            <v>Assigned / Returned</v>
          </cell>
          <cell r="AD2906" t="str">
            <v>2012</v>
          </cell>
          <cell r="AE2906" t="str">
            <v>2012</v>
          </cell>
        </row>
        <row r="2907">
          <cell r="B2907" t="str">
            <v>Rebate Verification</v>
          </cell>
          <cell r="C2907" t="str">
            <v>Residential Rebate Tracking</v>
          </cell>
          <cell r="D2907" t="str">
            <v>BURNS</v>
          </cell>
          <cell r="F2907" t="str">
            <v>Residential</v>
          </cell>
          <cell r="H2907" t="str">
            <v>RES VERIFY</v>
          </cell>
          <cell r="J2907" t="str">
            <v>May</v>
          </cell>
          <cell r="K2907" t="str">
            <v>2011-2012</v>
          </cell>
          <cell r="L2907">
            <v>2012</v>
          </cell>
          <cell r="Y2907">
            <v>0</v>
          </cell>
          <cell r="Z2907">
            <v>0</v>
          </cell>
          <cell r="AC2907" t="str">
            <v>BURNSMay2011-2012</v>
          </cell>
          <cell r="AD2907" t="str">
            <v>BURNS2012</v>
          </cell>
          <cell r="AE2907" t="str">
            <v>BURNSMay2012</v>
          </cell>
          <cell r="AF2907" t="str">
            <v>BURNSRES VERIFYMay2011-2012</v>
          </cell>
          <cell r="AG2907" t="str">
            <v>BURNSMay2011-2012</v>
          </cell>
          <cell r="AH2907" t="str">
            <v>BURNSRES VERIFY</v>
          </cell>
        </row>
        <row r="2908">
          <cell r="D2908" t="str">
            <v>GRAHAM</v>
          </cell>
          <cell r="F2908" t="str">
            <v>Residential</v>
          </cell>
          <cell r="H2908" t="str">
            <v>RES VERIFY</v>
          </cell>
          <cell r="J2908" t="str">
            <v>May</v>
          </cell>
          <cell r="K2908" t="str">
            <v>2011-2012</v>
          </cell>
          <cell r="L2908">
            <v>2012</v>
          </cell>
          <cell r="U2908">
            <v>8</v>
          </cell>
          <cell r="Y2908">
            <v>0</v>
          </cell>
          <cell r="Z2908">
            <v>0</v>
          </cell>
          <cell r="AC2908" t="str">
            <v>GRAHAMMay2011-2012</v>
          </cell>
          <cell r="AD2908" t="str">
            <v>GRAHAM2012</v>
          </cell>
          <cell r="AE2908" t="str">
            <v>GRAHAMMay2012</v>
          </cell>
          <cell r="AF2908" t="str">
            <v>GRAHAMRES VERIFYMay2011-2012</v>
          </cell>
          <cell r="AG2908" t="str">
            <v>GRAHAMMay2011-2012</v>
          </cell>
          <cell r="AH2908" t="str">
            <v>GRAHAMRES VERIFY</v>
          </cell>
        </row>
        <row r="2909">
          <cell r="D2909" t="str">
            <v>MAYER</v>
          </cell>
          <cell r="F2909" t="str">
            <v>Residential</v>
          </cell>
          <cell r="H2909" t="str">
            <v>RES VERIFY</v>
          </cell>
          <cell r="J2909" t="str">
            <v>May</v>
          </cell>
          <cell r="K2909" t="str">
            <v>2011-2012</v>
          </cell>
          <cell r="L2909">
            <v>2012</v>
          </cell>
          <cell r="Y2909">
            <v>0</v>
          </cell>
          <cell r="Z2909">
            <v>0</v>
          </cell>
          <cell r="AC2909" t="str">
            <v>MAYERMay2011-2012</v>
          </cell>
          <cell r="AD2909" t="str">
            <v>MAYER2012</v>
          </cell>
          <cell r="AE2909" t="str">
            <v>MAYERMay2012</v>
          </cell>
          <cell r="AF2909" t="str">
            <v>MAYERRES VERIFYMay2011-2012</v>
          </cell>
          <cell r="AG2909" t="str">
            <v>MAYERMay2011-2012</v>
          </cell>
          <cell r="AH2909" t="str">
            <v>MAYERRES VERIFY</v>
          </cell>
        </row>
        <row r="2910">
          <cell r="D2910" t="str">
            <v>SAMPSON</v>
          </cell>
          <cell r="F2910" t="str">
            <v>Residential</v>
          </cell>
          <cell r="H2910" t="str">
            <v>RES VERIFY</v>
          </cell>
          <cell r="J2910" t="str">
            <v>May</v>
          </cell>
          <cell r="K2910" t="str">
            <v>2011-2012</v>
          </cell>
          <cell r="L2910">
            <v>2012</v>
          </cell>
          <cell r="U2910">
            <v>9</v>
          </cell>
          <cell r="Y2910">
            <v>0</v>
          </cell>
          <cell r="Z2910">
            <v>0</v>
          </cell>
          <cell r="AC2910" t="str">
            <v>SAMPSONMay2011-2012</v>
          </cell>
          <cell r="AD2910" t="str">
            <v>SAMPSON2012</v>
          </cell>
          <cell r="AE2910" t="str">
            <v>SAMPSONMay2012</v>
          </cell>
          <cell r="AF2910" t="str">
            <v>SAMPSONRES VERIFYMay2011-2012</v>
          </cell>
          <cell r="AG2910" t="str">
            <v>SAMPSONMay2011-2012</v>
          </cell>
          <cell r="AH2910" t="str">
            <v>SAMPSONRES VERIFY</v>
          </cell>
        </row>
        <row r="2911">
          <cell r="D2911" t="str">
            <v>SKIPPER</v>
          </cell>
          <cell r="F2911" t="str">
            <v>Residential</v>
          </cell>
          <cell r="H2911" t="str">
            <v>RES VERIFY</v>
          </cell>
          <cell r="J2911" t="str">
            <v>May</v>
          </cell>
          <cell r="K2911" t="str">
            <v>2011-2012</v>
          </cell>
          <cell r="L2911">
            <v>2012</v>
          </cell>
          <cell r="Y2911">
            <v>0</v>
          </cell>
          <cell r="Z2911">
            <v>0</v>
          </cell>
          <cell r="AC2911" t="str">
            <v>SKIPPERMay2011-2012</v>
          </cell>
          <cell r="AD2911" t="str">
            <v>SKIPPER2012</v>
          </cell>
          <cell r="AE2911" t="str">
            <v>SKIPPERMay2012</v>
          </cell>
          <cell r="AF2911" t="str">
            <v>SKIPPERRES VERIFYMay2011-2012</v>
          </cell>
          <cell r="AG2911" t="str">
            <v>SKIPPERMay2011-2012</v>
          </cell>
          <cell r="AH2911" t="str">
            <v>SKIPPERRES VERIFY</v>
          </cell>
        </row>
        <row r="2912">
          <cell r="D2912" t="str">
            <v>SPRIGGS</v>
          </cell>
          <cell r="F2912" t="str">
            <v>Residential</v>
          </cell>
          <cell r="H2912" t="str">
            <v>RES VERIFY</v>
          </cell>
          <cell r="J2912" t="str">
            <v>May</v>
          </cell>
          <cell r="K2912" t="str">
            <v>2011-2012</v>
          </cell>
          <cell r="L2912">
            <v>2012</v>
          </cell>
          <cell r="Y2912">
            <v>0</v>
          </cell>
          <cell r="Z2912">
            <v>0</v>
          </cell>
          <cell r="AC2912" t="str">
            <v>SPRIGGSMay2011-2012</v>
          </cell>
          <cell r="AD2912" t="str">
            <v>SPRIGGS2012</v>
          </cell>
          <cell r="AE2912" t="str">
            <v>SPRIGGSMay2012</v>
          </cell>
          <cell r="AF2912" t="str">
            <v>SPRIGGSRES VERIFYMay2011-2012</v>
          </cell>
          <cell r="AG2912" t="str">
            <v>SPRIGGSMay2011-2012</v>
          </cell>
          <cell r="AH2912" t="str">
            <v>SPRIGGSRES VERIFY</v>
          </cell>
        </row>
        <row r="2913">
          <cell r="C2913" t="str">
            <v xml:space="preserve">Total Community Events  </v>
          </cell>
          <cell r="D2913" t="str">
            <v>CONEW</v>
          </cell>
          <cell r="F2913" t="str">
            <v>Residential</v>
          </cell>
          <cell r="H2913" t="str">
            <v>RES VERIFY</v>
          </cell>
          <cell r="J2913" t="str">
            <v>May</v>
          </cell>
          <cell r="K2913" t="str">
            <v>2011-2012</v>
          </cell>
          <cell r="L2913">
            <v>2012</v>
          </cell>
          <cell r="M2913">
            <v>0</v>
          </cell>
          <cell r="N2913">
            <v>0</v>
          </cell>
          <cell r="O2913">
            <v>0</v>
          </cell>
          <cell r="P2913">
            <v>0</v>
          </cell>
          <cell r="U2913">
            <v>17</v>
          </cell>
          <cell r="X2913">
            <v>0</v>
          </cell>
          <cell r="Y2913">
            <v>0</v>
          </cell>
          <cell r="Z2913">
            <v>0</v>
          </cell>
          <cell r="AC2913" t="str">
            <v>CONEWMay2011-2012</v>
          </cell>
          <cell r="AD2913" t="str">
            <v>CONEW2012</v>
          </cell>
          <cell r="AE2913" t="str">
            <v>CONEWMay2012</v>
          </cell>
          <cell r="AF2913" t="str">
            <v>CONEWRES VERIFYMay2011-2012</v>
          </cell>
          <cell r="AG2913" t="str">
            <v>CONEWMay2011-2012</v>
          </cell>
          <cell r="AH2913" t="str">
            <v>CONEWRES VERIFY</v>
          </cell>
        </row>
        <row r="2914">
          <cell r="C2914" t="str">
            <v>Commercial Rebate Tracking</v>
          </cell>
          <cell r="D2914" t="str">
            <v>SKIPPER</v>
          </cell>
          <cell r="F2914" t="str">
            <v>Commercial</v>
          </cell>
          <cell r="H2914" t="str">
            <v>COM VERIFY</v>
          </cell>
          <cell r="J2914" t="str">
            <v>May</v>
          </cell>
          <cell r="K2914" t="str">
            <v>2011-2012</v>
          </cell>
          <cell r="L2914">
            <v>2012</v>
          </cell>
          <cell r="AD2914" t="str">
            <v>SKIPPER2012</v>
          </cell>
          <cell r="AE2914" t="str">
            <v>SKIPPERMay2012</v>
          </cell>
          <cell r="AF2914" t="str">
            <v>SKIPPERCOM VERIFYMay2011-2012</v>
          </cell>
        </row>
        <row r="2915">
          <cell r="B2915" t="str">
            <v>Conservation Support Emails</v>
          </cell>
          <cell r="C2915" t="str">
            <v>Emails</v>
          </cell>
          <cell r="D2915" t="str">
            <v>BURNS</v>
          </cell>
          <cell r="F2915" t="str">
            <v>Residential</v>
          </cell>
          <cell r="H2915" t="str">
            <v>CONEW EMAIL</v>
          </cell>
          <cell r="J2915" t="str">
            <v>May</v>
          </cell>
          <cell r="K2915" t="str">
            <v>2011-2012</v>
          </cell>
          <cell r="L2915">
            <v>2012</v>
          </cell>
          <cell r="AD2915" t="str">
            <v>BURNS2012</v>
          </cell>
          <cell r="AE2915" t="str">
            <v>BURNSMay2012</v>
          </cell>
          <cell r="AF2915" t="str">
            <v>BURNSCONEW EMAILMay2011-2012</v>
          </cell>
        </row>
        <row r="2916">
          <cell r="D2916" t="str">
            <v>RIVERA</v>
          </cell>
          <cell r="F2916" t="str">
            <v>Residential</v>
          </cell>
          <cell r="H2916" t="str">
            <v>CONEW EMAIL</v>
          </cell>
          <cell r="J2916" t="str">
            <v>May</v>
          </cell>
          <cell r="K2916" t="str">
            <v>2011-2012</v>
          </cell>
          <cell r="L2916">
            <v>2012</v>
          </cell>
          <cell r="AD2916" t="str">
            <v>RIVERA2012</v>
          </cell>
          <cell r="AE2916" t="str">
            <v>RIVERAMay2012</v>
          </cell>
          <cell r="AF2916" t="str">
            <v>RIVERACONEW EMAILMay2011-2012</v>
          </cell>
        </row>
        <row r="2917">
          <cell r="B2917" t="str">
            <v>Conservation Support Calls</v>
          </cell>
          <cell r="C2917" t="str">
            <v>Calls/Voicemails</v>
          </cell>
          <cell r="D2917" t="str">
            <v>BURNS</v>
          </cell>
          <cell r="H2917" t="str">
            <v>CONEW CALLS/VM</v>
          </cell>
          <cell r="J2917" t="str">
            <v>May</v>
          </cell>
          <cell r="K2917" t="str">
            <v>2011-2012</v>
          </cell>
          <cell r="L2917">
            <v>2012</v>
          </cell>
          <cell r="AD2917" t="str">
            <v>BURNS2012</v>
          </cell>
          <cell r="AE2917" t="str">
            <v>BURNSMay2012</v>
          </cell>
          <cell r="AF2917" t="str">
            <v>BURNSCONEW CALLS/VMMay2011-2012</v>
          </cell>
        </row>
        <row r="2918">
          <cell r="D2918" t="str">
            <v>GRAHAM</v>
          </cell>
          <cell r="H2918" t="str">
            <v>CONEW CALLS/VM</v>
          </cell>
          <cell r="J2918" t="str">
            <v>May</v>
          </cell>
          <cell r="K2918" t="str">
            <v>2011-2012</v>
          </cell>
          <cell r="L2918">
            <v>2012</v>
          </cell>
          <cell r="AD2918" t="str">
            <v>GRAHAM2012</v>
          </cell>
          <cell r="AE2918" t="str">
            <v>GRAHAMMay2012</v>
          </cell>
          <cell r="AF2918" t="str">
            <v>GRAHAMCONEW CALLS/VMMay2011-2012</v>
          </cell>
        </row>
        <row r="2919">
          <cell r="D2919" t="str">
            <v>MAYER</v>
          </cell>
          <cell r="H2919" t="str">
            <v>CONEW CALLS/VM</v>
          </cell>
          <cell r="J2919" t="str">
            <v>May</v>
          </cell>
          <cell r="K2919" t="str">
            <v>2011-2012</v>
          </cell>
          <cell r="L2919">
            <v>2012</v>
          </cell>
          <cell r="AD2919" t="str">
            <v>MAYER2012</v>
          </cell>
          <cell r="AE2919" t="str">
            <v>MAYERMay2012</v>
          </cell>
          <cell r="AF2919" t="str">
            <v>MAYERCONEW CALLS/VMMay2011-2012</v>
          </cell>
        </row>
        <row r="2920">
          <cell r="D2920" t="str">
            <v>RIVERA</v>
          </cell>
          <cell r="H2920" t="str">
            <v>CONEW CALLS/VM</v>
          </cell>
          <cell r="J2920" t="str">
            <v>May</v>
          </cell>
          <cell r="K2920" t="str">
            <v>2011-2012</v>
          </cell>
          <cell r="L2920">
            <v>2012</v>
          </cell>
          <cell r="AD2920" t="str">
            <v>RIVERA2012</v>
          </cell>
          <cell r="AE2920" t="str">
            <v>RIVERAMay2012</v>
          </cell>
          <cell r="AF2920" t="str">
            <v>RIVERACONEW CALLS/VMMay2011-2012</v>
          </cell>
        </row>
        <row r="2921">
          <cell r="D2921" t="str">
            <v>SAMPSON</v>
          </cell>
          <cell r="H2921" t="str">
            <v>CONEW CALLS/VM</v>
          </cell>
          <cell r="J2921" t="str">
            <v>May</v>
          </cell>
          <cell r="K2921" t="str">
            <v>2011-2012</v>
          </cell>
          <cell r="L2921">
            <v>2012</v>
          </cell>
          <cell r="AD2921" t="str">
            <v>SAMPSON2012</v>
          </cell>
          <cell r="AE2921" t="str">
            <v>SAMPSONMay2012</v>
          </cell>
          <cell r="AF2921" t="str">
            <v>SAMPSONCONEW CALLS/VMMay2011-2012</v>
          </cell>
        </row>
        <row r="2922">
          <cell r="D2922" t="str">
            <v>SKIPPER</v>
          </cell>
          <cell r="H2922" t="str">
            <v>CONEW CALLS/VM</v>
          </cell>
          <cell r="J2922" t="str">
            <v>May</v>
          </cell>
          <cell r="K2922" t="str">
            <v>2011-2012</v>
          </cell>
          <cell r="L2922">
            <v>2012</v>
          </cell>
          <cell r="AD2922" t="str">
            <v>SKIPPER2012</v>
          </cell>
          <cell r="AE2922" t="str">
            <v>SKIPPERMay2012</v>
          </cell>
          <cell r="AF2922" t="str">
            <v>SKIPPERCONEW CALLS/VMMay2011-2012</v>
          </cell>
        </row>
        <row r="2923">
          <cell r="D2923" t="str">
            <v>SPRIGGS</v>
          </cell>
          <cell r="H2923" t="str">
            <v>CONEW CALLS/VM</v>
          </cell>
          <cell r="J2923" t="str">
            <v>May</v>
          </cell>
          <cell r="K2923" t="str">
            <v>2011-2012</v>
          </cell>
          <cell r="L2923">
            <v>2012</v>
          </cell>
          <cell r="AD2923" t="str">
            <v>SPRIGGS2012</v>
          </cell>
          <cell r="AE2923" t="str">
            <v>SPRIGGSMay2012</v>
          </cell>
          <cell r="AF2923" t="str">
            <v>SPRIGGSCONEW CALLS/VMMay2011-2012</v>
          </cell>
        </row>
        <row r="2924">
          <cell r="C2924" t="str">
            <v xml:space="preserve">Total Community Events  </v>
          </cell>
          <cell r="D2924" t="str">
            <v>CONEW</v>
          </cell>
          <cell r="H2924" t="str">
            <v>CONEW CALLS/VM</v>
          </cell>
          <cell r="J2924" t="str">
            <v>May</v>
          </cell>
          <cell r="K2924" t="str">
            <v>2011-2012</v>
          </cell>
          <cell r="L2924">
            <v>2012</v>
          </cell>
          <cell r="M2924">
            <v>0</v>
          </cell>
          <cell r="N2924">
            <v>0</v>
          </cell>
          <cell r="AD2924" t="str">
            <v>CONEW2012</v>
          </cell>
          <cell r="AE2924" t="str">
            <v>CONEWMay2012</v>
          </cell>
          <cell r="AF2924" t="str">
            <v>CONEWCONEW CALLS/VMMay2011-2012</v>
          </cell>
        </row>
        <row r="2925">
          <cell r="B2925" t="str">
            <v>Conservation Support Rebate Processing</v>
          </cell>
          <cell r="C2925" t="str">
            <v>Rebate Processing</v>
          </cell>
          <cell r="D2925" t="str">
            <v>BURNS</v>
          </cell>
          <cell r="H2925" t="str">
            <v>REBATE</v>
          </cell>
          <cell r="J2925" t="str">
            <v>May</v>
          </cell>
          <cell r="K2925" t="str">
            <v>2011-2012</v>
          </cell>
          <cell r="L2925">
            <v>2012</v>
          </cell>
          <cell r="AD2925" t="str">
            <v>BURNS2012</v>
          </cell>
          <cell r="AE2925" t="str">
            <v>BURNSMay2012</v>
          </cell>
          <cell r="AF2925" t="str">
            <v>BURNSREBATEMay2011-2012</v>
          </cell>
        </row>
        <row r="2926">
          <cell r="D2926" t="str">
            <v>RIVERA</v>
          </cell>
          <cell r="H2926" t="str">
            <v>REBATE</v>
          </cell>
          <cell r="J2926" t="str">
            <v>May</v>
          </cell>
          <cell r="K2926" t="str">
            <v>2011-2012</v>
          </cell>
          <cell r="L2926">
            <v>2012</v>
          </cell>
          <cell r="AD2926" t="str">
            <v>RIVERA2012</v>
          </cell>
          <cell r="AE2926" t="str">
            <v>RIVERAMay2012</v>
          </cell>
          <cell r="AF2926" t="str">
            <v>RIVERAREBATEMay2011-2012</v>
          </cell>
        </row>
        <row r="2927">
          <cell r="B2927" t="str">
            <v>O-Power Calls &amp; Emails</v>
          </cell>
          <cell r="D2927" t="str">
            <v>BURNS</v>
          </cell>
          <cell r="F2927" t="str">
            <v>Residential</v>
          </cell>
          <cell r="H2927" t="str">
            <v>O-POWER</v>
          </cell>
          <cell r="J2927" t="str">
            <v>May</v>
          </cell>
          <cell r="K2927" t="str">
            <v>2011-2012</v>
          </cell>
          <cell r="L2927">
            <v>2012</v>
          </cell>
          <cell r="AD2927" t="str">
            <v>BURNS2012</v>
          </cell>
          <cell r="AE2927" t="str">
            <v>BURNSMay2012</v>
          </cell>
          <cell r="AF2927" t="str">
            <v>BURNSO-POWERMay2011-2012</v>
          </cell>
        </row>
        <row r="2928">
          <cell r="D2928" t="str">
            <v>RIVERA</v>
          </cell>
          <cell r="F2928" t="str">
            <v>Residential</v>
          </cell>
          <cell r="H2928" t="str">
            <v>O-POWER</v>
          </cell>
          <cell r="J2928" t="str">
            <v>May</v>
          </cell>
          <cell r="K2928" t="str">
            <v>2011-2012</v>
          </cell>
          <cell r="L2928">
            <v>2012</v>
          </cell>
          <cell r="AD2928" t="str">
            <v>RIVERA2012</v>
          </cell>
          <cell r="AE2928" t="str">
            <v>RIVERAMay2012</v>
          </cell>
          <cell r="AF2928" t="str">
            <v>RIVERAO-POWERMay2011-2012</v>
          </cell>
        </row>
        <row r="2929">
          <cell r="L2929">
            <v>2012</v>
          </cell>
          <cell r="AD2929" t="str">
            <v>2012</v>
          </cell>
          <cell r="AE2929" t="str">
            <v>2012</v>
          </cell>
        </row>
        <row r="2930">
          <cell r="B2930" t="str">
            <v>Orlando Completed Home Energy Activities Detail</v>
          </cell>
          <cell r="L2930">
            <v>2012</v>
          </cell>
          <cell r="AD2930" t="str">
            <v>2012</v>
          </cell>
          <cell r="AE2930" t="str">
            <v>2012</v>
          </cell>
        </row>
        <row r="2931">
          <cell r="B2931" t="str">
            <v>M-ACRG</v>
          </cell>
          <cell r="C2931" t="str">
            <v>Survey - Acreage Meas for Wtr</v>
          </cell>
          <cell r="D2931" t="str">
            <v>MIL</v>
          </cell>
          <cell r="E2931" t="str">
            <v>WACON-5C</v>
          </cell>
          <cell r="F2931" t="str">
            <v>Commercial</v>
          </cell>
          <cell r="G2931" t="str">
            <v>MULTI</v>
          </cell>
          <cell r="H2931" t="str">
            <v>ACRE MEASMNT</v>
          </cell>
          <cell r="J2931" t="str">
            <v>June</v>
          </cell>
          <cell r="K2931" t="str">
            <v>2011-2012</v>
          </cell>
          <cell r="L2931">
            <v>2012</v>
          </cell>
          <cell r="N2931">
            <v>0</v>
          </cell>
          <cell r="Y2931">
            <v>0</v>
          </cell>
          <cell r="Z2931">
            <v>0</v>
          </cell>
          <cell r="AA2931">
            <v>0</v>
          </cell>
          <cell r="AB2931">
            <v>0</v>
          </cell>
          <cell r="AC2931" t="str">
            <v>MILWACON-5CJune2011-2012</v>
          </cell>
          <cell r="AD2931" t="str">
            <v>MILWACON-5C2012</v>
          </cell>
          <cell r="AE2931" t="str">
            <v>MILWACON-5CJune2012</v>
          </cell>
          <cell r="AF2931" t="str">
            <v>MILWACON-5CACRE MEASMNTJune2011-2012</v>
          </cell>
          <cell r="AH2931" t="str">
            <v>MILJune2011-2012</v>
          </cell>
        </row>
        <row r="2932">
          <cell r="D2932" t="str">
            <v>MIL</v>
          </cell>
          <cell r="E2932" t="str">
            <v>WACON-5C</v>
          </cell>
          <cell r="F2932" t="str">
            <v>Commercial</v>
          </cell>
          <cell r="G2932" t="str">
            <v>OTHER</v>
          </cell>
          <cell r="H2932" t="str">
            <v>ACRE MEASMNT</v>
          </cell>
          <cell r="J2932" t="str">
            <v>June</v>
          </cell>
          <cell r="K2932" t="str">
            <v>2011-2012</v>
          </cell>
          <cell r="L2932">
            <v>2012</v>
          </cell>
          <cell r="Y2932">
            <v>0</v>
          </cell>
          <cell r="Z2932">
            <v>0</v>
          </cell>
          <cell r="AC2932" t="str">
            <v>MILWACON-5CJune2011-2012</v>
          </cell>
          <cell r="AD2932" t="str">
            <v>MILWACON-5C2012</v>
          </cell>
          <cell r="AE2932" t="str">
            <v>MILWACON-5CJune2012</v>
          </cell>
          <cell r="AF2932" t="str">
            <v>MILWACON-5CACRE MEASMNTJune2011-2012</v>
          </cell>
          <cell r="AH2932" t="str">
            <v>MILJune2011-2012</v>
          </cell>
        </row>
        <row r="2933">
          <cell r="D2933" t="str">
            <v>SKIPPER</v>
          </cell>
          <cell r="E2933" t="str">
            <v>WACON-5C</v>
          </cell>
          <cell r="F2933" t="str">
            <v>Commercial</v>
          </cell>
          <cell r="G2933" t="str">
            <v>MULTI</v>
          </cell>
          <cell r="H2933" t="str">
            <v>ACRE MEASMNT</v>
          </cell>
          <cell r="J2933" t="str">
            <v>June</v>
          </cell>
          <cell r="K2933" t="str">
            <v>2011-2012</v>
          </cell>
          <cell r="L2933">
            <v>2012</v>
          </cell>
          <cell r="N2933">
            <v>3</v>
          </cell>
          <cell r="Y2933">
            <v>0</v>
          </cell>
          <cell r="Z2933">
            <v>484.06487340000001</v>
          </cell>
          <cell r="AC2933" t="str">
            <v>SKIPPERWACON-5CJune2011-2012</v>
          </cell>
          <cell r="AD2933" t="str">
            <v>SKIPPERWACON-5C2012</v>
          </cell>
          <cell r="AE2933" t="str">
            <v>SKIPPERWACON-5CJune2012</v>
          </cell>
          <cell r="AF2933" t="str">
            <v>SKIPPERWACON-5CACRE MEASMNTJune2011-2012</v>
          </cell>
          <cell r="AH2933" t="str">
            <v>SKIPPERJune2011-2012</v>
          </cell>
        </row>
        <row r="2934">
          <cell r="D2934" t="str">
            <v>SKIPPER</v>
          </cell>
          <cell r="E2934" t="str">
            <v>WACON-5C</v>
          </cell>
          <cell r="F2934" t="str">
            <v>Commercial</v>
          </cell>
          <cell r="G2934" t="str">
            <v>OTHER</v>
          </cell>
          <cell r="H2934" t="str">
            <v>ACRE MEASMNT</v>
          </cell>
          <cell r="J2934" t="str">
            <v>June</v>
          </cell>
          <cell r="K2934" t="str">
            <v>2011-2012</v>
          </cell>
          <cell r="L2934">
            <v>2012</v>
          </cell>
          <cell r="Y2934">
            <v>0</v>
          </cell>
          <cell r="Z2934">
            <v>0</v>
          </cell>
          <cell r="AA2934">
            <v>0</v>
          </cell>
          <cell r="AB2934">
            <v>0</v>
          </cell>
          <cell r="AC2934" t="str">
            <v>SKIPPERWACON-5CJune2011-2012</v>
          </cell>
          <cell r="AD2934" t="str">
            <v>SKIPPERWACON-5C2012</v>
          </cell>
          <cell r="AE2934" t="str">
            <v>SKIPPERWACON-5CJune2012</v>
          </cell>
          <cell r="AF2934" t="str">
            <v>SKIPPERWACON-5CACRE MEASMNTJune2011-2012</v>
          </cell>
          <cell r="AG2934" t="str">
            <v>SKIPPERWACON-5CJune2011-2012</v>
          </cell>
          <cell r="AH2934" t="str">
            <v>SKIPPERJune2011-2012</v>
          </cell>
        </row>
        <row r="2935">
          <cell r="C2935" t="str">
            <v>Total Acreage Meas For Wtr</v>
          </cell>
          <cell r="D2935" t="str">
            <v>CONEW</v>
          </cell>
          <cell r="E2935" t="str">
            <v>WACON-5C</v>
          </cell>
          <cell r="F2935" t="str">
            <v>Commercial</v>
          </cell>
          <cell r="G2935" t="str">
            <v>MULTI</v>
          </cell>
          <cell r="H2935" t="str">
            <v>ACRE MEASMNT</v>
          </cell>
          <cell r="J2935" t="str">
            <v>June</v>
          </cell>
          <cell r="K2935" t="str">
            <v>2011-2012</v>
          </cell>
          <cell r="L2935">
            <v>2012</v>
          </cell>
          <cell r="M2935">
            <v>0</v>
          </cell>
          <cell r="N2935">
            <v>3</v>
          </cell>
          <cell r="Y2935">
            <v>0</v>
          </cell>
          <cell r="Z2935">
            <v>484.06487340000001</v>
          </cell>
          <cell r="AA2935">
            <v>0</v>
          </cell>
          <cell r="AB2935">
            <v>0</v>
          </cell>
          <cell r="AC2935" t="str">
            <v>CONEWWACON-5CJune2011-2012</v>
          </cell>
          <cell r="AD2935" t="str">
            <v>CONEWWACON-5C2012</v>
          </cell>
          <cell r="AE2935" t="str">
            <v>CONEWWACON-5CJune2012</v>
          </cell>
          <cell r="AF2935" t="str">
            <v>CONEWWACON-5CACRE MEASMNTJune2011-2012</v>
          </cell>
          <cell r="AG2935" t="str">
            <v>CONEWWACON-5CJune2011-2012</v>
          </cell>
          <cell r="AH2935" t="str">
            <v>CONEWJune2011-2012</v>
          </cell>
        </row>
        <row r="2936">
          <cell r="C2936" t="str">
            <v>Total Acreage Meas For Wtr</v>
          </cell>
          <cell r="D2936" t="str">
            <v>CONEW</v>
          </cell>
          <cell r="E2936" t="str">
            <v>WACON-5C</v>
          </cell>
          <cell r="F2936" t="str">
            <v>Commercial</v>
          </cell>
          <cell r="G2936" t="str">
            <v>OTHER</v>
          </cell>
          <cell r="H2936" t="str">
            <v>ACRE MEASMNT</v>
          </cell>
          <cell r="J2936" t="str">
            <v>June</v>
          </cell>
          <cell r="K2936" t="str">
            <v>2011-2012</v>
          </cell>
          <cell r="L2936">
            <v>2012</v>
          </cell>
          <cell r="M2936">
            <v>0</v>
          </cell>
          <cell r="N2936">
            <v>0</v>
          </cell>
          <cell r="Y2936">
            <v>0</v>
          </cell>
          <cell r="AA2936">
            <v>0</v>
          </cell>
          <cell r="AB2936">
            <v>0</v>
          </cell>
          <cell r="AC2936" t="str">
            <v>CONEWWACON-5CJune2011-2012</v>
          </cell>
          <cell r="AD2936" t="str">
            <v>CONEWWACON-5C2012</v>
          </cell>
          <cell r="AE2936" t="str">
            <v>CONEWWACON-5CJune2012</v>
          </cell>
          <cell r="AF2936" t="str">
            <v>CONEWWACON-5CACRE MEASMNTJune2011-2012</v>
          </cell>
          <cell r="AG2936" t="str">
            <v>CONEWWACON-5CJune2011-2012</v>
          </cell>
          <cell r="AH2936" t="str">
            <v>CONEWJune2011-2012</v>
          </cell>
        </row>
        <row r="2937">
          <cell r="B2937" t="str">
            <v>M-CES</v>
          </cell>
          <cell r="C2937" t="str">
            <v>Survey - Commercial Energy</v>
          </cell>
          <cell r="D2937" t="str">
            <v>SKIPPER</v>
          </cell>
          <cell r="E2937" t="str">
            <v>ECON-3A</v>
          </cell>
          <cell r="F2937" t="str">
            <v>Commercial</v>
          </cell>
          <cell r="G2937" t="str">
            <v>OTHER</v>
          </cell>
          <cell r="J2937" t="str">
            <v>June</v>
          </cell>
          <cell r="K2937" t="str">
            <v>2011-2012</v>
          </cell>
          <cell r="L2937">
            <v>2012</v>
          </cell>
          <cell r="N2937">
            <v>18.166666666666668</v>
          </cell>
          <cell r="X2937">
            <v>21</v>
          </cell>
          <cell r="Y2937">
            <v>0</v>
          </cell>
          <cell r="Z2937">
            <v>10677.694500000001</v>
          </cell>
          <cell r="AA2937">
            <v>0</v>
          </cell>
          <cell r="AB2937">
            <v>15437.372066666667</v>
          </cell>
          <cell r="AC2937" t="str">
            <v>SKIPPERECON-3AJune2011-2012</v>
          </cell>
          <cell r="AD2937" t="str">
            <v>SKIPPERECON-3A2012</v>
          </cell>
          <cell r="AE2937" t="str">
            <v>SKIPPERECON-3AJune2012</v>
          </cell>
          <cell r="AF2937" t="str">
            <v>SKIPPERECON-3AJune2011-2012</v>
          </cell>
          <cell r="AG2937" t="str">
            <v>SKIPPERECON-3AJune2011-2012</v>
          </cell>
          <cell r="AH2937" t="str">
            <v>SKIPPERJune2011-2012</v>
          </cell>
        </row>
        <row r="2938">
          <cell r="C2938" t="str">
            <v xml:space="preserve">Total Commercial Energy  </v>
          </cell>
          <cell r="D2938" t="str">
            <v>CONEW</v>
          </cell>
          <cell r="E2938" t="str">
            <v>ECON-3A</v>
          </cell>
          <cell r="F2938" t="str">
            <v>Commercial</v>
          </cell>
          <cell r="G2938" t="str">
            <v>OTHER</v>
          </cell>
          <cell r="J2938" t="str">
            <v>June</v>
          </cell>
          <cell r="K2938" t="str">
            <v>2011-2012</v>
          </cell>
          <cell r="L2938">
            <v>2012</v>
          </cell>
          <cell r="M2938">
            <v>0</v>
          </cell>
          <cell r="N2938">
            <v>18.166666666666668</v>
          </cell>
          <cell r="Y2938">
            <v>0</v>
          </cell>
          <cell r="Z2938">
            <v>10677.694500000001</v>
          </cell>
          <cell r="AA2938">
            <v>0</v>
          </cell>
          <cell r="AB2938">
            <v>15437.372066666667</v>
          </cell>
          <cell r="AC2938" t="str">
            <v>CONEWECON-3AJune2011-2012</v>
          </cell>
          <cell r="AD2938" t="str">
            <v>CONEWECON-3A2012</v>
          </cell>
          <cell r="AE2938" t="str">
            <v>CONEWECON-3AJune2012</v>
          </cell>
          <cell r="AF2938" t="str">
            <v>CONEWECON-3AJune2011-2012</v>
          </cell>
          <cell r="AG2938" t="str">
            <v>CONEWECON-3AJune2011-2012</v>
          </cell>
          <cell r="AH2938" t="str">
            <v>CONEWJune2011-2012</v>
          </cell>
        </row>
        <row r="2939">
          <cell r="B2939" t="str">
            <v>M-HH2O</v>
          </cell>
          <cell r="C2939" t="str">
            <v>Survey - High Wtr CC Contact</v>
          </cell>
          <cell r="D2939" t="str">
            <v>SKIPPER</v>
          </cell>
          <cell r="E2939" t="str">
            <v>WACON-5D</v>
          </cell>
          <cell r="F2939" t="str">
            <v>Commercial</v>
          </cell>
          <cell r="G2939" t="str">
            <v>OTHER</v>
          </cell>
          <cell r="H2939" t="str">
            <v>HIGH WTR CC</v>
          </cell>
          <cell r="J2939" t="str">
            <v>June</v>
          </cell>
          <cell r="K2939" t="str">
            <v>2011-2012</v>
          </cell>
          <cell r="L2939">
            <v>2012</v>
          </cell>
          <cell r="N2939">
            <v>0.83333333333333337</v>
          </cell>
          <cell r="Y2939">
            <v>0</v>
          </cell>
          <cell r="Z2939">
            <v>489.80250000000007</v>
          </cell>
          <cell r="AA2939">
            <v>0</v>
          </cell>
          <cell r="AB2939">
            <v>0</v>
          </cell>
          <cell r="AC2939" t="str">
            <v>SKIPPERWACON-5DJune2011-2012</v>
          </cell>
          <cell r="AD2939" t="str">
            <v>SKIPPERWACON-5D2012</v>
          </cell>
          <cell r="AE2939" t="str">
            <v>SKIPPERWACON-5DJune2012</v>
          </cell>
          <cell r="AF2939" t="str">
            <v>SKIPPERWACON-5DHIGH WTR CCJune2011-2012</v>
          </cell>
          <cell r="AG2939" t="str">
            <v>SKIPPERWACON-5DJune2011-2012</v>
          </cell>
          <cell r="AH2939" t="str">
            <v>SKIPPERJune2011-2012</v>
          </cell>
        </row>
        <row r="2940">
          <cell r="C2940" t="str">
            <v xml:space="preserve">Total High Wtr CC Contact  </v>
          </cell>
          <cell r="D2940" t="str">
            <v>CONEW</v>
          </cell>
          <cell r="E2940" t="str">
            <v>WACON-5D</v>
          </cell>
          <cell r="F2940" t="str">
            <v>Commercial</v>
          </cell>
          <cell r="G2940" t="str">
            <v>OTHER</v>
          </cell>
          <cell r="H2940" t="str">
            <v>HIGH WTR CC</v>
          </cell>
          <cell r="J2940" t="str">
            <v>June</v>
          </cell>
          <cell r="K2940" t="str">
            <v>2011-2012</v>
          </cell>
          <cell r="L2940">
            <v>2012</v>
          </cell>
          <cell r="M2940">
            <v>0</v>
          </cell>
          <cell r="N2940">
            <v>0.83333333333333337</v>
          </cell>
          <cell r="Y2940">
            <v>0</v>
          </cell>
          <cell r="Z2940">
            <v>489.80250000000007</v>
          </cell>
          <cell r="AA2940">
            <v>0</v>
          </cell>
          <cell r="AB2940">
            <v>0</v>
          </cell>
          <cell r="AC2940" t="str">
            <v>CONEWWACON-5DJune2011-2012</v>
          </cell>
          <cell r="AD2940" t="str">
            <v>CONEWWACON-5D2012</v>
          </cell>
          <cell r="AE2940" t="str">
            <v>CONEWWACON-5DJune2012</v>
          </cell>
          <cell r="AF2940" t="str">
            <v>CONEWWACON-5DHIGH WTR CCJune2011-2012</v>
          </cell>
          <cell r="AG2940" t="str">
            <v>CONEWWACON-5DJune2011-2012</v>
          </cell>
          <cell r="AH2940" t="str">
            <v>CONEWJune2011-2012</v>
          </cell>
        </row>
        <row r="2941">
          <cell r="B2941" t="str">
            <v>M-RES</v>
          </cell>
          <cell r="C2941" t="str">
            <v>Survey - Residential Energy</v>
          </cell>
          <cell r="D2941" t="str">
            <v>BURNS</v>
          </cell>
          <cell r="E2941" t="str">
            <v>ECON-3B</v>
          </cell>
          <cell r="F2941" t="str">
            <v>Residential</v>
          </cell>
          <cell r="G2941" t="str">
            <v>SINGLE</v>
          </cell>
          <cell r="J2941" t="str">
            <v>June</v>
          </cell>
          <cell r="K2941" t="str">
            <v>2011-2012</v>
          </cell>
          <cell r="L2941">
            <v>2012</v>
          </cell>
          <cell r="N2941">
            <v>0</v>
          </cell>
          <cell r="X2941">
            <v>21</v>
          </cell>
          <cell r="Y2941">
            <v>0</v>
          </cell>
          <cell r="Z2941">
            <v>0</v>
          </cell>
          <cell r="AA2941">
            <v>0</v>
          </cell>
          <cell r="AB2941">
            <v>0</v>
          </cell>
          <cell r="AC2941" t="str">
            <v>BURNSECON-3BJune2011-2012</v>
          </cell>
          <cell r="AD2941" t="str">
            <v>BURNSECON-3B2012</v>
          </cell>
          <cell r="AE2941" t="str">
            <v>BURNSECON-3BJune2012</v>
          </cell>
          <cell r="AF2941" t="str">
            <v>BURNSECON-3BJune2011-2012</v>
          </cell>
          <cell r="AG2941" t="str">
            <v>BURNSECON-3BJune2011-2012</v>
          </cell>
          <cell r="AH2941" t="str">
            <v>BURNSJune2011-2012</v>
          </cell>
        </row>
        <row r="2942">
          <cell r="D2942" t="str">
            <v>BURNS</v>
          </cell>
          <cell r="E2942" t="str">
            <v>ECON-3B</v>
          </cell>
          <cell r="F2942" t="str">
            <v>Residential</v>
          </cell>
          <cell r="G2942" t="str">
            <v>MULTI</v>
          </cell>
          <cell r="J2942" t="str">
            <v>June</v>
          </cell>
          <cell r="K2942" t="str">
            <v>2011-2012</v>
          </cell>
          <cell r="L2942">
            <v>2012</v>
          </cell>
          <cell r="Y2942">
            <v>0</v>
          </cell>
          <cell r="AA2942">
            <v>0</v>
          </cell>
          <cell r="AC2942" t="str">
            <v>BURNSECON-3BJune2011-2012</v>
          </cell>
          <cell r="AD2942" t="str">
            <v>BURNSECON-3B2012</v>
          </cell>
          <cell r="AE2942" t="str">
            <v>BURNSECON-3BJune2012</v>
          </cell>
          <cell r="AF2942" t="str">
            <v>BURNSECON-3BJune2011-2012</v>
          </cell>
          <cell r="AG2942" t="str">
            <v>BURNSECON-3BJune2011-2012</v>
          </cell>
          <cell r="AH2942" t="str">
            <v>BURNSJune2011-2012</v>
          </cell>
        </row>
        <row r="2943">
          <cell r="D2943" t="str">
            <v>GRAHAM</v>
          </cell>
          <cell r="E2943" t="str">
            <v>ECON-3B</v>
          </cell>
          <cell r="F2943" t="str">
            <v>Residential</v>
          </cell>
          <cell r="G2943" t="str">
            <v>SINGLE</v>
          </cell>
          <cell r="J2943" t="str">
            <v>June</v>
          </cell>
          <cell r="K2943" t="str">
            <v>2011-2012</v>
          </cell>
          <cell r="L2943">
            <v>2012</v>
          </cell>
          <cell r="N2943">
            <v>62.5</v>
          </cell>
          <cell r="X2943">
            <v>21</v>
          </cell>
          <cell r="Y2943">
            <v>0</v>
          </cell>
          <cell r="Z2943">
            <v>10084.6848625</v>
          </cell>
          <cell r="AA2943">
            <v>0</v>
          </cell>
          <cell r="AB2943">
            <v>15221.65625</v>
          </cell>
          <cell r="AC2943" t="str">
            <v>GRAHAMECON-3BJune2011-2012</v>
          </cell>
          <cell r="AD2943" t="str">
            <v>GRAHAMECON-3B2012</v>
          </cell>
          <cell r="AE2943" t="str">
            <v>GRAHAMECON-3BJune2012</v>
          </cell>
          <cell r="AF2943" t="str">
            <v>GRAHAMECON-3BJune2011-2012</v>
          </cell>
          <cell r="AG2943" t="str">
            <v>GRAHAMECON-3BJune2011-2012</v>
          </cell>
          <cell r="AH2943" t="str">
            <v>GRAHAMJune2011-2012</v>
          </cell>
        </row>
        <row r="2944">
          <cell r="D2944" t="str">
            <v>GRAHAM</v>
          </cell>
          <cell r="E2944" t="str">
            <v>ECON-3B</v>
          </cell>
          <cell r="F2944" t="str">
            <v>Residential</v>
          </cell>
          <cell r="G2944" t="str">
            <v>MULTI</v>
          </cell>
          <cell r="J2944" t="str">
            <v>June</v>
          </cell>
          <cell r="K2944" t="str">
            <v>2011-2012</v>
          </cell>
          <cell r="L2944">
            <v>2012</v>
          </cell>
          <cell r="Y2944">
            <v>0</v>
          </cell>
          <cell r="AA2944">
            <v>0</v>
          </cell>
          <cell r="AC2944" t="str">
            <v>GRAHAMECON-3BJune2011-2012</v>
          </cell>
          <cell r="AD2944" t="str">
            <v>GRAHAMECON-3B2012</v>
          </cell>
          <cell r="AE2944" t="str">
            <v>GRAHAMECON-3BJune2012</v>
          </cell>
          <cell r="AF2944" t="str">
            <v>GRAHAMECON-3BJune2011-2012</v>
          </cell>
          <cell r="AG2944" t="str">
            <v>GRAHAMECON-3BJune2011-2012</v>
          </cell>
          <cell r="AH2944" t="str">
            <v>GRAHAMJune2011-2012</v>
          </cell>
        </row>
        <row r="2945">
          <cell r="D2945" t="str">
            <v>MAYER</v>
          </cell>
          <cell r="E2945" t="str">
            <v>ECON-3B</v>
          </cell>
          <cell r="F2945" t="str">
            <v>Residential</v>
          </cell>
          <cell r="G2945" t="str">
            <v>SINGLE</v>
          </cell>
          <cell r="J2945" t="str">
            <v>June</v>
          </cell>
          <cell r="K2945" t="str">
            <v>2011-2012</v>
          </cell>
          <cell r="L2945">
            <v>2012</v>
          </cell>
          <cell r="N2945">
            <v>62.5</v>
          </cell>
          <cell r="X2945">
            <v>8</v>
          </cell>
          <cell r="Y2945">
            <v>0</v>
          </cell>
          <cell r="Z2945">
            <v>10084.6848625</v>
          </cell>
          <cell r="AA2945">
            <v>0</v>
          </cell>
          <cell r="AB2945">
            <v>15221.65625</v>
          </cell>
          <cell r="AC2945" t="str">
            <v>MAYERECON-3BJune2011-2012</v>
          </cell>
          <cell r="AD2945" t="str">
            <v>MAYERECON-3B2012</v>
          </cell>
          <cell r="AE2945" t="str">
            <v>MAYERECON-3BJune2012</v>
          </cell>
          <cell r="AF2945" t="str">
            <v>MAYERECON-3BJune2011-2012</v>
          </cell>
          <cell r="AG2945" t="str">
            <v>MAYERECON-3BJune2011-2012</v>
          </cell>
          <cell r="AH2945" t="str">
            <v>MAYERJune2011-2012</v>
          </cell>
        </row>
        <row r="2946">
          <cell r="D2946" t="str">
            <v>MAYER</v>
          </cell>
          <cell r="E2946" t="str">
            <v>ECON-3B</v>
          </cell>
          <cell r="F2946" t="str">
            <v>Residential</v>
          </cell>
          <cell r="G2946" t="str">
            <v>MULTI</v>
          </cell>
          <cell r="J2946" t="str">
            <v>June</v>
          </cell>
          <cell r="K2946" t="str">
            <v>2011-2012</v>
          </cell>
          <cell r="L2946">
            <v>2012</v>
          </cell>
          <cell r="Y2946">
            <v>0</v>
          </cell>
          <cell r="AA2946">
            <v>0</v>
          </cell>
          <cell r="AC2946" t="str">
            <v>MAYERECON-3BJune2011-2012</v>
          </cell>
          <cell r="AD2946" t="str">
            <v>MAYERECON-3B2012</v>
          </cell>
          <cell r="AE2946" t="str">
            <v>MAYERECON-3BJune2012</v>
          </cell>
          <cell r="AF2946" t="str">
            <v>MAYERECON-3BJune2011-2012</v>
          </cell>
          <cell r="AG2946" t="str">
            <v>MAYERECON-3BJune2011-2012</v>
          </cell>
          <cell r="AH2946" t="str">
            <v>MAYERJune2011-2012</v>
          </cell>
        </row>
        <row r="2947">
          <cell r="D2947" t="str">
            <v>SAMPSON</v>
          </cell>
          <cell r="E2947" t="str">
            <v>ECON-3B</v>
          </cell>
          <cell r="F2947" t="str">
            <v>Residential</v>
          </cell>
          <cell r="G2947" t="str">
            <v>SINGLE</v>
          </cell>
          <cell r="J2947" t="str">
            <v>June</v>
          </cell>
          <cell r="K2947" t="str">
            <v>2011-2012</v>
          </cell>
          <cell r="L2947">
            <v>2012</v>
          </cell>
          <cell r="N2947">
            <v>62.5</v>
          </cell>
          <cell r="X2947">
            <v>21</v>
          </cell>
          <cell r="Y2947">
            <v>0</v>
          </cell>
          <cell r="Z2947">
            <v>10084.6848625</v>
          </cell>
          <cell r="AA2947">
            <v>0</v>
          </cell>
          <cell r="AB2947">
            <v>15221.65625</v>
          </cell>
          <cell r="AC2947" t="str">
            <v>SAMPSONECON-3BJune2011-2012</v>
          </cell>
          <cell r="AD2947" t="str">
            <v>SAMPSONECON-3B2012</v>
          </cell>
          <cell r="AE2947" t="str">
            <v>SAMPSONECON-3BJune2012</v>
          </cell>
          <cell r="AF2947" t="str">
            <v>SAMPSONECON-3BJune2011-2012</v>
          </cell>
          <cell r="AG2947" t="str">
            <v>SAMPSONECON-3BJune2011-2012</v>
          </cell>
          <cell r="AH2947" t="str">
            <v>SAMPSONJune2011-2012</v>
          </cell>
        </row>
        <row r="2948">
          <cell r="D2948" t="str">
            <v>SAMPSON</v>
          </cell>
          <cell r="E2948" t="str">
            <v>ECON-3B</v>
          </cell>
          <cell r="F2948" t="str">
            <v>Residential</v>
          </cell>
          <cell r="G2948" t="str">
            <v>MULTI</v>
          </cell>
          <cell r="J2948" t="str">
            <v>June</v>
          </cell>
          <cell r="K2948" t="str">
            <v>2011-2012</v>
          </cell>
          <cell r="L2948">
            <v>2012</v>
          </cell>
          <cell r="Y2948">
            <v>0</v>
          </cell>
          <cell r="AA2948">
            <v>0</v>
          </cell>
          <cell r="AC2948" t="str">
            <v>SAMPSONECON-3BJune2011-2012</v>
          </cell>
          <cell r="AD2948" t="str">
            <v>SAMPSONECON-3B2012</v>
          </cell>
          <cell r="AE2948" t="str">
            <v>SAMPSONECON-3BJune2012</v>
          </cell>
          <cell r="AF2948" t="str">
            <v>SAMPSONECON-3BJune2011-2012</v>
          </cell>
          <cell r="AG2948" t="str">
            <v>SAMPSONECON-3BJune2011-2012</v>
          </cell>
          <cell r="AH2948" t="str">
            <v>SAMPSONJune2011-2012</v>
          </cell>
        </row>
        <row r="2949">
          <cell r="D2949" t="str">
            <v>SKIPPER</v>
          </cell>
          <cell r="E2949" t="str">
            <v>ECON-3B</v>
          </cell>
          <cell r="F2949" t="str">
            <v>Residential</v>
          </cell>
          <cell r="G2949" t="str">
            <v>SINGLE</v>
          </cell>
          <cell r="J2949" t="str">
            <v>June</v>
          </cell>
          <cell r="K2949" t="str">
            <v>2011-2012</v>
          </cell>
          <cell r="L2949">
            <v>2012</v>
          </cell>
          <cell r="N2949">
            <v>0</v>
          </cell>
          <cell r="Y2949">
            <v>0</v>
          </cell>
          <cell r="Z2949">
            <v>0</v>
          </cell>
          <cell r="AA2949">
            <v>0</v>
          </cell>
          <cell r="AB2949">
            <v>0</v>
          </cell>
          <cell r="AC2949" t="str">
            <v>SKIPPERECON-3BJune2011-2012</v>
          </cell>
          <cell r="AD2949" t="str">
            <v>SKIPPERECON-3B2012</v>
          </cell>
          <cell r="AE2949" t="str">
            <v>SKIPPERECON-3BJune2012</v>
          </cell>
          <cell r="AF2949" t="str">
            <v>SKIPPERECON-3BJune2011-2012</v>
          </cell>
          <cell r="AG2949" t="str">
            <v>SKIPPERECON-3BJune2011-2012</v>
          </cell>
          <cell r="AH2949" t="str">
            <v>SKIPPERJune2011-2012</v>
          </cell>
        </row>
        <row r="2950">
          <cell r="D2950" t="str">
            <v>SKIPPER</v>
          </cell>
          <cell r="E2950" t="str">
            <v>ECON-3B</v>
          </cell>
          <cell r="F2950" t="str">
            <v>Residential</v>
          </cell>
          <cell r="G2950" t="str">
            <v>MULTI</v>
          </cell>
          <cell r="J2950" t="str">
            <v>June</v>
          </cell>
          <cell r="K2950" t="str">
            <v>2011-2012</v>
          </cell>
          <cell r="L2950">
            <v>2012</v>
          </cell>
          <cell r="Y2950">
            <v>0</v>
          </cell>
          <cell r="AA2950">
            <v>0</v>
          </cell>
          <cell r="AC2950" t="str">
            <v>SKIPPERECON-3BJune2011-2012</v>
          </cell>
          <cell r="AD2950" t="str">
            <v>SKIPPERECON-3B2012</v>
          </cell>
          <cell r="AE2950" t="str">
            <v>SKIPPERECON-3BJune2012</v>
          </cell>
          <cell r="AF2950" t="str">
            <v>SKIPPERECON-3BJune2011-2012</v>
          </cell>
          <cell r="AG2950" t="str">
            <v>SKIPPERECON-3BJune2011-2012</v>
          </cell>
          <cell r="AH2950" t="str">
            <v>SKIPPERJune2011-2012</v>
          </cell>
        </row>
        <row r="2951">
          <cell r="D2951" t="str">
            <v>SPRIGGS</v>
          </cell>
          <cell r="E2951" t="str">
            <v>ECON-3B</v>
          </cell>
          <cell r="F2951" t="str">
            <v>Residential</v>
          </cell>
          <cell r="G2951" t="str">
            <v>SINGLE</v>
          </cell>
          <cell r="J2951" t="str">
            <v>June</v>
          </cell>
          <cell r="K2951" t="str">
            <v>2011-2012</v>
          </cell>
          <cell r="L2951">
            <v>2012</v>
          </cell>
          <cell r="N2951">
            <v>62.5</v>
          </cell>
          <cell r="X2951">
            <v>21</v>
          </cell>
          <cell r="Y2951">
            <v>0</v>
          </cell>
          <cell r="Z2951">
            <v>10084.6848625</v>
          </cell>
          <cell r="AA2951">
            <v>0</v>
          </cell>
          <cell r="AB2951">
            <v>15221.65625</v>
          </cell>
          <cell r="AC2951" t="str">
            <v>SPRIGGSECON-3BJune2011-2012</v>
          </cell>
          <cell r="AD2951" t="str">
            <v>SPRIGGSECON-3B2012</v>
          </cell>
          <cell r="AE2951" t="str">
            <v>SPRIGGSECON-3BJune2012</v>
          </cell>
          <cell r="AF2951" t="str">
            <v>SPRIGGSECON-3BJune2011-2012</v>
          </cell>
          <cell r="AG2951" t="str">
            <v>SPRIGGSECON-3BJune2011-2012</v>
          </cell>
          <cell r="AH2951" t="str">
            <v>SPRIGGSJune2011-2012</v>
          </cell>
        </row>
        <row r="2952">
          <cell r="D2952" t="str">
            <v>SPRIGGS</v>
          </cell>
          <cell r="E2952" t="str">
            <v>ECON-3B</v>
          </cell>
          <cell r="F2952" t="str">
            <v>Residential</v>
          </cell>
          <cell r="G2952" t="str">
            <v>MULTI</v>
          </cell>
          <cell r="J2952" t="str">
            <v>June</v>
          </cell>
          <cell r="K2952" t="str">
            <v>2011-2012</v>
          </cell>
          <cell r="L2952">
            <v>2012</v>
          </cell>
          <cell r="Y2952">
            <v>0</v>
          </cell>
          <cell r="AA2952">
            <v>0</v>
          </cell>
          <cell r="AC2952" t="str">
            <v>SPRIGGSECON-3BJune2011-2012</v>
          </cell>
          <cell r="AD2952" t="str">
            <v>SPRIGGSECON-3B2012</v>
          </cell>
          <cell r="AE2952" t="str">
            <v>SPRIGGSECON-3BJune2012</v>
          </cell>
          <cell r="AF2952" t="str">
            <v>SPRIGGSECON-3BJune2011-2012</v>
          </cell>
          <cell r="AG2952" t="str">
            <v>SPRIGGSECON-3BJune2011-2012</v>
          </cell>
          <cell r="AH2952" t="str">
            <v>SPRIGGSJune2011-2012</v>
          </cell>
        </row>
        <row r="2953">
          <cell r="C2953" t="str">
            <v xml:space="preserve">Total Res Home Energy Surveys  </v>
          </cell>
          <cell r="D2953" t="str">
            <v>CONEW</v>
          </cell>
          <cell r="E2953" t="str">
            <v>ECON-3B</v>
          </cell>
          <cell r="F2953" t="str">
            <v>Residential</v>
          </cell>
          <cell r="G2953" t="str">
            <v>SINGLE</v>
          </cell>
          <cell r="J2953" t="str">
            <v>June</v>
          </cell>
          <cell r="K2953" t="str">
            <v>2011-2012</v>
          </cell>
          <cell r="L2953">
            <v>2012</v>
          </cell>
          <cell r="M2953">
            <v>0</v>
          </cell>
          <cell r="N2953">
            <v>250</v>
          </cell>
          <cell r="U2953">
            <v>0</v>
          </cell>
          <cell r="X2953">
            <v>113</v>
          </cell>
          <cell r="Y2953">
            <v>0</v>
          </cell>
          <cell r="Z2953">
            <v>40338.739450000001</v>
          </cell>
          <cell r="AA2953">
            <v>0</v>
          </cell>
          <cell r="AB2953">
            <v>60886.625</v>
          </cell>
          <cell r="AC2953" t="str">
            <v>CONEWECON-3BJune2011-2012</v>
          </cell>
          <cell r="AD2953" t="str">
            <v>CONEWECON-3B2012</v>
          </cell>
          <cell r="AE2953" t="str">
            <v>CONEWECON-3BJune2012</v>
          </cell>
          <cell r="AF2953" t="str">
            <v>CONEWECON-3BJune2011-2012</v>
          </cell>
          <cell r="AG2953" t="str">
            <v>CONEWECON-3BJune2011-2012</v>
          </cell>
          <cell r="AH2953" t="str">
            <v>CONEWJune2011-2012</v>
          </cell>
        </row>
        <row r="2954">
          <cell r="C2954" t="str">
            <v xml:space="preserve">Total Res Home Energy Surveys  </v>
          </cell>
          <cell r="D2954" t="str">
            <v>CONEW</v>
          </cell>
          <cell r="E2954" t="str">
            <v>ECON-3B</v>
          </cell>
          <cell r="F2954" t="str">
            <v>Residential</v>
          </cell>
          <cell r="G2954" t="str">
            <v>MULTI</v>
          </cell>
          <cell r="J2954" t="str">
            <v>June</v>
          </cell>
          <cell r="K2954" t="str">
            <v>2011-2012</v>
          </cell>
          <cell r="L2954">
            <v>2012</v>
          </cell>
          <cell r="M2954">
            <v>0</v>
          </cell>
          <cell r="Y2954">
            <v>0</v>
          </cell>
          <cell r="AA2954">
            <v>0</v>
          </cell>
          <cell r="AC2954" t="str">
            <v>CONEWECON-3BJune2011-2012</v>
          </cell>
          <cell r="AD2954" t="str">
            <v>CONEWECON-3B2012</v>
          </cell>
          <cell r="AE2954" t="str">
            <v>CONEWECON-3BJune2012</v>
          </cell>
          <cell r="AF2954" t="str">
            <v>CONEWECON-3BJune2011-2012</v>
          </cell>
          <cell r="AG2954" t="str">
            <v>CONEWECON-3BJune2011-2012</v>
          </cell>
          <cell r="AH2954" t="str">
            <v>CONEWJune2011-2012</v>
          </cell>
        </row>
        <row r="2955">
          <cell r="B2955" t="str">
            <v>M-RIES</v>
          </cell>
          <cell r="C2955" t="str">
            <v>Survey - Phone Residential Energy</v>
          </cell>
          <cell r="D2955" t="str">
            <v>BURNS</v>
          </cell>
          <cell r="E2955" t="str">
            <v>ECON-3E</v>
          </cell>
          <cell r="F2955" t="str">
            <v>Residential</v>
          </cell>
          <cell r="G2955" t="str">
            <v>SINGLE</v>
          </cell>
          <cell r="J2955" t="str">
            <v>June</v>
          </cell>
          <cell r="K2955" t="str">
            <v>2011-2012</v>
          </cell>
          <cell r="L2955">
            <v>2012</v>
          </cell>
          <cell r="N2955">
            <v>37.75</v>
          </cell>
          <cell r="Y2955">
            <v>0</v>
          </cell>
          <cell r="Z2955">
            <v>178.00000800000001</v>
          </cell>
          <cell r="AA2955">
            <v>0</v>
          </cell>
          <cell r="AB2955">
            <v>3139.3749375000002</v>
          </cell>
          <cell r="AC2955" t="str">
            <v>BURNSECON-3EJune2011-2012</v>
          </cell>
          <cell r="AD2955" t="str">
            <v>BURNSECON-3E2012</v>
          </cell>
          <cell r="AE2955" t="str">
            <v>BURNSECON-3EJune2012</v>
          </cell>
          <cell r="AF2955" t="str">
            <v>BURNSECON-3EJune2011-2012</v>
          </cell>
          <cell r="AG2955" t="str">
            <v>BURNSECON-3EJune2011-2012</v>
          </cell>
          <cell r="AH2955" t="str">
            <v>BURNSJune2011-2012</v>
          </cell>
        </row>
        <row r="2956">
          <cell r="C2956" t="str">
            <v>Survey - Phone Residential Energy</v>
          </cell>
          <cell r="D2956" t="str">
            <v>BURNS</v>
          </cell>
          <cell r="E2956" t="str">
            <v>ECON-3E</v>
          </cell>
          <cell r="F2956" t="str">
            <v>Residential</v>
          </cell>
          <cell r="G2956" t="str">
            <v>MULTI</v>
          </cell>
          <cell r="J2956" t="str">
            <v>June</v>
          </cell>
          <cell r="K2956" t="str">
            <v>2011-2012</v>
          </cell>
          <cell r="L2956">
            <v>2012</v>
          </cell>
          <cell r="Y2956">
            <v>0</v>
          </cell>
          <cell r="AA2956">
            <v>0</v>
          </cell>
          <cell r="AC2956" t="str">
            <v>BURNSECON-3EJune2011-2012</v>
          </cell>
          <cell r="AD2956" t="str">
            <v>BURNSECON-3E2012</v>
          </cell>
          <cell r="AE2956" t="str">
            <v>BURNSECON-3EJune2012</v>
          </cell>
          <cell r="AF2956" t="str">
            <v>BURNSECON-3EJune2011-2012</v>
          </cell>
          <cell r="AG2956" t="str">
            <v>BURNSECON-3EJune2011-2012</v>
          </cell>
          <cell r="AH2956" t="str">
            <v>BURNSJune2011-2012</v>
          </cell>
        </row>
        <row r="2957">
          <cell r="C2957" t="str">
            <v xml:space="preserve">Total Phone Residential Energy  </v>
          </cell>
          <cell r="D2957" t="str">
            <v>CONEW</v>
          </cell>
          <cell r="E2957" t="str">
            <v>ECON-3E</v>
          </cell>
          <cell r="F2957" t="str">
            <v>Residential</v>
          </cell>
          <cell r="G2957" t="str">
            <v>SINGLE</v>
          </cell>
          <cell r="J2957" t="str">
            <v>June</v>
          </cell>
          <cell r="K2957" t="str">
            <v>2011-2012</v>
          </cell>
          <cell r="L2957">
            <v>2012</v>
          </cell>
          <cell r="M2957">
            <v>0</v>
          </cell>
          <cell r="N2957">
            <v>37.75</v>
          </cell>
          <cell r="Y2957">
            <v>0</v>
          </cell>
          <cell r="Z2957">
            <v>178.00000800000001</v>
          </cell>
          <cell r="AA2957">
            <v>0</v>
          </cell>
          <cell r="AB2957">
            <v>3139.3749375000002</v>
          </cell>
          <cell r="AC2957" t="str">
            <v>CONEWECON-3EJune2011-2012</v>
          </cell>
          <cell r="AD2957" t="str">
            <v>CONEWECON-3E2012</v>
          </cell>
          <cell r="AE2957" t="str">
            <v>CONEWECON-3EJune2012</v>
          </cell>
          <cell r="AF2957" t="str">
            <v>CONEWECON-3EJune2011-2012</v>
          </cell>
          <cell r="AG2957" t="str">
            <v>CONEWECON-3EJune2011-2012</v>
          </cell>
          <cell r="AH2957" t="str">
            <v>CONEWJune2011-2012</v>
          </cell>
        </row>
        <row r="2958">
          <cell r="C2958" t="str">
            <v xml:space="preserve">Total Phone Residential Energy  </v>
          </cell>
          <cell r="D2958" t="str">
            <v>CONEW</v>
          </cell>
          <cell r="E2958" t="str">
            <v>ECON-3E</v>
          </cell>
          <cell r="F2958" t="str">
            <v>Residential</v>
          </cell>
          <cell r="G2958" t="str">
            <v>MULTI</v>
          </cell>
          <cell r="J2958" t="str">
            <v>June</v>
          </cell>
          <cell r="K2958" t="str">
            <v>2011-2012</v>
          </cell>
          <cell r="L2958">
            <v>2012</v>
          </cell>
          <cell r="M2958">
            <v>0</v>
          </cell>
          <cell r="Y2958">
            <v>0</v>
          </cell>
          <cell r="AA2958">
            <v>0</v>
          </cell>
          <cell r="AC2958" t="str">
            <v>CONEWECON-3EJune2011-2012</v>
          </cell>
          <cell r="AD2958" t="str">
            <v>CONEWECON-3E2012</v>
          </cell>
          <cell r="AE2958" t="str">
            <v>CONEWECON-3EJune2012</v>
          </cell>
          <cell r="AF2958" t="str">
            <v>CONEWECON-3EJune2011-2012</v>
          </cell>
          <cell r="AG2958" t="str">
            <v>CONEWECON-3EJune2011-2012</v>
          </cell>
          <cell r="AH2958" t="str">
            <v>CONEWJune2011-2012</v>
          </cell>
        </row>
        <row r="2959">
          <cell r="B2959" t="str">
            <v>M-CRES</v>
          </cell>
          <cell r="C2959" t="str">
            <v>Survey - DVD Res Eng English</v>
          </cell>
          <cell r="D2959" t="str">
            <v>BURNS</v>
          </cell>
          <cell r="E2959" t="str">
            <v>ECON-3D</v>
          </cell>
          <cell r="F2959" t="str">
            <v>Residential</v>
          </cell>
          <cell r="G2959" t="str">
            <v>SINGLE</v>
          </cell>
          <cell r="J2959" t="str">
            <v>June</v>
          </cell>
          <cell r="K2959" t="str">
            <v>2011-2012</v>
          </cell>
          <cell r="L2959">
            <v>2012</v>
          </cell>
          <cell r="Y2959">
            <v>0</v>
          </cell>
          <cell r="Z2959">
            <v>0</v>
          </cell>
          <cell r="AA2959">
            <v>0</v>
          </cell>
          <cell r="AB2959">
            <v>0</v>
          </cell>
          <cell r="AC2959" t="str">
            <v>BURNSECON-3DJune2011-2012</v>
          </cell>
          <cell r="AD2959" t="str">
            <v>BURNSECON-3D2012</v>
          </cell>
          <cell r="AE2959" t="str">
            <v>BURNSECON-3DJune2012</v>
          </cell>
          <cell r="AF2959" t="str">
            <v>BURNSECON-3DJune2011-2012</v>
          </cell>
          <cell r="AG2959" t="str">
            <v>BURNSECON-3DJune2011-2012</v>
          </cell>
          <cell r="AH2959" t="str">
            <v>BURNSJune2011-2012</v>
          </cell>
        </row>
        <row r="2960">
          <cell r="D2960" t="str">
            <v>BURNS</v>
          </cell>
          <cell r="E2960" t="str">
            <v>ECON-3D</v>
          </cell>
          <cell r="F2960" t="str">
            <v>Residential</v>
          </cell>
          <cell r="G2960" t="str">
            <v>MULTI</v>
          </cell>
          <cell r="J2960" t="str">
            <v>June</v>
          </cell>
          <cell r="K2960" t="str">
            <v>2011-2012</v>
          </cell>
          <cell r="L2960">
            <v>2012</v>
          </cell>
          <cell r="Y2960">
            <v>0</v>
          </cell>
          <cell r="Z2960">
            <v>0</v>
          </cell>
          <cell r="AA2960">
            <v>0</v>
          </cell>
          <cell r="AB2960">
            <v>0</v>
          </cell>
          <cell r="AC2960" t="str">
            <v>BURNSECON-3DJune2011-2012</v>
          </cell>
          <cell r="AD2960" t="str">
            <v>BURNSECON-3D2012</v>
          </cell>
          <cell r="AE2960" t="str">
            <v>BURNSECON-3DJune2012</v>
          </cell>
          <cell r="AF2960" t="str">
            <v>BURNSECON-3DJune2011-2012</v>
          </cell>
          <cell r="AG2960" t="str">
            <v>BURNSECON-3DJune2011-2012</v>
          </cell>
          <cell r="AH2960" t="str">
            <v>BURNSJune2011-2012</v>
          </cell>
        </row>
        <row r="2961">
          <cell r="D2961" t="str">
            <v>RIVERA</v>
          </cell>
          <cell r="E2961" t="str">
            <v>ECON-3D</v>
          </cell>
          <cell r="F2961" t="str">
            <v>Residential</v>
          </cell>
          <cell r="G2961" t="str">
            <v>SINGLE</v>
          </cell>
          <cell r="J2961" t="str">
            <v>June</v>
          </cell>
          <cell r="K2961" t="str">
            <v>2011-2012</v>
          </cell>
          <cell r="L2961">
            <v>2012</v>
          </cell>
          <cell r="Y2961">
            <v>0</v>
          </cell>
          <cell r="Z2961">
            <v>0</v>
          </cell>
          <cell r="AA2961">
            <v>0</v>
          </cell>
          <cell r="AB2961">
            <v>0</v>
          </cell>
          <cell r="AC2961" t="str">
            <v>RIVERAECON-3DJune2011-2012</v>
          </cell>
          <cell r="AD2961" t="str">
            <v>RIVERAECON-3D2012</v>
          </cell>
          <cell r="AE2961" t="str">
            <v>RIVERAECON-3DJune2012</v>
          </cell>
          <cell r="AF2961" t="str">
            <v>RIVERAECON-3DJune2011-2012</v>
          </cell>
          <cell r="AG2961" t="str">
            <v>RIVERAECON-3DJune2011-2012</v>
          </cell>
          <cell r="AH2961" t="str">
            <v>RIVERAJune2011-2012</v>
          </cell>
        </row>
        <row r="2962">
          <cell r="D2962" t="str">
            <v>RIVERA</v>
          </cell>
          <cell r="E2962" t="str">
            <v>ECON-3D</v>
          </cell>
          <cell r="F2962" t="str">
            <v>Residential</v>
          </cell>
          <cell r="G2962" t="str">
            <v>MULTI</v>
          </cell>
          <cell r="J2962" t="str">
            <v>June</v>
          </cell>
          <cell r="K2962" t="str">
            <v>2011-2012</v>
          </cell>
          <cell r="L2962">
            <v>2012</v>
          </cell>
          <cell r="Y2962">
            <v>0</v>
          </cell>
          <cell r="Z2962">
            <v>0</v>
          </cell>
          <cell r="AA2962">
            <v>0</v>
          </cell>
          <cell r="AB2962">
            <v>0</v>
          </cell>
          <cell r="AC2962" t="str">
            <v>RIVERAECON-3DJune2011-2012</v>
          </cell>
          <cell r="AD2962" t="str">
            <v>RIVERAECON-3D2012</v>
          </cell>
          <cell r="AE2962" t="str">
            <v>RIVERAECON-3DJune2012</v>
          </cell>
          <cell r="AF2962" t="str">
            <v>RIVERAECON-3DJune2011-2012</v>
          </cell>
          <cell r="AG2962" t="str">
            <v>RIVERAECON-3DJune2011-2012</v>
          </cell>
          <cell r="AH2962" t="str">
            <v>RIVERAJune2011-2012</v>
          </cell>
        </row>
        <row r="2963">
          <cell r="B2963" t="str">
            <v>M-CRSS</v>
          </cell>
          <cell r="C2963" t="str">
            <v>Survey - DVD Res Eng Spanish</v>
          </cell>
          <cell r="D2963" t="str">
            <v>BURNS</v>
          </cell>
          <cell r="E2963" t="str">
            <v>ECON-3D</v>
          </cell>
          <cell r="F2963" t="str">
            <v>Residential</v>
          </cell>
          <cell r="G2963" t="str">
            <v>SINGLE</v>
          </cell>
          <cell r="J2963" t="str">
            <v>June</v>
          </cell>
          <cell r="K2963" t="str">
            <v>2011-2012</v>
          </cell>
          <cell r="L2963">
            <v>2012</v>
          </cell>
          <cell r="Y2963">
            <v>0</v>
          </cell>
          <cell r="Z2963">
            <v>0</v>
          </cell>
          <cell r="AA2963">
            <v>0</v>
          </cell>
          <cell r="AB2963">
            <v>0</v>
          </cell>
          <cell r="AC2963" t="str">
            <v>BURNSECON-3DJune2011-2012</v>
          </cell>
          <cell r="AD2963" t="str">
            <v>BURNSECON-3D2012</v>
          </cell>
          <cell r="AE2963" t="str">
            <v>BURNSECON-3DJune2012</v>
          </cell>
          <cell r="AF2963" t="str">
            <v>BURNSECON-3DJune2011-2012</v>
          </cell>
          <cell r="AG2963" t="str">
            <v>BURNSECON-3DJune2011-2012</v>
          </cell>
          <cell r="AH2963" t="str">
            <v>BURNSJune2011-2012</v>
          </cell>
        </row>
        <row r="2964">
          <cell r="D2964" t="str">
            <v>BURNS</v>
          </cell>
          <cell r="E2964" t="str">
            <v>ECON-3D</v>
          </cell>
          <cell r="F2964" t="str">
            <v>Residential</v>
          </cell>
          <cell r="G2964" t="str">
            <v>MULTI</v>
          </cell>
          <cell r="J2964" t="str">
            <v>June</v>
          </cell>
          <cell r="K2964" t="str">
            <v>2011-2012</v>
          </cell>
          <cell r="L2964">
            <v>2012</v>
          </cell>
          <cell r="Y2964">
            <v>0</v>
          </cell>
          <cell r="Z2964">
            <v>0</v>
          </cell>
          <cell r="AA2964">
            <v>0</v>
          </cell>
          <cell r="AB2964">
            <v>0</v>
          </cell>
          <cell r="AC2964" t="str">
            <v>BURNSECON-3DJune2011-2012</v>
          </cell>
          <cell r="AD2964" t="str">
            <v>BURNSECON-3D2012</v>
          </cell>
          <cell r="AE2964" t="str">
            <v>BURNSECON-3DJune2012</v>
          </cell>
          <cell r="AF2964" t="str">
            <v>BURNSECON-3DJune2011-2012</v>
          </cell>
          <cell r="AG2964" t="str">
            <v>BURNSECON-3DJune2011-2012</v>
          </cell>
          <cell r="AH2964" t="str">
            <v>BURNSJune2011-2012</v>
          </cell>
        </row>
        <row r="2965">
          <cell r="D2965" t="str">
            <v>RIVERA</v>
          </cell>
          <cell r="E2965" t="str">
            <v>ECON-3D</v>
          </cell>
          <cell r="F2965" t="str">
            <v>Residential</v>
          </cell>
          <cell r="G2965" t="str">
            <v>SINGLE</v>
          </cell>
          <cell r="J2965" t="str">
            <v>June</v>
          </cell>
          <cell r="K2965" t="str">
            <v>2011-2012</v>
          </cell>
          <cell r="L2965">
            <v>2012</v>
          </cell>
          <cell r="Y2965">
            <v>0</v>
          </cell>
          <cell r="Z2965">
            <v>0</v>
          </cell>
          <cell r="AA2965">
            <v>0</v>
          </cell>
          <cell r="AB2965">
            <v>0</v>
          </cell>
          <cell r="AC2965" t="str">
            <v>RIVERAECON-3DJune2011-2012</v>
          </cell>
          <cell r="AD2965" t="str">
            <v>RIVERAECON-3D2012</v>
          </cell>
          <cell r="AE2965" t="str">
            <v>RIVERAECON-3DJune2012</v>
          </cell>
          <cell r="AF2965" t="str">
            <v>RIVERAECON-3DJune2011-2012</v>
          </cell>
          <cell r="AG2965" t="str">
            <v>RIVERAECON-3DJune2011-2012</v>
          </cell>
          <cell r="AH2965" t="str">
            <v>RIVERAJune2011-2012</v>
          </cell>
        </row>
        <row r="2966">
          <cell r="D2966" t="str">
            <v>RIVERA</v>
          </cell>
          <cell r="E2966" t="str">
            <v>ECON-3D</v>
          </cell>
          <cell r="F2966" t="str">
            <v>Residential</v>
          </cell>
          <cell r="G2966" t="str">
            <v>MULTI</v>
          </cell>
          <cell r="J2966" t="str">
            <v>June</v>
          </cell>
          <cell r="K2966" t="str">
            <v>2011-2012</v>
          </cell>
          <cell r="L2966">
            <v>2012</v>
          </cell>
          <cell r="Y2966">
            <v>0</v>
          </cell>
          <cell r="Z2966">
            <v>0</v>
          </cell>
          <cell r="AA2966">
            <v>0</v>
          </cell>
          <cell r="AB2966">
            <v>0</v>
          </cell>
          <cell r="AC2966" t="str">
            <v>RIVERAECON-3DJune2011-2012</v>
          </cell>
          <cell r="AD2966" t="str">
            <v>RIVERAECON-3D2012</v>
          </cell>
          <cell r="AE2966" t="str">
            <v>RIVERAECON-3DJune2012</v>
          </cell>
          <cell r="AF2966" t="str">
            <v>RIVERAECON-3DJune2011-2012</v>
          </cell>
          <cell r="AG2966" t="str">
            <v>RIVERAECON-3DJune2011-2012</v>
          </cell>
          <cell r="AH2966" t="str">
            <v>RIVERAJune2011-2012</v>
          </cell>
        </row>
        <row r="2967">
          <cell r="B2967" t="str">
            <v>M-VRES</v>
          </cell>
          <cell r="C2967" t="str">
            <v>Survey - Res Eng VIDEO English</v>
          </cell>
          <cell r="D2967" t="str">
            <v>BURNS</v>
          </cell>
          <cell r="E2967" t="str">
            <v>ECON-3D</v>
          </cell>
          <cell r="F2967" t="str">
            <v>Residential</v>
          </cell>
          <cell r="G2967" t="str">
            <v>SINGLE</v>
          </cell>
          <cell r="J2967" t="str">
            <v>June</v>
          </cell>
          <cell r="K2967" t="str">
            <v>2011-2012</v>
          </cell>
          <cell r="L2967">
            <v>2012</v>
          </cell>
          <cell r="Y2967">
            <v>0</v>
          </cell>
          <cell r="Z2967">
            <v>0</v>
          </cell>
          <cell r="AA2967">
            <v>0</v>
          </cell>
          <cell r="AB2967">
            <v>0</v>
          </cell>
          <cell r="AC2967" t="str">
            <v>BURNSECON-3DJune2011-2012</v>
          </cell>
          <cell r="AD2967" t="str">
            <v>BURNSECON-3D2012</v>
          </cell>
          <cell r="AE2967" t="str">
            <v>BURNSECON-3DJune2012</v>
          </cell>
          <cell r="AF2967" t="str">
            <v>BURNSECON-3DJune2011-2012</v>
          </cell>
          <cell r="AG2967" t="str">
            <v>BURNSECON-3DJune2011-2012</v>
          </cell>
          <cell r="AH2967" t="str">
            <v>BURNSJune2011-2012</v>
          </cell>
        </row>
        <row r="2968">
          <cell r="D2968" t="str">
            <v>BURNS</v>
          </cell>
          <cell r="E2968" t="str">
            <v>ECON-3D</v>
          </cell>
          <cell r="F2968" t="str">
            <v>Residential</v>
          </cell>
          <cell r="G2968" t="str">
            <v>MULTI</v>
          </cell>
          <cell r="J2968" t="str">
            <v>June</v>
          </cell>
          <cell r="K2968" t="str">
            <v>2011-2012</v>
          </cell>
          <cell r="L2968">
            <v>2012</v>
          </cell>
          <cell r="Y2968">
            <v>0</v>
          </cell>
          <cell r="Z2968">
            <v>0</v>
          </cell>
          <cell r="AA2968">
            <v>0</v>
          </cell>
          <cell r="AB2968">
            <v>0</v>
          </cell>
          <cell r="AC2968" t="str">
            <v>BURNSECON-3DJune2011-2012</v>
          </cell>
          <cell r="AD2968" t="str">
            <v>BURNSECON-3D2012</v>
          </cell>
          <cell r="AE2968" t="str">
            <v>BURNSECON-3DJune2012</v>
          </cell>
          <cell r="AF2968" t="str">
            <v>BURNSECON-3DJune2011-2012</v>
          </cell>
          <cell r="AG2968" t="str">
            <v>BURNSECON-3DJune2011-2012</v>
          </cell>
          <cell r="AH2968" t="str">
            <v>BURNSJune2011-2012</v>
          </cell>
        </row>
        <row r="2969">
          <cell r="D2969" t="str">
            <v>RIVERA</v>
          </cell>
          <cell r="E2969" t="str">
            <v>ECON-3D</v>
          </cell>
          <cell r="F2969" t="str">
            <v>Residential</v>
          </cell>
          <cell r="G2969" t="str">
            <v>SINGLE</v>
          </cell>
          <cell r="J2969" t="str">
            <v>June</v>
          </cell>
          <cell r="K2969" t="str">
            <v>2011-2012</v>
          </cell>
          <cell r="L2969">
            <v>2012</v>
          </cell>
          <cell r="Y2969">
            <v>0</v>
          </cell>
          <cell r="Z2969">
            <v>0</v>
          </cell>
          <cell r="AA2969">
            <v>0</v>
          </cell>
          <cell r="AB2969">
            <v>0</v>
          </cell>
          <cell r="AC2969" t="str">
            <v>RIVERAECON-3DJune2011-2012</v>
          </cell>
          <cell r="AD2969" t="str">
            <v>RIVERAECON-3D2012</v>
          </cell>
          <cell r="AE2969" t="str">
            <v>RIVERAECON-3DJune2012</v>
          </cell>
          <cell r="AF2969" t="str">
            <v>RIVERAECON-3DJune2011-2012</v>
          </cell>
          <cell r="AG2969" t="str">
            <v>RIVERAECON-3DJune2011-2012</v>
          </cell>
          <cell r="AH2969" t="str">
            <v>RIVERAJune2011-2012</v>
          </cell>
        </row>
        <row r="2970">
          <cell r="D2970" t="str">
            <v>RIVERA</v>
          </cell>
          <cell r="E2970" t="str">
            <v>ECON-3D</v>
          </cell>
          <cell r="F2970" t="str">
            <v>Residential</v>
          </cell>
          <cell r="G2970" t="str">
            <v>MULTI</v>
          </cell>
          <cell r="J2970" t="str">
            <v>June</v>
          </cell>
          <cell r="K2970" t="str">
            <v>2011-2012</v>
          </cell>
          <cell r="L2970">
            <v>2012</v>
          </cell>
          <cell r="Y2970">
            <v>0</v>
          </cell>
          <cell r="Z2970">
            <v>0</v>
          </cell>
          <cell r="AA2970">
            <v>0</v>
          </cell>
          <cell r="AB2970">
            <v>0</v>
          </cell>
          <cell r="AC2970" t="str">
            <v>RIVERAECON-3DJune2011-2012</v>
          </cell>
          <cell r="AD2970" t="str">
            <v>RIVERAECON-3D2012</v>
          </cell>
          <cell r="AE2970" t="str">
            <v>RIVERAECON-3DJune2012</v>
          </cell>
          <cell r="AF2970" t="str">
            <v>RIVERAECON-3DJune2011-2012</v>
          </cell>
          <cell r="AG2970" t="str">
            <v>RIVERAECON-3DJune2011-2012</v>
          </cell>
          <cell r="AH2970" t="str">
            <v>RIVERAJune2011-2012</v>
          </cell>
        </row>
        <row r="2971">
          <cell r="B2971" t="str">
            <v>M-VRSS</v>
          </cell>
          <cell r="C2971" t="str">
            <v>Survey - Res Eng VIDEO Spanish</v>
          </cell>
          <cell r="D2971" t="str">
            <v>BURNS</v>
          </cell>
          <cell r="E2971" t="str">
            <v>ECON-3D</v>
          </cell>
          <cell r="F2971" t="str">
            <v>Residential</v>
          </cell>
          <cell r="G2971" t="str">
            <v>SINGLE</v>
          </cell>
          <cell r="J2971" t="str">
            <v>June</v>
          </cell>
          <cell r="K2971" t="str">
            <v>2011-2012</v>
          </cell>
          <cell r="L2971">
            <v>2012</v>
          </cell>
          <cell r="Y2971">
            <v>0</v>
          </cell>
          <cell r="Z2971">
            <v>0</v>
          </cell>
          <cell r="AA2971">
            <v>0</v>
          </cell>
          <cell r="AB2971">
            <v>0</v>
          </cell>
          <cell r="AC2971" t="str">
            <v>BURNSECON-3DJune2011-2012</v>
          </cell>
          <cell r="AD2971" t="str">
            <v>BURNSECON-3D2012</v>
          </cell>
          <cell r="AE2971" t="str">
            <v>BURNSECON-3DJune2012</v>
          </cell>
          <cell r="AF2971" t="str">
            <v>BURNSECON-3DJune2011-2012</v>
          </cell>
          <cell r="AG2971" t="str">
            <v>BURNSECON-3DJune2011-2012</v>
          </cell>
          <cell r="AH2971" t="str">
            <v>BURNSJune2011-2012</v>
          </cell>
        </row>
        <row r="2972">
          <cell r="D2972" t="str">
            <v>BURNS</v>
          </cell>
          <cell r="E2972" t="str">
            <v>ECON-3D</v>
          </cell>
          <cell r="F2972" t="str">
            <v>Residential</v>
          </cell>
          <cell r="G2972" t="str">
            <v>MULTI</v>
          </cell>
          <cell r="J2972" t="str">
            <v>June</v>
          </cell>
          <cell r="K2972" t="str">
            <v>2011-2012</v>
          </cell>
          <cell r="L2972">
            <v>2012</v>
          </cell>
          <cell r="Y2972">
            <v>0</v>
          </cell>
          <cell r="Z2972">
            <v>0</v>
          </cell>
          <cell r="AA2972">
            <v>0</v>
          </cell>
          <cell r="AB2972">
            <v>0</v>
          </cell>
          <cell r="AC2972" t="str">
            <v>BURNSECON-3DJune2011-2012</v>
          </cell>
          <cell r="AD2972" t="str">
            <v>BURNSECON-3D2012</v>
          </cell>
          <cell r="AE2972" t="str">
            <v>BURNSECON-3DJune2012</v>
          </cell>
          <cell r="AF2972" t="str">
            <v>BURNSECON-3DJune2011-2012</v>
          </cell>
          <cell r="AG2972" t="str">
            <v>BURNSECON-3DJune2011-2012</v>
          </cell>
          <cell r="AH2972" t="str">
            <v>BURNSJune2011-2012</v>
          </cell>
        </row>
        <row r="2973">
          <cell r="D2973" t="str">
            <v>RIVERA</v>
          </cell>
          <cell r="E2973" t="str">
            <v>ECON-3D</v>
          </cell>
          <cell r="F2973" t="str">
            <v>Residential</v>
          </cell>
          <cell r="G2973" t="str">
            <v>SINGLE</v>
          </cell>
          <cell r="J2973" t="str">
            <v>June</v>
          </cell>
          <cell r="K2973" t="str">
            <v>2011-2012</v>
          </cell>
          <cell r="L2973">
            <v>2012</v>
          </cell>
          <cell r="Y2973">
            <v>0</v>
          </cell>
          <cell r="Z2973">
            <v>0</v>
          </cell>
          <cell r="AA2973">
            <v>0</v>
          </cell>
          <cell r="AB2973">
            <v>0</v>
          </cell>
          <cell r="AC2973" t="str">
            <v>RIVERAECON-3DJune2011-2012</v>
          </cell>
          <cell r="AD2973" t="str">
            <v>RIVERAECON-3D2012</v>
          </cell>
          <cell r="AE2973" t="str">
            <v>RIVERAECON-3DJune2012</v>
          </cell>
          <cell r="AF2973" t="str">
            <v>RIVERAECON-3DJune2011-2012</v>
          </cell>
          <cell r="AG2973" t="str">
            <v>RIVERAECON-3DJune2011-2012</v>
          </cell>
          <cell r="AH2973" t="str">
            <v>RIVERAJune2011-2012</v>
          </cell>
        </row>
        <row r="2974">
          <cell r="D2974" t="str">
            <v>RIVERA</v>
          </cell>
          <cell r="E2974" t="str">
            <v>ECON-3D</v>
          </cell>
          <cell r="F2974" t="str">
            <v>Residential</v>
          </cell>
          <cell r="G2974" t="str">
            <v>MULTI</v>
          </cell>
          <cell r="J2974" t="str">
            <v>June</v>
          </cell>
          <cell r="K2974" t="str">
            <v>2011-2012</v>
          </cell>
          <cell r="L2974">
            <v>2012</v>
          </cell>
          <cell r="Y2974">
            <v>0</v>
          </cell>
          <cell r="Z2974">
            <v>0</v>
          </cell>
          <cell r="AA2974">
            <v>0</v>
          </cell>
          <cell r="AB2974">
            <v>0</v>
          </cell>
          <cell r="AC2974" t="str">
            <v>RIVERAECON-3DJune2011-2012</v>
          </cell>
          <cell r="AD2974" t="str">
            <v>RIVERAECON-3D2012</v>
          </cell>
          <cell r="AE2974" t="str">
            <v>RIVERAECON-3DJune2012</v>
          </cell>
          <cell r="AF2974" t="str">
            <v>RIVERAECON-3DJune2011-2012</v>
          </cell>
          <cell r="AG2974" t="str">
            <v>RIVERAECON-3DJune2011-2012</v>
          </cell>
          <cell r="AH2974" t="str">
            <v>RIVERAJune2011-2012</v>
          </cell>
        </row>
        <row r="2975">
          <cell r="B2975" t="str">
            <v>TOTAL DVD/VIDEO</v>
          </cell>
          <cell r="C2975" t="str">
            <v xml:space="preserve">Total DVD &amp; VIDEO  </v>
          </cell>
          <cell r="D2975" t="str">
            <v>DVD</v>
          </cell>
          <cell r="E2975" t="str">
            <v>ECON-3D</v>
          </cell>
          <cell r="F2975" t="str">
            <v>Residential</v>
          </cell>
          <cell r="G2975" t="str">
            <v>SINGLE</v>
          </cell>
          <cell r="J2975" t="str">
            <v>June</v>
          </cell>
          <cell r="K2975" t="str">
            <v>2011-2012</v>
          </cell>
          <cell r="L2975">
            <v>2012</v>
          </cell>
          <cell r="M2975">
            <v>0</v>
          </cell>
          <cell r="N2975">
            <v>283.33333333333331</v>
          </cell>
          <cell r="Y2975">
            <v>0</v>
          </cell>
          <cell r="Z2975">
            <v>2684.0123883333331</v>
          </cell>
          <cell r="AA2975">
            <v>0</v>
          </cell>
          <cell r="AB2975">
            <v>34570.03833333333</v>
          </cell>
          <cell r="AC2975" t="str">
            <v>DVDECON-3DJune2011-2012</v>
          </cell>
          <cell r="AD2975" t="str">
            <v>DVDECON-3D2012</v>
          </cell>
          <cell r="AE2975" t="str">
            <v>DVDECON-3DJune2012</v>
          </cell>
          <cell r="AF2975" t="str">
            <v>DVDECON-3DJune2011-2012</v>
          </cell>
          <cell r="AG2975" t="str">
            <v>DVDECON-3DJune2011-2012</v>
          </cell>
          <cell r="AH2975" t="str">
            <v>DVDJune2011-2012</v>
          </cell>
        </row>
        <row r="2976">
          <cell r="C2976" t="str">
            <v xml:space="preserve">Total DVD &amp; VIDEO  </v>
          </cell>
          <cell r="D2976" t="str">
            <v>DVD</v>
          </cell>
          <cell r="E2976" t="str">
            <v>ECON-3D</v>
          </cell>
          <cell r="F2976" t="str">
            <v>Residential</v>
          </cell>
          <cell r="G2976" t="str">
            <v>MULTI</v>
          </cell>
          <cell r="J2976" t="str">
            <v>June</v>
          </cell>
          <cell r="K2976" t="str">
            <v>2011-2012</v>
          </cell>
          <cell r="L2976">
            <v>2012</v>
          </cell>
          <cell r="M2976">
            <v>0</v>
          </cell>
          <cell r="Y2976">
            <v>0</v>
          </cell>
          <cell r="AA2976">
            <v>0</v>
          </cell>
          <cell r="AC2976" t="str">
            <v>DVDECON-3DJune2011-2012</v>
          </cell>
          <cell r="AD2976" t="str">
            <v>DVDECON-3D2012</v>
          </cell>
          <cell r="AE2976" t="str">
            <v>DVDECON-3DJune2012</v>
          </cell>
          <cell r="AF2976" t="str">
            <v>DVDECON-3DJune2011-2012</v>
          </cell>
          <cell r="AG2976" t="str">
            <v>DVDECON-3DJune2011-2012</v>
          </cell>
          <cell r="AH2976" t="str">
            <v>DVDJune2011-2012</v>
          </cell>
        </row>
        <row r="2977">
          <cell r="C2977" t="str">
            <v xml:space="preserve">Total CONEW DVD &amp; VIDEO  </v>
          </cell>
          <cell r="D2977" t="str">
            <v>CONEW</v>
          </cell>
          <cell r="E2977" t="str">
            <v>ECON-3D</v>
          </cell>
          <cell r="F2977" t="str">
            <v>Residential</v>
          </cell>
          <cell r="G2977" t="str">
            <v>SINGLE</v>
          </cell>
          <cell r="J2977" t="str">
            <v>June</v>
          </cell>
          <cell r="K2977" t="str">
            <v>2011-2012</v>
          </cell>
          <cell r="L2977">
            <v>2012</v>
          </cell>
          <cell r="M2977">
            <v>0</v>
          </cell>
          <cell r="N2977">
            <v>283.33333333333331</v>
          </cell>
          <cell r="Y2977">
            <v>0</v>
          </cell>
          <cell r="Z2977">
            <v>2684.0123883333331</v>
          </cell>
          <cell r="AA2977">
            <v>0</v>
          </cell>
          <cell r="AB2977">
            <v>34570.03833333333</v>
          </cell>
          <cell r="AC2977" t="str">
            <v>CONEWECON-3DJune2011-2012</v>
          </cell>
          <cell r="AD2977" t="str">
            <v>CONEWECON-3D2012</v>
          </cell>
          <cell r="AE2977" t="str">
            <v>CONEWECON-3DJune2012</v>
          </cell>
          <cell r="AF2977" t="str">
            <v>CONEWECON-3DJune2011-2012</v>
          </cell>
          <cell r="AG2977" t="str">
            <v>CONEWECON-3DJune2011-2012</v>
          </cell>
          <cell r="AH2977" t="str">
            <v>CONEWJune2011-2012</v>
          </cell>
        </row>
        <row r="2978">
          <cell r="C2978" t="str">
            <v xml:space="preserve">Total CONEW DVD &amp; VIDEO  </v>
          </cell>
          <cell r="D2978" t="str">
            <v>CONEW</v>
          </cell>
          <cell r="E2978" t="str">
            <v>ECON-3D</v>
          </cell>
          <cell r="F2978" t="str">
            <v>Residential</v>
          </cell>
          <cell r="G2978" t="str">
            <v>MULTI</v>
          </cell>
          <cell r="J2978" t="str">
            <v>June</v>
          </cell>
          <cell r="K2978" t="str">
            <v>2011-2012</v>
          </cell>
          <cell r="L2978">
            <v>2012</v>
          </cell>
          <cell r="M2978">
            <v>0</v>
          </cell>
          <cell r="Y2978">
            <v>0</v>
          </cell>
          <cell r="AA2978">
            <v>0</v>
          </cell>
          <cell r="AC2978" t="str">
            <v>CONEWECON-3DJune2011-2012</v>
          </cell>
          <cell r="AD2978" t="str">
            <v>CONEWECON-3D2012</v>
          </cell>
          <cell r="AE2978" t="str">
            <v>CONEWECON-3DJune2012</v>
          </cell>
          <cell r="AF2978" t="str">
            <v>CONEWECON-3DJune2011-2012</v>
          </cell>
          <cell r="AG2978" t="str">
            <v>CONEWECON-3DJune2011-2012</v>
          </cell>
          <cell r="AH2978" t="str">
            <v>CONEWJune2011-2012</v>
          </cell>
        </row>
        <row r="2979">
          <cell r="B2979" t="str">
            <v>M-ONLINE</v>
          </cell>
          <cell r="C2979" t="str">
            <v>Survey - Residential Online Energy</v>
          </cell>
          <cell r="D2979" t="str">
            <v>ONLINE</v>
          </cell>
          <cell r="E2979" t="str">
            <v>ECON-3C</v>
          </cell>
          <cell r="F2979" t="str">
            <v>Residential</v>
          </cell>
          <cell r="G2979" t="str">
            <v>SINGLE</v>
          </cell>
          <cell r="J2979" t="str">
            <v>June</v>
          </cell>
          <cell r="K2979" t="str">
            <v>2011-2012</v>
          </cell>
          <cell r="L2979">
            <v>2012</v>
          </cell>
          <cell r="N2979">
            <v>149.91666666666666</v>
          </cell>
          <cell r="Y2979">
            <v>0</v>
          </cell>
          <cell r="Z2979">
            <v>3495.7568333333334</v>
          </cell>
          <cell r="AA2979">
            <v>0</v>
          </cell>
          <cell r="AB2979">
            <v>18225.008916916668</v>
          </cell>
          <cell r="AC2979" t="str">
            <v>ONLINEECON-3CJune2011-2012</v>
          </cell>
          <cell r="AD2979" t="str">
            <v>ONLINEECON-3C2012</v>
          </cell>
          <cell r="AE2979" t="str">
            <v>ONLINEECON-3CJune2012</v>
          </cell>
          <cell r="AF2979" t="str">
            <v>ONLINEECON-3CJune2011-2012</v>
          </cell>
          <cell r="AG2979" t="str">
            <v>ONLINEECON-3CJune2011-2012</v>
          </cell>
          <cell r="AH2979" t="str">
            <v>ONLINEJune2011-2012</v>
          </cell>
        </row>
        <row r="2980">
          <cell r="C2980" t="str">
            <v>Energy Calculator</v>
          </cell>
          <cell r="D2980" t="str">
            <v>CALC</v>
          </cell>
          <cell r="E2980" t="str">
            <v>ECON-17</v>
          </cell>
          <cell r="F2980" t="str">
            <v>Residential</v>
          </cell>
          <cell r="G2980" t="str">
            <v>SINGLE</v>
          </cell>
          <cell r="J2980" t="str">
            <v>June</v>
          </cell>
          <cell r="K2980" t="str">
            <v>2011-2012</v>
          </cell>
          <cell r="L2980">
            <v>2012</v>
          </cell>
          <cell r="Y2980">
            <v>0</v>
          </cell>
          <cell r="Z2980">
            <v>0</v>
          </cell>
          <cell r="AA2980">
            <v>0</v>
          </cell>
          <cell r="AB2980">
            <v>0</v>
          </cell>
          <cell r="AC2980" t="str">
            <v>CALCECON-17June2011-2012</v>
          </cell>
          <cell r="AD2980" t="str">
            <v>CALCECON-172012</v>
          </cell>
          <cell r="AE2980" t="str">
            <v>CALCECON-17June2012</v>
          </cell>
          <cell r="AF2980" t="str">
            <v>CALCECON-17June2011-2012</v>
          </cell>
          <cell r="AG2980" t="str">
            <v>CALCECON-17June2011-2012</v>
          </cell>
          <cell r="AH2980" t="str">
            <v>CALCJune2011-2012</v>
          </cell>
        </row>
        <row r="2981">
          <cell r="C2981" t="str">
            <v xml:space="preserve">Total Online Energy Surveys  </v>
          </cell>
          <cell r="D2981" t="str">
            <v>CONEW</v>
          </cell>
          <cell r="E2981" t="str">
            <v>ECON-EDU</v>
          </cell>
          <cell r="F2981" t="str">
            <v>Residential</v>
          </cell>
          <cell r="G2981" t="str">
            <v>SINGLE</v>
          </cell>
          <cell r="H2981" t="str">
            <v>ONLINE SURVEY</v>
          </cell>
          <cell r="J2981" t="str">
            <v>June</v>
          </cell>
          <cell r="K2981" t="str">
            <v>2011-2012</v>
          </cell>
          <cell r="L2981">
            <v>2012</v>
          </cell>
          <cell r="M2981">
            <v>0</v>
          </cell>
          <cell r="N2981">
            <v>149.91666666666666</v>
          </cell>
          <cell r="O2981">
            <v>0</v>
          </cell>
          <cell r="P2981">
            <v>0</v>
          </cell>
          <cell r="Q2981">
            <v>0</v>
          </cell>
          <cell r="R2981">
            <v>0</v>
          </cell>
          <cell r="S2981">
            <v>0</v>
          </cell>
          <cell r="U2981">
            <v>0</v>
          </cell>
          <cell r="V2981">
            <v>0</v>
          </cell>
          <cell r="W2981">
            <v>0</v>
          </cell>
          <cell r="X2981">
            <v>0</v>
          </cell>
          <cell r="Y2981">
            <v>0</v>
          </cell>
          <cell r="Z2981">
            <v>3495.7568333333334</v>
          </cell>
          <cell r="AA2981">
            <v>0</v>
          </cell>
          <cell r="AB2981">
            <v>18225.008916916668</v>
          </cell>
          <cell r="AC2981" t="str">
            <v>CONEWECON-EDUJune2011-2012</v>
          </cell>
          <cell r="AD2981" t="str">
            <v>CONEWECON-EDU2012</v>
          </cell>
          <cell r="AE2981" t="str">
            <v>CONEWECON-EDUJune2012</v>
          </cell>
          <cell r="AF2981" t="str">
            <v>CONEWECON-EDUONLINE SURVEYJune2011-2012</v>
          </cell>
          <cell r="AG2981" t="str">
            <v>CONEWECON-EDUJune2011-2012</v>
          </cell>
          <cell r="AH2981" t="str">
            <v>CONEWJune2011-2012</v>
          </cell>
        </row>
        <row r="2982">
          <cell r="B2982" t="str">
            <v>M-WAUD</v>
          </cell>
          <cell r="C2982" t="str">
            <v>Survey - Water Audit</v>
          </cell>
          <cell r="D2982" t="str">
            <v>BURNS</v>
          </cell>
          <cell r="E2982" t="str">
            <v>WACON-5A</v>
          </cell>
          <cell r="F2982" t="str">
            <v>Residential</v>
          </cell>
          <cell r="G2982" t="str">
            <v>SINGLE</v>
          </cell>
          <cell r="J2982" t="str">
            <v>June</v>
          </cell>
          <cell r="K2982" t="str">
            <v>2011-2012</v>
          </cell>
          <cell r="L2982">
            <v>2012</v>
          </cell>
          <cell r="N2982">
            <v>0</v>
          </cell>
          <cell r="Y2982">
            <v>0</v>
          </cell>
          <cell r="Z2982">
            <v>0</v>
          </cell>
          <cell r="AA2982">
            <v>0</v>
          </cell>
          <cell r="AB2982">
            <v>0</v>
          </cell>
          <cell r="AC2982" t="str">
            <v>BURNSWACON-5AJune2011-2012</v>
          </cell>
          <cell r="AD2982" t="str">
            <v>BURNSWACON-5A2012</v>
          </cell>
          <cell r="AE2982" t="str">
            <v>BURNSWACON-5AJune2012</v>
          </cell>
          <cell r="AF2982" t="str">
            <v>BURNSWACON-5AJune2011-2012</v>
          </cell>
          <cell r="AG2982" t="str">
            <v>BURNSWACON-5AJune2011-2012</v>
          </cell>
          <cell r="AH2982" t="str">
            <v>BURNSJune2011-2012</v>
          </cell>
        </row>
        <row r="2983">
          <cell r="D2983" t="str">
            <v>BURNS</v>
          </cell>
          <cell r="E2983" t="str">
            <v>WACON-5A</v>
          </cell>
          <cell r="F2983" t="str">
            <v>Residential</v>
          </cell>
          <cell r="G2983" t="str">
            <v>MULTI</v>
          </cell>
          <cell r="J2983" t="str">
            <v>June</v>
          </cell>
          <cell r="K2983" t="str">
            <v>2011-2012</v>
          </cell>
          <cell r="L2983">
            <v>2012</v>
          </cell>
          <cell r="Y2983">
            <v>0</v>
          </cell>
          <cell r="AA2983">
            <v>0</v>
          </cell>
          <cell r="AC2983" t="str">
            <v>BURNSWACON-5AJune2011-2012</v>
          </cell>
          <cell r="AD2983" t="str">
            <v>BURNSWACON-5A2012</v>
          </cell>
          <cell r="AE2983" t="str">
            <v>BURNSWACON-5AJune2012</v>
          </cell>
          <cell r="AF2983" t="str">
            <v>BURNSWACON-5AJune2011-2012</v>
          </cell>
          <cell r="AG2983" t="str">
            <v>BURNSWACON-5AJune2011-2012</v>
          </cell>
          <cell r="AH2983" t="str">
            <v>BURNSJune2011-2012</v>
          </cell>
        </row>
        <row r="2984">
          <cell r="D2984" t="str">
            <v>GRAHAM</v>
          </cell>
          <cell r="E2984" t="str">
            <v>WACON-5A</v>
          </cell>
          <cell r="F2984" t="str">
            <v>Residential</v>
          </cell>
          <cell r="G2984" t="str">
            <v>SINGLE</v>
          </cell>
          <cell r="J2984" t="str">
            <v>June</v>
          </cell>
          <cell r="K2984" t="str">
            <v>2011-2012</v>
          </cell>
          <cell r="L2984">
            <v>2012</v>
          </cell>
          <cell r="N2984">
            <v>0</v>
          </cell>
          <cell r="Y2984">
            <v>0</v>
          </cell>
          <cell r="Z2984">
            <v>0</v>
          </cell>
          <cell r="AA2984">
            <v>0</v>
          </cell>
          <cell r="AB2984">
            <v>0</v>
          </cell>
          <cell r="AC2984" t="str">
            <v>GRAHAMWACON-5AJune2011-2012</v>
          </cell>
          <cell r="AD2984" t="str">
            <v>GRAHAMWACON-5A2012</v>
          </cell>
          <cell r="AE2984" t="str">
            <v>GRAHAMWACON-5AJune2012</v>
          </cell>
          <cell r="AF2984" t="str">
            <v>GRAHAMWACON-5AJune2011-2012</v>
          </cell>
          <cell r="AG2984" t="str">
            <v>GRAHAMWACON-5AJune2011-2012</v>
          </cell>
          <cell r="AH2984" t="str">
            <v>GRAHAMJune2011-2012</v>
          </cell>
        </row>
        <row r="2985">
          <cell r="D2985" t="str">
            <v>GRAHAM</v>
          </cell>
          <cell r="E2985" t="str">
            <v>WACON-5A</v>
          </cell>
          <cell r="F2985" t="str">
            <v>Residential</v>
          </cell>
          <cell r="G2985" t="str">
            <v>MULTI</v>
          </cell>
          <cell r="J2985" t="str">
            <v>June</v>
          </cell>
          <cell r="K2985" t="str">
            <v>2011-2012</v>
          </cell>
          <cell r="L2985">
            <v>2012</v>
          </cell>
          <cell r="Y2985">
            <v>0</v>
          </cell>
          <cell r="AA2985">
            <v>0</v>
          </cell>
          <cell r="AC2985" t="str">
            <v>GRAHAMWACON-5AJune2011-2012</v>
          </cell>
          <cell r="AD2985" t="str">
            <v>GRAHAMWACON-5A2012</v>
          </cell>
          <cell r="AE2985" t="str">
            <v>GRAHAMWACON-5AJune2012</v>
          </cell>
          <cell r="AF2985" t="str">
            <v>GRAHAMWACON-5AJune2011-2012</v>
          </cell>
          <cell r="AG2985" t="str">
            <v>GRAHAMWACON-5AJune2011-2012</v>
          </cell>
          <cell r="AH2985" t="str">
            <v>GRAHAMJune2011-2012</v>
          </cell>
        </row>
        <row r="2986">
          <cell r="D2986" t="str">
            <v>GURNETT</v>
          </cell>
          <cell r="E2986" t="str">
            <v>WACON-5A</v>
          </cell>
          <cell r="F2986" t="str">
            <v>Residential</v>
          </cell>
          <cell r="G2986" t="str">
            <v>SINGLE</v>
          </cell>
          <cell r="J2986" t="str">
            <v>June</v>
          </cell>
          <cell r="K2986" t="str">
            <v>2011-2012</v>
          </cell>
          <cell r="L2986">
            <v>2012</v>
          </cell>
          <cell r="N2986">
            <v>0</v>
          </cell>
          <cell r="Y2986">
            <v>0</v>
          </cell>
          <cell r="Z2986">
            <v>0</v>
          </cell>
          <cell r="AA2986">
            <v>0</v>
          </cell>
          <cell r="AB2986">
            <v>0</v>
          </cell>
          <cell r="AC2986" t="str">
            <v>GURNETTWACON-5AJune2011-2012</v>
          </cell>
          <cell r="AD2986" t="str">
            <v>GURNETTWACON-5A2012</v>
          </cell>
          <cell r="AE2986" t="str">
            <v>GURNETTWACON-5AJune2012</v>
          </cell>
          <cell r="AF2986" t="str">
            <v>GURNETTWACON-5AJune2011-2012</v>
          </cell>
          <cell r="AG2986" t="str">
            <v>GURNETTWACON-5AJune2011-2012</v>
          </cell>
          <cell r="AH2986" t="str">
            <v>GURNETTJune2011-2012</v>
          </cell>
        </row>
        <row r="2987">
          <cell r="D2987" t="str">
            <v>GURNETT</v>
          </cell>
          <cell r="E2987" t="str">
            <v>WACON-5A</v>
          </cell>
          <cell r="F2987" t="str">
            <v>Residential</v>
          </cell>
          <cell r="G2987" t="str">
            <v>MULTI</v>
          </cell>
          <cell r="J2987" t="str">
            <v>June</v>
          </cell>
          <cell r="K2987" t="str">
            <v>2011-2012</v>
          </cell>
          <cell r="L2987">
            <v>2012</v>
          </cell>
          <cell r="Y2987">
            <v>0</v>
          </cell>
          <cell r="AA2987">
            <v>0</v>
          </cell>
          <cell r="AC2987" t="str">
            <v>GURNETTWACON-5AJune2011-2012</v>
          </cell>
          <cell r="AD2987" t="str">
            <v>GURNETTWACON-5A2012</v>
          </cell>
          <cell r="AE2987" t="str">
            <v>GURNETTWACON-5AJune2012</v>
          </cell>
          <cell r="AF2987" t="str">
            <v>GURNETTWACON-5AJune2011-2012</v>
          </cell>
          <cell r="AG2987" t="str">
            <v>GURNETTWACON-5AJune2011-2012</v>
          </cell>
          <cell r="AH2987" t="str">
            <v>GURNETTJune2011-2012</v>
          </cell>
        </row>
        <row r="2988">
          <cell r="D2988" t="str">
            <v>MIL</v>
          </cell>
          <cell r="E2988" t="str">
            <v>WACON-5B</v>
          </cell>
          <cell r="F2988" t="str">
            <v>Commercial</v>
          </cell>
          <cell r="G2988" t="str">
            <v>MULTI</v>
          </cell>
          <cell r="J2988" t="str">
            <v>June</v>
          </cell>
          <cell r="K2988" t="str">
            <v>2011-2012</v>
          </cell>
          <cell r="L2988">
            <v>2012</v>
          </cell>
          <cell r="N2988">
            <v>0</v>
          </cell>
          <cell r="Y2988">
            <v>0</v>
          </cell>
          <cell r="Z2988">
            <v>0</v>
          </cell>
          <cell r="AA2988">
            <v>0</v>
          </cell>
          <cell r="AB2988">
            <v>0</v>
          </cell>
          <cell r="AC2988" t="str">
            <v>MILWACON-5BJune2011-2012</v>
          </cell>
          <cell r="AD2988" t="str">
            <v>MILWACON-5B2012</v>
          </cell>
          <cell r="AE2988" t="str">
            <v>MILWACON-5BJune2012</v>
          </cell>
          <cell r="AF2988" t="str">
            <v>MILWACON-5BJune2011-2012</v>
          </cell>
          <cell r="AG2988" t="str">
            <v>MILWACON-5BJune2011-2012</v>
          </cell>
          <cell r="AH2988" t="str">
            <v>MILJune2011-2012</v>
          </cell>
        </row>
        <row r="2989">
          <cell r="D2989" t="str">
            <v>MIL</v>
          </cell>
          <cell r="E2989" t="str">
            <v>WACON-5B</v>
          </cell>
          <cell r="F2989" t="str">
            <v>Commercial</v>
          </cell>
          <cell r="G2989" t="str">
            <v>OTHER</v>
          </cell>
          <cell r="J2989" t="str">
            <v>June</v>
          </cell>
          <cell r="K2989" t="str">
            <v>2011-2012</v>
          </cell>
          <cell r="L2989">
            <v>2012</v>
          </cell>
          <cell r="Y2989">
            <v>0</v>
          </cell>
          <cell r="AC2989" t="str">
            <v>MILWACON-5BJune2011-2012</v>
          </cell>
          <cell r="AD2989" t="str">
            <v>MILWACON-5B2012</v>
          </cell>
          <cell r="AE2989" t="str">
            <v>MILWACON-5BJune2012</v>
          </cell>
          <cell r="AF2989" t="str">
            <v>MILWACON-5BJune2011-2012</v>
          </cell>
          <cell r="AG2989" t="str">
            <v>MILWACON-5BJune2011-2012</v>
          </cell>
          <cell r="AH2989" t="str">
            <v>MILJune2011-2012</v>
          </cell>
        </row>
        <row r="2990">
          <cell r="D2990" t="str">
            <v>SAMPSON</v>
          </cell>
          <cell r="E2990" t="str">
            <v>WACON-5A</v>
          </cell>
          <cell r="F2990" t="str">
            <v>Residential</v>
          </cell>
          <cell r="G2990" t="str">
            <v>SINGLE</v>
          </cell>
          <cell r="J2990" t="str">
            <v>June</v>
          </cell>
          <cell r="K2990" t="str">
            <v>2011-2012</v>
          </cell>
          <cell r="L2990">
            <v>2012</v>
          </cell>
          <cell r="N2990">
            <v>0</v>
          </cell>
          <cell r="Y2990">
            <v>0</v>
          </cell>
          <cell r="Z2990">
            <v>0</v>
          </cell>
          <cell r="AA2990">
            <v>0</v>
          </cell>
          <cell r="AB2990">
            <v>0</v>
          </cell>
          <cell r="AC2990" t="str">
            <v>SAMPSONWACON-5AJune2011-2012</v>
          </cell>
          <cell r="AD2990" t="str">
            <v>SAMPSONWACON-5A2012</v>
          </cell>
          <cell r="AE2990" t="str">
            <v>SAMPSONWACON-5AJune2012</v>
          </cell>
          <cell r="AF2990" t="str">
            <v>SAMPSONWACON-5AJune2011-2012</v>
          </cell>
          <cell r="AG2990" t="str">
            <v>SAMPSONWACON-5AJune2011-2012</v>
          </cell>
          <cell r="AH2990" t="str">
            <v>SAMPSONJune2011-2012</v>
          </cell>
        </row>
        <row r="2991">
          <cell r="D2991" t="str">
            <v>SAMPSON</v>
          </cell>
          <cell r="E2991" t="str">
            <v>WACON-5A</v>
          </cell>
          <cell r="F2991" t="str">
            <v>Residential</v>
          </cell>
          <cell r="G2991" t="str">
            <v>MULTI</v>
          </cell>
          <cell r="J2991" t="str">
            <v>June</v>
          </cell>
          <cell r="K2991" t="str">
            <v>2011-2012</v>
          </cell>
          <cell r="L2991">
            <v>2012</v>
          </cell>
          <cell r="Y2991">
            <v>0</v>
          </cell>
          <cell r="AA2991">
            <v>0</v>
          </cell>
          <cell r="AC2991" t="str">
            <v>SAMPSONWACON-5AJune2011-2012</v>
          </cell>
          <cell r="AD2991" t="str">
            <v>SAMPSONWACON-5A2012</v>
          </cell>
          <cell r="AE2991" t="str">
            <v>SAMPSONWACON-5AJune2012</v>
          </cell>
          <cell r="AF2991" t="str">
            <v>SAMPSONWACON-5AJune2011-2012</v>
          </cell>
          <cell r="AG2991" t="str">
            <v>SAMPSONWACON-5AJune2011-2012</v>
          </cell>
          <cell r="AH2991" t="str">
            <v>SAMPSONJune2011-2012</v>
          </cell>
        </row>
        <row r="2992">
          <cell r="D2992" t="str">
            <v>SKIPPER</v>
          </cell>
          <cell r="E2992" t="str">
            <v>WACON-5A</v>
          </cell>
          <cell r="F2992" t="str">
            <v>Residential</v>
          </cell>
          <cell r="G2992" t="str">
            <v>SINGLE</v>
          </cell>
          <cell r="J2992" t="str">
            <v>June</v>
          </cell>
          <cell r="K2992" t="str">
            <v>2011-2012</v>
          </cell>
          <cell r="L2992">
            <v>2012</v>
          </cell>
          <cell r="N2992">
            <v>0</v>
          </cell>
          <cell r="Y2992">
            <v>0</v>
          </cell>
          <cell r="AC2992" t="str">
            <v>SKIPPERWACON-5AJune2011-2012</v>
          </cell>
          <cell r="AD2992" t="str">
            <v>SKIPPERWACON-5A2012</v>
          </cell>
          <cell r="AE2992" t="str">
            <v>SKIPPERWACON-5AJune2012</v>
          </cell>
          <cell r="AF2992" t="str">
            <v>SKIPPERWACON-5AJune2011-2012</v>
          </cell>
          <cell r="AG2992" t="str">
            <v>SKIPPERWACON-5AJune2011-2012</v>
          </cell>
          <cell r="AH2992" t="str">
            <v>SKIPPERJune2011-2012</v>
          </cell>
        </row>
        <row r="2993">
          <cell r="D2993" t="str">
            <v>SKIPPER</v>
          </cell>
          <cell r="E2993" t="str">
            <v>WACON-5A</v>
          </cell>
          <cell r="F2993" t="str">
            <v>Residential</v>
          </cell>
          <cell r="G2993" t="str">
            <v>MULTI</v>
          </cell>
          <cell r="J2993" t="str">
            <v>June</v>
          </cell>
          <cell r="K2993" t="str">
            <v>2011-2012</v>
          </cell>
          <cell r="L2993">
            <v>2012</v>
          </cell>
          <cell r="Y2993">
            <v>0</v>
          </cell>
          <cell r="AC2993" t="str">
            <v>SKIPPERWACON-5AJune2011-2012</v>
          </cell>
          <cell r="AD2993" t="str">
            <v>SKIPPERWACON-5A2012</v>
          </cell>
          <cell r="AE2993" t="str">
            <v>SKIPPERWACON-5AJune2012</v>
          </cell>
          <cell r="AF2993" t="str">
            <v>SKIPPERWACON-5AJune2011-2012</v>
          </cell>
          <cell r="AG2993" t="str">
            <v>SKIPPERWACON-5AJune2011-2012</v>
          </cell>
          <cell r="AH2993" t="str">
            <v>SKIPPERJune2011-2012</v>
          </cell>
        </row>
        <row r="2994">
          <cell r="D2994" t="str">
            <v>SKIPPER</v>
          </cell>
          <cell r="E2994" t="str">
            <v>WACON-5B</v>
          </cell>
          <cell r="F2994" t="str">
            <v>Commercial</v>
          </cell>
          <cell r="G2994" t="str">
            <v>OTHER</v>
          </cell>
          <cell r="J2994" t="str">
            <v>June</v>
          </cell>
          <cell r="K2994" t="str">
            <v>2011-2012</v>
          </cell>
          <cell r="L2994">
            <v>2012</v>
          </cell>
          <cell r="N2994">
            <v>5.833333333333333</v>
          </cell>
          <cell r="Y2994">
            <v>0</v>
          </cell>
          <cell r="Z2994">
            <v>941.23725383333328</v>
          </cell>
          <cell r="AA2994">
            <v>0</v>
          </cell>
          <cell r="AB2994">
            <v>0</v>
          </cell>
          <cell r="AC2994" t="str">
            <v>SKIPPERWACON-5BJune2011-2012</v>
          </cell>
          <cell r="AD2994" t="str">
            <v>SKIPPERWACON-5B2012</v>
          </cell>
          <cell r="AE2994" t="str">
            <v>SKIPPERWACON-5BJune2012</v>
          </cell>
          <cell r="AF2994" t="str">
            <v>SKIPPERWACON-5BJune2011-2012</v>
          </cell>
          <cell r="AG2994" t="str">
            <v>SKIPPERWACON-5BJune2011-2012</v>
          </cell>
          <cell r="AH2994" t="str">
            <v>SKIPPERJune2011-2012</v>
          </cell>
        </row>
        <row r="2995">
          <cell r="D2995" t="str">
            <v>SPRIGGS</v>
          </cell>
          <cell r="E2995" t="str">
            <v>WACON-5A</v>
          </cell>
          <cell r="F2995" t="str">
            <v>Residential</v>
          </cell>
          <cell r="G2995" t="str">
            <v>SINGLE</v>
          </cell>
          <cell r="J2995" t="str">
            <v>June</v>
          </cell>
          <cell r="K2995" t="str">
            <v>2011-2012</v>
          </cell>
          <cell r="L2995">
            <v>2012</v>
          </cell>
          <cell r="N2995">
            <v>0</v>
          </cell>
          <cell r="Y2995">
            <v>0</v>
          </cell>
          <cell r="Z2995">
            <v>0</v>
          </cell>
          <cell r="AA2995">
            <v>0</v>
          </cell>
          <cell r="AB2995">
            <v>0</v>
          </cell>
          <cell r="AC2995" t="str">
            <v>SPRIGGSWACON-5AJune2011-2012</v>
          </cell>
          <cell r="AD2995" t="str">
            <v>SPRIGGSWACON-5A2012</v>
          </cell>
          <cell r="AE2995" t="str">
            <v>SPRIGGSWACON-5AJune2012</v>
          </cell>
          <cell r="AF2995" t="str">
            <v>SPRIGGSWACON-5AJune2011-2012</v>
          </cell>
          <cell r="AG2995" t="str">
            <v>SPRIGGSWACON-5AJune2011-2012</v>
          </cell>
          <cell r="AH2995" t="str">
            <v>SPRIGGSJune2011-2012</v>
          </cell>
        </row>
        <row r="2996">
          <cell r="D2996" t="str">
            <v>SPRIGGS</v>
          </cell>
          <cell r="E2996" t="str">
            <v>WACON-5A</v>
          </cell>
          <cell r="F2996" t="str">
            <v>Residential</v>
          </cell>
          <cell r="G2996" t="str">
            <v>MULTI</v>
          </cell>
          <cell r="J2996" t="str">
            <v>June</v>
          </cell>
          <cell r="K2996" t="str">
            <v>2011-2012</v>
          </cell>
          <cell r="L2996">
            <v>2012</v>
          </cell>
          <cell r="Y2996">
            <v>0</v>
          </cell>
          <cell r="AA2996">
            <v>0</v>
          </cell>
          <cell r="AC2996" t="str">
            <v>SPRIGGSWACON-5AJune2011-2012</v>
          </cell>
          <cell r="AD2996" t="str">
            <v>SPRIGGSWACON-5A2012</v>
          </cell>
          <cell r="AE2996" t="str">
            <v>SPRIGGSWACON-5AJune2012</v>
          </cell>
          <cell r="AF2996" t="str">
            <v>SPRIGGSWACON-5AJune2011-2012</v>
          </cell>
          <cell r="AG2996" t="str">
            <v>SPRIGGSWACON-5AJune2011-2012</v>
          </cell>
          <cell r="AH2996" t="str">
            <v>SPRIGGSJune2011-2012</v>
          </cell>
        </row>
        <row r="2997">
          <cell r="C2997" t="str">
            <v xml:space="preserve">Total Water Audits  </v>
          </cell>
          <cell r="D2997" t="str">
            <v>CONEW</v>
          </cell>
          <cell r="E2997" t="str">
            <v>WACON-5A</v>
          </cell>
          <cell r="F2997" t="str">
            <v>Residential</v>
          </cell>
          <cell r="G2997" t="str">
            <v>SINGLE</v>
          </cell>
          <cell r="J2997" t="str">
            <v>June</v>
          </cell>
          <cell r="K2997" t="str">
            <v>2011-2012</v>
          </cell>
          <cell r="L2997">
            <v>2012</v>
          </cell>
          <cell r="M2997">
            <v>0</v>
          </cell>
          <cell r="N2997">
            <v>0</v>
          </cell>
          <cell r="Y2997">
            <v>0</v>
          </cell>
          <cell r="Z2997">
            <v>0</v>
          </cell>
          <cell r="AA2997">
            <v>0</v>
          </cell>
          <cell r="AB2997">
            <v>0</v>
          </cell>
          <cell r="AC2997" t="str">
            <v>CONEWWACON-5AJune2011-2012</v>
          </cell>
          <cell r="AD2997" t="str">
            <v>CONEWWACON-5A2012</v>
          </cell>
          <cell r="AE2997" t="str">
            <v>CONEWWACON-5AJune2012</v>
          </cell>
          <cell r="AF2997" t="str">
            <v>CONEWWACON-5AJune2011-2012</v>
          </cell>
          <cell r="AG2997" t="str">
            <v>CONEWWACON-5AJune2011-2012</v>
          </cell>
          <cell r="AH2997" t="str">
            <v>CONEWJune2011-2012</v>
          </cell>
        </row>
        <row r="2998">
          <cell r="C2998" t="str">
            <v xml:space="preserve">Total Water Audits  </v>
          </cell>
          <cell r="D2998" t="str">
            <v>CONEW</v>
          </cell>
          <cell r="E2998" t="str">
            <v>WACON-5A</v>
          </cell>
          <cell r="F2998" t="str">
            <v>Residential</v>
          </cell>
          <cell r="G2998" t="str">
            <v>MULTI</v>
          </cell>
          <cell r="J2998" t="str">
            <v>June</v>
          </cell>
          <cell r="K2998" t="str">
            <v>2011-2012</v>
          </cell>
          <cell r="L2998">
            <v>2012</v>
          </cell>
          <cell r="M2998">
            <v>0</v>
          </cell>
          <cell r="Y2998">
            <v>0</v>
          </cell>
          <cell r="Z2998">
            <v>0</v>
          </cell>
          <cell r="AC2998" t="str">
            <v>CONEWWACON-5AJune2011-2012</v>
          </cell>
          <cell r="AD2998" t="str">
            <v>CONEWWACON-5A2012</v>
          </cell>
          <cell r="AE2998" t="str">
            <v>CONEWWACON-5AJune2012</v>
          </cell>
          <cell r="AF2998" t="str">
            <v>CONEWWACON-5AJune2011-2012</v>
          </cell>
          <cell r="AG2998" t="str">
            <v>CONEWWACON-5AJune2011-2012</v>
          </cell>
          <cell r="AH2998" t="str">
            <v>CONEWJune2011-2012</v>
          </cell>
        </row>
        <row r="2999">
          <cell r="C2999" t="str">
            <v xml:space="preserve">Total Water Audits  </v>
          </cell>
          <cell r="D2999" t="str">
            <v>CONEW</v>
          </cell>
          <cell r="E2999" t="str">
            <v>WACON-5B</v>
          </cell>
          <cell r="F2999" t="str">
            <v>Commercial</v>
          </cell>
          <cell r="G2999" t="str">
            <v>OTHER</v>
          </cell>
          <cell r="J2999" t="str">
            <v>June</v>
          </cell>
          <cell r="K2999" t="str">
            <v>2011-2012</v>
          </cell>
          <cell r="L2999">
            <v>2012</v>
          </cell>
          <cell r="M2999">
            <v>0</v>
          </cell>
          <cell r="N2999">
            <v>5.833333333333333</v>
          </cell>
          <cell r="Y2999">
            <v>0</v>
          </cell>
          <cell r="Z2999">
            <v>941.23725383333328</v>
          </cell>
          <cell r="AC2999" t="str">
            <v>CONEWWACON-5BJune2011-2012</v>
          </cell>
          <cell r="AD2999" t="str">
            <v>CONEWWACON-5B2012</v>
          </cell>
          <cell r="AE2999" t="str">
            <v>CONEWWACON-5BJune2012</v>
          </cell>
          <cell r="AF2999" t="str">
            <v>CONEWWACON-5BJune2011-2012</v>
          </cell>
          <cell r="AG2999" t="str">
            <v>CONEWWACON-5BJune2011-2012</v>
          </cell>
          <cell r="AH2999" t="str">
            <v>CONEWJune2011-2012</v>
          </cell>
        </row>
        <row r="3000">
          <cell r="B3000" t="str">
            <v>LOANEDEL</v>
          </cell>
          <cell r="C3000" t="str">
            <v>Efficiency Delivered Loans</v>
          </cell>
          <cell r="D3000" t="str">
            <v>BURNS</v>
          </cell>
          <cell r="E3000" t="str">
            <v>ECON-12A</v>
          </cell>
          <cell r="F3000" t="str">
            <v>Residential</v>
          </cell>
          <cell r="G3000" t="str">
            <v>SINGLE</v>
          </cell>
          <cell r="J3000" t="str">
            <v>June</v>
          </cell>
          <cell r="K3000" t="str">
            <v>2011-2012</v>
          </cell>
          <cell r="L3000">
            <v>2012</v>
          </cell>
          <cell r="N3000">
            <v>0</v>
          </cell>
          <cell r="P3000">
            <v>0</v>
          </cell>
          <cell r="Y3000">
            <v>0</v>
          </cell>
          <cell r="Z3000">
            <v>0</v>
          </cell>
          <cell r="AA3000">
            <v>0</v>
          </cell>
          <cell r="AB3000">
            <v>0</v>
          </cell>
          <cell r="AC3000" t="str">
            <v>BURNSECON-12AJune2011-2012</v>
          </cell>
          <cell r="AD3000" t="str">
            <v>BURNSECON-12A2012</v>
          </cell>
          <cell r="AE3000" t="str">
            <v>BURNSECON-12AJune2012</v>
          </cell>
          <cell r="AF3000" t="str">
            <v>BURNSECON-12AJune2011-2012</v>
          </cell>
          <cell r="AG3000" t="str">
            <v>BURNSECON-12AJune2011-2012</v>
          </cell>
          <cell r="AH3000" t="str">
            <v>BURNSJune2011-2012</v>
          </cell>
        </row>
        <row r="3001">
          <cell r="D3001" t="str">
            <v>GRAHAM</v>
          </cell>
          <cell r="E3001" t="str">
            <v>ECON-12A</v>
          </cell>
          <cell r="F3001" t="str">
            <v>Residential</v>
          </cell>
          <cell r="G3001" t="str">
            <v>SINGLE</v>
          </cell>
          <cell r="J3001" t="str">
            <v>June</v>
          </cell>
          <cell r="K3001" t="str">
            <v>2011-2012</v>
          </cell>
          <cell r="L3001">
            <v>2012</v>
          </cell>
          <cell r="N3001">
            <v>10.083333333333334</v>
          </cell>
          <cell r="P3001">
            <v>20166.666666666668</v>
          </cell>
          <cell r="Y3001">
            <v>0</v>
          </cell>
          <cell r="Z3001">
            <v>5041.666666666667</v>
          </cell>
          <cell r="AA3001">
            <v>0</v>
          </cell>
          <cell r="AB3001">
            <v>2514.4808333333335</v>
          </cell>
          <cell r="AC3001" t="str">
            <v>GRAHAMECON-12AJune2011-2012</v>
          </cell>
          <cell r="AD3001" t="str">
            <v>GRAHAMECON-12A2012</v>
          </cell>
          <cell r="AE3001" t="str">
            <v>GRAHAMECON-12AJune2012</v>
          </cell>
          <cell r="AF3001" t="str">
            <v>GRAHAMECON-12AJune2011-2012</v>
          </cell>
          <cell r="AG3001" t="str">
            <v>GRAHAMECON-12AJune2011-2012</v>
          </cell>
          <cell r="AH3001" t="str">
            <v>GRAHAMJune2011-2012</v>
          </cell>
        </row>
        <row r="3002">
          <cell r="D3002" t="str">
            <v>MAYER</v>
          </cell>
          <cell r="E3002" t="str">
            <v>ECON-12A</v>
          </cell>
          <cell r="F3002" t="str">
            <v>Residential</v>
          </cell>
          <cell r="G3002" t="str">
            <v>SINGLE</v>
          </cell>
          <cell r="J3002" t="str">
            <v>June</v>
          </cell>
          <cell r="K3002" t="str">
            <v>2011-2012</v>
          </cell>
          <cell r="L3002">
            <v>2012</v>
          </cell>
          <cell r="N3002">
            <v>10.083333333333334</v>
          </cell>
          <cell r="P3002">
            <v>20166.666666666668</v>
          </cell>
          <cell r="Y3002">
            <v>0</v>
          </cell>
          <cell r="Z3002">
            <v>5041.666666666667</v>
          </cell>
          <cell r="AA3002">
            <v>0</v>
          </cell>
          <cell r="AB3002">
            <v>2514.4808333333335</v>
          </cell>
          <cell r="AC3002" t="str">
            <v>MAYERECON-12AJune2011-2012</v>
          </cell>
          <cell r="AD3002" t="str">
            <v>MAYERECON-12A2012</v>
          </cell>
          <cell r="AE3002" t="str">
            <v>MAYERECON-12AJune2012</v>
          </cell>
          <cell r="AF3002" t="str">
            <v>MAYERECON-12AJune2011-2012</v>
          </cell>
          <cell r="AG3002" t="str">
            <v>MAYERECON-12AJune2011-2012</v>
          </cell>
          <cell r="AH3002" t="str">
            <v>MAYERJune2011-2012</v>
          </cell>
        </row>
        <row r="3003">
          <cell r="D3003" t="str">
            <v>SAMPSON</v>
          </cell>
          <cell r="E3003" t="str">
            <v>ECON-12A</v>
          </cell>
          <cell r="F3003" t="str">
            <v>Residential</v>
          </cell>
          <cell r="G3003" t="str">
            <v>SINGLE</v>
          </cell>
          <cell r="J3003" t="str">
            <v>June</v>
          </cell>
          <cell r="K3003" t="str">
            <v>2011-2012</v>
          </cell>
          <cell r="L3003">
            <v>2012</v>
          </cell>
          <cell r="N3003">
            <v>10.083333333333334</v>
          </cell>
          <cell r="P3003">
            <v>20166.666666666668</v>
          </cell>
          <cell r="Y3003">
            <v>0</v>
          </cell>
          <cell r="Z3003">
            <v>5041.666666666667</v>
          </cell>
          <cell r="AA3003">
            <v>0</v>
          </cell>
          <cell r="AB3003">
            <v>2514.4808333333335</v>
          </cell>
          <cell r="AC3003" t="str">
            <v>SAMPSONECON-12AJune2011-2012</v>
          </cell>
          <cell r="AD3003" t="str">
            <v>SAMPSONECON-12A2012</v>
          </cell>
          <cell r="AE3003" t="str">
            <v>SAMPSONECON-12AJune2012</v>
          </cell>
          <cell r="AF3003" t="str">
            <v>SAMPSONECON-12AJune2011-2012</v>
          </cell>
          <cell r="AG3003" t="str">
            <v>SAMPSONECON-12AJune2011-2012</v>
          </cell>
          <cell r="AH3003" t="str">
            <v>SAMPSONJune2011-2012</v>
          </cell>
        </row>
        <row r="3004">
          <cell r="D3004" t="str">
            <v>SKIPPER</v>
          </cell>
          <cell r="E3004" t="str">
            <v>ECON-12A</v>
          </cell>
          <cell r="F3004" t="str">
            <v>Residential</v>
          </cell>
          <cell r="G3004" t="str">
            <v>SINGLE</v>
          </cell>
          <cell r="J3004" t="str">
            <v>June</v>
          </cell>
          <cell r="K3004" t="str">
            <v>2011-2012</v>
          </cell>
          <cell r="L3004">
            <v>2012</v>
          </cell>
          <cell r="N3004">
            <v>0</v>
          </cell>
          <cell r="P3004">
            <v>0</v>
          </cell>
          <cell r="Y3004">
            <v>0</v>
          </cell>
          <cell r="Z3004">
            <v>0</v>
          </cell>
          <cell r="AA3004">
            <v>0</v>
          </cell>
          <cell r="AB3004">
            <v>0</v>
          </cell>
          <cell r="AC3004" t="str">
            <v>SKIPPERECON-12AJune2011-2012</v>
          </cell>
          <cell r="AD3004" t="str">
            <v>SKIPPERECON-12A2012</v>
          </cell>
          <cell r="AE3004" t="str">
            <v>SKIPPERECON-12AJune2012</v>
          </cell>
          <cell r="AF3004" t="str">
            <v>SKIPPERECON-12AJune2011-2012</v>
          </cell>
          <cell r="AG3004" t="str">
            <v>SKIPPERECON-12AJune2011-2012</v>
          </cell>
          <cell r="AH3004" t="str">
            <v>SKIPPERJune2011-2012</v>
          </cell>
        </row>
        <row r="3005">
          <cell r="D3005" t="str">
            <v>SPRIGGS</v>
          </cell>
          <cell r="E3005" t="str">
            <v>ECON-12A</v>
          </cell>
          <cell r="F3005" t="str">
            <v>Residential</v>
          </cell>
          <cell r="G3005" t="str">
            <v>SINGLE</v>
          </cell>
          <cell r="J3005" t="str">
            <v>June</v>
          </cell>
          <cell r="K3005" t="str">
            <v>2011-2012</v>
          </cell>
          <cell r="L3005">
            <v>2012</v>
          </cell>
          <cell r="N3005">
            <v>10.083333333333334</v>
          </cell>
          <cell r="P3005">
            <v>20166.666666666668</v>
          </cell>
          <cell r="Y3005">
            <v>0</v>
          </cell>
          <cell r="Z3005">
            <v>5041.666666666667</v>
          </cell>
          <cell r="AA3005">
            <v>0</v>
          </cell>
          <cell r="AB3005">
            <v>2514.4808333333335</v>
          </cell>
          <cell r="AC3005" t="str">
            <v>SPRIGGSECON-12AJune2011-2012</v>
          </cell>
          <cell r="AD3005" t="str">
            <v>SPRIGGSECON-12A2012</v>
          </cell>
          <cell r="AE3005" t="str">
            <v>SPRIGGSECON-12AJune2012</v>
          </cell>
          <cell r="AF3005" t="str">
            <v>SPRIGGSECON-12AJune2011-2012</v>
          </cell>
          <cell r="AG3005" t="str">
            <v>SPRIGGSECON-12AJune2011-2012</v>
          </cell>
          <cell r="AH3005" t="str">
            <v>SPRIGGSJune2011-2012</v>
          </cell>
        </row>
        <row r="3006">
          <cell r="C3006" t="str">
            <v>Total Home Fix-up Single</v>
          </cell>
          <cell r="D3006" t="str">
            <v>CONEW</v>
          </cell>
          <cell r="E3006" t="str">
            <v>ECON-12A</v>
          </cell>
          <cell r="F3006" t="str">
            <v>Residential</v>
          </cell>
          <cell r="G3006" t="str">
            <v>SINGLE</v>
          </cell>
          <cell r="J3006" t="str">
            <v>June</v>
          </cell>
          <cell r="K3006" t="str">
            <v>2011-2012</v>
          </cell>
          <cell r="L3006">
            <v>2012</v>
          </cell>
          <cell r="M3006">
            <v>0</v>
          </cell>
          <cell r="N3006">
            <v>40.333333333333336</v>
          </cell>
          <cell r="O3006">
            <v>0</v>
          </cell>
          <cell r="P3006">
            <v>80666.666666666672</v>
          </cell>
          <cell r="Y3006">
            <v>0</v>
          </cell>
          <cell r="Z3006">
            <v>20166.666666666668</v>
          </cell>
          <cell r="AA3006">
            <v>0</v>
          </cell>
          <cell r="AB3006">
            <v>10057.923333333334</v>
          </cell>
          <cell r="AC3006" t="str">
            <v>CONEWECON-12AJune2011-2012</v>
          </cell>
          <cell r="AD3006" t="str">
            <v>CONEWECON-12A2012</v>
          </cell>
          <cell r="AE3006" t="str">
            <v>CONEWECON-12AJune2012</v>
          </cell>
          <cell r="AF3006" t="str">
            <v>CONEWECON-12AJune2011-2012</v>
          </cell>
          <cell r="AG3006" t="str">
            <v>CONEWECON-12AJune2011-2012</v>
          </cell>
          <cell r="AH3006" t="str">
            <v>CONEWJune2011-2012</v>
          </cell>
        </row>
        <row r="3007">
          <cell r="C3007" t="str">
            <v>Community Events</v>
          </cell>
          <cell r="D3007" t="str">
            <v>BURNS</v>
          </cell>
          <cell r="E3007" t="str">
            <v>ECONGEN</v>
          </cell>
          <cell r="F3007" t="str">
            <v>Residential</v>
          </cell>
          <cell r="H3007" t="str">
            <v>COMM EVENT</v>
          </cell>
          <cell r="J3007" t="str">
            <v>June</v>
          </cell>
          <cell r="K3007" t="str">
            <v>2011-2012</v>
          </cell>
          <cell r="L3007">
            <v>2012</v>
          </cell>
          <cell r="N3007">
            <v>0.27777777777777779</v>
          </cell>
          <cell r="Y3007">
            <v>0</v>
          </cell>
          <cell r="Z3007">
            <v>1.7538055555555556</v>
          </cell>
          <cell r="AC3007" t="str">
            <v>BURNSECONGENJune2011-2012</v>
          </cell>
          <cell r="AD3007" t="str">
            <v>BURNSECONGEN2012</v>
          </cell>
          <cell r="AE3007" t="str">
            <v>BURNSECONGENJune2012</v>
          </cell>
          <cell r="AF3007" t="str">
            <v>BURNSECONGENCOMM EVENTJune2011-2012</v>
          </cell>
          <cell r="AG3007" t="str">
            <v>BURNSECONGENJune2011-2012</v>
          </cell>
          <cell r="AH3007" t="str">
            <v>BURNSJune2011-2012</v>
          </cell>
        </row>
        <row r="3008">
          <cell r="D3008" t="str">
            <v>GRAHAM</v>
          </cell>
          <cell r="E3008" t="str">
            <v>ECONGEN</v>
          </cell>
          <cell r="F3008" t="str">
            <v>Residential</v>
          </cell>
          <cell r="H3008" t="str">
            <v>COMM EVENT</v>
          </cell>
          <cell r="J3008" t="str">
            <v>June</v>
          </cell>
          <cell r="K3008" t="str">
            <v>2011-2012</v>
          </cell>
          <cell r="L3008">
            <v>2012</v>
          </cell>
          <cell r="N3008">
            <v>0.27777777777777779</v>
          </cell>
          <cell r="U3008">
            <v>8</v>
          </cell>
          <cell r="Y3008">
            <v>0</v>
          </cell>
          <cell r="Z3008">
            <v>1.7538055555555556</v>
          </cell>
          <cell r="AC3008" t="str">
            <v>GRAHAMECONGENJune2011-2012</v>
          </cell>
          <cell r="AD3008" t="str">
            <v>GRAHAMECONGEN2012</v>
          </cell>
          <cell r="AE3008" t="str">
            <v>GRAHAMECONGENJune2012</v>
          </cell>
          <cell r="AF3008" t="str">
            <v>GRAHAMECONGENCOMM EVENTJune2011-2012</v>
          </cell>
          <cell r="AG3008" t="str">
            <v>GRAHAMECONGENJune2011-2012</v>
          </cell>
          <cell r="AH3008" t="str">
            <v>GRAHAMJune2011-2012</v>
          </cell>
        </row>
        <row r="3009">
          <cell r="D3009" t="str">
            <v>MAYER</v>
          </cell>
          <cell r="E3009" t="str">
            <v>ECONGEN</v>
          </cell>
          <cell r="F3009" t="str">
            <v>Residential</v>
          </cell>
          <cell r="H3009" t="str">
            <v>COMM EVENT</v>
          </cell>
          <cell r="J3009" t="str">
            <v>June</v>
          </cell>
          <cell r="K3009" t="str">
            <v>2011-2012</v>
          </cell>
          <cell r="L3009">
            <v>2012</v>
          </cell>
          <cell r="N3009">
            <v>0</v>
          </cell>
          <cell r="Y3009">
            <v>0</v>
          </cell>
          <cell r="Z3009">
            <v>0</v>
          </cell>
          <cell r="AC3009" t="str">
            <v>MAYERECONGENJune2011-2012</v>
          </cell>
          <cell r="AD3009" t="str">
            <v>MAYERECONGEN2012</v>
          </cell>
          <cell r="AE3009" t="str">
            <v>MAYERECONGENJune2012</v>
          </cell>
          <cell r="AF3009" t="str">
            <v>MAYERECONGENCOMM EVENTJune2011-2012</v>
          </cell>
          <cell r="AG3009" t="str">
            <v>MAYERECONGENJune2011-2012</v>
          </cell>
          <cell r="AH3009" t="str">
            <v>MAYERJune2011-2012</v>
          </cell>
        </row>
        <row r="3010">
          <cell r="D3010" t="str">
            <v>RIVERA</v>
          </cell>
          <cell r="E3010" t="str">
            <v>ECONGEN</v>
          </cell>
          <cell r="F3010" t="str">
            <v>Residential</v>
          </cell>
          <cell r="H3010" t="str">
            <v>COMM EVENT</v>
          </cell>
          <cell r="J3010" t="str">
            <v>June</v>
          </cell>
          <cell r="K3010" t="str">
            <v>2011-2012</v>
          </cell>
          <cell r="L3010">
            <v>2012</v>
          </cell>
          <cell r="N3010">
            <v>0</v>
          </cell>
          <cell r="Y3010">
            <v>0</v>
          </cell>
          <cell r="Z3010">
            <v>0</v>
          </cell>
          <cell r="AC3010" t="str">
            <v>RIVERAECONGENJune2011-2012</v>
          </cell>
          <cell r="AD3010" t="str">
            <v>RIVERAECONGEN2012</v>
          </cell>
          <cell r="AE3010" t="str">
            <v>RIVERAECONGENJune2012</v>
          </cell>
          <cell r="AF3010" t="str">
            <v>RIVERAECONGENCOMM EVENTJune2011-2012</v>
          </cell>
          <cell r="AG3010" t="str">
            <v>RIVERAECONGENJune2011-2012</v>
          </cell>
          <cell r="AH3010" t="str">
            <v>RIVERAJune2011-2012</v>
          </cell>
        </row>
        <row r="3011">
          <cell r="D3011" t="str">
            <v>SAMPSON</v>
          </cell>
          <cell r="E3011" t="str">
            <v>ECONGEN</v>
          </cell>
          <cell r="F3011" t="str">
            <v>Residential</v>
          </cell>
          <cell r="H3011" t="str">
            <v>COMM EVENT</v>
          </cell>
          <cell r="J3011" t="str">
            <v>June</v>
          </cell>
          <cell r="K3011" t="str">
            <v>2011-2012</v>
          </cell>
          <cell r="L3011">
            <v>2012</v>
          </cell>
          <cell r="N3011">
            <v>0.27777777777777779</v>
          </cell>
          <cell r="U3011">
            <v>9</v>
          </cell>
          <cell r="Y3011">
            <v>0</v>
          </cell>
          <cell r="Z3011">
            <v>1.7538055555555556</v>
          </cell>
          <cell r="AC3011" t="str">
            <v>SAMPSONECONGENJune2011-2012</v>
          </cell>
          <cell r="AD3011" t="str">
            <v>SAMPSONECONGEN2012</v>
          </cell>
          <cell r="AE3011" t="str">
            <v>SAMPSONECONGENJune2012</v>
          </cell>
          <cell r="AF3011" t="str">
            <v>SAMPSONECONGENCOMM EVENTJune2011-2012</v>
          </cell>
          <cell r="AG3011" t="str">
            <v>SAMPSONECONGENJune2011-2012</v>
          </cell>
          <cell r="AH3011" t="str">
            <v>SAMPSONJune2011-2012</v>
          </cell>
        </row>
        <row r="3012">
          <cell r="D3012" t="str">
            <v>SKIPPER</v>
          </cell>
          <cell r="E3012" t="str">
            <v>ECONGEN</v>
          </cell>
          <cell r="F3012" t="str">
            <v>Residential</v>
          </cell>
          <cell r="H3012" t="str">
            <v>COMM EVENT</v>
          </cell>
          <cell r="J3012" t="str">
            <v>June</v>
          </cell>
          <cell r="K3012" t="str">
            <v>2011-2012</v>
          </cell>
          <cell r="L3012">
            <v>2012</v>
          </cell>
          <cell r="N3012">
            <v>0.27777777777777779</v>
          </cell>
          <cell r="Y3012">
            <v>0</v>
          </cell>
          <cell r="Z3012">
            <v>1.7538055555555556</v>
          </cell>
          <cell r="AC3012" t="str">
            <v>SKIPPERECONGENJune2011-2012</v>
          </cell>
          <cell r="AD3012" t="str">
            <v>SKIPPERECONGEN2012</v>
          </cell>
          <cell r="AE3012" t="str">
            <v>SKIPPERECONGENJune2012</v>
          </cell>
          <cell r="AF3012" t="str">
            <v>SKIPPERECONGENCOMM EVENTJune2011-2012</v>
          </cell>
          <cell r="AG3012" t="str">
            <v>SKIPPERECONGENJune2011-2012</v>
          </cell>
          <cell r="AH3012" t="str">
            <v>SKIPPERJune2011-2012</v>
          </cell>
        </row>
        <row r="3013">
          <cell r="D3013" t="str">
            <v>SPRIGGS</v>
          </cell>
          <cell r="E3013" t="str">
            <v>ECONGEN</v>
          </cell>
          <cell r="F3013" t="str">
            <v>Residential</v>
          </cell>
          <cell r="H3013" t="str">
            <v>COMM EVENT</v>
          </cell>
          <cell r="J3013" t="str">
            <v>June</v>
          </cell>
          <cell r="K3013" t="str">
            <v>2011-2012</v>
          </cell>
          <cell r="L3013">
            <v>2012</v>
          </cell>
          <cell r="N3013">
            <v>0.27777777777777779</v>
          </cell>
          <cell r="Y3013">
            <v>0</v>
          </cell>
          <cell r="Z3013">
            <v>1.7538055555555556</v>
          </cell>
          <cell r="AC3013" t="str">
            <v>SPRIGGSECONGENJune2011-2012</v>
          </cell>
          <cell r="AD3013" t="str">
            <v>SPRIGGSECONGEN2012</v>
          </cell>
          <cell r="AE3013" t="str">
            <v>SPRIGGSECONGENJune2012</v>
          </cell>
          <cell r="AF3013" t="str">
            <v>SPRIGGSECONGENCOMM EVENTJune2011-2012</v>
          </cell>
          <cell r="AG3013" t="str">
            <v>SPRIGGSECONGENJune2011-2012</v>
          </cell>
          <cell r="AH3013" t="str">
            <v>SPRIGGSJune2011-2012</v>
          </cell>
        </row>
        <row r="3014">
          <cell r="C3014" t="str">
            <v xml:space="preserve">Total Community Events  </v>
          </cell>
          <cell r="D3014" t="str">
            <v>CONEW</v>
          </cell>
          <cell r="E3014" t="str">
            <v>ECONGEN</v>
          </cell>
          <cell r="F3014" t="str">
            <v>Residential</v>
          </cell>
          <cell r="H3014" t="str">
            <v>COMM EVENT</v>
          </cell>
          <cell r="J3014" t="str">
            <v>June</v>
          </cell>
          <cell r="K3014" t="str">
            <v>2011-2012</v>
          </cell>
          <cell r="L3014">
            <v>2012</v>
          </cell>
          <cell r="M3014">
            <v>0</v>
          </cell>
          <cell r="N3014">
            <v>1.3888888888888888</v>
          </cell>
          <cell r="O3014">
            <v>0</v>
          </cell>
          <cell r="P3014">
            <v>0</v>
          </cell>
          <cell r="U3014">
            <v>17</v>
          </cell>
          <cell r="X3014">
            <v>0</v>
          </cell>
          <cell r="Y3014">
            <v>0</v>
          </cell>
          <cell r="Z3014">
            <v>224.10410805555554</v>
          </cell>
          <cell r="AC3014" t="str">
            <v>CONEWECONGENJune2011-2012</v>
          </cell>
          <cell r="AD3014" t="str">
            <v>CONEWECONGEN2012</v>
          </cell>
          <cell r="AE3014" t="str">
            <v>CONEWECONGENJune2012</v>
          </cell>
          <cell r="AF3014" t="str">
            <v>CONEWECONGENCOMM EVENTJune2011-2012</v>
          </cell>
          <cell r="AG3014" t="str">
            <v>CONEWECONGENJune2011-2012</v>
          </cell>
          <cell r="AH3014" t="str">
            <v>CONEWJune2011-2012</v>
          </cell>
        </row>
        <row r="3015">
          <cell r="C3015" t="str">
            <v>CFL Community Events</v>
          </cell>
          <cell r="D3015" t="str">
            <v>COMM EVENT</v>
          </cell>
          <cell r="E3015" t="str">
            <v>ECON-11</v>
          </cell>
          <cell r="F3015" t="str">
            <v>Residential</v>
          </cell>
          <cell r="J3015" t="str">
            <v>June</v>
          </cell>
          <cell r="K3015" t="str">
            <v>2011-2012</v>
          </cell>
          <cell r="L3015">
            <v>2012</v>
          </cell>
          <cell r="N3015">
            <v>71.083333333333329</v>
          </cell>
          <cell r="O3015">
            <v>0</v>
          </cell>
          <cell r="AA3015">
            <v>0</v>
          </cell>
          <cell r="AB3015">
            <v>4358.83</v>
          </cell>
          <cell r="AC3015" t="str">
            <v>COMM EVENTECON-11June2011-2012</v>
          </cell>
          <cell r="AD3015" t="str">
            <v>COMM EVENTECON-112012</v>
          </cell>
          <cell r="AE3015" t="str">
            <v>COMM EVENTECON-11June2012</v>
          </cell>
          <cell r="AF3015" t="str">
            <v>COMM EVENTECON-11June2011-2012</v>
          </cell>
          <cell r="AG3015" t="str">
            <v>COMM EVENTECON-11June2011-2012</v>
          </cell>
          <cell r="AH3015" t="str">
            <v>COMM EVENTJune2011-2012</v>
          </cell>
        </row>
        <row r="3016">
          <cell r="C3016" t="str">
            <v>CFL Mailed</v>
          </cell>
          <cell r="D3016" t="str">
            <v>MAILED</v>
          </cell>
          <cell r="E3016" t="str">
            <v>ECON-11</v>
          </cell>
          <cell r="F3016" t="str">
            <v>Residential</v>
          </cell>
          <cell r="J3016" t="str">
            <v>June</v>
          </cell>
          <cell r="K3016" t="str">
            <v>2011-2012</v>
          </cell>
          <cell r="L3016">
            <v>2012</v>
          </cell>
          <cell r="N3016">
            <v>71.083333333333329</v>
          </cell>
          <cell r="O3016">
            <v>0</v>
          </cell>
          <cell r="AA3016">
            <v>0</v>
          </cell>
          <cell r="AB3016">
            <v>4358.83</v>
          </cell>
          <cell r="AC3016" t="str">
            <v>MAILEDECON-11June2011-2012</v>
          </cell>
          <cell r="AD3016" t="str">
            <v>MAILEDECON-112012</v>
          </cell>
          <cell r="AE3016" t="str">
            <v>MAILEDECON-11June2012</v>
          </cell>
          <cell r="AF3016" t="str">
            <v>MAILEDECON-11June2011-2012</v>
          </cell>
          <cell r="AG3016" t="str">
            <v>MAILEDECON-11June2011-2012</v>
          </cell>
          <cell r="AH3016" t="str">
            <v>MAILEDJune2011-2012</v>
          </cell>
        </row>
        <row r="3017">
          <cell r="C3017" t="str">
            <v>CFL Delivered</v>
          </cell>
          <cell r="D3017" t="str">
            <v>DELIVERED</v>
          </cell>
          <cell r="E3017" t="str">
            <v>ECON-11</v>
          </cell>
          <cell r="F3017" t="str">
            <v>Residential</v>
          </cell>
          <cell r="J3017" t="str">
            <v>June</v>
          </cell>
          <cell r="K3017" t="str">
            <v>2011-2012</v>
          </cell>
          <cell r="L3017">
            <v>2012</v>
          </cell>
          <cell r="N3017">
            <v>71.083333333333329</v>
          </cell>
          <cell r="O3017">
            <v>0</v>
          </cell>
          <cell r="AA3017">
            <v>0</v>
          </cell>
          <cell r="AB3017">
            <v>4358.83</v>
          </cell>
          <cell r="AC3017" t="str">
            <v>DELIVEREDECON-11June2011-2012</v>
          </cell>
          <cell r="AD3017" t="str">
            <v>DELIVEREDECON-112012</v>
          </cell>
          <cell r="AE3017" t="str">
            <v>DELIVEREDECON-11June2012</v>
          </cell>
          <cell r="AF3017" t="str">
            <v>DELIVEREDECON-11June2011-2012</v>
          </cell>
          <cell r="AG3017" t="str">
            <v>DELIVEREDECON-11June2011-2012</v>
          </cell>
          <cell r="AH3017" t="str">
            <v>DELIVEREDJune2011-2012</v>
          </cell>
        </row>
        <row r="3018">
          <cell r="C3018" t="str">
            <v>Total CFL</v>
          </cell>
          <cell r="D3018" t="str">
            <v>TOTAL CFL</v>
          </cell>
          <cell r="E3018" t="str">
            <v>ECON-11</v>
          </cell>
          <cell r="F3018" t="str">
            <v>Residential</v>
          </cell>
          <cell r="J3018" t="str">
            <v>June</v>
          </cell>
          <cell r="K3018" t="str">
            <v>2011-2012</v>
          </cell>
          <cell r="L3018">
            <v>2012</v>
          </cell>
          <cell r="M3018">
            <v>0</v>
          </cell>
          <cell r="N3018">
            <v>213.25</v>
          </cell>
          <cell r="O3018">
            <v>0</v>
          </cell>
          <cell r="P3018">
            <v>0</v>
          </cell>
          <cell r="Q3018">
            <v>0</v>
          </cell>
          <cell r="R3018">
            <v>0</v>
          </cell>
          <cell r="S3018">
            <v>0</v>
          </cell>
          <cell r="U3018">
            <v>0</v>
          </cell>
          <cell r="V3018">
            <v>0</v>
          </cell>
          <cell r="W3018">
            <v>0</v>
          </cell>
          <cell r="X3018">
            <v>0</v>
          </cell>
          <cell r="Y3018">
            <v>0</v>
          </cell>
          <cell r="Z3018">
            <v>0</v>
          </cell>
          <cell r="AA3018">
            <v>0</v>
          </cell>
          <cell r="AB3018">
            <v>13076.49</v>
          </cell>
          <cell r="AC3018" t="str">
            <v>Total CFLECON-11June2011-2012</v>
          </cell>
          <cell r="AD3018" t="str">
            <v>TOTAL CFLECON-112012</v>
          </cell>
          <cell r="AE3018" t="str">
            <v>TOTAL CFLECON-11June2012</v>
          </cell>
          <cell r="AF3018" t="str">
            <v>TOTAL CFLECON-11June2011-2012</v>
          </cell>
          <cell r="AG3018" t="str">
            <v>TOTAL CFLECON-11June2011-2012</v>
          </cell>
          <cell r="AH3018" t="str">
            <v>Total CFLJune2011-2012</v>
          </cell>
        </row>
        <row r="3019">
          <cell r="C3019" t="str">
            <v>Kit Community Events</v>
          </cell>
          <cell r="D3019" t="str">
            <v>KITS COM EVT</v>
          </cell>
          <cell r="E3019" t="str">
            <v>WACON-4A</v>
          </cell>
          <cell r="F3019" t="str">
            <v>Residential</v>
          </cell>
          <cell r="J3019" t="str">
            <v>June</v>
          </cell>
          <cell r="K3019" t="str">
            <v>2011-2012</v>
          </cell>
          <cell r="L3019">
            <v>2012</v>
          </cell>
          <cell r="N3019">
            <v>76.166666666666671</v>
          </cell>
          <cell r="O3019">
            <v>0</v>
          </cell>
          <cell r="AA3019">
            <v>0</v>
          </cell>
          <cell r="AB3019">
            <v>17823</v>
          </cell>
          <cell r="AC3019" t="str">
            <v>KITS COM EVTWACON-4AJune2011-2012</v>
          </cell>
          <cell r="AD3019" t="str">
            <v>KITS COM EVTWACON-4A2012</v>
          </cell>
          <cell r="AE3019" t="str">
            <v>KITS COM EVTWACON-4AJune2012</v>
          </cell>
          <cell r="AF3019" t="str">
            <v>KITS COM EVTWACON-4AJune2011-2012</v>
          </cell>
          <cell r="AG3019" t="str">
            <v>KITS COM EVTWACON-4AJune2011-2012</v>
          </cell>
          <cell r="AH3019" t="str">
            <v>KITS COM EVTJune2011-2012</v>
          </cell>
        </row>
        <row r="3020">
          <cell r="C3020" t="str">
            <v>Kit Delivered</v>
          </cell>
          <cell r="D3020" t="str">
            <v>KITS DLVD</v>
          </cell>
          <cell r="E3020" t="str">
            <v>WACON-4A</v>
          </cell>
          <cell r="F3020" t="str">
            <v>Residential</v>
          </cell>
          <cell r="J3020" t="str">
            <v>June</v>
          </cell>
          <cell r="K3020" t="str">
            <v>2011-2012</v>
          </cell>
          <cell r="L3020">
            <v>2012</v>
          </cell>
          <cell r="M3020">
            <v>0</v>
          </cell>
          <cell r="N3020">
            <v>76.166666666666671</v>
          </cell>
          <cell r="O3020">
            <v>0</v>
          </cell>
          <cell r="AA3020">
            <v>0</v>
          </cell>
          <cell r="AB3020">
            <v>17823</v>
          </cell>
          <cell r="AC3020" t="str">
            <v>KITS DLVDWACON-4AJune2011-2012</v>
          </cell>
          <cell r="AD3020" t="str">
            <v>KITS DLVDWACON-4A2012</v>
          </cell>
          <cell r="AE3020" t="str">
            <v>KITS DLVDWACON-4AJune2012</v>
          </cell>
          <cell r="AF3020" t="str">
            <v>KITS DLVDWACON-4AJune2011-2012</v>
          </cell>
          <cell r="AG3020" t="str">
            <v>KITS DLVDWACON-4AJune2011-2012</v>
          </cell>
          <cell r="AH3020" t="str">
            <v>KITS DLVDJune2011-2012</v>
          </cell>
        </row>
        <row r="3021">
          <cell r="C3021" t="str">
            <v>Kit Special Delivered</v>
          </cell>
          <cell r="D3021" t="str">
            <v>SPEC DLVD</v>
          </cell>
          <cell r="E3021" t="str">
            <v>WACON-4A</v>
          </cell>
          <cell r="F3021" t="str">
            <v>Residential</v>
          </cell>
          <cell r="J3021" t="str">
            <v>June</v>
          </cell>
          <cell r="K3021" t="str">
            <v>2011-2012</v>
          </cell>
          <cell r="L3021">
            <v>2012</v>
          </cell>
          <cell r="N3021">
            <v>76.166666666666671</v>
          </cell>
          <cell r="O3021">
            <v>0</v>
          </cell>
          <cell r="AA3021">
            <v>0</v>
          </cell>
          <cell r="AB3021">
            <v>17823</v>
          </cell>
          <cell r="AC3021" t="str">
            <v>SPEC DLVDWACON-4AJune2011-2012</v>
          </cell>
          <cell r="AD3021" t="str">
            <v>SPEC DLVDWACON-4A2012</v>
          </cell>
          <cell r="AE3021" t="str">
            <v>SPEC DLVDWACON-4AJune2012</v>
          </cell>
          <cell r="AF3021" t="str">
            <v>SPEC DLVDWACON-4AJune2011-2012</v>
          </cell>
          <cell r="AG3021" t="str">
            <v>SPEC DLVDWACON-4AJune2011-2012</v>
          </cell>
          <cell r="AH3021" t="str">
            <v>SPEC DLVDJune2011-2012</v>
          </cell>
        </row>
        <row r="3022">
          <cell r="C3022" t="str">
            <v>Total Kits</v>
          </cell>
          <cell r="D3022" t="str">
            <v>TOTAL KITS</v>
          </cell>
          <cell r="E3022" t="str">
            <v>WACON-4A</v>
          </cell>
          <cell r="F3022" t="str">
            <v>Residential</v>
          </cell>
          <cell r="J3022" t="str">
            <v>June</v>
          </cell>
          <cell r="K3022" t="str">
            <v>2011-2012</v>
          </cell>
          <cell r="L3022">
            <v>2012</v>
          </cell>
          <cell r="M3022">
            <v>0</v>
          </cell>
          <cell r="N3022">
            <v>228.5</v>
          </cell>
          <cell r="O3022">
            <v>0</v>
          </cell>
          <cell r="P3022">
            <v>0</v>
          </cell>
          <cell r="Q3022">
            <v>0</v>
          </cell>
          <cell r="R3022">
            <v>0</v>
          </cell>
          <cell r="S3022">
            <v>0</v>
          </cell>
          <cell r="U3022">
            <v>0</v>
          </cell>
          <cell r="V3022">
            <v>0</v>
          </cell>
          <cell r="W3022">
            <v>0</v>
          </cell>
          <cell r="X3022">
            <v>0</v>
          </cell>
          <cell r="Y3022">
            <v>0</v>
          </cell>
          <cell r="Z3022">
            <v>0</v>
          </cell>
          <cell r="AA3022">
            <v>0</v>
          </cell>
          <cell r="AB3022">
            <v>53469</v>
          </cell>
          <cell r="AC3022" t="str">
            <v>Total KitsWACON-4AJune2011-2012</v>
          </cell>
          <cell r="AD3022" t="str">
            <v>TOTAL KITSWACON-4A2012</v>
          </cell>
          <cell r="AE3022" t="str">
            <v>TOTAL KITSWACON-4AJune2012</v>
          </cell>
          <cell r="AF3022" t="str">
            <v>TOTAL KITSWACON-4AJune2011-2012</v>
          </cell>
          <cell r="AG3022" t="str">
            <v>TOTAL KITSWACON-4AJune2011-2012</v>
          </cell>
          <cell r="AH3022" t="str">
            <v>Total KitsJune2011-2012</v>
          </cell>
        </row>
        <row r="3023">
          <cell r="C3023" t="str">
            <v xml:space="preserve">Total CFL's &amp; Kits  </v>
          </cell>
          <cell r="D3023" t="str">
            <v>CONEW</v>
          </cell>
          <cell r="E3023" t="str">
            <v>ECON-11</v>
          </cell>
          <cell r="F3023" t="str">
            <v>Residential</v>
          </cell>
          <cell r="J3023" t="str">
            <v>June</v>
          </cell>
          <cell r="K3023" t="str">
            <v>2011-2012</v>
          </cell>
          <cell r="L3023">
            <v>2012</v>
          </cell>
          <cell r="M3023">
            <v>0</v>
          </cell>
          <cell r="N3023">
            <v>441.75</v>
          </cell>
          <cell r="O3023">
            <v>0</v>
          </cell>
          <cell r="P3023">
            <v>0</v>
          </cell>
          <cell r="Q3023">
            <v>0</v>
          </cell>
          <cell r="R3023">
            <v>0</v>
          </cell>
          <cell r="S3023">
            <v>0</v>
          </cell>
          <cell r="U3023">
            <v>0</v>
          </cell>
          <cell r="V3023">
            <v>0</v>
          </cell>
          <cell r="W3023">
            <v>0</v>
          </cell>
          <cell r="X3023">
            <v>0</v>
          </cell>
          <cell r="Y3023">
            <v>0</v>
          </cell>
          <cell r="Z3023">
            <v>0</v>
          </cell>
          <cell r="AA3023">
            <v>0</v>
          </cell>
          <cell r="AB3023">
            <v>66545.490000000005</v>
          </cell>
          <cell r="AC3023" t="str">
            <v>CONEWECON-11June2011-2012</v>
          </cell>
          <cell r="AD3023" t="str">
            <v>CONEWECON-112012</v>
          </cell>
          <cell r="AE3023" t="str">
            <v>CONEWECON-11June2012</v>
          </cell>
          <cell r="AF3023" t="str">
            <v>CONEWECON-11June2011-2012</v>
          </cell>
          <cell r="AG3023" t="str">
            <v>CONEWECON-11June2011-2012</v>
          </cell>
          <cell r="AH3023" t="str">
            <v>CONEWJune2011-2012</v>
          </cell>
        </row>
        <row r="3024">
          <cell r="C3024" t="str">
            <v>O-POWER</v>
          </cell>
          <cell r="D3024" t="str">
            <v>O-POWER</v>
          </cell>
          <cell r="E3024" t="str">
            <v>ECON-9</v>
          </cell>
          <cell r="F3024" t="str">
            <v>Residential</v>
          </cell>
          <cell r="G3024" t="str">
            <v>SINGLE</v>
          </cell>
          <cell r="J3024" t="str">
            <v>June</v>
          </cell>
          <cell r="K3024" t="str">
            <v>2011-2012</v>
          </cell>
          <cell r="L3024">
            <v>2012</v>
          </cell>
          <cell r="N3024">
            <v>8333.3333333333339</v>
          </cell>
          <cell r="AA3024">
            <v>0</v>
          </cell>
          <cell r="AB3024">
            <v>541743.33333333349</v>
          </cell>
          <cell r="AC3024" t="str">
            <v>O-POWERECON-9June2011-2012</v>
          </cell>
          <cell r="AD3024" t="str">
            <v>O-POWERECON-92012</v>
          </cell>
          <cell r="AE3024" t="str">
            <v>O-POWERECON-9June2012</v>
          </cell>
          <cell r="AF3024" t="str">
            <v>O-POWERECON-9June2011-2012</v>
          </cell>
          <cell r="AG3024" t="str">
            <v>O-POWERECON-9June2011-2012</v>
          </cell>
          <cell r="AH3024" t="str">
            <v>O-POWERJune2011-2012</v>
          </cell>
        </row>
        <row r="3025">
          <cell r="D3025" t="str">
            <v>O-POWER</v>
          </cell>
          <cell r="E3025" t="str">
            <v>ECON-9</v>
          </cell>
          <cell r="F3025" t="str">
            <v>Residential</v>
          </cell>
          <cell r="G3025" t="str">
            <v>MULTI</v>
          </cell>
          <cell r="J3025" t="str">
            <v>June</v>
          </cell>
          <cell r="K3025" t="str">
            <v>2011-2012</v>
          </cell>
          <cell r="L3025">
            <v>2012</v>
          </cell>
          <cell r="AC3025" t="str">
            <v>O-POWERECON-9June2011-2012</v>
          </cell>
          <cell r="AD3025" t="str">
            <v>O-POWERECON-92012</v>
          </cell>
          <cell r="AE3025" t="str">
            <v>O-POWERECON-9June2012</v>
          </cell>
          <cell r="AF3025" t="str">
            <v>O-POWERECON-9June2011-2012</v>
          </cell>
          <cell r="AG3025" t="str">
            <v>O-POWERECON-9June2011-2012</v>
          </cell>
          <cell r="AH3025" t="str">
            <v>O-POWERJune2011-2012</v>
          </cell>
        </row>
        <row r="3026">
          <cell r="C3026" t="str">
            <v xml:space="preserve">Total O-POWER  </v>
          </cell>
          <cell r="D3026" t="str">
            <v>CONEW</v>
          </cell>
          <cell r="E3026" t="str">
            <v>ECON-9</v>
          </cell>
          <cell r="F3026" t="str">
            <v>Residential</v>
          </cell>
          <cell r="G3026" t="str">
            <v>SINGLE</v>
          </cell>
          <cell r="J3026" t="str">
            <v>June</v>
          </cell>
          <cell r="K3026" t="str">
            <v>2011-2012</v>
          </cell>
          <cell r="L3026">
            <v>2012</v>
          </cell>
          <cell r="M3026">
            <v>0</v>
          </cell>
          <cell r="N3026">
            <v>8333.3333333333339</v>
          </cell>
          <cell r="AC3026" t="str">
            <v>CONEWECON-9June2011-2012</v>
          </cell>
          <cell r="AD3026" t="str">
            <v>CONEWECON-92012</v>
          </cell>
          <cell r="AE3026" t="str">
            <v>CONEWECON-9June2012</v>
          </cell>
          <cell r="AF3026" t="str">
            <v>CONEWECON-9June2011-2012</v>
          </cell>
          <cell r="AG3026" t="str">
            <v>CONEWECON-9June2011-2012</v>
          </cell>
          <cell r="AH3026" t="str">
            <v>CONEWJune2011-2012</v>
          </cell>
        </row>
        <row r="3027">
          <cell r="C3027" t="str">
            <v xml:space="preserve">Total O-POWER  </v>
          </cell>
          <cell r="D3027" t="str">
            <v>CONEW</v>
          </cell>
          <cell r="E3027" t="str">
            <v>ECON-9</v>
          </cell>
          <cell r="F3027" t="str">
            <v>Residential</v>
          </cell>
          <cell r="G3027" t="str">
            <v>MULTI</v>
          </cell>
          <cell r="J3027" t="str">
            <v>June</v>
          </cell>
          <cell r="K3027" t="str">
            <v>2011-2012</v>
          </cell>
          <cell r="L3027">
            <v>2012</v>
          </cell>
          <cell r="M3027">
            <v>0</v>
          </cell>
          <cell r="Y3027">
            <v>0</v>
          </cell>
          <cell r="Z3027">
            <v>0</v>
          </cell>
          <cell r="AA3027">
            <v>0</v>
          </cell>
          <cell r="AB3027">
            <v>541743.33333333349</v>
          </cell>
          <cell r="AC3027" t="str">
            <v>CONEWECON-9June2011-2012</v>
          </cell>
          <cell r="AD3027" t="str">
            <v>CONEWECON-92012</v>
          </cell>
          <cell r="AE3027" t="str">
            <v>CONEWECON-9June2012</v>
          </cell>
          <cell r="AF3027" t="str">
            <v>CONEWECON-9June2011-2012</v>
          </cell>
          <cell r="AG3027" t="str">
            <v>CONEWECON-9June2011-2012</v>
          </cell>
          <cell r="AH3027" t="str">
            <v>CONEWJune2011-2012</v>
          </cell>
        </row>
        <row r="3028">
          <cell r="C3028" t="str">
            <v>GREEN NEIGHBOORHOOD</v>
          </cell>
          <cell r="D3028" t="str">
            <v>GRNNEIGH</v>
          </cell>
          <cell r="E3028" t="str">
            <v>ECON-14</v>
          </cell>
          <cell r="F3028" t="str">
            <v>Residential</v>
          </cell>
          <cell r="G3028" t="str">
            <v>SINGLE</v>
          </cell>
          <cell r="J3028" t="str">
            <v>June</v>
          </cell>
          <cell r="K3028" t="str">
            <v>2011-2012</v>
          </cell>
          <cell r="L3028">
            <v>2012</v>
          </cell>
          <cell r="N3028">
            <v>0</v>
          </cell>
          <cell r="AA3028">
            <v>0</v>
          </cell>
          <cell r="AB3028">
            <v>0</v>
          </cell>
          <cell r="AC3028" t="str">
            <v>GRNNEIGHECON-14June2011-2012</v>
          </cell>
          <cell r="AD3028" t="str">
            <v>GRNNEIGHECON-142012</v>
          </cell>
          <cell r="AE3028" t="str">
            <v>GRNNEIGHECON-14June2012</v>
          </cell>
          <cell r="AF3028" t="str">
            <v>GRNNEIGHECON-14June2011-2012</v>
          </cell>
          <cell r="AG3028" t="str">
            <v>GRNNEIGHECON-14June2011-2012</v>
          </cell>
          <cell r="AH3028" t="str">
            <v>GRNNEIGHJune2011-2012</v>
          </cell>
        </row>
        <row r="3029">
          <cell r="C3029" t="str">
            <v>GREEN NEIGHBOORHOOD</v>
          </cell>
          <cell r="D3029" t="str">
            <v>GRNNEIGH</v>
          </cell>
          <cell r="E3029" t="str">
            <v>ECON-14</v>
          </cell>
          <cell r="F3029" t="str">
            <v>Residential</v>
          </cell>
          <cell r="G3029" t="str">
            <v>MULTI</v>
          </cell>
          <cell r="J3029" t="str">
            <v>June</v>
          </cell>
          <cell r="K3029" t="str">
            <v>2011-2012</v>
          </cell>
          <cell r="L3029">
            <v>2012</v>
          </cell>
          <cell r="AA3029">
            <v>0</v>
          </cell>
          <cell r="AC3029" t="str">
            <v>GRNNEIGHECON-14June2011-2012</v>
          </cell>
          <cell r="AD3029" t="str">
            <v>GRNNEIGHECON-142012</v>
          </cell>
          <cell r="AE3029" t="str">
            <v>GRNNEIGHECON-14June2012</v>
          </cell>
          <cell r="AF3029" t="str">
            <v>GRNNEIGHECON-14June2011-2012</v>
          </cell>
          <cell r="AG3029" t="str">
            <v>GRNNEIGHECON-14June2011-2012</v>
          </cell>
          <cell r="AH3029" t="str">
            <v>GRNNEIGHJune2011-2012</v>
          </cell>
        </row>
        <row r="3030">
          <cell r="C3030" t="str">
            <v xml:space="preserve">Total Green Neighborhood  </v>
          </cell>
          <cell r="D3030" t="str">
            <v>CONEW</v>
          </cell>
          <cell r="E3030" t="str">
            <v>ECON-14</v>
          </cell>
          <cell r="F3030" t="str">
            <v>Residential</v>
          </cell>
          <cell r="G3030" t="str">
            <v>SINGLE</v>
          </cell>
          <cell r="J3030" t="str">
            <v>June</v>
          </cell>
          <cell r="K3030" t="str">
            <v>2011-2012</v>
          </cell>
          <cell r="L3030">
            <v>2012</v>
          </cell>
          <cell r="M3030">
            <v>0</v>
          </cell>
          <cell r="N3030">
            <v>0</v>
          </cell>
          <cell r="O3030">
            <v>0</v>
          </cell>
          <cell r="Y3030">
            <v>0</v>
          </cell>
          <cell r="Z3030">
            <v>0</v>
          </cell>
          <cell r="AA3030">
            <v>0</v>
          </cell>
          <cell r="AB3030">
            <v>0</v>
          </cell>
          <cell r="AC3030" t="str">
            <v>CONEWECON-14June2011-2012</v>
          </cell>
          <cell r="AD3030" t="str">
            <v>CONEWECON-142012</v>
          </cell>
          <cell r="AE3030" t="str">
            <v>CONEWECON-14June2012</v>
          </cell>
          <cell r="AF3030" t="str">
            <v>CONEWECON-14June2011-2012</v>
          </cell>
          <cell r="AG3030" t="str">
            <v>CONEWECON-14June2011-2012</v>
          </cell>
          <cell r="AH3030" t="str">
            <v>CONEWJune2011-2012</v>
          </cell>
        </row>
        <row r="3031">
          <cell r="C3031" t="str">
            <v xml:space="preserve">Total Green Neighborhood  </v>
          </cell>
          <cell r="D3031" t="str">
            <v>CONEW</v>
          </cell>
          <cell r="E3031" t="str">
            <v>ECON-14</v>
          </cell>
          <cell r="F3031" t="str">
            <v>Residential</v>
          </cell>
          <cell r="G3031" t="str">
            <v>MULTI</v>
          </cell>
          <cell r="J3031" t="str">
            <v>June</v>
          </cell>
          <cell r="K3031" t="str">
            <v>2011-2012</v>
          </cell>
          <cell r="L3031">
            <v>2012</v>
          </cell>
          <cell r="M3031">
            <v>0</v>
          </cell>
          <cell r="Y3031">
            <v>0</v>
          </cell>
          <cell r="Z3031">
            <v>0</v>
          </cell>
          <cell r="AA3031">
            <v>0</v>
          </cell>
          <cell r="AB3031">
            <v>0</v>
          </cell>
          <cell r="AC3031" t="str">
            <v>CONEWECON-14June2011-2012</v>
          </cell>
          <cell r="AD3031" t="str">
            <v>CONEWECON-142012</v>
          </cell>
          <cell r="AE3031" t="str">
            <v>CONEWECON-14June2012</v>
          </cell>
          <cell r="AF3031" t="str">
            <v>CONEWECON-14June2011-2012</v>
          </cell>
          <cell r="AG3031" t="str">
            <v>CONEWECON-14June2011-2012</v>
          </cell>
          <cell r="AH3031" t="str">
            <v>CONEWJune2011-2012</v>
          </cell>
        </row>
        <row r="3032">
          <cell r="C3032" t="str">
            <v>MULIT-FAMILY Rehabilitation Program Invoiced</v>
          </cell>
          <cell r="D3032" t="str">
            <v>MULIT REHAB</v>
          </cell>
          <cell r="E3032" t="str">
            <v>ECON-7</v>
          </cell>
          <cell r="F3032" t="str">
            <v>Residential</v>
          </cell>
          <cell r="G3032" t="str">
            <v>MULTI</v>
          </cell>
          <cell r="J3032" t="str">
            <v>June</v>
          </cell>
          <cell r="K3032" t="str">
            <v>2011-2012</v>
          </cell>
          <cell r="L3032">
            <v>2012</v>
          </cell>
          <cell r="N3032">
            <v>16.75</v>
          </cell>
          <cell r="O3032">
            <v>0</v>
          </cell>
          <cell r="P3032">
            <v>400</v>
          </cell>
          <cell r="Q3032">
            <v>0</v>
          </cell>
          <cell r="Y3032">
            <v>0</v>
          </cell>
          <cell r="Z3032">
            <v>1390.25</v>
          </cell>
          <cell r="AA3032">
            <v>0</v>
          </cell>
          <cell r="AB3032">
            <v>23868.75</v>
          </cell>
          <cell r="AC3032" t="str">
            <v>MULIT REHABECON-7June2011-2012</v>
          </cell>
          <cell r="AD3032" t="str">
            <v>MULIT REHABECON-72012</v>
          </cell>
          <cell r="AE3032" t="str">
            <v>MULIT REHABECON-7June2012</v>
          </cell>
          <cell r="AF3032" t="str">
            <v>MULIT REHABECON-7June2011-2012</v>
          </cell>
          <cell r="AG3032" t="str">
            <v>MULIT REHABECON-7June2011-2012</v>
          </cell>
          <cell r="AH3032" t="str">
            <v>MULIT REHABJune2011-2012</v>
          </cell>
        </row>
        <row r="3033">
          <cell r="C3033" t="str">
            <v>Total Multi-Fam Rehab</v>
          </cell>
          <cell r="D3033" t="str">
            <v>CONEW</v>
          </cell>
          <cell r="E3033" t="str">
            <v>ECON-7</v>
          </cell>
          <cell r="F3033" t="str">
            <v>Residential</v>
          </cell>
          <cell r="G3033" t="str">
            <v>MULTI</v>
          </cell>
          <cell r="J3033" t="str">
            <v>June</v>
          </cell>
          <cell r="K3033" t="str">
            <v>2011-2012</v>
          </cell>
          <cell r="L3033">
            <v>2012</v>
          </cell>
          <cell r="M3033">
            <v>0</v>
          </cell>
          <cell r="N3033">
            <v>16.75</v>
          </cell>
          <cell r="O3033">
            <v>0</v>
          </cell>
          <cell r="P3033">
            <v>400</v>
          </cell>
          <cell r="Q3033">
            <v>0</v>
          </cell>
          <cell r="R3033">
            <v>0</v>
          </cell>
          <cell r="S3033">
            <v>0</v>
          </cell>
          <cell r="U3033">
            <v>0</v>
          </cell>
          <cell r="V3033">
            <v>0</v>
          </cell>
          <cell r="W3033">
            <v>0</v>
          </cell>
          <cell r="X3033">
            <v>0</v>
          </cell>
          <cell r="Y3033">
            <v>0</v>
          </cell>
          <cell r="Z3033">
            <v>1390.25</v>
          </cell>
          <cell r="AA3033">
            <v>0</v>
          </cell>
          <cell r="AB3033">
            <v>23868.75</v>
          </cell>
          <cell r="AC3033" t="str">
            <v>CONEWECON-7June2011-2012</v>
          </cell>
          <cell r="AD3033" t="str">
            <v>CONEWECON-72012</v>
          </cell>
          <cell r="AE3033" t="str">
            <v>CONEWECON-7June2012</v>
          </cell>
          <cell r="AF3033" t="str">
            <v>CONEWECON-7June2011-2012</v>
          </cell>
          <cell r="AG3033" t="str">
            <v>CONEWECON-7June2011-2012</v>
          </cell>
          <cell r="AH3033" t="str">
            <v>CONEWJune2011-2012</v>
          </cell>
        </row>
        <row r="3034">
          <cell r="C3034" t="str">
            <v>Total City</v>
          </cell>
          <cell r="E3034" t="str">
            <v>TOTAL CITY</v>
          </cell>
          <cell r="J3034" t="str">
            <v>June</v>
          </cell>
          <cell r="K3034" t="str">
            <v>2011-2012</v>
          </cell>
          <cell r="L3034">
            <v>2012</v>
          </cell>
          <cell r="M3034">
            <v>0</v>
          </cell>
          <cell r="N3034">
            <v>16.75</v>
          </cell>
          <cell r="O3034">
            <v>0</v>
          </cell>
          <cell r="P3034">
            <v>400</v>
          </cell>
          <cell r="Q3034">
            <v>0</v>
          </cell>
          <cell r="R3034">
            <v>0</v>
          </cell>
          <cell r="S3034">
            <v>0</v>
          </cell>
          <cell r="U3034">
            <v>0</v>
          </cell>
          <cell r="V3034">
            <v>0</v>
          </cell>
          <cell r="W3034">
            <v>0</v>
          </cell>
          <cell r="X3034">
            <v>0</v>
          </cell>
          <cell r="Y3034">
            <v>0</v>
          </cell>
          <cell r="Z3034">
            <v>1390.25</v>
          </cell>
          <cell r="AA3034">
            <v>0</v>
          </cell>
          <cell r="AB3034">
            <v>23868.75</v>
          </cell>
          <cell r="AC3034" t="str">
            <v>TOTAL CITYJune2011-2012</v>
          </cell>
          <cell r="AD3034" t="str">
            <v>TOTAL CITY2012</v>
          </cell>
          <cell r="AE3034" t="str">
            <v>TOTAL CITYJune2012</v>
          </cell>
          <cell r="AF3034" t="str">
            <v>TOTAL CITYJune2011-2012</v>
          </cell>
          <cell r="AG3034" t="str">
            <v>TOTAL CITYJune2011-2012</v>
          </cell>
          <cell r="AH3034" t="str">
            <v>Total CityJune2011-2012</v>
          </cell>
        </row>
        <row r="3035">
          <cell r="B3035" t="str">
            <v>ST Cloud Completed Audits Report</v>
          </cell>
          <cell r="J3035" t="str">
            <v>June</v>
          </cell>
          <cell r="L3035">
            <v>2012</v>
          </cell>
          <cell r="AC3035" t="str">
            <v>June</v>
          </cell>
          <cell r="AD3035" t="str">
            <v>2012</v>
          </cell>
          <cell r="AE3035" t="str">
            <v>June2012</v>
          </cell>
          <cell r="AF3035" t="str">
            <v>June</v>
          </cell>
          <cell r="AG3035" t="str">
            <v>June</v>
          </cell>
          <cell r="AH3035" t="str">
            <v>June</v>
          </cell>
        </row>
        <row r="3036">
          <cell r="B3036" t="str">
            <v>AUD4</v>
          </cell>
          <cell r="C3036" t="str">
            <v>Survey - Residential Energy</v>
          </cell>
          <cell r="D3036" t="str">
            <v>GRAHAM</v>
          </cell>
          <cell r="E3036" t="str">
            <v>ECON-3B</v>
          </cell>
          <cell r="F3036" t="str">
            <v>Residential</v>
          </cell>
          <cell r="G3036" t="str">
            <v>SINGLE</v>
          </cell>
          <cell r="I3036" t="str">
            <v>ST CLOUD</v>
          </cell>
          <cell r="J3036" t="str">
            <v>June</v>
          </cell>
          <cell r="K3036" t="str">
            <v>2011-2012</v>
          </cell>
          <cell r="L3036">
            <v>2012</v>
          </cell>
          <cell r="Y3036">
            <v>0</v>
          </cell>
          <cell r="Z3036">
            <v>0</v>
          </cell>
          <cell r="AA3036">
            <v>0</v>
          </cell>
          <cell r="AB3036">
            <v>0</v>
          </cell>
          <cell r="AC3036" t="str">
            <v>GRAHAMECON-3BJune2011-2012</v>
          </cell>
          <cell r="AD3036" t="str">
            <v>GRAHAMECON-3B2012</v>
          </cell>
          <cell r="AE3036" t="str">
            <v>GRAHAMECON-3BJune2012</v>
          </cell>
          <cell r="AF3036" t="str">
            <v>GRAHAMECON-3BJune2011-2012</v>
          </cell>
          <cell r="AG3036" t="str">
            <v>GRAHAMECON-3BST CLOUDJune2011-2012</v>
          </cell>
          <cell r="AH3036" t="str">
            <v>GRAHAMJune2011-2012</v>
          </cell>
        </row>
        <row r="3037">
          <cell r="B3037" t="str">
            <v>AUD6</v>
          </cell>
          <cell r="C3037" t="str">
            <v>Survey - Residential Energy</v>
          </cell>
          <cell r="D3037" t="str">
            <v>SKIPPER</v>
          </cell>
          <cell r="E3037" t="str">
            <v>ECON-3B</v>
          </cell>
          <cell r="F3037" t="str">
            <v>Residential</v>
          </cell>
          <cell r="G3037" t="str">
            <v>SINGLE</v>
          </cell>
          <cell r="I3037" t="str">
            <v>ST CLOUD</v>
          </cell>
          <cell r="J3037" t="str">
            <v>June</v>
          </cell>
          <cell r="K3037" t="str">
            <v>2011-2012</v>
          </cell>
          <cell r="L3037">
            <v>2012</v>
          </cell>
          <cell r="Y3037">
            <v>0</v>
          </cell>
          <cell r="Z3037">
            <v>0</v>
          </cell>
          <cell r="AA3037">
            <v>0</v>
          </cell>
          <cell r="AB3037">
            <v>0</v>
          </cell>
          <cell r="AC3037" t="str">
            <v>SKIPPERECON-3BJune2011-2012</v>
          </cell>
          <cell r="AD3037" t="str">
            <v>SKIPPERECON-3B2012</v>
          </cell>
          <cell r="AE3037" t="str">
            <v>SKIPPERECON-3BJune2012</v>
          </cell>
          <cell r="AF3037" t="str">
            <v>SKIPPERECON-3BJune2011-2012</v>
          </cell>
          <cell r="AG3037" t="str">
            <v>SKIPPERECON-3BST CLOUDJune2011-2012</v>
          </cell>
          <cell r="AH3037" t="str">
            <v>SKIPPERJune2011-2012</v>
          </cell>
        </row>
        <row r="3038">
          <cell r="B3038" t="str">
            <v>AUD7</v>
          </cell>
          <cell r="C3038" t="str">
            <v>Survey - Residential Energy</v>
          </cell>
          <cell r="D3038" t="str">
            <v>SAMPSON</v>
          </cell>
          <cell r="E3038" t="str">
            <v>ECON-3B</v>
          </cell>
          <cell r="F3038" t="str">
            <v>Residential</v>
          </cell>
          <cell r="G3038" t="str">
            <v>SINGLE</v>
          </cell>
          <cell r="I3038" t="str">
            <v>ST CLOUD</v>
          </cell>
          <cell r="J3038" t="str">
            <v>June</v>
          </cell>
          <cell r="K3038" t="str">
            <v>2011-2012</v>
          </cell>
          <cell r="L3038">
            <v>2012</v>
          </cell>
          <cell r="Y3038">
            <v>0</v>
          </cell>
          <cell r="Z3038">
            <v>0</v>
          </cell>
          <cell r="AA3038">
            <v>0</v>
          </cell>
          <cell r="AB3038">
            <v>0</v>
          </cell>
          <cell r="AC3038" t="str">
            <v>SAMPSONECON-3BJune2011-2012</v>
          </cell>
          <cell r="AD3038" t="str">
            <v>SAMPSONECON-3B2012</v>
          </cell>
          <cell r="AE3038" t="str">
            <v>SAMPSONECON-3BJune2012</v>
          </cell>
          <cell r="AF3038" t="str">
            <v>SAMPSONECON-3BJune2011-2012</v>
          </cell>
          <cell r="AG3038" t="str">
            <v>SAMPSONECON-3BST CLOUDJune2011-2012</v>
          </cell>
          <cell r="AH3038" t="str">
            <v>SAMPSONJune2011-2012</v>
          </cell>
        </row>
        <row r="3039">
          <cell r="C3039" t="str">
            <v xml:space="preserve">Total Res Energy Surveys  </v>
          </cell>
          <cell r="D3039" t="str">
            <v>CONEW</v>
          </cell>
          <cell r="E3039" t="str">
            <v>ECON-3B</v>
          </cell>
          <cell r="F3039" t="str">
            <v>Residential</v>
          </cell>
          <cell r="I3039" t="str">
            <v>ST CLOUD</v>
          </cell>
          <cell r="J3039" t="str">
            <v>June</v>
          </cell>
          <cell r="K3039" t="str">
            <v>2011-2012</v>
          </cell>
          <cell r="L3039">
            <v>2012</v>
          </cell>
          <cell r="M3039">
            <v>0</v>
          </cell>
          <cell r="Y3039">
            <v>0</v>
          </cell>
          <cell r="Z3039">
            <v>0</v>
          </cell>
          <cell r="AA3039">
            <v>0</v>
          </cell>
          <cell r="AB3039">
            <v>0</v>
          </cell>
          <cell r="AC3039" t="str">
            <v>CONEWECON-3BJune2011-2012</v>
          </cell>
          <cell r="AD3039" t="str">
            <v>CONEWECON-3B2012</v>
          </cell>
          <cell r="AE3039" t="str">
            <v>CONEWECON-3BJune2012</v>
          </cell>
          <cell r="AF3039" t="str">
            <v>CONEWECON-3BJune2011-2012</v>
          </cell>
          <cell r="AG3039" t="str">
            <v>CONEWECON-3BST CLOUDJune2011-2012</v>
          </cell>
          <cell r="AH3039" t="str">
            <v>CONEWJune2011-2012</v>
          </cell>
        </row>
        <row r="3040">
          <cell r="B3040" t="str">
            <v>FHS</v>
          </cell>
          <cell r="C3040" t="str">
            <v>Survey - Residential Energy DVD</v>
          </cell>
          <cell r="D3040" t="str">
            <v>BURNS</v>
          </cell>
          <cell r="E3040" t="str">
            <v>ECON-3D</v>
          </cell>
          <cell r="F3040" t="str">
            <v>Residential</v>
          </cell>
          <cell r="I3040" t="str">
            <v>ST CLOUD</v>
          </cell>
          <cell r="J3040" t="str">
            <v>June</v>
          </cell>
          <cell r="K3040" t="str">
            <v>2011-2012</v>
          </cell>
          <cell r="L3040">
            <v>2012</v>
          </cell>
          <cell r="Y3040">
            <v>0</v>
          </cell>
          <cell r="Z3040">
            <v>0</v>
          </cell>
          <cell r="AA3040">
            <v>0</v>
          </cell>
          <cell r="AB3040">
            <v>0</v>
          </cell>
          <cell r="AC3040" t="str">
            <v>BURNSECON-3DJune2011-2012</v>
          </cell>
          <cell r="AD3040" t="str">
            <v>BURNSECON-3D2012</v>
          </cell>
          <cell r="AE3040" t="str">
            <v>BURNSECON-3DJune2012</v>
          </cell>
          <cell r="AF3040" t="str">
            <v>BURNSECON-3DJune2011-2012</v>
          </cell>
          <cell r="AG3040" t="str">
            <v>BURNSECON-3DST CLOUDJune2011-2012</v>
          </cell>
          <cell r="AH3040" t="str">
            <v>BURNSJune2011-2012</v>
          </cell>
        </row>
        <row r="3041">
          <cell r="C3041" t="str">
            <v>Survey - Residential Energy DVD</v>
          </cell>
          <cell r="D3041" t="str">
            <v>RIVERA</v>
          </cell>
          <cell r="E3041" t="str">
            <v>ECON-3D</v>
          </cell>
          <cell r="F3041" t="str">
            <v>Residential</v>
          </cell>
          <cell r="I3041" t="str">
            <v>ST CLOUD</v>
          </cell>
          <cell r="J3041" t="str">
            <v>June</v>
          </cell>
          <cell r="K3041" t="str">
            <v>2011-2012</v>
          </cell>
          <cell r="L3041">
            <v>2012</v>
          </cell>
          <cell r="Y3041">
            <v>0</v>
          </cell>
          <cell r="Z3041">
            <v>0</v>
          </cell>
          <cell r="AA3041">
            <v>0</v>
          </cell>
          <cell r="AB3041">
            <v>0</v>
          </cell>
          <cell r="AC3041" t="str">
            <v>RIVERAECON-3DJune2011-2012</v>
          </cell>
          <cell r="AD3041" t="str">
            <v>RIVERAECON-3D2012</v>
          </cell>
          <cell r="AE3041" t="str">
            <v>RIVERAECON-3DJune2012</v>
          </cell>
          <cell r="AF3041" t="str">
            <v>RIVERAECON-3DJune2011-2012</v>
          </cell>
          <cell r="AG3041" t="str">
            <v>RIVERAECON-3DST CLOUDJune2011-2012</v>
          </cell>
          <cell r="AH3041" t="str">
            <v>RIVERAJune2011-2012</v>
          </cell>
        </row>
        <row r="3042">
          <cell r="C3042" t="str">
            <v xml:space="preserve">Total DVD &amp; VIDEO  </v>
          </cell>
          <cell r="D3042" t="str">
            <v>DVD</v>
          </cell>
          <cell r="E3042" t="str">
            <v>ECON-3D</v>
          </cell>
          <cell r="F3042" t="str">
            <v>Residential</v>
          </cell>
          <cell r="I3042" t="str">
            <v>ST CLOUD</v>
          </cell>
          <cell r="J3042" t="str">
            <v>June</v>
          </cell>
          <cell r="K3042" t="str">
            <v>2011-2012</v>
          </cell>
          <cell r="L3042">
            <v>2012</v>
          </cell>
          <cell r="M3042">
            <v>0</v>
          </cell>
          <cell r="Y3042">
            <v>0</v>
          </cell>
          <cell r="AA3042">
            <v>0</v>
          </cell>
          <cell r="AC3042" t="str">
            <v>DVDECON-3DJune2011-2012</v>
          </cell>
          <cell r="AD3042" t="str">
            <v>DVDECON-3D2012</v>
          </cell>
          <cell r="AE3042" t="str">
            <v>DVDECON-3DJune2012</v>
          </cell>
          <cell r="AF3042" t="str">
            <v>DVDECON-3DJune2011-2012</v>
          </cell>
          <cell r="AG3042" t="str">
            <v>DVDECON-3DST CLOUDJune2011-2012</v>
          </cell>
          <cell r="AH3042" t="str">
            <v>DVDJune2011-2012</v>
          </cell>
        </row>
        <row r="3043">
          <cell r="C3043" t="str">
            <v xml:space="preserve">Total Residential Energy DVD  </v>
          </cell>
          <cell r="D3043" t="str">
            <v>CONEW</v>
          </cell>
          <cell r="E3043" t="str">
            <v>ECON-3D</v>
          </cell>
          <cell r="F3043" t="str">
            <v>Residential</v>
          </cell>
          <cell r="I3043" t="str">
            <v>ST CLOUD</v>
          </cell>
          <cell r="J3043" t="str">
            <v>June</v>
          </cell>
          <cell r="K3043" t="str">
            <v>2011-2012</v>
          </cell>
          <cell r="L3043">
            <v>2012</v>
          </cell>
          <cell r="M3043">
            <v>0</v>
          </cell>
          <cell r="Y3043">
            <v>0</v>
          </cell>
          <cell r="Z3043">
            <v>0</v>
          </cell>
          <cell r="AA3043">
            <v>0</v>
          </cell>
          <cell r="AB3043">
            <v>0</v>
          </cell>
          <cell r="AC3043" t="str">
            <v>CONEWECON-3DJune2011-2012</v>
          </cell>
          <cell r="AD3043" t="str">
            <v>CONEWECON-3D2012</v>
          </cell>
          <cell r="AE3043" t="str">
            <v>CONEWECON-3DJune2012</v>
          </cell>
          <cell r="AF3043" t="str">
            <v>CONEWECON-3DJune2011-2012</v>
          </cell>
          <cell r="AG3043" t="str">
            <v>CONEWECON-3DST CLOUDJune2011-2012</v>
          </cell>
          <cell r="AH3043" t="str">
            <v>CONEWJune2011-2012</v>
          </cell>
        </row>
        <row r="3044">
          <cell r="B3044" t="str">
            <v>IBHE</v>
          </cell>
          <cell r="C3044" t="str">
            <v>Home Fix-up</v>
          </cell>
          <cell r="D3044" t="str">
            <v>SAMPSON</v>
          </cell>
          <cell r="E3044" t="str">
            <v>ECON-12A</v>
          </cell>
          <cell r="F3044" t="str">
            <v>Residential</v>
          </cell>
          <cell r="G3044" t="str">
            <v>SINGLE</v>
          </cell>
          <cell r="I3044" t="str">
            <v>ST CLOUD</v>
          </cell>
          <cell r="J3044" t="str">
            <v>June</v>
          </cell>
          <cell r="K3044" t="str">
            <v>2011-2012</v>
          </cell>
          <cell r="L3044">
            <v>2012</v>
          </cell>
          <cell r="Y3044">
            <v>0</v>
          </cell>
          <cell r="Z3044">
            <v>0</v>
          </cell>
          <cell r="AA3044">
            <v>0</v>
          </cell>
          <cell r="AB3044">
            <v>0</v>
          </cell>
          <cell r="AC3044" t="str">
            <v>SAMPSONECON-12AJune2011-2012</v>
          </cell>
          <cell r="AD3044" t="str">
            <v>SAMPSONECON-12A2012</v>
          </cell>
          <cell r="AE3044" t="str">
            <v>SAMPSONECON-12AJune2012</v>
          </cell>
          <cell r="AF3044" t="str">
            <v>SAMPSONECON-12AJune2011-2012</v>
          </cell>
          <cell r="AG3044" t="str">
            <v>SAMPSONECON-12AST CLOUDJune2011-2012</v>
          </cell>
          <cell r="AH3044" t="str">
            <v>SAMPSONJune2011-2012</v>
          </cell>
        </row>
        <row r="3045">
          <cell r="C3045" t="str">
            <v>Total Home Fix-up Single</v>
          </cell>
          <cell r="D3045" t="str">
            <v>CONEW</v>
          </cell>
          <cell r="E3045" t="str">
            <v>ECON-12A</v>
          </cell>
          <cell r="F3045" t="str">
            <v>Residential</v>
          </cell>
          <cell r="G3045" t="str">
            <v>SINGLE</v>
          </cell>
          <cell r="I3045" t="str">
            <v>ST CLOUD</v>
          </cell>
          <cell r="J3045" t="str">
            <v>June</v>
          </cell>
          <cell r="K3045" t="str">
            <v>2011-2012</v>
          </cell>
          <cell r="L3045">
            <v>2012</v>
          </cell>
          <cell r="M3045">
            <v>0</v>
          </cell>
          <cell r="O3045">
            <v>0</v>
          </cell>
          <cell r="Q3045">
            <v>0</v>
          </cell>
          <cell r="R3045">
            <v>0</v>
          </cell>
          <cell r="S3045">
            <v>0</v>
          </cell>
          <cell r="U3045">
            <v>0</v>
          </cell>
          <cell r="V3045">
            <v>0</v>
          </cell>
          <cell r="W3045">
            <v>0</v>
          </cell>
          <cell r="X3045">
            <v>0</v>
          </cell>
          <cell r="Y3045">
            <v>0</v>
          </cell>
          <cell r="Z3045">
            <v>0</v>
          </cell>
          <cell r="AA3045">
            <v>0</v>
          </cell>
          <cell r="AB3045">
            <v>0</v>
          </cell>
          <cell r="AC3045" t="str">
            <v>CONEWECON-12AJune2011-2012</v>
          </cell>
          <cell r="AD3045" t="str">
            <v>CONEWECON-12A2012</v>
          </cell>
          <cell r="AE3045" t="str">
            <v>CONEWECON-12AJune2012</v>
          </cell>
          <cell r="AF3045" t="str">
            <v>CONEWECON-12AJune2011-2012</v>
          </cell>
          <cell r="AG3045" t="str">
            <v>CONEWECON-12AST CLOUDJune2011-2012</v>
          </cell>
          <cell r="AH3045" t="str">
            <v>CONEWJune2011-2012</v>
          </cell>
        </row>
        <row r="3046">
          <cell r="B3046" t="str">
            <v>IBHI</v>
          </cell>
          <cell r="C3046" t="str">
            <v>Home Financial Insulation Loan</v>
          </cell>
          <cell r="D3046" t="str">
            <v>SAMPSON</v>
          </cell>
          <cell r="E3046" t="str">
            <v>ECON-12B</v>
          </cell>
          <cell r="F3046" t="str">
            <v>Residential</v>
          </cell>
          <cell r="G3046" t="str">
            <v>SINGLE</v>
          </cell>
          <cell r="I3046" t="str">
            <v>ST CLOUD</v>
          </cell>
          <cell r="J3046" t="str">
            <v>June</v>
          </cell>
          <cell r="K3046" t="str">
            <v>2011-2012</v>
          </cell>
          <cell r="L3046">
            <v>2012</v>
          </cell>
          <cell r="O3046">
            <v>0</v>
          </cell>
          <cell r="Y3046">
            <v>0</v>
          </cell>
          <cell r="Z3046">
            <v>0</v>
          </cell>
          <cell r="AA3046">
            <v>0</v>
          </cell>
          <cell r="AB3046">
            <v>0</v>
          </cell>
          <cell r="AC3046" t="str">
            <v>SAMPSONECON-12BJune2011-2012</v>
          </cell>
          <cell r="AD3046" t="str">
            <v>SAMPSONECON-12B2012</v>
          </cell>
          <cell r="AE3046" t="str">
            <v>SAMPSONECON-12BJune2012</v>
          </cell>
          <cell r="AF3046" t="str">
            <v>SAMPSONECON-12BJune2011-2012</v>
          </cell>
          <cell r="AG3046" t="str">
            <v>SAMPSONECON-12BST CLOUDJune2011-2012</v>
          </cell>
          <cell r="AH3046" t="str">
            <v>SAMPSONJune2011-2012</v>
          </cell>
        </row>
        <row r="3047">
          <cell r="C3047" t="str">
            <v>Total Financed Insulation Single</v>
          </cell>
          <cell r="D3047" t="str">
            <v>CONEW</v>
          </cell>
          <cell r="E3047" t="str">
            <v>ECON-12B</v>
          </cell>
          <cell r="F3047" t="str">
            <v>Residential</v>
          </cell>
          <cell r="G3047" t="str">
            <v>SINGLE</v>
          </cell>
          <cell r="I3047" t="str">
            <v>ST CLOUD</v>
          </cell>
          <cell r="J3047" t="str">
            <v>June</v>
          </cell>
          <cell r="K3047" t="str">
            <v>2011-2012</v>
          </cell>
          <cell r="L3047">
            <v>2012</v>
          </cell>
          <cell r="M3047">
            <v>0</v>
          </cell>
          <cell r="O3047">
            <v>0</v>
          </cell>
          <cell r="Q3047">
            <v>0</v>
          </cell>
          <cell r="R3047">
            <v>0</v>
          </cell>
          <cell r="S3047">
            <v>0</v>
          </cell>
          <cell r="U3047">
            <v>0</v>
          </cell>
          <cell r="V3047">
            <v>0</v>
          </cell>
          <cell r="W3047">
            <v>0</v>
          </cell>
          <cell r="X3047">
            <v>0</v>
          </cell>
          <cell r="Y3047">
            <v>0</v>
          </cell>
          <cell r="Z3047">
            <v>0</v>
          </cell>
          <cell r="AA3047">
            <v>0</v>
          </cell>
          <cell r="AB3047">
            <v>0</v>
          </cell>
          <cell r="AC3047" t="str">
            <v>CONEWECON-12BJune2011-2012</v>
          </cell>
          <cell r="AD3047" t="str">
            <v>CONEWECON-12B2012</v>
          </cell>
          <cell r="AE3047" t="str">
            <v>CONEWECON-12BJune2012</v>
          </cell>
          <cell r="AF3047" t="str">
            <v>CONEWECON-12BJune2011-2012</v>
          </cell>
          <cell r="AG3047" t="str">
            <v>CONEWECON-12BST CLOUDJune2011-2012</v>
          </cell>
          <cell r="AH3047" t="str">
            <v>CONEWJune2011-2012</v>
          </cell>
        </row>
        <row r="3048">
          <cell r="C3048" t="str">
            <v>Total Residential Audit Summary</v>
          </cell>
          <cell r="D3048" t="str">
            <v>CONEW</v>
          </cell>
          <cell r="E3048" t="str">
            <v>RESCON</v>
          </cell>
          <cell r="F3048" t="str">
            <v>Residential</v>
          </cell>
          <cell r="J3048" t="str">
            <v>June</v>
          </cell>
          <cell r="K3048" t="str">
            <v>2011-2012</v>
          </cell>
          <cell r="L3048">
            <v>2012</v>
          </cell>
          <cell r="M3048">
            <v>0</v>
          </cell>
          <cell r="N3048">
            <v>9094.6666666666679</v>
          </cell>
          <cell r="O3048">
            <v>0</v>
          </cell>
          <cell r="P3048">
            <v>80666.666666666672</v>
          </cell>
          <cell r="Q3048">
            <v>0</v>
          </cell>
          <cell r="R3048">
            <v>0</v>
          </cell>
          <cell r="S3048">
            <v>0</v>
          </cell>
          <cell r="T3048">
            <v>0</v>
          </cell>
          <cell r="U3048">
            <v>0</v>
          </cell>
          <cell r="V3048">
            <v>0</v>
          </cell>
          <cell r="W3048">
            <v>0</v>
          </cell>
          <cell r="X3048">
            <v>113</v>
          </cell>
          <cell r="Y3048">
            <v>0</v>
          </cell>
          <cell r="Z3048">
            <v>66863.175346333344</v>
          </cell>
          <cell r="AA3048">
            <v>0</v>
          </cell>
          <cell r="AB3048">
            <v>668622.30385441682</v>
          </cell>
          <cell r="AC3048" t="str">
            <v>CONEWRESCONJune2011-2012</v>
          </cell>
          <cell r="AD3048" t="str">
            <v>CONEWRESCON2012</v>
          </cell>
          <cell r="AE3048" t="str">
            <v>CONEWRESCONJune2012</v>
          </cell>
          <cell r="AF3048" t="str">
            <v>CONEWRESCONJune2011-2012</v>
          </cell>
          <cell r="AG3048" t="str">
            <v>CONEWRESCONJune2011-2012</v>
          </cell>
          <cell r="AH3048" t="str">
            <v>RESCONJune2011-2012</v>
          </cell>
        </row>
        <row r="3049">
          <cell r="C3049" t="str">
            <v>Total Commercial Audit Summary</v>
          </cell>
          <cell r="D3049" t="str">
            <v>CONEW</v>
          </cell>
          <cell r="E3049" t="str">
            <v>COMCON</v>
          </cell>
          <cell r="F3049" t="str">
            <v>Commercial</v>
          </cell>
          <cell r="J3049" t="str">
            <v>June</v>
          </cell>
          <cell r="K3049" t="str">
            <v>2011-2012</v>
          </cell>
          <cell r="L3049">
            <v>2012</v>
          </cell>
          <cell r="M3049">
            <v>0</v>
          </cell>
          <cell r="N3049">
            <v>27.833333333333332</v>
          </cell>
          <cell r="O3049">
            <v>0</v>
          </cell>
          <cell r="P3049">
            <v>0</v>
          </cell>
          <cell r="Q3049">
            <v>0</v>
          </cell>
          <cell r="R3049">
            <v>0</v>
          </cell>
          <cell r="S3049">
            <v>0</v>
          </cell>
          <cell r="U3049">
            <v>0</v>
          </cell>
          <cell r="V3049">
            <v>0</v>
          </cell>
          <cell r="W3049">
            <v>0</v>
          </cell>
          <cell r="X3049">
            <v>0</v>
          </cell>
          <cell r="Y3049">
            <v>0</v>
          </cell>
          <cell r="Z3049">
            <v>12592.799127233335</v>
          </cell>
          <cell r="AA3049">
            <v>0</v>
          </cell>
          <cell r="AB3049">
            <v>15437.372066666667</v>
          </cell>
          <cell r="AC3049" t="str">
            <v>CONEWCOMCONJune2011-2012</v>
          </cell>
          <cell r="AD3049" t="str">
            <v>CONEWCOMCON2012</v>
          </cell>
          <cell r="AE3049" t="str">
            <v>CONEWCOMCONJune2012</v>
          </cell>
          <cell r="AF3049" t="str">
            <v>CONEWCOMCONJune2011-2012</v>
          </cell>
          <cell r="AG3049" t="str">
            <v>CONEWCOMCONJune2011-2012</v>
          </cell>
          <cell r="AH3049" t="str">
            <v>COMCONJune2011-2012</v>
          </cell>
        </row>
        <row r="3050">
          <cell r="B3050" t="str">
            <v>CONSERVATION SUPPORT TRACKING</v>
          </cell>
          <cell r="L3050">
            <v>2012</v>
          </cell>
          <cell r="M3050" t="str">
            <v>Completed</v>
          </cell>
          <cell r="N3050" t="str">
            <v>Assigned / Returned</v>
          </cell>
          <cell r="AD3050" t="str">
            <v>2012</v>
          </cell>
          <cell r="AE3050" t="str">
            <v>2012</v>
          </cell>
        </row>
        <row r="3051">
          <cell r="B3051" t="str">
            <v>Rebate Verification</v>
          </cell>
          <cell r="C3051" t="str">
            <v>Residential Rebate Tracking</v>
          </cell>
          <cell r="D3051" t="str">
            <v>BURNS</v>
          </cell>
          <cell r="F3051" t="str">
            <v>Residential</v>
          </cell>
          <cell r="H3051" t="str">
            <v>RES VERIFY</v>
          </cell>
          <cell r="J3051" t="str">
            <v>June</v>
          </cell>
          <cell r="K3051" t="str">
            <v>2011-2012</v>
          </cell>
          <cell r="L3051">
            <v>2012</v>
          </cell>
          <cell r="Y3051">
            <v>0</v>
          </cell>
          <cell r="Z3051">
            <v>0</v>
          </cell>
          <cell r="AC3051" t="str">
            <v>BURNSJune2011-2012</v>
          </cell>
          <cell r="AD3051" t="str">
            <v>BURNS2012</v>
          </cell>
          <cell r="AE3051" t="str">
            <v>BURNSJune2012</v>
          </cell>
          <cell r="AF3051" t="str">
            <v>BURNSRES VERIFYJune2011-2012</v>
          </cell>
          <cell r="AG3051" t="str">
            <v>BURNSJune2011-2012</v>
          </cell>
          <cell r="AH3051" t="str">
            <v>BURNSRES VERIFY</v>
          </cell>
        </row>
        <row r="3052">
          <cell r="D3052" t="str">
            <v>GRAHAM</v>
          </cell>
          <cell r="F3052" t="str">
            <v>Residential</v>
          </cell>
          <cell r="H3052" t="str">
            <v>RES VERIFY</v>
          </cell>
          <cell r="J3052" t="str">
            <v>June</v>
          </cell>
          <cell r="K3052" t="str">
            <v>2011-2012</v>
          </cell>
          <cell r="L3052">
            <v>2012</v>
          </cell>
          <cell r="U3052">
            <v>8</v>
          </cell>
          <cell r="Y3052">
            <v>0</v>
          </cell>
          <cell r="Z3052">
            <v>0</v>
          </cell>
          <cell r="AC3052" t="str">
            <v>GRAHAMJune2011-2012</v>
          </cell>
          <cell r="AD3052" t="str">
            <v>GRAHAM2012</v>
          </cell>
          <cell r="AE3052" t="str">
            <v>GRAHAMJune2012</v>
          </cell>
          <cell r="AF3052" t="str">
            <v>GRAHAMRES VERIFYJune2011-2012</v>
          </cell>
          <cell r="AG3052" t="str">
            <v>GRAHAMJune2011-2012</v>
          </cell>
          <cell r="AH3052" t="str">
            <v>GRAHAMRES VERIFY</v>
          </cell>
        </row>
        <row r="3053">
          <cell r="D3053" t="str">
            <v>MAYER</v>
          </cell>
          <cell r="F3053" t="str">
            <v>Residential</v>
          </cell>
          <cell r="H3053" t="str">
            <v>RES VERIFY</v>
          </cell>
          <cell r="J3053" t="str">
            <v>June</v>
          </cell>
          <cell r="K3053" t="str">
            <v>2011-2012</v>
          </cell>
          <cell r="L3053">
            <v>2012</v>
          </cell>
          <cell r="Y3053">
            <v>0</v>
          </cell>
          <cell r="Z3053">
            <v>0</v>
          </cell>
          <cell r="AC3053" t="str">
            <v>MAYERJune2011-2012</v>
          </cell>
          <cell r="AD3053" t="str">
            <v>MAYER2012</v>
          </cell>
          <cell r="AE3053" t="str">
            <v>MAYERJune2012</v>
          </cell>
          <cell r="AF3053" t="str">
            <v>MAYERRES VERIFYJune2011-2012</v>
          </cell>
          <cell r="AG3053" t="str">
            <v>MAYERJune2011-2012</v>
          </cell>
          <cell r="AH3053" t="str">
            <v>MAYERRES VERIFY</v>
          </cell>
        </row>
        <row r="3054">
          <cell r="D3054" t="str">
            <v>SAMPSON</v>
          </cell>
          <cell r="F3054" t="str">
            <v>Residential</v>
          </cell>
          <cell r="H3054" t="str">
            <v>RES VERIFY</v>
          </cell>
          <cell r="J3054" t="str">
            <v>June</v>
          </cell>
          <cell r="K3054" t="str">
            <v>2011-2012</v>
          </cell>
          <cell r="L3054">
            <v>2012</v>
          </cell>
          <cell r="U3054">
            <v>9</v>
          </cell>
          <cell r="Y3054">
            <v>0</v>
          </cell>
          <cell r="Z3054">
            <v>0</v>
          </cell>
          <cell r="AC3054" t="str">
            <v>SAMPSONJune2011-2012</v>
          </cell>
          <cell r="AD3054" t="str">
            <v>SAMPSON2012</v>
          </cell>
          <cell r="AE3054" t="str">
            <v>SAMPSONJune2012</v>
          </cell>
          <cell r="AF3054" t="str">
            <v>SAMPSONRES VERIFYJune2011-2012</v>
          </cell>
          <cell r="AG3054" t="str">
            <v>SAMPSONJune2011-2012</v>
          </cell>
          <cell r="AH3054" t="str">
            <v>SAMPSONRES VERIFY</v>
          </cell>
        </row>
        <row r="3055">
          <cell r="D3055" t="str">
            <v>SKIPPER</v>
          </cell>
          <cell r="F3055" t="str">
            <v>Residential</v>
          </cell>
          <cell r="H3055" t="str">
            <v>RES VERIFY</v>
          </cell>
          <cell r="J3055" t="str">
            <v>June</v>
          </cell>
          <cell r="K3055" t="str">
            <v>2011-2012</v>
          </cell>
          <cell r="L3055">
            <v>2012</v>
          </cell>
          <cell r="Y3055">
            <v>0</v>
          </cell>
          <cell r="Z3055">
            <v>0</v>
          </cell>
          <cell r="AC3055" t="str">
            <v>SKIPPERJune2011-2012</v>
          </cell>
          <cell r="AD3055" t="str">
            <v>SKIPPER2012</v>
          </cell>
          <cell r="AE3055" t="str">
            <v>SKIPPERJune2012</v>
          </cell>
          <cell r="AF3055" t="str">
            <v>SKIPPERRES VERIFYJune2011-2012</v>
          </cell>
          <cell r="AG3055" t="str">
            <v>SKIPPERJune2011-2012</v>
          </cell>
          <cell r="AH3055" t="str">
            <v>SKIPPERRES VERIFY</v>
          </cell>
        </row>
        <row r="3056">
          <cell r="D3056" t="str">
            <v>SPRIGGS</v>
          </cell>
          <cell r="F3056" t="str">
            <v>Residential</v>
          </cell>
          <cell r="H3056" t="str">
            <v>RES VERIFY</v>
          </cell>
          <cell r="J3056" t="str">
            <v>June</v>
          </cell>
          <cell r="K3056" t="str">
            <v>2011-2012</v>
          </cell>
          <cell r="L3056">
            <v>2012</v>
          </cell>
          <cell r="Y3056">
            <v>0</v>
          </cell>
          <cell r="Z3056">
            <v>0</v>
          </cell>
          <cell r="AC3056" t="str">
            <v>SPRIGGSJune2011-2012</v>
          </cell>
          <cell r="AD3056" t="str">
            <v>SPRIGGS2012</v>
          </cell>
          <cell r="AE3056" t="str">
            <v>SPRIGGSJune2012</v>
          </cell>
          <cell r="AF3056" t="str">
            <v>SPRIGGSRES VERIFYJune2011-2012</v>
          </cell>
          <cell r="AG3056" t="str">
            <v>SPRIGGSJune2011-2012</v>
          </cell>
          <cell r="AH3056" t="str">
            <v>SPRIGGSRES VERIFY</v>
          </cell>
        </row>
        <row r="3057">
          <cell r="C3057" t="str">
            <v xml:space="preserve">Total Community Events  </v>
          </cell>
          <cell r="D3057" t="str">
            <v>CONEW</v>
          </cell>
          <cell r="F3057" t="str">
            <v>Residential</v>
          </cell>
          <cell r="H3057" t="str">
            <v>RES VERIFY</v>
          </cell>
          <cell r="J3057" t="str">
            <v>June</v>
          </cell>
          <cell r="K3057" t="str">
            <v>2011-2012</v>
          </cell>
          <cell r="L3057">
            <v>2012</v>
          </cell>
          <cell r="M3057">
            <v>0</v>
          </cell>
          <cell r="N3057">
            <v>0</v>
          </cell>
          <cell r="O3057">
            <v>0</v>
          </cell>
          <cell r="P3057">
            <v>0</v>
          </cell>
          <cell r="U3057">
            <v>17</v>
          </cell>
          <cell r="X3057">
            <v>0</v>
          </cell>
          <cell r="Y3057">
            <v>0</v>
          </cell>
          <cell r="Z3057">
            <v>0</v>
          </cell>
          <cell r="AC3057" t="str">
            <v>CONEWJune2011-2012</v>
          </cell>
          <cell r="AD3057" t="str">
            <v>CONEW2012</v>
          </cell>
          <cell r="AE3057" t="str">
            <v>CONEWJune2012</v>
          </cell>
          <cell r="AF3057" t="str">
            <v>CONEWRES VERIFYJune2011-2012</v>
          </cell>
          <cell r="AG3057" t="str">
            <v>CONEWJune2011-2012</v>
          </cell>
          <cell r="AH3057" t="str">
            <v>CONEWRES VERIFY</v>
          </cell>
        </row>
        <row r="3058">
          <cell r="C3058" t="str">
            <v>Commercial Rebate Tracking</v>
          </cell>
          <cell r="D3058" t="str">
            <v>SKIPPER</v>
          </cell>
          <cell r="F3058" t="str">
            <v>Commercial</v>
          </cell>
          <cell r="H3058" t="str">
            <v>COM VERIFY</v>
          </cell>
          <cell r="J3058" t="str">
            <v>June</v>
          </cell>
          <cell r="K3058" t="str">
            <v>2011-2012</v>
          </cell>
          <cell r="L3058">
            <v>2012</v>
          </cell>
          <cell r="AD3058" t="str">
            <v>SKIPPER2012</v>
          </cell>
          <cell r="AE3058" t="str">
            <v>SKIPPERJune2012</v>
          </cell>
          <cell r="AF3058" t="str">
            <v>SKIPPERCOM VERIFYJune2011-2012</v>
          </cell>
        </row>
        <row r="3059">
          <cell r="B3059" t="str">
            <v>Conservation Support Emails</v>
          </cell>
          <cell r="C3059" t="str">
            <v>Emails</v>
          </cell>
          <cell r="D3059" t="str">
            <v>BURNS</v>
          </cell>
          <cell r="F3059" t="str">
            <v>Residential</v>
          </cell>
          <cell r="H3059" t="str">
            <v>CONEW EMAIL</v>
          </cell>
          <cell r="J3059" t="str">
            <v>June</v>
          </cell>
          <cell r="K3059" t="str">
            <v>2011-2012</v>
          </cell>
          <cell r="L3059">
            <v>2012</v>
          </cell>
          <cell r="AD3059" t="str">
            <v>BURNS2012</v>
          </cell>
          <cell r="AE3059" t="str">
            <v>BURNSJune2012</v>
          </cell>
          <cell r="AF3059" t="str">
            <v>BURNSCONEW EMAILJune2011-2012</v>
          </cell>
        </row>
        <row r="3060">
          <cell r="D3060" t="str">
            <v>RIVERA</v>
          </cell>
          <cell r="F3060" t="str">
            <v>Residential</v>
          </cell>
          <cell r="H3060" t="str">
            <v>CONEW EMAIL</v>
          </cell>
          <cell r="J3060" t="str">
            <v>June</v>
          </cell>
          <cell r="K3060" t="str">
            <v>2011-2012</v>
          </cell>
          <cell r="L3060">
            <v>2012</v>
          </cell>
          <cell r="AD3060" t="str">
            <v>RIVERA2012</v>
          </cell>
          <cell r="AE3060" t="str">
            <v>RIVERAJune2012</v>
          </cell>
          <cell r="AF3060" t="str">
            <v>RIVERACONEW EMAILJune2011-2012</v>
          </cell>
        </row>
        <row r="3061">
          <cell r="B3061" t="str">
            <v>Conservation Support Calls</v>
          </cell>
          <cell r="C3061" t="str">
            <v>Calls/Voicemails</v>
          </cell>
          <cell r="D3061" t="str">
            <v>BURNS</v>
          </cell>
          <cell r="H3061" t="str">
            <v>CONEW CALLS/VM</v>
          </cell>
          <cell r="J3061" t="str">
            <v>June</v>
          </cell>
          <cell r="K3061" t="str">
            <v>2011-2012</v>
          </cell>
          <cell r="L3061">
            <v>2012</v>
          </cell>
          <cell r="AD3061" t="str">
            <v>BURNS2012</v>
          </cell>
          <cell r="AE3061" t="str">
            <v>BURNSJune2012</v>
          </cell>
          <cell r="AF3061" t="str">
            <v>BURNSCONEW CALLS/VMJune2011-2012</v>
          </cell>
        </row>
        <row r="3062">
          <cell r="D3062" t="str">
            <v>GRAHAM</v>
          </cell>
          <cell r="H3062" t="str">
            <v>CONEW CALLS/VM</v>
          </cell>
          <cell r="J3062" t="str">
            <v>June</v>
          </cell>
          <cell r="K3062" t="str">
            <v>2011-2012</v>
          </cell>
          <cell r="L3062">
            <v>2012</v>
          </cell>
          <cell r="AD3062" t="str">
            <v>GRAHAM2012</v>
          </cell>
          <cell r="AE3062" t="str">
            <v>GRAHAMJune2012</v>
          </cell>
          <cell r="AF3062" t="str">
            <v>GRAHAMCONEW CALLS/VMJune2011-2012</v>
          </cell>
        </row>
        <row r="3063">
          <cell r="D3063" t="str">
            <v>MAYER</v>
          </cell>
          <cell r="H3063" t="str">
            <v>CONEW CALLS/VM</v>
          </cell>
          <cell r="J3063" t="str">
            <v>June</v>
          </cell>
          <cell r="K3063" t="str">
            <v>2011-2012</v>
          </cell>
          <cell r="L3063">
            <v>2012</v>
          </cell>
          <cell r="AD3063" t="str">
            <v>MAYER2012</v>
          </cell>
          <cell r="AE3063" t="str">
            <v>MAYERJune2012</v>
          </cell>
          <cell r="AF3063" t="str">
            <v>MAYERCONEW CALLS/VMJune2011-2012</v>
          </cell>
        </row>
        <row r="3064">
          <cell r="D3064" t="str">
            <v>RIVERA</v>
          </cell>
          <cell r="H3064" t="str">
            <v>CONEW CALLS/VM</v>
          </cell>
          <cell r="J3064" t="str">
            <v>June</v>
          </cell>
          <cell r="K3064" t="str">
            <v>2011-2012</v>
          </cell>
          <cell r="L3064">
            <v>2012</v>
          </cell>
          <cell r="AD3064" t="str">
            <v>RIVERA2012</v>
          </cell>
          <cell r="AE3064" t="str">
            <v>RIVERAJune2012</v>
          </cell>
          <cell r="AF3064" t="str">
            <v>RIVERACONEW CALLS/VMJune2011-2012</v>
          </cell>
        </row>
        <row r="3065">
          <cell r="D3065" t="str">
            <v>SAMPSON</v>
          </cell>
          <cell r="H3065" t="str">
            <v>CONEW CALLS/VM</v>
          </cell>
          <cell r="J3065" t="str">
            <v>June</v>
          </cell>
          <cell r="K3065" t="str">
            <v>2011-2012</v>
          </cell>
          <cell r="L3065">
            <v>2012</v>
          </cell>
          <cell r="AD3065" t="str">
            <v>SAMPSON2012</v>
          </cell>
          <cell r="AE3065" t="str">
            <v>SAMPSONJune2012</v>
          </cell>
          <cell r="AF3065" t="str">
            <v>SAMPSONCONEW CALLS/VMJune2011-2012</v>
          </cell>
        </row>
        <row r="3066">
          <cell r="D3066" t="str">
            <v>SKIPPER</v>
          </cell>
          <cell r="H3066" t="str">
            <v>CONEW CALLS/VM</v>
          </cell>
          <cell r="J3066" t="str">
            <v>June</v>
          </cell>
          <cell r="K3066" t="str">
            <v>2011-2012</v>
          </cell>
          <cell r="L3066">
            <v>2012</v>
          </cell>
          <cell r="AD3066" t="str">
            <v>SKIPPER2012</v>
          </cell>
          <cell r="AE3066" t="str">
            <v>SKIPPERJune2012</v>
          </cell>
          <cell r="AF3066" t="str">
            <v>SKIPPERCONEW CALLS/VMJune2011-2012</v>
          </cell>
        </row>
        <row r="3067">
          <cell r="D3067" t="str">
            <v>SPRIGGS</v>
          </cell>
          <cell r="H3067" t="str">
            <v>CONEW CALLS/VM</v>
          </cell>
          <cell r="J3067" t="str">
            <v>June</v>
          </cell>
          <cell r="K3067" t="str">
            <v>2011-2012</v>
          </cell>
          <cell r="L3067">
            <v>2012</v>
          </cell>
          <cell r="AD3067" t="str">
            <v>SPRIGGS2012</v>
          </cell>
          <cell r="AE3067" t="str">
            <v>SPRIGGSJune2012</v>
          </cell>
          <cell r="AF3067" t="str">
            <v>SPRIGGSCONEW CALLS/VMJune2011-2012</v>
          </cell>
        </row>
        <row r="3068">
          <cell r="C3068" t="str">
            <v xml:space="preserve">Total Community Events  </v>
          </cell>
          <cell r="D3068" t="str">
            <v>CONEW</v>
          </cell>
          <cell r="H3068" t="str">
            <v>CONEW CALLS/VM</v>
          </cell>
          <cell r="J3068" t="str">
            <v>June</v>
          </cell>
          <cell r="K3068" t="str">
            <v>2011-2012</v>
          </cell>
          <cell r="L3068">
            <v>2012</v>
          </cell>
          <cell r="M3068">
            <v>0</v>
          </cell>
          <cell r="N3068">
            <v>0</v>
          </cell>
          <cell r="AD3068" t="str">
            <v>CONEW2012</v>
          </cell>
          <cell r="AE3068" t="str">
            <v>CONEWJune2012</v>
          </cell>
          <cell r="AF3068" t="str">
            <v>CONEWCONEW CALLS/VMJune2011-2012</v>
          </cell>
        </row>
        <row r="3069">
          <cell r="B3069" t="str">
            <v>Conservation Support Rebate Processing</v>
          </cell>
          <cell r="C3069" t="str">
            <v>Rebate Processing</v>
          </cell>
          <cell r="D3069" t="str">
            <v>BURNS</v>
          </cell>
          <cell r="H3069" t="str">
            <v>REBATE</v>
          </cell>
          <cell r="J3069" t="str">
            <v>June</v>
          </cell>
          <cell r="K3069" t="str">
            <v>2011-2012</v>
          </cell>
          <cell r="L3069">
            <v>2012</v>
          </cell>
          <cell r="AD3069" t="str">
            <v>BURNS2012</v>
          </cell>
          <cell r="AE3069" t="str">
            <v>BURNSJune2012</v>
          </cell>
          <cell r="AF3069" t="str">
            <v>BURNSREBATEJune2011-2012</v>
          </cell>
        </row>
        <row r="3070">
          <cell r="D3070" t="str">
            <v>RIVERA</v>
          </cell>
          <cell r="H3070" t="str">
            <v>REBATE</v>
          </cell>
          <cell r="J3070" t="str">
            <v>June</v>
          </cell>
          <cell r="K3070" t="str">
            <v>2011-2012</v>
          </cell>
          <cell r="L3070">
            <v>2012</v>
          </cell>
          <cell r="AD3070" t="str">
            <v>RIVERA2012</v>
          </cell>
          <cell r="AE3070" t="str">
            <v>RIVERAJune2012</v>
          </cell>
          <cell r="AF3070" t="str">
            <v>RIVERAREBATEJune2011-2012</v>
          </cell>
        </row>
        <row r="3071">
          <cell r="B3071" t="str">
            <v>O-Power Calls &amp; Emails</v>
          </cell>
          <cell r="D3071" t="str">
            <v>BURNS</v>
          </cell>
          <cell r="F3071" t="str">
            <v>Residential</v>
          </cell>
          <cell r="H3071" t="str">
            <v>O-POWER</v>
          </cell>
          <cell r="J3071" t="str">
            <v>June</v>
          </cell>
          <cell r="K3071" t="str">
            <v>2011-2012</v>
          </cell>
          <cell r="L3071">
            <v>2012</v>
          </cell>
          <cell r="AD3071" t="str">
            <v>BURNS2012</v>
          </cell>
          <cell r="AE3071" t="str">
            <v>BURNSJune2012</v>
          </cell>
          <cell r="AF3071" t="str">
            <v>BURNSO-POWERJune2011-2012</v>
          </cell>
        </row>
        <row r="3072">
          <cell r="D3072" t="str">
            <v>RIVERA</v>
          </cell>
          <cell r="F3072" t="str">
            <v>Residential</v>
          </cell>
          <cell r="H3072" t="str">
            <v>O-POWER</v>
          </cell>
          <cell r="J3072" t="str">
            <v>June</v>
          </cell>
          <cell r="K3072" t="str">
            <v>2011-2012</v>
          </cell>
          <cell r="L3072">
            <v>2012</v>
          </cell>
          <cell r="AD3072" t="str">
            <v>RIVERA2012</v>
          </cell>
          <cell r="AE3072" t="str">
            <v>RIVERAJune2012</v>
          </cell>
          <cell r="AF3072" t="str">
            <v>RIVERAO-POWERJune2011-2012</v>
          </cell>
        </row>
        <row r="3073">
          <cell r="L3073">
            <v>2012</v>
          </cell>
          <cell r="AD3073" t="str">
            <v>2012</v>
          </cell>
          <cell r="AE3073" t="str">
            <v>2012</v>
          </cell>
        </row>
        <row r="3074">
          <cell r="B3074" t="str">
            <v>Orlando Completed Home Energy Activities Detail</v>
          </cell>
          <cell r="L3074">
            <v>2012</v>
          </cell>
          <cell r="AD3074" t="str">
            <v>2012</v>
          </cell>
          <cell r="AE3074" t="str">
            <v>2012</v>
          </cell>
        </row>
        <row r="3075">
          <cell r="B3075" t="str">
            <v>M-ACRG</v>
          </cell>
          <cell r="C3075" t="str">
            <v>Survey - Acreage Meas for Wtr</v>
          </cell>
          <cell r="D3075" t="str">
            <v>MIL</v>
          </cell>
          <cell r="E3075" t="str">
            <v>WACON-5C</v>
          </cell>
          <cell r="F3075" t="str">
            <v>Commercial</v>
          </cell>
          <cell r="G3075" t="str">
            <v>MULTI</v>
          </cell>
          <cell r="H3075" t="str">
            <v>ACRE MEASMNT</v>
          </cell>
          <cell r="J3075" t="str">
            <v>July</v>
          </cell>
          <cell r="K3075" t="str">
            <v>2011-2012</v>
          </cell>
          <cell r="L3075">
            <v>2012</v>
          </cell>
          <cell r="N3075">
            <v>0</v>
          </cell>
          <cell r="Y3075">
            <v>0</v>
          </cell>
          <cell r="Z3075">
            <v>0</v>
          </cell>
          <cell r="AA3075">
            <v>0</v>
          </cell>
          <cell r="AB3075">
            <v>0</v>
          </cell>
          <cell r="AC3075" t="str">
            <v>MILWACON-5CJuly2011-2012</v>
          </cell>
          <cell r="AD3075" t="str">
            <v>MILWACON-5C2012</v>
          </cell>
          <cell r="AE3075" t="str">
            <v>MILWACON-5CJuly2012</v>
          </cell>
          <cell r="AF3075" t="str">
            <v>MILWACON-5CACRE MEASMNTJuly2011-2012</v>
          </cell>
          <cell r="AH3075" t="str">
            <v>MILJuly2011-2012</v>
          </cell>
        </row>
        <row r="3076">
          <cell r="D3076" t="str">
            <v>MIL</v>
          </cell>
          <cell r="E3076" t="str">
            <v>WACON-5C</v>
          </cell>
          <cell r="F3076" t="str">
            <v>Commercial</v>
          </cell>
          <cell r="G3076" t="str">
            <v>OTHER</v>
          </cell>
          <cell r="H3076" t="str">
            <v>ACRE MEASMNT</v>
          </cell>
          <cell r="J3076" t="str">
            <v>July</v>
          </cell>
          <cell r="K3076" t="str">
            <v>2011-2012</v>
          </cell>
          <cell r="L3076">
            <v>2012</v>
          </cell>
          <cell r="Y3076">
            <v>0</v>
          </cell>
          <cell r="Z3076">
            <v>0</v>
          </cell>
          <cell r="AC3076" t="str">
            <v>MILWACON-5CJuly2011-2012</v>
          </cell>
          <cell r="AD3076" t="str">
            <v>MILWACON-5C2012</v>
          </cell>
          <cell r="AE3076" t="str">
            <v>MILWACON-5CJuly2012</v>
          </cell>
          <cell r="AF3076" t="str">
            <v>MILWACON-5CACRE MEASMNTJuly2011-2012</v>
          </cell>
          <cell r="AH3076" t="str">
            <v>MILJuly2011-2012</v>
          </cell>
        </row>
        <row r="3077">
          <cell r="D3077" t="str">
            <v>SKIPPER</v>
          </cell>
          <cell r="E3077" t="str">
            <v>WACON-5C</v>
          </cell>
          <cell r="F3077" t="str">
            <v>Commercial</v>
          </cell>
          <cell r="G3077" t="str">
            <v>MULTI</v>
          </cell>
          <cell r="H3077" t="str">
            <v>ACRE MEASMNT</v>
          </cell>
          <cell r="J3077" t="str">
            <v>July</v>
          </cell>
          <cell r="K3077" t="str">
            <v>2011-2012</v>
          </cell>
          <cell r="L3077">
            <v>2012</v>
          </cell>
          <cell r="N3077">
            <v>3</v>
          </cell>
          <cell r="Y3077">
            <v>0</v>
          </cell>
          <cell r="Z3077">
            <v>484.06487340000001</v>
          </cell>
          <cell r="AC3077" t="str">
            <v>SKIPPERWACON-5CJuly2011-2012</v>
          </cell>
          <cell r="AD3077" t="str">
            <v>SKIPPERWACON-5C2012</v>
          </cell>
          <cell r="AE3077" t="str">
            <v>SKIPPERWACON-5CJuly2012</v>
          </cell>
          <cell r="AF3077" t="str">
            <v>SKIPPERWACON-5CACRE MEASMNTJuly2011-2012</v>
          </cell>
          <cell r="AH3077" t="str">
            <v>SKIPPERJuly2011-2012</v>
          </cell>
        </row>
        <row r="3078">
          <cell r="D3078" t="str">
            <v>SKIPPER</v>
          </cell>
          <cell r="E3078" t="str">
            <v>WACON-5C</v>
          </cell>
          <cell r="F3078" t="str">
            <v>Commercial</v>
          </cell>
          <cell r="G3078" t="str">
            <v>OTHER</v>
          </cell>
          <cell r="H3078" t="str">
            <v>ACRE MEASMNT</v>
          </cell>
          <cell r="J3078" t="str">
            <v>July</v>
          </cell>
          <cell r="K3078" t="str">
            <v>2011-2012</v>
          </cell>
          <cell r="L3078">
            <v>2012</v>
          </cell>
          <cell r="Y3078">
            <v>0</v>
          </cell>
          <cell r="Z3078">
            <v>0</v>
          </cell>
          <cell r="AA3078">
            <v>0</v>
          </cell>
          <cell r="AB3078">
            <v>0</v>
          </cell>
          <cell r="AC3078" t="str">
            <v>SKIPPERWACON-5CJuly2011-2012</v>
          </cell>
          <cell r="AD3078" t="str">
            <v>SKIPPERWACON-5C2012</v>
          </cell>
          <cell r="AE3078" t="str">
            <v>SKIPPERWACON-5CJuly2012</v>
          </cell>
          <cell r="AF3078" t="str">
            <v>SKIPPERWACON-5CACRE MEASMNTJuly2011-2012</v>
          </cell>
          <cell r="AG3078" t="str">
            <v>SKIPPERWACON-5CJuly2011-2012</v>
          </cell>
          <cell r="AH3078" t="str">
            <v>SKIPPERJuly2011-2012</v>
          </cell>
        </row>
        <row r="3079">
          <cell r="C3079" t="str">
            <v>Total Acreage Meas For Wtr</v>
          </cell>
          <cell r="D3079" t="str">
            <v>CONEW</v>
          </cell>
          <cell r="E3079" t="str">
            <v>WACON-5C</v>
          </cell>
          <cell r="F3079" t="str">
            <v>Commercial</v>
          </cell>
          <cell r="G3079" t="str">
            <v>MULTI</v>
          </cell>
          <cell r="H3079" t="str">
            <v>ACRE MEASMNT</v>
          </cell>
          <cell r="J3079" t="str">
            <v>July</v>
          </cell>
          <cell r="K3079" t="str">
            <v>2011-2012</v>
          </cell>
          <cell r="L3079">
            <v>2012</v>
          </cell>
          <cell r="M3079">
            <v>0</v>
          </cell>
          <cell r="N3079">
            <v>3</v>
          </cell>
          <cell r="Y3079">
            <v>0</v>
          </cell>
          <cell r="Z3079">
            <v>484.06487340000001</v>
          </cell>
          <cell r="AA3079">
            <v>0</v>
          </cell>
          <cell r="AB3079">
            <v>0</v>
          </cell>
          <cell r="AC3079" t="str">
            <v>CONEWWACON-5CJuly2011-2012</v>
          </cell>
          <cell r="AD3079" t="str">
            <v>CONEWWACON-5C2012</v>
          </cell>
          <cell r="AE3079" t="str">
            <v>CONEWWACON-5CJuly2012</v>
          </cell>
          <cell r="AF3079" t="str">
            <v>CONEWWACON-5CACRE MEASMNTJuly2011-2012</v>
          </cell>
          <cell r="AG3079" t="str">
            <v>CONEWWACON-5CJuly2011-2012</v>
          </cell>
          <cell r="AH3079" t="str">
            <v>CONEWJuly2011-2012</v>
          </cell>
        </row>
        <row r="3080">
          <cell r="C3080" t="str">
            <v>Total Acreage Meas For Wtr</v>
          </cell>
          <cell r="D3080" t="str">
            <v>CONEW</v>
          </cell>
          <cell r="E3080" t="str">
            <v>WACON-5C</v>
          </cell>
          <cell r="F3080" t="str">
            <v>Commercial</v>
          </cell>
          <cell r="G3080" t="str">
            <v>OTHER</v>
          </cell>
          <cell r="H3080" t="str">
            <v>ACRE MEASMNT</v>
          </cell>
          <cell r="J3080" t="str">
            <v>July</v>
          </cell>
          <cell r="K3080" t="str">
            <v>2011-2012</v>
          </cell>
          <cell r="L3080">
            <v>2012</v>
          </cell>
          <cell r="M3080">
            <v>0</v>
          </cell>
          <cell r="N3080">
            <v>0</v>
          </cell>
          <cell r="Y3080">
            <v>0</v>
          </cell>
          <cell r="AA3080">
            <v>0</v>
          </cell>
          <cell r="AB3080">
            <v>0</v>
          </cell>
          <cell r="AC3080" t="str">
            <v>CONEWWACON-5CJuly2011-2012</v>
          </cell>
          <cell r="AD3080" t="str">
            <v>CONEWWACON-5C2012</v>
          </cell>
          <cell r="AE3080" t="str">
            <v>CONEWWACON-5CJuly2012</v>
          </cell>
          <cell r="AF3080" t="str">
            <v>CONEWWACON-5CACRE MEASMNTJuly2011-2012</v>
          </cell>
          <cell r="AG3080" t="str">
            <v>CONEWWACON-5CJuly2011-2012</v>
          </cell>
          <cell r="AH3080" t="str">
            <v>CONEWJuly2011-2012</v>
          </cell>
        </row>
        <row r="3081">
          <cell r="B3081" t="str">
            <v>M-CES</v>
          </cell>
          <cell r="C3081" t="str">
            <v>Survey - Commercial Energy</v>
          </cell>
          <cell r="D3081" t="str">
            <v>SKIPPER</v>
          </cell>
          <cell r="E3081" t="str">
            <v>ECON-3A</v>
          </cell>
          <cell r="F3081" t="str">
            <v>Commercial</v>
          </cell>
          <cell r="G3081" t="str">
            <v>OTHER</v>
          </cell>
          <cell r="J3081" t="str">
            <v>July</v>
          </cell>
          <cell r="K3081" t="str">
            <v>2011-2012</v>
          </cell>
          <cell r="L3081">
            <v>2012</v>
          </cell>
          <cell r="N3081">
            <v>18.166666666666668</v>
          </cell>
          <cell r="X3081">
            <v>21</v>
          </cell>
          <cell r="Y3081">
            <v>0</v>
          </cell>
          <cell r="Z3081">
            <v>10677.694500000001</v>
          </cell>
          <cell r="AA3081">
            <v>0</v>
          </cell>
          <cell r="AB3081">
            <v>15437.372066666667</v>
          </cell>
          <cell r="AC3081" t="str">
            <v>SKIPPERECON-3AJuly2011-2012</v>
          </cell>
          <cell r="AD3081" t="str">
            <v>SKIPPERECON-3A2012</v>
          </cell>
          <cell r="AE3081" t="str">
            <v>SKIPPERECON-3AJuly2012</v>
          </cell>
          <cell r="AF3081" t="str">
            <v>SKIPPERECON-3AJuly2011-2012</v>
          </cell>
          <cell r="AG3081" t="str">
            <v>SKIPPERECON-3AJuly2011-2012</v>
          </cell>
          <cell r="AH3081" t="str">
            <v>SKIPPERJuly2011-2012</v>
          </cell>
        </row>
        <row r="3082">
          <cell r="C3082" t="str">
            <v xml:space="preserve">Total Commercial Energy  </v>
          </cell>
          <cell r="D3082" t="str">
            <v>CONEW</v>
          </cell>
          <cell r="E3082" t="str">
            <v>ECON-3A</v>
          </cell>
          <cell r="F3082" t="str">
            <v>Commercial</v>
          </cell>
          <cell r="G3082" t="str">
            <v>OTHER</v>
          </cell>
          <cell r="J3082" t="str">
            <v>July</v>
          </cell>
          <cell r="K3082" t="str">
            <v>2011-2012</v>
          </cell>
          <cell r="L3082">
            <v>2012</v>
          </cell>
          <cell r="M3082">
            <v>0</v>
          </cell>
          <cell r="N3082">
            <v>18.166666666666668</v>
          </cell>
          <cell r="Y3082">
            <v>0</v>
          </cell>
          <cell r="Z3082">
            <v>10677.694500000001</v>
          </cell>
          <cell r="AA3082">
            <v>0</v>
          </cell>
          <cell r="AB3082">
            <v>15437.372066666667</v>
          </cell>
          <cell r="AC3082" t="str">
            <v>CONEWECON-3AJuly2011-2012</v>
          </cell>
          <cell r="AD3082" t="str">
            <v>CONEWECON-3A2012</v>
          </cell>
          <cell r="AE3082" t="str">
            <v>CONEWECON-3AJuly2012</v>
          </cell>
          <cell r="AF3082" t="str">
            <v>CONEWECON-3AJuly2011-2012</v>
          </cell>
          <cell r="AG3082" t="str">
            <v>CONEWECON-3AJuly2011-2012</v>
          </cell>
          <cell r="AH3082" t="str">
            <v>CONEWJuly2011-2012</v>
          </cell>
        </row>
        <row r="3083">
          <cell r="B3083" t="str">
            <v>M-HH2O</v>
          </cell>
          <cell r="C3083" t="str">
            <v>Survey - High Wtr CC Contact</v>
          </cell>
          <cell r="D3083" t="str">
            <v>SKIPPER</v>
          </cell>
          <cell r="E3083" t="str">
            <v>WACON-5D</v>
          </cell>
          <cell r="F3083" t="str">
            <v>Commercial</v>
          </cell>
          <cell r="G3083" t="str">
            <v>OTHER</v>
          </cell>
          <cell r="H3083" t="str">
            <v>HIGH WTR CC</v>
          </cell>
          <cell r="J3083" t="str">
            <v>July</v>
          </cell>
          <cell r="K3083" t="str">
            <v>2011-2012</v>
          </cell>
          <cell r="L3083">
            <v>2012</v>
          </cell>
          <cell r="N3083">
            <v>0.83333333333333337</v>
          </cell>
          <cell r="Y3083">
            <v>0</v>
          </cell>
          <cell r="Z3083">
            <v>489.80250000000007</v>
          </cell>
          <cell r="AA3083">
            <v>0</v>
          </cell>
          <cell r="AB3083">
            <v>0</v>
          </cell>
          <cell r="AC3083" t="str">
            <v>SKIPPERWACON-5DJuly2011-2012</v>
          </cell>
          <cell r="AD3083" t="str">
            <v>SKIPPERWACON-5D2012</v>
          </cell>
          <cell r="AE3083" t="str">
            <v>SKIPPERWACON-5DJuly2012</v>
          </cell>
          <cell r="AF3083" t="str">
            <v>SKIPPERWACON-5DHIGH WTR CCJuly2011-2012</v>
          </cell>
          <cell r="AG3083" t="str">
            <v>SKIPPERWACON-5DJuly2011-2012</v>
          </cell>
          <cell r="AH3083" t="str">
            <v>SKIPPERJuly2011-2012</v>
          </cell>
        </row>
        <row r="3084">
          <cell r="C3084" t="str">
            <v xml:space="preserve">Total High Wtr CC Contact  </v>
          </cell>
          <cell r="D3084" t="str">
            <v>CONEW</v>
          </cell>
          <cell r="E3084" t="str">
            <v>WACON-5D</v>
          </cell>
          <cell r="F3084" t="str">
            <v>Commercial</v>
          </cell>
          <cell r="G3084" t="str">
            <v>OTHER</v>
          </cell>
          <cell r="H3084" t="str">
            <v>HIGH WTR CC</v>
          </cell>
          <cell r="J3084" t="str">
            <v>July</v>
          </cell>
          <cell r="K3084" t="str">
            <v>2011-2012</v>
          </cell>
          <cell r="L3084">
            <v>2012</v>
          </cell>
          <cell r="M3084">
            <v>0</v>
          </cell>
          <cell r="N3084">
            <v>0.83333333333333337</v>
          </cell>
          <cell r="Y3084">
            <v>0</v>
          </cell>
          <cell r="Z3084">
            <v>489.80250000000007</v>
          </cell>
          <cell r="AA3084">
            <v>0</v>
          </cell>
          <cell r="AB3084">
            <v>0</v>
          </cell>
          <cell r="AC3084" t="str">
            <v>CONEWWACON-5DJuly2011-2012</v>
          </cell>
          <cell r="AD3084" t="str">
            <v>CONEWWACON-5D2012</v>
          </cell>
          <cell r="AE3084" t="str">
            <v>CONEWWACON-5DJuly2012</v>
          </cell>
          <cell r="AF3084" t="str">
            <v>CONEWWACON-5DHIGH WTR CCJuly2011-2012</v>
          </cell>
          <cell r="AG3084" t="str">
            <v>CONEWWACON-5DJuly2011-2012</v>
          </cell>
          <cell r="AH3084" t="str">
            <v>CONEWJuly2011-2012</v>
          </cell>
        </row>
        <row r="3085">
          <cell r="B3085" t="str">
            <v>M-RES</v>
          </cell>
          <cell r="C3085" t="str">
            <v>Survey - Residential Energy</v>
          </cell>
          <cell r="D3085" t="str">
            <v>BURNS</v>
          </cell>
          <cell r="E3085" t="str">
            <v>ECON-3B</v>
          </cell>
          <cell r="F3085" t="str">
            <v>Residential</v>
          </cell>
          <cell r="G3085" t="str">
            <v>SINGLE</v>
          </cell>
          <cell r="J3085" t="str">
            <v>July</v>
          </cell>
          <cell r="K3085" t="str">
            <v>2011-2012</v>
          </cell>
          <cell r="L3085">
            <v>2012</v>
          </cell>
          <cell r="N3085">
            <v>0</v>
          </cell>
          <cell r="X3085">
            <v>21</v>
          </cell>
          <cell r="Y3085">
            <v>0</v>
          </cell>
          <cell r="Z3085">
            <v>0</v>
          </cell>
          <cell r="AA3085">
            <v>0</v>
          </cell>
          <cell r="AB3085">
            <v>0</v>
          </cell>
          <cell r="AC3085" t="str">
            <v>BURNSECON-3BJuly2011-2012</v>
          </cell>
          <cell r="AD3085" t="str">
            <v>BURNSECON-3B2012</v>
          </cell>
          <cell r="AE3085" t="str">
            <v>BURNSECON-3BJuly2012</v>
          </cell>
          <cell r="AF3085" t="str">
            <v>BURNSECON-3BJuly2011-2012</v>
          </cell>
          <cell r="AG3085" t="str">
            <v>BURNSECON-3BJuly2011-2012</v>
          </cell>
          <cell r="AH3085" t="str">
            <v>BURNSJuly2011-2012</v>
          </cell>
        </row>
        <row r="3086">
          <cell r="D3086" t="str">
            <v>BURNS</v>
          </cell>
          <cell r="E3086" t="str">
            <v>ECON-3B</v>
          </cell>
          <cell r="F3086" t="str">
            <v>Residential</v>
          </cell>
          <cell r="G3086" t="str">
            <v>MULTI</v>
          </cell>
          <cell r="J3086" t="str">
            <v>July</v>
          </cell>
          <cell r="K3086" t="str">
            <v>2011-2012</v>
          </cell>
          <cell r="L3086">
            <v>2012</v>
          </cell>
          <cell r="Y3086">
            <v>0</v>
          </cell>
          <cell r="AA3086">
            <v>0</v>
          </cell>
          <cell r="AC3086" t="str">
            <v>BURNSECON-3BJuly2011-2012</v>
          </cell>
          <cell r="AD3086" t="str">
            <v>BURNSECON-3B2012</v>
          </cell>
          <cell r="AE3086" t="str">
            <v>BURNSECON-3BJuly2012</v>
          </cell>
          <cell r="AF3086" t="str">
            <v>BURNSECON-3BJuly2011-2012</v>
          </cell>
          <cell r="AG3086" t="str">
            <v>BURNSECON-3BJuly2011-2012</v>
          </cell>
          <cell r="AH3086" t="str">
            <v>BURNSJuly2011-2012</v>
          </cell>
        </row>
        <row r="3087">
          <cell r="D3087" t="str">
            <v>GRAHAM</v>
          </cell>
          <cell r="E3087" t="str">
            <v>ECON-3B</v>
          </cell>
          <cell r="F3087" t="str">
            <v>Residential</v>
          </cell>
          <cell r="G3087" t="str">
            <v>SINGLE</v>
          </cell>
          <cell r="J3087" t="str">
            <v>July</v>
          </cell>
          <cell r="K3087" t="str">
            <v>2011-2012</v>
          </cell>
          <cell r="L3087">
            <v>2012</v>
          </cell>
          <cell r="N3087">
            <v>62.5</v>
          </cell>
          <cell r="X3087">
            <v>21</v>
          </cell>
          <cell r="Y3087">
            <v>0</v>
          </cell>
          <cell r="Z3087">
            <v>10084.6848625</v>
          </cell>
          <cell r="AA3087">
            <v>0</v>
          </cell>
          <cell r="AB3087">
            <v>15221.65625</v>
          </cell>
          <cell r="AC3087" t="str">
            <v>GRAHAMECON-3BJuly2011-2012</v>
          </cell>
          <cell r="AD3087" t="str">
            <v>GRAHAMECON-3B2012</v>
          </cell>
          <cell r="AE3087" t="str">
            <v>GRAHAMECON-3BJuly2012</v>
          </cell>
          <cell r="AF3087" t="str">
            <v>GRAHAMECON-3BJuly2011-2012</v>
          </cell>
          <cell r="AG3087" t="str">
            <v>GRAHAMECON-3BJuly2011-2012</v>
          </cell>
          <cell r="AH3087" t="str">
            <v>GRAHAMJuly2011-2012</v>
          </cell>
        </row>
        <row r="3088">
          <cell r="D3088" t="str">
            <v>GRAHAM</v>
          </cell>
          <cell r="E3088" t="str">
            <v>ECON-3B</v>
          </cell>
          <cell r="F3088" t="str">
            <v>Residential</v>
          </cell>
          <cell r="G3088" t="str">
            <v>MULTI</v>
          </cell>
          <cell r="J3088" t="str">
            <v>July</v>
          </cell>
          <cell r="K3088" t="str">
            <v>2011-2012</v>
          </cell>
          <cell r="L3088">
            <v>2012</v>
          </cell>
          <cell r="Y3088">
            <v>0</v>
          </cell>
          <cell r="AA3088">
            <v>0</v>
          </cell>
          <cell r="AC3088" t="str">
            <v>GRAHAMECON-3BJuly2011-2012</v>
          </cell>
          <cell r="AD3088" t="str">
            <v>GRAHAMECON-3B2012</v>
          </cell>
          <cell r="AE3088" t="str">
            <v>GRAHAMECON-3BJuly2012</v>
          </cell>
          <cell r="AF3088" t="str">
            <v>GRAHAMECON-3BJuly2011-2012</v>
          </cell>
          <cell r="AG3088" t="str">
            <v>GRAHAMECON-3BJuly2011-2012</v>
          </cell>
          <cell r="AH3088" t="str">
            <v>GRAHAMJuly2011-2012</v>
          </cell>
        </row>
        <row r="3089">
          <cell r="D3089" t="str">
            <v>MAYER</v>
          </cell>
          <cell r="E3089" t="str">
            <v>ECON-3B</v>
          </cell>
          <cell r="F3089" t="str">
            <v>Residential</v>
          </cell>
          <cell r="G3089" t="str">
            <v>SINGLE</v>
          </cell>
          <cell r="J3089" t="str">
            <v>July</v>
          </cell>
          <cell r="K3089" t="str">
            <v>2011-2012</v>
          </cell>
          <cell r="L3089">
            <v>2012</v>
          </cell>
          <cell r="N3089">
            <v>62.5</v>
          </cell>
          <cell r="X3089">
            <v>8</v>
          </cell>
          <cell r="Y3089">
            <v>0</v>
          </cell>
          <cell r="Z3089">
            <v>10084.6848625</v>
          </cell>
          <cell r="AA3089">
            <v>0</v>
          </cell>
          <cell r="AB3089">
            <v>15221.65625</v>
          </cell>
          <cell r="AC3089" t="str">
            <v>MAYERECON-3BJuly2011-2012</v>
          </cell>
          <cell r="AD3089" t="str">
            <v>MAYERECON-3B2012</v>
          </cell>
          <cell r="AE3089" t="str">
            <v>MAYERECON-3BJuly2012</v>
          </cell>
          <cell r="AF3089" t="str">
            <v>MAYERECON-3BJuly2011-2012</v>
          </cell>
          <cell r="AG3089" t="str">
            <v>MAYERECON-3BJuly2011-2012</v>
          </cell>
          <cell r="AH3089" t="str">
            <v>MAYERJuly2011-2012</v>
          </cell>
        </row>
        <row r="3090">
          <cell r="D3090" t="str">
            <v>MAYER</v>
          </cell>
          <cell r="E3090" t="str">
            <v>ECON-3B</v>
          </cell>
          <cell r="F3090" t="str">
            <v>Residential</v>
          </cell>
          <cell r="G3090" t="str">
            <v>MULTI</v>
          </cell>
          <cell r="J3090" t="str">
            <v>July</v>
          </cell>
          <cell r="K3090" t="str">
            <v>2011-2012</v>
          </cell>
          <cell r="L3090">
            <v>2012</v>
          </cell>
          <cell r="Y3090">
            <v>0</v>
          </cell>
          <cell r="AA3090">
            <v>0</v>
          </cell>
          <cell r="AC3090" t="str">
            <v>MAYERECON-3BJuly2011-2012</v>
          </cell>
          <cell r="AD3090" t="str">
            <v>MAYERECON-3B2012</v>
          </cell>
          <cell r="AE3090" t="str">
            <v>MAYERECON-3BJuly2012</v>
          </cell>
          <cell r="AF3090" t="str">
            <v>MAYERECON-3BJuly2011-2012</v>
          </cell>
          <cell r="AG3090" t="str">
            <v>MAYERECON-3BJuly2011-2012</v>
          </cell>
          <cell r="AH3090" t="str">
            <v>MAYERJuly2011-2012</v>
          </cell>
        </row>
        <row r="3091">
          <cell r="D3091" t="str">
            <v>SAMPSON</v>
          </cell>
          <cell r="E3091" t="str">
            <v>ECON-3B</v>
          </cell>
          <cell r="F3091" t="str">
            <v>Residential</v>
          </cell>
          <cell r="G3091" t="str">
            <v>SINGLE</v>
          </cell>
          <cell r="J3091" t="str">
            <v>July</v>
          </cell>
          <cell r="K3091" t="str">
            <v>2011-2012</v>
          </cell>
          <cell r="L3091">
            <v>2012</v>
          </cell>
          <cell r="N3091">
            <v>62.5</v>
          </cell>
          <cell r="X3091">
            <v>21</v>
          </cell>
          <cell r="Y3091">
            <v>0</v>
          </cell>
          <cell r="Z3091">
            <v>10084.6848625</v>
          </cell>
          <cell r="AA3091">
            <v>0</v>
          </cell>
          <cell r="AB3091">
            <v>15221.65625</v>
          </cell>
          <cell r="AC3091" t="str">
            <v>SAMPSONECON-3BJuly2011-2012</v>
          </cell>
          <cell r="AD3091" t="str">
            <v>SAMPSONECON-3B2012</v>
          </cell>
          <cell r="AE3091" t="str">
            <v>SAMPSONECON-3BJuly2012</v>
          </cell>
          <cell r="AF3091" t="str">
            <v>SAMPSONECON-3BJuly2011-2012</v>
          </cell>
          <cell r="AG3091" t="str">
            <v>SAMPSONECON-3BJuly2011-2012</v>
          </cell>
          <cell r="AH3091" t="str">
            <v>SAMPSONJuly2011-2012</v>
          </cell>
        </row>
        <row r="3092">
          <cell r="D3092" t="str">
            <v>SAMPSON</v>
          </cell>
          <cell r="E3092" t="str">
            <v>ECON-3B</v>
          </cell>
          <cell r="F3092" t="str">
            <v>Residential</v>
          </cell>
          <cell r="G3092" t="str">
            <v>MULTI</v>
          </cell>
          <cell r="J3092" t="str">
            <v>July</v>
          </cell>
          <cell r="K3092" t="str">
            <v>2011-2012</v>
          </cell>
          <cell r="L3092">
            <v>2012</v>
          </cell>
          <cell r="Y3092">
            <v>0</v>
          </cell>
          <cell r="AA3092">
            <v>0</v>
          </cell>
          <cell r="AC3092" t="str">
            <v>SAMPSONECON-3BJuly2011-2012</v>
          </cell>
          <cell r="AD3092" t="str">
            <v>SAMPSONECON-3B2012</v>
          </cell>
          <cell r="AE3092" t="str">
            <v>SAMPSONECON-3BJuly2012</v>
          </cell>
          <cell r="AF3092" t="str">
            <v>SAMPSONECON-3BJuly2011-2012</v>
          </cell>
          <cell r="AG3092" t="str">
            <v>SAMPSONECON-3BJuly2011-2012</v>
          </cell>
          <cell r="AH3092" t="str">
            <v>SAMPSONJuly2011-2012</v>
          </cell>
        </row>
        <row r="3093">
          <cell r="D3093" t="str">
            <v>SKIPPER</v>
          </cell>
          <cell r="E3093" t="str">
            <v>ECON-3B</v>
          </cell>
          <cell r="F3093" t="str">
            <v>Residential</v>
          </cell>
          <cell r="G3093" t="str">
            <v>SINGLE</v>
          </cell>
          <cell r="J3093" t="str">
            <v>July</v>
          </cell>
          <cell r="K3093" t="str">
            <v>2011-2012</v>
          </cell>
          <cell r="L3093">
            <v>2012</v>
          </cell>
          <cell r="N3093">
            <v>0</v>
          </cell>
          <cell r="Y3093">
            <v>0</v>
          </cell>
          <cell r="Z3093">
            <v>0</v>
          </cell>
          <cell r="AA3093">
            <v>0</v>
          </cell>
          <cell r="AB3093">
            <v>0</v>
          </cell>
          <cell r="AC3093" t="str">
            <v>SKIPPERECON-3BJuly2011-2012</v>
          </cell>
          <cell r="AD3093" t="str">
            <v>SKIPPERECON-3B2012</v>
          </cell>
          <cell r="AE3093" t="str">
            <v>SKIPPERECON-3BJuly2012</v>
          </cell>
          <cell r="AF3093" t="str">
            <v>SKIPPERECON-3BJuly2011-2012</v>
          </cell>
          <cell r="AG3093" t="str">
            <v>SKIPPERECON-3BJuly2011-2012</v>
          </cell>
          <cell r="AH3093" t="str">
            <v>SKIPPERJuly2011-2012</v>
          </cell>
        </row>
        <row r="3094">
          <cell r="D3094" t="str">
            <v>SKIPPER</v>
          </cell>
          <cell r="E3094" t="str">
            <v>ECON-3B</v>
          </cell>
          <cell r="F3094" t="str">
            <v>Residential</v>
          </cell>
          <cell r="G3094" t="str">
            <v>MULTI</v>
          </cell>
          <cell r="J3094" t="str">
            <v>July</v>
          </cell>
          <cell r="K3094" t="str">
            <v>2011-2012</v>
          </cell>
          <cell r="L3094">
            <v>2012</v>
          </cell>
          <cell r="Y3094">
            <v>0</v>
          </cell>
          <cell r="AA3094">
            <v>0</v>
          </cell>
          <cell r="AC3094" t="str">
            <v>SKIPPERECON-3BJuly2011-2012</v>
          </cell>
          <cell r="AD3094" t="str">
            <v>SKIPPERECON-3B2012</v>
          </cell>
          <cell r="AE3094" t="str">
            <v>SKIPPERECON-3BJuly2012</v>
          </cell>
          <cell r="AF3094" t="str">
            <v>SKIPPERECON-3BJuly2011-2012</v>
          </cell>
          <cell r="AG3094" t="str">
            <v>SKIPPERECON-3BJuly2011-2012</v>
          </cell>
          <cell r="AH3094" t="str">
            <v>SKIPPERJuly2011-2012</v>
          </cell>
        </row>
        <row r="3095">
          <cell r="D3095" t="str">
            <v>SPRIGGS</v>
          </cell>
          <cell r="E3095" t="str">
            <v>ECON-3B</v>
          </cell>
          <cell r="F3095" t="str">
            <v>Residential</v>
          </cell>
          <cell r="G3095" t="str">
            <v>SINGLE</v>
          </cell>
          <cell r="J3095" t="str">
            <v>July</v>
          </cell>
          <cell r="K3095" t="str">
            <v>2011-2012</v>
          </cell>
          <cell r="L3095">
            <v>2012</v>
          </cell>
          <cell r="N3095">
            <v>62.5</v>
          </cell>
          <cell r="X3095">
            <v>21</v>
          </cell>
          <cell r="Y3095">
            <v>0</v>
          </cell>
          <cell r="Z3095">
            <v>10084.6848625</v>
          </cell>
          <cell r="AA3095">
            <v>0</v>
          </cell>
          <cell r="AB3095">
            <v>15221.65625</v>
          </cell>
          <cell r="AC3095" t="str">
            <v>SPRIGGSECON-3BJuly2011-2012</v>
          </cell>
          <cell r="AD3095" t="str">
            <v>SPRIGGSECON-3B2012</v>
          </cell>
          <cell r="AE3095" t="str">
            <v>SPRIGGSECON-3BJuly2012</v>
          </cell>
          <cell r="AF3095" t="str">
            <v>SPRIGGSECON-3BJuly2011-2012</v>
          </cell>
          <cell r="AG3095" t="str">
            <v>SPRIGGSECON-3BJuly2011-2012</v>
          </cell>
          <cell r="AH3095" t="str">
            <v>SPRIGGSJuly2011-2012</v>
          </cell>
        </row>
        <row r="3096">
          <cell r="D3096" t="str">
            <v>SPRIGGS</v>
          </cell>
          <cell r="E3096" t="str">
            <v>ECON-3B</v>
          </cell>
          <cell r="F3096" t="str">
            <v>Residential</v>
          </cell>
          <cell r="G3096" t="str">
            <v>MULTI</v>
          </cell>
          <cell r="J3096" t="str">
            <v>July</v>
          </cell>
          <cell r="K3096" t="str">
            <v>2011-2012</v>
          </cell>
          <cell r="L3096">
            <v>2012</v>
          </cell>
          <cell r="Y3096">
            <v>0</v>
          </cell>
          <cell r="AA3096">
            <v>0</v>
          </cell>
          <cell r="AC3096" t="str">
            <v>SPRIGGSECON-3BJuly2011-2012</v>
          </cell>
          <cell r="AD3096" t="str">
            <v>SPRIGGSECON-3B2012</v>
          </cell>
          <cell r="AE3096" t="str">
            <v>SPRIGGSECON-3BJuly2012</v>
          </cell>
          <cell r="AF3096" t="str">
            <v>SPRIGGSECON-3BJuly2011-2012</v>
          </cell>
          <cell r="AG3096" t="str">
            <v>SPRIGGSECON-3BJuly2011-2012</v>
          </cell>
          <cell r="AH3096" t="str">
            <v>SPRIGGSJuly2011-2012</v>
          </cell>
        </row>
        <row r="3097">
          <cell r="C3097" t="str">
            <v xml:space="preserve">Total Res Home Energy Surveys  </v>
          </cell>
          <cell r="D3097" t="str">
            <v>CONEW</v>
          </cell>
          <cell r="E3097" t="str">
            <v>ECON-3B</v>
          </cell>
          <cell r="F3097" t="str">
            <v>Residential</v>
          </cell>
          <cell r="G3097" t="str">
            <v>SINGLE</v>
          </cell>
          <cell r="J3097" t="str">
            <v>July</v>
          </cell>
          <cell r="K3097" t="str">
            <v>2011-2012</v>
          </cell>
          <cell r="L3097">
            <v>2012</v>
          </cell>
          <cell r="M3097">
            <v>0</v>
          </cell>
          <cell r="N3097">
            <v>250</v>
          </cell>
          <cell r="U3097">
            <v>0</v>
          </cell>
          <cell r="X3097">
            <v>113</v>
          </cell>
          <cell r="Y3097">
            <v>0</v>
          </cell>
          <cell r="Z3097">
            <v>40338.739450000001</v>
          </cell>
          <cell r="AA3097">
            <v>0</v>
          </cell>
          <cell r="AB3097">
            <v>60886.625</v>
          </cell>
          <cell r="AC3097" t="str">
            <v>CONEWECON-3BJuly2011-2012</v>
          </cell>
          <cell r="AD3097" t="str">
            <v>CONEWECON-3B2012</v>
          </cell>
          <cell r="AE3097" t="str">
            <v>CONEWECON-3BJuly2012</v>
          </cell>
          <cell r="AF3097" t="str">
            <v>CONEWECON-3BJuly2011-2012</v>
          </cell>
          <cell r="AG3097" t="str">
            <v>CONEWECON-3BJuly2011-2012</v>
          </cell>
          <cell r="AH3097" t="str">
            <v>CONEWJuly2011-2012</v>
          </cell>
        </row>
        <row r="3098">
          <cell r="C3098" t="str">
            <v xml:space="preserve">Total Res Home Energy Surveys  </v>
          </cell>
          <cell r="D3098" t="str">
            <v>CONEW</v>
          </cell>
          <cell r="E3098" t="str">
            <v>ECON-3B</v>
          </cell>
          <cell r="F3098" t="str">
            <v>Residential</v>
          </cell>
          <cell r="G3098" t="str">
            <v>MULTI</v>
          </cell>
          <cell r="J3098" t="str">
            <v>July</v>
          </cell>
          <cell r="K3098" t="str">
            <v>2011-2012</v>
          </cell>
          <cell r="L3098">
            <v>2012</v>
          </cell>
          <cell r="M3098">
            <v>0</v>
          </cell>
          <cell r="Y3098">
            <v>0</v>
          </cell>
          <cell r="AA3098">
            <v>0</v>
          </cell>
          <cell r="AC3098" t="str">
            <v>CONEWECON-3BJuly2011-2012</v>
          </cell>
          <cell r="AD3098" t="str">
            <v>CONEWECON-3B2012</v>
          </cell>
          <cell r="AE3098" t="str">
            <v>CONEWECON-3BJuly2012</v>
          </cell>
          <cell r="AF3098" t="str">
            <v>CONEWECON-3BJuly2011-2012</v>
          </cell>
          <cell r="AG3098" t="str">
            <v>CONEWECON-3BJuly2011-2012</v>
          </cell>
          <cell r="AH3098" t="str">
            <v>CONEWJuly2011-2012</v>
          </cell>
        </row>
        <row r="3099">
          <cell r="B3099" t="str">
            <v>M-RIES</v>
          </cell>
          <cell r="C3099" t="str">
            <v>Survey - Phone Residential Energy</v>
          </cell>
          <cell r="D3099" t="str">
            <v>BURNS</v>
          </cell>
          <cell r="E3099" t="str">
            <v>ECON-3E</v>
          </cell>
          <cell r="F3099" t="str">
            <v>Residential</v>
          </cell>
          <cell r="G3099" t="str">
            <v>SINGLE</v>
          </cell>
          <cell r="J3099" t="str">
            <v>July</v>
          </cell>
          <cell r="K3099" t="str">
            <v>2011-2012</v>
          </cell>
          <cell r="L3099">
            <v>2012</v>
          </cell>
          <cell r="N3099">
            <v>37.75</v>
          </cell>
          <cell r="Y3099">
            <v>0</v>
          </cell>
          <cell r="Z3099">
            <v>178.00000800000001</v>
          </cell>
          <cell r="AA3099">
            <v>0</v>
          </cell>
          <cell r="AB3099">
            <v>3139.3749375000002</v>
          </cell>
          <cell r="AC3099" t="str">
            <v>BURNSECON-3EJuly2011-2012</v>
          </cell>
          <cell r="AD3099" t="str">
            <v>BURNSECON-3E2012</v>
          </cell>
          <cell r="AE3099" t="str">
            <v>BURNSECON-3EJuly2012</v>
          </cell>
          <cell r="AF3099" t="str">
            <v>BURNSECON-3EJuly2011-2012</v>
          </cell>
          <cell r="AG3099" t="str">
            <v>BURNSECON-3EJuly2011-2012</v>
          </cell>
          <cell r="AH3099" t="str">
            <v>BURNSJuly2011-2012</v>
          </cell>
        </row>
        <row r="3100">
          <cell r="C3100" t="str">
            <v>Survey - Phone Residential Energy</v>
          </cell>
          <cell r="D3100" t="str">
            <v>BURNS</v>
          </cell>
          <cell r="E3100" t="str">
            <v>ECON-3E</v>
          </cell>
          <cell r="F3100" t="str">
            <v>Residential</v>
          </cell>
          <cell r="G3100" t="str">
            <v>MULTI</v>
          </cell>
          <cell r="J3100" t="str">
            <v>July</v>
          </cell>
          <cell r="K3100" t="str">
            <v>2011-2012</v>
          </cell>
          <cell r="L3100">
            <v>2012</v>
          </cell>
          <cell r="Y3100">
            <v>0</v>
          </cell>
          <cell r="AA3100">
            <v>0</v>
          </cell>
          <cell r="AC3100" t="str">
            <v>BURNSECON-3EJuly2011-2012</v>
          </cell>
          <cell r="AD3100" t="str">
            <v>BURNSECON-3E2012</v>
          </cell>
          <cell r="AE3100" t="str">
            <v>BURNSECON-3EJuly2012</v>
          </cell>
          <cell r="AF3100" t="str">
            <v>BURNSECON-3EJuly2011-2012</v>
          </cell>
          <cell r="AG3100" t="str">
            <v>BURNSECON-3EJuly2011-2012</v>
          </cell>
          <cell r="AH3100" t="str">
            <v>BURNSJuly2011-2012</v>
          </cell>
        </row>
        <row r="3101">
          <cell r="C3101" t="str">
            <v xml:space="preserve">Total Phone Residential Energy  </v>
          </cell>
          <cell r="D3101" t="str">
            <v>CONEW</v>
          </cell>
          <cell r="E3101" t="str">
            <v>ECON-3E</v>
          </cell>
          <cell r="F3101" t="str">
            <v>Residential</v>
          </cell>
          <cell r="G3101" t="str">
            <v>SINGLE</v>
          </cell>
          <cell r="J3101" t="str">
            <v>July</v>
          </cell>
          <cell r="K3101" t="str">
            <v>2011-2012</v>
          </cell>
          <cell r="L3101">
            <v>2012</v>
          </cell>
          <cell r="M3101">
            <v>0</v>
          </cell>
          <cell r="N3101">
            <v>37.75</v>
          </cell>
          <cell r="Y3101">
            <v>0</v>
          </cell>
          <cell r="Z3101">
            <v>178.00000800000001</v>
          </cell>
          <cell r="AA3101">
            <v>0</v>
          </cell>
          <cell r="AB3101">
            <v>3139.3749375000002</v>
          </cell>
          <cell r="AC3101" t="str">
            <v>CONEWECON-3EJuly2011-2012</v>
          </cell>
          <cell r="AD3101" t="str">
            <v>CONEWECON-3E2012</v>
          </cell>
          <cell r="AE3101" t="str">
            <v>CONEWECON-3EJuly2012</v>
          </cell>
          <cell r="AF3101" t="str">
            <v>CONEWECON-3EJuly2011-2012</v>
          </cell>
          <cell r="AG3101" t="str">
            <v>CONEWECON-3EJuly2011-2012</v>
          </cell>
          <cell r="AH3101" t="str">
            <v>CONEWJuly2011-2012</v>
          </cell>
        </row>
        <row r="3102">
          <cell r="C3102" t="str">
            <v xml:space="preserve">Total Phone Residential Energy  </v>
          </cell>
          <cell r="D3102" t="str">
            <v>CONEW</v>
          </cell>
          <cell r="E3102" t="str">
            <v>ECON-3E</v>
          </cell>
          <cell r="F3102" t="str">
            <v>Residential</v>
          </cell>
          <cell r="G3102" t="str">
            <v>MULTI</v>
          </cell>
          <cell r="J3102" t="str">
            <v>July</v>
          </cell>
          <cell r="K3102" t="str">
            <v>2011-2012</v>
          </cell>
          <cell r="L3102">
            <v>2012</v>
          </cell>
          <cell r="M3102">
            <v>0</v>
          </cell>
          <cell r="Y3102">
            <v>0</v>
          </cell>
          <cell r="AA3102">
            <v>0</v>
          </cell>
          <cell r="AC3102" t="str">
            <v>CONEWECON-3EJuly2011-2012</v>
          </cell>
          <cell r="AD3102" t="str">
            <v>CONEWECON-3E2012</v>
          </cell>
          <cell r="AE3102" t="str">
            <v>CONEWECON-3EJuly2012</v>
          </cell>
          <cell r="AF3102" t="str">
            <v>CONEWECON-3EJuly2011-2012</v>
          </cell>
          <cell r="AG3102" t="str">
            <v>CONEWECON-3EJuly2011-2012</v>
          </cell>
          <cell r="AH3102" t="str">
            <v>CONEWJuly2011-2012</v>
          </cell>
        </row>
        <row r="3103">
          <cell r="B3103" t="str">
            <v>M-CRES</v>
          </cell>
          <cell r="C3103" t="str">
            <v>Survey - DVD Res Eng English</v>
          </cell>
          <cell r="D3103" t="str">
            <v>BURNS</v>
          </cell>
          <cell r="E3103" t="str">
            <v>ECON-3D</v>
          </cell>
          <cell r="F3103" t="str">
            <v>Residential</v>
          </cell>
          <cell r="G3103" t="str">
            <v>SINGLE</v>
          </cell>
          <cell r="J3103" t="str">
            <v>July</v>
          </cell>
          <cell r="K3103" t="str">
            <v>2011-2012</v>
          </cell>
          <cell r="L3103">
            <v>2012</v>
          </cell>
          <cell r="Y3103">
            <v>0</v>
          </cell>
          <cell r="Z3103">
            <v>0</v>
          </cell>
          <cell r="AA3103">
            <v>0</v>
          </cell>
          <cell r="AB3103">
            <v>0</v>
          </cell>
          <cell r="AC3103" t="str">
            <v>BURNSECON-3DJuly2011-2012</v>
          </cell>
          <cell r="AD3103" t="str">
            <v>BURNSECON-3D2012</v>
          </cell>
          <cell r="AE3103" t="str">
            <v>BURNSECON-3DJuly2012</v>
          </cell>
          <cell r="AF3103" t="str">
            <v>BURNSECON-3DJuly2011-2012</v>
          </cell>
          <cell r="AG3103" t="str">
            <v>BURNSECON-3DJuly2011-2012</v>
          </cell>
          <cell r="AH3103" t="str">
            <v>BURNSJuly2011-2012</v>
          </cell>
        </row>
        <row r="3104">
          <cell r="D3104" t="str">
            <v>BURNS</v>
          </cell>
          <cell r="E3104" t="str">
            <v>ECON-3D</v>
          </cell>
          <cell r="F3104" t="str">
            <v>Residential</v>
          </cell>
          <cell r="G3104" t="str">
            <v>MULTI</v>
          </cell>
          <cell r="J3104" t="str">
            <v>July</v>
          </cell>
          <cell r="K3104" t="str">
            <v>2011-2012</v>
          </cell>
          <cell r="L3104">
            <v>2012</v>
          </cell>
          <cell r="Y3104">
            <v>0</v>
          </cell>
          <cell r="Z3104">
            <v>0</v>
          </cell>
          <cell r="AA3104">
            <v>0</v>
          </cell>
          <cell r="AB3104">
            <v>0</v>
          </cell>
          <cell r="AC3104" t="str">
            <v>BURNSECON-3DJuly2011-2012</v>
          </cell>
          <cell r="AD3104" t="str">
            <v>BURNSECON-3D2012</v>
          </cell>
          <cell r="AE3104" t="str">
            <v>BURNSECON-3DJuly2012</v>
          </cell>
          <cell r="AF3104" t="str">
            <v>BURNSECON-3DJuly2011-2012</v>
          </cell>
          <cell r="AG3104" t="str">
            <v>BURNSECON-3DJuly2011-2012</v>
          </cell>
          <cell r="AH3104" t="str">
            <v>BURNSJuly2011-2012</v>
          </cell>
        </row>
        <row r="3105">
          <cell r="D3105" t="str">
            <v>RIVERA</v>
          </cell>
          <cell r="E3105" t="str">
            <v>ECON-3D</v>
          </cell>
          <cell r="F3105" t="str">
            <v>Residential</v>
          </cell>
          <cell r="G3105" t="str">
            <v>SINGLE</v>
          </cell>
          <cell r="J3105" t="str">
            <v>July</v>
          </cell>
          <cell r="K3105" t="str">
            <v>2011-2012</v>
          </cell>
          <cell r="L3105">
            <v>2012</v>
          </cell>
          <cell r="Y3105">
            <v>0</v>
          </cell>
          <cell r="Z3105">
            <v>0</v>
          </cell>
          <cell r="AA3105">
            <v>0</v>
          </cell>
          <cell r="AB3105">
            <v>0</v>
          </cell>
          <cell r="AC3105" t="str">
            <v>RIVERAECON-3DJuly2011-2012</v>
          </cell>
          <cell r="AD3105" t="str">
            <v>RIVERAECON-3D2012</v>
          </cell>
          <cell r="AE3105" t="str">
            <v>RIVERAECON-3DJuly2012</v>
          </cell>
          <cell r="AF3105" t="str">
            <v>RIVERAECON-3DJuly2011-2012</v>
          </cell>
          <cell r="AG3105" t="str">
            <v>RIVERAECON-3DJuly2011-2012</v>
          </cell>
          <cell r="AH3105" t="str">
            <v>RIVERAJuly2011-2012</v>
          </cell>
        </row>
        <row r="3106">
          <cell r="D3106" t="str">
            <v>RIVERA</v>
          </cell>
          <cell r="E3106" t="str">
            <v>ECON-3D</v>
          </cell>
          <cell r="F3106" t="str">
            <v>Residential</v>
          </cell>
          <cell r="G3106" t="str">
            <v>MULTI</v>
          </cell>
          <cell r="J3106" t="str">
            <v>July</v>
          </cell>
          <cell r="K3106" t="str">
            <v>2011-2012</v>
          </cell>
          <cell r="L3106">
            <v>2012</v>
          </cell>
          <cell r="Y3106">
            <v>0</v>
          </cell>
          <cell r="Z3106">
            <v>0</v>
          </cell>
          <cell r="AA3106">
            <v>0</v>
          </cell>
          <cell r="AB3106">
            <v>0</v>
          </cell>
          <cell r="AC3106" t="str">
            <v>RIVERAECON-3DJuly2011-2012</v>
          </cell>
          <cell r="AD3106" t="str">
            <v>RIVERAECON-3D2012</v>
          </cell>
          <cell r="AE3106" t="str">
            <v>RIVERAECON-3DJuly2012</v>
          </cell>
          <cell r="AF3106" t="str">
            <v>RIVERAECON-3DJuly2011-2012</v>
          </cell>
          <cell r="AG3106" t="str">
            <v>RIVERAECON-3DJuly2011-2012</v>
          </cell>
          <cell r="AH3106" t="str">
            <v>RIVERAJuly2011-2012</v>
          </cell>
        </row>
        <row r="3107">
          <cell r="B3107" t="str">
            <v>M-CRSS</v>
          </cell>
          <cell r="C3107" t="str">
            <v>Survey - DVD Res Eng Spanish</v>
          </cell>
          <cell r="D3107" t="str">
            <v>BURNS</v>
          </cell>
          <cell r="E3107" t="str">
            <v>ECON-3D</v>
          </cell>
          <cell r="F3107" t="str">
            <v>Residential</v>
          </cell>
          <cell r="G3107" t="str">
            <v>SINGLE</v>
          </cell>
          <cell r="J3107" t="str">
            <v>July</v>
          </cell>
          <cell r="K3107" t="str">
            <v>2011-2012</v>
          </cell>
          <cell r="L3107">
            <v>2012</v>
          </cell>
          <cell r="Y3107">
            <v>0</v>
          </cell>
          <cell r="Z3107">
            <v>0</v>
          </cell>
          <cell r="AA3107">
            <v>0</v>
          </cell>
          <cell r="AB3107">
            <v>0</v>
          </cell>
          <cell r="AC3107" t="str">
            <v>BURNSECON-3DJuly2011-2012</v>
          </cell>
          <cell r="AD3107" t="str">
            <v>BURNSECON-3D2012</v>
          </cell>
          <cell r="AE3107" t="str">
            <v>BURNSECON-3DJuly2012</v>
          </cell>
          <cell r="AF3107" t="str">
            <v>BURNSECON-3DJuly2011-2012</v>
          </cell>
          <cell r="AG3107" t="str">
            <v>BURNSECON-3DJuly2011-2012</v>
          </cell>
          <cell r="AH3107" t="str">
            <v>BURNSJuly2011-2012</v>
          </cell>
        </row>
        <row r="3108">
          <cell r="D3108" t="str">
            <v>BURNS</v>
          </cell>
          <cell r="E3108" t="str">
            <v>ECON-3D</v>
          </cell>
          <cell r="F3108" t="str">
            <v>Residential</v>
          </cell>
          <cell r="G3108" t="str">
            <v>MULTI</v>
          </cell>
          <cell r="J3108" t="str">
            <v>July</v>
          </cell>
          <cell r="K3108" t="str">
            <v>2011-2012</v>
          </cell>
          <cell r="L3108">
            <v>2012</v>
          </cell>
          <cell r="Y3108">
            <v>0</v>
          </cell>
          <cell r="Z3108">
            <v>0</v>
          </cell>
          <cell r="AA3108">
            <v>0</v>
          </cell>
          <cell r="AB3108">
            <v>0</v>
          </cell>
          <cell r="AC3108" t="str">
            <v>BURNSECON-3DJuly2011-2012</v>
          </cell>
          <cell r="AD3108" t="str">
            <v>BURNSECON-3D2012</v>
          </cell>
          <cell r="AE3108" t="str">
            <v>BURNSECON-3DJuly2012</v>
          </cell>
          <cell r="AF3108" t="str">
            <v>BURNSECON-3DJuly2011-2012</v>
          </cell>
          <cell r="AG3108" t="str">
            <v>BURNSECON-3DJuly2011-2012</v>
          </cell>
          <cell r="AH3108" t="str">
            <v>BURNSJuly2011-2012</v>
          </cell>
        </row>
        <row r="3109">
          <cell r="D3109" t="str">
            <v>RIVERA</v>
          </cell>
          <cell r="E3109" t="str">
            <v>ECON-3D</v>
          </cell>
          <cell r="F3109" t="str">
            <v>Residential</v>
          </cell>
          <cell r="G3109" t="str">
            <v>SINGLE</v>
          </cell>
          <cell r="J3109" t="str">
            <v>July</v>
          </cell>
          <cell r="K3109" t="str">
            <v>2011-2012</v>
          </cell>
          <cell r="L3109">
            <v>2012</v>
          </cell>
          <cell r="Y3109">
            <v>0</v>
          </cell>
          <cell r="Z3109">
            <v>0</v>
          </cell>
          <cell r="AA3109">
            <v>0</v>
          </cell>
          <cell r="AB3109">
            <v>0</v>
          </cell>
          <cell r="AC3109" t="str">
            <v>RIVERAECON-3DJuly2011-2012</v>
          </cell>
          <cell r="AD3109" t="str">
            <v>RIVERAECON-3D2012</v>
          </cell>
          <cell r="AE3109" t="str">
            <v>RIVERAECON-3DJuly2012</v>
          </cell>
          <cell r="AF3109" t="str">
            <v>RIVERAECON-3DJuly2011-2012</v>
          </cell>
          <cell r="AG3109" t="str">
            <v>RIVERAECON-3DJuly2011-2012</v>
          </cell>
          <cell r="AH3109" t="str">
            <v>RIVERAJuly2011-2012</v>
          </cell>
        </row>
        <row r="3110">
          <cell r="D3110" t="str">
            <v>RIVERA</v>
          </cell>
          <cell r="E3110" t="str">
            <v>ECON-3D</v>
          </cell>
          <cell r="F3110" t="str">
            <v>Residential</v>
          </cell>
          <cell r="G3110" t="str">
            <v>MULTI</v>
          </cell>
          <cell r="J3110" t="str">
            <v>July</v>
          </cell>
          <cell r="K3110" t="str">
            <v>2011-2012</v>
          </cell>
          <cell r="L3110">
            <v>2012</v>
          </cell>
          <cell r="Y3110">
            <v>0</v>
          </cell>
          <cell r="Z3110">
            <v>0</v>
          </cell>
          <cell r="AA3110">
            <v>0</v>
          </cell>
          <cell r="AB3110">
            <v>0</v>
          </cell>
          <cell r="AC3110" t="str">
            <v>RIVERAECON-3DJuly2011-2012</v>
          </cell>
          <cell r="AD3110" t="str">
            <v>RIVERAECON-3D2012</v>
          </cell>
          <cell r="AE3110" t="str">
            <v>RIVERAECON-3DJuly2012</v>
          </cell>
          <cell r="AF3110" t="str">
            <v>RIVERAECON-3DJuly2011-2012</v>
          </cell>
          <cell r="AG3110" t="str">
            <v>RIVERAECON-3DJuly2011-2012</v>
          </cell>
          <cell r="AH3110" t="str">
            <v>RIVERAJuly2011-2012</v>
          </cell>
        </row>
        <row r="3111">
          <cell r="B3111" t="str">
            <v>M-VRES</v>
          </cell>
          <cell r="C3111" t="str">
            <v>Survey - Res Eng VIDEO English</v>
          </cell>
          <cell r="D3111" t="str">
            <v>BURNS</v>
          </cell>
          <cell r="E3111" t="str">
            <v>ECON-3D</v>
          </cell>
          <cell r="F3111" t="str">
            <v>Residential</v>
          </cell>
          <cell r="G3111" t="str">
            <v>SINGLE</v>
          </cell>
          <cell r="J3111" t="str">
            <v>July</v>
          </cell>
          <cell r="K3111" t="str">
            <v>2011-2012</v>
          </cell>
          <cell r="L3111">
            <v>2012</v>
          </cell>
          <cell r="Y3111">
            <v>0</v>
          </cell>
          <cell r="Z3111">
            <v>0</v>
          </cell>
          <cell r="AA3111">
            <v>0</v>
          </cell>
          <cell r="AB3111">
            <v>0</v>
          </cell>
          <cell r="AC3111" t="str">
            <v>BURNSECON-3DJuly2011-2012</v>
          </cell>
          <cell r="AD3111" t="str">
            <v>BURNSECON-3D2012</v>
          </cell>
          <cell r="AE3111" t="str">
            <v>BURNSECON-3DJuly2012</v>
          </cell>
          <cell r="AF3111" t="str">
            <v>BURNSECON-3DJuly2011-2012</v>
          </cell>
          <cell r="AG3111" t="str">
            <v>BURNSECON-3DJuly2011-2012</v>
          </cell>
          <cell r="AH3111" t="str">
            <v>BURNSJuly2011-2012</v>
          </cell>
        </row>
        <row r="3112">
          <cell r="D3112" t="str">
            <v>BURNS</v>
          </cell>
          <cell r="E3112" t="str">
            <v>ECON-3D</v>
          </cell>
          <cell r="F3112" t="str">
            <v>Residential</v>
          </cell>
          <cell r="G3112" t="str">
            <v>MULTI</v>
          </cell>
          <cell r="J3112" t="str">
            <v>July</v>
          </cell>
          <cell r="K3112" t="str">
            <v>2011-2012</v>
          </cell>
          <cell r="L3112">
            <v>2012</v>
          </cell>
          <cell r="Y3112">
            <v>0</v>
          </cell>
          <cell r="Z3112">
            <v>0</v>
          </cell>
          <cell r="AA3112">
            <v>0</v>
          </cell>
          <cell r="AB3112">
            <v>0</v>
          </cell>
          <cell r="AC3112" t="str">
            <v>BURNSECON-3DJuly2011-2012</v>
          </cell>
          <cell r="AD3112" t="str">
            <v>BURNSECON-3D2012</v>
          </cell>
          <cell r="AE3112" t="str">
            <v>BURNSECON-3DJuly2012</v>
          </cell>
          <cell r="AF3112" t="str">
            <v>BURNSECON-3DJuly2011-2012</v>
          </cell>
          <cell r="AG3112" t="str">
            <v>BURNSECON-3DJuly2011-2012</v>
          </cell>
          <cell r="AH3112" t="str">
            <v>BURNSJuly2011-2012</v>
          </cell>
        </row>
        <row r="3113">
          <cell r="D3113" t="str">
            <v>RIVERA</v>
          </cell>
          <cell r="E3113" t="str">
            <v>ECON-3D</v>
          </cell>
          <cell r="F3113" t="str">
            <v>Residential</v>
          </cell>
          <cell r="G3113" t="str">
            <v>SINGLE</v>
          </cell>
          <cell r="J3113" t="str">
            <v>July</v>
          </cell>
          <cell r="K3113" t="str">
            <v>2011-2012</v>
          </cell>
          <cell r="L3113">
            <v>2012</v>
          </cell>
          <cell r="Y3113">
            <v>0</v>
          </cell>
          <cell r="Z3113">
            <v>0</v>
          </cell>
          <cell r="AA3113">
            <v>0</v>
          </cell>
          <cell r="AB3113">
            <v>0</v>
          </cell>
          <cell r="AC3113" t="str">
            <v>RIVERAECON-3DJuly2011-2012</v>
          </cell>
          <cell r="AD3113" t="str">
            <v>RIVERAECON-3D2012</v>
          </cell>
          <cell r="AE3113" t="str">
            <v>RIVERAECON-3DJuly2012</v>
          </cell>
          <cell r="AF3113" t="str">
            <v>RIVERAECON-3DJuly2011-2012</v>
          </cell>
          <cell r="AG3113" t="str">
            <v>RIVERAECON-3DJuly2011-2012</v>
          </cell>
          <cell r="AH3113" t="str">
            <v>RIVERAJuly2011-2012</v>
          </cell>
        </row>
        <row r="3114">
          <cell r="D3114" t="str">
            <v>RIVERA</v>
          </cell>
          <cell r="E3114" t="str">
            <v>ECON-3D</v>
          </cell>
          <cell r="F3114" t="str">
            <v>Residential</v>
          </cell>
          <cell r="G3114" t="str">
            <v>MULTI</v>
          </cell>
          <cell r="J3114" t="str">
            <v>July</v>
          </cell>
          <cell r="K3114" t="str">
            <v>2011-2012</v>
          </cell>
          <cell r="L3114">
            <v>2012</v>
          </cell>
          <cell r="Y3114">
            <v>0</v>
          </cell>
          <cell r="Z3114">
            <v>0</v>
          </cell>
          <cell r="AA3114">
            <v>0</v>
          </cell>
          <cell r="AB3114">
            <v>0</v>
          </cell>
          <cell r="AC3114" t="str">
            <v>RIVERAECON-3DJuly2011-2012</v>
          </cell>
          <cell r="AD3114" t="str">
            <v>RIVERAECON-3D2012</v>
          </cell>
          <cell r="AE3114" t="str">
            <v>RIVERAECON-3DJuly2012</v>
          </cell>
          <cell r="AF3114" t="str">
            <v>RIVERAECON-3DJuly2011-2012</v>
          </cell>
          <cell r="AG3114" t="str">
            <v>RIVERAECON-3DJuly2011-2012</v>
          </cell>
          <cell r="AH3114" t="str">
            <v>RIVERAJuly2011-2012</v>
          </cell>
        </row>
        <row r="3115">
          <cell r="B3115" t="str">
            <v>M-VRSS</v>
          </cell>
          <cell r="C3115" t="str">
            <v>Survey - Res Eng VIDEO Spanish</v>
          </cell>
          <cell r="D3115" t="str">
            <v>BURNS</v>
          </cell>
          <cell r="E3115" t="str">
            <v>ECON-3D</v>
          </cell>
          <cell r="F3115" t="str">
            <v>Residential</v>
          </cell>
          <cell r="G3115" t="str">
            <v>SINGLE</v>
          </cell>
          <cell r="J3115" t="str">
            <v>July</v>
          </cell>
          <cell r="K3115" t="str">
            <v>2011-2012</v>
          </cell>
          <cell r="L3115">
            <v>2012</v>
          </cell>
          <cell r="Y3115">
            <v>0</v>
          </cell>
          <cell r="Z3115">
            <v>0</v>
          </cell>
          <cell r="AA3115">
            <v>0</v>
          </cell>
          <cell r="AB3115">
            <v>0</v>
          </cell>
          <cell r="AC3115" t="str">
            <v>BURNSECON-3DJuly2011-2012</v>
          </cell>
          <cell r="AD3115" t="str">
            <v>BURNSECON-3D2012</v>
          </cell>
          <cell r="AE3115" t="str">
            <v>BURNSECON-3DJuly2012</v>
          </cell>
          <cell r="AF3115" t="str">
            <v>BURNSECON-3DJuly2011-2012</v>
          </cell>
          <cell r="AG3115" t="str">
            <v>BURNSECON-3DJuly2011-2012</v>
          </cell>
          <cell r="AH3115" t="str">
            <v>BURNSJuly2011-2012</v>
          </cell>
        </row>
        <row r="3116">
          <cell r="D3116" t="str">
            <v>BURNS</v>
          </cell>
          <cell r="E3116" t="str">
            <v>ECON-3D</v>
          </cell>
          <cell r="F3116" t="str">
            <v>Residential</v>
          </cell>
          <cell r="G3116" t="str">
            <v>MULTI</v>
          </cell>
          <cell r="J3116" t="str">
            <v>July</v>
          </cell>
          <cell r="K3116" t="str">
            <v>2011-2012</v>
          </cell>
          <cell r="L3116">
            <v>2012</v>
          </cell>
          <cell r="Y3116">
            <v>0</v>
          </cell>
          <cell r="Z3116">
            <v>0</v>
          </cell>
          <cell r="AA3116">
            <v>0</v>
          </cell>
          <cell r="AB3116">
            <v>0</v>
          </cell>
          <cell r="AC3116" t="str">
            <v>BURNSECON-3DJuly2011-2012</v>
          </cell>
          <cell r="AD3116" t="str">
            <v>BURNSECON-3D2012</v>
          </cell>
          <cell r="AE3116" t="str">
            <v>BURNSECON-3DJuly2012</v>
          </cell>
          <cell r="AF3116" t="str">
            <v>BURNSECON-3DJuly2011-2012</v>
          </cell>
          <cell r="AG3116" t="str">
            <v>BURNSECON-3DJuly2011-2012</v>
          </cell>
          <cell r="AH3116" t="str">
            <v>BURNSJuly2011-2012</v>
          </cell>
        </row>
        <row r="3117">
          <cell r="D3117" t="str">
            <v>RIVERA</v>
          </cell>
          <cell r="E3117" t="str">
            <v>ECON-3D</v>
          </cell>
          <cell r="F3117" t="str">
            <v>Residential</v>
          </cell>
          <cell r="G3117" t="str">
            <v>SINGLE</v>
          </cell>
          <cell r="J3117" t="str">
            <v>July</v>
          </cell>
          <cell r="K3117" t="str">
            <v>2011-2012</v>
          </cell>
          <cell r="L3117">
            <v>2012</v>
          </cell>
          <cell r="Y3117">
            <v>0</v>
          </cell>
          <cell r="Z3117">
            <v>0</v>
          </cell>
          <cell r="AA3117">
            <v>0</v>
          </cell>
          <cell r="AB3117">
            <v>0</v>
          </cell>
          <cell r="AC3117" t="str">
            <v>RIVERAECON-3DJuly2011-2012</v>
          </cell>
          <cell r="AD3117" t="str">
            <v>RIVERAECON-3D2012</v>
          </cell>
          <cell r="AE3117" t="str">
            <v>RIVERAECON-3DJuly2012</v>
          </cell>
          <cell r="AF3117" t="str">
            <v>RIVERAECON-3DJuly2011-2012</v>
          </cell>
          <cell r="AG3117" t="str">
            <v>RIVERAECON-3DJuly2011-2012</v>
          </cell>
          <cell r="AH3117" t="str">
            <v>RIVERAJuly2011-2012</v>
          </cell>
        </row>
        <row r="3118">
          <cell r="D3118" t="str">
            <v>RIVERA</v>
          </cell>
          <cell r="E3118" t="str">
            <v>ECON-3D</v>
          </cell>
          <cell r="F3118" t="str">
            <v>Residential</v>
          </cell>
          <cell r="G3118" t="str">
            <v>MULTI</v>
          </cell>
          <cell r="J3118" t="str">
            <v>July</v>
          </cell>
          <cell r="K3118" t="str">
            <v>2011-2012</v>
          </cell>
          <cell r="L3118">
            <v>2012</v>
          </cell>
          <cell r="Y3118">
            <v>0</v>
          </cell>
          <cell r="Z3118">
            <v>0</v>
          </cell>
          <cell r="AA3118">
            <v>0</v>
          </cell>
          <cell r="AB3118">
            <v>0</v>
          </cell>
          <cell r="AC3118" t="str">
            <v>RIVERAECON-3DJuly2011-2012</v>
          </cell>
          <cell r="AD3118" t="str">
            <v>RIVERAECON-3D2012</v>
          </cell>
          <cell r="AE3118" t="str">
            <v>RIVERAECON-3DJuly2012</v>
          </cell>
          <cell r="AF3118" t="str">
            <v>RIVERAECON-3DJuly2011-2012</v>
          </cell>
          <cell r="AG3118" t="str">
            <v>RIVERAECON-3DJuly2011-2012</v>
          </cell>
          <cell r="AH3118" t="str">
            <v>RIVERAJuly2011-2012</v>
          </cell>
        </row>
        <row r="3119">
          <cell r="B3119" t="str">
            <v>TOTAL DVD/VIDEO</v>
          </cell>
          <cell r="C3119" t="str">
            <v xml:space="preserve">Total DVD &amp; VIDEO  </v>
          </cell>
          <cell r="D3119" t="str">
            <v>DVD</v>
          </cell>
          <cell r="E3119" t="str">
            <v>ECON-3D</v>
          </cell>
          <cell r="F3119" t="str">
            <v>Residential</v>
          </cell>
          <cell r="G3119" t="str">
            <v>SINGLE</v>
          </cell>
          <cell r="J3119" t="str">
            <v>July</v>
          </cell>
          <cell r="K3119" t="str">
            <v>2011-2012</v>
          </cell>
          <cell r="L3119">
            <v>2012</v>
          </cell>
          <cell r="M3119">
            <v>0</v>
          </cell>
          <cell r="N3119">
            <v>283.33333333333331</v>
          </cell>
          <cell r="Y3119">
            <v>0</v>
          </cell>
          <cell r="Z3119">
            <v>2684.0123883333331</v>
          </cell>
          <cell r="AA3119">
            <v>0</v>
          </cell>
          <cell r="AB3119">
            <v>34570.03833333333</v>
          </cell>
          <cell r="AC3119" t="str">
            <v>DVDECON-3DJuly2011-2012</v>
          </cell>
          <cell r="AD3119" t="str">
            <v>DVDECON-3D2012</v>
          </cell>
          <cell r="AE3119" t="str">
            <v>DVDECON-3DJuly2012</v>
          </cell>
          <cell r="AF3119" t="str">
            <v>DVDECON-3DJuly2011-2012</v>
          </cell>
          <cell r="AG3119" t="str">
            <v>DVDECON-3DJuly2011-2012</v>
          </cell>
          <cell r="AH3119" t="str">
            <v>DVDJuly2011-2012</v>
          </cell>
        </row>
        <row r="3120">
          <cell r="C3120" t="str">
            <v xml:space="preserve">Total DVD &amp; VIDEO  </v>
          </cell>
          <cell r="D3120" t="str">
            <v>DVD</v>
          </cell>
          <cell r="E3120" t="str">
            <v>ECON-3D</v>
          </cell>
          <cell r="F3120" t="str">
            <v>Residential</v>
          </cell>
          <cell r="G3120" t="str">
            <v>MULTI</v>
          </cell>
          <cell r="J3120" t="str">
            <v>July</v>
          </cell>
          <cell r="K3120" t="str">
            <v>2011-2012</v>
          </cell>
          <cell r="L3120">
            <v>2012</v>
          </cell>
          <cell r="M3120">
            <v>0</v>
          </cell>
          <cell r="Y3120">
            <v>0</v>
          </cell>
          <cell r="AA3120">
            <v>0</v>
          </cell>
          <cell r="AC3120" t="str">
            <v>DVDECON-3DJuly2011-2012</v>
          </cell>
          <cell r="AD3120" t="str">
            <v>DVDECON-3D2012</v>
          </cell>
          <cell r="AE3120" t="str">
            <v>DVDECON-3DJuly2012</v>
          </cell>
          <cell r="AF3120" t="str">
            <v>DVDECON-3DJuly2011-2012</v>
          </cell>
          <cell r="AG3120" t="str">
            <v>DVDECON-3DJuly2011-2012</v>
          </cell>
          <cell r="AH3120" t="str">
            <v>DVDJuly2011-2012</v>
          </cell>
        </row>
        <row r="3121">
          <cell r="C3121" t="str">
            <v xml:space="preserve">Total CONEW DVD &amp; VIDEO  </v>
          </cell>
          <cell r="D3121" t="str">
            <v>CONEW</v>
          </cell>
          <cell r="E3121" t="str">
            <v>ECON-3D</v>
          </cell>
          <cell r="F3121" t="str">
            <v>Residential</v>
          </cell>
          <cell r="G3121" t="str">
            <v>SINGLE</v>
          </cell>
          <cell r="J3121" t="str">
            <v>July</v>
          </cell>
          <cell r="K3121" t="str">
            <v>2011-2012</v>
          </cell>
          <cell r="L3121">
            <v>2012</v>
          </cell>
          <cell r="M3121">
            <v>0</v>
          </cell>
          <cell r="N3121">
            <v>283.33333333333331</v>
          </cell>
          <cell r="Y3121">
            <v>0</v>
          </cell>
          <cell r="Z3121">
            <v>2684.0123883333331</v>
          </cell>
          <cell r="AA3121">
            <v>0</v>
          </cell>
          <cell r="AB3121">
            <v>34570.03833333333</v>
          </cell>
          <cell r="AC3121" t="str">
            <v>CONEWECON-3DJuly2011-2012</v>
          </cell>
          <cell r="AD3121" t="str">
            <v>CONEWECON-3D2012</v>
          </cell>
          <cell r="AE3121" t="str">
            <v>CONEWECON-3DJuly2012</v>
          </cell>
          <cell r="AF3121" t="str">
            <v>CONEWECON-3DJuly2011-2012</v>
          </cell>
          <cell r="AG3121" t="str">
            <v>CONEWECON-3DJuly2011-2012</v>
          </cell>
          <cell r="AH3121" t="str">
            <v>CONEWJuly2011-2012</v>
          </cell>
        </row>
        <row r="3122">
          <cell r="C3122" t="str">
            <v xml:space="preserve">Total CONEW DVD &amp; VIDEO  </v>
          </cell>
          <cell r="D3122" t="str">
            <v>CONEW</v>
          </cell>
          <cell r="E3122" t="str">
            <v>ECON-3D</v>
          </cell>
          <cell r="F3122" t="str">
            <v>Residential</v>
          </cell>
          <cell r="G3122" t="str">
            <v>MULTI</v>
          </cell>
          <cell r="J3122" t="str">
            <v>July</v>
          </cell>
          <cell r="K3122" t="str">
            <v>2011-2012</v>
          </cell>
          <cell r="L3122">
            <v>2012</v>
          </cell>
          <cell r="M3122">
            <v>0</v>
          </cell>
          <cell r="Y3122">
            <v>0</v>
          </cell>
          <cell r="AA3122">
            <v>0</v>
          </cell>
          <cell r="AC3122" t="str">
            <v>CONEWECON-3DJuly2011-2012</v>
          </cell>
          <cell r="AD3122" t="str">
            <v>CONEWECON-3D2012</v>
          </cell>
          <cell r="AE3122" t="str">
            <v>CONEWECON-3DJuly2012</v>
          </cell>
          <cell r="AF3122" t="str">
            <v>CONEWECON-3DJuly2011-2012</v>
          </cell>
          <cell r="AG3122" t="str">
            <v>CONEWECON-3DJuly2011-2012</v>
          </cell>
          <cell r="AH3122" t="str">
            <v>CONEWJuly2011-2012</v>
          </cell>
        </row>
        <row r="3123">
          <cell r="B3123" t="str">
            <v>M-ONLINE</v>
          </cell>
          <cell r="C3123" t="str">
            <v>Survey - Residential Online Energy</v>
          </cell>
          <cell r="D3123" t="str">
            <v>ONLINE</v>
          </cell>
          <cell r="E3123" t="str">
            <v>ECON-3C</v>
          </cell>
          <cell r="F3123" t="str">
            <v>Residential</v>
          </cell>
          <cell r="G3123" t="str">
            <v>SINGLE</v>
          </cell>
          <cell r="J3123" t="str">
            <v>July</v>
          </cell>
          <cell r="K3123" t="str">
            <v>2011-2012</v>
          </cell>
          <cell r="L3123">
            <v>2012</v>
          </cell>
          <cell r="N3123">
            <v>149.91666666666666</v>
          </cell>
          <cell r="Y3123">
            <v>0</v>
          </cell>
          <cell r="Z3123">
            <v>3495.7568333333334</v>
          </cell>
          <cell r="AA3123">
            <v>0</v>
          </cell>
          <cell r="AB3123">
            <v>18225.008916916668</v>
          </cell>
          <cell r="AC3123" t="str">
            <v>ONLINEECON-3CJuly2011-2012</v>
          </cell>
          <cell r="AD3123" t="str">
            <v>ONLINEECON-3C2012</v>
          </cell>
          <cell r="AE3123" t="str">
            <v>ONLINEECON-3CJuly2012</v>
          </cell>
          <cell r="AF3123" t="str">
            <v>ONLINEECON-3CJuly2011-2012</v>
          </cell>
          <cell r="AG3123" t="str">
            <v>ONLINEECON-3CJuly2011-2012</v>
          </cell>
          <cell r="AH3123" t="str">
            <v>ONLINEJuly2011-2012</v>
          </cell>
        </row>
        <row r="3124">
          <cell r="C3124" t="str">
            <v>Energy Calculator</v>
          </cell>
          <cell r="D3124" t="str">
            <v>CALC</v>
          </cell>
          <cell r="E3124" t="str">
            <v>ECON-17</v>
          </cell>
          <cell r="F3124" t="str">
            <v>Residential</v>
          </cell>
          <cell r="G3124" t="str">
            <v>SINGLE</v>
          </cell>
          <cell r="J3124" t="str">
            <v>July</v>
          </cell>
          <cell r="K3124" t="str">
            <v>2011-2012</v>
          </cell>
          <cell r="L3124">
            <v>2012</v>
          </cell>
          <cell r="Y3124">
            <v>0</v>
          </cell>
          <cell r="Z3124">
            <v>0</v>
          </cell>
          <cell r="AA3124">
            <v>0</v>
          </cell>
          <cell r="AB3124">
            <v>0</v>
          </cell>
          <cell r="AC3124" t="str">
            <v>CALCECON-17July2011-2012</v>
          </cell>
          <cell r="AD3124" t="str">
            <v>CALCECON-172012</v>
          </cell>
          <cell r="AE3124" t="str">
            <v>CALCECON-17July2012</v>
          </cell>
          <cell r="AF3124" t="str">
            <v>CALCECON-17July2011-2012</v>
          </cell>
          <cell r="AG3124" t="str">
            <v>CALCECON-17July2011-2012</v>
          </cell>
          <cell r="AH3124" t="str">
            <v>CALCJuly2011-2012</v>
          </cell>
        </row>
        <row r="3125">
          <cell r="C3125" t="str">
            <v xml:space="preserve">Total Online Energy Surveys  </v>
          </cell>
          <cell r="D3125" t="str">
            <v>CONEW</v>
          </cell>
          <cell r="E3125" t="str">
            <v>ECON-EDU</v>
          </cell>
          <cell r="F3125" t="str">
            <v>Residential</v>
          </cell>
          <cell r="G3125" t="str">
            <v>SINGLE</v>
          </cell>
          <cell r="H3125" t="str">
            <v>ONLINE SURVEY</v>
          </cell>
          <cell r="J3125" t="str">
            <v>July</v>
          </cell>
          <cell r="K3125" t="str">
            <v>2011-2012</v>
          </cell>
          <cell r="L3125">
            <v>2012</v>
          </cell>
          <cell r="M3125">
            <v>0</v>
          </cell>
          <cell r="N3125">
            <v>149.91666666666666</v>
          </cell>
          <cell r="O3125">
            <v>0</v>
          </cell>
          <cell r="P3125">
            <v>0</v>
          </cell>
          <cell r="Q3125">
            <v>0</v>
          </cell>
          <cell r="R3125">
            <v>0</v>
          </cell>
          <cell r="S3125">
            <v>0</v>
          </cell>
          <cell r="U3125">
            <v>0</v>
          </cell>
          <cell r="V3125">
            <v>0</v>
          </cell>
          <cell r="W3125">
            <v>0</v>
          </cell>
          <cell r="X3125">
            <v>0</v>
          </cell>
          <cell r="Y3125">
            <v>0</v>
          </cell>
          <cell r="Z3125">
            <v>3495.7568333333334</v>
          </cell>
          <cell r="AA3125">
            <v>0</v>
          </cell>
          <cell r="AB3125">
            <v>18225.008916916668</v>
          </cell>
          <cell r="AC3125" t="str">
            <v>CONEWECON-EDUJuly2011-2012</v>
          </cell>
          <cell r="AD3125" t="str">
            <v>CONEWECON-EDU2012</v>
          </cell>
          <cell r="AE3125" t="str">
            <v>CONEWECON-EDUJuly2012</v>
          </cell>
          <cell r="AF3125" t="str">
            <v>CONEWECON-EDUONLINE SURVEYJuly2011-2012</v>
          </cell>
          <cell r="AG3125" t="str">
            <v>CONEWECON-EDUJuly2011-2012</v>
          </cell>
          <cell r="AH3125" t="str">
            <v>CONEWJuly2011-2012</v>
          </cell>
        </row>
        <row r="3126">
          <cell r="B3126" t="str">
            <v>M-WAUD</v>
          </cell>
          <cell r="C3126" t="str">
            <v>Survey - Water Audit</v>
          </cell>
          <cell r="D3126" t="str">
            <v>BURNS</v>
          </cell>
          <cell r="E3126" t="str">
            <v>WACON-5A</v>
          </cell>
          <cell r="F3126" t="str">
            <v>Residential</v>
          </cell>
          <cell r="G3126" t="str">
            <v>SINGLE</v>
          </cell>
          <cell r="J3126" t="str">
            <v>July</v>
          </cell>
          <cell r="K3126" t="str">
            <v>2011-2012</v>
          </cell>
          <cell r="L3126">
            <v>2012</v>
          </cell>
          <cell r="N3126">
            <v>0</v>
          </cell>
          <cell r="Y3126">
            <v>0</v>
          </cell>
          <cell r="Z3126">
            <v>0</v>
          </cell>
          <cell r="AA3126">
            <v>0</v>
          </cell>
          <cell r="AB3126">
            <v>0</v>
          </cell>
          <cell r="AC3126" t="str">
            <v>BURNSWACON-5AJuly2011-2012</v>
          </cell>
          <cell r="AD3126" t="str">
            <v>BURNSWACON-5A2012</v>
          </cell>
          <cell r="AE3126" t="str">
            <v>BURNSWACON-5AJuly2012</v>
          </cell>
          <cell r="AF3126" t="str">
            <v>BURNSWACON-5AJuly2011-2012</v>
          </cell>
          <cell r="AG3126" t="str">
            <v>BURNSWACON-5AJuly2011-2012</v>
          </cell>
          <cell r="AH3126" t="str">
            <v>BURNSJuly2011-2012</v>
          </cell>
        </row>
        <row r="3127">
          <cell r="D3127" t="str">
            <v>BURNS</v>
          </cell>
          <cell r="E3127" t="str">
            <v>WACON-5A</v>
          </cell>
          <cell r="F3127" t="str">
            <v>Residential</v>
          </cell>
          <cell r="G3127" t="str">
            <v>MULTI</v>
          </cell>
          <cell r="J3127" t="str">
            <v>July</v>
          </cell>
          <cell r="K3127" t="str">
            <v>2011-2012</v>
          </cell>
          <cell r="L3127">
            <v>2012</v>
          </cell>
          <cell r="Y3127">
            <v>0</v>
          </cell>
          <cell r="AA3127">
            <v>0</v>
          </cell>
          <cell r="AC3127" t="str">
            <v>BURNSWACON-5AJuly2011-2012</v>
          </cell>
          <cell r="AD3127" t="str">
            <v>BURNSWACON-5A2012</v>
          </cell>
          <cell r="AE3127" t="str">
            <v>BURNSWACON-5AJuly2012</v>
          </cell>
          <cell r="AF3127" t="str">
            <v>BURNSWACON-5AJuly2011-2012</v>
          </cell>
          <cell r="AG3127" t="str">
            <v>BURNSWACON-5AJuly2011-2012</v>
          </cell>
          <cell r="AH3127" t="str">
            <v>BURNSJuly2011-2012</v>
          </cell>
        </row>
        <row r="3128">
          <cell r="D3128" t="str">
            <v>GRAHAM</v>
          </cell>
          <cell r="E3128" t="str">
            <v>WACON-5A</v>
          </cell>
          <cell r="F3128" t="str">
            <v>Residential</v>
          </cell>
          <cell r="G3128" t="str">
            <v>SINGLE</v>
          </cell>
          <cell r="J3128" t="str">
            <v>July</v>
          </cell>
          <cell r="K3128" t="str">
            <v>2011-2012</v>
          </cell>
          <cell r="L3128">
            <v>2012</v>
          </cell>
          <cell r="N3128">
            <v>0</v>
          </cell>
          <cell r="Y3128">
            <v>0</v>
          </cell>
          <cell r="Z3128">
            <v>0</v>
          </cell>
          <cell r="AA3128">
            <v>0</v>
          </cell>
          <cell r="AB3128">
            <v>0</v>
          </cell>
          <cell r="AC3128" t="str">
            <v>GRAHAMWACON-5AJuly2011-2012</v>
          </cell>
          <cell r="AD3128" t="str">
            <v>GRAHAMWACON-5A2012</v>
          </cell>
          <cell r="AE3128" t="str">
            <v>GRAHAMWACON-5AJuly2012</v>
          </cell>
          <cell r="AF3128" t="str">
            <v>GRAHAMWACON-5AJuly2011-2012</v>
          </cell>
          <cell r="AG3128" t="str">
            <v>GRAHAMWACON-5AJuly2011-2012</v>
          </cell>
          <cell r="AH3128" t="str">
            <v>GRAHAMJuly2011-2012</v>
          </cell>
        </row>
        <row r="3129">
          <cell r="D3129" t="str">
            <v>GRAHAM</v>
          </cell>
          <cell r="E3129" t="str">
            <v>WACON-5A</v>
          </cell>
          <cell r="F3129" t="str">
            <v>Residential</v>
          </cell>
          <cell r="G3129" t="str">
            <v>MULTI</v>
          </cell>
          <cell r="J3129" t="str">
            <v>July</v>
          </cell>
          <cell r="K3129" t="str">
            <v>2011-2012</v>
          </cell>
          <cell r="L3129">
            <v>2012</v>
          </cell>
          <cell r="Y3129">
            <v>0</v>
          </cell>
          <cell r="AA3129">
            <v>0</v>
          </cell>
          <cell r="AC3129" t="str">
            <v>GRAHAMWACON-5AJuly2011-2012</v>
          </cell>
          <cell r="AD3129" t="str">
            <v>GRAHAMWACON-5A2012</v>
          </cell>
          <cell r="AE3129" t="str">
            <v>GRAHAMWACON-5AJuly2012</v>
          </cell>
          <cell r="AF3129" t="str">
            <v>GRAHAMWACON-5AJuly2011-2012</v>
          </cell>
          <cell r="AG3129" t="str">
            <v>GRAHAMWACON-5AJuly2011-2012</v>
          </cell>
          <cell r="AH3129" t="str">
            <v>GRAHAMJuly2011-2012</v>
          </cell>
        </row>
        <row r="3130">
          <cell r="D3130" t="str">
            <v>GURNETT</v>
          </cell>
          <cell r="E3130" t="str">
            <v>WACON-5A</v>
          </cell>
          <cell r="F3130" t="str">
            <v>Residential</v>
          </cell>
          <cell r="G3130" t="str">
            <v>SINGLE</v>
          </cell>
          <cell r="J3130" t="str">
            <v>July</v>
          </cell>
          <cell r="K3130" t="str">
            <v>2011-2012</v>
          </cell>
          <cell r="L3130">
            <v>2012</v>
          </cell>
          <cell r="N3130">
            <v>0</v>
          </cell>
          <cell r="Y3130">
            <v>0</v>
          </cell>
          <cell r="Z3130">
            <v>0</v>
          </cell>
          <cell r="AA3130">
            <v>0</v>
          </cell>
          <cell r="AB3130">
            <v>0</v>
          </cell>
          <cell r="AC3130" t="str">
            <v>GURNETTWACON-5AJuly2011-2012</v>
          </cell>
          <cell r="AD3130" t="str">
            <v>GURNETTWACON-5A2012</v>
          </cell>
          <cell r="AE3130" t="str">
            <v>GURNETTWACON-5AJuly2012</v>
          </cell>
          <cell r="AF3130" t="str">
            <v>GURNETTWACON-5AJuly2011-2012</v>
          </cell>
          <cell r="AG3130" t="str">
            <v>GURNETTWACON-5AJuly2011-2012</v>
          </cell>
          <cell r="AH3130" t="str">
            <v>GURNETTJuly2011-2012</v>
          </cell>
        </row>
        <row r="3131">
          <cell r="D3131" t="str">
            <v>GURNETT</v>
          </cell>
          <cell r="E3131" t="str">
            <v>WACON-5A</v>
          </cell>
          <cell r="F3131" t="str">
            <v>Residential</v>
          </cell>
          <cell r="G3131" t="str">
            <v>MULTI</v>
          </cell>
          <cell r="J3131" t="str">
            <v>July</v>
          </cell>
          <cell r="K3131" t="str">
            <v>2011-2012</v>
          </cell>
          <cell r="L3131">
            <v>2012</v>
          </cell>
          <cell r="Y3131">
            <v>0</v>
          </cell>
          <cell r="AA3131">
            <v>0</v>
          </cell>
          <cell r="AC3131" t="str">
            <v>GURNETTWACON-5AJuly2011-2012</v>
          </cell>
          <cell r="AD3131" t="str">
            <v>GURNETTWACON-5A2012</v>
          </cell>
          <cell r="AE3131" t="str">
            <v>GURNETTWACON-5AJuly2012</v>
          </cell>
          <cell r="AF3131" t="str">
            <v>GURNETTWACON-5AJuly2011-2012</v>
          </cell>
          <cell r="AG3131" t="str">
            <v>GURNETTWACON-5AJuly2011-2012</v>
          </cell>
          <cell r="AH3131" t="str">
            <v>GURNETTJuly2011-2012</v>
          </cell>
        </row>
        <row r="3132">
          <cell r="D3132" t="str">
            <v>MIL</v>
          </cell>
          <cell r="E3132" t="str">
            <v>WACON-5B</v>
          </cell>
          <cell r="F3132" t="str">
            <v>Commercial</v>
          </cell>
          <cell r="G3132" t="str">
            <v>MULTI</v>
          </cell>
          <cell r="J3132" t="str">
            <v>July</v>
          </cell>
          <cell r="K3132" t="str">
            <v>2011-2012</v>
          </cell>
          <cell r="L3132">
            <v>2012</v>
          </cell>
          <cell r="N3132">
            <v>0</v>
          </cell>
          <cell r="Y3132">
            <v>0</v>
          </cell>
          <cell r="Z3132">
            <v>0</v>
          </cell>
          <cell r="AA3132">
            <v>0</v>
          </cell>
          <cell r="AB3132">
            <v>0</v>
          </cell>
          <cell r="AC3132" t="str">
            <v>MILWACON-5BJuly2011-2012</v>
          </cell>
          <cell r="AD3132" t="str">
            <v>MILWACON-5B2012</v>
          </cell>
          <cell r="AE3132" t="str">
            <v>MILWACON-5BJuly2012</v>
          </cell>
          <cell r="AF3132" t="str">
            <v>MILWACON-5BJuly2011-2012</v>
          </cell>
          <cell r="AG3132" t="str">
            <v>MILWACON-5BJuly2011-2012</v>
          </cell>
          <cell r="AH3132" t="str">
            <v>MILJuly2011-2012</v>
          </cell>
        </row>
        <row r="3133">
          <cell r="D3133" t="str">
            <v>MIL</v>
          </cell>
          <cell r="E3133" t="str">
            <v>WACON-5B</v>
          </cell>
          <cell r="F3133" t="str">
            <v>Commercial</v>
          </cell>
          <cell r="G3133" t="str">
            <v>OTHER</v>
          </cell>
          <cell r="J3133" t="str">
            <v>July</v>
          </cell>
          <cell r="K3133" t="str">
            <v>2011-2012</v>
          </cell>
          <cell r="L3133">
            <v>2012</v>
          </cell>
          <cell r="Y3133">
            <v>0</v>
          </cell>
          <cell r="AC3133" t="str">
            <v>MILWACON-5BJuly2011-2012</v>
          </cell>
          <cell r="AD3133" t="str">
            <v>MILWACON-5B2012</v>
          </cell>
          <cell r="AE3133" t="str">
            <v>MILWACON-5BJuly2012</v>
          </cell>
          <cell r="AF3133" t="str">
            <v>MILWACON-5BJuly2011-2012</v>
          </cell>
          <cell r="AG3133" t="str">
            <v>MILWACON-5BJuly2011-2012</v>
          </cell>
          <cell r="AH3133" t="str">
            <v>MILJuly2011-2012</v>
          </cell>
        </row>
        <row r="3134">
          <cell r="D3134" t="str">
            <v>SAMPSON</v>
          </cell>
          <cell r="E3134" t="str">
            <v>WACON-5A</v>
          </cell>
          <cell r="F3134" t="str">
            <v>Residential</v>
          </cell>
          <cell r="G3134" t="str">
            <v>SINGLE</v>
          </cell>
          <cell r="J3134" t="str">
            <v>July</v>
          </cell>
          <cell r="K3134" t="str">
            <v>2011-2012</v>
          </cell>
          <cell r="L3134">
            <v>2012</v>
          </cell>
          <cell r="N3134">
            <v>0</v>
          </cell>
          <cell r="Y3134">
            <v>0</v>
          </cell>
          <cell r="Z3134">
            <v>0</v>
          </cell>
          <cell r="AA3134">
            <v>0</v>
          </cell>
          <cell r="AB3134">
            <v>0</v>
          </cell>
          <cell r="AC3134" t="str">
            <v>SAMPSONWACON-5AJuly2011-2012</v>
          </cell>
          <cell r="AD3134" t="str">
            <v>SAMPSONWACON-5A2012</v>
          </cell>
          <cell r="AE3134" t="str">
            <v>SAMPSONWACON-5AJuly2012</v>
          </cell>
          <cell r="AF3134" t="str">
            <v>SAMPSONWACON-5AJuly2011-2012</v>
          </cell>
          <cell r="AG3134" t="str">
            <v>SAMPSONWACON-5AJuly2011-2012</v>
          </cell>
          <cell r="AH3134" t="str">
            <v>SAMPSONJuly2011-2012</v>
          </cell>
        </row>
        <row r="3135">
          <cell r="D3135" t="str">
            <v>SAMPSON</v>
          </cell>
          <cell r="E3135" t="str">
            <v>WACON-5A</v>
          </cell>
          <cell r="F3135" t="str">
            <v>Residential</v>
          </cell>
          <cell r="G3135" t="str">
            <v>MULTI</v>
          </cell>
          <cell r="J3135" t="str">
            <v>July</v>
          </cell>
          <cell r="K3135" t="str">
            <v>2011-2012</v>
          </cell>
          <cell r="L3135">
            <v>2012</v>
          </cell>
          <cell r="Y3135">
            <v>0</v>
          </cell>
          <cell r="AA3135">
            <v>0</v>
          </cell>
          <cell r="AC3135" t="str">
            <v>SAMPSONWACON-5AJuly2011-2012</v>
          </cell>
          <cell r="AD3135" t="str">
            <v>SAMPSONWACON-5A2012</v>
          </cell>
          <cell r="AE3135" t="str">
            <v>SAMPSONWACON-5AJuly2012</v>
          </cell>
          <cell r="AF3135" t="str">
            <v>SAMPSONWACON-5AJuly2011-2012</v>
          </cell>
          <cell r="AG3135" t="str">
            <v>SAMPSONWACON-5AJuly2011-2012</v>
          </cell>
          <cell r="AH3135" t="str">
            <v>SAMPSONJuly2011-2012</v>
          </cell>
        </row>
        <row r="3136">
          <cell r="D3136" t="str">
            <v>SKIPPER</v>
          </cell>
          <cell r="E3136" t="str">
            <v>WACON-5A</v>
          </cell>
          <cell r="F3136" t="str">
            <v>Residential</v>
          </cell>
          <cell r="G3136" t="str">
            <v>SINGLE</v>
          </cell>
          <cell r="J3136" t="str">
            <v>July</v>
          </cell>
          <cell r="K3136" t="str">
            <v>2011-2012</v>
          </cell>
          <cell r="L3136">
            <v>2012</v>
          </cell>
          <cell r="N3136">
            <v>0</v>
          </cell>
          <cell r="Y3136">
            <v>0</v>
          </cell>
          <cell r="AC3136" t="str">
            <v>SKIPPERWACON-5AJuly2011-2012</v>
          </cell>
          <cell r="AD3136" t="str">
            <v>SKIPPERWACON-5A2012</v>
          </cell>
          <cell r="AE3136" t="str">
            <v>SKIPPERWACON-5AJuly2012</v>
          </cell>
          <cell r="AF3136" t="str">
            <v>SKIPPERWACON-5AJuly2011-2012</v>
          </cell>
          <cell r="AG3136" t="str">
            <v>SKIPPERWACON-5AJuly2011-2012</v>
          </cell>
          <cell r="AH3136" t="str">
            <v>SKIPPERJuly2011-2012</v>
          </cell>
        </row>
        <row r="3137">
          <cell r="D3137" t="str">
            <v>SKIPPER</v>
          </cell>
          <cell r="E3137" t="str">
            <v>WACON-5A</v>
          </cell>
          <cell r="F3137" t="str">
            <v>Residential</v>
          </cell>
          <cell r="G3137" t="str">
            <v>MULTI</v>
          </cell>
          <cell r="J3137" t="str">
            <v>July</v>
          </cell>
          <cell r="K3137" t="str">
            <v>2011-2012</v>
          </cell>
          <cell r="L3137">
            <v>2012</v>
          </cell>
          <cell r="Y3137">
            <v>0</v>
          </cell>
          <cell r="AC3137" t="str">
            <v>SKIPPERWACON-5AJuly2011-2012</v>
          </cell>
          <cell r="AD3137" t="str">
            <v>SKIPPERWACON-5A2012</v>
          </cell>
          <cell r="AE3137" t="str">
            <v>SKIPPERWACON-5AJuly2012</v>
          </cell>
          <cell r="AF3137" t="str">
            <v>SKIPPERWACON-5AJuly2011-2012</v>
          </cell>
          <cell r="AG3137" t="str">
            <v>SKIPPERWACON-5AJuly2011-2012</v>
          </cell>
          <cell r="AH3137" t="str">
            <v>SKIPPERJuly2011-2012</v>
          </cell>
        </row>
        <row r="3138">
          <cell r="D3138" t="str">
            <v>SKIPPER</v>
          </cell>
          <cell r="E3138" t="str">
            <v>WACON-5B</v>
          </cell>
          <cell r="F3138" t="str">
            <v>Commercial</v>
          </cell>
          <cell r="G3138" t="str">
            <v>OTHER</v>
          </cell>
          <cell r="J3138" t="str">
            <v>July</v>
          </cell>
          <cell r="K3138" t="str">
            <v>2011-2012</v>
          </cell>
          <cell r="L3138">
            <v>2012</v>
          </cell>
          <cell r="N3138">
            <v>5.833333333333333</v>
          </cell>
          <cell r="Y3138">
            <v>0</v>
          </cell>
          <cell r="Z3138">
            <v>941.23725383333328</v>
          </cell>
          <cell r="AA3138">
            <v>0</v>
          </cell>
          <cell r="AB3138">
            <v>0</v>
          </cell>
          <cell r="AC3138" t="str">
            <v>SKIPPERWACON-5BJuly2011-2012</v>
          </cell>
          <cell r="AD3138" t="str">
            <v>SKIPPERWACON-5B2012</v>
          </cell>
          <cell r="AE3138" t="str">
            <v>SKIPPERWACON-5BJuly2012</v>
          </cell>
          <cell r="AF3138" t="str">
            <v>SKIPPERWACON-5BJuly2011-2012</v>
          </cell>
          <cell r="AG3138" t="str">
            <v>SKIPPERWACON-5BJuly2011-2012</v>
          </cell>
          <cell r="AH3138" t="str">
            <v>SKIPPERJuly2011-2012</v>
          </cell>
        </row>
        <row r="3139">
          <cell r="D3139" t="str">
            <v>SPRIGGS</v>
          </cell>
          <cell r="E3139" t="str">
            <v>WACON-5A</v>
          </cell>
          <cell r="F3139" t="str">
            <v>Residential</v>
          </cell>
          <cell r="G3139" t="str">
            <v>SINGLE</v>
          </cell>
          <cell r="J3139" t="str">
            <v>July</v>
          </cell>
          <cell r="K3139" t="str">
            <v>2011-2012</v>
          </cell>
          <cell r="L3139">
            <v>2012</v>
          </cell>
          <cell r="N3139">
            <v>0</v>
          </cell>
          <cell r="Y3139">
            <v>0</v>
          </cell>
          <cell r="Z3139">
            <v>0</v>
          </cell>
          <cell r="AA3139">
            <v>0</v>
          </cell>
          <cell r="AB3139">
            <v>0</v>
          </cell>
          <cell r="AC3139" t="str">
            <v>SPRIGGSWACON-5AJuly2011-2012</v>
          </cell>
          <cell r="AD3139" t="str">
            <v>SPRIGGSWACON-5A2012</v>
          </cell>
          <cell r="AE3139" t="str">
            <v>SPRIGGSWACON-5AJuly2012</v>
          </cell>
          <cell r="AF3139" t="str">
            <v>SPRIGGSWACON-5AJuly2011-2012</v>
          </cell>
          <cell r="AG3139" t="str">
            <v>SPRIGGSWACON-5AJuly2011-2012</v>
          </cell>
          <cell r="AH3139" t="str">
            <v>SPRIGGSJuly2011-2012</v>
          </cell>
        </row>
        <row r="3140">
          <cell r="D3140" t="str">
            <v>SPRIGGS</v>
          </cell>
          <cell r="E3140" t="str">
            <v>WACON-5A</v>
          </cell>
          <cell r="F3140" t="str">
            <v>Residential</v>
          </cell>
          <cell r="G3140" t="str">
            <v>MULTI</v>
          </cell>
          <cell r="J3140" t="str">
            <v>July</v>
          </cell>
          <cell r="K3140" t="str">
            <v>2011-2012</v>
          </cell>
          <cell r="L3140">
            <v>2012</v>
          </cell>
          <cell r="Y3140">
            <v>0</v>
          </cell>
          <cell r="AA3140">
            <v>0</v>
          </cell>
          <cell r="AC3140" t="str">
            <v>SPRIGGSWACON-5AJuly2011-2012</v>
          </cell>
          <cell r="AD3140" t="str">
            <v>SPRIGGSWACON-5A2012</v>
          </cell>
          <cell r="AE3140" t="str">
            <v>SPRIGGSWACON-5AJuly2012</v>
          </cell>
          <cell r="AF3140" t="str">
            <v>SPRIGGSWACON-5AJuly2011-2012</v>
          </cell>
          <cell r="AG3140" t="str">
            <v>SPRIGGSWACON-5AJuly2011-2012</v>
          </cell>
          <cell r="AH3140" t="str">
            <v>SPRIGGSJuly2011-2012</v>
          </cell>
        </row>
        <row r="3141">
          <cell r="C3141" t="str">
            <v xml:space="preserve">Total Water Audits  </v>
          </cell>
          <cell r="D3141" t="str">
            <v>CONEW</v>
          </cell>
          <cell r="E3141" t="str">
            <v>WACON-5A</v>
          </cell>
          <cell r="F3141" t="str">
            <v>Residential</v>
          </cell>
          <cell r="G3141" t="str">
            <v>SINGLE</v>
          </cell>
          <cell r="J3141" t="str">
            <v>July</v>
          </cell>
          <cell r="K3141" t="str">
            <v>2011-2012</v>
          </cell>
          <cell r="L3141">
            <v>2012</v>
          </cell>
          <cell r="M3141">
            <v>0</v>
          </cell>
          <cell r="N3141">
            <v>0</v>
          </cell>
          <cell r="Y3141">
            <v>0</v>
          </cell>
          <cell r="Z3141">
            <v>0</v>
          </cell>
          <cell r="AA3141">
            <v>0</v>
          </cell>
          <cell r="AB3141">
            <v>0</v>
          </cell>
          <cell r="AC3141" t="str">
            <v>CONEWWACON-5AJuly2011-2012</v>
          </cell>
          <cell r="AD3141" t="str">
            <v>CONEWWACON-5A2012</v>
          </cell>
          <cell r="AE3141" t="str">
            <v>CONEWWACON-5AJuly2012</v>
          </cell>
          <cell r="AF3141" t="str">
            <v>CONEWWACON-5AJuly2011-2012</v>
          </cell>
          <cell r="AG3141" t="str">
            <v>CONEWWACON-5AJuly2011-2012</v>
          </cell>
          <cell r="AH3141" t="str">
            <v>CONEWJuly2011-2012</v>
          </cell>
        </row>
        <row r="3142">
          <cell r="C3142" t="str">
            <v xml:space="preserve">Total Water Audits  </v>
          </cell>
          <cell r="D3142" t="str">
            <v>CONEW</v>
          </cell>
          <cell r="E3142" t="str">
            <v>WACON-5A</v>
          </cell>
          <cell r="F3142" t="str">
            <v>Residential</v>
          </cell>
          <cell r="G3142" t="str">
            <v>MULTI</v>
          </cell>
          <cell r="J3142" t="str">
            <v>July</v>
          </cell>
          <cell r="K3142" t="str">
            <v>2011-2012</v>
          </cell>
          <cell r="L3142">
            <v>2012</v>
          </cell>
          <cell r="M3142">
            <v>0</v>
          </cell>
          <cell r="Y3142">
            <v>0</v>
          </cell>
          <cell r="Z3142">
            <v>0</v>
          </cell>
          <cell r="AC3142" t="str">
            <v>CONEWWACON-5AJuly2011-2012</v>
          </cell>
          <cell r="AD3142" t="str">
            <v>CONEWWACON-5A2012</v>
          </cell>
          <cell r="AE3142" t="str">
            <v>CONEWWACON-5AJuly2012</v>
          </cell>
          <cell r="AF3142" t="str">
            <v>CONEWWACON-5AJuly2011-2012</v>
          </cell>
          <cell r="AG3142" t="str">
            <v>CONEWWACON-5AJuly2011-2012</v>
          </cell>
          <cell r="AH3142" t="str">
            <v>CONEWJuly2011-2012</v>
          </cell>
        </row>
        <row r="3143">
          <cell r="C3143" t="str">
            <v xml:space="preserve">Total Water Audits  </v>
          </cell>
          <cell r="D3143" t="str">
            <v>CONEW</v>
          </cell>
          <cell r="E3143" t="str">
            <v>WACON-5B</v>
          </cell>
          <cell r="F3143" t="str">
            <v>Commercial</v>
          </cell>
          <cell r="G3143" t="str">
            <v>OTHER</v>
          </cell>
          <cell r="J3143" t="str">
            <v>July</v>
          </cell>
          <cell r="K3143" t="str">
            <v>2011-2012</v>
          </cell>
          <cell r="L3143">
            <v>2012</v>
          </cell>
          <cell r="M3143">
            <v>0</v>
          </cell>
          <cell r="N3143">
            <v>5.833333333333333</v>
          </cell>
          <cell r="Y3143">
            <v>0</v>
          </cell>
          <cell r="Z3143">
            <v>941.23725383333328</v>
          </cell>
          <cell r="AC3143" t="str">
            <v>CONEWWACON-5BJuly2011-2012</v>
          </cell>
          <cell r="AD3143" t="str">
            <v>CONEWWACON-5B2012</v>
          </cell>
          <cell r="AE3143" t="str">
            <v>CONEWWACON-5BJuly2012</v>
          </cell>
          <cell r="AF3143" t="str">
            <v>CONEWWACON-5BJuly2011-2012</v>
          </cell>
          <cell r="AG3143" t="str">
            <v>CONEWWACON-5BJuly2011-2012</v>
          </cell>
          <cell r="AH3143" t="str">
            <v>CONEWJuly2011-2012</v>
          </cell>
        </row>
        <row r="3144">
          <cell r="B3144" t="str">
            <v>LOANEDEL</v>
          </cell>
          <cell r="C3144" t="str">
            <v>Efficiency Delivered Loans</v>
          </cell>
          <cell r="D3144" t="str">
            <v>BURNS</v>
          </cell>
          <cell r="E3144" t="str">
            <v>ECON-12A</v>
          </cell>
          <cell r="F3144" t="str">
            <v>Residential</v>
          </cell>
          <cell r="G3144" t="str">
            <v>SINGLE</v>
          </cell>
          <cell r="J3144" t="str">
            <v>July</v>
          </cell>
          <cell r="K3144" t="str">
            <v>2011-2012</v>
          </cell>
          <cell r="L3144">
            <v>2012</v>
          </cell>
          <cell r="N3144">
            <v>0</v>
          </cell>
          <cell r="P3144">
            <v>0</v>
          </cell>
          <cell r="Y3144">
            <v>0</v>
          </cell>
          <cell r="Z3144">
            <v>0</v>
          </cell>
          <cell r="AA3144">
            <v>0</v>
          </cell>
          <cell r="AB3144">
            <v>0</v>
          </cell>
          <cell r="AC3144" t="str">
            <v>BURNSECON-12AJuly2011-2012</v>
          </cell>
          <cell r="AD3144" t="str">
            <v>BURNSECON-12A2012</v>
          </cell>
          <cell r="AE3144" t="str">
            <v>BURNSECON-12AJuly2012</v>
          </cell>
          <cell r="AF3144" t="str">
            <v>BURNSECON-12AJuly2011-2012</v>
          </cell>
          <cell r="AG3144" t="str">
            <v>BURNSECON-12AJuly2011-2012</v>
          </cell>
          <cell r="AH3144" t="str">
            <v>BURNSJuly2011-2012</v>
          </cell>
        </row>
        <row r="3145">
          <cell r="D3145" t="str">
            <v>GRAHAM</v>
          </cell>
          <cell r="E3145" t="str">
            <v>ECON-12A</v>
          </cell>
          <cell r="F3145" t="str">
            <v>Residential</v>
          </cell>
          <cell r="G3145" t="str">
            <v>SINGLE</v>
          </cell>
          <cell r="J3145" t="str">
            <v>July</v>
          </cell>
          <cell r="K3145" t="str">
            <v>2011-2012</v>
          </cell>
          <cell r="L3145">
            <v>2012</v>
          </cell>
          <cell r="N3145">
            <v>10.083333333333334</v>
          </cell>
          <cell r="P3145">
            <v>20166.666666666668</v>
          </cell>
          <cell r="Y3145">
            <v>0</v>
          </cell>
          <cell r="Z3145">
            <v>5041.666666666667</v>
          </cell>
          <cell r="AA3145">
            <v>0</v>
          </cell>
          <cell r="AB3145">
            <v>2514.4808333333335</v>
          </cell>
          <cell r="AC3145" t="str">
            <v>GRAHAMECON-12AJuly2011-2012</v>
          </cell>
          <cell r="AD3145" t="str">
            <v>GRAHAMECON-12A2012</v>
          </cell>
          <cell r="AE3145" t="str">
            <v>GRAHAMECON-12AJuly2012</v>
          </cell>
          <cell r="AF3145" t="str">
            <v>GRAHAMECON-12AJuly2011-2012</v>
          </cell>
          <cell r="AG3145" t="str">
            <v>GRAHAMECON-12AJuly2011-2012</v>
          </cell>
          <cell r="AH3145" t="str">
            <v>GRAHAMJuly2011-2012</v>
          </cell>
        </row>
        <row r="3146">
          <cell r="D3146" t="str">
            <v>MAYER</v>
          </cell>
          <cell r="E3146" t="str">
            <v>ECON-12A</v>
          </cell>
          <cell r="F3146" t="str">
            <v>Residential</v>
          </cell>
          <cell r="G3146" t="str">
            <v>SINGLE</v>
          </cell>
          <cell r="J3146" t="str">
            <v>July</v>
          </cell>
          <cell r="K3146" t="str">
            <v>2011-2012</v>
          </cell>
          <cell r="L3146">
            <v>2012</v>
          </cell>
          <cell r="N3146">
            <v>10.083333333333334</v>
          </cell>
          <cell r="P3146">
            <v>20166.666666666668</v>
          </cell>
          <cell r="Y3146">
            <v>0</v>
          </cell>
          <cell r="Z3146">
            <v>5041.666666666667</v>
          </cell>
          <cell r="AA3146">
            <v>0</v>
          </cell>
          <cell r="AB3146">
            <v>2514.4808333333335</v>
          </cell>
          <cell r="AC3146" t="str">
            <v>MAYERECON-12AJuly2011-2012</v>
          </cell>
          <cell r="AD3146" t="str">
            <v>MAYERECON-12A2012</v>
          </cell>
          <cell r="AE3146" t="str">
            <v>MAYERECON-12AJuly2012</v>
          </cell>
          <cell r="AF3146" t="str">
            <v>MAYERECON-12AJuly2011-2012</v>
          </cell>
          <cell r="AG3146" t="str">
            <v>MAYERECON-12AJuly2011-2012</v>
          </cell>
          <cell r="AH3146" t="str">
            <v>MAYERJuly2011-2012</v>
          </cell>
        </row>
        <row r="3147">
          <cell r="D3147" t="str">
            <v>SAMPSON</v>
          </cell>
          <cell r="E3147" t="str">
            <v>ECON-12A</v>
          </cell>
          <cell r="F3147" t="str">
            <v>Residential</v>
          </cell>
          <cell r="G3147" t="str">
            <v>SINGLE</v>
          </cell>
          <cell r="J3147" t="str">
            <v>July</v>
          </cell>
          <cell r="K3147" t="str">
            <v>2011-2012</v>
          </cell>
          <cell r="L3147">
            <v>2012</v>
          </cell>
          <cell r="N3147">
            <v>10.083333333333334</v>
          </cell>
          <cell r="P3147">
            <v>20166.666666666668</v>
          </cell>
          <cell r="Y3147">
            <v>0</v>
          </cell>
          <cell r="Z3147">
            <v>5041.666666666667</v>
          </cell>
          <cell r="AA3147">
            <v>0</v>
          </cell>
          <cell r="AB3147">
            <v>2514.4808333333335</v>
          </cell>
          <cell r="AC3147" t="str">
            <v>SAMPSONECON-12AJuly2011-2012</v>
          </cell>
          <cell r="AD3147" t="str">
            <v>SAMPSONECON-12A2012</v>
          </cell>
          <cell r="AE3147" t="str">
            <v>SAMPSONECON-12AJuly2012</v>
          </cell>
          <cell r="AF3147" t="str">
            <v>SAMPSONECON-12AJuly2011-2012</v>
          </cell>
          <cell r="AG3147" t="str">
            <v>SAMPSONECON-12AJuly2011-2012</v>
          </cell>
          <cell r="AH3147" t="str">
            <v>SAMPSONJuly2011-2012</v>
          </cell>
        </row>
        <row r="3148">
          <cell r="D3148" t="str">
            <v>SKIPPER</v>
          </cell>
          <cell r="E3148" t="str">
            <v>ECON-12A</v>
          </cell>
          <cell r="F3148" t="str">
            <v>Residential</v>
          </cell>
          <cell r="G3148" t="str">
            <v>SINGLE</v>
          </cell>
          <cell r="J3148" t="str">
            <v>July</v>
          </cell>
          <cell r="K3148" t="str">
            <v>2011-2012</v>
          </cell>
          <cell r="L3148">
            <v>2012</v>
          </cell>
          <cell r="N3148">
            <v>0</v>
          </cell>
          <cell r="P3148">
            <v>0</v>
          </cell>
          <cell r="Y3148">
            <v>0</v>
          </cell>
          <cell r="Z3148">
            <v>0</v>
          </cell>
          <cell r="AA3148">
            <v>0</v>
          </cell>
          <cell r="AB3148">
            <v>0</v>
          </cell>
          <cell r="AC3148" t="str">
            <v>SKIPPERECON-12AJuly2011-2012</v>
          </cell>
          <cell r="AD3148" t="str">
            <v>SKIPPERECON-12A2012</v>
          </cell>
          <cell r="AE3148" t="str">
            <v>SKIPPERECON-12AJuly2012</v>
          </cell>
          <cell r="AF3148" t="str">
            <v>SKIPPERECON-12AJuly2011-2012</v>
          </cell>
          <cell r="AG3148" t="str">
            <v>SKIPPERECON-12AJuly2011-2012</v>
          </cell>
          <cell r="AH3148" t="str">
            <v>SKIPPERJuly2011-2012</v>
          </cell>
        </row>
        <row r="3149">
          <cell r="D3149" t="str">
            <v>SPRIGGS</v>
          </cell>
          <cell r="E3149" t="str">
            <v>ECON-12A</v>
          </cell>
          <cell r="F3149" t="str">
            <v>Residential</v>
          </cell>
          <cell r="G3149" t="str">
            <v>SINGLE</v>
          </cell>
          <cell r="J3149" t="str">
            <v>July</v>
          </cell>
          <cell r="K3149" t="str">
            <v>2011-2012</v>
          </cell>
          <cell r="L3149">
            <v>2012</v>
          </cell>
          <cell r="N3149">
            <v>10.083333333333334</v>
          </cell>
          <cell r="P3149">
            <v>20166.666666666668</v>
          </cell>
          <cell r="Y3149">
            <v>0</v>
          </cell>
          <cell r="Z3149">
            <v>5041.666666666667</v>
          </cell>
          <cell r="AA3149">
            <v>0</v>
          </cell>
          <cell r="AB3149">
            <v>2514.4808333333335</v>
          </cell>
          <cell r="AC3149" t="str">
            <v>SPRIGGSECON-12AJuly2011-2012</v>
          </cell>
          <cell r="AD3149" t="str">
            <v>SPRIGGSECON-12A2012</v>
          </cell>
          <cell r="AE3149" t="str">
            <v>SPRIGGSECON-12AJuly2012</v>
          </cell>
          <cell r="AF3149" t="str">
            <v>SPRIGGSECON-12AJuly2011-2012</v>
          </cell>
          <cell r="AG3149" t="str">
            <v>SPRIGGSECON-12AJuly2011-2012</v>
          </cell>
          <cell r="AH3149" t="str">
            <v>SPRIGGSJuly2011-2012</v>
          </cell>
        </row>
        <row r="3150">
          <cell r="C3150" t="str">
            <v>Total Home Fix-up Single</v>
          </cell>
          <cell r="D3150" t="str">
            <v>CONEW</v>
          </cell>
          <cell r="E3150" t="str">
            <v>ECON-12A</v>
          </cell>
          <cell r="F3150" t="str">
            <v>Residential</v>
          </cell>
          <cell r="G3150" t="str">
            <v>SINGLE</v>
          </cell>
          <cell r="J3150" t="str">
            <v>July</v>
          </cell>
          <cell r="K3150" t="str">
            <v>2011-2012</v>
          </cell>
          <cell r="L3150">
            <v>2012</v>
          </cell>
          <cell r="M3150">
            <v>0</v>
          </cell>
          <cell r="N3150">
            <v>40.333333333333336</v>
          </cell>
          <cell r="O3150">
            <v>0</v>
          </cell>
          <cell r="P3150">
            <v>80666.666666666672</v>
          </cell>
          <cell r="Y3150">
            <v>0</v>
          </cell>
          <cell r="Z3150">
            <v>20166.666666666668</v>
          </cell>
          <cell r="AA3150">
            <v>0</v>
          </cell>
          <cell r="AB3150">
            <v>10057.923333333334</v>
          </cell>
          <cell r="AC3150" t="str">
            <v>CONEWECON-12AJuly2011-2012</v>
          </cell>
          <cell r="AD3150" t="str">
            <v>CONEWECON-12A2012</v>
          </cell>
          <cell r="AE3150" t="str">
            <v>CONEWECON-12AJuly2012</v>
          </cell>
          <cell r="AF3150" t="str">
            <v>CONEWECON-12AJuly2011-2012</v>
          </cell>
          <cell r="AG3150" t="str">
            <v>CONEWECON-12AJuly2011-2012</v>
          </cell>
          <cell r="AH3150" t="str">
            <v>CONEWJuly2011-2012</v>
          </cell>
        </row>
        <row r="3151">
          <cell r="C3151" t="str">
            <v>Community Events</v>
          </cell>
          <cell r="D3151" t="str">
            <v>BURNS</v>
          </cell>
          <cell r="E3151" t="str">
            <v>ECONGEN</v>
          </cell>
          <cell r="F3151" t="str">
            <v>Residential</v>
          </cell>
          <cell r="H3151" t="str">
            <v>COMM EVENT</v>
          </cell>
          <cell r="J3151" t="str">
            <v>July</v>
          </cell>
          <cell r="K3151" t="str">
            <v>2011-2012</v>
          </cell>
          <cell r="L3151">
            <v>2012</v>
          </cell>
          <cell r="N3151">
            <v>0.27777777777777779</v>
          </cell>
          <cell r="Y3151">
            <v>0</v>
          </cell>
          <cell r="Z3151">
            <v>1.7538055555555556</v>
          </cell>
          <cell r="AC3151" t="str">
            <v>BURNSECONGENJuly2011-2012</v>
          </cell>
          <cell r="AD3151" t="str">
            <v>BURNSECONGEN2012</v>
          </cell>
          <cell r="AE3151" t="str">
            <v>BURNSECONGENJuly2012</v>
          </cell>
          <cell r="AF3151" t="str">
            <v>BURNSECONGENCOMM EVENTJuly2011-2012</v>
          </cell>
          <cell r="AG3151" t="str">
            <v>BURNSECONGENJuly2011-2012</v>
          </cell>
          <cell r="AH3151" t="str">
            <v>BURNSJuly2011-2012</v>
          </cell>
        </row>
        <row r="3152">
          <cell r="D3152" t="str">
            <v>GRAHAM</v>
          </cell>
          <cell r="E3152" t="str">
            <v>ECONGEN</v>
          </cell>
          <cell r="F3152" t="str">
            <v>Residential</v>
          </cell>
          <cell r="H3152" t="str">
            <v>COMM EVENT</v>
          </cell>
          <cell r="J3152" t="str">
            <v>July</v>
          </cell>
          <cell r="K3152" t="str">
            <v>2011-2012</v>
          </cell>
          <cell r="L3152">
            <v>2012</v>
          </cell>
          <cell r="N3152">
            <v>0.27777777777777779</v>
          </cell>
          <cell r="U3152">
            <v>8</v>
          </cell>
          <cell r="Y3152">
            <v>0</v>
          </cell>
          <cell r="Z3152">
            <v>1.7538055555555556</v>
          </cell>
          <cell r="AC3152" t="str">
            <v>GRAHAMECONGENJuly2011-2012</v>
          </cell>
          <cell r="AD3152" t="str">
            <v>GRAHAMECONGEN2012</v>
          </cell>
          <cell r="AE3152" t="str">
            <v>GRAHAMECONGENJuly2012</v>
          </cell>
          <cell r="AF3152" t="str">
            <v>GRAHAMECONGENCOMM EVENTJuly2011-2012</v>
          </cell>
          <cell r="AG3152" t="str">
            <v>GRAHAMECONGENJuly2011-2012</v>
          </cell>
          <cell r="AH3152" t="str">
            <v>GRAHAMJuly2011-2012</v>
          </cell>
        </row>
        <row r="3153">
          <cell r="D3153" t="str">
            <v>MAYER</v>
          </cell>
          <cell r="E3153" t="str">
            <v>ECONGEN</v>
          </cell>
          <cell r="F3153" t="str">
            <v>Residential</v>
          </cell>
          <cell r="H3153" t="str">
            <v>COMM EVENT</v>
          </cell>
          <cell r="J3153" t="str">
            <v>July</v>
          </cell>
          <cell r="K3153" t="str">
            <v>2011-2012</v>
          </cell>
          <cell r="L3153">
            <v>2012</v>
          </cell>
          <cell r="N3153">
            <v>0</v>
          </cell>
          <cell r="Y3153">
            <v>0</v>
          </cell>
          <cell r="Z3153">
            <v>0</v>
          </cell>
          <cell r="AC3153" t="str">
            <v>MAYERECONGENJuly2011-2012</v>
          </cell>
          <cell r="AD3153" t="str">
            <v>MAYERECONGEN2012</v>
          </cell>
          <cell r="AE3153" t="str">
            <v>MAYERECONGENJuly2012</v>
          </cell>
          <cell r="AF3153" t="str">
            <v>MAYERECONGENCOMM EVENTJuly2011-2012</v>
          </cell>
          <cell r="AG3153" t="str">
            <v>MAYERECONGENJuly2011-2012</v>
          </cell>
          <cell r="AH3153" t="str">
            <v>MAYERJuly2011-2012</v>
          </cell>
        </row>
        <row r="3154">
          <cell r="D3154" t="str">
            <v>RIVERA</v>
          </cell>
          <cell r="E3154" t="str">
            <v>ECONGEN</v>
          </cell>
          <cell r="F3154" t="str">
            <v>Residential</v>
          </cell>
          <cell r="H3154" t="str">
            <v>COMM EVENT</v>
          </cell>
          <cell r="J3154" t="str">
            <v>July</v>
          </cell>
          <cell r="K3154" t="str">
            <v>2011-2012</v>
          </cell>
          <cell r="L3154">
            <v>2012</v>
          </cell>
          <cell r="N3154">
            <v>0</v>
          </cell>
          <cell r="Y3154">
            <v>0</v>
          </cell>
          <cell r="Z3154">
            <v>0</v>
          </cell>
          <cell r="AC3154" t="str">
            <v>RIVERAECONGENJuly2011-2012</v>
          </cell>
          <cell r="AD3154" t="str">
            <v>RIVERAECONGEN2012</v>
          </cell>
          <cell r="AE3154" t="str">
            <v>RIVERAECONGENJuly2012</v>
          </cell>
          <cell r="AF3154" t="str">
            <v>RIVERAECONGENCOMM EVENTJuly2011-2012</v>
          </cell>
          <cell r="AG3154" t="str">
            <v>RIVERAECONGENJuly2011-2012</v>
          </cell>
          <cell r="AH3154" t="str">
            <v>RIVERAJuly2011-2012</v>
          </cell>
        </row>
        <row r="3155">
          <cell r="D3155" t="str">
            <v>SAMPSON</v>
          </cell>
          <cell r="E3155" t="str">
            <v>ECONGEN</v>
          </cell>
          <cell r="F3155" t="str">
            <v>Residential</v>
          </cell>
          <cell r="H3155" t="str">
            <v>COMM EVENT</v>
          </cell>
          <cell r="J3155" t="str">
            <v>July</v>
          </cell>
          <cell r="K3155" t="str">
            <v>2011-2012</v>
          </cell>
          <cell r="L3155">
            <v>2012</v>
          </cell>
          <cell r="N3155">
            <v>0.27777777777777779</v>
          </cell>
          <cell r="U3155">
            <v>9</v>
          </cell>
          <cell r="Y3155">
            <v>0</v>
          </cell>
          <cell r="Z3155">
            <v>1.7538055555555556</v>
          </cell>
          <cell r="AC3155" t="str">
            <v>SAMPSONECONGENJuly2011-2012</v>
          </cell>
          <cell r="AD3155" t="str">
            <v>SAMPSONECONGEN2012</v>
          </cell>
          <cell r="AE3155" t="str">
            <v>SAMPSONECONGENJuly2012</v>
          </cell>
          <cell r="AF3155" t="str">
            <v>SAMPSONECONGENCOMM EVENTJuly2011-2012</v>
          </cell>
          <cell r="AG3155" t="str">
            <v>SAMPSONECONGENJuly2011-2012</v>
          </cell>
          <cell r="AH3155" t="str">
            <v>SAMPSONJuly2011-2012</v>
          </cell>
        </row>
        <row r="3156">
          <cell r="D3156" t="str">
            <v>SKIPPER</v>
          </cell>
          <cell r="E3156" t="str">
            <v>ECONGEN</v>
          </cell>
          <cell r="F3156" t="str">
            <v>Residential</v>
          </cell>
          <cell r="H3156" t="str">
            <v>COMM EVENT</v>
          </cell>
          <cell r="J3156" t="str">
            <v>July</v>
          </cell>
          <cell r="K3156" t="str">
            <v>2011-2012</v>
          </cell>
          <cell r="L3156">
            <v>2012</v>
          </cell>
          <cell r="N3156">
            <v>0.27777777777777779</v>
          </cell>
          <cell r="Y3156">
            <v>0</v>
          </cell>
          <cell r="Z3156">
            <v>1.7538055555555556</v>
          </cell>
          <cell r="AC3156" t="str">
            <v>SKIPPERECONGENJuly2011-2012</v>
          </cell>
          <cell r="AD3156" t="str">
            <v>SKIPPERECONGEN2012</v>
          </cell>
          <cell r="AE3156" t="str">
            <v>SKIPPERECONGENJuly2012</v>
          </cell>
          <cell r="AF3156" t="str">
            <v>SKIPPERECONGENCOMM EVENTJuly2011-2012</v>
          </cell>
          <cell r="AG3156" t="str">
            <v>SKIPPERECONGENJuly2011-2012</v>
          </cell>
          <cell r="AH3156" t="str">
            <v>SKIPPERJuly2011-2012</v>
          </cell>
        </row>
        <row r="3157">
          <cell r="D3157" t="str">
            <v>SPRIGGS</v>
          </cell>
          <cell r="E3157" t="str">
            <v>ECONGEN</v>
          </cell>
          <cell r="F3157" t="str">
            <v>Residential</v>
          </cell>
          <cell r="H3157" t="str">
            <v>COMM EVENT</v>
          </cell>
          <cell r="J3157" t="str">
            <v>July</v>
          </cell>
          <cell r="K3157" t="str">
            <v>2011-2012</v>
          </cell>
          <cell r="L3157">
            <v>2012</v>
          </cell>
          <cell r="N3157">
            <v>0.27777777777777779</v>
          </cell>
          <cell r="Y3157">
            <v>0</v>
          </cell>
          <cell r="Z3157">
            <v>1.7538055555555556</v>
          </cell>
          <cell r="AC3157" t="str">
            <v>SPRIGGSECONGENJuly2011-2012</v>
          </cell>
          <cell r="AD3157" t="str">
            <v>SPRIGGSECONGEN2012</v>
          </cell>
          <cell r="AE3157" t="str">
            <v>SPRIGGSECONGENJuly2012</v>
          </cell>
          <cell r="AF3157" t="str">
            <v>SPRIGGSECONGENCOMM EVENTJuly2011-2012</v>
          </cell>
          <cell r="AG3157" t="str">
            <v>SPRIGGSECONGENJuly2011-2012</v>
          </cell>
          <cell r="AH3157" t="str">
            <v>SPRIGGSJuly2011-2012</v>
          </cell>
        </row>
        <row r="3158">
          <cell r="C3158" t="str">
            <v xml:space="preserve">Total Community Events  </v>
          </cell>
          <cell r="D3158" t="str">
            <v>CONEW</v>
          </cell>
          <cell r="E3158" t="str">
            <v>ECONGEN</v>
          </cell>
          <cell r="F3158" t="str">
            <v>Residential</v>
          </cell>
          <cell r="H3158" t="str">
            <v>COMM EVENT</v>
          </cell>
          <cell r="J3158" t="str">
            <v>July</v>
          </cell>
          <cell r="K3158" t="str">
            <v>2011-2012</v>
          </cell>
          <cell r="L3158">
            <v>2012</v>
          </cell>
          <cell r="M3158">
            <v>0</v>
          </cell>
          <cell r="N3158">
            <v>1.3888888888888888</v>
          </cell>
          <cell r="O3158">
            <v>0</v>
          </cell>
          <cell r="P3158">
            <v>0</v>
          </cell>
          <cell r="U3158">
            <v>17</v>
          </cell>
          <cell r="X3158">
            <v>0</v>
          </cell>
          <cell r="Y3158">
            <v>0</v>
          </cell>
          <cell r="Z3158">
            <v>224.10410805555554</v>
          </cell>
          <cell r="AC3158" t="str">
            <v>CONEWECONGENJuly2011-2012</v>
          </cell>
          <cell r="AD3158" t="str">
            <v>CONEWECONGEN2012</v>
          </cell>
          <cell r="AE3158" t="str">
            <v>CONEWECONGENJuly2012</v>
          </cell>
          <cell r="AF3158" t="str">
            <v>CONEWECONGENCOMM EVENTJuly2011-2012</v>
          </cell>
          <cell r="AG3158" t="str">
            <v>CONEWECONGENJuly2011-2012</v>
          </cell>
          <cell r="AH3158" t="str">
            <v>CONEWJuly2011-2012</v>
          </cell>
        </row>
        <row r="3159">
          <cell r="C3159" t="str">
            <v>CFL Community Events</v>
          </cell>
          <cell r="D3159" t="str">
            <v>COMM EVENT</v>
          </cell>
          <cell r="E3159" t="str">
            <v>ECON-11</v>
          </cell>
          <cell r="F3159" t="str">
            <v>Residential</v>
          </cell>
          <cell r="J3159" t="str">
            <v>July</v>
          </cell>
          <cell r="K3159" t="str">
            <v>2011-2012</v>
          </cell>
          <cell r="L3159">
            <v>2012</v>
          </cell>
          <cell r="N3159">
            <v>71.083333333333329</v>
          </cell>
          <cell r="O3159">
            <v>0</v>
          </cell>
          <cell r="AA3159">
            <v>0</v>
          </cell>
          <cell r="AB3159">
            <v>4358.83</v>
          </cell>
          <cell r="AC3159" t="str">
            <v>COMM EVENTECON-11July2011-2012</v>
          </cell>
          <cell r="AD3159" t="str">
            <v>COMM EVENTECON-112012</v>
          </cell>
          <cell r="AE3159" t="str">
            <v>COMM EVENTECON-11July2012</v>
          </cell>
          <cell r="AF3159" t="str">
            <v>COMM EVENTECON-11July2011-2012</v>
          </cell>
          <cell r="AG3159" t="str">
            <v>COMM EVENTECON-11July2011-2012</v>
          </cell>
          <cell r="AH3159" t="str">
            <v>COMM EVENTJuly2011-2012</v>
          </cell>
        </row>
        <row r="3160">
          <cell r="C3160" t="str">
            <v>CFL Mailed</v>
          </cell>
          <cell r="D3160" t="str">
            <v>MAILED</v>
          </cell>
          <cell r="E3160" t="str">
            <v>ECON-11</v>
          </cell>
          <cell r="F3160" t="str">
            <v>Residential</v>
          </cell>
          <cell r="J3160" t="str">
            <v>July</v>
          </cell>
          <cell r="K3160" t="str">
            <v>2011-2012</v>
          </cell>
          <cell r="L3160">
            <v>2012</v>
          </cell>
          <cell r="N3160">
            <v>71.083333333333329</v>
          </cell>
          <cell r="O3160">
            <v>0</v>
          </cell>
          <cell r="AA3160">
            <v>0</v>
          </cell>
          <cell r="AB3160">
            <v>4358.83</v>
          </cell>
          <cell r="AC3160" t="str">
            <v>MAILEDECON-11July2011-2012</v>
          </cell>
          <cell r="AD3160" t="str">
            <v>MAILEDECON-112012</v>
          </cell>
          <cell r="AE3160" t="str">
            <v>MAILEDECON-11July2012</v>
          </cell>
          <cell r="AF3160" t="str">
            <v>MAILEDECON-11July2011-2012</v>
          </cell>
          <cell r="AG3160" t="str">
            <v>MAILEDECON-11July2011-2012</v>
          </cell>
          <cell r="AH3160" t="str">
            <v>MAILEDJuly2011-2012</v>
          </cell>
        </row>
        <row r="3161">
          <cell r="C3161" t="str">
            <v>CFL Delivered</v>
          </cell>
          <cell r="D3161" t="str">
            <v>DELIVERED</v>
          </cell>
          <cell r="E3161" t="str">
            <v>ECON-11</v>
          </cell>
          <cell r="F3161" t="str">
            <v>Residential</v>
          </cell>
          <cell r="J3161" t="str">
            <v>July</v>
          </cell>
          <cell r="K3161" t="str">
            <v>2011-2012</v>
          </cell>
          <cell r="L3161">
            <v>2012</v>
          </cell>
          <cell r="N3161">
            <v>71.083333333333329</v>
          </cell>
          <cell r="O3161">
            <v>0</v>
          </cell>
          <cell r="AA3161">
            <v>0</v>
          </cell>
          <cell r="AB3161">
            <v>4358.83</v>
          </cell>
          <cell r="AC3161" t="str">
            <v>DELIVEREDECON-11July2011-2012</v>
          </cell>
          <cell r="AD3161" t="str">
            <v>DELIVEREDECON-112012</v>
          </cell>
          <cell r="AE3161" t="str">
            <v>DELIVEREDECON-11July2012</v>
          </cell>
          <cell r="AF3161" t="str">
            <v>DELIVEREDECON-11July2011-2012</v>
          </cell>
          <cell r="AG3161" t="str">
            <v>DELIVEREDECON-11July2011-2012</v>
          </cell>
          <cell r="AH3161" t="str">
            <v>DELIVEREDJuly2011-2012</v>
          </cell>
        </row>
        <row r="3162">
          <cell r="C3162" t="str">
            <v>Total CFL</v>
          </cell>
          <cell r="D3162" t="str">
            <v>TOTAL CFL</v>
          </cell>
          <cell r="E3162" t="str">
            <v>ECON-11</v>
          </cell>
          <cell r="F3162" t="str">
            <v>Residential</v>
          </cell>
          <cell r="J3162" t="str">
            <v>July</v>
          </cell>
          <cell r="K3162" t="str">
            <v>2011-2012</v>
          </cell>
          <cell r="L3162">
            <v>2012</v>
          </cell>
          <cell r="M3162">
            <v>0</v>
          </cell>
          <cell r="N3162">
            <v>213.25</v>
          </cell>
          <cell r="O3162">
            <v>0</v>
          </cell>
          <cell r="P3162">
            <v>0</v>
          </cell>
          <cell r="Q3162">
            <v>0</v>
          </cell>
          <cell r="R3162">
            <v>0</v>
          </cell>
          <cell r="S3162">
            <v>0</v>
          </cell>
          <cell r="U3162">
            <v>0</v>
          </cell>
          <cell r="V3162">
            <v>0</v>
          </cell>
          <cell r="W3162">
            <v>0</v>
          </cell>
          <cell r="X3162">
            <v>0</v>
          </cell>
          <cell r="Y3162">
            <v>0</v>
          </cell>
          <cell r="Z3162">
            <v>0</v>
          </cell>
          <cell r="AA3162">
            <v>0</v>
          </cell>
          <cell r="AB3162">
            <v>13076.49</v>
          </cell>
          <cell r="AC3162" t="str">
            <v>Total CFLECON-11July2011-2012</v>
          </cell>
          <cell r="AD3162" t="str">
            <v>TOTAL CFLECON-112012</v>
          </cell>
          <cell r="AE3162" t="str">
            <v>TOTAL CFLECON-11July2012</v>
          </cell>
          <cell r="AF3162" t="str">
            <v>TOTAL CFLECON-11July2011-2012</v>
          </cell>
          <cell r="AG3162" t="str">
            <v>TOTAL CFLECON-11July2011-2012</v>
          </cell>
          <cell r="AH3162" t="str">
            <v>Total CFLJuly2011-2012</v>
          </cell>
        </row>
        <row r="3163">
          <cell r="C3163" t="str">
            <v>Kit Community Events</v>
          </cell>
          <cell r="D3163" t="str">
            <v>KITS COM EVT</v>
          </cell>
          <cell r="E3163" t="str">
            <v>WACON-4A</v>
          </cell>
          <cell r="F3163" t="str">
            <v>Residential</v>
          </cell>
          <cell r="J3163" t="str">
            <v>July</v>
          </cell>
          <cell r="K3163" t="str">
            <v>2011-2012</v>
          </cell>
          <cell r="L3163">
            <v>2012</v>
          </cell>
          <cell r="N3163">
            <v>76.166666666666671</v>
          </cell>
          <cell r="O3163">
            <v>0</v>
          </cell>
          <cell r="AA3163">
            <v>0</v>
          </cell>
          <cell r="AB3163">
            <v>17823</v>
          </cell>
          <cell r="AC3163" t="str">
            <v>KITS COM EVTWACON-4AJuly2011-2012</v>
          </cell>
          <cell r="AD3163" t="str">
            <v>KITS COM EVTWACON-4A2012</v>
          </cell>
          <cell r="AE3163" t="str">
            <v>KITS COM EVTWACON-4AJuly2012</v>
          </cell>
          <cell r="AF3163" t="str">
            <v>KITS COM EVTWACON-4AJuly2011-2012</v>
          </cell>
          <cell r="AG3163" t="str">
            <v>KITS COM EVTWACON-4AJuly2011-2012</v>
          </cell>
          <cell r="AH3163" t="str">
            <v>KITS COM EVTJuly2011-2012</v>
          </cell>
        </row>
        <row r="3164">
          <cell r="C3164" t="str">
            <v>Kit Delivered</v>
          </cell>
          <cell r="D3164" t="str">
            <v>KITS DLVD</v>
          </cell>
          <cell r="E3164" t="str">
            <v>WACON-4A</v>
          </cell>
          <cell r="F3164" t="str">
            <v>Residential</v>
          </cell>
          <cell r="J3164" t="str">
            <v>July</v>
          </cell>
          <cell r="K3164" t="str">
            <v>2011-2012</v>
          </cell>
          <cell r="L3164">
            <v>2012</v>
          </cell>
          <cell r="M3164">
            <v>0</v>
          </cell>
          <cell r="N3164">
            <v>76.166666666666671</v>
          </cell>
          <cell r="O3164">
            <v>0</v>
          </cell>
          <cell r="AA3164">
            <v>0</v>
          </cell>
          <cell r="AB3164">
            <v>17823</v>
          </cell>
          <cell r="AC3164" t="str">
            <v>KITS DLVDWACON-4AJuly2011-2012</v>
          </cell>
          <cell r="AD3164" t="str">
            <v>KITS DLVDWACON-4A2012</v>
          </cell>
          <cell r="AE3164" t="str">
            <v>KITS DLVDWACON-4AJuly2012</v>
          </cell>
          <cell r="AF3164" t="str">
            <v>KITS DLVDWACON-4AJuly2011-2012</v>
          </cell>
          <cell r="AG3164" t="str">
            <v>KITS DLVDWACON-4AJuly2011-2012</v>
          </cell>
          <cell r="AH3164" t="str">
            <v>KITS DLVDJuly2011-2012</v>
          </cell>
        </row>
        <row r="3165">
          <cell r="C3165" t="str">
            <v>Kit Special Delivered</v>
          </cell>
          <cell r="D3165" t="str">
            <v>SPEC DLVD</v>
          </cell>
          <cell r="E3165" t="str">
            <v>WACON-4A</v>
          </cell>
          <cell r="F3165" t="str">
            <v>Residential</v>
          </cell>
          <cell r="J3165" t="str">
            <v>July</v>
          </cell>
          <cell r="K3165" t="str">
            <v>2011-2012</v>
          </cell>
          <cell r="L3165">
            <v>2012</v>
          </cell>
          <cell r="N3165">
            <v>76.166666666666671</v>
          </cell>
          <cell r="O3165">
            <v>0</v>
          </cell>
          <cell r="AA3165">
            <v>0</v>
          </cell>
          <cell r="AB3165">
            <v>17823</v>
          </cell>
          <cell r="AC3165" t="str">
            <v>SPEC DLVDWACON-4AJuly2011-2012</v>
          </cell>
          <cell r="AD3165" t="str">
            <v>SPEC DLVDWACON-4A2012</v>
          </cell>
          <cell r="AE3165" t="str">
            <v>SPEC DLVDWACON-4AJuly2012</v>
          </cell>
          <cell r="AF3165" t="str">
            <v>SPEC DLVDWACON-4AJuly2011-2012</v>
          </cell>
          <cell r="AG3165" t="str">
            <v>SPEC DLVDWACON-4AJuly2011-2012</v>
          </cell>
          <cell r="AH3165" t="str">
            <v>SPEC DLVDJuly2011-2012</v>
          </cell>
        </row>
        <row r="3166">
          <cell r="C3166" t="str">
            <v>Total Kits</v>
          </cell>
          <cell r="D3166" t="str">
            <v>TOTAL KITS</v>
          </cell>
          <cell r="E3166" t="str">
            <v>WACON-4A</v>
          </cell>
          <cell r="F3166" t="str">
            <v>Residential</v>
          </cell>
          <cell r="J3166" t="str">
            <v>July</v>
          </cell>
          <cell r="K3166" t="str">
            <v>2011-2012</v>
          </cell>
          <cell r="L3166">
            <v>2012</v>
          </cell>
          <cell r="M3166">
            <v>0</v>
          </cell>
          <cell r="N3166">
            <v>228.5</v>
          </cell>
          <cell r="O3166">
            <v>0</v>
          </cell>
          <cell r="P3166">
            <v>0</v>
          </cell>
          <cell r="Q3166">
            <v>0</v>
          </cell>
          <cell r="R3166">
            <v>0</v>
          </cell>
          <cell r="S3166">
            <v>0</v>
          </cell>
          <cell r="U3166">
            <v>0</v>
          </cell>
          <cell r="V3166">
            <v>0</v>
          </cell>
          <cell r="W3166">
            <v>0</v>
          </cell>
          <cell r="X3166">
            <v>0</v>
          </cell>
          <cell r="Y3166">
            <v>0</v>
          </cell>
          <cell r="Z3166">
            <v>0</v>
          </cell>
          <cell r="AA3166">
            <v>0</v>
          </cell>
          <cell r="AB3166">
            <v>53469</v>
          </cell>
          <cell r="AC3166" t="str">
            <v>Total KitsWACON-4AJuly2011-2012</v>
          </cell>
          <cell r="AD3166" t="str">
            <v>TOTAL KITSWACON-4A2012</v>
          </cell>
          <cell r="AE3166" t="str">
            <v>TOTAL KITSWACON-4AJuly2012</v>
          </cell>
          <cell r="AF3166" t="str">
            <v>TOTAL KITSWACON-4AJuly2011-2012</v>
          </cell>
          <cell r="AG3166" t="str">
            <v>TOTAL KITSWACON-4AJuly2011-2012</v>
          </cell>
          <cell r="AH3166" t="str">
            <v>Total KitsJuly2011-2012</v>
          </cell>
        </row>
        <row r="3167">
          <cell r="C3167" t="str">
            <v xml:space="preserve">Total CFL's &amp; Kits  </v>
          </cell>
          <cell r="D3167" t="str">
            <v>CONEW</v>
          </cell>
          <cell r="E3167" t="str">
            <v>ECON-11</v>
          </cell>
          <cell r="F3167" t="str">
            <v>Residential</v>
          </cell>
          <cell r="J3167" t="str">
            <v>July</v>
          </cell>
          <cell r="K3167" t="str">
            <v>2011-2012</v>
          </cell>
          <cell r="L3167">
            <v>2012</v>
          </cell>
          <cell r="M3167">
            <v>0</v>
          </cell>
          <cell r="N3167">
            <v>441.75</v>
          </cell>
          <cell r="O3167">
            <v>0</v>
          </cell>
          <cell r="P3167">
            <v>0</v>
          </cell>
          <cell r="Q3167">
            <v>0</v>
          </cell>
          <cell r="R3167">
            <v>0</v>
          </cell>
          <cell r="S3167">
            <v>0</v>
          </cell>
          <cell r="U3167">
            <v>0</v>
          </cell>
          <cell r="V3167">
            <v>0</v>
          </cell>
          <cell r="W3167">
            <v>0</v>
          </cell>
          <cell r="X3167">
            <v>0</v>
          </cell>
          <cell r="Y3167">
            <v>0</v>
          </cell>
          <cell r="Z3167">
            <v>0</v>
          </cell>
          <cell r="AA3167">
            <v>0</v>
          </cell>
          <cell r="AB3167">
            <v>66545.490000000005</v>
          </cell>
          <cell r="AC3167" t="str">
            <v>CONEWECON-11July2011-2012</v>
          </cell>
          <cell r="AD3167" t="str">
            <v>CONEWECON-112012</v>
          </cell>
          <cell r="AE3167" t="str">
            <v>CONEWECON-11July2012</v>
          </cell>
          <cell r="AF3167" t="str">
            <v>CONEWECON-11July2011-2012</v>
          </cell>
          <cell r="AG3167" t="str">
            <v>CONEWECON-11July2011-2012</v>
          </cell>
          <cell r="AH3167" t="str">
            <v>CONEWJuly2011-2012</v>
          </cell>
        </row>
        <row r="3168">
          <cell r="C3168" t="str">
            <v>O-POWER</v>
          </cell>
          <cell r="D3168" t="str">
            <v>O-POWER</v>
          </cell>
          <cell r="E3168" t="str">
            <v>ECON-9</v>
          </cell>
          <cell r="F3168" t="str">
            <v>Residential</v>
          </cell>
          <cell r="G3168" t="str">
            <v>SINGLE</v>
          </cell>
          <cell r="J3168" t="str">
            <v>July</v>
          </cell>
          <cell r="K3168" t="str">
            <v>2011-2012</v>
          </cell>
          <cell r="L3168">
            <v>2012</v>
          </cell>
          <cell r="N3168">
            <v>8333.3333333333339</v>
          </cell>
          <cell r="AA3168">
            <v>0</v>
          </cell>
          <cell r="AB3168">
            <v>541743.33333333349</v>
          </cell>
          <cell r="AC3168" t="str">
            <v>O-POWERECON-9July2011-2012</v>
          </cell>
          <cell r="AD3168" t="str">
            <v>O-POWERECON-92012</v>
          </cell>
          <cell r="AE3168" t="str">
            <v>O-POWERECON-9July2012</v>
          </cell>
          <cell r="AF3168" t="str">
            <v>O-POWERECON-9July2011-2012</v>
          </cell>
          <cell r="AG3168" t="str">
            <v>O-POWERECON-9July2011-2012</v>
          </cell>
          <cell r="AH3168" t="str">
            <v>O-POWERJuly2011-2012</v>
          </cell>
        </row>
        <row r="3169">
          <cell r="D3169" t="str">
            <v>O-POWER</v>
          </cell>
          <cell r="E3169" t="str">
            <v>ECON-9</v>
          </cell>
          <cell r="F3169" t="str">
            <v>Residential</v>
          </cell>
          <cell r="G3169" t="str">
            <v>MULTI</v>
          </cell>
          <cell r="J3169" t="str">
            <v>July</v>
          </cell>
          <cell r="K3169" t="str">
            <v>2011-2012</v>
          </cell>
          <cell r="L3169">
            <v>2012</v>
          </cell>
          <cell r="AC3169" t="str">
            <v>O-POWERECON-9July2011-2012</v>
          </cell>
          <cell r="AD3169" t="str">
            <v>O-POWERECON-92012</v>
          </cell>
          <cell r="AE3169" t="str">
            <v>O-POWERECON-9July2012</v>
          </cell>
          <cell r="AF3169" t="str">
            <v>O-POWERECON-9July2011-2012</v>
          </cell>
          <cell r="AG3169" t="str">
            <v>O-POWERECON-9July2011-2012</v>
          </cell>
          <cell r="AH3169" t="str">
            <v>O-POWERJuly2011-2012</v>
          </cell>
        </row>
        <row r="3170">
          <cell r="C3170" t="str">
            <v xml:space="preserve">Total O-POWER  </v>
          </cell>
          <cell r="D3170" t="str">
            <v>CONEW</v>
          </cell>
          <cell r="E3170" t="str">
            <v>ECON-9</v>
          </cell>
          <cell r="F3170" t="str">
            <v>Residential</v>
          </cell>
          <cell r="G3170" t="str">
            <v>SINGLE</v>
          </cell>
          <cell r="J3170" t="str">
            <v>July</v>
          </cell>
          <cell r="K3170" t="str">
            <v>2011-2012</v>
          </cell>
          <cell r="L3170">
            <v>2012</v>
          </cell>
          <cell r="M3170">
            <v>0</v>
          </cell>
          <cell r="N3170">
            <v>8333.3333333333339</v>
          </cell>
          <cell r="AC3170" t="str">
            <v>CONEWECON-9July2011-2012</v>
          </cell>
          <cell r="AD3170" t="str">
            <v>CONEWECON-92012</v>
          </cell>
          <cell r="AE3170" t="str">
            <v>CONEWECON-9July2012</v>
          </cell>
          <cell r="AF3170" t="str">
            <v>CONEWECON-9July2011-2012</v>
          </cell>
          <cell r="AG3170" t="str">
            <v>CONEWECON-9July2011-2012</v>
          </cell>
          <cell r="AH3170" t="str">
            <v>CONEWJuly2011-2012</v>
          </cell>
        </row>
        <row r="3171">
          <cell r="C3171" t="str">
            <v xml:space="preserve">Total O-POWER  </v>
          </cell>
          <cell r="D3171" t="str">
            <v>CONEW</v>
          </cell>
          <cell r="E3171" t="str">
            <v>ECON-9</v>
          </cell>
          <cell r="F3171" t="str">
            <v>Residential</v>
          </cell>
          <cell r="G3171" t="str">
            <v>MULTI</v>
          </cell>
          <cell r="J3171" t="str">
            <v>July</v>
          </cell>
          <cell r="K3171" t="str">
            <v>2011-2012</v>
          </cell>
          <cell r="L3171">
            <v>2012</v>
          </cell>
          <cell r="M3171">
            <v>0</v>
          </cell>
          <cell r="Y3171">
            <v>0</v>
          </cell>
          <cell r="Z3171">
            <v>0</v>
          </cell>
          <cell r="AA3171">
            <v>0</v>
          </cell>
          <cell r="AB3171">
            <v>541743.33333333349</v>
          </cell>
          <cell r="AC3171" t="str">
            <v>CONEWECON-9July2011-2012</v>
          </cell>
          <cell r="AD3171" t="str">
            <v>CONEWECON-92012</v>
          </cell>
          <cell r="AE3171" t="str">
            <v>CONEWECON-9July2012</v>
          </cell>
          <cell r="AF3171" t="str">
            <v>CONEWECON-9July2011-2012</v>
          </cell>
          <cell r="AG3171" t="str">
            <v>CONEWECON-9July2011-2012</v>
          </cell>
          <cell r="AH3171" t="str">
            <v>CONEWJuly2011-2012</v>
          </cell>
        </row>
        <row r="3172">
          <cell r="C3172" t="str">
            <v>GREEN NEIGHBOORHOOD</v>
          </cell>
          <cell r="D3172" t="str">
            <v>GRNNEIGH</v>
          </cell>
          <cell r="E3172" t="str">
            <v>ECON-14</v>
          </cell>
          <cell r="F3172" t="str">
            <v>Residential</v>
          </cell>
          <cell r="G3172" t="str">
            <v>SINGLE</v>
          </cell>
          <cell r="J3172" t="str">
            <v>July</v>
          </cell>
          <cell r="K3172" t="str">
            <v>2011-2012</v>
          </cell>
          <cell r="L3172">
            <v>2012</v>
          </cell>
          <cell r="N3172">
            <v>0</v>
          </cell>
          <cell r="AA3172">
            <v>0</v>
          </cell>
          <cell r="AB3172">
            <v>0</v>
          </cell>
          <cell r="AC3172" t="str">
            <v>GRNNEIGHECON-14July2011-2012</v>
          </cell>
          <cell r="AD3172" t="str">
            <v>GRNNEIGHECON-142012</v>
          </cell>
          <cell r="AE3172" t="str">
            <v>GRNNEIGHECON-14July2012</v>
          </cell>
          <cell r="AF3172" t="str">
            <v>GRNNEIGHECON-14July2011-2012</v>
          </cell>
          <cell r="AG3172" t="str">
            <v>GRNNEIGHECON-14July2011-2012</v>
          </cell>
          <cell r="AH3172" t="str">
            <v>GRNNEIGHJuly2011-2012</v>
          </cell>
        </row>
        <row r="3173">
          <cell r="C3173" t="str">
            <v>GREEN NEIGHBOORHOOD</v>
          </cell>
          <cell r="D3173" t="str">
            <v>GRNNEIGH</v>
          </cell>
          <cell r="E3173" t="str">
            <v>ECON-14</v>
          </cell>
          <cell r="F3173" t="str">
            <v>Residential</v>
          </cell>
          <cell r="G3173" t="str">
            <v>MULTI</v>
          </cell>
          <cell r="J3173" t="str">
            <v>July</v>
          </cell>
          <cell r="K3173" t="str">
            <v>2011-2012</v>
          </cell>
          <cell r="L3173">
            <v>2012</v>
          </cell>
          <cell r="AA3173">
            <v>0</v>
          </cell>
          <cell r="AC3173" t="str">
            <v>GRNNEIGHECON-14July2011-2012</v>
          </cell>
          <cell r="AD3173" t="str">
            <v>GRNNEIGHECON-142012</v>
          </cell>
          <cell r="AE3173" t="str">
            <v>GRNNEIGHECON-14July2012</v>
          </cell>
          <cell r="AF3173" t="str">
            <v>GRNNEIGHECON-14July2011-2012</v>
          </cell>
          <cell r="AG3173" t="str">
            <v>GRNNEIGHECON-14July2011-2012</v>
          </cell>
          <cell r="AH3173" t="str">
            <v>GRNNEIGHJuly2011-2012</v>
          </cell>
        </row>
        <row r="3174">
          <cell r="C3174" t="str">
            <v xml:space="preserve">Total Green Neighborhood  </v>
          </cell>
          <cell r="D3174" t="str">
            <v>CONEW</v>
          </cell>
          <cell r="E3174" t="str">
            <v>ECON-14</v>
          </cell>
          <cell r="F3174" t="str">
            <v>Residential</v>
          </cell>
          <cell r="G3174" t="str">
            <v>SINGLE</v>
          </cell>
          <cell r="J3174" t="str">
            <v>July</v>
          </cell>
          <cell r="K3174" t="str">
            <v>2011-2012</v>
          </cell>
          <cell r="L3174">
            <v>2012</v>
          </cell>
          <cell r="M3174">
            <v>0</v>
          </cell>
          <cell r="N3174">
            <v>0</v>
          </cell>
          <cell r="O3174">
            <v>0</v>
          </cell>
          <cell r="Y3174">
            <v>0</v>
          </cell>
          <cell r="Z3174">
            <v>0</v>
          </cell>
          <cell r="AA3174">
            <v>0</v>
          </cell>
          <cell r="AB3174">
            <v>0</v>
          </cell>
          <cell r="AC3174" t="str">
            <v>CONEWECON-14July2011-2012</v>
          </cell>
          <cell r="AD3174" t="str">
            <v>CONEWECON-142012</v>
          </cell>
          <cell r="AE3174" t="str">
            <v>CONEWECON-14July2012</v>
          </cell>
          <cell r="AF3174" t="str">
            <v>CONEWECON-14July2011-2012</v>
          </cell>
          <cell r="AG3174" t="str">
            <v>CONEWECON-14July2011-2012</v>
          </cell>
          <cell r="AH3174" t="str">
            <v>CONEWJuly2011-2012</v>
          </cell>
        </row>
        <row r="3175">
          <cell r="C3175" t="str">
            <v xml:space="preserve">Total Green Neighborhood  </v>
          </cell>
          <cell r="D3175" t="str">
            <v>CONEW</v>
          </cell>
          <cell r="E3175" t="str">
            <v>ECON-14</v>
          </cell>
          <cell r="F3175" t="str">
            <v>Residential</v>
          </cell>
          <cell r="G3175" t="str">
            <v>MULTI</v>
          </cell>
          <cell r="J3175" t="str">
            <v>July</v>
          </cell>
          <cell r="K3175" t="str">
            <v>2011-2012</v>
          </cell>
          <cell r="L3175">
            <v>2012</v>
          </cell>
          <cell r="M3175">
            <v>0</v>
          </cell>
          <cell r="Y3175">
            <v>0</v>
          </cell>
          <cell r="Z3175">
            <v>0</v>
          </cell>
          <cell r="AA3175">
            <v>0</v>
          </cell>
          <cell r="AB3175">
            <v>0</v>
          </cell>
          <cell r="AC3175" t="str">
            <v>CONEWECON-14July2011-2012</v>
          </cell>
          <cell r="AD3175" t="str">
            <v>CONEWECON-142012</v>
          </cell>
          <cell r="AE3175" t="str">
            <v>CONEWECON-14July2012</v>
          </cell>
          <cell r="AF3175" t="str">
            <v>CONEWECON-14July2011-2012</v>
          </cell>
          <cell r="AG3175" t="str">
            <v>CONEWECON-14July2011-2012</v>
          </cell>
          <cell r="AH3175" t="str">
            <v>CONEWJuly2011-2012</v>
          </cell>
        </row>
        <row r="3176">
          <cell r="C3176" t="str">
            <v>MULIT-FAMILY Rehabilitation Program Invoiced</v>
          </cell>
          <cell r="D3176" t="str">
            <v>MULIT REHAB</v>
          </cell>
          <cell r="E3176" t="str">
            <v>ECON-7</v>
          </cell>
          <cell r="F3176" t="str">
            <v>Residential</v>
          </cell>
          <cell r="G3176" t="str">
            <v>MULTI</v>
          </cell>
          <cell r="J3176" t="str">
            <v>July</v>
          </cell>
          <cell r="K3176" t="str">
            <v>2011-2012</v>
          </cell>
          <cell r="L3176">
            <v>2012</v>
          </cell>
          <cell r="N3176">
            <v>16.75</v>
          </cell>
          <cell r="O3176">
            <v>0</v>
          </cell>
          <cell r="P3176">
            <v>400</v>
          </cell>
          <cell r="Q3176">
            <v>0</v>
          </cell>
          <cell r="Y3176">
            <v>0</v>
          </cell>
          <cell r="Z3176">
            <v>1390.25</v>
          </cell>
          <cell r="AA3176">
            <v>0</v>
          </cell>
          <cell r="AB3176">
            <v>23868.75</v>
          </cell>
          <cell r="AC3176" t="str">
            <v>MULIT REHABECON-7July2011-2012</v>
          </cell>
          <cell r="AD3176" t="str">
            <v>MULIT REHABECON-72012</v>
          </cell>
          <cell r="AE3176" t="str">
            <v>MULIT REHABECON-7July2012</v>
          </cell>
          <cell r="AF3176" t="str">
            <v>MULIT REHABECON-7July2011-2012</v>
          </cell>
          <cell r="AG3176" t="str">
            <v>MULIT REHABECON-7July2011-2012</v>
          </cell>
          <cell r="AH3176" t="str">
            <v>MULIT REHABJuly2011-2012</v>
          </cell>
        </row>
        <row r="3177">
          <cell r="C3177" t="str">
            <v>Total Multi-Fam Rehab</v>
          </cell>
          <cell r="D3177" t="str">
            <v>CONEW</v>
          </cell>
          <cell r="E3177" t="str">
            <v>ECON-7</v>
          </cell>
          <cell r="F3177" t="str">
            <v>Residential</v>
          </cell>
          <cell r="G3177" t="str">
            <v>MULTI</v>
          </cell>
          <cell r="J3177" t="str">
            <v>July</v>
          </cell>
          <cell r="K3177" t="str">
            <v>2011-2012</v>
          </cell>
          <cell r="L3177">
            <v>2012</v>
          </cell>
          <cell r="M3177">
            <v>0</v>
          </cell>
          <cell r="N3177">
            <v>16.75</v>
          </cell>
          <cell r="O3177">
            <v>0</v>
          </cell>
          <cell r="P3177">
            <v>400</v>
          </cell>
          <cell r="Q3177">
            <v>0</v>
          </cell>
          <cell r="R3177">
            <v>0</v>
          </cell>
          <cell r="S3177">
            <v>0</v>
          </cell>
          <cell r="U3177">
            <v>0</v>
          </cell>
          <cell r="V3177">
            <v>0</v>
          </cell>
          <cell r="W3177">
            <v>0</v>
          </cell>
          <cell r="X3177">
            <v>0</v>
          </cell>
          <cell r="Y3177">
            <v>0</v>
          </cell>
          <cell r="Z3177">
            <v>1390.25</v>
          </cell>
          <cell r="AA3177">
            <v>0</v>
          </cell>
          <cell r="AB3177">
            <v>23868.75</v>
          </cell>
          <cell r="AC3177" t="str">
            <v>CONEWECON-7July2011-2012</v>
          </cell>
          <cell r="AD3177" t="str">
            <v>CONEWECON-72012</v>
          </cell>
          <cell r="AE3177" t="str">
            <v>CONEWECON-7July2012</v>
          </cell>
          <cell r="AF3177" t="str">
            <v>CONEWECON-7July2011-2012</v>
          </cell>
          <cell r="AG3177" t="str">
            <v>CONEWECON-7July2011-2012</v>
          </cell>
          <cell r="AH3177" t="str">
            <v>CONEWJuly2011-2012</v>
          </cell>
        </row>
        <row r="3178">
          <cell r="C3178" t="str">
            <v>Total City</v>
          </cell>
          <cell r="E3178" t="str">
            <v>TOTAL CITY</v>
          </cell>
          <cell r="J3178" t="str">
            <v>July</v>
          </cell>
          <cell r="K3178" t="str">
            <v>2011-2012</v>
          </cell>
          <cell r="L3178">
            <v>2012</v>
          </cell>
          <cell r="M3178">
            <v>0</v>
          </cell>
          <cell r="N3178">
            <v>16.75</v>
          </cell>
          <cell r="O3178">
            <v>0</v>
          </cell>
          <cell r="P3178">
            <v>400</v>
          </cell>
          <cell r="Q3178">
            <v>0</v>
          </cell>
          <cell r="R3178">
            <v>0</v>
          </cell>
          <cell r="S3178">
            <v>0</v>
          </cell>
          <cell r="U3178">
            <v>0</v>
          </cell>
          <cell r="V3178">
            <v>0</v>
          </cell>
          <cell r="W3178">
            <v>0</v>
          </cell>
          <cell r="X3178">
            <v>0</v>
          </cell>
          <cell r="Y3178">
            <v>0</v>
          </cell>
          <cell r="Z3178">
            <v>1390.25</v>
          </cell>
          <cell r="AA3178">
            <v>0</v>
          </cell>
          <cell r="AB3178">
            <v>23868.75</v>
          </cell>
          <cell r="AC3178" t="str">
            <v>TOTAL CITYJuly2011-2012</v>
          </cell>
          <cell r="AD3178" t="str">
            <v>TOTAL CITY2012</v>
          </cell>
          <cell r="AE3178" t="str">
            <v>TOTAL CITYJuly2012</v>
          </cell>
          <cell r="AF3178" t="str">
            <v>TOTAL CITYJuly2011-2012</v>
          </cell>
          <cell r="AG3178" t="str">
            <v>TOTAL CITYJuly2011-2012</v>
          </cell>
          <cell r="AH3178" t="str">
            <v>Total CityJuly2011-2012</v>
          </cell>
        </row>
        <row r="3179">
          <cell r="B3179" t="str">
            <v>ST Cloud Completed Audits Report</v>
          </cell>
          <cell r="J3179" t="str">
            <v>July</v>
          </cell>
          <cell r="L3179">
            <v>2012</v>
          </cell>
          <cell r="AC3179" t="str">
            <v>July</v>
          </cell>
          <cell r="AD3179" t="str">
            <v>2012</v>
          </cell>
          <cell r="AE3179" t="str">
            <v>July2012</v>
          </cell>
          <cell r="AF3179" t="str">
            <v>July</v>
          </cell>
          <cell r="AG3179" t="str">
            <v>July</v>
          </cell>
          <cell r="AH3179" t="str">
            <v>July</v>
          </cell>
        </row>
        <row r="3180">
          <cell r="B3180" t="str">
            <v>AUD4</v>
          </cell>
          <cell r="C3180" t="str">
            <v>Survey - Residential Energy</v>
          </cell>
          <cell r="D3180" t="str">
            <v>GRAHAM</v>
          </cell>
          <cell r="E3180" t="str">
            <v>ECON-3B</v>
          </cell>
          <cell r="F3180" t="str">
            <v>Residential</v>
          </cell>
          <cell r="G3180" t="str">
            <v>SINGLE</v>
          </cell>
          <cell r="I3180" t="str">
            <v>ST CLOUD</v>
          </cell>
          <cell r="J3180" t="str">
            <v>July</v>
          </cell>
          <cell r="K3180" t="str">
            <v>2011-2012</v>
          </cell>
          <cell r="L3180">
            <v>2012</v>
          </cell>
          <cell r="Y3180">
            <v>0</v>
          </cell>
          <cell r="Z3180">
            <v>0</v>
          </cell>
          <cell r="AA3180">
            <v>0</v>
          </cell>
          <cell r="AB3180">
            <v>0</v>
          </cell>
          <cell r="AC3180" t="str">
            <v>GRAHAMECON-3BJuly2011-2012</v>
          </cell>
          <cell r="AD3180" t="str">
            <v>GRAHAMECON-3B2012</v>
          </cell>
          <cell r="AE3180" t="str">
            <v>GRAHAMECON-3BJuly2012</v>
          </cell>
          <cell r="AF3180" t="str">
            <v>GRAHAMECON-3BJuly2011-2012</v>
          </cell>
          <cell r="AG3180" t="str">
            <v>GRAHAMECON-3BST CLOUDJuly2011-2012</v>
          </cell>
          <cell r="AH3180" t="str">
            <v>GRAHAMJuly2011-2012</v>
          </cell>
        </row>
        <row r="3181">
          <cell r="B3181" t="str">
            <v>AUD6</v>
          </cell>
          <cell r="C3181" t="str">
            <v>Survey - Residential Energy</v>
          </cell>
          <cell r="D3181" t="str">
            <v>SKIPPER</v>
          </cell>
          <cell r="E3181" t="str">
            <v>ECON-3B</v>
          </cell>
          <cell r="F3181" t="str">
            <v>Residential</v>
          </cell>
          <cell r="G3181" t="str">
            <v>SINGLE</v>
          </cell>
          <cell r="I3181" t="str">
            <v>ST CLOUD</v>
          </cell>
          <cell r="J3181" t="str">
            <v>July</v>
          </cell>
          <cell r="K3181" t="str">
            <v>2011-2012</v>
          </cell>
          <cell r="L3181">
            <v>2012</v>
          </cell>
          <cell r="Y3181">
            <v>0</v>
          </cell>
          <cell r="Z3181">
            <v>0</v>
          </cell>
          <cell r="AA3181">
            <v>0</v>
          </cell>
          <cell r="AB3181">
            <v>0</v>
          </cell>
          <cell r="AC3181" t="str">
            <v>SKIPPERECON-3BJuly2011-2012</v>
          </cell>
          <cell r="AD3181" t="str">
            <v>SKIPPERECON-3B2012</v>
          </cell>
          <cell r="AE3181" t="str">
            <v>SKIPPERECON-3BJuly2012</v>
          </cell>
          <cell r="AF3181" t="str">
            <v>SKIPPERECON-3BJuly2011-2012</v>
          </cell>
          <cell r="AG3181" t="str">
            <v>SKIPPERECON-3BST CLOUDJuly2011-2012</v>
          </cell>
          <cell r="AH3181" t="str">
            <v>SKIPPERJuly2011-2012</v>
          </cell>
        </row>
        <row r="3182">
          <cell r="B3182" t="str">
            <v>AUD7</v>
          </cell>
          <cell r="C3182" t="str">
            <v>Survey - Residential Energy</v>
          </cell>
          <cell r="D3182" t="str">
            <v>SAMPSON</v>
          </cell>
          <cell r="E3182" t="str">
            <v>ECON-3B</v>
          </cell>
          <cell r="F3182" t="str">
            <v>Residential</v>
          </cell>
          <cell r="G3182" t="str">
            <v>SINGLE</v>
          </cell>
          <cell r="I3182" t="str">
            <v>ST CLOUD</v>
          </cell>
          <cell r="J3182" t="str">
            <v>July</v>
          </cell>
          <cell r="K3182" t="str">
            <v>2011-2012</v>
          </cell>
          <cell r="L3182">
            <v>2012</v>
          </cell>
          <cell r="Y3182">
            <v>0</v>
          </cell>
          <cell r="Z3182">
            <v>0</v>
          </cell>
          <cell r="AA3182">
            <v>0</v>
          </cell>
          <cell r="AB3182">
            <v>0</v>
          </cell>
          <cell r="AC3182" t="str">
            <v>SAMPSONECON-3BJuly2011-2012</v>
          </cell>
          <cell r="AD3182" t="str">
            <v>SAMPSONECON-3B2012</v>
          </cell>
          <cell r="AE3182" t="str">
            <v>SAMPSONECON-3BJuly2012</v>
          </cell>
          <cell r="AF3182" t="str">
            <v>SAMPSONECON-3BJuly2011-2012</v>
          </cell>
          <cell r="AG3182" t="str">
            <v>SAMPSONECON-3BST CLOUDJuly2011-2012</v>
          </cell>
          <cell r="AH3182" t="str">
            <v>SAMPSONJuly2011-2012</v>
          </cell>
        </row>
        <row r="3183">
          <cell r="C3183" t="str">
            <v xml:space="preserve">Total Res Energy Surveys  </v>
          </cell>
          <cell r="D3183" t="str">
            <v>CONEW</v>
          </cell>
          <cell r="E3183" t="str">
            <v>ECON-3B</v>
          </cell>
          <cell r="F3183" t="str">
            <v>Residential</v>
          </cell>
          <cell r="I3183" t="str">
            <v>ST CLOUD</v>
          </cell>
          <cell r="J3183" t="str">
            <v>July</v>
          </cell>
          <cell r="K3183" t="str">
            <v>2011-2012</v>
          </cell>
          <cell r="L3183">
            <v>2012</v>
          </cell>
          <cell r="M3183">
            <v>0</v>
          </cell>
          <cell r="Y3183">
            <v>0</v>
          </cell>
          <cell r="Z3183">
            <v>0</v>
          </cell>
          <cell r="AA3183">
            <v>0</v>
          </cell>
          <cell r="AB3183">
            <v>0</v>
          </cell>
          <cell r="AC3183" t="str">
            <v>CONEWECON-3BJuly2011-2012</v>
          </cell>
          <cell r="AD3183" t="str">
            <v>CONEWECON-3B2012</v>
          </cell>
          <cell r="AE3183" t="str">
            <v>CONEWECON-3BJuly2012</v>
          </cell>
          <cell r="AF3183" t="str">
            <v>CONEWECON-3BJuly2011-2012</v>
          </cell>
          <cell r="AG3183" t="str">
            <v>CONEWECON-3BST CLOUDJuly2011-2012</v>
          </cell>
          <cell r="AH3183" t="str">
            <v>CONEWJuly2011-2012</v>
          </cell>
        </row>
        <row r="3184">
          <cell r="B3184" t="str">
            <v>FHS</v>
          </cell>
          <cell r="C3184" t="str">
            <v>Survey - Residential Energy DVD</v>
          </cell>
          <cell r="D3184" t="str">
            <v>BURNS</v>
          </cell>
          <cell r="E3184" t="str">
            <v>ECON-3D</v>
          </cell>
          <cell r="F3184" t="str">
            <v>Residential</v>
          </cell>
          <cell r="I3184" t="str">
            <v>ST CLOUD</v>
          </cell>
          <cell r="J3184" t="str">
            <v>July</v>
          </cell>
          <cell r="K3184" t="str">
            <v>2011-2012</v>
          </cell>
          <cell r="L3184">
            <v>2012</v>
          </cell>
          <cell r="Y3184">
            <v>0</v>
          </cell>
          <cell r="Z3184">
            <v>0</v>
          </cell>
          <cell r="AA3184">
            <v>0</v>
          </cell>
          <cell r="AB3184">
            <v>0</v>
          </cell>
          <cell r="AC3184" t="str">
            <v>BURNSECON-3DJuly2011-2012</v>
          </cell>
          <cell r="AD3184" t="str">
            <v>BURNSECON-3D2012</v>
          </cell>
          <cell r="AE3184" t="str">
            <v>BURNSECON-3DJuly2012</v>
          </cell>
          <cell r="AF3184" t="str">
            <v>BURNSECON-3DJuly2011-2012</v>
          </cell>
          <cell r="AG3184" t="str">
            <v>BURNSECON-3DST CLOUDJuly2011-2012</v>
          </cell>
          <cell r="AH3184" t="str">
            <v>BURNSJuly2011-2012</v>
          </cell>
        </row>
        <row r="3185">
          <cell r="C3185" t="str">
            <v>Survey - Residential Energy DVD</v>
          </cell>
          <cell r="D3185" t="str">
            <v>RIVERA</v>
          </cell>
          <cell r="E3185" t="str">
            <v>ECON-3D</v>
          </cell>
          <cell r="F3185" t="str">
            <v>Residential</v>
          </cell>
          <cell r="I3185" t="str">
            <v>ST CLOUD</v>
          </cell>
          <cell r="J3185" t="str">
            <v>July</v>
          </cell>
          <cell r="K3185" t="str">
            <v>2011-2012</v>
          </cell>
          <cell r="L3185">
            <v>2012</v>
          </cell>
          <cell r="Y3185">
            <v>0</v>
          </cell>
          <cell r="Z3185">
            <v>0</v>
          </cell>
          <cell r="AA3185">
            <v>0</v>
          </cell>
          <cell r="AB3185">
            <v>0</v>
          </cell>
          <cell r="AC3185" t="str">
            <v>RIVERAECON-3DJuly2011-2012</v>
          </cell>
          <cell r="AD3185" t="str">
            <v>RIVERAECON-3D2012</v>
          </cell>
          <cell r="AE3185" t="str">
            <v>RIVERAECON-3DJuly2012</v>
          </cell>
          <cell r="AF3185" t="str">
            <v>RIVERAECON-3DJuly2011-2012</v>
          </cell>
          <cell r="AG3185" t="str">
            <v>RIVERAECON-3DST CLOUDJuly2011-2012</v>
          </cell>
          <cell r="AH3185" t="str">
            <v>RIVERAJuly2011-2012</v>
          </cell>
        </row>
        <row r="3186">
          <cell r="C3186" t="str">
            <v xml:space="preserve">Total DVD &amp; VIDEO  </v>
          </cell>
          <cell r="D3186" t="str">
            <v>DVD</v>
          </cell>
          <cell r="E3186" t="str">
            <v>ECON-3D</v>
          </cell>
          <cell r="F3186" t="str">
            <v>Residential</v>
          </cell>
          <cell r="I3186" t="str">
            <v>ST CLOUD</v>
          </cell>
          <cell r="J3186" t="str">
            <v>July</v>
          </cell>
          <cell r="K3186" t="str">
            <v>2011-2012</v>
          </cell>
          <cell r="L3186">
            <v>2012</v>
          </cell>
          <cell r="M3186">
            <v>0</v>
          </cell>
          <cell r="Y3186">
            <v>0</v>
          </cell>
          <cell r="AA3186">
            <v>0</v>
          </cell>
          <cell r="AC3186" t="str">
            <v>DVDECON-3DJuly2011-2012</v>
          </cell>
          <cell r="AD3186" t="str">
            <v>DVDECON-3D2012</v>
          </cell>
          <cell r="AE3186" t="str">
            <v>DVDECON-3DJuly2012</v>
          </cell>
          <cell r="AF3186" t="str">
            <v>DVDECON-3DJuly2011-2012</v>
          </cell>
          <cell r="AG3186" t="str">
            <v>DVDECON-3DST CLOUDJuly2011-2012</v>
          </cell>
          <cell r="AH3186" t="str">
            <v>DVDJuly2011-2012</v>
          </cell>
        </row>
        <row r="3187">
          <cell r="C3187" t="str">
            <v xml:space="preserve">Total Residential Energy DVD  </v>
          </cell>
          <cell r="D3187" t="str">
            <v>CONEW</v>
          </cell>
          <cell r="E3187" t="str">
            <v>ECON-3D</v>
          </cell>
          <cell r="F3187" t="str">
            <v>Residential</v>
          </cell>
          <cell r="I3187" t="str">
            <v>ST CLOUD</v>
          </cell>
          <cell r="J3187" t="str">
            <v>July</v>
          </cell>
          <cell r="K3187" t="str">
            <v>2011-2012</v>
          </cell>
          <cell r="L3187">
            <v>2012</v>
          </cell>
          <cell r="M3187">
            <v>0</v>
          </cell>
          <cell r="Y3187">
            <v>0</v>
          </cell>
          <cell r="Z3187">
            <v>0</v>
          </cell>
          <cell r="AA3187">
            <v>0</v>
          </cell>
          <cell r="AB3187">
            <v>0</v>
          </cell>
          <cell r="AC3187" t="str">
            <v>CONEWECON-3DJuly2011-2012</v>
          </cell>
          <cell r="AD3187" t="str">
            <v>CONEWECON-3D2012</v>
          </cell>
          <cell r="AE3187" t="str">
            <v>CONEWECON-3DJuly2012</v>
          </cell>
          <cell r="AF3187" t="str">
            <v>CONEWECON-3DJuly2011-2012</v>
          </cell>
          <cell r="AG3187" t="str">
            <v>CONEWECON-3DST CLOUDJuly2011-2012</v>
          </cell>
          <cell r="AH3187" t="str">
            <v>CONEWJuly2011-2012</v>
          </cell>
        </row>
        <row r="3188">
          <cell r="B3188" t="str">
            <v>IBHE</v>
          </cell>
          <cell r="C3188" t="str">
            <v>Home Fix-up</v>
          </cell>
          <cell r="D3188" t="str">
            <v>SAMPSON</v>
          </cell>
          <cell r="E3188" t="str">
            <v>ECON-12A</v>
          </cell>
          <cell r="F3188" t="str">
            <v>Residential</v>
          </cell>
          <cell r="G3188" t="str">
            <v>SINGLE</v>
          </cell>
          <cell r="I3188" t="str">
            <v>ST CLOUD</v>
          </cell>
          <cell r="J3188" t="str">
            <v>July</v>
          </cell>
          <cell r="K3188" t="str">
            <v>2011-2012</v>
          </cell>
          <cell r="L3188">
            <v>2012</v>
          </cell>
          <cell r="Y3188">
            <v>0</v>
          </cell>
          <cell r="Z3188">
            <v>0</v>
          </cell>
          <cell r="AA3188">
            <v>0</v>
          </cell>
          <cell r="AB3188">
            <v>0</v>
          </cell>
          <cell r="AC3188" t="str">
            <v>SAMPSONECON-12AJuly2011-2012</v>
          </cell>
          <cell r="AD3188" t="str">
            <v>SAMPSONECON-12A2012</v>
          </cell>
          <cell r="AE3188" t="str">
            <v>SAMPSONECON-12AJuly2012</v>
          </cell>
          <cell r="AF3188" t="str">
            <v>SAMPSONECON-12AJuly2011-2012</v>
          </cell>
          <cell r="AG3188" t="str">
            <v>SAMPSONECON-12AST CLOUDJuly2011-2012</v>
          </cell>
          <cell r="AH3188" t="str">
            <v>SAMPSONJuly2011-2012</v>
          </cell>
        </row>
        <row r="3189">
          <cell r="C3189" t="str">
            <v>Total Home Fix-up Single</v>
          </cell>
          <cell r="D3189" t="str">
            <v>CONEW</v>
          </cell>
          <cell r="E3189" t="str">
            <v>ECON-12A</v>
          </cell>
          <cell r="F3189" t="str">
            <v>Residential</v>
          </cell>
          <cell r="G3189" t="str">
            <v>SINGLE</v>
          </cell>
          <cell r="I3189" t="str">
            <v>ST CLOUD</v>
          </cell>
          <cell r="J3189" t="str">
            <v>July</v>
          </cell>
          <cell r="K3189" t="str">
            <v>2011-2012</v>
          </cell>
          <cell r="L3189">
            <v>2012</v>
          </cell>
          <cell r="M3189">
            <v>0</v>
          </cell>
          <cell r="O3189">
            <v>0</v>
          </cell>
          <cell r="Q3189">
            <v>0</v>
          </cell>
          <cell r="R3189">
            <v>0</v>
          </cell>
          <cell r="S3189">
            <v>0</v>
          </cell>
          <cell r="U3189">
            <v>0</v>
          </cell>
          <cell r="V3189">
            <v>0</v>
          </cell>
          <cell r="W3189">
            <v>0</v>
          </cell>
          <cell r="X3189">
            <v>0</v>
          </cell>
          <cell r="Y3189">
            <v>0</v>
          </cell>
          <cell r="Z3189">
            <v>0</v>
          </cell>
          <cell r="AA3189">
            <v>0</v>
          </cell>
          <cell r="AB3189">
            <v>0</v>
          </cell>
          <cell r="AC3189" t="str">
            <v>CONEWECON-12AJuly2011-2012</v>
          </cell>
          <cell r="AD3189" t="str">
            <v>CONEWECON-12A2012</v>
          </cell>
          <cell r="AE3189" t="str">
            <v>CONEWECON-12AJuly2012</v>
          </cell>
          <cell r="AF3189" t="str">
            <v>CONEWECON-12AJuly2011-2012</v>
          </cell>
          <cell r="AG3189" t="str">
            <v>CONEWECON-12AST CLOUDJuly2011-2012</v>
          </cell>
          <cell r="AH3189" t="str">
            <v>CONEWJuly2011-2012</v>
          </cell>
        </row>
        <row r="3190">
          <cell r="B3190" t="str">
            <v>IBHI</v>
          </cell>
          <cell r="C3190" t="str">
            <v>Home Financial Insulation Loan</v>
          </cell>
          <cell r="D3190" t="str">
            <v>SAMPSON</v>
          </cell>
          <cell r="E3190" t="str">
            <v>ECON-12B</v>
          </cell>
          <cell r="F3190" t="str">
            <v>Residential</v>
          </cell>
          <cell r="G3190" t="str">
            <v>SINGLE</v>
          </cell>
          <cell r="I3190" t="str">
            <v>ST CLOUD</v>
          </cell>
          <cell r="J3190" t="str">
            <v>July</v>
          </cell>
          <cell r="K3190" t="str">
            <v>2011-2012</v>
          </cell>
          <cell r="L3190">
            <v>2012</v>
          </cell>
          <cell r="O3190">
            <v>0</v>
          </cell>
          <cell r="Y3190">
            <v>0</v>
          </cell>
          <cell r="Z3190">
            <v>0</v>
          </cell>
          <cell r="AA3190">
            <v>0</v>
          </cell>
          <cell r="AB3190">
            <v>0</v>
          </cell>
          <cell r="AC3190" t="str">
            <v>SAMPSONECON-12BJuly2011-2012</v>
          </cell>
          <cell r="AD3190" t="str">
            <v>SAMPSONECON-12B2012</v>
          </cell>
          <cell r="AE3190" t="str">
            <v>SAMPSONECON-12BJuly2012</v>
          </cell>
          <cell r="AF3190" t="str">
            <v>SAMPSONECON-12BJuly2011-2012</v>
          </cell>
          <cell r="AG3190" t="str">
            <v>SAMPSONECON-12BST CLOUDJuly2011-2012</v>
          </cell>
          <cell r="AH3190" t="str">
            <v>SAMPSONJuly2011-2012</v>
          </cell>
        </row>
        <row r="3191">
          <cell r="C3191" t="str">
            <v>Total Financed Insulation Single</v>
          </cell>
          <cell r="D3191" t="str">
            <v>CONEW</v>
          </cell>
          <cell r="E3191" t="str">
            <v>ECON-12B</v>
          </cell>
          <cell r="F3191" t="str">
            <v>Residential</v>
          </cell>
          <cell r="G3191" t="str">
            <v>SINGLE</v>
          </cell>
          <cell r="I3191" t="str">
            <v>ST CLOUD</v>
          </cell>
          <cell r="J3191" t="str">
            <v>July</v>
          </cell>
          <cell r="K3191" t="str">
            <v>2011-2012</v>
          </cell>
          <cell r="L3191">
            <v>2012</v>
          </cell>
          <cell r="M3191">
            <v>0</v>
          </cell>
          <cell r="O3191">
            <v>0</v>
          </cell>
          <cell r="Q3191">
            <v>0</v>
          </cell>
          <cell r="R3191">
            <v>0</v>
          </cell>
          <cell r="S3191">
            <v>0</v>
          </cell>
          <cell r="U3191">
            <v>0</v>
          </cell>
          <cell r="V3191">
            <v>0</v>
          </cell>
          <cell r="W3191">
            <v>0</v>
          </cell>
          <cell r="X3191">
            <v>0</v>
          </cell>
          <cell r="Y3191">
            <v>0</v>
          </cell>
          <cell r="Z3191">
            <v>0</v>
          </cell>
          <cell r="AA3191">
            <v>0</v>
          </cell>
          <cell r="AB3191">
            <v>0</v>
          </cell>
          <cell r="AC3191" t="str">
            <v>CONEWECON-12BJuly2011-2012</v>
          </cell>
          <cell r="AD3191" t="str">
            <v>CONEWECON-12B2012</v>
          </cell>
          <cell r="AE3191" t="str">
            <v>CONEWECON-12BJuly2012</v>
          </cell>
          <cell r="AF3191" t="str">
            <v>CONEWECON-12BJuly2011-2012</v>
          </cell>
          <cell r="AG3191" t="str">
            <v>CONEWECON-12BST CLOUDJuly2011-2012</v>
          </cell>
          <cell r="AH3191" t="str">
            <v>CONEWJuly2011-2012</v>
          </cell>
        </row>
        <row r="3192">
          <cell r="C3192" t="str">
            <v>Total Residential Audit Summary</v>
          </cell>
          <cell r="D3192" t="str">
            <v>CONEW</v>
          </cell>
          <cell r="E3192" t="str">
            <v>RESCON</v>
          </cell>
          <cell r="F3192" t="str">
            <v>Residential</v>
          </cell>
          <cell r="J3192" t="str">
            <v>July</v>
          </cell>
          <cell r="K3192" t="str">
            <v>2011-2012</v>
          </cell>
          <cell r="L3192">
            <v>2012</v>
          </cell>
          <cell r="M3192">
            <v>0</v>
          </cell>
          <cell r="N3192">
            <v>9094.6666666666679</v>
          </cell>
          <cell r="O3192">
            <v>0</v>
          </cell>
          <cell r="P3192">
            <v>80666.666666666672</v>
          </cell>
          <cell r="Q3192">
            <v>0</v>
          </cell>
          <cell r="R3192">
            <v>0</v>
          </cell>
          <cell r="S3192">
            <v>0</v>
          </cell>
          <cell r="T3192">
            <v>0</v>
          </cell>
          <cell r="U3192">
            <v>0</v>
          </cell>
          <cell r="V3192">
            <v>0</v>
          </cell>
          <cell r="W3192">
            <v>0</v>
          </cell>
          <cell r="X3192">
            <v>113</v>
          </cell>
          <cell r="Y3192">
            <v>0</v>
          </cell>
          <cell r="Z3192">
            <v>66863.175346333344</v>
          </cell>
          <cell r="AA3192">
            <v>0</v>
          </cell>
          <cell r="AB3192">
            <v>668622.30385441682</v>
          </cell>
          <cell r="AC3192" t="str">
            <v>CONEWRESCONJuly2011-2012</v>
          </cell>
          <cell r="AD3192" t="str">
            <v>CONEWRESCON2012</v>
          </cell>
          <cell r="AE3192" t="str">
            <v>CONEWRESCONJuly2012</v>
          </cell>
          <cell r="AF3192" t="str">
            <v>CONEWRESCONJuly2011-2012</v>
          </cell>
          <cell r="AG3192" t="str">
            <v>CONEWRESCONJuly2011-2012</v>
          </cell>
          <cell r="AH3192" t="str">
            <v>RESCONJuly2011-2012</v>
          </cell>
        </row>
        <row r="3193">
          <cell r="C3193" t="str">
            <v>Total Commercial Audit Summary</v>
          </cell>
          <cell r="D3193" t="str">
            <v>CONEW</v>
          </cell>
          <cell r="E3193" t="str">
            <v>COMCON</v>
          </cell>
          <cell r="F3193" t="str">
            <v>Commercial</v>
          </cell>
          <cell r="J3193" t="str">
            <v>July</v>
          </cell>
          <cell r="K3193" t="str">
            <v>2011-2012</v>
          </cell>
          <cell r="L3193">
            <v>2012</v>
          </cell>
          <cell r="M3193">
            <v>0</v>
          </cell>
          <cell r="N3193">
            <v>27.833333333333332</v>
          </cell>
          <cell r="O3193">
            <v>0</v>
          </cell>
          <cell r="P3193">
            <v>0</v>
          </cell>
          <cell r="Q3193">
            <v>0</v>
          </cell>
          <cell r="R3193">
            <v>0</v>
          </cell>
          <cell r="S3193">
            <v>0</v>
          </cell>
          <cell r="U3193">
            <v>0</v>
          </cell>
          <cell r="V3193">
            <v>0</v>
          </cell>
          <cell r="W3193">
            <v>0</v>
          </cell>
          <cell r="X3193">
            <v>0</v>
          </cell>
          <cell r="Y3193">
            <v>0</v>
          </cell>
          <cell r="Z3193">
            <v>12592.799127233335</v>
          </cell>
          <cell r="AA3193">
            <v>0</v>
          </cell>
          <cell r="AB3193">
            <v>15437.372066666667</v>
          </cell>
          <cell r="AC3193" t="str">
            <v>CONEWCOMCONJuly2011-2012</v>
          </cell>
          <cell r="AD3193" t="str">
            <v>CONEWCOMCON2012</v>
          </cell>
          <cell r="AE3193" t="str">
            <v>CONEWCOMCONJuly2012</v>
          </cell>
          <cell r="AF3193" t="str">
            <v>CONEWCOMCONJuly2011-2012</v>
          </cell>
          <cell r="AG3193" t="str">
            <v>CONEWCOMCONJuly2011-2012</v>
          </cell>
          <cell r="AH3193" t="str">
            <v>COMCONJuly2011-2012</v>
          </cell>
        </row>
        <row r="3194">
          <cell r="B3194" t="str">
            <v>CONSERVATION SUPPORT TRACKING</v>
          </cell>
          <cell r="L3194">
            <v>2012</v>
          </cell>
          <cell r="M3194" t="str">
            <v>Completed</v>
          </cell>
          <cell r="N3194" t="str">
            <v>Assigned / Returned</v>
          </cell>
          <cell r="AD3194" t="str">
            <v>2012</v>
          </cell>
          <cell r="AE3194" t="str">
            <v>2012</v>
          </cell>
        </row>
        <row r="3195">
          <cell r="B3195" t="str">
            <v>Rebate Verification</v>
          </cell>
          <cell r="C3195" t="str">
            <v>Residential Rebate Tracking</v>
          </cell>
          <cell r="D3195" t="str">
            <v>BURNS</v>
          </cell>
          <cell r="F3195" t="str">
            <v>Residential</v>
          </cell>
          <cell r="H3195" t="str">
            <v>RES VERIFY</v>
          </cell>
          <cell r="J3195" t="str">
            <v>July</v>
          </cell>
          <cell r="K3195" t="str">
            <v>2011-2012</v>
          </cell>
          <cell r="L3195">
            <v>2012</v>
          </cell>
          <cell r="Y3195">
            <v>0</v>
          </cell>
          <cell r="Z3195">
            <v>0</v>
          </cell>
          <cell r="AC3195" t="str">
            <v>BURNSJuly2011-2012</v>
          </cell>
          <cell r="AD3195" t="str">
            <v>BURNS2012</v>
          </cell>
          <cell r="AE3195" t="str">
            <v>BURNSJuly2012</v>
          </cell>
          <cell r="AF3195" t="str">
            <v>BURNSRES VERIFYJuly2011-2012</v>
          </cell>
          <cell r="AG3195" t="str">
            <v>BURNSJuly2011-2012</v>
          </cell>
          <cell r="AH3195" t="str">
            <v>BURNSRES VERIFY</v>
          </cell>
        </row>
        <row r="3196">
          <cell r="D3196" t="str">
            <v>GRAHAM</v>
          </cell>
          <cell r="F3196" t="str">
            <v>Residential</v>
          </cell>
          <cell r="H3196" t="str">
            <v>RES VERIFY</v>
          </cell>
          <cell r="J3196" t="str">
            <v>July</v>
          </cell>
          <cell r="K3196" t="str">
            <v>2011-2012</v>
          </cell>
          <cell r="L3196">
            <v>2012</v>
          </cell>
          <cell r="U3196">
            <v>8</v>
          </cell>
          <cell r="Y3196">
            <v>0</v>
          </cell>
          <cell r="Z3196">
            <v>0</v>
          </cell>
          <cell r="AC3196" t="str">
            <v>GRAHAMJuly2011-2012</v>
          </cell>
          <cell r="AD3196" t="str">
            <v>GRAHAM2012</v>
          </cell>
          <cell r="AE3196" t="str">
            <v>GRAHAMJuly2012</v>
          </cell>
          <cell r="AF3196" t="str">
            <v>GRAHAMRES VERIFYJuly2011-2012</v>
          </cell>
          <cell r="AG3196" t="str">
            <v>GRAHAMJuly2011-2012</v>
          </cell>
          <cell r="AH3196" t="str">
            <v>GRAHAMRES VERIFY</v>
          </cell>
        </row>
        <row r="3197">
          <cell r="D3197" t="str">
            <v>MAYER</v>
          </cell>
          <cell r="F3197" t="str">
            <v>Residential</v>
          </cell>
          <cell r="H3197" t="str">
            <v>RES VERIFY</v>
          </cell>
          <cell r="J3197" t="str">
            <v>July</v>
          </cell>
          <cell r="K3197" t="str">
            <v>2011-2012</v>
          </cell>
          <cell r="L3197">
            <v>2012</v>
          </cell>
          <cell r="Y3197">
            <v>0</v>
          </cell>
          <cell r="Z3197">
            <v>0</v>
          </cell>
          <cell r="AC3197" t="str">
            <v>MAYERJuly2011-2012</v>
          </cell>
          <cell r="AD3197" t="str">
            <v>MAYER2012</v>
          </cell>
          <cell r="AE3197" t="str">
            <v>MAYERJuly2012</v>
          </cell>
          <cell r="AF3197" t="str">
            <v>MAYERRES VERIFYJuly2011-2012</v>
          </cell>
          <cell r="AG3197" t="str">
            <v>MAYERJuly2011-2012</v>
          </cell>
          <cell r="AH3197" t="str">
            <v>MAYERRES VERIFY</v>
          </cell>
        </row>
        <row r="3198">
          <cell r="D3198" t="str">
            <v>SAMPSON</v>
          </cell>
          <cell r="F3198" t="str">
            <v>Residential</v>
          </cell>
          <cell r="H3198" t="str">
            <v>RES VERIFY</v>
          </cell>
          <cell r="J3198" t="str">
            <v>July</v>
          </cell>
          <cell r="K3198" t="str">
            <v>2011-2012</v>
          </cell>
          <cell r="L3198">
            <v>2012</v>
          </cell>
          <cell r="U3198">
            <v>9</v>
          </cell>
          <cell r="Y3198">
            <v>0</v>
          </cell>
          <cell r="Z3198">
            <v>0</v>
          </cell>
          <cell r="AC3198" t="str">
            <v>SAMPSONJuly2011-2012</v>
          </cell>
          <cell r="AD3198" t="str">
            <v>SAMPSON2012</v>
          </cell>
          <cell r="AE3198" t="str">
            <v>SAMPSONJuly2012</v>
          </cell>
          <cell r="AF3198" t="str">
            <v>SAMPSONRES VERIFYJuly2011-2012</v>
          </cell>
          <cell r="AG3198" t="str">
            <v>SAMPSONJuly2011-2012</v>
          </cell>
          <cell r="AH3198" t="str">
            <v>SAMPSONRES VERIFY</v>
          </cell>
        </row>
        <row r="3199">
          <cell r="D3199" t="str">
            <v>SKIPPER</v>
          </cell>
          <cell r="F3199" t="str">
            <v>Residential</v>
          </cell>
          <cell r="H3199" t="str">
            <v>RES VERIFY</v>
          </cell>
          <cell r="J3199" t="str">
            <v>July</v>
          </cell>
          <cell r="K3199" t="str">
            <v>2011-2012</v>
          </cell>
          <cell r="L3199">
            <v>2012</v>
          </cell>
          <cell r="Y3199">
            <v>0</v>
          </cell>
          <cell r="Z3199">
            <v>0</v>
          </cell>
          <cell r="AC3199" t="str">
            <v>SKIPPERJuly2011-2012</v>
          </cell>
          <cell r="AD3199" t="str">
            <v>SKIPPER2012</v>
          </cell>
          <cell r="AE3199" t="str">
            <v>SKIPPERJuly2012</v>
          </cell>
          <cell r="AF3199" t="str">
            <v>SKIPPERRES VERIFYJuly2011-2012</v>
          </cell>
          <cell r="AG3199" t="str">
            <v>SKIPPERJuly2011-2012</v>
          </cell>
          <cell r="AH3199" t="str">
            <v>SKIPPERRES VERIFY</v>
          </cell>
        </row>
        <row r="3200">
          <cell r="D3200" t="str">
            <v>SPRIGGS</v>
          </cell>
          <cell r="F3200" t="str">
            <v>Residential</v>
          </cell>
          <cell r="H3200" t="str">
            <v>RES VERIFY</v>
          </cell>
          <cell r="J3200" t="str">
            <v>July</v>
          </cell>
          <cell r="K3200" t="str">
            <v>2011-2012</v>
          </cell>
          <cell r="L3200">
            <v>2012</v>
          </cell>
          <cell r="Y3200">
            <v>0</v>
          </cell>
          <cell r="Z3200">
            <v>0</v>
          </cell>
          <cell r="AC3200" t="str">
            <v>SPRIGGSJuly2011-2012</v>
          </cell>
          <cell r="AD3200" t="str">
            <v>SPRIGGS2012</v>
          </cell>
          <cell r="AE3200" t="str">
            <v>SPRIGGSJuly2012</v>
          </cell>
          <cell r="AF3200" t="str">
            <v>SPRIGGSRES VERIFYJuly2011-2012</v>
          </cell>
          <cell r="AG3200" t="str">
            <v>SPRIGGSJuly2011-2012</v>
          </cell>
          <cell r="AH3200" t="str">
            <v>SPRIGGSRES VERIFY</v>
          </cell>
        </row>
        <row r="3201">
          <cell r="C3201" t="str">
            <v xml:space="preserve">Total Community Events  </v>
          </cell>
          <cell r="D3201" t="str">
            <v>CONEW</v>
          </cell>
          <cell r="F3201" t="str">
            <v>Residential</v>
          </cell>
          <cell r="H3201" t="str">
            <v>RES VERIFY</v>
          </cell>
          <cell r="J3201" t="str">
            <v>July</v>
          </cell>
          <cell r="K3201" t="str">
            <v>2011-2012</v>
          </cell>
          <cell r="L3201">
            <v>2012</v>
          </cell>
          <cell r="M3201">
            <v>0</v>
          </cell>
          <cell r="N3201">
            <v>0</v>
          </cell>
          <cell r="O3201">
            <v>0</v>
          </cell>
          <cell r="P3201">
            <v>0</v>
          </cell>
          <cell r="U3201">
            <v>17</v>
          </cell>
          <cell r="X3201">
            <v>0</v>
          </cell>
          <cell r="Y3201">
            <v>0</v>
          </cell>
          <cell r="Z3201">
            <v>0</v>
          </cell>
          <cell r="AC3201" t="str">
            <v>CONEWJuly2011-2012</v>
          </cell>
          <cell r="AD3201" t="str">
            <v>CONEW2012</v>
          </cell>
          <cell r="AE3201" t="str">
            <v>CONEWJuly2012</v>
          </cell>
          <cell r="AF3201" t="str">
            <v>CONEWRES VERIFYJuly2011-2012</v>
          </cell>
          <cell r="AG3201" t="str">
            <v>CONEWJuly2011-2012</v>
          </cell>
          <cell r="AH3201" t="str">
            <v>CONEWRES VERIFY</v>
          </cell>
        </row>
        <row r="3202">
          <cell r="C3202" t="str">
            <v>Commercial Rebate Tracking</v>
          </cell>
          <cell r="D3202" t="str">
            <v>SKIPPER</v>
          </cell>
          <cell r="F3202" t="str">
            <v>Commercial</v>
          </cell>
          <cell r="H3202" t="str">
            <v>COM VERIFY</v>
          </cell>
          <cell r="J3202" t="str">
            <v>July</v>
          </cell>
          <cell r="K3202" t="str">
            <v>2011-2012</v>
          </cell>
          <cell r="L3202">
            <v>2012</v>
          </cell>
          <cell r="AD3202" t="str">
            <v>SKIPPER2012</v>
          </cell>
          <cell r="AE3202" t="str">
            <v>SKIPPERJuly2012</v>
          </cell>
          <cell r="AF3202" t="str">
            <v>SKIPPERCOM VERIFYJuly2011-2012</v>
          </cell>
        </row>
        <row r="3203">
          <cell r="B3203" t="str">
            <v>Conservation Support Emails</v>
          </cell>
          <cell r="C3203" t="str">
            <v>Emails</v>
          </cell>
          <cell r="D3203" t="str">
            <v>BURNS</v>
          </cell>
          <cell r="F3203" t="str">
            <v>Residential</v>
          </cell>
          <cell r="H3203" t="str">
            <v>CONEW EMAIL</v>
          </cell>
          <cell r="J3203" t="str">
            <v>July</v>
          </cell>
          <cell r="K3203" t="str">
            <v>2011-2012</v>
          </cell>
          <cell r="L3203">
            <v>2012</v>
          </cell>
          <cell r="AD3203" t="str">
            <v>BURNS2012</v>
          </cell>
          <cell r="AE3203" t="str">
            <v>BURNSJuly2012</v>
          </cell>
          <cell r="AF3203" t="str">
            <v>BURNSCONEW EMAILJuly2011-2012</v>
          </cell>
        </row>
        <row r="3204">
          <cell r="D3204" t="str">
            <v>RIVERA</v>
          </cell>
          <cell r="F3204" t="str">
            <v>Residential</v>
          </cell>
          <cell r="H3204" t="str">
            <v>CONEW EMAIL</v>
          </cell>
          <cell r="J3204" t="str">
            <v>July</v>
          </cell>
          <cell r="K3204" t="str">
            <v>2011-2012</v>
          </cell>
          <cell r="L3204">
            <v>2012</v>
          </cell>
          <cell r="AD3204" t="str">
            <v>RIVERA2012</v>
          </cell>
          <cell r="AE3204" t="str">
            <v>RIVERAJuly2012</v>
          </cell>
          <cell r="AF3204" t="str">
            <v>RIVERACONEW EMAILJuly2011-2012</v>
          </cell>
        </row>
        <row r="3205">
          <cell r="B3205" t="str">
            <v>Conservation Support Calls</v>
          </cell>
          <cell r="C3205" t="str">
            <v>Calls/Voicemails</v>
          </cell>
          <cell r="D3205" t="str">
            <v>BURNS</v>
          </cell>
          <cell r="H3205" t="str">
            <v>CONEW CALLS/VM</v>
          </cell>
          <cell r="J3205" t="str">
            <v>July</v>
          </cell>
          <cell r="K3205" t="str">
            <v>2011-2012</v>
          </cell>
          <cell r="L3205">
            <v>2012</v>
          </cell>
          <cell r="AD3205" t="str">
            <v>BURNS2012</v>
          </cell>
          <cell r="AE3205" t="str">
            <v>BURNSJuly2012</v>
          </cell>
          <cell r="AF3205" t="str">
            <v>BURNSCONEW CALLS/VMJuly2011-2012</v>
          </cell>
        </row>
        <row r="3206">
          <cell r="D3206" t="str">
            <v>GRAHAM</v>
          </cell>
          <cell r="H3206" t="str">
            <v>CONEW CALLS/VM</v>
          </cell>
          <cell r="J3206" t="str">
            <v>July</v>
          </cell>
          <cell r="K3206" t="str">
            <v>2011-2012</v>
          </cell>
          <cell r="L3206">
            <v>2012</v>
          </cell>
          <cell r="AD3206" t="str">
            <v>GRAHAM2012</v>
          </cell>
          <cell r="AE3206" t="str">
            <v>GRAHAMJuly2012</v>
          </cell>
          <cell r="AF3206" t="str">
            <v>GRAHAMCONEW CALLS/VMJuly2011-2012</v>
          </cell>
        </row>
        <row r="3207">
          <cell r="D3207" t="str">
            <v>MAYER</v>
          </cell>
          <cell r="H3207" t="str">
            <v>CONEW CALLS/VM</v>
          </cell>
          <cell r="J3207" t="str">
            <v>July</v>
          </cell>
          <cell r="K3207" t="str">
            <v>2011-2012</v>
          </cell>
          <cell r="L3207">
            <v>2012</v>
          </cell>
          <cell r="AD3207" t="str">
            <v>MAYER2012</v>
          </cell>
          <cell r="AE3207" t="str">
            <v>MAYERJuly2012</v>
          </cell>
          <cell r="AF3207" t="str">
            <v>MAYERCONEW CALLS/VMJuly2011-2012</v>
          </cell>
        </row>
        <row r="3208">
          <cell r="D3208" t="str">
            <v>RIVERA</v>
          </cell>
          <cell r="H3208" t="str">
            <v>CONEW CALLS/VM</v>
          </cell>
          <cell r="J3208" t="str">
            <v>July</v>
          </cell>
          <cell r="K3208" t="str">
            <v>2011-2012</v>
          </cell>
          <cell r="L3208">
            <v>2012</v>
          </cell>
          <cell r="AD3208" t="str">
            <v>RIVERA2012</v>
          </cell>
          <cell r="AE3208" t="str">
            <v>RIVERAJuly2012</v>
          </cell>
          <cell r="AF3208" t="str">
            <v>RIVERACONEW CALLS/VMJuly2011-2012</v>
          </cell>
        </row>
        <row r="3209">
          <cell r="D3209" t="str">
            <v>SAMPSON</v>
          </cell>
          <cell r="H3209" t="str">
            <v>CONEW CALLS/VM</v>
          </cell>
          <cell r="J3209" t="str">
            <v>July</v>
          </cell>
          <cell r="K3209" t="str">
            <v>2011-2012</v>
          </cell>
          <cell r="L3209">
            <v>2012</v>
          </cell>
          <cell r="AD3209" t="str">
            <v>SAMPSON2012</v>
          </cell>
          <cell r="AE3209" t="str">
            <v>SAMPSONJuly2012</v>
          </cell>
          <cell r="AF3209" t="str">
            <v>SAMPSONCONEW CALLS/VMJuly2011-2012</v>
          </cell>
        </row>
        <row r="3210">
          <cell r="D3210" t="str">
            <v>SKIPPER</v>
          </cell>
          <cell r="H3210" t="str">
            <v>CONEW CALLS/VM</v>
          </cell>
          <cell r="J3210" t="str">
            <v>July</v>
          </cell>
          <cell r="K3210" t="str">
            <v>2011-2012</v>
          </cell>
          <cell r="L3210">
            <v>2012</v>
          </cell>
          <cell r="AD3210" t="str">
            <v>SKIPPER2012</v>
          </cell>
          <cell r="AE3210" t="str">
            <v>SKIPPERJuly2012</v>
          </cell>
          <cell r="AF3210" t="str">
            <v>SKIPPERCONEW CALLS/VMJuly2011-2012</v>
          </cell>
        </row>
        <row r="3211">
          <cell r="D3211" t="str">
            <v>SPRIGGS</v>
          </cell>
          <cell r="H3211" t="str">
            <v>CONEW CALLS/VM</v>
          </cell>
          <cell r="J3211" t="str">
            <v>July</v>
          </cell>
          <cell r="K3211" t="str">
            <v>2011-2012</v>
          </cell>
          <cell r="L3211">
            <v>2012</v>
          </cell>
          <cell r="AD3211" t="str">
            <v>SPRIGGS2012</v>
          </cell>
          <cell r="AE3211" t="str">
            <v>SPRIGGSJuly2012</v>
          </cell>
          <cell r="AF3211" t="str">
            <v>SPRIGGSCONEW CALLS/VMJuly2011-2012</v>
          </cell>
        </row>
        <row r="3212">
          <cell r="C3212" t="str">
            <v xml:space="preserve">Total Community Events  </v>
          </cell>
          <cell r="D3212" t="str">
            <v>CONEW</v>
          </cell>
          <cell r="H3212" t="str">
            <v>CONEW CALLS/VM</v>
          </cell>
          <cell r="J3212" t="str">
            <v>July</v>
          </cell>
          <cell r="K3212" t="str">
            <v>2011-2012</v>
          </cell>
          <cell r="L3212">
            <v>2012</v>
          </cell>
          <cell r="M3212">
            <v>0</v>
          </cell>
          <cell r="N3212">
            <v>0</v>
          </cell>
          <cell r="AD3212" t="str">
            <v>CONEW2012</v>
          </cell>
          <cell r="AE3212" t="str">
            <v>CONEWJuly2012</v>
          </cell>
          <cell r="AF3212" t="str">
            <v>CONEWCONEW CALLS/VMJuly2011-2012</v>
          </cell>
        </row>
        <row r="3213">
          <cell r="B3213" t="str">
            <v>Conservation Support Rebate Processing</v>
          </cell>
          <cell r="C3213" t="str">
            <v>Rebate Processing</v>
          </cell>
          <cell r="D3213" t="str">
            <v>BURNS</v>
          </cell>
          <cell r="H3213" t="str">
            <v>REBATE</v>
          </cell>
          <cell r="J3213" t="str">
            <v>July</v>
          </cell>
          <cell r="K3213" t="str">
            <v>2011-2012</v>
          </cell>
          <cell r="L3213">
            <v>2012</v>
          </cell>
          <cell r="AD3213" t="str">
            <v>BURNS2012</v>
          </cell>
          <cell r="AE3213" t="str">
            <v>BURNSJuly2012</v>
          </cell>
          <cell r="AF3213" t="str">
            <v>BURNSREBATEJuly2011-2012</v>
          </cell>
        </row>
        <row r="3214">
          <cell r="D3214" t="str">
            <v>RIVERA</v>
          </cell>
          <cell r="H3214" t="str">
            <v>REBATE</v>
          </cell>
          <cell r="J3214" t="str">
            <v>July</v>
          </cell>
          <cell r="K3214" t="str">
            <v>2011-2012</v>
          </cell>
          <cell r="L3214">
            <v>2012</v>
          </cell>
          <cell r="AD3214" t="str">
            <v>RIVERA2012</v>
          </cell>
          <cell r="AE3214" t="str">
            <v>RIVERAJuly2012</v>
          </cell>
          <cell r="AF3214" t="str">
            <v>RIVERAREBATEJuly2011-2012</v>
          </cell>
        </row>
        <row r="3215">
          <cell r="B3215" t="str">
            <v>O-Power Calls &amp; Emails</v>
          </cell>
          <cell r="D3215" t="str">
            <v>BURNS</v>
          </cell>
          <cell r="F3215" t="str">
            <v>Residential</v>
          </cell>
          <cell r="H3215" t="str">
            <v>O-POWER</v>
          </cell>
          <cell r="J3215" t="str">
            <v>July</v>
          </cell>
          <cell r="K3215" t="str">
            <v>2011-2012</v>
          </cell>
          <cell r="L3215">
            <v>2012</v>
          </cell>
          <cell r="AD3215" t="str">
            <v>BURNS2012</v>
          </cell>
          <cell r="AE3215" t="str">
            <v>BURNSJuly2012</v>
          </cell>
          <cell r="AF3215" t="str">
            <v>BURNSO-POWERJuly2011-2012</v>
          </cell>
        </row>
        <row r="3216">
          <cell r="D3216" t="str">
            <v>RIVERA</v>
          </cell>
          <cell r="F3216" t="str">
            <v>Residential</v>
          </cell>
          <cell r="H3216" t="str">
            <v>O-POWER</v>
          </cell>
          <cell r="J3216" t="str">
            <v>July</v>
          </cell>
          <cell r="K3216" t="str">
            <v>2011-2012</v>
          </cell>
          <cell r="L3216">
            <v>2012</v>
          </cell>
          <cell r="AD3216" t="str">
            <v>RIVERA2012</v>
          </cell>
          <cell r="AE3216" t="str">
            <v>RIVERAJuly2012</v>
          </cell>
          <cell r="AF3216" t="str">
            <v>RIVERAO-POWERJuly2011-2012</v>
          </cell>
        </row>
        <row r="3217">
          <cell r="L3217">
            <v>2012</v>
          </cell>
          <cell r="AD3217" t="str">
            <v>2012</v>
          </cell>
          <cell r="AE3217" t="str">
            <v>2012</v>
          </cell>
        </row>
        <row r="3218">
          <cell r="B3218" t="str">
            <v>Orlando Completed Home Energy Activities Detail</v>
          </cell>
          <cell r="L3218">
            <v>2012</v>
          </cell>
          <cell r="AD3218" t="str">
            <v>2012</v>
          </cell>
          <cell r="AE3218" t="str">
            <v>2012</v>
          </cell>
        </row>
        <row r="3219">
          <cell r="B3219" t="str">
            <v>M-ACRG</v>
          </cell>
          <cell r="C3219" t="str">
            <v>Survey - Acreage Meas for Wtr</v>
          </cell>
          <cell r="D3219" t="str">
            <v>MIL</v>
          </cell>
          <cell r="E3219" t="str">
            <v>WACON-5C</v>
          </cell>
          <cell r="F3219" t="str">
            <v>Commercial</v>
          </cell>
          <cell r="G3219" t="str">
            <v>MULTI</v>
          </cell>
          <cell r="H3219" t="str">
            <v>ACRE MEASMNT</v>
          </cell>
          <cell r="J3219" t="str">
            <v>August</v>
          </cell>
          <cell r="K3219" t="str">
            <v>2011-2012</v>
          </cell>
          <cell r="L3219">
            <v>2012</v>
          </cell>
          <cell r="N3219">
            <v>0</v>
          </cell>
          <cell r="Y3219">
            <v>0</v>
          </cell>
          <cell r="Z3219">
            <v>0</v>
          </cell>
          <cell r="AA3219">
            <v>0</v>
          </cell>
          <cell r="AB3219">
            <v>0</v>
          </cell>
          <cell r="AC3219" t="str">
            <v>MILWACON-5CAugust2011-2012</v>
          </cell>
          <cell r="AD3219" t="str">
            <v>MILWACON-5C2012</v>
          </cell>
          <cell r="AE3219" t="str">
            <v>MILWACON-5CAugust2012</v>
          </cell>
          <cell r="AF3219" t="str">
            <v>MILWACON-5CACRE MEASMNTAugust2011-2012</v>
          </cell>
          <cell r="AH3219" t="str">
            <v>MILAugust2011-2012</v>
          </cell>
        </row>
        <row r="3220">
          <cell r="D3220" t="str">
            <v>MIL</v>
          </cell>
          <cell r="E3220" t="str">
            <v>WACON-5C</v>
          </cell>
          <cell r="F3220" t="str">
            <v>Commercial</v>
          </cell>
          <cell r="G3220" t="str">
            <v>OTHER</v>
          </cell>
          <cell r="H3220" t="str">
            <v>ACRE MEASMNT</v>
          </cell>
          <cell r="J3220" t="str">
            <v>August</v>
          </cell>
          <cell r="K3220" t="str">
            <v>2011-2012</v>
          </cell>
          <cell r="L3220">
            <v>2012</v>
          </cell>
          <cell r="Y3220">
            <v>0</v>
          </cell>
          <cell r="Z3220">
            <v>0</v>
          </cell>
          <cell r="AC3220" t="str">
            <v>MILWACON-5CAugust2011-2012</v>
          </cell>
          <cell r="AD3220" t="str">
            <v>MILWACON-5C2012</v>
          </cell>
          <cell r="AE3220" t="str">
            <v>MILWACON-5CAugust2012</v>
          </cell>
          <cell r="AF3220" t="str">
            <v>MILWACON-5CACRE MEASMNTAugust2011-2012</v>
          </cell>
          <cell r="AH3220" t="str">
            <v>MILAugust2011-2012</v>
          </cell>
        </row>
        <row r="3221">
          <cell r="D3221" t="str">
            <v>SKIPPER</v>
          </cell>
          <cell r="E3221" t="str">
            <v>WACON-5C</v>
          </cell>
          <cell r="F3221" t="str">
            <v>Commercial</v>
          </cell>
          <cell r="G3221" t="str">
            <v>MULTI</v>
          </cell>
          <cell r="H3221" t="str">
            <v>ACRE MEASMNT</v>
          </cell>
          <cell r="J3221" t="str">
            <v>August</v>
          </cell>
          <cell r="K3221" t="str">
            <v>2011-2012</v>
          </cell>
          <cell r="L3221">
            <v>2012</v>
          </cell>
          <cell r="N3221">
            <v>3</v>
          </cell>
          <cell r="Y3221">
            <v>0</v>
          </cell>
          <cell r="Z3221">
            <v>484.06487340000001</v>
          </cell>
          <cell r="AC3221" t="str">
            <v>SKIPPERWACON-5CAugust2011-2012</v>
          </cell>
          <cell r="AD3221" t="str">
            <v>SKIPPERWACON-5C2012</v>
          </cell>
          <cell r="AE3221" t="str">
            <v>SKIPPERWACON-5CAugust2012</v>
          </cell>
          <cell r="AF3221" t="str">
            <v>SKIPPERWACON-5CACRE MEASMNTAugust2011-2012</v>
          </cell>
          <cell r="AH3221" t="str">
            <v>SKIPPERAugust2011-2012</v>
          </cell>
        </row>
        <row r="3222">
          <cell r="D3222" t="str">
            <v>SKIPPER</v>
          </cell>
          <cell r="E3222" t="str">
            <v>WACON-5C</v>
          </cell>
          <cell r="F3222" t="str">
            <v>Commercial</v>
          </cell>
          <cell r="G3222" t="str">
            <v>OTHER</v>
          </cell>
          <cell r="H3222" t="str">
            <v>ACRE MEASMNT</v>
          </cell>
          <cell r="J3222" t="str">
            <v>August</v>
          </cell>
          <cell r="K3222" t="str">
            <v>2011-2012</v>
          </cell>
          <cell r="L3222">
            <v>2012</v>
          </cell>
          <cell r="Y3222">
            <v>0</v>
          </cell>
          <cell r="Z3222">
            <v>0</v>
          </cell>
          <cell r="AA3222">
            <v>0</v>
          </cell>
          <cell r="AB3222">
            <v>0</v>
          </cell>
          <cell r="AC3222" t="str">
            <v>SKIPPERWACON-5CAugust2011-2012</v>
          </cell>
          <cell r="AD3222" t="str">
            <v>SKIPPERWACON-5C2012</v>
          </cell>
          <cell r="AE3222" t="str">
            <v>SKIPPERWACON-5CAugust2012</v>
          </cell>
          <cell r="AF3222" t="str">
            <v>SKIPPERWACON-5CACRE MEASMNTAugust2011-2012</v>
          </cell>
          <cell r="AG3222" t="str">
            <v>SKIPPERWACON-5CAugust2011-2012</v>
          </cell>
          <cell r="AH3222" t="str">
            <v>SKIPPERAugust2011-2012</v>
          </cell>
        </row>
        <row r="3223">
          <cell r="C3223" t="str">
            <v>Total Acreage Meas For Wtr</v>
          </cell>
          <cell r="D3223" t="str">
            <v>CONEW</v>
          </cell>
          <cell r="E3223" t="str">
            <v>WACON-5C</v>
          </cell>
          <cell r="F3223" t="str">
            <v>Commercial</v>
          </cell>
          <cell r="G3223" t="str">
            <v>MULTI</v>
          </cell>
          <cell r="H3223" t="str">
            <v>ACRE MEASMNT</v>
          </cell>
          <cell r="J3223" t="str">
            <v>August</v>
          </cell>
          <cell r="K3223" t="str">
            <v>2011-2012</v>
          </cell>
          <cell r="L3223">
            <v>2012</v>
          </cell>
          <cell r="M3223">
            <v>0</v>
          </cell>
          <cell r="N3223">
            <v>3</v>
          </cell>
          <cell r="Y3223">
            <v>0</v>
          </cell>
          <cell r="Z3223">
            <v>484.06487340000001</v>
          </cell>
          <cell r="AA3223">
            <v>0</v>
          </cell>
          <cell r="AB3223">
            <v>0</v>
          </cell>
          <cell r="AC3223" t="str">
            <v>CONEWWACON-5CAugust2011-2012</v>
          </cell>
          <cell r="AD3223" t="str">
            <v>CONEWWACON-5C2012</v>
          </cell>
          <cell r="AE3223" t="str">
            <v>CONEWWACON-5CAugust2012</v>
          </cell>
          <cell r="AF3223" t="str">
            <v>CONEWWACON-5CACRE MEASMNTAugust2011-2012</v>
          </cell>
          <cell r="AG3223" t="str">
            <v>CONEWWACON-5CAugust2011-2012</v>
          </cell>
          <cell r="AH3223" t="str">
            <v>CONEWAugust2011-2012</v>
          </cell>
        </row>
        <row r="3224">
          <cell r="C3224" t="str">
            <v>Total Acreage Meas For Wtr</v>
          </cell>
          <cell r="D3224" t="str">
            <v>CONEW</v>
          </cell>
          <cell r="E3224" t="str">
            <v>WACON-5C</v>
          </cell>
          <cell r="F3224" t="str">
            <v>Commercial</v>
          </cell>
          <cell r="G3224" t="str">
            <v>OTHER</v>
          </cell>
          <cell r="H3224" t="str">
            <v>ACRE MEASMNT</v>
          </cell>
          <cell r="J3224" t="str">
            <v>August</v>
          </cell>
          <cell r="K3224" t="str">
            <v>2011-2012</v>
          </cell>
          <cell r="L3224">
            <v>2012</v>
          </cell>
          <cell r="M3224">
            <v>0</v>
          </cell>
          <cell r="N3224">
            <v>0</v>
          </cell>
          <cell r="Y3224">
            <v>0</v>
          </cell>
          <cell r="AA3224">
            <v>0</v>
          </cell>
          <cell r="AB3224">
            <v>0</v>
          </cell>
          <cell r="AC3224" t="str">
            <v>CONEWWACON-5CAugust2011-2012</v>
          </cell>
          <cell r="AD3224" t="str">
            <v>CONEWWACON-5C2012</v>
          </cell>
          <cell r="AE3224" t="str">
            <v>CONEWWACON-5CAugust2012</v>
          </cell>
          <cell r="AF3224" t="str">
            <v>CONEWWACON-5CACRE MEASMNTAugust2011-2012</v>
          </cell>
          <cell r="AG3224" t="str">
            <v>CONEWWACON-5CAugust2011-2012</v>
          </cell>
          <cell r="AH3224" t="str">
            <v>CONEWAugust2011-2012</v>
          </cell>
        </row>
        <row r="3225">
          <cell r="B3225" t="str">
            <v>M-CES</v>
          </cell>
          <cell r="C3225" t="str">
            <v>Survey - Commercial Energy</v>
          </cell>
          <cell r="D3225" t="str">
            <v>SKIPPER</v>
          </cell>
          <cell r="E3225" t="str">
            <v>ECON-3A</v>
          </cell>
          <cell r="F3225" t="str">
            <v>Commercial</v>
          </cell>
          <cell r="G3225" t="str">
            <v>OTHER</v>
          </cell>
          <cell r="J3225" t="str">
            <v>August</v>
          </cell>
          <cell r="K3225" t="str">
            <v>2011-2012</v>
          </cell>
          <cell r="L3225">
            <v>2012</v>
          </cell>
          <cell r="N3225">
            <v>18.166666666666668</v>
          </cell>
          <cell r="X3225">
            <v>21</v>
          </cell>
          <cell r="Y3225">
            <v>0</v>
          </cell>
          <cell r="Z3225">
            <v>10677.694500000001</v>
          </cell>
          <cell r="AA3225">
            <v>0</v>
          </cell>
          <cell r="AB3225">
            <v>15437.372066666667</v>
          </cell>
          <cell r="AC3225" t="str">
            <v>SKIPPERECON-3AAugust2011-2012</v>
          </cell>
          <cell r="AD3225" t="str">
            <v>SKIPPERECON-3A2012</v>
          </cell>
          <cell r="AE3225" t="str">
            <v>SKIPPERECON-3AAugust2012</v>
          </cell>
          <cell r="AF3225" t="str">
            <v>SKIPPERECON-3AAugust2011-2012</v>
          </cell>
          <cell r="AG3225" t="str">
            <v>SKIPPERECON-3AAugust2011-2012</v>
          </cell>
          <cell r="AH3225" t="str">
            <v>SKIPPERAugust2011-2012</v>
          </cell>
        </row>
        <row r="3226">
          <cell r="C3226" t="str">
            <v xml:space="preserve">Total Commercial Energy  </v>
          </cell>
          <cell r="D3226" t="str">
            <v>CONEW</v>
          </cell>
          <cell r="E3226" t="str">
            <v>ECON-3A</v>
          </cell>
          <cell r="F3226" t="str">
            <v>Commercial</v>
          </cell>
          <cell r="G3226" t="str">
            <v>OTHER</v>
          </cell>
          <cell r="J3226" t="str">
            <v>August</v>
          </cell>
          <cell r="K3226" t="str">
            <v>2011-2012</v>
          </cell>
          <cell r="L3226">
            <v>2012</v>
          </cell>
          <cell r="M3226">
            <v>0</v>
          </cell>
          <cell r="N3226">
            <v>18.166666666666668</v>
          </cell>
          <cell r="Y3226">
            <v>0</v>
          </cell>
          <cell r="Z3226">
            <v>10677.694500000001</v>
          </cell>
          <cell r="AA3226">
            <v>0</v>
          </cell>
          <cell r="AB3226">
            <v>15437.372066666667</v>
          </cell>
          <cell r="AC3226" t="str">
            <v>CONEWECON-3AAugust2011-2012</v>
          </cell>
          <cell r="AD3226" t="str">
            <v>CONEWECON-3A2012</v>
          </cell>
          <cell r="AE3226" t="str">
            <v>CONEWECON-3AAugust2012</v>
          </cell>
          <cell r="AF3226" t="str">
            <v>CONEWECON-3AAugust2011-2012</v>
          </cell>
          <cell r="AG3226" t="str">
            <v>CONEWECON-3AAugust2011-2012</v>
          </cell>
          <cell r="AH3226" t="str">
            <v>CONEWAugust2011-2012</v>
          </cell>
        </row>
        <row r="3227">
          <cell r="B3227" t="str">
            <v>M-HH2O</v>
          </cell>
          <cell r="C3227" t="str">
            <v>Survey - High Wtr CC Contact</v>
          </cell>
          <cell r="D3227" t="str">
            <v>SKIPPER</v>
          </cell>
          <cell r="E3227" t="str">
            <v>WACON-5D</v>
          </cell>
          <cell r="F3227" t="str">
            <v>Commercial</v>
          </cell>
          <cell r="G3227" t="str">
            <v>OTHER</v>
          </cell>
          <cell r="H3227" t="str">
            <v>HIGH WTR CC</v>
          </cell>
          <cell r="J3227" t="str">
            <v>August</v>
          </cell>
          <cell r="K3227" t="str">
            <v>2011-2012</v>
          </cell>
          <cell r="L3227">
            <v>2012</v>
          </cell>
          <cell r="N3227">
            <v>0.83333333333333337</v>
          </cell>
          <cell r="Y3227">
            <v>0</v>
          </cell>
          <cell r="Z3227">
            <v>489.80250000000007</v>
          </cell>
          <cell r="AA3227">
            <v>0</v>
          </cell>
          <cell r="AB3227">
            <v>0</v>
          </cell>
          <cell r="AC3227" t="str">
            <v>SKIPPERWACON-5DAugust2011-2012</v>
          </cell>
          <cell r="AD3227" t="str">
            <v>SKIPPERWACON-5D2012</v>
          </cell>
          <cell r="AE3227" t="str">
            <v>SKIPPERWACON-5DAugust2012</v>
          </cell>
          <cell r="AF3227" t="str">
            <v>SKIPPERWACON-5DHIGH WTR CCAugust2011-2012</v>
          </cell>
          <cell r="AG3227" t="str">
            <v>SKIPPERWACON-5DAugust2011-2012</v>
          </cell>
          <cell r="AH3227" t="str">
            <v>SKIPPERAugust2011-2012</v>
          </cell>
        </row>
        <row r="3228">
          <cell r="C3228" t="str">
            <v xml:space="preserve">Total High Wtr CC Contact  </v>
          </cell>
          <cell r="D3228" t="str">
            <v>CONEW</v>
          </cell>
          <cell r="E3228" t="str">
            <v>WACON-5D</v>
          </cell>
          <cell r="F3228" t="str">
            <v>Commercial</v>
          </cell>
          <cell r="G3228" t="str">
            <v>OTHER</v>
          </cell>
          <cell r="H3228" t="str">
            <v>HIGH WTR CC</v>
          </cell>
          <cell r="J3228" t="str">
            <v>August</v>
          </cell>
          <cell r="K3228" t="str">
            <v>2011-2012</v>
          </cell>
          <cell r="L3228">
            <v>2012</v>
          </cell>
          <cell r="M3228">
            <v>0</v>
          </cell>
          <cell r="N3228">
            <v>0.83333333333333337</v>
          </cell>
          <cell r="Y3228">
            <v>0</v>
          </cell>
          <cell r="Z3228">
            <v>489.80250000000007</v>
          </cell>
          <cell r="AA3228">
            <v>0</v>
          </cell>
          <cell r="AB3228">
            <v>0</v>
          </cell>
          <cell r="AC3228" t="str">
            <v>CONEWWACON-5DAugust2011-2012</v>
          </cell>
          <cell r="AD3228" t="str">
            <v>CONEWWACON-5D2012</v>
          </cell>
          <cell r="AE3228" t="str">
            <v>CONEWWACON-5DAugust2012</v>
          </cell>
          <cell r="AF3228" t="str">
            <v>CONEWWACON-5DHIGH WTR CCAugust2011-2012</v>
          </cell>
          <cell r="AG3228" t="str">
            <v>CONEWWACON-5DAugust2011-2012</v>
          </cell>
          <cell r="AH3228" t="str">
            <v>CONEWAugust2011-2012</v>
          </cell>
        </row>
        <row r="3229">
          <cell r="B3229" t="str">
            <v>M-RES</v>
          </cell>
          <cell r="C3229" t="str">
            <v>Survey - Residential Energy</v>
          </cell>
          <cell r="D3229" t="str">
            <v>BURNS</v>
          </cell>
          <cell r="E3229" t="str">
            <v>ECON-3B</v>
          </cell>
          <cell r="F3229" t="str">
            <v>Residential</v>
          </cell>
          <cell r="G3229" t="str">
            <v>SINGLE</v>
          </cell>
          <cell r="J3229" t="str">
            <v>August</v>
          </cell>
          <cell r="K3229" t="str">
            <v>2011-2012</v>
          </cell>
          <cell r="L3229">
            <v>2012</v>
          </cell>
          <cell r="N3229">
            <v>0</v>
          </cell>
          <cell r="X3229">
            <v>21</v>
          </cell>
          <cell r="Y3229">
            <v>0</v>
          </cell>
          <cell r="Z3229">
            <v>0</v>
          </cell>
          <cell r="AA3229">
            <v>0</v>
          </cell>
          <cell r="AB3229">
            <v>0</v>
          </cell>
          <cell r="AC3229" t="str">
            <v>BURNSECON-3BAugust2011-2012</v>
          </cell>
          <cell r="AD3229" t="str">
            <v>BURNSECON-3B2012</v>
          </cell>
          <cell r="AE3229" t="str">
            <v>BURNSECON-3BAugust2012</v>
          </cell>
          <cell r="AF3229" t="str">
            <v>BURNSECON-3BAugust2011-2012</v>
          </cell>
          <cell r="AG3229" t="str">
            <v>BURNSECON-3BAugust2011-2012</v>
          </cell>
          <cell r="AH3229" t="str">
            <v>BURNSAugust2011-2012</v>
          </cell>
        </row>
        <row r="3230">
          <cell r="D3230" t="str">
            <v>BURNS</v>
          </cell>
          <cell r="E3230" t="str">
            <v>ECON-3B</v>
          </cell>
          <cell r="F3230" t="str">
            <v>Residential</v>
          </cell>
          <cell r="G3230" t="str">
            <v>MULTI</v>
          </cell>
          <cell r="J3230" t="str">
            <v>August</v>
          </cell>
          <cell r="K3230" t="str">
            <v>2011-2012</v>
          </cell>
          <cell r="L3230">
            <v>2012</v>
          </cell>
          <cell r="Y3230">
            <v>0</v>
          </cell>
          <cell r="AA3230">
            <v>0</v>
          </cell>
          <cell r="AC3230" t="str">
            <v>BURNSECON-3BAugust2011-2012</v>
          </cell>
          <cell r="AD3230" t="str">
            <v>BURNSECON-3B2012</v>
          </cell>
          <cell r="AE3230" t="str">
            <v>BURNSECON-3BAugust2012</v>
          </cell>
          <cell r="AF3230" t="str">
            <v>BURNSECON-3BAugust2011-2012</v>
          </cell>
          <cell r="AG3230" t="str">
            <v>BURNSECON-3BAugust2011-2012</v>
          </cell>
          <cell r="AH3230" t="str">
            <v>BURNSAugust2011-2012</v>
          </cell>
        </row>
        <row r="3231">
          <cell r="D3231" t="str">
            <v>GRAHAM</v>
          </cell>
          <cell r="E3231" t="str">
            <v>ECON-3B</v>
          </cell>
          <cell r="F3231" t="str">
            <v>Residential</v>
          </cell>
          <cell r="G3231" t="str">
            <v>SINGLE</v>
          </cell>
          <cell r="J3231" t="str">
            <v>August</v>
          </cell>
          <cell r="K3231" t="str">
            <v>2011-2012</v>
          </cell>
          <cell r="L3231">
            <v>2012</v>
          </cell>
          <cell r="N3231">
            <v>62.5</v>
          </cell>
          <cell r="X3231">
            <v>21</v>
          </cell>
          <cell r="Y3231">
            <v>0</v>
          </cell>
          <cell r="Z3231">
            <v>10084.6848625</v>
          </cell>
          <cell r="AA3231">
            <v>0</v>
          </cell>
          <cell r="AB3231">
            <v>15221.65625</v>
          </cell>
          <cell r="AC3231" t="str">
            <v>GRAHAMECON-3BAugust2011-2012</v>
          </cell>
          <cell r="AD3231" t="str">
            <v>GRAHAMECON-3B2012</v>
          </cell>
          <cell r="AE3231" t="str">
            <v>GRAHAMECON-3BAugust2012</v>
          </cell>
          <cell r="AF3231" t="str">
            <v>GRAHAMECON-3BAugust2011-2012</v>
          </cell>
          <cell r="AG3231" t="str">
            <v>GRAHAMECON-3BAugust2011-2012</v>
          </cell>
          <cell r="AH3231" t="str">
            <v>GRAHAMAugust2011-2012</v>
          </cell>
        </row>
        <row r="3232">
          <cell r="D3232" t="str">
            <v>GRAHAM</v>
          </cell>
          <cell r="E3232" t="str">
            <v>ECON-3B</v>
          </cell>
          <cell r="F3232" t="str">
            <v>Residential</v>
          </cell>
          <cell r="G3232" t="str">
            <v>MULTI</v>
          </cell>
          <cell r="J3232" t="str">
            <v>August</v>
          </cell>
          <cell r="K3232" t="str">
            <v>2011-2012</v>
          </cell>
          <cell r="L3232">
            <v>2012</v>
          </cell>
          <cell r="Y3232">
            <v>0</v>
          </cell>
          <cell r="AA3232">
            <v>0</v>
          </cell>
          <cell r="AC3232" t="str">
            <v>GRAHAMECON-3BAugust2011-2012</v>
          </cell>
          <cell r="AD3232" t="str">
            <v>GRAHAMECON-3B2012</v>
          </cell>
          <cell r="AE3232" t="str">
            <v>GRAHAMECON-3BAugust2012</v>
          </cell>
          <cell r="AF3232" t="str">
            <v>GRAHAMECON-3BAugust2011-2012</v>
          </cell>
          <cell r="AG3232" t="str">
            <v>GRAHAMECON-3BAugust2011-2012</v>
          </cell>
          <cell r="AH3232" t="str">
            <v>GRAHAMAugust2011-2012</v>
          </cell>
        </row>
        <row r="3233">
          <cell r="D3233" t="str">
            <v>MAYER</v>
          </cell>
          <cell r="E3233" t="str">
            <v>ECON-3B</v>
          </cell>
          <cell r="F3233" t="str">
            <v>Residential</v>
          </cell>
          <cell r="G3233" t="str">
            <v>SINGLE</v>
          </cell>
          <cell r="J3233" t="str">
            <v>August</v>
          </cell>
          <cell r="K3233" t="str">
            <v>2011-2012</v>
          </cell>
          <cell r="L3233">
            <v>2012</v>
          </cell>
          <cell r="N3233">
            <v>62.5</v>
          </cell>
          <cell r="X3233">
            <v>8</v>
          </cell>
          <cell r="Y3233">
            <v>0</v>
          </cell>
          <cell r="Z3233">
            <v>10084.6848625</v>
          </cell>
          <cell r="AA3233">
            <v>0</v>
          </cell>
          <cell r="AB3233">
            <v>15221.65625</v>
          </cell>
          <cell r="AC3233" t="str">
            <v>MAYERECON-3BAugust2011-2012</v>
          </cell>
          <cell r="AD3233" t="str">
            <v>MAYERECON-3B2012</v>
          </cell>
          <cell r="AE3233" t="str">
            <v>MAYERECON-3BAugust2012</v>
          </cell>
          <cell r="AF3233" t="str">
            <v>MAYERECON-3BAugust2011-2012</v>
          </cell>
          <cell r="AG3233" t="str">
            <v>MAYERECON-3BAugust2011-2012</v>
          </cell>
          <cell r="AH3233" t="str">
            <v>MAYERAugust2011-2012</v>
          </cell>
        </row>
        <row r="3234">
          <cell r="D3234" t="str">
            <v>MAYER</v>
          </cell>
          <cell r="E3234" t="str">
            <v>ECON-3B</v>
          </cell>
          <cell r="F3234" t="str">
            <v>Residential</v>
          </cell>
          <cell r="G3234" t="str">
            <v>MULTI</v>
          </cell>
          <cell r="J3234" t="str">
            <v>August</v>
          </cell>
          <cell r="K3234" t="str">
            <v>2011-2012</v>
          </cell>
          <cell r="L3234">
            <v>2012</v>
          </cell>
          <cell r="Y3234">
            <v>0</v>
          </cell>
          <cell r="AA3234">
            <v>0</v>
          </cell>
          <cell r="AC3234" t="str">
            <v>MAYERECON-3BAugust2011-2012</v>
          </cell>
          <cell r="AD3234" t="str">
            <v>MAYERECON-3B2012</v>
          </cell>
          <cell r="AE3234" t="str">
            <v>MAYERECON-3BAugust2012</v>
          </cell>
          <cell r="AF3234" t="str">
            <v>MAYERECON-3BAugust2011-2012</v>
          </cell>
          <cell r="AG3234" t="str">
            <v>MAYERECON-3BAugust2011-2012</v>
          </cell>
          <cell r="AH3234" t="str">
            <v>MAYERAugust2011-2012</v>
          </cell>
        </row>
        <row r="3235">
          <cell r="D3235" t="str">
            <v>SAMPSON</v>
          </cell>
          <cell r="E3235" t="str">
            <v>ECON-3B</v>
          </cell>
          <cell r="F3235" t="str">
            <v>Residential</v>
          </cell>
          <cell r="G3235" t="str">
            <v>SINGLE</v>
          </cell>
          <cell r="J3235" t="str">
            <v>August</v>
          </cell>
          <cell r="K3235" t="str">
            <v>2011-2012</v>
          </cell>
          <cell r="L3235">
            <v>2012</v>
          </cell>
          <cell r="N3235">
            <v>62.5</v>
          </cell>
          <cell r="X3235">
            <v>21</v>
          </cell>
          <cell r="Y3235">
            <v>0</v>
          </cell>
          <cell r="Z3235">
            <v>10084.6848625</v>
          </cell>
          <cell r="AA3235">
            <v>0</v>
          </cell>
          <cell r="AB3235">
            <v>15221.65625</v>
          </cell>
          <cell r="AC3235" t="str">
            <v>SAMPSONECON-3BAugust2011-2012</v>
          </cell>
          <cell r="AD3235" t="str">
            <v>SAMPSONECON-3B2012</v>
          </cell>
          <cell r="AE3235" t="str">
            <v>SAMPSONECON-3BAugust2012</v>
          </cell>
          <cell r="AF3235" t="str">
            <v>SAMPSONECON-3BAugust2011-2012</v>
          </cell>
          <cell r="AG3235" t="str">
            <v>SAMPSONECON-3BAugust2011-2012</v>
          </cell>
          <cell r="AH3235" t="str">
            <v>SAMPSONAugust2011-2012</v>
          </cell>
        </row>
        <row r="3236">
          <cell r="D3236" t="str">
            <v>SAMPSON</v>
          </cell>
          <cell r="E3236" t="str">
            <v>ECON-3B</v>
          </cell>
          <cell r="F3236" t="str">
            <v>Residential</v>
          </cell>
          <cell r="G3236" t="str">
            <v>MULTI</v>
          </cell>
          <cell r="J3236" t="str">
            <v>August</v>
          </cell>
          <cell r="K3236" t="str">
            <v>2011-2012</v>
          </cell>
          <cell r="L3236">
            <v>2012</v>
          </cell>
          <cell r="Y3236">
            <v>0</v>
          </cell>
          <cell r="AA3236">
            <v>0</v>
          </cell>
          <cell r="AC3236" t="str">
            <v>SAMPSONECON-3BAugust2011-2012</v>
          </cell>
          <cell r="AD3236" t="str">
            <v>SAMPSONECON-3B2012</v>
          </cell>
          <cell r="AE3236" t="str">
            <v>SAMPSONECON-3BAugust2012</v>
          </cell>
          <cell r="AF3236" t="str">
            <v>SAMPSONECON-3BAugust2011-2012</v>
          </cell>
          <cell r="AG3236" t="str">
            <v>SAMPSONECON-3BAugust2011-2012</v>
          </cell>
          <cell r="AH3236" t="str">
            <v>SAMPSONAugust2011-2012</v>
          </cell>
        </row>
        <row r="3237">
          <cell r="D3237" t="str">
            <v>SKIPPER</v>
          </cell>
          <cell r="E3237" t="str">
            <v>ECON-3B</v>
          </cell>
          <cell r="F3237" t="str">
            <v>Residential</v>
          </cell>
          <cell r="G3237" t="str">
            <v>SINGLE</v>
          </cell>
          <cell r="J3237" t="str">
            <v>August</v>
          </cell>
          <cell r="K3237" t="str">
            <v>2011-2012</v>
          </cell>
          <cell r="L3237">
            <v>2012</v>
          </cell>
          <cell r="N3237">
            <v>0</v>
          </cell>
          <cell r="Y3237">
            <v>0</v>
          </cell>
          <cell r="Z3237">
            <v>0</v>
          </cell>
          <cell r="AA3237">
            <v>0</v>
          </cell>
          <cell r="AB3237">
            <v>0</v>
          </cell>
          <cell r="AC3237" t="str">
            <v>SKIPPERECON-3BAugust2011-2012</v>
          </cell>
          <cell r="AD3237" t="str">
            <v>SKIPPERECON-3B2012</v>
          </cell>
          <cell r="AE3237" t="str">
            <v>SKIPPERECON-3BAugust2012</v>
          </cell>
          <cell r="AF3237" t="str">
            <v>SKIPPERECON-3BAugust2011-2012</v>
          </cell>
          <cell r="AG3237" t="str">
            <v>SKIPPERECON-3BAugust2011-2012</v>
          </cell>
          <cell r="AH3237" t="str">
            <v>SKIPPERAugust2011-2012</v>
          </cell>
        </row>
        <row r="3238">
          <cell r="D3238" t="str">
            <v>SKIPPER</v>
          </cell>
          <cell r="E3238" t="str">
            <v>ECON-3B</v>
          </cell>
          <cell r="F3238" t="str">
            <v>Residential</v>
          </cell>
          <cell r="G3238" t="str">
            <v>MULTI</v>
          </cell>
          <cell r="J3238" t="str">
            <v>August</v>
          </cell>
          <cell r="K3238" t="str">
            <v>2011-2012</v>
          </cell>
          <cell r="L3238">
            <v>2012</v>
          </cell>
          <cell r="Y3238">
            <v>0</v>
          </cell>
          <cell r="AA3238">
            <v>0</v>
          </cell>
          <cell r="AC3238" t="str">
            <v>SKIPPERECON-3BAugust2011-2012</v>
          </cell>
          <cell r="AD3238" t="str">
            <v>SKIPPERECON-3B2012</v>
          </cell>
          <cell r="AE3238" t="str">
            <v>SKIPPERECON-3BAugust2012</v>
          </cell>
          <cell r="AF3238" t="str">
            <v>SKIPPERECON-3BAugust2011-2012</v>
          </cell>
          <cell r="AG3238" t="str">
            <v>SKIPPERECON-3BAugust2011-2012</v>
          </cell>
          <cell r="AH3238" t="str">
            <v>SKIPPERAugust2011-2012</v>
          </cell>
        </row>
        <row r="3239">
          <cell r="D3239" t="str">
            <v>SPRIGGS</v>
          </cell>
          <cell r="E3239" t="str">
            <v>ECON-3B</v>
          </cell>
          <cell r="F3239" t="str">
            <v>Residential</v>
          </cell>
          <cell r="G3239" t="str">
            <v>SINGLE</v>
          </cell>
          <cell r="J3239" t="str">
            <v>August</v>
          </cell>
          <cell r="K3239" t="str">
            <v>2011-2012</v>
          </cell>
          <cell r="L3239">
            <v>2012</v>
          </cell>
          <cell r="N3239">
            <v>62.5</v>
          </cell>
          <cell r="X3239">
            <v>21</v>
          </cell>
          <cell r="Y3239">
            <v>0</v>
          </cell>
          <cell r="Z3239">
            <v>10084.6848625</v>
          </cell>
          <cell r="AA3239">
            <v>0</v>
          </cell>
          <cell r="AB3239">
            <v>15221.65625</v>
          </cell>
          <cell r="AC3239" t="str">
            <v>SPRIGGSECON-3BAugust2011-2012</v>
          </cell>
          <cell r="AD3239" t="str">
            <v>SPRIGGSECON-3B2012</v>
          </cell>
          <cell r="AE3239" t="str">
            <v>SPRIGGSECON-3BAugust2012</v>
          </cell>
          <cell r="AF3239" t="str">
            <v>SPRIGGSECON-3BAugust2011-2012</v>
          </cell>
          <cell r="AG3239" t="str">
            <v>SPRIGGSECON-3BAugust2011-2012</v>
          </cell>
          <cell r="AH3239" t="str">
            <v>SPRIGGSAugust2011-2012</v>
          </cell>
        </row>
        <row r="3240">
          <cell r="D3240" t="str">
            <v>SPRIGGS</v>
          </cell>
          <cell r="E3240" t="str">
            <v>ECON-3B</v>
          </cell>
          <cell r="F3240" t="str">
            <v>Residential</v>
          </cell>
          <cell r="G3240" t="str">
            <v>MULTI</v>
          </cell>
          <cell r="J3240" t="str">
            <v>August</v>
          </cell>
          <cell r="K3240" t="str">
            <v>2011-2012</v>
          </cell>
          <cell r="L3240">
            <v>2012</v>
          </cell>
          <cell r="Y3240">
            <v>0</v>
          </cell>
          <cell r="AA3240">
            <v>0</v>
          </cell>
          <cell r="AC3240" t="str">
            <v>SPRIGGSECON-3BAugust2011-2012</v>
          </cell>
          <cell r="AD3240" t="str">
            <v>SPRIGGSECON-3B2012</v>
          </cell>
          <cell r="AE3240" t="str">
            <v>SPRIGGSECON-3BAugust2012</v>
          </cell>
          <cell r="AF3240" t="str">
            <v>SPRIGGSECON-3BAugust2011-2012</v>
          </cell>
          <cell r="AG3240" t="str">
            <v>SPRIGGSECON-3BAugust2011-2012</v>
          </cell>
          <cell r="AH3240" t="str">
            <v>SPRIGGSAugust2011-2012</v>
          </cell>
        </row>
        <row r="3241">
          <cell r="C3241" t="str">
            <v xml:space="preserve">Total Res Home Energy Surveys  </v>
          </cell>
          <cell r="D3241" t="str">
            <v>CONEW</v>
          </cell>
          <cell r="E3241" t="str">
            <v>ECON-3B</v>
          </cell>
          <cell r="F3241" t="str">
            <v>Residential</v>
          </cell>
          <cell r="G3241" t="str">
            <v>SINGLE</v>
          </cell>
          <cell r="J3241" t="str">
            <v>August</v>
          </cell>
          <cell r="K3241" t="str">
            <v>2011-2012</v>
          </cell>
          <cell r="L3241">
            <v>2012</v>
          </cell>
          <cell r="M3241">
            <v>0</v>
          </cell>
          <cell r="N3241">
            <v>250</v>
          </cell>
          <cell r="U3241">
            <v>0</v>
          </cell>
          <cell r="X3241">
            <v>113</v>
          </cell>
          <cell r="Y3241">
            <v>0</v>
          </cell>
          <cell r="Z3241">
            <v>40338.739450000001</v>
          </cell>
          <cell r="AA3241">
            <v>0</v>
          </cell>
          <cell r="AB3241">
            <v>60886.625</v>
          </cell>
          <cell r="AC3241" t="str">
            <v>CONEWECON-3BAugust2011-2012</v>
          </cell>
          <cell r="AD3241" t="str">
            <v>CONEWECON-3B2012</v>
          </cell>
          <cell r="AE3241" t="str">
            <v>CONEWECON-3BAugust2012</v>
          </cell>
          <cell r="AF3241" t="str">
            <v>CONEWECON-3BAugust2011-2012</v>
          </cell>
          <cell r="AG3241" t="str">
            <v>CONEWECON-3BAugust2011-2012</v>
          </cell>
          <cell r="AH3241" t="str">
            <v>CONEWAugust2011-2012</v>
          </cell>
        </row>
        <row r="3242">
          <cell r="C3242" t="str">
            <v xml:space="preserve">Total Res Home Energy Surveys  </v>
          </cell>
          <cell r="D3242" t="str">
            <v>CONEW</v>
          </cell>
          <cell r="E3242" t="str">
            <v>ECON-3B</v>
          </cell>
          <cell r="F3242" t="str">
            <v>Residential</v>
          </cell>
          <cell r="G3242" t="str">
            <v>MULTI</v>
          </cell>
          <cell r="J3242" t="str">
            <v>August</v>
          </cell>
          <cell r="K3242" t="str">
            <v>2011-2012</v>
          </cell>
          <cell r="L3242">
            <v>2012</v>
          </cell>
          <cell r="M3242">
            <v>0</v>
          </cell>
          <cell r="Y3242">
            <v>0</v>
          </cell>
          <cell r="AA3242">
            <v>0</v>
          </cell>
          <cell r="AC3242" t="str">
            <v>CONEWECON-3BAugust2011-2012</v>
          </cell>
          <cell r="AD3242" t="str">
            <v>CONEWECON-3B2012</v>
          </cell>
          <cell r="AE3242" t="str">
            <v>CONEWECON-3BAugust2012</v>
          </cell>
          <cell r="AF3242" t="str">
            <v>CONEWECON-3BAugust2011-2012</v>
          </cell>
          <cell r="AG3242" t="str">
            <v>CONEWECON-3BAugust2011-2012</v>
          </cell>
          <cell r="AH3242" t="str">
            <v>CONEWAugust2011-2012</v>
          </cell>
        </row>
        <row r="3243">
          <cell r="B3243" t="str">
            <v>M-RIES</v>
          </cell>
          <cell r="C3243" t="str">
            <v>Survey - Phone Residential Energy</v>
          </cell>
          <cell r="D3243" t="str">
            <v>BURNS</v>
          </cell>
          <cell r="E3243" t="str">
            <v>ECON-3E</v>
          </cell>
          <cell r="F3243" t="str">
            <v>Residential</v>
          </cell>
          <cell r="G3243" t="str">
            <v>SINGLE</v>
          </cell>
          <cell r="J3243" t="str">
            <v>August</v>
          </cell>
          <cell r="K3243" t="str">
            <v>2011-2012</v>
          </cell>
          <cell r="L3243">
            <v>2012</v>
          </cell>
          <cell r="N3243">
            <v>37.75</v>
          </cell>
          <cell r="Y3243">
            <v>0</v>
          </cell>
          <cell r="Z3243">
            <v>178.00000800000001</v>
          </cell>
          <cell r="AA3243">
            <v>0</v>
          </cell>
          <cell r="AB3243">
            <v>3139.3749375000002</v>
          </cell>
          <cell r="AC3243" t="str">
            <v>BURNSECON-3EAugust2011-2012</v>
          </cell>
          <cell r="AD3243" t="str">
            <v>BURNSECON-3E2012</v>
          </cell>
          <cell r="AE3243" t="str">
            <v>BURNSECON-3EAugust2012</v>
          </cell>
          <cell r="AF3243" t="str">
            <v>BURNSECON-3EAugust2011-2012</v>
          </cell>
          <cell r="AG3243" t="str">
            <v>BURNSECON-3EAugust2011-2012</v>
          </cell>
          <cell r="AH3243" t="str">
            <v>BURNSAugust2011-2012</v>
          </cell>
        </row>
        <row r="3244">
          <cell r="C3244" t="str">
            <v>Survey - Phone Residential Energy</v>
          </cell>
          <cell r="D3244" t="str">
            <v>BURNS</v>
          </cell>
          <cell r="E3244" t="str">
            <v>ECON-3E</v>
          </cell>
          <cell r="F3244" t="str">
            <v>Residential</v>
          </cell>
          <cell r="G3244" t="str">
            <v>MULTI</v>
          </cell>
          <cell r="J3244" t="str">
            <v>August</v>
          </cell>
          <cell r="K3244" t="str">
            <v>2011-2012</v>
          </cell>
          <cell r="L3244">
            <v>2012</v>
          </cell>
          <cell r="Y3244">
            <v>0</v>
          </cell>
          <cell r="AA3244">
            <v>0</v>
          </cell>
          <cell r="AC3244" t="str">
            <v>BURNSECON-3EAugust2011-2012</v>
          </cell>
          <cell r="AD3244" t="str">
            <v>BURNSECON-3E2012</v>
          </cell>
          <cell r="AE3244" t="str">
            <v>BURNSECON-3EAugust2012</v>
          </cell>
          <cell r="AF3244" t="str">
            <v>BURNSECON-3EAugust2011-2012</v>
          </cell>
          <cell r="AG3244" t="str">
            <v>BURNSECON-3EAugust2011-2012</v>
          </cell>
          <cell r="AH3244" t="str">
            <v>BURNSAugust2011-2012</v>
          </cell>
        </row>
        <row r="3245">
          <cell r="C3245" t="str">
            <v xml:space="preserve">Total Phone Residential Energy  </v>
          </cell>
          <cell r="D3245" t="str">
            <v>CONEW</v>
          </cell>
          <cell r="E3245" t="str">
            <v>ECON-3E</v>
          </cell>
          <cell r="F3245" t="str">
            <v>Residential</v>
          </cell>
          <cell r="G3245" t="str">
            <v>SINGLE</v>
          </cell>
          <cell r="J3245" t="str">
            <v>August</v>
          </cell>
          <cell r="K3245" t="str">
            <v>2011-2012</v>
          </cell>
          <cell r="L3245">
            <v>2012</v>
          </cell>
          <cell r="M3245">
            <v>0</v>
          </cell>
          <cell r="N3245">
            <v>37.75</v>
          </cell>
          <cell r="Y3245">
            <v>0</v>
          </cell>
          <cell r="Z3245">
            <v>178.00000800000001</v>
          </cell>
          <cell r="AA3245">
            <v>0</v>
          </cell>
          <cell r="AB3245">
            <v>3139.3749375000002</v>
          </cell>
          <cell r="AC3245" t="str">
            <v>CONEWECON-3EAugust2011-2012</v>
          </cell>
          <cell r="AD3245" t="str">
            <v>CONEWECON-3E2012</v>
          </cell>
          <cell r="AE3245" t="str">
            <v>CONEWECON-3EAugust2012</v>
          </cell>
          <cell r="AF3245" t="str">
            <v>CONEWECON-3EAugust2011-2012</v>
          </cell>
          <cell r="AG3245" t="str">
            <v>CONEWECON-3EAugust2011-2012</v>
          </cell>
          <cell r="AH3245" t="str">
            <v>CONEWAugust2011-2012</v>
          </cell>
        </row>
        <row r="3246">
          <cell r="C3246" t="str">
            <v xml:space="preserve">Total Phone Residential Energy  </v>
          </cell>
          <cell r="D3246" t="str">
            <v>CONEW</v>
          </cell>
          <cell r="E3246" t="str">
            <v>ECON-3E</v>
          </cell>
          <cell r="F3246" t="str">
            <v>Residential</v>
          </cell>
          <cell r="G3246" t="str">
            <v>MULTI</v>
          </cell>
          <cell r="J3246" t="str">
            <v>August</v>
          </cell>
          <cell r="K3246" t="str">
            <v>2011-2012</v>
          </cell>
          <cell r="L3246">
            <v>2012</v>
          </cell>
          <cell r="M3246">
            <v>0</v>
          </cell>
          <cell r="Y3246">
            <v>0</v>
          </cell>
          <cell r="AA3246">
            <v>0</v>
          </cell>
          <cell r="AC3246" t="str">
            <v>CONEWECON-3EAugust2011-2012</v>
          </cell>
          <cell r="AD3246" t="str">
            <v>CONEWECON-3E2012</v>
          </cell>
          <cell r="AE3246" t="str">
            <v>CONEWECON-3EAugust2012</v>
          </cell>
          <cell r="AF3246" t="str">
            <v>CONEWECON-3EAugust2011-2012</v>
          </cell>
          <cell r="AG3246" t="str">
            <v>CONEWECON-3EAugust2011-2012</v>
          </cell>
          <cell r="AH3246" t="str">
            <v>CONEWAugust2011-2012</v>
          </cell>
        </row>
        <row r="3247">
          <cell r="B3247" t="str">
            <v>M-CRES</v>
          </cell>
          <cell r="C3247" t="str">
            <v>Survey - DVD Res Eng English</v>
          </cell>
          <cell r="D3247" t="str">
            <v>BURNS</v>
          </cell>
          <cell r="E3247" t="str">
            <v>ECON-3D</v>
          </cell>
          <cell r="F3247" t="str">
            <v>Residential</v>
          </cell>
          <cell r="G3247" t="str">
            <v>SINGLE</v>
          </cell>
          <cell r="J3247" t="str">
            <v>August</v>
          </cell>
          <cell r="K3247" t="str">
            <v>2011-2012</v>
          </cell>
          <cell r="L3247">
            <v>2012</v>
          </cell>
          <cell r="Y3247">
            <v>0</v>
          </cell>
          <cell r="Z3247">
            <v>0</v>
          </cell>
          <cell r="AA3247">
            <v>0</v>
          </cell>
          <cell r="AB3247">
            <v>0</v>
          </cell>
          <cell r="AC3247" t="str">
            <v>BURNSECON-3DAugust2011-2012</v>
          </cell>
          <cell r="AD3247" t="str">
            <v>BURNSECON-3D2012</v>
          </cell>
          <cell r="AE3247" t="str">
            <v>BURNSECON-3DAugust2012</v>
          </cell>
          <cell r="AF3247" t="str">
            <v>BURNSECON-3DAugust2011-2012</v>
          </cell>
          <cell r="AG3247" t="str">
            <v>BURNSECON-3DAugust2011-2012</v>
          </cell>
          <cell r="AH3247" t="str">
            <v>BURNSAugust2011-2012</v>
          </cell>
        </row>
        <row r="3248">
          <cell r="D3248" t="str">
            <v>BURNS</v>
          </cell>
          <cell r="E3248" t="str">
            <v>ECON-3D</v>
          </cell>
          <cell r="F3248" t="str">
            <v>Residential</v>
          </cell>
          <cell r="G3248" t="str">
            <v>MULTI</v>
          </cell>
          <cell r="J3248" t="str">
            <v>August</v>
          </cell>
          <cell r="K3248" t="str">
            <v>2011-2012</v>
          </cell>
          <cell r="L3248">
            <v>2012</v>
          </cell>
          <cell r="Y3248">
            <v>0</v>
          </cell>
          <cell r="Z3248">
            <v>0</v>
          </cell>
          <cell r="AA3248">
            <v>0</v>
          </cell>
          <cell r="AB3248">
            <v>0</v>
          </cell>
          <cell r="AC3248" t="str">
            <v>BURNSECON-3DAugust2011-2012</v>
          </cell>
          <cell r="AD3248" t="str">
            <v>BURNSECON-3D2012</v>
          </cell>
          <cell r="AE3248" t="str">
            <v>BURNSECON-3DAugust2012</v>
          </cell>
          <cell r="AF3248" t="str">
            <v>BURNSECON-3DAugust2011-2012</v>
          </cell>
          <cell r="AG3248" t="str">
            <v>BURNSECON-3DAugust2011-2012</v>
          </cell>
          <cell r="AH3248" t="str">
            <v>BURNSAugust2011-2012</v>
          </cell>
        </row>
        <row r="3249">
          <cell r="D3249" t="str">
            <v>RIVERA</v>
          </cell>
          <cell r="E3249" t="str">
            <v>ECON-3D</v>
          </cell>
          <cell r="F3249" t="str">
            <v>Residential</v>
          </cell>
          <cell r="G3249" t="str">
            <v>SINGLE</v>
          </cell>
          <cell r="J3249" t="str">
            <v>August</v>
          </cell>
          <cell r="K3249" t="str">
            <v>2011-2012</v>
          </cell>
          <cell r="L3249">
            <v>2012</v>
          </cell>
          <cell r="Y3249">
            <v>0</v>
          </cell>
          <cell r="Z3249">
            <v>0</v>
          </cell>
          <cell r="AA3249">
            <v>0</v>
          </cell>
          <cell r="AB3249">
            <v>0</v>
          </cell>
          <cell r="AC3249" t="str">
            <v>RIVERAECON-3DAugust2011-2012</v>
          </cell>
          <cell r="AD3249" t="str">
            <v>RIVERAECON-3D2012</v>
          </cell>
          <cell r="AE3249" t="str">
            <v>RIVERAECON-3DAugust2012</v>
          </cell>
          <cell r="AF3249" t="str">
            <v>RIVERAECON-3DAugust2011-2012</v>
          </cell>
          <cell r="AG3249" t="str">
            <v>RIVERAECON-3DAugust2011-2012</v>
          </cell>
          <cell r="AH3249" t="str">
            <v>RIVERAAugust2011-2012</v>
          </cell>
        </row>
        <row r="3250">
          <cell r="D3250" t="str">
            <v>RIVERA</v>
          </cell>
          <cell r="E3250" t="str">
            <v>ECON-3D</v>
          </cell>
          <cell r="F3250" t="str">
            <v>Residential</v>
          </cell>
          <cell r="G3250" t="str">
            <v>MULTI</v>
          </cell>
          <cell r="J3250" t="str">
            <v>August</v>
          </cell>
          <cell r="K3250" t="str">
            <v>2011-2012</v>
          </cell>
          <cell r="L3250">
            <v>2012</v>
          </cell>
          <cell r="Y3250">
            <v>0</v>
          </cell>
          <cell r="Z3250">
            <v>0</v>
          </cell>
          <cell r="AA3250">
            <v>0</v>
          </cell>
          <cell r="AB3250">
            <v>0</v>
          </cell>
          <cell r="AC3250" t="str">
            <v>RIVERAECON-3DAugust2011-2012</v>
          </cell>
          <cell r="AD3250" t="str">
            <v>RIVERAECON-3D2012</v>
          </cell>
          <cell r="AE3250" t="str">
            <v>RIVERAECON-3DAugust2012</v>
          </cell>
          <cell r="AF3250" t="str">
            <v>RIVERAECON-3DAugust2011-2012</v>
          </cell>
          <cell r="AG3250" t="str">
            <v>RIVERAECON-3DAugust2011-2012</v>
          </cell>
          <cell r="AH3250" t="str">
            <v>RIVERAAugust2011-2012</v>
          </cell>
        </row>
        <row r="3251">
          <cell r="B3251" t="str">
            <v>M-CRSS</v>
          </cell>
          <cell r="C3251" t="str">
            <v>Survey - DVD Res Eng Spanish</v>
          </cell>
          <cell r="D3251" t="str">
            <v>BURNS</v>
          </cell>
          <cell r="E3251" t="str">
            <v>ECON-3D</v>
          </cell>
          <cell r="F3251" t="str">
            <v>Residential</v>
          </cell>
          <cell r="G3251" t="str">
            <v>SINGLE</v>
          </cell>
          <cell r="J3251" t="str">
            <v>August</v>
          </cell>
          <cell r="K3251" t="str">
            <v>2011-2012</v>
          </cell>
          <cell r="L3251">
            <v>2012</v>
          </cell>
          <cell r="Y3251">
            <v>0</v>
          </cell>
          <cell r="Z3251">
            <v>0</v>
          </cell>
          <cell r="AA3251">
            <v>0</v>
          </cell>
          <cell r="AB3251">
            <v>0</v>
          </cell>
          <cell r="AC3251" t="str">
            <v>BURNSECON-3DAugust2011-2012</v>
          </cell>
          <cell r="AD3251" t="str">
            <v>BURNSECON-3D2012</v>
          </cell>
          <cell r="AE3251" t="str">
            <v>BURNSECON-3DAugust2012</v>
          </cell>
          <cell r="AF3251" t="str">
            <v>BURNSECON-3DAugust2011-2012</v>
          </cell>
          <cell r="AG3251" t="str">
            <v>BURNSECON-3DAugust2011-2012</v>
          </cell>
          <cell r="AH3251" t="str">
            <v>BURNSAugust2011-2012</v>
          </cell>
        </row>
        <row r="3252">
          <cell r="D3252" t="str">
            <v>BURNS</v>
          </cell>
          <cell r="E3252" t="str">
            <v>ECON-3D</v>
          </cell>
          <cell r="F3252" t="str">
            <v>Residential</v>
          </cell>
          <cell r="G3252" t="str">
            <v>MULTI</v>
          </cell>
          <cell r="J3252" t="str">
            <v>August</v>
          </cell>
          <cell r="K3252" t="str">
            <v>2011-2012</v>
          </cell>
          <cell r="L3252">
            <v>2012</v>
          </cell>
          <cell r="Y3252">
            <v>0</v>
          </cell>
          <cell r="Z3252">
            <v>0</v>
          </cell>
          <cell r="AA3252">
            <v>0</v>
          </cell>
          <cell r="AB3252">
            <v>0</v>
          </cell>
          <cell r="AC3252" t="str">
            <v>BURNSECON-3DAugust2011-2012</v>
          </cell>
          <cell r="AD3252" t="str">
            <v>BURNSECON-3D2012</v>
          </cell>
          <cell r="AE3252" t="str">
            <v>BURNSECON-3DAugust2012</v>
          </cell>
          <cell r="AF3252" t="str">
            <v>BURNSECON-3DAugust2011-2012</v>
          </cell>
          <cell r="AG3252" t="str">
            <v>BURNSECON-3DAugust2011-2012</v>
          </cell>
          <cell r="AH3252" t="str">
            <v>BURNSAugust2011-2012</v>
          </cell>
        </row>
        <row r="3253">
          <cell r="D3253" t="str">
            <v>RIVERA</v>
          </cell>
          <cell r="E3253" t="str">
            <v>ECON-3D</v>
          </cell>
          <cell r="F3253" t="str">
            <v>Residential</v>
          </cell>
          <cell r="G3253" t="str">
            <v>SINGLE</v>
          </cell>
          <cell r="J3253" t="str">
            <v>August</v>
          </cell>
          <cell r="K3253" t="str">
            <v>2011-2012</v>
          </cell>
          <cell r="L3253">
            <v>2012</v>
          </cell>
          <cell r="Y3253">
            <v>0</v>
          </cell>
          <cell r="Z3253">
            <v>0</v>
          </cell>
          <cell r="AA3253">
            <v>0</v>
          </cell>
          <cell r="AB3253">
            <v>0</v>
          </cell>
          <cell r="AC3253" t="str">
            <v>RIVERAECON-3DAugust2011-2012</v>
          </cell>
          <cell r="AD3253" t="str">
            <v>RIVERAECON-3D2012</v>
          </cell>
          <cell r="AE3253" t="str">
            <v>RIVERAECON-3DAugust2012</v>
          </cell>
          <cell r="AF3253" t="str">
            <v>RIVERAECON-3DAugust2011-2012</v>
          </cell>
          <cell r="AG3253" t="str">
            <v>RIVERAECON-3DAugust2011-2012</v>
          </cell>
          <cell r="AH3253" t="str">
            <v>RIVERAAugust2011-2012</v>
          </cell>
        </row>
        <row r="3254">
          <cell r="D3254" t="str">
            <v>RIVERA</v>
          </cell>
          <cell r="E3254" t="str">
            <v>ECON-3D</v>
          </cell>
          <cell r="F3254" t="str">
            <v>Residential</v>
          </cell>
          <cell r="G3254" t="str">
            <v>MULTI</v>
          </cell>
          <cell r="J3254" t="str">
            <v>August</v>
          </cell>
          <cell r="K3254" t="str">
            <v>2011-2012</v>
          </cell>
          <cell r="L3254">
            <v>2012</v>
          </cell>
          <cell r="Y3254">
            <v>0</v>
          </cell>
          <cell r="Z3254">
            <v>0</v>
          </cell>
          <cell r="AA3254">
            <v>0</v>
          </cell>
          <cell r="AB3254">
            <v>0</v>
          </cell>
          <cell r="AC3254" t="str">
            <v>RIVERAECON-3DAugust2011-2012</v>
          </cell>
          <cell r="AD3254" t="str">
            <v>RIVERAECON-3D2012</v>
          </cell>
          <cell r="AE3254" t="str">
            <v>RIVERAECON-3DAugust2012</v>
          </cell>
          <cell r="AF3254" t="str">
            <v>RIVERAECON-3DAugust2011-2012</v>
          </cell>
          <cell r="AG3254" t="str">
            <v>RIVERAECON-3DAugust2011-2012</v>
          </cell>
          <cell r="AH3254" t="str">
            <v>RIVERAAugust2011-2012</v>
          </cell>
        </row>
        <row r="3255">
          <cell r="B3255" t="str">
            <v>M-VRES</v>
          </cell>
          <cell r="C3255" t="str">
            <v>Survey - Res Eng VIDEO English</v>
          </cell>
          <cell r="D3255" t="str">
            <v>BURNS</v>
          </cell>
          <cell r="E3255" t="str">
            <v>ECON-3D</v>
          </cell>
          <cell r="F3255" t="str">
            <v>Residential</v>
          </cell>
          <cell r="G3255" t="str">
            <v>SINGLE</v>
          </cell>
          <cell r="J3255" t="str">
            <v>August</v>
          </cell>
          <cell r="K3255" t="str">
            <v>2011-2012</v>
          </cell>
          <cell r="L3255">
            <v>2012</v>
          </cell>
          <cell r="Y3255">
            <v>0</v>
          </cell>
          <cell r="Z3255">
            <v>0</v>
          </cell>
          <cell r="AA3255">
            <v>0</v>
          </cell>
          <cell r="AB3255">
            <v>0</v>
          </cell>
          <cell r="AC3255" t="str">
            <v>BURNSECON-3DAugust2011-2012</v>
          </cell>
          <cell r="AD3255" t="str">
            <v>BURNSECON-3D2012</v>
          </cell>
          <cell r="AE3255" t="str">
            <v>BURNSECON-3DAugust2012</v>
          </cell>
          <cell r="AF3255" t="str">
            <v>BURNSECON-3DAugust2011-2012</v>
          </cell>
          <cell r="AG3255" t="str">
            <v>BURNSECON-3DAugust2011-2012</v>
          </cell>
          <cell r="AH3255" t="str">
            <v>BURNSAugust2011-2012</v>
          </cell>
        </row>
        <row r="3256">
          <cell r="D3256" t="str">
            <v>BURNS</v>
          </cell>
          <cell r="E3256" t="str">
            <v>ECON-3D</v>
          </cell>
          <cell r="F3256" t="str">
            <v>Residential</v>
          </cell>
          <cell r="G3256" t="str">
            <v>MULTI</v>
          </cell>
          <cell r="J3256" t="str">
            <v>August</v>
          </cell>
          <cell r="K3256" t="str">
            <v>2011-2012</v>
          </cell>
          <cell r="L3256">
            <v>2012</v>
          </cell>
          <cell r="Y3256">
            <v>0</v>
          </cell>
          <cell r="Z3256">
            <v>0</v>
          </cell>
          <cell r="AA3256">
            <v>0</v>
          </cell>
          <cell r="AB3256">
            <v>0</v>
          </cell>
          <cell r="AC3256" t="str">
            <v>BURNSECON-3DAugust2011-2012</v>
          </cell>
          <cell r="AD3256" t="str">
            <v>BURNSECON-3D2012</v>
          </cell>
          <cell r="AE3256" t="str">
            <v>BURNSECON-3DAugust2012</v>
          </cell>
          <cell r="AF3256" t="str">
            <v>BURNSECON-3DAugust2011-2012</v>
          </cell>
          <cell r="AG3256" t="str">
            <v>BURNSECON-3DAugust2011-2012</v>
          </cell>
          <cell r="AH3256" t="str">
            <v>BURNSAugust2011-2012</v>
          </cell>
        </row>
        <row r="3257">
          <cell r="D3257" t="str">
            <v>RIVERA</v>
          </cell>
          <cell r="E3257" t="str">
            <v>ECON-3D</v>
          </cell>
          <cell r="F3257" t="str">
            <v>Residential</v>
          </cell>
          <cell r="G3257" t="str">
            <v>SINGLE</v>
          </cell>
          <cell r="J3257" t="str">
            <v>August</v>
          </cell>
          <cell r="K3257" t="str">
            <v>2011-2012</v>
          </cell>
          <cell r="L3257">
            <v>2012</v>
          </cell>
          <cell r="Y3257">
            <v>0</v>
          </cell>
          <cell r="Z3257">
            <v>0</v>
          </cell>
          <cell r="AA3257">
            <v>0</v>
          </cell>
          <cell r="AB3257">
            <v>0</v>
          </cell>
          <cell r="AC3257" t="str">
            <v>RIVERAECON-3DAugust2011-2012</v>
          </cell>
          <cell r="AD3257" t="str">
            <v>RIVERAECON-3D2012</v>
          </cell>
          <cell r="AE3257" t="str">
            <v>RIVERAECON-3DAugust2012</v>
          </cell>
          <cell r="AF3257" t="str">
            <v>RIVERAECON-3DAugust2011-2012</v>
          </cell>
          <cell r="AG3257" t="str">
            <v>RIVERAECON-3DAugust2011-2012</v>
          </cell>
          <cell r="AH3257" t="str">
            <v>RIVERAAugust2011-2012</v>
          </cell>
        </row>
        <row r="3258">
          <cell r="D3258" t="str">
            <v>RIVERA</v>
          </cell>
          <cell r="E3258" t="str">
            <v>ECON-3D</v>
          </cell>
          <cell r="F3258" t="str">
            <v>Residential</v>
          </cell>
          <cell r="G3258" t="str">
            <v>MULTI</v>
          </cell>
          <cell r="J3258" t="str">
            <v>August</v>
          </cell>
          <cell r="K3258" t="str">
            <v>2011-2012</v>
          </cell>
          <cell r="L3258">
            <v>2012</v>
          </cell>
          <cell r="Y3258">
            <v>0</v>
          </cell>
          <cell r="Z3258">
            <v>0</v>
          </cell>
          <cell r="AA3258">
            <v>0</v>
          </cell>
          <cell r="AB3258">
            <v>0</v>
          </cell>
          <cell r="AC3258" t="str">
            <v>RIVERAECON-3DAugust2011-2012</v>
          </cell>
          <cell r="AD3258" t="str">
            <v>RIVERAECON-3D2012</v>
          </cell>
          <cell r="AE3258" t="str">
            <v>RIVERAECON-3DAugust2012</v>
          </cell>
          <cell r="AF3258" t="str">
            <v>RIVERAECON-3DAugust2011-2012</v>
          </cell>
          <cell r="AG3258" t="str">
            <v>RIVERAECON-3DAugust2011-2012</v>
          </cell>
          <cell r="AH3258" t="str">
            <v>RIVERAAugust2011-2012</v>
          </cell>
        </row>
        <row r="3259">
          <cell r="B3259" t="str">
            <v>M-VRSS</v>
          </cell>
          <cell r="C3259" t="str">
            <v>Survey - Res Eng VIDEO Spanish</v>
          </cell>
          <cell r="D3259" t="str">
            <v>BURNS</v>
          </cell>
          <cell r="E3259" t="str">
            <v>ECON-3D</v>
          </cell>
          <cell r="F3259" t="str">
            <v>Residential</v>
          </cell>
          <cell r="G3259" t="str">
            <v>SINGLE</v>
          </cell>
          <cell r="J3259" t="str">
            <v>August</v>
          </cell>
          <cell r="K3259" t="str">
            <v>2011-2012</v>
          </cell>
          <cell r="L3259">
            <v>2012</v>
          </cell>
          <cell r="Y3259">
            <v>0</v>
          </cell>
          <cell r="Z3259">
            <v>0</v>
          </cell>
          <cell r="AA3259">
            <v>0</v>
          </cell>
          <cell r="AB3259">
            <v>0</v>
          </cell>
          <cell r="AC3259" t="str">
            <v>BURNSECON-3DAugust2011-2012</v>
          </cell>
          <cell r="AD3259" t="str">
            <v>BURNSECON-3D2012</v>
          </cell>
          <cell r="AE3259" t="str">
            <v>BURNSECON-3DAugust2012</v>
          </cell>
          <cell r="AF3259" t="str">
            <v>BURNSECON-3DAugust2011-2012</v>
          </cell>
          <cell r="AG3259" t="str">
            <v>BURNSECON-3DAugust2011-2012</v>
          </cell>
          <cell r="AH3259" t="str">
            <v>BURNSAugust2011-2012</v>
          </cell>
        </row>
        <row r="3260">
          <cell r="D3260" t="str">
            <v>BURNS</v>
          </cell>
          <cell r="E3260" t="str">
            <v>ECON-3D</v>
          </cell>
          <cell r="F3260" t="str">
            <v>Residential</v>
          </cell>
          <cell r="G3260" t="str">
            <v>MULTI</v>
          </cell>
          <cell r="J3260" t="str">
            <v>August</v>
          </cell>
          <cell r="K3260" t="str">
            <v>2011-2012</v>
          </cell>
          <cell r="L3260">
            <v>2012</v>
          </cell>
          <cell r="Y3260">
            <v>0</v>
          </cell>
          <cell r="Z3260">
            <v>0</v>
          </cell>
          <cell r="AA3260">
            <v>0</v>
          </cell>
          <cell r="AB3260">
            <v>0</v>
          </cell>
          <cell r="AC3260" t="str">
            <v>BURNSECON-3DAugust2011-2012</v>
          </cell>
          <cell r="AD3260" t="str">
            <v>BURNSECON-3D2012</v>
          </cell>
          <cell r="AE3260" t="str">
            <v>BURNSECON-3DAugust2012</v>
          </cell>
          <cell r="AF3260" t="str">
            <v>BURNSECON-3DAugust2011-2012</v>
          </cell>
          <cell r="AG3260" t="str">
            <v>BURNSECON-3DAugust2011-2012</v>
          </cell>
          <cell r="AH3260" t="str">
            <v>BURNSAugust2011-2012</v>
          </cell>
        </row>
        <row r="3261">
          <cell r="D3261" t="str">
            <v>RIVERA</v>
          </cell>
          <cell r="E3261" t="str">
            <v>ECON-3D</v>
          </cell>
          <cell r="F3261" t="str">
            <v>Residential</v>
          </cell>
          <cell r="G3261" t="str">
            <v>SINGLE</v>
          </cell>
          <cell r="J3261" t="str">
            <v>August</v>
          </cell>
          <cell r="K3261" t="str">
            <v>2011-2012</v>
          </cell>
          <cell r="L3261">
            <v>2012</v>
          </cell>
          <cell r="Y3261">
            <v>0</v>
          </cell>
          <cell r="Z3261">
            <v>0</v>
          </cell>
          <cell r="AA3261">
            <v>0</v>
          </cell>
          <cell r="AB3261">
            <v>0</v>
          </cell>
          <cell r="AC3261" t="str">
            <v>RIVERAECON-3DAugust2011-2012</v>
          </cell>
          <cell r="AD3261" t="str">
            <v>RIVERAECON-3D2012</v>
          </cell>
          <cell r="AE3261" t="str">
            <v>RIVERAECON-3DAugust2012</v>
          </cell>
          <cell r="AF3261" t="str">
            <v>RIVERAECON-3DAugust2011-2012</v>
          </cell>
          <cell r="AG3261" t="str">
            <v>RIVERAECON-3DAugust2011-2012</v>
          </cell>
          <cell r="AH3261" t="str">
            <v>RIVERAAugust2011-2012</v>
          </cell>
        </row>
        <row r="3262">
          <cell r="D3262" t="str">
            <v>RIVERA</v>
          </cell>
          <cell r="E3262" t="str">
            <v>ECON-3D</v>
          </cell>
          <cell r="F3262" t="str">
            <v>Residential</v>
          </cell>
          <cell r="G3262" t="str">
            <v>MULTI</v>
          </cell>
          <cell r="J3262" t="str">
            <v>August</v>
          </cell>
          <cell r="K3262" t="str">
            <v>2011-2012</v>
          </cell>
          <cell r="L3262">
            <v>2012</v>
          </cell>
          <cell r="Y3262">
            <v>0</v>
          </cell>
          <cell r="Z3262">
            <v>0</v>
          </cell>
          <cell r="AA3262">
            <v>0</v>
          </cell>
          <cell r="AB3262">
            <v>0</v>
          </cell>
          <cell r="AC3262" t="str">
            <v>RIVERAECON-3DAugust2011-2012</v>
          </cell>
          <cell r="AD3262" t="str">
            <v>RIVERAECON-3D2012</v>
          </cell>
          <cell r="AE3262" t="str">
            <v>RIVERAECON-3DAugust2012</v>
          </cell>
          <cell r="AF3262" t="str">
            <v>RIVERAECON-3DAugust2011-2012</v>
          </cell>
          <cell r="AG3262" t="str">
            <v>RIVERAECON-3DAugust2011-2012</v>
          </cell>
          <cell r="AH3262" t="str">
            <v>RIVERAAugust2011-2012</v>
          </cell>
        </row>
        <row r="3263">
          <cell r="B3263" t="str">
            <v>TOTAL DVD/VIDEO</v>
          </cell>
          <cell r="C3263" t="str">
            <v xml:space="preserve">Total DVD &amp; VIDEO  </v>
          </cell>
          <cell r="D3263" t="str">
            <v>DVD</v>
          </cell>
          <cell r="E3263" t="str">
            <v>ECON-3D</v>
          </cell>
          <cell r="F3263" t="str">
            <v>Residential</v>
          </cell>
          <cell r="G3263" t="str">
            <v>SINGLE</v>
          </cell>
          <cell r="J3263" t="str">
            <v>August</v>
          </cell>
          <cell r="K3263" t="str">
            <v>2011-2012</v>
          </cell>
          <cell r="L3263">
            <v>2012</v>
          </cell>
          <cell r="M3263">
            <v>0</v>
          </cell>
          <cell r="N3263">
            <v>283.33333333333331</v>
          </cell>
          <cell r="Y3263">
            <v>0</v>
          </cell>
          <cell r="Z3263">
            <v>2684.0123883333331</v>
          </cell>
          <cell r="AA3263">
            <v>0</v>
          </cell>
          <cell r="AB3263">
            <v>34570.03833333333</v>
          </cell>
          <cell r="AC3263" t="str">
            <v>DVDECON-3DAugust2011-2012</v>
          </cell>
          <cell r="AD3263" t="str">
            <v>DVDECON-3D2012</v>
          </cell>
          <cell r="AE3263" t="str">
            <v>DVDECON-3DAugust2012</v>
          </cell>
          <cell r="AF3263" t="str">
            <v>DVDECON-3DAugust2011-2012</v>
          </cell>
          <cell r="AG3263" t="str">
            <v>DVDECON-3DAugust2011-2012</v>
          </cell>
          <cell r="AH3263" t="str">
            <v>DVDAugust2011-2012</v>
          </cell>
        </row>
        <row r="3264">
          <cell r="C3264" t="str">
            <v xml:space="preserve">Total DVD &amp; VIDEO  </v>
          </cell>
          <cell r="D3264" t="str">
            <v>DVD</v>
          </cell>
          <cell r="E3264" t="str">
            <v>ECON-3D</v>
          </cell>
          <cell r="F3264" t="str">
            <v>Residential</v>
          </cell>
          <cell r="G3264" t="str">
            <v>MULTI</v>
          </cell>
          <cell r="J3264" t="str">
            <v>August</v>
          </cell>
          <cell r="K3264" t="str">
            <v>2011-2012</v>
          </cell>
          <cell r="L3264">
            <v>2012</v>
          </cell>
          <cell r="M3264">
            <v>0</v>
          </cell>
          <cell r="Y3264">
            <v>0</v>
          </cell>
          <cell r="AA3264">
            <v>0</v>
          </cell>
          <cell r="AC3264" t="str">
            <v>DVDECON-3DAugust2011-2012</v>
          </cell>
          <cell r="AD3264" t="str">
            <v>DVDECON-3D2012</v>
          </cell>
          <cell r="AE3264" t="str">
            <v>DVDECON-3DAugust2012</v>
          </cell>
          <cell r="AF3264" t="str">
            <v>DVDECON-3DAugust2011-2012</v>
          </cell>
          <cell r="AG3264" t="str">
            <v>DVDECON-3DAugust2011-2012</v>
          </cell>
          <cell r="AH3264" t="str">
            <v>DVDAugust2011-2012</v>
          </cell>
        </row>
        <row r="3265">
          <cell r="C3265" t="str">
            <v xml:space="preserve">Total CONEW DVD &amp; VIDEO  </v>
          </cell>
          <cell r="D3265" t="str">
            <v>CONEW</v>
          </cell>
          <cell r="E3265" t="str">
            <v>ECON-3D</v>
          </cell>
          <cell r="F3265" t="str">
            <v>Residential</v>
          </cell>
          <cell r="G3265" t="str">
            <v>SINGLE</v>
          </cell>
          <cell r="J3265" t="str">
            <v>August</v>
          </cell>
          <cell r="K3265" t="str">
            <v>2011-2012</v>
          </cell>
          <cell r="L3265">
            <v>2012</v>
          </cell>
          <cell r="M3265">
            <v>0</v>
          </cell>
          <cell r="N3265">
            <v>283.33333333333331</v>
          </cell>
          <cell r="Y3265">
            <v>0</v>
          </cell>
          <cell r="Z3265">
            <v>2684.0123883333331</v>
          </cell>
          <cell r="AA3265">
            <v>0</v>
          </cell>
          <cell r="AB3265">
            <v>34570.03833333333</v>
          </cell>
          <cell r="AC3265" t="str">
            <v>CONEWECON-3DAugust2011-2012</v>
          </cell>
          <cell r="AD3265" t="str">
            <v>CONEWECON-3D2012</v>
          </cell>
          <cell r="AE3265" t="str">
            <v>CONEWECON-3DAugust2012</v>
          </cell>
          <cell r="AF3265" t="str">
            <v>CONEWECON-3DAugust2011-2012</v>
          </cell>
          <cell r="AG3265" t="str">
            <v>CONEWECON-3DAugust2011-2012</v>
          </cell>
          <cell r="AH3265" t="str">
            <v>CONEWAugust2011-2012</v>
          </cell>
        </row>
        <row r="3266">
          <cell r="C3266" t="str">
            <v xml:space="preserve">Total CONEW DVD &amp; VIDEO  </v>
          </cell>
          <cell r="D3266" t="str">
            <v>CONEW</v>
          </cell>
          <cell r="E3266" t="str">
            <v>ECON-3D</v>
          </cell>
          <cell r="F3266" t="str">
            <v>Residential</v>
          </cell>
          <cell r="G3266" t="str">
            <v>MULTI</v>
          </cell>
          <cell r="J3266" t="str">
            <v>August</v>
          </cell>
          <cell r="K3266" t="str">
            <v>2011-2012</v>
          </cell>
          <cell r="L3266">
            <v>2012</v>
          </cell>
          <cell r="M3266">
            <v>0</v>
          </cell>
          <cell r="Y3266">
            <v>0</v>
          </cell>
          <cell r="AA3266">
            <v>0</v>
          </cell>
          <cell r="AC3266" t="str">
            <v>CONEWECON-3DAugust2011-2012</v>
          </cell>
          <cell r="AD3266" t="str">
            <v>CONEWECON-3D2012</v>
          </cell>
          <cell r="AE3266" t="str">
            <v>CONEWECON-3DAugust2012</v>
          </cell>
          <cell r="AF3266" t="str">
            <v>CONEWECON-3DAugust2011-2012</v>
          </cell>
          <cell r="AG3266" t="str">
            <v>CONEWECON-3DAugust2011-2012</v>
          </cell>
          <cell r="AH3266" t="str">
            <v>CONEWAugust2011-2012</v>
          </cell>
        </row>
        <row r="3267">
          <cell r="B3267" t="str">
            <v>M-ONLINE</v>
          </cell>
          <cell r="C3267" t="str">
            <v>Survey - Residential Online Energy</v>
          </cell>
          <cell r="D3267" t="str">
            <v>ONLINE</v>
          </cell>
          <cell r="E3267" t="str">
            <v>ECON-3C</v>
          </cell>
          <cell r="F3267" t="str">
            <v>Residential</v>
          </cell>
          <cell r="G3267" t="str">
            <v>SINGLE</v>
          </cell>
          <cell r="J3267" t="str">
            <v>August</v>
          </cell>
          <cell r="K3267" t="str">
            <v>2011-2012</v>
          </cell>
          <cell r="L3267">
            <v>2012</v>
          </cell>
          <cell r="N3267">
            <v>149.91666666666666</v>
          </cell>
          <cell r="Y3267">
            <v>0</v>
          </cell>
          <cell r="Z3267">
            <v>3495.7568333333334</v>
          </cell>
          <cell r="AA3267">
            <v>0</v>
          </cell>
          <cell r="AB3267">
            <v>18225.008916916668</v>
          </cell>
          <cell r="AC3267" t="str">
            <v>ONLINEECON-3CAugust2011-2012</v>
          </cell>
          <cell r="AD3267" t="str">
            <v>ONLINEECON-3C2012</v>
          </cell>
          <cell r="AE3267" t="str">
            <v>ONLINEECON-3CAugust2012</v>
          </cell>
          <cell r="AF3267" t="str">
            <v>ONLINEECON-3CAugust2011-2012</v>
          </cell>
          <cell r="AG3267" t="str">
            <v>ONLINEECON-3CAugust2011-2012</v>
          </cell>
          <cell r="AH3267" t="str">
            <v>ONLINEAugust2011-2012</v>
          </cell>
        </row>
        <row r="3268">
          <cell r="C3268" t="str">
            <v>Energy Calculator</v>
          </cell>
          <cell r="D3268" t="str">
            <v>CALC</v>
          </cell>
          <cell r="E3268" t="str">
            <v>ECON-17</v>
          </cell>
          <cell r="F3268" t="str">
            <v>Residential</v>
          </cell>
          <cell r="G3268" t="str">
            <v>SINGLE</v>
          </cell>
          <cell r="J3268" t="str">
            <v>August</v>
          </cell>
          <cell r="K3268" t="str">
            <v>2011-2012</v>
          </cell>
          <cell r="L3268">
            <v>2012</v>
          </cell>
          <cell r="Y3268">
            <v>0</v>
          </cell>
          <cell r="Z3268">
            <v>0</v>
          </cell>
          <cell r="AA3268">
            <v>0</v>
          </cell>
          <cell r="AB3268">
            <v>0</v>
          </cell>
          <cell r="AC3268" t="str">
            <v>CALCECON-17August2011-2012</v>
          </cell>
          <cell r="AD3268" t="str">
            <v>CALCECON-172012</v>
          </cell>
          <cell r="AE3268" t="str">
            <v>CALCECON-17August2012</v>
          </cell>
          <cell r="AF3268" t="str">
            <v>CALCECON-17August2011-2012</v>
          </cell>
          <cell r="AG3268" t="str">
            <v>CALCECON-17August2011-2012</v>
          </cell>
          <cell r="AH3268" t="str">
            <v>CALCAugust2011-2012</v>
          </cell>
        </row>
        <row r="3269">
          <cell r="C3269" t="str">
            <v xml:space="preserve">Total Online Energy Surveys  </v>
          </cell>
          <cell r="D3269" t="str">
            <v>CONEW</v>
          </cell>
          <cell r="E3269" t="str">
            <v>ECON-EDU</v>
          </cell>
          <cell r="F3269" t="str">
            <v>Residential</v>
          </cell>
          <cell r="G3269" t="str">
            <v>SINGLE</v>
          </cell>
          <cell r="H3269" t="str">
            <v>ONLINE SURVEY</v>
          </cell>
          <cell r="J3269" t="str">
            <v>August</v>
          </cell>
          <cell r="K3269" t="str">
            <v>2011-2012</v>
          </cell>
          <cell r="L3269">
            <v>2012</v>
          </cell>
          <cell r="M3269">
            <v>0</v>
          </cell>
          <cell r="N3269">
            <v>149.91666666666666</v>
          </cell>
          <cell r="O3269">
            <v>0</v>
          </cell>
          <cell r="P3269">
            <v>0</v>
          </cell>
          <cell r="Q3269">
            <v>0</v>
          </cell>
          <cell r="R3269">
            <v>0</v>
          </cell>
          <cell r="S3269">
            <v>0</v>
          </cell>
          <cell r="U3269">
            <v>0</v>
          </cell>
          <cell r="V3269">
            <v>0</v>
          </cell>
          <cell r="W3269">
            <v>0</v>
          </cell>
          <cell r="X3269">
            <v>0</v>
          </cell>
          <cell r="Y3269">
            <v>0</v>
          </cell>
          <cell r="Z3269">
            <v>3495.7568333333334</v>
          </cell>
          <cell r="AA3269">
            <v>0</v>
          </cell>
          <cell r="AB3269">
            <v>18225.008916916668</v>
          </cell>
          <cell r="AC3269" t="str">
            <v>CONEWECON-EDUAugust2011-2012</v>
          </cell>
          <cell r="AD3269" t="str">
            <v>CONEWECON-EDU2012</v>
          </cell>
          <cell r="AE3269" t="str">
            <v>CONEWECON-EDUAugust2012</v>
          </cell>
          <cell r="AF3269" t="str">
            <v>CONEWECON-EDUONLINE SURVEYAugust2011-2012</v>
          </cell>
          <cell r="AG3269" t="str">
            <v>CONEWECON-EDUAugust2011-2012</v>
          </cell>
          <cell r="AH3269" t="str">
            <v>CONEWAugust2011-2012</v>
          </cell>
        </row>
        <row r="3270">
          <cell r="B3270" t="str">
            <v>M-WAUD</v>
          </cell>
          <cell r="C3270" t="str">
            <v>Survey - Water Audit</v>
          </cell>
          <cell r="D3270" t="str">
            <v>BURNS</v>
          </cell>
          <cell r="E3270" t="str">
            <v>WACON-5A</v>
          </cell>
          <cell r="F3270" t="str">
            <v>Residential</v>
          </cell>
          <cell r="G3270" t="str">
            <v>SINGLE</v>
          </cell>
          <cell r="J3270" t="str">
            <v>August</v>
          </cell>
          <cell r="K3270" t="str">
            <v>2011-2012</v>
          </cell>
          <cell r="L3270">
            <v>2012</v>
          </cell>
          <cell r="N3270">
            <v>0</v>
          </cell>
          <cell r="Y3270">
            <v>0</v>
          </cell>
          <cell r="Z3270">
            <v>0</v>
          </cell>
          <cell r="AA3270">
            <v>0</v>
          </cell>
          <cell r="AB3270">
            <v>0</v>
          </cell>
          <cell r="AC3270" t="str">
            <v>BURNSWACON-5AAugust2011-2012</v>
          </cell>
          <cell r="AD3270" t="str">
            <v>BURNSWACON-5A2012</v>
          </cell>
          <cell r="AE3270" t="str">
            <v>BURNSWACON-5AAugust2012</v>
          </cell>
          <cell r="AF3270" t="str">
            <v>BURNSWACON-5AAugust2011-2012</v>
          </cell>
          <cell r="AG3270" t="str">
            <v>BURNSWACON-5AAugust2011-2012</v>
          </cell>
          <cell r="AH3270" t="str">
            <v>BURNSAugust2011-2012</v>
          </cell>
        </row>
        <row r="3271">
          <cell r="D3271" t="str">
            <v>BURNS</v>
          </cell>
          <cell r="E3271" t="str">
            <v>WACON-5A</v>
          </cell>
          <cell r="F3271" t="str">
            <v>Residential</v>
          </cell>
          <cell r="G3271" t="str">
            <v>MULTI</v>
          </cell>
          <cell r="J3271" t="str">
            <v>August</v>
          </cell>
          <cell r="K3271" t="str">
            <v>2011-2012</v>
          </cell>
          <cell r="L3271">
            <v>2012</v>
          </cell>
          <cell r="Y3271">
            <v>0</v>
          </cell>
          <cell r="AA3271">
            <v>0</v>
          </cell>
          <cell r="AC3271" t="str">
            <v>BURNSWACON-5AAugust2011-2012</v>
          </cell>
          <cell r="AD3271" t="str">
            <v>BURNSWACON-5A2012</v>
          </cell>
          <cell r="AE3271" t="str">
            <v>BURNSWACON-5AAugust2012</v>
          </cell>
          <cell r="AF3271" t="str">
            <v>BURNSWACON-5AAugust2011-2012</v>
          </cell>
          <cell r="AG3271" t="str">
            <v>BURNSWACON-5AAugust2011-2012</v>
          </cell>
          <cell r="AH3271" t="str">
            <v>BURNSAugust2011-2012</v>
          </cell>
        </row>
        <row r="3272">
          <cell r="D3272" t="str">
            <v>GRAHAM</v>
          </cell>
          <cell r="E3272" t="str">
            <v>WACON-5A</v>
          </cell>
          <cell r="F3272" t="str">
            <v>Residential</v>
          </cell>
          <cell r="G3272" t="str">
            <v>SINGLE</v>
          </cell>
          <cell r="J3272" t="str">
            <v>August</v>
          </cell>
          <cell r="K3272" t="str">
            <v>2011-2012</v>
          </cell>
          <cell r="L3272">
            <v>2012</v>
          </cell>
          <cell r="N3272">
            <v>0</v>
          </cell>
          <cell r="Y3272">
            <v>0</v>
          </cell>
          <cell r="Z3272">
            <v>0</v>
          </cell>
          <cell r="AA3272">
            <v>0</v>
          </cell>
          <cell r="AB3272">
            <v>0</v>
          </cell>
          <cell r="AC3272" t="str">
            <v>GRAHAMWACON-5AAugust2011-2012</v>
          </cell>
          <cell r="AD3272" t="str">
            <v>GRAHAMWACON-5A2012</v>
          </cell>
          <cell r="AE3272" t="str">
            <v>GRAHAMWACON-5AAugust2012</v>
          </cell>
          <cell r="AF3272" t="str">
            <v>GRAHAMWACON-5AAugust2011-2012</v>
          </cell>
          <cell r="AG3272" t="str">
            <v>GRAHAMWACON-5AAugust2011-2012</v>
          </cell>
          <cell r="AH3272" t="str">
            <v>GRAHAMAugust2011-2012</v>
          </cell>
        </row>
        <row r="3273">
          <cell r="D3273" t="str">
            <v>GRAHAM</v>
          </cell>
          <cell r="E3273" t="str">
            <v>WACON-5A</v>
          </cell>
          <cell r="F3273" t="str">
            <v>Residential</v>
          </cell>
          <cell r="G3273" t="str">
            <v>MULTI</v>
          </cell>
          <cell r="J3273" t="str">
            <v>August</v>
          </cell>
          <cell r="K3273" t="str">
            <v>2011-2012</v>
          </cell>
          <cell r="L3273">
            <v>2012</v>
          </cell>
          <cell r="Y3273">
            <v>0</v>
          </cell>
          <cell r="AA3273">
            <v>0</v>
          </cell>
          <cell r="AC3273" t="str">
            <v>GRAHAMWACON-5AAugust2011-2012</v>
          </cell>
          <cell r="AD3273" t="str">
            <v>GRAHAMWACON-5A2012</v>
          </cell>
          <cell r="AE3273" t="str">
            <v>GRAHAMWACON-5AAugust2012</v>
          </cell>
          <cell r="AF3273" t="str">
            <v>GRAHAMWACON-5AAugust2011-2012</v>
          </cell>
          <cell r="AG3273" t="str">
            <v>GRAHAMWACON-5AAugust2011-2012</v>
          </cell>
          <cell r="AH3273" t="str">
            <v>GRAHAMAugust2011-2012</v>
          </cell>
        </row>
        <row r="3274">
          <cell r="D3274" t="str">
            <v>GURNETT</v>
          </cell>
          <cell r="E3274" t="str">
            <v>WACON-5A</v>
          </cell>
          <cell r="F3274" t="str">
            <v>Residential</v>
          </cell>
          <cell r="G3274" t="str">
            <v>SINGLE</v>
          </cell>
          <cell r="J3274" t="str">
            <v>August</v>
          </cell>
          <cell r="K3274" t="str">
            <v>2011-2012</v>
          </cell>
          <cell r="L3274">
            <v>2012</v>
          </cell>
          <cell r="N3274">
            <v>0</v>
          </cell>
          <cell r="Y3274">
            <v>0</v>
          </cell>
          <cell r="Z3274">
            <v>0</v>
          </cell>
          <cell r="AA3274">
            <v>0</v>
          </cell>
          <cell r="AB3274">
            <v>0</v>
          </cell>
          <cell r="AC3274" t="str">
            <v>GURNETTWACON-5AAugust2011-2012</v>
          </cell>
          <cell r="AD3274" t="str">
            <v>GURNETTWACON-5A2012</v>
          </cell>
          <cell r="AE3274" t="str">
            <v>GURNETTWACON-5AAugust2012</v>
          </cell>
          <cell r="AF3274" t="str">
            <v>GURNETTWACON-5AAugust2011-2012</v>
          </cell>
          <cell r="AG3274" t="str">
            <v>GURNETTWACON-5AAugust2011-2012</v>
          </cell>
          <cell r="AH3274" t="str">
            <v>GURNETTAugust2011-2012</v>
          </cell>
        </row>
        <row r="3275">
          <cell r="D3275" t="str">
            <v>GURNETT</v>
          </cell>
          <cell r="E3275" t="str">
            <v>WACON-5A</v>
          </cell>
          <cell r="F3275" t="str">
            <v>Residential</v>
          </cell>
          <cell r="G3275" t="str">
            <v>MULTI</v>
          </cell>
          <cell r="J3275" t="str">
            <v>August</v>
          </cell>
          <cell r="K3275" t="str">
            <v>2011-2012</v>
          </cell>
          <cell r="L3275">
            <v>2012</v>
          </cell>
          <cell r="Y3275">
            <v>0</v>
          </cell>
          <cell r="AA3275">
            <v>0</v>
          </cell>
          <cell r="AC3275" t="str">
            <v>GURNETTWACON-5AAugust2011-2012</v>
          </cell>
          <cell r="AD3275" t="str">
            <v>GURNETTWACON-5A2012</v>
          </cell>
          <cell r="AE3275" t="str">
            <v>GURNETTWACON-5AAugust2012</v>
          </cell>
          <cell r="AF3275" t="str">
            <v>GURNETTWACON-5AAugust2011-2012</v>
          </cell>
          <cell r="AG3275" t="str">
            <v>GURNETTWACON-5AAugust2011-2012</v>
          </cell>
          <cell r="AH3275" t="str">
            <v>GURNETTAugust2011-2012</v>
          </cell>
        </row>
        <row r="3276">
          <cell r="D3276" t="str">
            <v>MIL</v>
          </cell>
          <cell r="E3276" t="str">
            <v>WACON-5B</v>
          </cell>
          <cell r="F3276" t="str">
            <v>Commercial</v>
          </cell>
          <cell r="G3276" t="str">
            <v>MULTI</v>
          </cell>
          <cell r="J3276" t="str">
            <v>August</v>
          </cell>
          <cell r="K3276" t="str">
            <v>2011-2012</v>
          </cell>
          <cell r="L3276">
            <v>2012</v>
          </cell>
          <cell r="N3276">
            <v>0</v>
          </cell>
          <cell r="Y3276">
            <v>0</v>
          </cell>
          <cell r="Z3276">
            <v>0</v>
          </cell>
          <cell r="AA3276">
            <v>0</v>
          </cell>
          <cell r="AB3276">
            <v>0</v>
          </cell>
          <cell r="AC3276" t="str">
            <v>MILWACON-5BAugust2011-2012</v>
          </cell>
          <cell r="AD3276" t="str">
            <v>MILWACON-5B2012</v>
          </cell>
          <cell r="AE3276" t="str">
            <v>MILWACON-5BAugust2012</v>
          </cell>
          <cell r="AF3276" t="str">
            <v>MILWACON-5BAugust2011-2012</v>
          </cell>
          <cell r="AG3276" t="str">
            <v>MILWACON-5BAugust2011-2012</v>
          </cell>
          <cell r="AH3276" t="str">
            <v>MILAugust2011-2012</v>
          </cell>
        </row>
        <row r="3277">
          <cell r="D3277" t="str">
            <v>MIL</v>
          </cell>
          <cell r="E3277" t="str">
            <v>WACON-5B</v>
          </cell>
          <cell r="F3277" t="str">
            <v>Commercial</v>
          </cell>
          <cell r="G3277" t="str">
            <v>OTHER</v>
          </cell>
          <cell r="J3277" t="str">
            <v>August</v>
          </cell>
          <cell r="K3277" t="str">
            <v>2011-2012</v>
          </cell>
          <cell r="L3277">
            <v>2012</v>
          </cell>
          <cell r="Y3277">
            <v>0</v>
          </cell>
          <cell r="AC3277" t="str">
            <v>MILWACON-5BAugust2011-2012</v>
          </cell>
          <cell r="AD3277" t="str">
            <v>MILWACON-5B2012</v>
          </cell>
          <cell r="AE3277" t="str">
            <v>MILWACON-5BAugust2012</v>
          </cell>
          <cell r="AF3277" t="str">
            <v>MILWACON-5BAugust2011-2012</v>
          </cell>
          <cell r="AG3277" t="str">
            <v>MILWACON-5BAugust2011-2012</v>
          </cell>
          <cell r="AH3277" t="str">
            <v>MILAugust2011-2012</v>
          </cell>
        </row>
        <row r="3278">
          <cell r="D3278" t="str">
            <v>SAMPSON</v>
          </cell>
          <cell r="E3278" t="str">
            <v>WACON-5A</v>
          </cell>
          <cell r="F3278" t="str">
            <v>Residential</v>
          </cell>
          <cell r="G3278" t="str">
            <v>SINGLE</v>
          </cell>
          <cell r="J3278" t="str">
            <v>August</v>
          </cell>
          <cell r="K3278" t="str">
            <v>2011-2012</v>
          </cell>
          <cell r="L3278">
            <v>2012</v>
          </cell>
          <cell r="N3278">
            <v>0</v>
          </cell>
          <cell r="Y3278">
            <v>0</v>
          </cell>
          <cell r="Z3278">
            <v>0</v>
          </cell>
          <cell r="AA3278">
            <v>0</v>
          </cell>
          <cell r="AB3278">
            <v>0</v>
          </cell>
          <cell r="AC3278" t="str">
            <v>SAMPSONWACON-5AAugust2011-2012</v>
          </cell>
          <cell r="AD3278" t="str">
            <v>SAMPSONWACON-5A2012</v>
          </cell>
          <cell r="AE3278" t="str">
            <v>SAMPSONWACON-5AAugust2012</v>
          </cell>
          <cell r="AF3278" t="str">
            <v>SAMPSONWACON-5AAugust2011-2012</v>
          </cell>
          <cell r="AG3278" t="str">
            <v>SAMPSONWACON-5AAugust2011-2012</v>
          </cell>
          <cell r="AH3278" t="str">
            <v>SAMPSONAugust2011-2012</v>
          </cell>
        </row>
        <row r="3279">
          <cell r="D3279" t="str">
            <v>SAMPSON</v>
          </cell>
          <cell r="E3279" t="str">
            <v>WACON-5A</v>
          </cell>
          <cell r="F3279" t="str">
            <v>Residential</v>
          </cell>
          <cell r="G3279" t="str">
            <v>MULTI</v>
          </cell>
          <cell r="J3279" t="str">
            <v>August</v>
          </cell>
          <cell r="K3279" t="str">
            <v>2011-2012</v>
          </cell>
          <cell r="L3279">
            <v>2012</v>
          </cell>
          <cell r="Y3279">
            <v>0</v>
          </cell>
          <cell r="AA3279">
            <v>0</v>
          </cell>
          <cell r="AC3279" t="str">
            <v>SAMPSONWACON-5AAugust2011-2012</v>
          </cell>
          <cell r="AD3279" t="str">
            <v>SAMPSONWACON-5A2012</v>
          </cell>
          <cell r="AE3279" t="str">
            <v>SAMPSONWACON-5AAugust2012</v>
          </cell>
          <cell r="AF3279" t="str">
            <v>SAMPSONWACON-5AAugust2011-2012</v>
          </cell>
          <cell r="AG3279" t="str">
            <v>SAMPSONWACON-5AAugust2011-2012</v>
          </cell>
          <cell r="AH3279" t="str">
            <v>SAMPSONAugust2011-2012</v>
          </cell>
        </row>
        <row r="3280">
          <cell r="D3280" t="str">
            <v>SKIPPER</v>
          </cell>
          <cell r="E3280" t="str">
            <v>WACON-5A</v>
          </cell>
          <cell r="F3280" t="str">
            <v>Residential</v>
          </cell>
          <cell r="G3280" t="str">
            <v>SINGLE</v>
          </cell>
          <cell r="J3280" t="str">
            <v>August</v>
          </cell>
          <cell r="K3280" t="str">
            <v>2011-2012</v>
          </cell>
          <cell r="L3280">
            <v>2012</v>
          </cell>
          <cell r="N3280">
            <v>0</v>
          </cell>
          <cell r="Y3280">
            <v>0</v>
          </cell>
          <cell r="AC3280" t="str">
            <v>SKIPPERWACON-5AAugust2011-2012</v>
          </cell>
          <cell r="AD3280" t="str">
            <v>SKIPPERWACON-5A2012</v>
          </cell>
          <cell r="AE3280" t="str">
            <v>SKIPPERWACON-5AAugust2012</v>
          </cell>
          <cell r="AF3280" t="str">
            <v>SKIPPERWACON-5AAugust2011-2012</v>
          </cell>
          <cell r="AG3280" t="str">
            <v>SKIPPERWACON-5AAugust2011-2012</v>
          </cell>
          <cell r="AH3280" t="str">
            <v>SKIPPERAugust2011-2012</v>
          </cell>
        </row>
        <row r="3281">
          <cell r="D3281" t="str">
            <v>SKIPPER</v>
          </cell>
          <cell r="E3281" t="str">
            <v>WACON-5A</v>
          </cell>
          <cell r="F3281" t="str">
            <v>Residential</v>
          </cell>
          <cell r="G3281" t="str">
            <v>MULTI</v>
          </cell>
          <cell r="J3281" t="str">
            <v>August</v>
          </cell>
          <cell r="K3281" t="str">
            <v>2011-2012</v>
          </cell>
          <cell r="L3281">
            <v>2012</v>
          </cell>
          <cell r="Y3281">
            <v>0</v>
          </cell>
          <cell r="AC3281" t="str">
            <v>SKIPPERWACON-5AAugust2011-2012</v>
          </cell>
          <cell r="AD3281" t="str">
            <v>SKIPPERWACON-5A2012</v>
          </cell>
          <cell r="AE3281" t="str">
            <v>SKIPPERWACON-5AAugust2012</v>
          </cell>
          <cell r="AF3281" t="str">
            <v>SKIPPERWACON-5AAugust2011-2012</v>
          </cell>
          <cell r="AG3281" t="str">
            <v>SKIPPERWACON-5AAugust2011-2012</v>
          </cell>
          <cell r="AH3281" t="str">
            <v>SKIPPERAugust2011-2012</v>
          </cell>
        </row>
        <row r="3282">
          <cell r="D3282" t="str">
            <v>SKIPPER</v>
          </cell>
          <cell r="E3282" t="str">
            <v>WACON-5B</v>
          </cell>
          <cell r="F3282" t="str">
            <v>Commercial</v>
          </cell>
          <cell r="G3282" t="str">
            <v>OTHER</v>
          </cell>
          <cell r="J3282" t="str">
            <v>August</v>
          </cell>
          <cell r="K3282" t="str">
            <v>2011-2012</v>
          </cell>
          <cell r="L3282">
            <v>2012</v>
          </cell>
          <cell r="N3282">
            <v>5.833333333333333</v>
          </cell>
          <cell r="Y3282">
            <v>0</v>
          </cell>
          <cell r="Z3282">
            <v>941.23725383333328</v>
          </cell>
          <cell r="AA3282">
            <v>0</v>
          </cell>
          <cell r="AB3282">
            <v>0</v>
          </cell>
          <cell r="AC3282" t="str">
            <v>SKIPPERWACON-5BAugust2011-2012</v>
          </cell>
          <cell r="AD3282" t="str">
            <v>SKIPPERWACON-5B2012</v>
          </cell>
          <cell r="AE3282" t="str">
            <v>SKIPPERWACON-5BAugust2012</v>
          </cell>
          <cell r="AF3282" t="str">
            <v>SKIPPERWACON-5BAugust2011-2012</v>
          </cell>
          <cell r="AG3282" t="str">
            <v>SKIPPERWACON-5BAugust2011-2012</v>
          </cell>
          <cell r="AH3282" t="str">
            <v>SKIPPERAugust2011-2012</v>
          </cell>
        </row>
        <row r="3283">
          <cell r="D3283" t="str">
            <v>SPRIGGS</v>
          </cell>
          <cell r="E3283" t="str">
            <v>WACON-5A</v>
          </cell>
          <cell r="F3283" t="str">
            <v>Residential</v>
          </cell>
          <cell r="G3283" t="str">
            <v>SINGLE</v>
          </cell>
          <cell r="J3283" t="str">
            <v>August</v>
          </cell>
          <cell r="K3283" t="str">
            <v>2011-2012</v>
          </cell>
          <cell r="L3283">
            <v>2012</v>
          </cell>
          <cell r="N3283">
            <v>0</v>
          </cell>
          <cell r="Y3283">
            <v>0</v>
          </cell>
          <cell r="Z3283">
            <v>0</v>
          </cell>
          <cell r="AA3283">
            <v>0</v>
          </cell>
          <cell r="AB3283">
            <v>0</v>
          </cell>
          <cell r="AC3283" t="str">
            <v>SPRIGGSWACON-5AAugust2011-2012</v>
          </cell>
          <cell r="AD3283" t="str">
            <v>SPRIGGSWACON-5A2012</v>
          </cell>
          <cell r="AE3283" t="str">
            <v>SPRIGGSWACON-5AAugust2012</v>
          </cell>
          <cell r="AF3283" t="str">
            <v>SPRIGGSWACON-5AAugust2011-2012</v>
          </cell>
          <cell r="AG3283" t="str">
            <v>SPRIGGSWACON-5AAugust2011-2012</v>
          </cell>
          <cell r="AH3283" t="str">
            <v>SPRIGGSAugust2011-2012</v>
          </cell>
        </row>
        <row r="3284">
          <cell r="D3284" t="str">
            <v>SPRIGGS</v>
          </cell>
          <cell r="E3284" t="str">
            <v>WACON-5A</v>
          </cell>
          <cell r="F3284" t="str">
            <v>Residential</v>
          </cell>
          <cell r="G3284" t="str">
            <v>MULTI</v>
          </cell>
          <cell r="J3284" t="str">
            <v>August</v>
          </cell>
          <cell r="K3284" t="str">
            <v>2011-2012</v>
          </cell>
          <cell r="L3284">
            <v>2012</v>
          </cell>
          <cell r="Y3284">
            <v>0</v>
          </cell>
          <cell r="AA3284">
            <v>0</v>
          </cell>
          <cell r="AC3284" t="str">
            <v>SPRIGGSWACON-5AAugust2011-2012</v>
          </cell>
          <cell r="AD3284" t="str">
            <v>SPRIGGSWACON-5A2012</v>
          </cell>
          <cell r="AE3284" t="str">
            <v>SPRIGGSWACON-5AAugust2012</v>
          </cell>
          <cell r="AF3284" t="str">
            <v>SPRIGGSWACON-5AAugust2011-2012</v>
          </cell>
          <cell r="AG3284" t="str">
            <v>SPRIGGSWACON-5AAugust2011-2012</v>
          </cell>
          <cell r="AH3284" t="str">
            <v>SPRIGGSAugust2011-2012</v>
          </cell>
        </row>
        <row r="3285">
          <cell r="C3285" t="str">
            <v xml:space="preserve">Total Water Audits  </v>
          </cell>
          <cell r="D3285" t="str">
            <v>CONEW</v>
          </cell>
          <cell r="E3285" t="str">
            <v>WACON-5A</v>
          </cell>
          <cell r="F3285" t="str">
            <v>Residential</v>
          </cell>
          <cell r="G3285" t="str">
            <v>SINGLE</v>
          </cell>
          <cell r="J3285" t="str">
            <v>August</v>
          </cell>
          <cell r="K3285" t="str">
            <v>2011-2012</v>
          </cell>
          <cell r="L3285">
            <v>2012</v>
          </cell>
          <cell r="M3285">
            <v>0</v>
          </cell>
          <cell r="N3285">
            <v>0</v>
          </cell>
          <cell r="Y3285">
            <v>0</v>
          </cell>
          <cell r="Z3285">
            <v>0</v>
          </cell>
          <cell r="AA3285">
            <v>0</v>
          </cell>
          <cell r="AB3285">
            <v>0</v>
          </cell>
          <cell r="AC3285" t="str">
            <v>CONEWWACON-5AAugust2011-2012</v>
          </cell>
          <cell r="AD3285" t="str">
            <v>CONEWWACON-5A2012</v>
          </cell>
          <cell r="AE3285" t="str">
            <v>CONEWWACON-5AAugust2012</v>
          </cell>
          <cell r="AF3285" t="str">
            <v>CONEWWACON-5AAugust2011-2012</v>
          </cell>
          <cell r="AG3285" t="str">
            <v>CONEWWACON-5AAugust2011-2012</v>
          </cell>
          <cell r="AH3285" t="str">
            <v>CONEWAugust2011-2012</v>
          </cell>
        </row>
        <row r="3286">
          <cell r="C3286" t="str">
            <v xml:space="preserve">Total Water Audits  </v>
          </cell>
          <cell r="D3286" t="str">
            <v>CONEW</v>
          </cell>
          <cell r="E3286" t="str">
            <v>WACON-5A</v>
          </cell>
          <cell r="F3286" t="str">
            <v>Residential</v>
          </cell>
          <cell r="G3286" t="str">
            <v>MULTI</v>
          </cell>
          <cell r="J3286" t="str">
            <v>August</v>
          </cell>
          <cell r="K3286" t="str">
            <v>2011-2012</v>
          </cell>
          <cell r="L3286">
            <v>2012</v>
          </cell>
          <cell r="M3286">
            <v>0</v>
          </cell>
          <cell r="Y3286">
            <v>0</v>
          </cell>
          <cell r="Z3286">
            <v>0</v>
          </cell>
          <cell r="AC3286" t="str">
            <v>CONEWWACON-5AAugust2011-2012</v>
          </cell>
          <cell r="AD3286" t="str">
            <v>CONEWWACON-5A2012</v>
          </cell>
          <cell r="AE3286" t="str">
            <v>CONEWWACON-5AAugust2012</v>
          </cell>
          <cell r="AF3286" t="str">
            <v>CONEWWACON-5AAugust2011-2012</v>
          </cell>
          <cell r="AG3286" t="str">
            <v>CONEWWACON-5AAugust2011-2012</v>
          </cell>
          <cell r="AH3286" t="str">
            <v>CONEWAugust2011-2012</v>
          </cell>
        </row>
        <row r="3287">
          <cell r="C3287" t="str">
            <v xml:space="preserve">Total Water Audits  </v>
          </cell>
          <cell r="D3287" t="str">
            <v>CONEW</v>
          </cell>
          <cell r="E3287" t="str">
            <v>WACON-5B</v>
          </cell>
          <cell r="F3287" t="str">
            <v>Commercial</v>
          </cell>
          <cell r="G3287" t="str">
            <v>OTHER</v>
          </cell>
          <cell r="J3287" t="str">
            <v>August</v>
          </cell>
          <cell r="K3287" t="str">
            <v>2011-2012</v>
          </cell>
          <cell r="L3287">
            <v>2012</v>
          </cell>
          <cell r="M3287">
            <v>0</v>
          </cell>
          <cell r="N3287">
            <v>5.833333333333333</v>
          </cell>
          <cell r="Y3287">
            <v>0</v>
          </cell>
          <cell r="Z3287">
            <v>941.23725383333328</v>
          </cell>
          <cell r="AC3287" t="str">
            <v>CONEWWACON-5BAugust2011-2012</v>
          </cell>
          <cell r="AD3287" t="str">
            <v>CONEWWACON-5B2012</v>
          </cell>
          <cell r="AE3287" t="str">
            <v>CONEWWACON-5BAugust2012</v>
          </cell>
          <cell r="AF3287" t="str">
            <v>CONEWWACON-5BAugust2011-2012</v>
          </cell>
          <cell r="AG3287" t="str">
            <v>CONEWWACON-5BAugust2011-2012</v>
          </cell>
          <cell r="AH3287" t="str">
            <v>CONEWAugust2011-2012</v>
          </cell>
        </row>
        <row r="3288">
          <cell r="B3288" t="str">
            <v>LOANEDEL</v>
          </cell>
          <cell r="C3288" t="str">
            <v>Efficiency Delivered Loans</v>
          </cell>
          <cell r="D3288" t="str">
            <v>BURNS</v>
          </cell>
          <cell r="E3288" t="str">
            <v>ECON-12A</v>
          </cell>
          <cell r="F3288" t="str">
            <v>Residential</v>
          </cell>
          <cell r="G3288" t="str">
            <v>SINGLE</v>
          </cell>
          <cell r="J3288" t="str">
            <v>August</v>
          </cell>
          <cell r="K3288" t="str">
            <v>2011-2012</v>
          </cell>
          <cell r="L3288">
            <v>2012</v>
          </cell>
          <cell r="N3288">
            <v>0</v>
          </cell>
          <cell r="P3288">
            <v>0</v>
          </cell>
          <cell r="Y3288">
            <v>0</v>
          </cell>
          <cell r="Z3288">
            <v>0</v>
          </cell>
          <cell r="AA3288">
            <v>0</v>
          </cell>
          <cell r="AB3288">
            <v>0</v>
          </cell>
          <cell r="AC3288" t="str">
            <v>BURNSECON-12AAugust2011-2012</v>
          </cell>
          <cell r="AD3288" t="str">
            <v>BURNSECON-12A2012</v>
          </cell>
          <cell r="AE3288" t="str">
            <v>BURNSECON-12AAugust2012</v>
          </cell>
          <cell r="AF3288" t="str">
            <v>BURNSECON-12AAugust2011-2012</v>
          </cell>
          <cell r="AG3288" t="str">
            <v>BURNSECON-12AAugust2011-2012</v>
          </cell>
          <cell r="AH3288" t="str">
            <v>BURNSAugust2011-2012</v>
          </cell>
        </row>
        <row r="3289">
          <cell r="D3289" t="str">
            <v>GRAHAM</v>
          </cell>
          <cell r="E3289" t="str">
            <v>ECON-12A</v>
          </cell>
          <cell r="F3289" t="str">
            <v>Residential</v>
          </cell>
          <cell r="G3289" t="str">
            <v>SINGLE</v>
          </cell>
          <cell r="J3289" t="str">
            <v>August</v>
          </cell>
          <cell r="K3289" t="str">
            <v>2011-2012</v>
          </cell>
          <cell r="L3289">
            <v>2012</v>
          </cell>
          <cell r="N3289">
            <v>10.083333333333334</v>
          </cell>
          <cell r="P3289">
            <v>20166.666666666668</v>
          </cell>
          <cell r="Y3289">
            <v>0</v>
          </cell>
          <cell r="Z3289">
            <v>5041.666666666667</v>
          </cell>
          <cell r="AA3289">
            <v>0</v>
          </cell>
          <cell r="AB3289">
            <v>2514.4808333333335</v>
          </cell>
          <cell r="AC3289" t="str">
            <v>GRAHAMECON-12AAugust2011-2012</v>
          </cell>
          <cell r="AD3289" t="str">
            <v>GRAHAMECON-12A2012</v>
          </cell>
          <cell r="AE3289" t="str">
            <v>GRAHAMECON-12AAugust2012</v>
          </cell>
          <cell r="AF3289" t="str">
            <v>GRAHAMECON-12AAugust2011-2012</v>
          </cell>
          <cell r="AG3289" t="str">
            <v>GRAHAMECON-12AAugust2011-2012</v>
          </cell>
          <cell r="AH3289" t="str">
            <v>GRAHAMAugust2011-2012</v>
          </cell>
        </row>
        <row r="3290">
          <cell r="D3290" t="str">
            <v>MAYER</v>
          </cell>
          <cell r="E3290" t="str">
            <v>ECON-12A</v>
          </cell>
          <cell r="F3290" t="str">
            <v>Residential</v>
          </cell>
          <cell r="G3290" t="str">
            <v>SINGLE</v>
          </cell>
          <cell r="J3290" t="str">
            <v>August</v>
          </cell>
          <cell r="K3290" t="str">
            <v>2011-2012</v>
          </cell>
          <cell r="L3290">
            <v>2012</v>
          </cell>
          <cell r="N3290">
            <v>10.083333333333334</v>
          </cell>
          <cell r="P3290">
            <v>20166.666666666668</v>
          </cell>
          <cell r="Y3290">
            <v>0</v>
          </cell>
          <cell r="Z3290">
            <v>5041.666666666667</v>
          </cell>
          <cell r="AA3290">
            <v>0</v>
          </cell>
          <cell r="AB3290">
            <v>2514.4808333333335</v>
          </cell>
          <cell r="AC3290" t="str">
            <v>MAYERECON-12AAugust2011-2012</v>
          </cell>
          <cell r="AD3290" t="str">
            <v>MAYERECON-12A2012</v>
          </cell>
          <cell r="AE3290" t="str">
            <v>MAYERECON-12AAugust2012</v>
          </cell>
          <cell r="AF3290" t="str">
            <v>MAYERECON-12AAugust2011-2012</v>
          </cell>
          <cell r="AG3290" t="str">
            <v>MAYERECON-12AAugust2011-2012</v>
          </cell>
          <cell r="AH3290" t="str">
            <v>MAYERAugust2011-2012</v>
          </cell>
        </row>
        <row r="3291">
          <cell r="D3291" t="str">
            <v>SAMPSON</v>
          </cell>
          <cell r="E3291" t="str">
            <v>ECON-12A</v>
          </cell>
          <cell r="F3291" t="str">
            <v>Residential</v>
          </cell>
          <cell r="G3291" t="str">
            <v>SINGLE</v>
          </cell>
          <cell r="J3291" t="str">
            <v>August</v>
          </cell>
          <cell r="K3291" t="str">
            <v>2011-2012</v>
          </cell>
          <cell r="L3291">
            <v>2012</v>
          </cell>
          <cell r="N3291">
            <v>10.083333333333334</v>
          </cell>
          <cell r="P3291">
            <v>20166.666666666668</v>
          </cell>
          <cell r="Y3291">
            <v>0</v>
          </cell>
          <cell r="Z3291">
            <v>5041.666666666667</v>
          </cell>
          <cell r="AA3291">
            <v>0</v>
          </cell>
          <cell r="AB3291">
            <v>2514.4808333333335</v>
          </cell>
          <cell r="AC3291" t="str">
            <v>SAMPSONECON-12AAugust2011-2012</v>
          </cell>
          <cell r="AD3291" t="str">
            <v>SAMPSONECON-12A2012</v>
          </cell>
          <cell r="AE3291" t="str">
            <v>SAMPSONECON-12AAugust2012</v>
          </cell>
          <cell r="AF3291" t="str">
            <v>SAMPSONECON-12AAugust2011-2012</v>
          </cell>
          <cell r="AG3291" t="str">
            <v>SAMPSONECON-12AAugust2011-2012</v>
          </cell>
          <cell r="AH3291" t="str">
            <v>SAMPSONAugust2011-2012</v>
          </cell>
        </row>
        <row r="3292">
          <cell r="D3292" t="str">
            <v>SKIPPER</v>
          </cell>
          <cell r="E3292" t="str">
            <v>ECON-12A</v>
          </cell>
          <cell r="F3292" t="str">
            <v>Residential</v>
          </cell>
          <cell r="G3292" t="str">
            <v>SINGLE</v>
          </cell>
          <cell r="J3292" t="str">
            <v>August</v>
          </cell>
          <cell r="K3292" t="str">
            <v>2011-2012</v>
          </cell>
          <cell r="L3292">
            <v>2012</v>
          </cell>
          <cell r="N3292">
            <v>0</v>
          </cell>
          <cell r="P3292">
            <v>0</v>
          </cell>
          <cell r="Y3292">
            <v>0</v>
          </cell>
          <cell r="Z3292">
            <v>0</v>
          </cell>
          <cell r="AA3292">
            <v>0</v>
          </cell>
          <cell r="AB3292">
            <v>0</v>
          </cell>
          <cell r="AC3292" t="str">
            <v>SKIPPERECON-12AAugust2011-2012</v>
          </cell>
          <cell r="AD3292" t="str">
            <v>SKIPPERECON-12A2012</v>
          </cell>
          <cell r="AE3292" t="str">
            <v>SKIPPERECON-12AAugust2012</v>
          </cell>
          <cell r="AF3292" t="str">
            <v>SKIPPERECON-12AAugust2011-2012</v>
          </cell>
          <cell r="AG3292" t="str">
            <v>SKIPPERECON-12AAugust2011-2012</v>
          </cell>
          <cell r="AH3292" t="str">
            <v>SKIPPERAugust2011-2012</v>
          </cell>
        </row>
        <row r="3293">
          <cell r="D3293" t="str">
            <v>SPRIGGS</v>
          </cell>
          <cell r="E3293" t="str">
            <v>ECON-12A</v>
          </cell>
          <cell r="F3293" t="str">
            <v>Residential</v>
          </cell>
          <cell r="G3293" t="str">
            <v>SINGLE</v>
          </cell>
          <cell r="J3293" t="str">
            <v>August</v>
          </cell>
          <cell r="K3293" t="str">
            <v>2011-2012</v>
          </cell>
          <cell r="L3293">
            <v>2012</v>
          </cell>
          <cell r="N3293">
            <v>10.083333333333334</v>
          </cell>
          <cell r="P3293">
            <v>20166.666666666668</v>
          </cell>
          <cell r="Y3293">
            <v>0</v>
          </cell>
          <cell r="Z3293">
            <v>5041.666666666667</v>
          </cell>
          <cell r="AA3293">
            <v>0</v>
          </cell>
          <cell r="AB3293">
            <v>2514.4808333333335</v>
          </cell>
          <cell r="AC3293" t="str">
            <v>SPRIGGSECON-12AAugust2011-2012</v>
          </cell>
          <cell r="AD3293" t="str">
            <v>SPRIGGSECON-12A2012</v>
          </cell>
          <cell r="AE3293" t="str">
            <v>SPRIGGSECON-12AAugust2012</v>
          </cell>
          <cell r="AF3293" t="str">
            <v>SPRIGGSECON-12AAugust2011-2012</v>
          </cell>
          <cell r="AG3293" t="str">
            <v>SPRIGGSECON-12AAugust2011-2012</v>
          </cell>
          <cell r="AH3293" t="str">
            <v>SPRIGGSAugust2011-2012</v>
          </cell>
        </row>
        <row r="3294">
          <cell r="C3294" t="str">
            <v>Total Home Fix-up Single</v>
          </cell>
          <cell r="D3294" t="str">
            <v>CONEW</v>
          </cell>
          <cell r="E3294" t="str">
            <v>ECON-12A</v>
          </cell>
          <cell r="F3294" t="str">
            <v>Residential</v>
          </cell>
          <cell r="G3294" t="str">
            <v>SINGLE</v>
          </cell>
          <cell r="J3294" t="str">
            <v>August</v>
          </cell>
          <cell r="K3294" t="str">
            <v>2011-2012</v>
          </cell>
          <cell r="L3294">
            <v>2012</v>
          </cell>
          <cell r="M3294">
            <v>0</v>
          </cell>
          <cell r="N3294">
            <v>40.333333333333336</v>
          </cell>
          <cell r="O3294">
            <v>0</v>
          </cell>
          <cell r="P3294">
            <v>80666.666666666672</v>
          </cell>
          <cell r="Y3294">
            <v>0</v>
          </cell>
          <cell r="Z3294">
            <v>20166.666666666668</v>
          </cell>
          <cell r="AA3294">
            <v>0</v>
          </cell>
          <cell r="AB3294">
            <v>10057.923333333334</v>
          </cell>
          <cell r="AC3294" t="str">
            <v>CONEWECON-12AAugust2011-2012</v>
          </cell>
          <cell r="AD3294" t="str">
            <v>CONEWECON-12A2012</v>
          </cell>
          <cell r="AE3294" t="str">
            <v>CONEWECON-12AAugust2012</v>
          </cell>
          <cell r="AF3294" t="str">
            <v>CONEWECON-12AAugust2011-2012</v>
          </cell>
          <cell r="AG3294" t="str">
            <v>CONEWECON-12AAugust2011-2012</v>
          </cell>
          <cell r="AH3294" t="str">
            <v>CONEWAugust2011-2012</v>
          </cell>
        </row>
        <row r="3295">
          <cell r="C3295" t="str">
            <v>Community Events</v>
          </cell>
          <cell r="D3295" t="str">
            <v>BURNS</v>
          </cell>
          <cell r="E3295" t="str">
            <v>ECONGEN</v>
          </cell>
          <cell r="F3295" t="str">
            <v>Residential</v>
          </cell>
          <cell r="H3295" t="str">
            <v>COMM EVENT</v>
          </cell>
          <cell r="J3295" t="str">
            <v>August</v>
          </cell>
          <cell r="K3295" t="str">
            <v>2011-2012</v>
          </cell>
          <cell r="L3295">
            <v>2012</v>
          </cell>
          <cell r="N3295">
            <v>0.27777777777777779</v>
          </cell>
          <cell r="Y3295">
            <v>0</v>
          </cell>
          <cell r="Z3295">
            <v>1.7538055555555556</v>
          </cell>
          <cell r="AC3295" t="str">
            <v>BURNSECONGENAugust2011-2012</v>
          </cell>
          <cell r="AD3295" t="str">
            <v>BURNSECONGEN2012</v>
          </cell>
          <cell r="AE3295" t="str">
            <v>BURNSECONGENAugust2012</v>
          </cell>
          <cell r="AF3295" t="str">
            <v>BURNSECONGENCOMM EVENTAugust2011-2012</v>
          </cell>
          <cell r="AG3295" t="str">
            <v>BURNSECONGENAugust2011-2012</v>
          </cell>
          <cell r="AH3295" t="str">
            <v>BURNSAugust2011-2012</v>
          </cell>
        </row>
        <row r="3296">
          <cell r="D3296" t="str">
            <v>GRAHAM</v>
          </cell>
          <cell r="E3296" t="str">
            <v>ECONGEN</v>
          </cell>
          <cell r="F3296" t="str">
            <v>Residential</v>
          </cell>
          <cell r="H3296" t="str">
            <v>COMM EVENT</v>
          </cell>
          <cell r="J3296" t="str">
            <v>August</v>
          </cell>
          <cell r="K3296" t="str">
            <v>2011-2012</v>
          </cell>
          <cell r="L3296">
            <v>2012</v>
          </cell>
          <cell r="N3296">
            <v>0.27777777777777779</v>
          </cell>
          <cell r="U3296">
            <v>8</v>
          </cell>
          <cell r="Y3296">
            <v>0</v>
          </cell>
          <cell r="Z3296">
            <v>1.7538055555555556</v>
          </cell>
          <cell r="AC3296" t="str">
            <v>GRAHAMECONGENAugust2011-2012</v>
          </cell>
          <cell r="AD3296" t="str">
            <v>GRAHAMECONGEN2012</v>
          </cell>
          <cell r="AE3296" t="str">
            <v>GRAHAMECONGENAugust2012</v>
          </cell>
          <cell r="AF3296" t="str">
            <v>GRAHAMECONGENCOMM EVENTAugust2011-2012</v>
          </cell>
          <cell r="AG3296" t="str">
            <v>GRAHAMECONGENAugust2011-2012</v>
          </cell>
          <cell r="AH3296" t="str">
            <v>GRAHAMAugust2011-2012</v>
          </cell>
        </row>
        <row r="3297">
          <cell r="D3297" t="str">
            <v>MAYER</v>
          </cell>
          <cell r="E3297" t="str">
            <v>ECONGEN</v>
          </cell>
          <cell r="F3297" t="str">
            <v>Residential</v>
          </cell>
          <cell r="H3297" t="str">
            <v>COMM EVENT</v>
          </cell>
          <cell r="J3297" t="str">
            <v>August</v>
          </cell>
          <cell r="K3297" t="str">
            <v>2011-2012</v>
          </cell>
          <cell r="L3297">
            <v>2012</v>
          </cell>
          <cell r="N3297">
            <v>0</v>
          </cell>
          <cell r="Y3297">
            <v>0</v>
          </cell>
          <cell r="Z3297">
            <v>0</v>
          </cell>
          <cell r="AC3297" t="str">
            <v>MAYERECONGENAugust2011-2012</v>
          </cell>
          <cell r="AD3297" t="str">
            <v>MAYERECONGEN2012</v>
          </cell>
          <cell r="AE3297" t="str">
            <v>MAYERECONGENAugust2012</v>
          </cell>
          <cell r="AF3297" t="str">
            <v>MAYERECONGENCOMM EVENTAugust2011-2012</v>
          </cell>
          <cell r="AG3297" t="str">
            <v>MAYERECONGENAugust2011-2012</v>
          </cell>
          <cell r="AH3297" t="str">
            <v>MAYERAugust2011-2012</v>
          </cell>
        </row>
        <row r="3298">
          <cell r="D3298" t="str">
            <v>RIVERA</v>
          </cell>
          <cell r="E3298" t="str">
            <v>ECONGEN</v>
          </cell>
          <cell r="F3298" t="str">
            <v>Residential</v>
          </cell>
          <cell r="H3298" t="str">
            <v>COMM EVENT</v>
          </cell>
          <cell r="J3298" t="str">
            <v>August</v>
          </cell>
          <cell r="K3298" t="str">
            <v>2011-2012</v>
          </cell>
          <cell r="L3298">
            <v>2012</v>
          </cell>
          <cell r="N3298">
            <v>0</v>
          </cell>
          <cell r="Y3298">
            <v>0</v>
          </cell>
          <cell r="Z3298">
            <v>0</v>
          </cell>
          <cell r="AC3298" t="str">
            <v>RIVERAECONGENAugust2011-2012</v>
          </cell>
          <cell r="AD3298" t="str">
            <v>RIVERAECONGEN2012</v>
          </cell>
          <cell r="AE3298" t="str">
            <v>RIVERAECONGENAugust2012</v>
          </cell>
          <cell r="AF3298" t="str">
            <v>RIVERAECONGENCOMM EVENTAugust2011-2012</v>
          </cell>
          <cell r="AG3298" t="str">
            <v>RIVERAECONGENAugust2011-2012</v>
          </cell>
          <cell r="AH3298" t="str">
            <v>RIVERAAugust2011-2012</v>
          </cell>
        </row>
        <row r="3299">
          <cell r="D3299" t="str">
            <v>SAMPSON</v>
          </cell>
          <cell r="E3299" t="str">
            <v>ECONGEN</v>
          </cell>
          <cell r="F3299" t="str">
            <v>Residential</v>
          </cell>
          <cell r="H3299" t="str">
            <v>COMM EVENT</v>
          </cell>
          <cell r="J3299" t="str">
            <v>August</v>
          </cell>
          <cell r="K3299" t="str">
            <v>2011-2012</v>
          </cell>
          <cell r="L3299">
            <v>2012</v>
          </cell>
          <cell r="N3299">
            <v>0.27777777777777779</v>
          </cell>
          <cell r="U3299">
            <v>9</v>
          </cell>
          <cell r="Y3299">
            <v>0</v>
          </cell>
          <cell r="Z3299">
            <v>1.7538055555555556</v>
          </cell>
          <cell r="AC3299" t="str">
            <v>SAMPSONECONGENAugust2011-2012</v>
          </cell>
          <cell r="AD3299" t="str">
            <v>SAMPSONECONGEN2012</v>
          </cell>
          <cell r="AE3299" t="str">
            <v>SAMPSONECONGENAugust2012</v>
          </cell>
          <cell r="AF3299" t="str">
            <v>SAMPSONECONGENCOMM EVENTAugust2011-2012</v>
          </cell>
          <cell r="AG3299" t="str">
            <v>SAMPSONECONGENAugust2011-2012</v>
          </cell>
          <cell r="AH3299" t="str">
            <v>SAMPSONAugust2011-2012</v>
          </cell>
        </row>
        <row r="3300">
          <cell r="D3300" t="str">
            <v>SKIPPER</v>
          </cell>
          <cell r="E3300" t="str">
            <v>ECONGEN</v>
          </cell>
          <cell r="F3300" t="str">
            <v>Residential</v>
          </cell>
          <cell r="H3300" t="str">
            <v>COMM EVENT</v>
          </cell>
          <cell r="J3300" t="str">
            <v>August</v>
          </cell>
          <cell r="K3300" t="str">
            <v>2011-2012</v>
          </cell>
          <cell r="L3300">
            <v>2012</v>
          </cell>
          <cell r="N3300">
            <v>0.27777777777777779</v>
          </cell>
          <cell r="Y3300">
            <v>0</v>
          </cell>
          <cell r="Z3300">
            <v>1.7538055555555556</v>
          </cell>
          <cell r="AC3300" t="str">
            <v>SKIPPERECONGENAugust2011-2012</v>
          </cell>
          <cell r="AD3300" t="str">
            <v>SKIPPERECONGEN2012</v>
          </cell>
          <cell r="AE3300" t="str">
            <v>SKIPPERECONGENAugust2012</v>
          </cell>
          <cell r="AF3300" t="str">
            <v>SKIPPERECONGENCOMM EVENTAugust2011-2012</v>
          </cell>
          <cell r="AG3300" t="str">
            <v>SKIPPERECONGENAugust2011-2012</v>
          </cell>
          <cell r="AH3300" t="str">
            <v>SKIPPERAugust2011-2012</v>
          </cell>
        </row>
        <row r="3301">
          <cell r="D3301" t="str">
            <v>SPRIGGS</v>
          </cell>
          <cell r="E3301" t="str">
            <v>ECONGEN</v>
          </cell>
          <cell r="F3301" t="str">
            <v>Residential</v>
          </cell>
          <cell r="H3301" t="str">
            <v>COMM EVENT</v>
          </cell>
          <cell r="J3301" t="str">
            <v>August</v>
          </cell>
          <cell r="K3301" t="str">
            <v>2011-2012</v>
          </cell>
          <cell r="L3301">
            <v>2012</v>
          </cell>
          <cell r="N3301">
            <v>0.27777777777777779</v>
          </cell>
          <cell r="Y3301">
            <v>0</v>
          </cell>
          <cell r="Z3301">
            <v>1.7538055555555556</v>
          </cell>
          <cell r="AC3301" t="str">
            <v>SPRIGGSECONGENAugust2011-2012</v>
          </cell>
          <cell r="AD3301" t="str">
            <v>SPRIGGSECONGEN2012</v>
          </cell>
          <cell r="AE3301" t="str">
            <v>SPRIGGSECONGENAugust2012</v>
          </cell>
          <cell r="AF3301" t="str">
            <v>SPRIGGSECONGENCOMM EVENTAugust2011-2012</v>
          </cell>
          <cell r="AG3301" t="str">
            <v>SPRIGGSECONGENAugust2011-2012</v>
          </cell>
          <cell r="AH3301" t="str">
            <v>SPRIGGSAugust2011-2012</v>
          </cell>
        </row>
        <row r="3302">
          <cell r="C3302" t="str">
            <v xml:space="preserve">Total Community Events  </v>
          </cell>
          <cell r="D3302" t="str">
            <v>CONEW</v>
          </cell>
          <cell r="E3302" t="str">
            <v>ECONGEN</v>
          </cell>
          <cell r="F3302" t="str">
            <v>Residential</v>
          </cell>
          <cell r="H3302" t="str">
            <v>COMM EVENT</v>
          </cell>
          <cell r="J3302" t="str">
            <v>August</v>
          </cell>
          <cell r="K3302" t="str">
            <v>2011-2012</v>
          </cell>
          <cell r="L3302">
            <v>2012</v>
          </cell>
          <cell r="M3302">
            <v>0</v>
          </cell>
          <cell r="N3302">
            <v>1.3888888888888888</v>
          </cell>
          <cell r="O3302">
            <v>0</v>
          </cell>
          <cell r="P3302">
            <v>0</v>
          </cell>
          <cell r="U3302">
            <v>17</v>
          </cell>
          <cell r="X3302">
            <v>0</v>
          </cell>
          <cell r="Y3302">
            <v>0</v>
          </cell>
          <cell r="Z3302">
            <v>224.10410805555554</v>
          </cell>
          <cell r="AC3302" t="str">
            <v>CONEWECONGENAugust2011-2012</v>
          </cell>
          <cell r="AD3302" t="str">
            <v>CONEWECONGEN2012</v>
          </cell>
          <cell r="AE3302" t="str">
            <v>CONEWECONGENAugust2012</v>
          </cell>
          <cell r="AF3302" t="str">
            <v>CONEWECONGENCOMM EVENTAugust2011-2012</v>
          </cell>
          <cell r="AG3302" t="str">
            <v>CONEWECONGENAugust2011-2012</v>
          </cell>
          <cell r="AH3302" t="str">
            <v>CONEWAugust2011-2012</v>
          </cell>
        </row>
        <row r="3303">
          <cell r="C3303" t="str">
            <v>CFL Community Events</v>
          </cell>
          <cell r="D3303" t="str">
            <v>COMM EVENT</v>
          </cell>
          <cell r="E3303" t="str">
            <v>ECON-11</v>
          </cell>
          <cell r="F3303" t="str">
            <v>Residential</v>
          </cell>
          <cell r="J3303" t="str">
            <v>August</v>
          </cell>
          <cell r="K3303" t="str">
            <v>2011-2012</v>
          </cell>
          <cell r="L3303">
            <v>2012</v>
          </cell>
          <cell r="N3303">
            <v>71.083333333333329</v>
          </cell>
          <cell r="O3303">
            <v>0</v>
          </cell>
          <cell r="AA3303">
            <v>0</v>
          </cell>
          <cell r="AB3303">
            <v>4358.83</v>
          </cell>
          <cell r="AC3303" t="str">
            <v>COMM EVENTECON-11August2011-2012</v>
          </cell>
          <cell r="AD3303" t="str">
            <v>COMM EVENTECON-112012</v>
          </cell>
          <cell r="AE3303" t="str">
            <v>COMM EVENTECON-11August2012</v>
          </cell>
          <cell r="AF3303" t="str">
            <v>COMM EVENTECON-11August2011-2012</v>
          </cell>
          <cell r="AG3303" t="str">
            <v>COMM EVENTECON-11August2011-2012</v>
          </cell>
          <cell r="AH3303" t="str">
            <v>COMM EVENTAugust2011-2012</v>
          </cell>
        </row>
        <row r="3304">
          <cell r="C3304" t="str">
            <v>CFL Mailed</v>
          </cell>
          <cell r="D3304" t="str">
            <v>MAILED</v>
          </cell>
          <cell r="E3304" t="str">
            <v>ECON-11</v>
          </cell>
          <cell r="F3304" t="str">
            <v>Residential</v>
          </cell>
          <cell r="J3304" t="str">
            <v>August</v>
          </cell>
          <cell r="K3304" t="str">
            <v>2011-2012</v>
          </cell>
          <cell r="L3304">
            <v>2012</v>
          </cell>
          <cell r="N3304">
            <v>71.083333333333329</v>
          </cell>
          <cell r="O3304">
            <v>0</v>
          </cell>
          <cell r="AA3304">
            <v>0</v>
          </cell>
          <cell r="AB3304">
            <v>4358.83</v>
          </cell>
          <cell r="AC3304" t="str">
            <v>MAILEDECON-11August2011-2012</v>
          </cell>
          <cell r="AD3304" t="str">
            <v>MAILEDECON-112012</v>
          </cell>
          <cell r="AE3304" t="str">
            <v>MAILEDECON-11August2012</v>
          </cell>
          <cell r="AF3304" t="str">
            <v>MAILEDECON-11August2011-2012</v>
          </cell>
          <cell r="AG3304" t="str">
            <v>MAILEDECON-11August2011-2012</v>
          </cell>
          <cell r="AH3304" t="str">
            <v>MAILEDAugust2011-2012</v>
          </cell>
        </row>
        <row r="3305">
          <cell r="C3305" t="str">
            <v>CFL Delivered</v>
          </cell>
          <cell r="D3305" t="str">
            <v>DELIVERED</v>
          </cell>
          <cell r="E3305" t="str">
            <v>ECON-11</v>
          </cell>
          <cell r="F3305" t="str">
            <v>Residential</v>
          </cell>
          <cell r="J3305" t="str">
            <v>August</v>
          </cell>
          <cell r="K3305" t="str">
            <v>2011-2012</v>
          </cell>
          <cell r="L3305">
            <v>2012</v>
          </cell>
          <cell r="N3305">
            <v>71.083333333333329</v>
          </cell>
          <cell r="O3305">
            <v>0</v>
          </cell>
          <cell r="AA3305">
            <v>0</v>
          </cell>
          <cell r="AB3305">
            <v>4358.83</v>
          </cell>
          <cell r="AC3305" t="str">
            <v>DELIVEREDECON-11August2011-2012</v>
          </cell>
          <cell r="AD3305" t="str">
            <v>DELIVEREDECON-112012</v>
          </cell>
          <cell r="AE3305" t="str">
            <v>DELIVEREDECON-11August2012</v>
          </cell>
          <cell r="AF3305" t="str">
            <v>DELIVEREDECON-11August2011-2012</v>
          </cell>
          <cell r="AG3305" t="str">
            <v>DELIVEREDECON-11August2011-2012</v>
          </cell>
          <cell r="AH3305" t="str">
            <v>DELIVEREDAugust2011-2012</v>
          </cell>
        </row>
        <row r="3306">
          <cell r="C3306" t="str">
            <v>Total CFL</v>
          </cell>
          <cell r="D3306" t="str">
            <v>TOTAL CFL</v>
          </cell>
          <cell r="E3306" t="str">
            <v>ECON-11</v>
          </cell>
          <cell r="F3306" t="str">
            <v>Residential</v>
          </cell>
          <cell r="J3306" t="str">
            <v>August</v>
          </cell>
          <cell r="K3306" t="str">
            <v>2011-2012</v>
          </cell>
          <cell r="L3306">
            <v>2012</v>
          </cell>
          <cell r="M3306">
            <v>0</v>
          </cell>
          <cell r="N3306">
            <v>213.25</v>
          </cell>
          <cell r="O3306">
            <v>0</v>
          </cell>
          <cell r="P3306">
            <v>0</v>
          </cell>
          <cell r="Q3306">
            <v>0</v>
          </cell>
          <cell r="R3306">
            <v>0</v>
          </cell>
          <cell r="S3306">
            <v>0</v>
          </cell>
          <cell r="U3306">
            <v>0</v>
          </cell>
          <cell r="V3306">
            <v>0</v>
          </cell>
          <cell r="W3306">
            <v>0</v>
          </cell>
          <cell r="X3306">
            <v>0</v>
          </cell>
          <cell r="Y3306">
            <v>0</v>
          </cell>
          <cell r="Z3306">
            <v>0</v>
          </cell>
          <cell r="AA3306">
            <v>0</v>
          </cell>
          <cell r="AB3306">
            <v>13076.49</v>
          </cell>
          <cell r="AC3306" t="str">
            <v>Total CFLECON-11August2011-2012</v>
          </cell>
          <cell r="AD3306" t="str">
            <v>TOTAL CFLECON-112012</v>
          </cell>
          <cell r="AE3306" t="str">
            <v>TOTAL CFLECON-11August2012</v>
          </cell>
          <cell r="AF3306" t="str">
            <v>TOTAL CFLECON-11August2011-2012</v>
          </cell>
          <cell r="AG3306" t="str">
            <v>TOTAL CFLECON-11August2011-2012</v>
          </cell>
          <cell r="AH3306" t="str">
            <v>Total CFLAugust2011-2012</v>
          </cell>
        </row>
        <row r="3307">
          <cell r="C3307" t="str">
            <v>Kit Community Events</v>
          </cell>
          <cell r="D3307" t="str">
            <v>KITS COM EVT</v>
          </cell>
          <cell r="E3307" t="str">
            <v>WACON-4A</v>
          </cell>
          <cell r="F3307" t="str">
            <v>Residential</v>
          </cell>
          <cell r="J3307" t="str">
            <v>August</v>
          </cell>
          <cell r="K3307" t="str">
            <v>2011-2012</v>
          </cell>
          <cell r="L3307">
            <v>2012</v>
          </cell>
          <cell r="N3307">
            <v>76.166666666666671</v>
          </cell>
          <cell r="O3307">
            <v>0</v>
          </cell>
          <cell r="AA3307">
            <v>0</v>
          </cell>
          <cell r="AB3307">
            <v>17823</v>
          </cell>
          <cell r="AC3307" t="str">
            <v>KITS COM EVTWACON-4AAugust2011-2012</v>
          </cell>
          <cell r="AD3307" t="str">
            <v>KITS COM EVTWACON-4A2012</v>
          </cell>
          <cell r="AE3307" t="str">
            <v>KITS COM EVTWACON-4AAugust2012</v>
          </cell>
          <cell r="AF3307" t="str">
            <v>KITS COM EVTWACON-4AAugust2011-2012</v>
          </cell>
          <cell r="AG3307" t="str">
            <v>KITS COM EVTWACON-4AAugust2011-2012</v>
          </cell>
          <cell r="AH3307" t="str">
            <v>KITS COM EVTAugust2011-2012</v>
          </cell>
        </row>
        <row r="3308">
          <cell r="C3308" t="str">
            <v>Kit Delivered</v>
          </cell>
          <cell r="D3308" t="str">
            <v>KITS DLVD</v>
          </cell>
          <cell r="E3308" t="str">
            <v>WACON-4A</v>
          </cell>
          <cell r="F3308" t="str">
            <v>Residential</v>
          </cell>
          <cell r="J3308" t="str">
            <v>August</v>
          </cell>
          <cell r="K3308" t="str">
            <v>2011-2012</v>
          </cell>
          <cell r="L3308">
            <v>2012</v>
          </cell>
          <cell r="M3308">
            <v>0</v>
          </cell>
          <cell r="N3308">
            <v>76.166666666666671</v>
          </cell>
          <cell r="O3308">
            <v>0</v>
          </cell>
          <cell r="AA3308">
            <v>0</v>
          </cell>
          <cell r="AB3308">
            <v>17823</v>
          </cell>
          <cell r="AC3308" t="str">
            <v>KITS DLVDWACON-4AAugust2011-2012</v>
          </cell>
          <cell r="AD3308" t="str">
            <v>KITS DLVDWACON-4A2012</v>
          </cell>
          <cell r="AE3308" t="str">
            <v>KITS DLVDWACON-4AAugust2012</v>
          </cell>
          <cell r="AF3308" t="str">
            <v>KITS DLVDWACON-4AAugust2011-2012</v>
          </cell>
          <cell r="AG3308" t="str">
            <v>KITS DLVDWACON-4AAugust2011-2012</v>
          </cell>
          <cell r="AH3308" t="str">
            <v>KITS DLVDAugust2011-2012</v>
          </cell>
        </row>
        <row r="3309">
          <cell r="C3309" t="str">
            <v>Kit Special Delivered</v>
          </cell>
          <cell r="D3309" t="str">
            <v>SPEC DLVD</v>
          </cell>
          <cell r="E3309" t="str">
            <v>WACON-4A</v>
          </cell>
          <cell r="F3309" t="str">
            <v>Residential</v>
          </cell>
          <cell r="J3309" t="str">
            <v>August</v>
          </cell>
          <cell r="K3309" t="str">
            <v>2011-2012</v>
          </cell>
          <cell r="L3309">
            <v>2012</v>
          </cell>
          <cell r="N3309">
            <v>76.166666666666671</v>
          </cell>
          <cell r="O3309">
            <v>0</v>
          </cell>
          <cell r="AA3309">
            <v>0</v>
          </cell>
          <cell r="AB3309">
            <v>17823</v>
          </cell>
          <cell r="AC3309" t="str">
            <v>SPEC DLVDWACON-4AAugust2011-2012</v>
          </cell>
          <cell r="AD3309" t="str">
            <v>SPEC DLVDWACON-4A2012</v>
          </cell>
          <cell r="AE3309" t="str">
            <v>SPEC DLVDWACON-4AAugust2012</v>
          </cell>
          <cell r="AF3309" t="str">
            <v>SPEC DLVDWACON-4AAugust2011-2012</v>
          </cell>
          <cell r="AG3309" t="str">
            <v>SPEC DLVDWACON-4AAugust2011-2012</v>
          </cell>
          <cell r="AH3309" t="str">
            <v>SPEC DLVDAugust2011-2012</v>
          </cell>
        </row>
        <row r="3310">
          <cell r="C3310" t="str">
            <v>Total Kits</v>
          </cell>
          <cell r="D3310" t="str">
            <v>TOTAL KITS</v>
          </cell>
          <cell r="E3310" t="str">
            <v>WACON-4A</v>
          </cell>
          <cell r="F3310" t="str">
            <v>Residential</v>
          </cell>
          <cell r="J3310" t="str">
            <v>August</v>
          </cell>
          <cell r="K3310" t="str">
            <v>2011-2012</v>
          </cell>
          <cell r="L3310">
            <v>2012</v>
          </cell>
          <cell r="M3310">
            <v>0</v>
          </cell>
          <cell r="N3310">
            <v>228.5</v>
          </cell>
          <cell r="O3310">
            <v>0</v>
          </cell>
          <cell r="P3310">
            <v>0</v>
          </cell>
          <cell r="Q3310">
            <v>0</v>
          </cell>
          <cell r="R3310">
            <v>0</v>
          </cell>
          <cell r="S3310">
            <v>0</v>
          </cell>
          <cell r="U3310">
            <v>0</v>
          </cell>
          <cell r="V3310">
            <v>0</v>
          </cell>
          <cell r="W3310">
            <v>0</v>
          </cell>
          <cell r="X3310">
            <v>0</v>
          </cell>
          <cell r="Y3310">
            <v>0</v>
          </cell>
          <cell r="Z3310">
            <v>0</v>
          </cell>
          <cell r="AA3310">
            <v>0</v>
          </cell>
          <cell r="AB3310">
            <v>53469</v>
          </cell>
          <cell r="AC3310" t="str">
            <v>Total KitsWACON-4AAugust2011-2012</v>
          </cell>
          <cell r="AD3310" t="str">
            <v>TOTAL KITSWACON-4A2012</v>
          </cell>
          <cell r="AE3310" t="str">
            <v>TOTAL KITSWACON-4AAugust2012</v>
          </cell>
          <cell r="AF3310" t="str">
            <v>TOTAL KITSWACON-4AAugust2011-2012</v>
          </cell>
          <cell r="AG3310" t="str">
            <v>TOTAL KITSWACON-4AAugust2011-2012</v>
          </cell>
          <cell r="AH3310" t="str">
            <v>Total KitsAugust2011-2012</v>
          </cell>
        </row>
        <row r="3311">
          <cell r="C3311" t="str">
            <v xml:space="preserve">Total CFL's &amp; Kits  </v>
          </cell>
          <cell r="D3311" t="str">
            <v>CONEW</v>
          </cell>
          <cell r="E3311" t="str">
            <v>ECON-11</v>
          </cell>
          <cell r="F3311" t="str">
            <v>Residential</v>
          </cell>
          <cell r="J3311" t="str">
            <v>August</v>
          </cell>
          <cell r="K3311" t="str">
            <v>2011-2012</v>
          </cell>
          <cell r="L3311">
            <v>2012</v>
          </cell>
          <cell r="M3311">
            <v>0</v>
          </cell>
          <cell r="N3311">
            <v>441.75</v>
          </cell>
          <cell r="O3311">
            <v>0</v>
          </cell>
          <cell r="P3311">
            <v>0</v>
          </cell>
          <cell r="Q3311">
            <v>0</v>
          </cell>
          <cell r="R3311">
            <v>0</v>
          </cell>
          <cell r="S3311">
            <v>0</v>
          </cell>
          <cell r="U3311">
            <v>0</v>
          </cell>
          <cell r="V3311">
            <v>0</v>
          </cell>
          <cell r="W3311">
            <v>0</v>
          </cell>
          <cell r="X3311">
            <v>0</v>
          </cell>
          <cell r="Y3311">
            <v>0</v>
          </cell>
          <cell r="Z3311">
            <v>0</v>
          </cell>
          <cell r="AA3311">
            <v>0</v>
          </cell>
          <cell r="AB3311">
            <v>66545.490000000005</v>
          </cell>
          <cell r="AC3311" t="str">
            <v>CONEWECON-11August2011-2012</v>
          </cell>
          <cell r="AD3311" t="str">
            <v>CONEWECON-112012</v>
          </cell>
          <cell r="AE3311" t="str">
            <v>CONEWECON-11August2012</v>
          </cell>
          <cell r="AF3311" t="str">
            <v>CONEWECON-11August2011-2012</v>
          </cell>
          <cell r="AG3311" t="str">
            <v>CONEWECON-11August2011-2012</v>
          </cell>
          <cell r="AH3311" t="str">
            <v>CONEWAugust2011-2012</v>
          </cell>
        </row>
        <row r="3312">
          <cell r="C3312" t="str">
            <v>O-POWER</v>
          </cell>
          <cell r="D3312" t="str">
            <v>O-POWER</v>
          </cell>
          <cell r="E3312" t="str">
            <v>ECON-9</v>
          </cell>
          <cell r="F3312" t="str">
            <v>Residential</v>
          </cell>
          <cell r="G3312" t="str">
            <v>SINGLE</v>
          </cell>
          <cell r="J3312" t="str">
            <v>August</v>
          </cell>
          <cell r="K3312" t="str">
            <v>2011-2012</v>
          </cell>
          <cell r="L3312">
            <v>2012</v>
          </cell>
          <cell r="N3312">
            <v>8333.3333333333339</v>
          </cell>
          <cell r="AA3312">
            <v>0</v>
          </cell>
          <cell r="AB3312">
            <v>541743.33333333349</v>
          </cell>
          <cell r="AC3312" t="str">
            <v>O-POWERECON-9August2011-2012</v>
          </cell>
          <cell r="AD3312" t="str">
            <v>O-POWERECON-92012</v>
          </cell>
          <cell r="AE3312" t="str">
            <v>O-POWERECON-9August2012</v>
          </cell>
          <cell r="AF3312" t="str">
            <v>O-POWERECON-9August2011-2012</v>
          </cell>
          <cell r="AG3312" t="str">
            <v>O-POWERECON-9August2011-2012</v>
          </cell>
          <cell r="AH3312" t="str">
            <v>O-POWERAugust2011-2012</v>
          </cell>
        </row>
        <row r="3313">
          <cell r="D3313" t="str">
            <v>O-POWER</v>
          </cell>
          <cell r="E3313" t="str">
            <v>ECON-9</v>
          </cell>
          <cell r="F3313" t="str">
            <v>Residential</v>
          </cell>
          <cell r="G3313" t="str">
            <v>MULTI</v>
          </cell>
          <cell r="J3313" t="str">
            <v>August</v>
          </cell>
          <cell r="K3313" t="str">
            <v>2011-2012</v>
          </cell>
          <cell r="L3313">
            <v>2012</v>
          </cell>
          <cell r="AC3313" t="str">
            <v>O-POWERECON-9August2011-2012</v>
          </cell>
          <cell r="AD3313" t="str">
            <v>O-POWERECON-92012</v>
          </cell>
          <cell r="AE3313" t="str">
            <v>O-POWERECON-9August2012</v>
          </cell>
          <cell r="AF3313" t="str">
            <v>O-POWERECON-9August2011-2012</v>
          </cell>
          <cell r="AG3313" t="str">
            <v>O-POWERECON-9August2011-2012</v>
          </cell>
          <cell r="AH3313" t="str">
            <v>O-POWERAugust2011-2012</v>
          </cell>
        </row>
        <row r="3314">
          <cell r="C3314" t="str">
            <v xml:space="preserve">Total O-POWER  </v>
          </cell>
          <cell r="D3314" t="str">
            <v>CONEW</v>
          </cell>
          <cell r="E3314" t="str">
            <v>ECON-9</v>
          </cell>
          <cell r="F3314" t="str">
            <v>Residential</v>
          </cell>
          <cell r="G3314" t="str">
            <v>SINGLE</v>
          </cell>
          <cell r="J3314" t="str">
            <v>August</v>
          </cell>
          <cell r="K3314" t="str">
            <v>2011-2012</v>
          </cell>
          <cell r="L3314">
            <v>2012</v>
          </cell>
          <cell r="M3314">
            <v>0</v>
          </cell>
          <cell r="N3314">
            <v>8333.3333333333339</v>
          </cell>
          <cell r="AC3314" t="str">
            <v>CONEWECON-9August2011-2012</v>
          </cell>
          <cell r="AD3314" t="str">
            <v>CONEWECON-92012</v>
          </cell>
          <cell r="AE3314" t="str">
            <v>CONEWECON-9August2012</v>
          </cell>
          <cell r="AF3314" t="str">
            <v>CONEWECON-9August2011-2012</v>
          </cell>
          <cell r="AG3314" t="str">
            <v>CONEWECON-9August2011-2012</v>
          </cell>
          <cell r="AH3314" t="str">
            <v>CONEWAugust2011-2012</v>
          </cell>
        </row>
        <row r="3315">
          <cell r="C3315" t="str">
            <v xml:space="preserve">Total O-POWER  </v>
          </cell>
          <cell r="D3315" t="str">
            <v>CONEW</v>
          </cell>
          <cell r="E3315" t="str">
            <v>ECON-9</v>
          </cell>
          <cell r="F3315" t="str">
            <v>Residential</v>
          </cell>
          <cell r="G3315" t="str">
            <v>MULTI</v>
          </cell>
          <cell r="J3315" t="str">
            <v>August</v>
          </cell>
          <cell r="K3315" t="str">
            <v>2011-2012</v>
          </cell>
          <cell r="L3315">
            <v>2012</v>
          </cell>
          <cell r="M3315">
            <v>0</v>
          </cell>
          <cell r="Y3315">
            <v>0</v>
          </cell>
          <cell r="Z3315">
            <v>0</v>
          </cell>
          <cell r="AA3315">
            <v>0</v>
          </cell>
          <cell r="AB3315">
            <v>541743.33333333349</v>
          </cell>
          <cell r="AC3315" t="str">
            <v>CONEWECON-9August2011-2012</v>
          </cell>
          <cell r="AD3315" t="str">
            <v>CONEWECON-92012</v>
          </cell>
          <cell r="AE3315" t="str">
            <v>CONEWECON-9August2012</v>
          </cell>
          <cell r="AF3315" t="str">
            <v>CONEWECON-9August2011-2012</v>
          </cell>
          <cell r="AG3315" t="str">
            <v>CONEWECON-9August2011-2012</v>
          </cell>
          <cell r="AH3315" t="str">
            <v>CONEWAugust2011-2012</v>
          </cell>
        </row>
        <row r="3316">
          <cell r="C3316" t="str">
            <v>GREEN NEIGHBOORHOOD</v>
          </cell>
          <cell r="D3316" t="str">
            <v>GRNNEIGH</v>
          </cell>
          <cell r="E3316" t="str">
            <v>ECON-14</v>
          </cell>
          <cell r="F3316" t="str">
            <v>Residential</v>
          </cell>
          <cell r="G3316" t="str">
            <v>SINGLE</v>
          </cell>
          <cell r="J3316" t="str">
            <v>August</v>
          </cell>
          <cell r="K3316" t="str">
            <v>2011-2012</v>
          </cell>
          <cell r="L3316">
            <v>2012</v>
          </cell>
          <cell r="N3316">
            <v>0</v>
          </cell>
          <cell r="AA3316">
            <v>0</v>
          </cell>
          <cell r="AB3316">
            <v>0</v>
          </cell>
          <cell r="AC3316" t="str">
            <v>GRNNEIGHECON-14August2011-2012</v>
          </cell>
          <cell r="AD3316" t="str">
            <v>GRNNEIGHECON-142012</v>
          </cell>
          <cell r="AE3316" t="str">
            <v>GRNNEIGHECON-14August2012</v>
          </cell>
          <cell r="AF3316" t="str">
            <v>GRNNEIGHECON-14August2011-2012</v>
          </cell>
          <cell r="AG3316" t="str">
            <v>GRNNEIGHECON-14August2011-2012</v>
          </cell>
          <cell r="AH3316" t="str">
            <v>GRNNEIGHAugust2011-2012</v>
          </cell>
        </row>
        <row r="3317">
          <cell r="C3317" t="str">
            <v>GREEN NEIGHBOORHOOD</v>
          </cell>
          <cell r="D3317" t="str">
            <v>GRNNEIGH</v>
          </cell>
          <cell r="E3317" t="str">
            <v>ECON-14</v>
          </cell>
          <cell r="F3317" t="str">
            <v>Residential</v>
          </cell>
          <cell r="G3317" t="str">
            <v>MULTI</v>
          </cell>
          <cell r="J3317" t="str">
            <v>August</v>
          </cell>
          <cell r="K3317" t="str">
            <v>2011-2012</v>
          </cell>
          <cell r="L3317">
            <v>2012</v>
          </cell>
          <cell r="AA3317">
            <v>0</v>
          </cell>
          <cell r="AC3317" t="str">
            <v>GRNNEIGHECON-14August2011-2012</v>
          </cell>
          <cell r="AD3317" t="str">
            <v>GRNNEIGHECON-142012</v>
          </cell>
          <cell r="AE3317" t="str">
            <v>GRNNEIGHECON-14August2012</v>
          </cell>
          <cell r="AF3317" t="str">
            <v>GRNNEIGHECON-14August2011-2012</v>
          </cell>
          <cell r="AG3317" t="str">
            <v>GRNNEIGHECON-14August2011-2012</v>
          </cell>
          <cell r="AH3317" t="str">
            <v>GRNNEIGHAugust2011-2012</v>
          </cell>
        </row>
        <row r="3318">
          <cell r="C3318" t="str">
            <v xml:space="preserve">Total Green Neighborhood  </v>
          </cell>
          <cell r="D3318" t="str">
            <v>CONEW</v>
          </cell>
          <cell r="E3318" t="str">
            <v>ECON-14</v>
          </cell>
          <cell r="F3318" t="str">
            <v>Residential</v>
          </cell>
          <cell r="G3318" t="str">
            <v>SINGLE</v>
          </cell>
          <cell r="J3318" t="str">
            <v>August</v>
          </cell>
          <cell r="K3318" t="str">
            <v>2011-2012</v>
          </cell>
          <cell r="L3318">
            <v>2012</v>
          </cell>
          <cell r="M3318">
            <v>0</v>
          </cell>
          <cell r="N3318">
            <v>0</v>
          </cell>
          <cell r="O3318">
            <v>0</v>
          </cell>
          <cell r="Y3318">
            <v>0</v>
          </cell>
          <cell r="Z3318">
            <v>0</v>
          </cell>
          <cell r="AA3318">
            <v>0</v>
          </cell>
          <cell r="AB3318">
            <v>0</v>
          </cell>
          <cell r="AC3318" t="str">
            <v>CONEWECON-14August2011-2012</v>
          </cell>
          <cell r="AD3318" t="str">
            <v>CONEWECON-142012</v>
          </cell>
          <cell r="AE3318" t="str">
            <v>CONEWECON-14August2012</v>
          </cell>
          <cell r="AF3318" t="str">
            <v>CONEWECON-14August2011-2012</v>
          </cell>
          <cell r="AG3318" t="str">
            <v>CONEWECON-14August2011-2012</v>
          </cell>
          <cell r="AH3318" t="str">
            <v>CONEWAugust2011-2012</v>
          </cell>
        </row>
        <row r="3319">
          <cell r="C3319" t="str">
            <v xml:space="preserve">Total Green Neighborhood  </v>
          </cell>
          <cell r="D3319" t="str">
            <v>CONEW</v>
          </cell>
          <cell r="E3319" t="str">
            <v>ECON-14</v>
          </cell>
          <cell r="F3319" t="str">
            <v>Residential</v>
          </cell>
          <cell r="G3319" t="str">
            <v>MULTI</v>
          </cell>
          <cell r="J3319" t="str">
            <v>August</v>
          </cell>
          <cell r="K3319" t="str">
            <v>2011-2012</v>
          </cell>
          <cell r="L3319">
            <v>2012</v>
          </cell>
          <cell r="M3319">
            <v>0</v>
          </cell>
          <cell r="Y3319">
            <v>0</v>
          </cell>
          <cell r="Z3319">
            <v>0</v>
          </cell>
          <cell r="AA3319">
            <v>0</v>
          </cell>
          <cell r="AB3319">
            <v>0</v>
          </cell>
          <cell r="AC3319" t="str">
            <v>CONEWECON-14August2011-2012</v>
          </cell>
          <cell r="AD3319" t="str">
            <v>CONEWECON-142012</v>
          </cell>
          <cell r="AE3319" t="str">
            <v>CONEWECON-14August2012</v>
          </cell>
          <cell r="AF3319" t="str">
            <v>CONEWECON-14August2011-2012</v>
          </cell>
          <cell r="AG3319" t="str">
            <v>CONEWECON-14August2011-2012</v>
          </cell>
          <cell r="AH3319" t="str">
            <v>CONEWAugust2011-2012</v>
          </cell>
        </row>
        <row r="3320">
          <cell r="C3320" t="str">
            <v>MULIT-FAMILY Rehabilitation Program Invoiced</v>
          </cell>
          <cell r="D3320" t="str">
            <v>MULIT REHAB</v>
          </cell>
          <cell r="E3320" t="str">
            <v>ECON-7</v>
          </cell>
          <cell r="F3320" t="str">
            <v>Residential</v>
          </cell>
          <cell r="G3320" t="str">
            <v>MULTI</v>
          </cell>
          <cell r="J3320" t="str">
            <v>August</v>
          </cell>
          <cell r="K3320" t="str">
            <v>2011-2012</v>
          </cell>
          <cell r="L3320">
            <v>2012</v>
          </cell>
          <cell r="N3320">
            <v>16.75</v>
          </cell>
          <cell r="O3320">
            <v>0</v>
          </cell>
          <cell r="P3320">
            <v>400</v>
          </cell>
          <cell r="Q3320">
            <v>0</v>
          </cell>
          <cell r="Y3320">
            <v>0</v>
          </cell>
          <cell r="Z3320">
            <v>1390.25</v>
          </cell>
          <cell r="AA3320">
            <v>0</v>
          </cell>
          <cell r="AB3320">
            <v>23868.75</v>
          </cell>
          <cell r="AC3320" t="str">
            <v>MULIT REHABECON-7August2011-2012</v>
          </cell>
          <cell r="AD3320" t="str">
            <v>MULIT REHABECON-72012</v>
          </cell>
          <cell r="AE3320" t="str">
            <v>MULIT REHABECON-7August2012</v>
          </cell>
          <cell r="AF3320" t="str">
            <v>MULIT REHABECON-7August2011-2012</v>
          </cell>
          <cell r="AG3320" t="str">
            <v>MULIT REHABECON-7August2011-2012</v>
          </cell>
          <cell r="AH3320" t="str">
            <v>MULIT REHABAugust2011-2012</v>
          </cell>
        </row>
        <row r="3321">
          <cell r="C3321" t="str">
            <v>Total Multi-Fam Rehab</v>
          </cell>
          <cell r="D3321" t="str">
            <v>CONEW</v>
          </cell>
          <cell r="E3321" t="str">
            <v>ECON-7</v>
          </cell>
          <cell r="F3321" t="str">
            <v>Residential</v>
          </cell>
          <cell r="G3321" t="str">
            <v>MULTI</v>
          </cell>
          <cell r="J3321" t="str">
            <v>August</v>
          </cell>
          <cell r="K3321" t="str">
            <v>2011-2012</v>
          </cell>
          <cell r="L3321">
            <v>2012</v>
          </cell>
          <cell r="M3321">
            <v>0</v>
          </cell>
          <cell r="N3321">
            <v>16.75</v>
          </cell>
          <cell r="O3321">
            <v>0</v>
          </cell>
          <cell r="P3321">
            <v>400</v>
          </cell>
          <cell r="Q3321">
            <v>0</v>
          </cell>
          <cell r="R3321">
            <v>0</v>
          </cell>
          <cell r="S3321">
            <v>0</v>
          </cell>
          <cell r="U3321">
            <v>0</v>
          </cell>
          <cell r="V3321">
            <v>0</v>
          </cell>
          <cell r="W3321">
            <v>0</v>
          </cell>
          <cell r="X3321">
            <v>0</v>
          </cell>
          <cell r="Y3321">
            <v>0</v>
          </cell>
          <cell r="Z3321">
            <v>1390.25</v>
          </cell>
          <cell r="AA3321">
            <v>0</v>
          </cell>
          <cell r="AB3321">
            <v>23868.75</v>
          </cell>
          <cell r="AC3321" t="str">
            <v>CONEWECON-7August2011-2012</v>
          </cell>
          <cell r="AD3321" t="str">
            <v>CONEWECON-72012</v>
          </cell>
          <cell r="AE3321" t="str">
            <v>CONEWECON-7August2012</v>
          </cell>
          <cell r="AF3321" t="str">
            <v>CONEWECON-7August2011-2012</v>
          </cell>
          <cell r="AG3321" t="str">
            <v>CONEWECON-7August2011-2012</v>
          </cell>
          <cell r="AH3321" t="str">
            <v>CONEWAugust2011-2012</v>
          </cell>
        </row>
        <row r="3322">
          <cell r="C3322" t="str">
            <v>Total City</v>
          </cell>
          <cell r="E3322" t="str">
            <v>TOTAL CITY</v>
          </cell>
          <cell r="J3322" t="str">
            <v>August</v>
          </cell>
          <cell r="K3322" t="str">
            <v>2011-2012</v>
          </cell>
          <cell r="L3322">
            <v>2012</v>
          </cell>
          <cell r="M3322">
            <v>0</v>
          </cell>
          <cell r="N3322">
            <v>16.75</v>
          </cell>
          <cell r="O3322">
            <v>0</v>
          </cell>
          <cell r="P3322">
            <v>400</v>
          </cell>
          <cell r="Q3322">
            <v>0</v>
          </cell>
          <cell r="R3322">
            <v>0</v>
          </cell>
          <cell r="S3322">
            <v>0</v>
          </cell>
          <cell r="U3322">
            <v>0</v>
          </cell>
          <cell r="V3322">
            <v>0</v>
          </cell>
          <cell r="W3322">
            <v>0</v>
          </cell>
          <cell r="X3322">
            <v>0</v>
          </cell>
          <cell r="Y3322">
            <v>0</v>
          </cell>
          <cell r="Z3322">
            <v>1390.25</v>
          </cell>
          <cell r="AA3322">
            <v>0</v>
          </cell>
          <cell r="AB3322">
            <v>23868.75</v>
          </cell>
          <cell r="AC3322" t="str">
            <v>TOTAL CITYAugust2011-2012</v>
          </cell>
          <cell r="AD3322" t="str">
            <v>TOTAL CITY2012</v>
          </cell>
          <cell r="AE3322" t="str">
            <v>TOTAL CITYAugust2012</v>
          </cell>
          <cell r="AF3322" t="str">
            <v>TOTAL CITYAugust2011-2012</v>
          </cell>
          <cell r="AG3322" t="str">
            <v>TOTAL CITYAugust2011-2012</v>
          </cell>
          <cell r="AH3322" t="str">
            <v>Total CityAugust2011-2012</v>
          </cell>
        </row>
        <row r="3323">
          <cell r="B3323" t="str">
            <v>ST Cloud Completed Audits Report</v>
          </cell>
          <cell r="J3323" t="str">
            <v>August</v>
          </cell>
          <cell r="L3323">
            <v>2012</v>
          </cell>
          <cell r="AC3323" t="str">
            <v>August</v>
          </cell>
          <cell r="AD3323" t="str">
            <v>2012</v>
          </cell>
          <cell r="AE3323" t="str">
            <v>August2012</v>
          </cell>
          <cell r="AF3323" t="str">
            <v>August</v>
          </cell>
          <cell r="AG3323" t="str">
            <v>August</v>
          </cell>
          <cell r="AH3323" t="str">
            <v>August</v>
          </cell>
        </row>
        <row r="3324">
          <cell r="B3324" t="str">
            <v>AUD4</v>
          </cell>
          <cell r="C3324" t="str">
            <v>Survey - Residential Energy</v>
          </cell>
          <cell r="D3324" t="str">
            <v>GRAHAM</v>
          </cell>
          <cell r="E3324" t="str">
            <v>ECON-3B</v>
          </cell>
          <cell r="F3324" t="str">
            <v>Residential</v>
          </cell>
          <cell r="G3324" t="str">
            <v>SINGLE</v>
          </cell>
          <cell r="I3324" t="str">
            <v>ST CLOUD</v>
          </cell>
          <cell r="J3324" t="str">
            <v>August</v>
          </cell>
          <cell r="K3324" t="str">
            <v>2011-2012</v>
          </cell>
          <cell r="L3324">
            <v>2012</v>
          </cell>
          <cell r="Y3324">
            <v>0</v>
          </cell>
          <cell r="Z3324">
            <v>0</v>
          </cell>
          <cell r="AA3324">
            <v>0</v>
          </cell>
          <cell r="AB3324">
            <v>0</v>
          </cell>
          <cell r="AC3324" t="str">
            <v>GRAHAMECON-3BAugust2011-2012</v>
          </cell>
          <cell r="AD3324" t="str">
            <v>GRAHAMECON-3B2012</v>
          </cell>
          <cell r="AE3324" t="str">
            <v>GRAHAMECON-3BAugust2012</v>
          </cell>
          <cell r="AF3324" t="str">
            <v>GRAHAMECON-3BAugust2011-2012</v>
          </cell>
          <cell r="AG3324" t="str">
            <v>GRAHAMECON-3BST CLOUDAugust2011-2012</v>
          </cell>
          <cell r="AH3324" t="str">
            <v>GRAHAMAugust2011-2012</v>
          </cell>
        </row>
        <row r="3325">
          <cell r="B3325" t="str">
            <v>AUD6</v>
          </cell>
          <cell r="C3325" t="str">
            <v>Survey - Residential Energy</v>
          </cell>
          <cell r="D3325" t="str">
            <v>SKIPPER</v>
          </cell>
          <cell r="E3325" t="str">
            <v>ECON-3B</v>
          </cell>
          <cell r="F3325" t="str">
            <v>Residential</v>
          </cell>
          <cell r="G3325" t="str">
            <v>SINGLE</v>
          </cell>
          <cell r="I3325" t="str">
            <v>ST CLOUD</v>
          </cell>
          <cell r="J3325" t="str">
            <v>August</v>
          </cell>
          <cell r="K3325" t="str">
            <v>2011-2012</v>
          </cell>
          <cell r="L3325">
            <v>2012</v>
          </cell>
          <cell r="Y3325">
            <v>0</v>
          </cell>
          <cell r="Z3325">
            <v>0</v>
          </cell>
          <cell r="AA3325">
            <v>0</v>
          </cell>
          <cell r="AB3325">
            <v>0</v>
          </cell>
          <cell r="AC3325" t="str">
            <v>SKIPPERECON-3BAugust2011-2012</v>
          </cell>
          <cell r="AD3325" t="str">
            <v>SKIPPERECON-3B2012</v>
          </cell>
          <cell r="AE3325" t="str">
            <v>SKIPPERECON-3BAugust2012</v>
          </cell>
          <cell r="AF3325" t="str">
            <v>SKIPPERECON-3BAugust2011-2012</v>
          </cell>
          <cell r="AG3325" t="str">
            <v>SKIPPERECON-3BST CLOUDAugust2011-2012</v>
          </cell>
          <cell r="AH3325" t="str">
            <v>SKIPPERAugust2011-2012</v>
          </cell>
        </row>
        <row r="3326">
          <cell r="B3326" t="str">
            <v>AUD7</v>
          </cell>
          <cell r="C3326" t="str">
            <v>Survey - Residential Energy</v>
          </cell>
          <cell r="D3326" t="str">
            <v>SAMPSON</v>
          </cell>
          <cell r="E3326" t="str">
            <v>ECON-3B</v>
          </cell>
          <cell r="F3326" t="str">
            <v>Residential</v>
          </cell>
          <cell r="G3326" t="str">
            <v>SINGLE</v>
          </cell>
          <cell r="I3326" t="str">
            <v>ST CLOUD</v>
          </cell>
          <cell r="J3326" t="str">
            <v>August</v>
          </cell>
          <cell r="K3326" t="str">
            <v>2011-2012</v>
          </cell>
          <cell r="L3326">
            <v>2012</v>
          </cell>
          <cell r="Y3326">
            <v>0</v>
          </cell>
          <cell r="Z3326">
            <v>0</v>
          </cell>
          <cell r="AA3326">
            <v>0</v>
          </cell>
          <cell r="AB3326">
            <v>0</v>
          </cell>
          <cell r="AC3326" t="str">
            <v>SAMPSONECON-3BAugust2011-2012</v>
          </cell>
          <cell r="AD3326" t="str">
            <v>SAMPSONECON-3B2012</v>
          </cell>
          <cell r="AE3326" t="str">
            <v>SAMPSONECON-3BAugust2012</v>
          </cell>
          <cell r="AF3326" t="str">
            <v>SAMPSONECON-3BAugust2011-2012</v>
          </cell>
          <cell r="AG3326" t="str">
            <v>SAMPSONECON-3BST CLOUDAugust2011-2012</v>
          </cell>
          <cell r="AH3326" t="str">
            <v>SAMPSONAugust2011-2012</v>
          </cell>
        </row>
        <row r="3327">
          <cell r="C3327" t="str">
            <v xml:space="preserve">Total Res Energy Surveys  </v>
          </cell>
          <cell r="D3327" t="str">
            <v>CONEW</v>
          </cell>
          <cell r="E3327" t="str">
            <v>ECON-3B</v>
          </cell>
          <cell r="F3327" t="str">
            <v>Residential</v>
          </cell>
          <cell r="I3327" t="str">
            <v>ST CLOUD</v>
          </cell>
          <cell r="J3327" t="str">
            <v>August</v>
          </cell>
          <cell r="K3327" t="str">
            <v>2011-2012</v>
          </cell>
          <cell r="L3327">
            <v>2012</v>
          </cell>
          <cell r="M3327">
            <v>0</v>
          </cell>
          <cell r="Y3327">
            <v>0</v>
          </cell>
          <cell r="Z3327">
            <v>0</v>
          </cell>
          <cell r="AA3327">
            <v>0</v>
          </cell>
          <cell r="AB3327">
            <v>0</v>
          </cell>
          <cell r="AC3327" t="str">
            <v>CONEWECON-3BAugust2011-2012</v>
          </cell>
          <cell r="AD3327" t="str">
            <v>CONEWECON-3B2012</v>
          </cell>
          <cell r="AE3327" t="str">
            <v>CONEWECON-3BAugust2012</v>
          </cell>
          <cell r="AF3327" t="str">
            <v>CONEWECON-3BAugust2011-2012</v>
          </cell>
          <cell r="AG3327" t="str">
            <v>CONEWECON-3BST CLOUDAugust2011-2012</v>
          </cell>
          <cell r="AH3327" t="str">
            <v>CONEWAugust2011-2012</v>
          </cell>
        </row>
        <row r="3328">
          <cell r="B3328" t="str">
            <v>FHS</v>
          </cell>
          <cell r="C3328" t="str">
            <v>Survey - Residential Energy DVD</v>
          </cell>
          <cell r="D3328" t="str">
            <v>BURNS</v>
          </cell>
          <cell r="E3328" t="str">
            <v>ECON-3D</v>
          </cell>
          <cell r="F3328" t="str">
            <v>Residential</v>
          </cell>
          <cell r="I3328" t="str">
            <v>ST CLOUD</v>
          </cell>
          <cell r="J3328" t="str">
            <v>August</v>
          </cell>
          <cell r="K3328" t="str">
            <v>2011-2012</v>
          </cell>
          <cell r="L3328">
            <v>2012</v>
          </cell>
          <cell r="Y3328">
            <v>0</v>
          </cell>
          <cell r="Z3328">
            <v>0</v>
          </cell>
          <cell r="AA3328">
            <v>0</v>
          </cell>
          <cell r="AB3328">
            <v>0</v>
          </cell>
          <cell r="AC3328" t="str">
            <v>BURNSECON-3DAugust2011-2012</v>
          </cell>
          <cell r="AD3328" t="str">
            <v>BURNSECON-3D2012</v>
          </cell>
          <cell r="AE3328" t="str">
            <v>BURNSECON-3DAugust2012</v>
          </cell>
          <cell r="AF3328" t="str">
            <v>BURNSECON-3DAugust2011-2012</v>
          </cell>
          <cell r="AG3328" t="str">
            <v>BURNSECON-3DST CLOUDAugust2011-2012</v>
          </cell>
          <cell r="AH3328" t="str">
            <v>BURNSAugust2011-2012</v>
          </cell>
        </row>
        <row r="3329">
          <cell r="C3329" t="str">
            <v>Survey - Residential Energy DVD</v>
          </cell>
          <cell r="D3329" t="str">
            <v>RIVERA</v>
          </cell>
          <cell r="E3329" t="str">
            <v>ECON-3D</v>
          </cell>
          <cell r="F3329" t="str">
            <v>Residential</v>
          </cell>
          <cell r="I3329" t="str">
            <v>ST CLOUD</v>
          </cell>
          <cell r="J3329" t="str">
            <v>August</v>
          </cell>
          <cell r="K3329" t="str">
            <v>2011-2012</v>
          </cell>
          <cell r="L3329">
            <v>2012</v>
          </cell>
          <cell r="Y3329">
            <v>0</v>
          </cell>
          <cell r="Z3329">
            <v>0</v>
          </cell>
          <cell r="AA3329">
            <v>0</v>
          </cell>
          <cell r="AB3329">
            <v>0</v>
          </cell>
          <cell r="AC3329" t="str">
            <v>RIVERAECON-3DAugust2011-2012</v>
          </cell>
          <cell r="AD3329" t="str">
            <v>RIVERAECON-3D2012</v>
          </cell>
          <cell r="AE3329" t="str">
            <v>RIVERAECON-3DAugust2012</v>
          </cell>
          <cell r="AF3329" t="str">
            <v>RIVERAECON-3DAugust2011-2012</v>
          </cell>
          <cell r="AG3329" t="str">
            <v>RIVERAECON-3DST CLOUDAugust2011-2012</v>
          </cell>
          <cell r="AH3329" t="str">
            <v>RIVERAAugust2011-2012</v>
          </cell>
        </row>
        <row r="3330">
          <cell r="C3330" t="str">
            <v xml:space="preserve">Total DVD &amp; VIDEO  </v>
          </cell>
          <cell r="D3330" t="str">
            <v>DVD</v>
          </cell>
          <cell r="E3330" t="str">
            <v>ECON-3D</v>
          </cell>
          <cell r="F3330" t="str">
            <v>Residential</v>
          </cell>
          <cell r="I3330" t="str">
            <v>ST CLOUD</v>
          </cell>
          <cell r="J3330" t="str">
            <v>August</v>
          </cell>
          <cell r="K3330" t="str">
            <v>2011-2012</v>
          </cell>
          <cell r="L3330">
            <v>2012</v>
          </cell>
          <cell r="M3330">
            <v>0</v>
          </cell>
          <cell r="Y3330">
            <v>0</v>
          </cell>
          <cell r="AA3330">
            <v>0</v>
          </cell>
          <cell r="AC3330" t="str">
            <v>DVDECON-3DAugust2011-2012</v>
          </cell>
          <cell r="AD3330" t="str">
            <v>DVDECON-3D2012</v>
          </cell>
          <cell r="AE3330" t="str">
            <v>DVDECON-3DAugust2012</v>
          </cell>
          <cell r="AF3330" t="str">
            <v>DVDECON-3DAugust2011-2012</v>
          </cell>
          <cell r="AG3330" t="str">
            <v>DVDECON-3DST CLOUDAugust2011-2012</v>
          </cell>
          <cell r="AH3330" t="str">
            <v>DVDAugust2011-2012</v>
          </cell>
        </row>
        <row r="3331">
          <cell r="C3331" t="str">
            <v xml:space="preserve">Total Residential Energy DVD  </v>
          </cell>
          <cell r="D3331" t="str">
            <v>CONEW</v>
          </cell>
          <cell r="E3331" t="str">
            <v>ECON-3D</v>
          </cell>
          <cell r="F3331" t="str">
            <v>Residential</v>
          </cell>
          <cell r="I3331" t="str">
            <v>ST CLOUD</v>
          </cell>
          <cell r="J3331" t="str">
            <v>August</v>
          </cell>
          <cell r="K3331" t="str">
            <v>2011-2012</v>
          </cell>
          <cell r="L3331">
            <v>2012</v>
          </cell>
          <cell r="M3331">
            <v>0</v>
          </cell>
          <cell r="Y3331">
            <v>0</v>
          </cell>
          <cell r="Z3331">
            <v>0</v>
          </cell>
          <cell r="AA3331">
            <v>0</v>
          </cell>
          <cell r="AB3331">
            <v>0</v>
          </cell>
          <cell r="AC3331" t="str">
            <v>CONEWECON-3DAugust2011-2012</v>
          </cell>
          <cell r="AD3331" t="str">
            <v>CONEWECON-3D2012</v>
          </cell>
          <cell r="AE3331" t="str">
            <v>CONEWECON-3DAugust2012</v>
          </cell>
          <cell r="AF3331" t="str">
            <v>CONEWECON-3DAugust2011-2012</v>
          </cell>
          <cell r="AG3331" t="str">
            <v>CONEWECON-3DST CLOUDAugust2011-2012</v>
          </cell>
          <cell r="AH3331" t="str">
            <v>CONEWAugust2011-2012</v>
          </cell>
        </row>
        <row r="3332">
          <cell r="B3332" t="str">
            <v>IBHE</v>
          </cell>
          <cell r="C3332" t="str">
            <v>Home Fix-up</v>
          </cell>
          <cell r="D3332" t="str">
            <v>SAMPSON</v>
          </cell>
          <cell r="E3332" t="str">
            <v>ECON-12A</v>
          </cell>
          <cell r="F3332" t="str">
            <v>Residential</v>
          </cell>
          <cell r="G3332" t="str">
            <v>SINGLE</v>
          </cell>
          <cell r="I3332" t="str">
            <v>ST CLOUD</v>
          </cell>
          <cell r="J3332" t="str">
            <v>August</v>
          </cell>
          <cell r="K3332" t="str">
            <v>2011-2012</v>
          </cell>
          <cell r="L3332">
            <v>2012</v>
          </cell>
          <cell r="Y3332">
            <v>0</v>
          </cell>
          <cell r="Z3332">
            <v>0</v>
          </cell>
          <cell r="AA3332">
            <v>0</v>
          </cell>
          <cell r="AB3332">
            <v>0</v>
          </cell>
          <cell r="AC3332" t="str">
            <v>SAMPSONECON-12AAugust2011-2012</v>
          </cell>
          <cell r="AD3332" t="str">
            <v>SAMPSONECON-12A2012</v>
          </cell>
          <cell r="AE3332" t="str">
            <v>SAMPSONECON-12AAugust2012</v>
          </cell>
          <cell r="AF3332" t="str">
            <v>SAMPSONECON-12AAugust2011-2012</v>
          </cell>
          <cell r="AG3332" t="str">
            <v>SAMPSONECON-12AST CLOUDAugust2011-2012</v>
          </cell>
          <cell r="AH3332" t="str">
            <v>SAMPSONAugust2011-2012</v>
          </cell>
        </row>
        <row r="3333">
          <cell r="C3333" t="str">
            <v>Total Home Fix-up Single</v>
          </cell>
          <cell r="D3333" t="str">
            <v>CONEW</v>
          </cell>
          <cell r="E3333" t="str">
            <v>ECON-12A</v>
          </cell>
          <cell r="F3333" t="str">
            <v>Residential</v>
          </cell>
          <cell r="G3333" t="str">
            <v>SINGLE</v>
          </cell>
          <cell r="I3333" t="str">
            <v>ST CLOUD</v>
          </cell>
          <cell r="J3333" t="str">
            <v>August</v>
          </cell>
          <cell r="K3333" t="str">
            <v>2011-2012</v>
          </cell>
          <cell r="L3333">
            <v>2012</v>
          </cell>
          <cell r="M3333">
            <v>0</v>
          </cell>
          <cell r="O3333">
            <v>0</v>
          </cell>
          <cell r="Q3333">
            <v>0</v>
          </cell>
          <cell r="R3333">
            <v>0</v>
          </cell>
          <cell r="S3333">
            <v>0</v>
          </cell>
          <cell r="U3333">
            <v>0</v>
          </cell>
          <cell r="V3333">
            <v>0</v>
          </cell>
          <cell r="W3333">
            <v>0</v>
          </cell>
          <cell r="X3333">
            <v>0</v>
          </cell>
          <cell r="Y3333">
            <v>0</v>
          </cell>
          <cell r="Z3333">
            <v>0</v>
          </cell>
          <cell r="AA3333">
            <v>0</v>
          </cell>
          <cell r="AB3333">
            <v>0</v>
          </cell>
          <cell r="AC3333" t="str">
            <v>CONEWECON-12AAugust2011-2012</v>
          </cell>
          <cell r="AD3333" t="str">
            <v>CONEWECON-12A2012</v>
          </cell>
          <cell r="AE3333" t="str">
            <v>CONEWECON-12AAugust2012</v>
          </cell>
          <cell r="AF3333" t="str">
            <v>CONEWECON-12AAugust2011-2012</v>
          </cell>
          <cell r="AG3333" t="str">
            <v>CONEWECON-12AST CLOUDAugust2011-2012</v>
          </cell>
          <cell r="AH3333" t="str">
            <v>CONEWAugust2011-2012</v>
          </cell>
        </row>
        <row r="3334">
          <cell r="B3334" t="str">
            <v>IBHI</v>
          </cell>
          <cell r="C3334" t="str">
            <v>Home Financial Insulation Loan</v>
          </cell>
          <cell r="D3334" t="str">
            <v>SAMPSON</v>
          </cell>
          <cell r="E3334" t="str">
            <v>ECON-12B</v>
          </cell>
          <cell r="F3334" t="str">
            <v>Residential</v>
          </cell>
          <cell r="G3334" t="str">
            <v>SINGLE</v>
          </cell>
          <cell r="I3334" t="str">
            <v>ST CLOUD</v>
          </cell>
          <cell r="J3334" t="str">
            <v>August</v>
          </cell>
          <cell r="K3334" t="str">
            <v>2011-2012</v>
          </cell>
          <cell r="L3334">
            <v>2012</v>
          </cell>
          <cell r="O3334">
            <v>0</v>
          </cell>
          <cell r="Y3334">
            <v>0</v>
          </cell>
          <cell r="Z3334">
            <v>0</v>
          </cell>
          <cell r="AA3334">
            <v>0</v>
          </cell>
          <cell r="AB3334">
            <v>0</v>
          </cell>
          <cell r="AC3334" t="str">
            <v>SAMPSONECON-12BAugust2011-2012</v>
          </cell>
          <cell r="AD3334" t="str">
            <v>SAMPSONECON-12B2012</v>
          </cell>
          <cell r="AE3334" t="str">
            <v>SAMPSONECON-12BAugust2012</v>
          </cell>
          <cell r="AF3334" t="str">
            <v>SAMPSONECON-12BAugust2011-2012</v>
          </cell>
          <cell r="AG3334" t="str">
            <v>SAMPSONECON-12BST CLOUDAugust2011-2012</v>
          </cell>
          <cell r="AH3334" t="str">
            <v>SAMPSONAugust2011-2012</v>
          </cell>
        </row>
        <row r="3335">
          <cell r="C3335" t="str">
            <v>Total Financed Insulation Single</v>
          </cell>
          <cell r="D3335" t="str">
            <v>CONEW</v>
          </cell>
          <cell r="E3335" t="str">
            <v>ECON-12B</v>
          </cell>
          <cell r="F3335" t="str">
            <v>Residential</v>
          </cell>
          <cell r="G3335" t="str">
            <v>SINGLE</v>
          </cell>
          <cell r="I3335" t="str">
            <v>ST CLOUD</v>
          </cell>
          <cell r="J3335" t="str">
            <v>August</v>
          </cell>
          <cell r="K3335" t="str">
            <v>2011-2012</v>
          </cell>
          <cell r="L3335">
            <v>2012</v>
          </cell>
          <cell r="M3335">
            <v>0</v>
          </cell>
          <cell r="O3335">
            <v>0</v>
          </cell>
          <cell r="Q3335">
            <v>0</v>
          </cell>
          <cell r="R3335">
            <v>0</v>
          </cell>
          <cell r="S3335">
            <v>0</v>
          </cell>
          <cell r="U3335">
            <v>0</v>
          </cell>
          <cell r="V3335">
            <v>0</v>
          </cell>
          <cell r="W3335">
            <v>0</v>
          </cell>
          <cell r="X3335">
            <v>0</v>
          </cell>
          <cell r="Y3335">
            <v>0</v>
          </cell>
          <cell r="Z3335">
            <v>0</v>
          </cell>
          <cell r="AA3335">
            <v>0</v>
          </cell>
          <cell r="AB3335">
            <v>0</v>
          </cell>
          <cell r="AC3335" t="str">
            <v>CONEWECON-12BAugust2011-2012</v>
          </cell>
          <cell r="AD3335" t="str">
            <v>CONEWECON-12B2012</v>
          </cell>
          <cell r="AE3335" t="str">
            <v>CONEWECON-12BAugust2012</v>
          </cell>
          <cell r="AF3335" t="str">
            <v>CONEWECON-12BAugust2011-2012</v>
          </cell>
          <cell r="AG3335" t="str">
            <v>CONEWECON-12BST CLOUDAugust2011-2012</v>
          </cell>
          <cell r="AH3335" t="str">
            <v>CONEWAugust2011-2012</v>
          </cell>
        </row>
        <row r="3336">
          <cell r="C3336" t="str">
            <v>Total Residential Audit Summary</v>
          </cell>
          <cell r="D3336" t="str">
            <v>CONEW</v>
          </cell>
          <cell r="E3336" t="str">
            <v>RESCON</v>
          </cell>
          <cell r="F3336" t="str">
            <v>Residential</v>
          </cell>
          <cell r="J3336" t="str">
            <v>August</v>
          </cell>
          <cell r="K3336" t="str">
            <v>2011-2012</v>
          </cell>
          <cell r="L3336">
            <v>2012</v>
          </cell>
          <cell r="M3336">
            <v>0</v>
          </cell>
          <cell r="N3336">
            <v>9094.6666666666679</v>
          </cell>
          <cell r="O3336">
            <v>0</v>
          </cell>
          <cell r="P3336">
            <v>80666.666666666672</v>
          </cell>
          <cell r="Q3336">
            <v>0</v>
          </cell>
          <cell r="R3336">
            <v>0</v>
          </cell>
          <cell r="S3336">
            <v>0</v>
          </cell>
          <cell r="T3336">
            <v>0</v>
          </cell>
          <cell r="U3336">
            <v>0</v>
          </cell>
          <cell r="V3336">
            <v>0</v>
          </cell>
          <cell r="W3336">
            <v>0</v>
          </cell>
          <cell r="X3336">
            <v>113</v>
          </cell>
          <cell r="Y3336">
            <v>0</v>
          </cell>
          <cell r="Z3336">
            <v>66863.175346333344</v>
          </cell>
          <cell r="AA3336">
            <v>0</v>
          </cell>
          <cell r="AB3336">
            <v>668622.30385441682</v>
          </cell>
          <cell r="AC3336" t="str">
            <v>CONEWRESCONAugust2011-2012</v>
          </cell>
          <cell r="AD3336" t="str">
            <v>CONEWRESCON2012</v>
          </cell>
          <cell r="AE3336" t="str">
            <v>CONEWRESCONAugust2012</v>
          </cell>
          <cell r="AF3336" t="str">
            <v>CONEWRESCONAugust2011-2012</v>
          </cell>
          <cell r="AG3336" t="str">
            <v>CONEWRESCONAugust2011-2012</v>
          </cell>
          <cell r="AH3336" t="str">
            <v>RESCONAugust2011-2012</v>
          </cell>
        </row>
        <row r="3337">
          <cell r="C3337" t="str">
            <v>Total Commercial Audit Summary</v>
          </cell>
          <cell r="D3337" t="str">
            <v>CONEW</v>
          </cell>
          <cell r="E3337" t="str">
            <v>COMCON</v>
          </cell>
          <cell r="F3337" t="str">
            <v>Commercial</v>
          </cell>
          <cell r="J3337" t="str">
            <v>August</v>
          </cell>
          <cell r="K3337" t="str">
            <v>2011-2012</v>
          </cell>
          <cell r="L3337">
            <v>2012</v>
          </cell>
          <cell r="M3337">
            <v>0</v>
          </cell>
          <cell r="N3337">
            <v>27.833333333333332</v>
          </cell>
          <cell r="O3337">
            <v>0</v>
          </cell>
          <cell r="P3337">
            <v>0</v>
          </cell>
          <cell r="Q3337">
            <v>0</v>
          </cell>
          <cell r="R3337">
            <v>0</v>
          </cell>
          <cell r="S3337">
            <v>0</v>
          </cell>
          <cell r="U3337">
            <v>0</v>
          </cell>
          <cell r="V3337">
            <v>0</v>
          </cell>
          <cell r="W3337">
            <v>0</v>
          </cell>
          <cell r="X3337">
            <v>0</v>
          </cell>
          <cell r="Y3337">
            <v>0</v>
          </cell>
          <cell r="Z3337">
            <v>12592.799127233335</v>
          </cell>
          <cell r="AA3337">
            <v>0</v>
          </cell>
          <cell r="AB3337">
            <v>15437.372066666667</v>
          </cell>
          <cell r="AC3337" t="str">
            <v>CONEWCOMCONAugust2011-2012</v>
          </cell>
          <cell r="AD3337" t="str">
            <v>CONEWCOMCON2012</v>
          </cell>
          <cell r="AE3337" t="str">
            <v>CONEWCOMCONAugust2012</v>
          </cell>
          <cell r="AF3337" t="str">
            <v>CONEWCOMCONAugust2011-2012</v>
          </cell>
          <cell r="AG3337" t="str">
            <v>CONEWCOMCONAugust2011-2012</v>
          </cell>
          <cell r="AH3337" t="str">
            <v>COMCONAugust2011-2012</v>
          </cell>
        </row>
        <row r="3338">
          <cell r="B3338" t="str">
            <v>CONSERVATION SUPPORT TRACKING</v>
          </cell>
          <cell r="L3338">
            <v>2012</v>
          </cell>
          <cell r="M3338" t="str">
            <v>Completed</v>
          </cell>
          <cell r="N3338" t="str">
            <v>Assigned / Returned</v>
          </cell>
          <cell r="AD3338" t="str">
            <v>2012</v>
          </cell>
          <cell r="AE3338" t="str">
            <v>2012</v>
          </cell>
        </row>
        <row r="3339">
          <cell r="B3339" t="str">
            <v>Rebate Verification</v>
          </cell>
          <cell r="C3339" t="str">
            <v>Residential Rebate Tracking</v>
          </cell>
          <cell r="D3339" t="str">
            <v>BURNS</v>
          </cell>
          <cell r="F3339" t="str">
            <v>Residential</v>
          </cell>
          <cell r="H3339" t="str">
            <v>RES VERIFY</v>
          </cell>
          <cell r="J3339" t="str">
            <v>August</v>
          </cell>
          <cell r="K3339" t="str">
            <v>2011-2012</v>
          </cell>
          <cell r="L3339">
            <v>2012</v>
          </cell>
          <cell r="Y3339">
            <v>0</v>
          </cell>
          <cell r="Z3339">
            <v>0</v>
          </cell>
          <cell r="AC3339" t="str">
            <v>BURNSAugust2011-2012</v>
          </cell>
          <cell r="AD3339" t="str">
            <v>BURNS2012</v>
          </cell>
          <cell r="AE3339" t="str">
            <v>BURNSAugust2012</v>
          </cell>
          <cell r="AF3339" t="str">
            <v>BURNSRES VERIFYAugust2011-2012</v>
          </cell>
          <cell r="AG3339" t="str">
            <v>BURNSAugust2011-2012</v>
          </cell>
          <cell r="AH3339" t="str">
            <v>BURNSRES VERIFY</v>
          </cell>
        </row>
        <row r="3340">
          <cell r="D3340" t="str">
            <v>GRAHAM</v>
          </cell>
          <cell r="F3340" t="str">
            <v>Residential</v>
          </cell>
          <cell r="H3340" t="str">
            <v>RES VERIFY</v>
          </cell>
          <cell r="J3340" t="str">
            <v>August</v>
          </cell>
          <cell r="K3340" t="str">
            <v>2011-2012</v>
          </cell>
          <cell r="L3340">
            <v>2012</v>
          </cell>
          <cell r="U3340">
            <v>8</v>
          </cell>
          <cell r="Y3340">
            <v>0</v>
          </cell>
          <cell r="Z3340">
            <v>0</v>
          </cell>
          <cell r="AC3340" t="str">
            <v>GRAHAMAugust2011-2012</v>
          </cell>
          <cell r="AD3340" t="str">
            <v>GRAHAM2012</v>
          </cell>
          <cell r="AE3340" t="str">
            <v>GRAHAMAugust2012</v>
          </cell>
          <cell r="AF3340" t="str">
            <v>GRAHAMRES VERIFYAugust2011-2012</v>
          </cell>
          <cell r="AG3340" t="str">
            <v>GRAHAMAugust2011-2012</v>
          </cell>
          <cell r="AH3340" t="str">
            <v>GRAHAMRES VERIFY</v>
          </cell>
        </row>
        <row r="3341">
          <cell r="D3341" t="str">
            <v>MAYER</v>
          </cell>
          <cell r="F3341" t="str">
            <v>Residential</v>
          </cell>
          <cell r="H3341" t="str">
            <v>RES VERIFY</v>
          </cell>
          <cell r="J3341" t="str">
            <v>August</v>
          </cell>
          <cell r="K3341" t="str">
            <v>2011-2012</v>
          </cell>
          <cell r="L3341">
            <v>2012</v>
          </cell>
          <cell r="Y3341">
            <v>0</v>
          </cell>
          <cell r="Z3341">
            <v>0</v>
          </cell>
          <cell r="AC3341" t="str">
            <v>MAYERAugust2011-2012</v>
          </cell>
          <cell r="AD3341" t="str">
            <v>MAYER2012</v>
          </cell>
          <cell r="AE3341" t="str">
            <v>MAYERAugust2012</v>
          </cell>
          <cell r="AF3341" t="str">
            <v>MAYERRES VERIFYAugust2011-2012</v>
          </cell>
          <cell r="AG3341" t="str">
            <v>MAYERAugust2011-2012</v>
          </cell>
          <cell r="AH3341" t="str">
            <v>MAYERRES VERIFY</v>
          </cell>
        </row>
        <row r="3342">
          <cell r="D3342" t="str">
            <v>SAMPSON</v>
          </cell>
          <cell r="F3342" t="str">
            <v>Residential</v>
          </cell>
          <cell r="H3342" t="str">
            <v>RES VERIFY</v>
          </cell>
          <cell r="J3342" t="str">
            <v>August</v>
          </cell>
          <cell r="K3342" t="str">
            <v>2011-2012</v>
          </cell>
          <cell r="L3342">
            <v>2012</v>
          </cell>
          <cell r="U3342">
            <v>9</v>
          </cell>
          <cell r="Y3342">
            <v>0</v>
          </cell>
          <cell r="Z3342">
            <v>0</v>
          </cell>
          <cell r="AC3342" t="str">
            <v>SAMPSONAugust2011-2012</v>
          </cell>
          <cell r="AD3342" t="str">
            <v>SAMPSON2012</v>
          </cell>
          <cell r="AE3342" t="str">
            <v>SAMPSONAugust2012</v>
          </cell>
          <cell r="AF3342" t="str">
            <v>SAMPSONRES VERIFYAugust2011-2012</v>
          </cell>
          <cell r="AG3342" t="str">
            <v>SAMPSONAugust2011-2012</v>
          </cell>
          <cell r="AH3342" t="str">
            <v>SAMPSONRES VERIFY</v>
          </cell>
        </row>
        <row r="3343">
          <cell r="D3343" t="str">
            <v>SKIPPER</v>
          </cell>
          <cell r="F3343" t="str">
            <v>Residential</v>
          </cell>
          <cell r="H3343" t="str">
            <v>RES VERIFY</v>
          </cell>
          <cell r="J3343" t="str">
            <v>August</v>
          </cell>
          <cell r="K3343" t="str">
            <v>2011-2012</v>
          </cell>
          <cell r="L3343">
            <v>2012</v>
          </cell>
          <cell r="Y3343">
            <v>0</v>
          </cell>
          <cell r="Z3343">
            <v>0</v>
          </cell>
          <cell r="AC3343" t="str">
            <v>SKIPPERAugust2011-2012</v>
          </cell>
          <cell r="AD3343" t="str">
            <v>SKIPPER2012</v>
          </cell>
          <cell r="AE3343" t="str">
            <v>SKIPPERAugust2012</v>
          </cell>
          <cell r="AF3343" t="str">
            <v>SKIPPERRES VERIFYAugust2011-2012</v>
          </cell>
          <cell r="AG3343" t="str">
            <v>SKIPPERAugust2011-2012</v>
          </cell>
          <cell r="AH3343" t="str">
            <v>SKIPPERRES VERIFY</v>
          </cell>
        </row>
        <row r="3344">
          <cell r="D3344" t="str">
            <v>SPRIGGS</v>
          </cell>
          <cell r="F3344" t="str">
            <v>Residential</v>
          </cell>
          <cell r="H3344" t="str">
            <v>RES VERIFY</v>
          </cell>
          <cell r="J3344" t="str">
            <v>August</v>
          </cell>
          <cell r="K3344" t="str">
            <v>2011-2012</v>
          </cell>
          <cell r="L3344">
            <v>2012</v>
          </cell>
          <cell r="Y3344">
            <v>0</v>
          </cell>
          <cell r="Z3344">
            <v>0</v>
          </cell>
          <cell r="AC3344" t="str">
            <v>SPRIGGSAugust2011-2012</v>
          </cell>
          <cell r="AD3344" t="str">
            <v>SPRIGGS2012</v>
          </cell>
          <cell r="AE3344" t="str">
            <v>SPRIGGSAugust2012</v>
          </cell>
          <cell r="AF3344" t="str">
            <v>SPRIGGSRES VERIFYAugust2011-2012</v>
          </cell>
          <cell r="AG3344" t="str">
            <v>SPRIGGSAugust2011-2012</v>
          </cell>
          <cell r="AH3344" t="str">
            <v>SPRIGGSRES VERIFY</v>
          </cell>
        </row>
        <row r="3345">
          <cell r="C3345" t="str">
            <v xml:space="preserve">Total Community Events  </v>
          </cell>
          <cell r="D3345" t="str">
            <v>CONEW</v>
          </cell>
          <cell r="F3345" t="str">
            <v>Residential</v>
          </cell>
          <cell r="H3345" t="str">
            <v>RES VERIFY</v>
          </cell>
          <cell r="J3345" t="str">
            <v>August</v>
          </cell>
          <cell r="K3345" t="str">
            <v>2011-2012</v>
          </cell>
          <cell r="L3345">
            <v>2012</v>
          </cell>
          <cell r="M3345">
            <v>0</v>
          </cell>
          <cell r="N3345">
            <v>0</v>
          </cell>
          <cell r="O3345">
            <v>0</v>
          </cell>
          <cell r="P3345">
            <v>0</v>
          </cell>
          <cell r="U3345">
            <v>17</v>
          </cell>
          <cell r="X3345">
            <v>0</v>
          </cell>
          <cell r="Y3345">
            <v>0</v>
          </cell>
          <cell r="Z3345">
            <v>0</v>
          </cell>
          <cell r="AC3345" t="str">
            <v>CONEWAugust2011-2012</v>
          </cell>
          <cell r="AD3345" t="str">
            <v>CONEW2012</v>
          </cell>
          <cell r="AE3345" t="str">
            <v>CONEWAugust2012</v>
          </cell>
          <cell r="AF3345" t="str">
            <v>CONEWRES VERIFYAugust2011-2012</v>
          </cell>
          <cell r="AG3345" t="str">
            <v>CONEWAugust2011-2012</v>
          </cell>
          <cell r="AH3345" t="str">
            <v>CONEWRES VERIFY</v>
          </cell>
        </row>
        <row r="3346">
          <cell r="C3346" t="str">
            <v>Commercial Rebate Tracking</v>
          </cell>
          <cell r="D3346" t="str">
            <v>SKIPPER</v>
          </cell>
          <cell r="F3346" t="str">
            <v>Commercial</v>
          </cell>
          <cell r="H3346" t="str">
            <v>COM VERIFY</v>
          </cell>
          <cell r="J3346" t="str">
            <v>August</v>
          </cell>
          <cell r="K3346" t="str">
            <v>2011-2012</v>
          </cell>
          <cell r="L3346">
            <v>2012</v>
          </cell>
          <cell r="AD3346" t="str">
            <v>SKIPPER2012</v>
          </cell>
          <cell r="AE3346" t="str">
            <v>SKIPPERAugust2012</v>
          </cell>
          <cell r="AF3346" t="str">
            <v>SKIPPERCOM VERIFYAugust2011-2012</v>
          </cell>
        </row>
        <row r="3347">
          <cell r="B3347" t="str">
            <v>Conservation Support Emails</v>
          </cell>
          <cell r="C3347" t="str">
            <v>Emails</v>
          </cell>
          <cell r="D3347" t="str">
            <v>BURNS</v>
          </cell>
          <cell r="F3347" t="str">
            <v>Residential</v>
          </cell>
          <cell r="H3347" t="str">
            <v>CONEW EMAIL</v>
          </cell>
          <cell r="J3347" t="str">
            <v>August</v>
          </cell>
          <cell r="K3347" t="str">
            <v>2011-2012</v>
          </cell>
          <cell r="L3347">
            <v>2012</v>
          </cell>
          <cell r="AD3347" t="str">
            <v>BURNS2012</v>
          </cell>
          <cell r="AE3347" t="str">
            <v>BURNSAugust2012</v>
          </cell>
          <cell r="AF3347" t="str">
            <v>BURNSCONEW EMAILAugust2011-2012</v>
          </cell>
        </row>
        <row r="3348">
          <cell r="D3348" t="str">
            <v>RIVERA</v>
          </cell>
          <cell r="F3348" t="str">
            <v>Residential</v>
          </cell>
          <cell r="H3348" t="str">
            <v>CONEW EMAIL</v>
          </cell>
          <cell r="J3348" t="str">
            <v>August</v>
          </cell>
          <cell r="K3348" t="str">
            <v>2011-2012</v>
          </cell>
          <cell r="L3348">
            <v>2012</v>
          </cell>
          <cell r="AD3348" t="str">
            <v>RIVERA2012</v>
          </cell>
          <cell r="AE3348" t="str">
            <v>RIVERAAugust2012</v>
          </cell>
          <cell r="AF3348" t="str">
            <v>RIVERACONEW EMAILAugust2011-2012</v>
          </cell>
        </row>
        <row r="3349">
          <cell r="B3349" t="str">
            <v>Conservation Support Calls</v>
          </cell>
          <cell r="C3349" t="str">
            <v>Calls/Voicemails</v>
          </cell>
          <cell r="D3349" t="str">
            <v>BURNS</v>
          </cell>
          <cell r="H3349" t="str">
            <v>CONEW CALLS/VM</v>
          </cell>
          <cell r="J3349" t="str">
            <v>August</v>
          </cell>
          <cell r="K3349" t="str">
            <v>2011-2012</v>
          </cell>
          <cell r="L3349">
            <v>2012</v>
          </cell>
          <cell r="AD3349" t="str">
            <v>BURNS2012</v>
          </cell>
          <cell r="AE3349" t="str">
            <v>BURNSAugust2012</v>
          </cell>
          <cell r="AF3349" t="str">
            <v>BURNSCONEW CALLS/VMAugust2011-2012</v>
          </cell>
        </row>
        <row r="3350">
          <cell r="D3350" t="str">
            <v>GRAHAM</v>
          </cell>
          <cell r="H3350" t="str">
            <v>CONEW CALLS/VM</v>
          </cell>
          <cell r="J3350" t="str">
            <v>August</v>
          </cell>
          <cell r="K3350" t="str">
            <v>2011-2012</v>
          </cell>
          <cell r="L3350">
            <v>2012</v>
          </cell>
          <cell r="AD3350" t="str">
            <v>GRAHAM2012</v>
          </cell>
          <cell r="AE3350" t="str">
            <v>GRAHAMAugust2012</v>
          </cell>
          <cell r="AF3350" t="str">
            <v>GRAHAMCONEW CALLS/VMAugust2011-2012</v>
          </cell>
        </row>
        <row r="3351">
          <cell r="D3351" t="str">
            <v>MAYER</v>
          </cell>
          <cell r="H3351" t="str">
            <v>CONEW CALLS/VM</v>
          </cell>
          <cell r="J3351" t="str">
            <v>August</v>
          </cell>
          <cell r="K3351" t="str">
            <v>2011-2012</v>
          </cell>
          <cell r="L3351">
            <v>2012</v>
          </cell>
          <cell r="AD3351" t="str">
            <v>MAYER2012</v>
          </cell>
          <cell r="AE3351" t="str">
            <v>MAYERAugust2012</v>
          </cell>
          <cell r="AF3351" t="str">
            <v>MAYERCONEW CALLS/VMAugust2011-2012</v>
          </cell>
        </row>
        <row r="3352">
          <cell r="D3352" t="str">
            <v>RIVERA</v>
          </cell>
          <cell r="H3352" t="str">
            <v>CONEW CALLS/VM</v>
          </cell>
          <cell r="J3352" t="str">
            <v>August</v>
          </cell>
          <cell r="K3352" t="str">
            <v>2011-2012</v>
          </cell>
          <cell r="L3352">
            <v>2012</v>
          </cell>
          <cell r="AD3352" t="str">
            <v>RIVERA2012</v>
          </cell>
          <cell r="AE3352" t="str">
            <v>RIVERAAugust2012</v>
          </cell>
          <cell r="AF3352" t="str">
            <v>RIVERACONEW CALLS/VMAugust2011-2012</v>
          </cell>
        </row>
        <row r="3353">
          <cell r="D3353" t="str">
            <v>SAMPSON</v>
          </cell>
          <cell r="H3353" t="str">
            <v>CONEW CALLS/VM</v>
          </cell>
          <cell r="J3353" t="str">
            <v>August</v>
          </cell>
          <cell r="K3353" t="str">
            <v>2011-2012</v>
          </cell>
          <cell r="L3353">
            <v>2012</v>
          </cell>
          <cell r="AD3353" t="str">
            <v>SAMPSON2012</v>
          </cell>
          <cell r="AE3353" t="str">
            <v>SAMPSONAugust2012</v>
          </cell>
          <cell r="AF3353" t="str">
            <v>SAMPSONCONEW CALLS/VMAugust2011-2012</v>
          </cell>
        </row>
        <row r="3354">
          <cell r="D3354" t="str">
            <v>SKIPPER</v>
          </cell>
          <cell r="H3354" t="str">
            <v>CONEW CALLS/VM</v>
          </cell>
          <cell r="J3354" t="str">
            <v>August</v>
          </cell>
          <cell r="K3354" t="str">
            <v>2011-2012</v>
          </cell>
          <cell r="L3354">
            <v>2012</v>
          </cell>
          <cell r="AD3354" t="str">
            <v>SKIPPER2012</v>
          </cell>
          <cell r="AE3354" t="str">
            <v>SKIPPERAugust2012</v>
          </cell>
          <cell r="AF3354" t="str">
            <v>SKIPPERCONEW CALLS/VMAugust2011-2012</v>
          </cell>
        </row>
        <row r="3355">
          <cell r="D3355" t="str">
            <v>SPRIGGS</v>
          </cell>
          <cell r="H3355" t="str">
            <v>CONEW CALLS/VM</v>
          </cell>
          <cell r="J3355" t="str">
            <v>August</v>
          </cell>
          <cell r="K3355" t="str">
            <v>2011-2012</v>
          </cell>
          <cell r="L3355">
            <v>2012</v>
          </cell>
          <cell r="AD3355" t="str">
            <v>SPRIGGS2012</v>
          </cell>
          <cell r="AE3355" t="str">
            <v>SPRIGGSAugust2012</v>
          </cell>
          <cell r="AF3355" t="str">
            <v>SPRIGGSCONEW CALLS/VMAugust2011-2012</v>
          </cell>
        </row>
        <row r="3356">
          <cell r="C3356" t="str">
            <v xml:space="preserve">Total Community Events  </v>
          </cell>
          <cell r="D3356" t="str">
            <v>CONEW</v>
          </cell>
          <cell r="H3356" t="str">
            <v>CONEW CALLS/VM</v>
          </cell>
          <cell r="J3356" t="str">
            <v>August</v>
          </cell>
          <cell r="K3356" t="str">
            <v>2011-2012</v>
          </cell>
          <cell r="L3356">
            <v>2012</v>
          </cell>
          <cell r="M3356">
            <v>0</v>
          </cell>
          <cell r="N3356">
            <v>0</v>
          </cell>
          <cell r="AD3356" t="str">
            <v>CONEW2012</v>
          </cell>
          <cell r="AE3356" t="str">
            <v>CONEWAugust2012</v>
          </cell>
          <cell r="AF3356" t="str">
            <v>CONEWCONEW CALLS/VMAugust2011-2012</v>
          </cell>
        </row>
        <row r="3357">
          <cell r="B3357" t="str">
            <v>Conservation Support Rebate Processing</v>
          </cell>
          <cell r="C3357" t="str">
            <v>Rebate Processing</v>
          </cell>
          <cell r="D3357" t="str">
            <v>BURNS</v>
          </cell>
          <cell r="H3357" t="str">
            <v>REBATE</v>
          </cell>
          <cell r="J3357" t="str">
            <v>August</v>
          </cell>
          <cell r="K3357" t="str">
            <v>2011-2012</v>
          </cell>
          <cell r="L3357">
            <v>2012</v>
          </cell>
          <cell r="AD3357" t="str">
            <v>BURNS2012</v>
          </cell>
          <cell r="AE3357" t="str">
            <v>BURNSAugust2012</v>
          </cell>
          <cell r="AF3357" t="str">
            <v>BURNSREBATEAugust2011-2012</v>
          </cell>
        </row>
        <row r="3358">
          <cell r="D3358" t="str">
            <v>RIVERA</v>
          </cell>
          <cell r="H3358" t="str">
            <v>REBATE</v>
          </cell>
          <cell r="J3358" t="str">
            <v>August</v>
          </cell>
          <cell r="K3358" t="str">
            <v>2011-2012</v>
          </cell>
          <cell r="L3358">
            <v>2012</v>
          </cell>
          <cell r="AD3358" t="str">
            <v>RIVERA2012</v>
          </cell>
          <cell r="AE3358" t="str">
            <v>RIVERAAugust2012</v>
          </cell>
          <cell r="AF3358" t="str">
            <v>RIVERAREBATEAugust2011-2012</v>
          </cell>
        </row>
        <row r="3359">
          <cell r="B3359" t="str">
            <v>O-Power Calls &amp; Emails</v>
          </cell>
          <cell r="D3359" t="str">
            <v>BURNS</v>
          </cell>
          <cell r="F3359" t="str">
            <v>Residential</v>
          </cell>
          <cell r="H3359" t="str">
            <v>O-POWER</v>
          </cell>
          <cell r="J3359" t="str">
            <v>August</v>
          </cell>
          <cell r="K3359" t="str">
            <v>2011-2012</v>
          </cell>
          <cell r="L3359">
            <v>2012</v>
          </cell>
          <cell r="AD3359" t="str">
            <v>BURNS2012</v>
          </cell>
          <cell r="AE3359" t="str">
            <v>BURNSAugust2012</v>
          </cell>
          <cell r="AF3359" t="str">
            <v>BURNSO-POWERAugust2011-2012</v>
          </cell>
        </row>
        <row r="3360">
          <cell r="D3360" t="str">
            <v>RIVERA</v>
          </cell>
          <cell r="F3360" t="str">
            <v>Residential</v>
          </cell>
          <cell r="H3360" t="str">
            <v>O-POWER</v>
          </cell>
          <cell r="J3360" t="str">
            <v>August</v>
          </cell>
          <cell r="K3360" t="str">
            <v>2011-2012</v>
          </cell>
          <cell r="L3360">
            <v>2012</v>
          </cell>
          <cell r="AD3360" t="str">
            <v>RIVERA2012</v>
          </cell>
          <cell r="AE3360" t="str">
            <v>RIVERAAugust2012</v>
          </cell>
          <cell r="AF3360" t="str">
            <v>RIVERAO-POWERAugust2011-2012</v>
          </cell>
        </row>
        <row r="3361">
          <cell r="L3361">
            <v>2012</v>
          </cell>
          <cell r="AD3361" t="str">
            <v>2012</v>
          </cell>
          <cell r="AE3361" t="str">
            <v>2012</v>
          </cell>
        </row>
        <row r="3362">
          <cell r="B3362" t="str">
            <v>Orlando Completed Home Energy Activities Detail</v>
          </cell>
          <cell r="L3362">
            <v>2012</v>
          </cell>
          <cell r="AD3362" t="str">
            <v>2012</v>
          </cell>
          <cell r="AE3362" t="str">
            <v>2012</v>
          </cell>
        </row>
        <row r="3363">
          <cell r="B3363" t="str">
            <v>M-ACRG</v>
          </cell>
          <cell r="C3363" t="str">
            <v>Survey - Acreage Meas for Wtr</v>
          </cell>
          <cell r="D3363" t="str">
            <v>MIL</v>
          </cell>
          <cell r="E3363" t="str">
            <v>WACON-5C</v>
          </cell>
          <cell r="F3363" t="str">
            <v>Commercial</v>
          </cell>
          <cell r="G3363" t="str">
            <v>MULTI</v>
          </cell>
          <cell r="H3363" t="str">
            <v>ACRE MEASMNT</v>
          </cell>
          <cell r="J3363" t="str">
            <v>September</v>
          </cell>
          <cell r="K3363" t="str">
            <v>2011-2012</v>
          </cell>
          <cell r="L3363">
            <v>2012</v>
          </cell>
          <cell r="N3363">
            <v>0</v>
          </cell>
          <cell r="Y3363">
            <v>0</v>
          </cell>
          <cell r="Z3363">
            <v>0</v>
          </cell>
          <cell r="AA3363">
            <v>0</v>
          </cell>
          <cell r="AB3363">
            <v>0</v>
          </cell>
          <cell r="AC3363" t="str">
            <v>MILWACON-5CSeptember2011-2012</v>
          </cell>
          <cell r="AD3363" t="str">
            <v>MILWACON-5C2012</v>
          </cell>
          <cell r="AE3363" t="str">
            <v>MILWACON-5CSeptember2012</v>
          </cell>
          <cell r="AF3363" t="str">
            <v>MILWACON-5CACRE MEASMNTSeptember2011-2012</v>
          </cell>
          <cell r="AH3363" t="str">
            <v>MILSeptember2011-2012</v>
          </cell>
        </row>
        <row r="3364">
          <cell r="D3364" t="str">
            <v>MIL</v>
          </cell>
          <cell r="E3364" t="str">
            <v>WACON-5C</v>
          </cell>
          <cell r="F3364" t="str">
            <v>Commercial</v>
          </cell>
          <cell r="G3364" t="str">
            <v>OTHER</v>
          </cell>
          <cell r="H3364" t="str">
            <v>ACRE MEASMNT</v>
          </cell>
          <cell r="J3364" t="str">
            <v>September</v>
          </cell>
          <cell r="K3364" t="str">
            <v>2011-2012</v>
          </cell>
          <cell r="L3364">
            <v>2012</v>
          </cell>
          <cell r="Y3364">
            <v>0</v>
          </cell>
          <cell r="Z3364">
            <v>0</v>
          </cell>
          <cell r="AC3364" t="str">
            <v>MILWACON-5CSeptember2011-2012</v>
          </cell>
          <cell r="AD3364" t="str">
            <v>MILWACON-5C2012</v>
          </cell>
          <cell r="AE3364" t="str">
            <v>MILWACON-5CSeptember2012</v>
          </cell>
          <cell r="AF3364" t="str">
            <v>MILWACON-5CACRE MEASMNTSeptember2011-2012</v>
          </cell>
          <cell r="AH3364" t="str">
            <v>MILSeptember2011-2012</v>
          </cell>
        </row>
        <row r="3365">
          <cell r="D3365" t="str">
            <v>SKIPPER</v>
          </cell>
          <cell r="E3365" t="str">
            <v>WACON-5C</v>
          </cell>
          <cell r="F3365" t="str">
            <v>Commercial</v>
          </cell>
          <cell r="G3365" t="str">
            <v>MULTI</v>
          </cell>
          <cell r="H3365" t="str">
            <v>ACRE MEASMNT</v>
          </cell>
          <cell r="J3365" t="str">
            <v>September</v>
          </cell>
          <cell r="K3365" t="str">
            <v>2011-2012</v>
          </cell>
          <cell r="L3365">
            <v>2012</v>
          </cell>
          <cell r="N3365">
            <v>3</v>
          </cell>
          <cell r="Y3365">
            <v>0</v>
          </cell>
          <cell r="Z3365">
            <v>484.06487340000001</v>
          </cell>
          <cell r="AC3365" t="str">
            <v>SKIPPERWACON-5CSeptember2011-2012</v>
          </cell>
          <cell r="AD3365" t="str">
            <v>SKIPPERWACON-5C2012</v>
          </cell>
          <cell r="AE3365" t="str">
            <v>SKIPPERWACON-5CSeptember2012</v>
          </cell>
          <cell r="AF3365" t="str">
            <v>SKIPPERWACON-5CACRE MEASMNTSeptember2011-2012</v>
          </cell>
          <cell r="AH3365" t="str">
            <v>SKIPPERSeptember2011-2012</v>
          </cell>
        </row>
        <row r="3366">
          <cell r="D3366" t="str">
            <v>SKIPPER</v>
          </cell>
          <cell r="E3366" t="str">
            <v>WACON-5C</v>
          </cell>
          <cell r="F3366" t="str">
            <v>Commercial</v>
          </cell>
          <cell r="G3366" t="str">
            <v>OTHER</v>
          </cell>
          <cell r="H3366" t="str">
            <v>ACRE MEASMNT</v>
          </cell>
          <cell r="J3366" t="str">
            <v>September</v>
          </cell>
          <cell r="K3366" t="str">
            <v>2011-2012</v>
          </cell>
          <cell r="L3366">
            <v>2012</v>
          </cell>
          <cell r="Y3366">
            <v>0</v>
          </cell>
          <cell r="Z3366">
            <v>0</v>
          </cell>
          <cell r="AA3366">
            <v>0</v>
          </cell>
          <cell r="AB3366">
            <v>0</v>
          </cell>
          <cell r="AC3366" t="str">
            <v>SKIPPERWACON-5CSeptember2011-2012</v>
          </cell>
          <cell r="AD3366" t="str">
            <v>SKIPPERWACON-5C2012</v>
          </cell>
          <cell r="AE3366" t="str">
            <v>SKIPPERWACON-5CSeptember2012</v>
          </cell>
          <cell r="AF3366" t="str">
            <v>SKIPPERWACON-5CACRE MEASMNTSeptember2011-2012</v>
          </cell>
          <cell r="AG3366" t="str">
            <v>SKIPPERWACON-5CSeptember2011-2012</v>
          </cell>
          <cell r="AH3366" t="str">
            <v>SKIPPERSeptember2011-2012</v>
          </cell>
        </row>
        <row r="3367">
          <cell r="C3367" t="str">
            <v>Total Acreage Meas For Wtr</v>
          </cell>
          <cell r="D3367" t="str">
            <v>CONEW</v>
          </cell>
          <cell r="E3367" t="str">
            <v>WACON-5C</v>
          </cell>
          <cell r="F3367" t="str">
            <v>Commercial</v>
          </cell>
          <cell r="G3367" t="str">
            <v>MULTI</v>
          </cell>
          <cell r="H3367" t="str">
            <v>ACRE MEASMNT</v>
          </cell>
          <cell r="J3367" t="str">
            <v>September</v>
          </cell>
          <cell r="K3367" t="str">
            <v>2011-2012</v>
          </cell>
          <cell r="L3367">
            <v>2012</v>
          </cell>
          <cell r="M3367">
            <v>0</v>
          </cell>
          <cell r="N3367">
            <v>3</v>
          </cell>
          <cell r="Y3367">
            <v>0</v>
          </cell>
          <cell r="Z3367">
            <v>484.06487340000001</v>
          </cell>
          <cell r="AA3367">
            <v>0</v>
          </cell>
          <cell r="AB3367">
            <v>0</v>
          </cell>
          <cell r="AC3367" t="str">
            <v>CONEWWACON-5CSeptember2011-2012</v>
          </cell>
          <cell r="AD3367" t="str">
            <v>CONEWWACON-5C2012</v>
          </cell>
          <cell r="AE3367" t="str">
            <v>CONEWWACON-5CSeptember2012</v>
          </cell>
          <cell r="AF3367" t="str">
            <v>CONEWWACON-5CACRE MEASMNTSeptember2011-2012</v>
          </cell>
          <cell r="AG3367" t="str">
            <v>CONEWWACON-5CSeptember2011-2012</v>
          </cell>
          <cell r="AH3367" t="str">
            <v>CONEWSeptember2011-2012</v>
          </cell>
        </row>
        <row r="3368">
          <cell r="C3368" t="str">
            <v>Total Acreage Meas For Wtr</v>
          </cell>
          <cell r="D3368" t="str">
            <v>CONEW</v>
          </cell>
          <cell r="E3368" t="str">
            <v>WACON-5C</v>
          </cell>
          <cell r="F3368" t="str">
            <v>Commercial</v>
          </cell>
          <cell r="G3368" t="str">
            <v>OTHER</v>
          </cell>
          <cell r="H3368" t="str">
            <v>ACRE MEASMNT</v>
          </cell>
          <cell r="J3368" t="str">
            <v>September</v>
          </cell>
          <cell r="K3368" t="str">
            <v>2011-2012</v>
          </cell>
          <cell r="L3368">
            <v>2012</v>
          </cell>
          <cell r="M3368">
            <v>0</v>
          </cell>
          <cell r="N3368">
            <v>0</v>
          </cell>
          <cell r="Y3368">
            <v>0</v>
          </cell>
          <cell r="AA3368">
            <v>0</v>
          </cell>
          <cell r="AB3368">
            <v>0</v>
          </cell>
          <cell r="AC3368" t="str">
            <v>CONEWWACON-5CSeptember2011-2012</v>
          </cell>
          <cell r="AD3368" t="str">
            <v>CONEWWACON-5C2012</v>
          </cell>
          <cell r="AE3368" t="str">
            <v>CONEWWACON-5CSeptember2012</v>
          </cell>
          <cell r="AF3368" t="str">
            <v>CONEWWACON-5CACRE MEASMNTSeptember2011-2012</v>
          </cell>
          <cell r="AG3368" t="str">
            <v>CONEWWACON-5CSeptember2011-2012</v>
          </cell>
          <cell r="AH3368" t="str">
            <v>CONEWSeptember2011-2012</v>
          </cell>
        </row>
        <row r="3369">
          <cell r="B3369" t="str">
            <v>M-CES</v>
          </cell>
          <cell r="C3369" t="str">
            <v>Survey - Commercial Energy</v>
          </cell>
          <cell r="D3369" t="str">
            <v>SKIPPER</v>
          </cell>
          <cell r="E3369" t="str">
            <v>ECON-3A</v>
          </cell>
          <cell r="F3369" t="str">
            <v>Commercial</v>
          </cell>
          <cell r="G3369" t="str">
            <v>OTHER</v>
          </cell>
          <cell r="J3369" t="str">
            <v>September</v>
          </cell>
          <cell r="K3369" t="str">
            <v>2011-2012</v>
          </cell>
          <cell r="L3369">
            <v>2012</v>
          </cell>
          <cell r="N3369">
            <v>18.166666666666668</v>
          </cell>
          <cell r="X3369">
            <v>21</v>
          </cell>
          <cell r="Y3369">
            <v>0</v>
          </cell>
          <cell r="Z3369">
            <v>10677.694500000001</v>
          </cell>
          <cell r="AA3369">
            <v>0</v>
          </cell>
          <cell r="AB3369">
            <v>15437.372066666667</v>
          </cell>
          <cell r="AC3369" t="str">
            <v>SKIPPERECON-3ASeptember2011-2012</v>
          </cell>
          <cell r="AD3369" t="str">
            <v>SKIPPERECON-3A2012</v>
          </cell>
          <cell r="AE3369" t="str">
            <v>SKIPPERECON-3ASeptember2012</v>
          </cell>
          <cell r="AF3369" t="str">
            <v>SKIPPERECON-3ASeptember2011-2012</v>
          </cell>
          <cell r="AG3369" t="str">
            <v>SKIPPERECON-3ASeptember2011-2012</v>
          </cell>
          <cell r="AH3369" t="str">
            <v>SKIPPERSeptember2011-2012</v>
          </cell>
        </row>
        <row r="3370">
          <cell r="C3370" t="str">
            <v xml:space="preserve">Total Commercial Energy  </v>
          </cell>
          <cell r="D3370" t="str">
            <v>CONEW</v>
          </cell>
          <cell r="E3370" t="str">
            <v>ECON-3A</v>
          </cell>
          <cell r="F3370" t="str">
            <v>Commercial</v>
          </cell>
          <cell r="G3370" t="str">
            <v>OTHER</v>
          </cell>
          <cell r="J3370" t="str">
            <v>September</v>
          </cell>
          <cell r="K3370" t="str">
            <v>2011-2012</v>
          </cell>
          <cell r="L3370">
            <v>2012</v>
          </cell>
          <cell r="M3370">
            <v>0</v>
          </cell>
          <cell r="N3370">
            <v>18.166666666666668</v>
          </cell>
          <cell r="Y3370">
            <v>0</v>
          </cell>
          <cell r="Z3370">
            <v>10677.694500000001</v>
          </cell>
          <cell r="AA3370">
            <v>0</v>
          </cell>
          <cell r="AB3370">
            <v>15437.372066666667</v>
          </cell>
          <cell r="AC3370" t="str">
            <v>CONEWECON-3ASeptember2011-2012</v>
          </cell>
          <cell r="AD3370" t="str">
            <v>CONEWECON-3A2012</v>
          </cell>
          <cell r="AE3370" t="str">
            <v>CONEWECON-3ASeptember2012</v>
          </cell>
          <cell r="AF3370" t="str">
            <v>CONEWECON-3ASeptember2011-2012</v>
          </cell>
          <cell r="AG3370" t="str">
            <v>CONEWECON-3ASeptember2011-2012</v>
          </cell>
          <cell r="AH3370" t="str">
            <v>CONEWSeptember2011-2012</v>
          </cell>
        </row>
        <row r="3371">
          <cell r="B3371" t="str">
            <v>M-HH2O</v>
          </cell>
          <cell r="C3371" t="str">
            <v>Survey - High Wtr CC Contact</v>
          </cell>
          <cell r="D3371" t="str">
            <v>SKIPPER</v>
          </cell>
          <cell r="E3371" t="str">
            <v>WACON-5D</v>
          </cell>
          <cell r="F3371" t="str">
            <v>Commercial</v>
          </cell>
          <cell r="G3371" t="str">
            <v>OTHER</v>
          </cell>
          <cell r="H3371" t="str">
            <v>HIGH WTR CC</v>
          </cell>
          <cell r="J3371" t="str">
            <v>September</v>
          </cell>
          <cell r="K3371" t="str">
            <v>2011-2012</v>
          </cell>
          <cell r="L3371">
            <v>2012</v>
          </cell>
          <cell r="N3371">
            <v>0.83333333333333337</v>
          </cell>
          <cell r="Y3371">
            <v>0</v>
          </cell>
          <cell r="Z3371">
            <v>489.80250000000007</v>
          </cell>
          <cell r="AA3371">
            <v>0</v>
          </cell>
          <cell r="AB3371">
            <v>0</v>
          </cell>
          <cell r="AC3371" t="str">
            <v>SKIPPERWACON-5DSeptember2011-2012</v>
          </cell>
          <cell r="AD3371" t="str">
            <v>SKIPPERWACON-5D2012</v>
          </cell>
          <cell r="AE3371" t="str">
            <v>SKIPPERWACON-5DSeptember2012</v>
          </cell>
          <cell r="AF3371" t="str">
            <v>SKIPPERWACON-5DHIGH WTR CCSeptember2011-2012</v>
          </cell>
          <cell r="AG3371" t="str">
            <v>SKIPPERWACON-5DSeptember2011-2012</v>
          </cell>
          <cell r="AH3371" t="str">
            <v>SKIPPERSeptember2011-2012</v>
          </cell>
        </row>
        <row r="3372">
          <cell r="C3372" t="str">
            <v xml:space="preserve">Total High Wtr CC Contact  </v>
          </cell>
          <cell r="D3372" t="str">
            <v>CONEW</v>
          </cell>
          <cell r="E3372" t="str">
            <v>WACON-5D</v>
          </cell>
          <cell r="F3372" t="str">
            <v>Commercial</v>
          </cell>
          <cell r="G3372" t="str">
            <v>OTHER</v>
          </cell>
          <cell r="H3372" t="str">
            <v>HIGH WTR CC</v>
          </cell>
          <cell r="J3372" t="str">
            <v>September</v>
          </cell>
          <cell r="K3372" t="str">
            <v>2011-2012</v>
          </cell>
          <cell r="L3372">
            <v>2012</v>
          </cell>
          <cell r="M3372">
            <v>0</v>
          </cell>
          <cell r="N3372">
            <v>0.83333333333333337</v>
          </cell>
          <cell r="Y3372">
            <v>0</v>
          </cell>
          <cell r="Z3372">
            <v>489.80250000000007</v>
          </cell>
          <cell r="AA3372">
            <v>0</v>
          </cell>
          <cell r="AB3372">
            <v>0</v>
          </cell>
          <cell r="AC3372" t="str">
            <v>CONEWWACON-5DSeptember2011-2012</v>
          </cell>
          <cell r="AD3372" t="str">
            <v>CONEWWACON-5D2012</v>
          </cell>
          <cell r="AE3372" t="str">
            <v>CONEWWACON-5DSeptember2012</v>
          </cell>
          <cell r="AF3372" t="str">
            <v>CONEWWACON-5DHIGH WTR CCSeptember2011-2012</v>
          </cell>
          <cell r="AG3372" t="str">
            <v>CONEWWACON-5DSeptember2011-2012</v>
          </cell>
          <cell r="AH3372" t="str">
            <v>CONEWSeptember2011-2012</v>
          </cell>
        </row>
        <row r="3373">
          <cell r="B3373" t="str">
            <v>M-RES</v>
          </cell>
          <cell r="C3373" t="str">
            <v>Survey - Residential Energy</v>
          </cell>
          <cell r="D3373" t="str">
            <v>BURNS</v>
          </cell>
          <cell r="E3373" t="str">
            <v>ECON-3B</v>
          </cell>
          <cell r="F3373" t="str">
            <v>Residential</v>
          </cell>
          <cell r="G3373" t="str">
            <v>SINGLE</v>
          </cell>
          <cell r="J3373" t="str">
            <v>September</v>
          </cell>
          <cell r="K3373" t="str">
            <v>2011-2012</v>
          </cell>
          <cell r="L3373">
            <v>2012</v>
          </cell>
          <cell r="N3373">
            <v>0</v>
          </cell>
          <cell r="X3373">
            <v>21</v>
          </cell>
          <cell r="Y3373">
            <v>0</v>
          </cell>
          <cell r="Z3373">
            <v>0</v>
          </cell>
          <cell r="AA3373">
            <v>0</v>
          </cell>
          <cell r="AB3373">
            <v>0</v>
          </cell>
          <cell r="AC3373" t="str">
            <v>BURNSECON-3BSeptember2011-2012</v>
          </cell>
          <cell r="AD3373" t="str">
            <v>BURNSECON-3B2012</v>
          </cell>
          <cell r="AE3373" t="str">
            <v>BURNSECON-3BSeptember2012</v>
          </cell>
          <cell r="AF3373" t="str">
            <v>BURNSECON-3BSeptember2011-2012</v>
          </cell>
          <cell r="AG3373" t="str">
            <v>BURNSECON-3BSeptember2011-2012</v>
          </cell>
          <cell r="AH3373" t="str">
            <v>BURNSSeptember2011-2012</v>
          </cell>
        </row>
        <row r="3374">
          <cell r="D3374" t="str">
            <v>BURNS</v>
          </cell>
          <cell r="E3374" t="str">
            <v>ECON-3B</v>
          </cell>
          <cell r="F3374" t="str">
            <v>Residential</v>
          </cell>
          <cell r="G3374" t="str">
            <v>MULTI</v>
          </cell>
          <cell r="J3374" t="str">
            <v>September</v>
          </cell>
          <cell r="K3374" t="str">
            <v>2011-2012</v>
          </cell>
          <cell r="L3374">
            <v>2012</v>
          </cell>
          <cell r="Y3374">
            <v>0</v>
          </cell>
          <cell r="AA3374">
            <v>0</v>
          </cell>
          <cell r="AC3374" t="str">
            <v>BURNSECON-3BSeptember2011-2012</v>
          </cell>
          <cell r="AD3374" t="str">
            <v>BURNSECON-3B2012</v>
          </cell>
          <cell r="AE3374" t="str">
            <v>BURNSECON-3BSeptember2012</v>
          </cell>
          <cell r="AF3374" t="str">
            <v>BURNSECON-3BSeptember2011-2012</v>
          </cell>
          <cell r="AG3374" t="str">
            <v>BURNSECON-3BSeptember2011-2012</v>
          </cell>
          <cell r="AH3374" t="str">
            <v>BURNSSeptember2011-2012</v>
          </cell>
        </row>
        <row r="3375">
          <cell r="D3375" t="str">
            <v>GRAHAM</v>
          </cell>
          <cell r="E3375" t="str">
            <v>ECON-3B</v>
          </cell>
          <cell r="F3375" t="str">
            <v>Residential</v>
          </cell>
          <cell r="G3375" t="str">
            <v>SINGLE</v>
          </cell>
          <cell r="J3375" t="str">
            <v>September</v>
          </cell>
          <cell r="K3375" t="str">
            <v>2011-2012</v>
          </cell>
          <cell r="L3375">
            <v>2012</v>
          </cell>
          <cell r="N3375">
            <v>62.5</v>
          </cell>
          <cell r="X3375">
            <v>21</v>
          </cell>
          <cell r="Y3375">
            <v>0</v>
          </cell>
          <cell r="Z3375">
            <v>10084.6848625</v>
          </cell>
          <cell r="AA3375">
            <v>0</v>
          </cell>
          <cell r="AB3375">
            <v>15221.65625</v>
          </cell>
          <cell r="AC3375" t="str">
            <v>GRAHAMECON-3BSeptember2011-2012</v>
          </cell>
          <cell r="AD3375" t="str">
            <v>GRAHAMECON-3B2012</v>
          </cell>
          <cell r="AE3375" t="str">
            <v>GRAHAMECON-3BSeptember2012</v>
          </cell>
          <cell r="AF3375" t="str">
            <v>GRAHAMECON-3BSeptember2011-2012</v>
          </cell>
          <cell r="AG3375" t="str">
            <v>GRAHAMECON-3BSeptember2011-2012</v>
          </cell>
          <cell r="AH3375" t="str">
            <v>GRAHAMSeptember2011-2012</v>
          </cell>
        </row>
        <row r="3376">
          <cell r="D3376" t="str">
            <v>GRAHAM</v>
          </cell>
          <cell r="E3376" t="str">
            <v>ECON-3B</v>
          </cell>
          <cell r="F3376" t="str">
            <v>Residential</v>
          </cell>
          <cell r="G3376" t="str">
            <v>MULTI</v>
          </cell>
          <cell r="J3376" t="str">
            <v>September</v>
          </cell>
          <cell r="K3376" t="str">
            <v>2011-2012</v>
          </cell>
          <cell r="L3376">
            <v>2012</v>
          </cell>
          <cell r="Y3376">
            <v>0</v>
          </cell>
          <cell r="AA3376">
            <v>0</v>
          </cell>
          <cell r="AC3376" t="str">
            <v>GRAHAMECON-3BSeptember2011-2012</v>
          </cell>
          <cell r="AD3376" t="str">
            <v>GRAHAMECON-3B2012</v>
          </cell>
          <cell r="AE3376" t="str">
            <v>GRAHAMECON-3BSeptember2012</v>
          </cell>
          <cell r="AF3376" t="str">
            <v>GRAHAMECON-3BSeptember2011-2012</v>
          </cell>
          <cell r="AG3376" t="str">
            <v>GRAHAMECON-3BSeptember2011-2012</v>
          </cell>
          <cell r="AH3376" t="str">
            <v>GRAHAMSeptember2011-2012</v>
          </cell>
        </row>
        <row r="3377">
          <cell r="D3377" t="str">
            <v>MAYER</v>
          </cell>
          <cell r="E3377" t="str">
            <v>ECON-3B</v>
          </cell>
          <cell r="F3377" t="str">
            <v>Residential</v>
          </cell>
          <cell r="G3377" t="str">
            <v>SINGLE</v>
          </cell>
          <cell r="J3377" t="str">
            <v>September</v>
          </cell>
          <cell r="K3377" t="str">
            <v>2011-2012</v>
          </cell>
          <cell r="L3377">
            <v>2012</v>
          </cell>
          <cell r="N3377">
            <v>62.5</v>
          </cell>
          <cell r="X3377">
            <v>8</v>
          </cell>
          <cell r="Y3377">
            <v>0</v>
          </cell>
          <cell r="Z3377">
            <v>10084.6848625</v>
          </cell>
          <cell r="AA3377">
            <v>0</v>
          </cell>
          <cell r="AB3377">
            <v>15221.65625</v>
          </cell>
          <cell r="AC3377" t="str">
            <v>MAYERECON-3BSeptember2011-2012</v>
          </cell>
          <cell r="AD3377" t="str">
            <v>MAYERECON-3B2012</v>
          </cell>
          <cell r="AE3377" t="str">
            <v>MAYERECON-3BSeptember2012</v>
          </cell>
          <cell r="AF3377" t="str">
            <v>MAYERECON-3BSeptember2011-2012</v>
          </cell>
          <cell r="AG3377" t="str">
            <v>MAYERECON-3BSeptember2011-2012</v>
          </cell>
          <cell r="AH3377" t="str">
            <v>MAYERSeptember2011-2012</v>
          </cell>
        </row>
        <row r="3378">
          <cell r="D3378" t="str">
            <v>MAYER</v>
          </cell>
          <cell r="E3378" t="str">
            <v>ECON-3B</v>
          </cell>
          <cell r="F3378" t="str">
            <v>Residential</v>
          </cell>
          <cell r="G3378" t="str">
            <v>MULTI</v>
          </cell>
          <cell r="J3378" t="str">
            <v>September</v>
          </cell>
          <cell r="K3378" t="str">
            <v>2011-2012</v>
          </cell>
          <cell r="L3378">
            <v>2012</v>
          </cell>
          <cell r="Y3378">
            <v>0</v>
          </cell>
          <cell r="AA3378">
            <v>0</v>
          </cell>
          <cell r="AC3378" t="str">
            <v>MAYERECON-3BSeptember2011-2012</v>
          </cell>
          <cell r="AD3378" t="str">
            <v>MAYERECON-3B2012</v>
          </cell>
          <cell r="AE3378" t="str">
            <v>MAYERECON-3BSeptember2012</v>
          </cell>
          <cell r="AF3378" t="str">
            <v>MAYERECON-3BSeptember2011-2012</v>
          </cell>
          <cell r="AG3378" t="str">
            <v>MAYERECON-3BSeptember2011-2012</v>
          </cell>
          <cell r="AH3378" t="str">
            <v>MAYERSeptember2011-2012</v>
          </cell>
        </row>
        <row r="3379">
          <cell r="D3379" t="str">
            <v>SAMPSON</v>
          </cell>
          <cell r="E3379" t="str">
            <v>ECON-3B</v>
          </cell>
          <cell r="F3379" t="str">
            <v>Residential</v>
          </cell>
          <cell r="G3379" t="str">
            <v>SINGLE</v>
          </cell>
          <cell r="J3379" t="str">
            <v>September</v>
          </cell>
          <cell r="K3379" t="str">
            <v>2011-2012</v>
          </cell>
          <cell r="L3379">
            <v>2012</v>
          </cell>
          <cell r="N3379">
            <v>62.5</v>
          </cell>
          <cell r="X3379">
            <v>21</v>
          </cell>
          <cell r="Y3379">
            <v>0</v>
          </cell>
          <cell r="Z3379">
            <v>10084.6848625</v>
          </cell>
          <cell r="AA3379">
            <v>0</v>
          </cell>
          <cell r="AB3379">
            <v>15221.65625</v>
          </cell>
          <cell r="AC3379" t="str">
            <v>SAMPSONECON-3BSeptember2011-2012</v>
          </cell>
          <cell r="AD3379" t="str">
            <v>SAMPSONECON-3B2012</v>
          </cell>
          <cell r="AE3379" t="str">
            <v>SAMPSONECON-3BSeptember2012</v>
          </cell>
          <cell r="AF3379" t="str">
            <v>SAMPSONECON-3BSeptember2011-2012</v>
          </cell>
          <cell r="AG3379" t="str">
            <v>SAMPSONECON-3BSeptember2011-2012</v>
          </cell>
          <cell r="AH3379" t="str">
            <v>SAMPSONSeptember2011-2012</v>
          </cell>
        </row>
        <row r="3380">
          <cell r="D3380" t="str">
            <v>SAMPSON</v>
          </cell>
          <cell r="E3380" t="str">
            <v>ECON-3B</v>
          </cell>
          <cell r="F3380" t="str">
            <v>Residential</v>
          </cell>
          <cell r="G3380" t="str">
            <v>MULTI</v>
          </cell>
          <cell r="J3380" t="str">
            <v>September</v>
          </cell>
          <cell r="K3380" t="str">
            <v>2011-2012</v>
          </cell>
          <cell r="L3380">
            <v>2012</v>
          </cell>
          <cell r="Y3380">
            <v>0</v>
          </cell>
          <cell r="AA3380">
            <v>0</v>
          </cell>
          <cell r="AC3380" t="str">
            <v>SAMPSONECON-3BSeptember2011-2012</v>
          </cell>
          <cell r="AD3380" t="str">
            <v>SAMPSONECON-3B2012</v>
          </cell>
          <cell r="AE3380" t="str">
            <v>SAMPSONECON-3BSeptember2012</v>
          </cell>
          <cell r="AF3380" t="str">
            <v>SAMPSONECON-3BSeptember2011-2012</v>
          </cell>
          <cell r="AG3380" t="str">
            <v>SAMPSONECON-3BSeptember2011-2012</v>
          </cell>
          <cell r="AH3380" t="str">
            <v>SAMPSONSeptember2011-2012</v>
          </cell>
        </row>
        <row r="3381">
          <cell r="D3381" t="str">
            <v>SKIPPER</v>
          </cell>
          <cell r="E3381" t="str">
            <v>ECON-3B</v>
          </cell>
          <cell r="F3381" t="str">
            <v>Residential</v>
          </cell>
          <cell r="G3381" t="str">
            <v>SINGLE</v>
          </cell>
          <cell r="J3381" t="str">
            <v>September</v>
          </cell>
          <cell r="K3381" t="str">
            <v>2011-2012</v>
          </cell>
          <cell r="L3381">
            <v>2012</v>
          </cell>
          <cell r="N3381">
            <v>0</v>
          </cell>
          <cell r="Y3381">
            <v>0</v>
          </cell>
          <cell r="Z3381">
            <v>0</v>
          </cell>
          <cell r="AA3381">
            <v>0</v>
          </cell>
          <cell r="AB3381">
            <v>0</v>
          </cell>
          <cell r="AC3381" t="str">
            <v>SKIPPERECON-3BSeptember2011-2012</v>
          </cell>
          <cell r="AD3381" t="str">
            <v>SKIPPERECON-3B2012</v>
          </cell>
          <cell r="AE3381" t="str">
            <v>SKIPPERECON-3BSeptember2012</v>
          </cell>
          <cell r="AF3381" t="str">
            <v>SKIPPERECON-3BSeptember2011-2012</v>
          </cell>
          <cell r="AG3381" t="str">
            <v>SKIPPERECON-3BSeptember2011-2012</v>
          </cell>
          <cell r="AH3381" t="str">
            <v>SKIPPERSeptember2011-2012</v>
          </cell>
        </row>
        <row r="3382">
          <cell r="D3382" t="str">
            <v>SKIPPER</v>
          </cell>
          <cell r="E3382" t="str">
            <v>ECON-3B</v>
          </cell>
          <cell r="F3382" t="str">
            <v>Residential</v>
          </cell>
          <cell r="G3382" t="str">
            <v>MULTI</v>
          </cell>
          <cell r="J3382" t="str">
            <v>September</v>
          </cell>
          <cell r="K3382" t="str">
            <v>2011-2012</v>
          </cell>
          <cell r="L3382">
            <v>2012</v>
          </cell>
          <cell r="Y3382">
            <v>0</v>
          </cell>
          <cell r="AA3382">
            <v>0</v>
          </cell>
          <cell r="AC3382" t="str">
            <v>SKIPPERECON-3BSeptember2011-2012</v>
          </cell>
          <cell r="AD3382" t="str">
            <v>SKIPPERECON-3B2012</v>
          </cell>
          <cell r="AE3382" t="str">
            <v>SKIPPERECON-3BSeptember2012</v>
          </cell>
          <cell r="AF3382" t="str">
            <v>SKIPPERECON-3BSeptember2011-2012</v>
          </cell>
          <cell r="AG3382" t="str">
            <v>SKIPPERECON-3BSeptember2011-2012</v>
          </cell>
          <cell r="AH3382" t="str">
            <v>SKIPPERSeptember2011-2012</v>
          </cell>
        </row>
        <row r="3383">
          <cell r="D3383" t="str">
            <v>SPRIGGS</v>
          </cell>
          <cell r="E3383" t="str">
            <v>ECON-3B</v>
          </cell>
          <cell r="F3383" t="str">
            <v>Residential</v>
          </cell>
          <cell r="G3383" t="str">
            <v>SINGLE</v>
          </cell>
          <cell r="J3383" t="str">
            <v>September</v>
          </cell>
          <cell r="K3383" t="str">
            <v>2011-2012</v>
          </cell>
          <cell r="L3383">
            <v>2012</v>
          </cell>
          <cell r="N3383">
            <v>62.5</v>
          </cell>
          <cell r="X3383">
            <v>21</v>
          </cell>
          <cell r="Y3383">
            <v>0</v>
          </cell>
          <cell r="Z3383">
            <v>10084.6848625</v>
          </cell>
          <cell r="AA3383">
            <v>0</v>
          </cell>
          <cell r="AB3383">
            <v>15221.65625</v>
          </cell>
          <cell r="AC3383" t="str">
            <v>SPRIGGSECON-3BSeptember2011-2012</v>
          </cell>
          <cell r="AD3383" t="str">
            <v>SPRIGGSECON-3B2012</v>
          </cell>
          <cell r="AE3383" t="str">
            <v>SPRIGGSECON-3BSeptember2012</v>
          </cell>
          <cell r="AF3383" t="str">
            <v>SPRIGGSECON-3BSeptember2011-2012</v>
          </cell>
          <cell r="AG3383" t="str">
            <v>SPRIGGSECON-3BSeptember2011-2012</v>
          </cell>
          <cell r="AH3383" t="str">
            <v>SPRIGGSSeptember2011-2012</v>
          </cell>
        </row>
        <row r="3384">
          <cell r="D3384" t="str">
            <v>SPRIGGS</v>
          </cell>
          <cell r="E3384" t="str">
            <v>ECON-3B</v>
          </cell>
          <cell r="F3384" t="str">
            <v>Residential</v>
          </cell>
          <cell r="G3384" t="str">
            <v>MULTI</v>
          </cell>
          <cell r="J3384" t="str">
            <v>September</v>
          </cell>
          <cell r="K3384" t="str">
            <v>2011-2012</v>
          </cell>
          <cell r="L3384">
            <v>2012</v>
          </cell>
          <cell r="Y3384">
            <v>0</v>
          </cell>
          <cell r="AA3384">
            <v>0</v>
          </cell>
          <cell r="AC3384" t="str">
            <v>SPRIGGSECON-3BSeptember2011-2012</v>
          </cell>
          <cell r="AD3384" t="str">
            <v>SPRIGGSECON-3B2012</v>
          </cell>
          <cell r="AE3384" t="str">
            <v>SPRIGGSECON-3BSeptember2012</v>
          </cell>
          <cell r="AF3384" t="str">
            <v>SPRIGGSECON-3BSeptember2011-2012</v>
          </cell>
          <cell r="AG3384" t="str">
            <v>SPRIGGSECON-3BSeptember2011-2012</v>
          </cell>
          <cell r="AH3384" t="str">
            <v>SPRIGGSSeptember2011-2012</v>
          </cell>
        </row>
        <row r="3385">
          <cell r="C3385" t="str">
            <v xml:space="preserve">Total Res Home Energy Surveys  </v>
          </cell>
          <cell r="D3385" t="str">
            <v>CONEW</v>
          </cell>
          <cell r="E3385" t="str">
            <v>ECON-3B</v>
          </cell>
          <cell r="F3385" t="str">
            <v>Residential</v>
          </cell>
          <cell r="G3385" t="str">
            <v>SINGLE</v>
          </cell>
          <cell r="J3385" t="str">
            <v>September</v>
          </cell>
          <cell r="K3385" t="str">
            <v>2011-2012</v>
          </cell>
          <cell r="L3385">
            <v>2012</v>
          </cell>
          <cell r="M3385">
            <v>0</v>
          </cell>
          <cell r="N3385">
            <v>250</v>
          </cell>
          <cell r="U3385">
            <v>0</v>
          </cell>
          <cell r="X3385">
            <v>113</v>
          </cell>
          <cell r="Y3385">
            <v>0</v>
          </cell>
          <cell r="Z3385">
            <v>40338.739450000001</v>
          </cell>
          <cell r="AA3385">
            <v>0</v>
          </cell>
          <cell r="AB3385">
            <v>60886.625</v>
          </cell>
          <cell r="AC3385" t="str">
            <v>CONEWECON-3BSeptember2011-2012</v>
          </cell>
          <cell r="AD3385" t="str">
            <v>CONEWECON-3B2012</v>
          </cell>
          <cell r="AE3385" t="str">
            <v>CONEWECON-3BSeptember2012</v>
          </cell>
          <cell r="AF3385" t="str">
            <v>CONEWECON-3BSeptember2011-2012</v>
          </cell>
          <cell r="AG3385" t="str">
            <v>CONEWECON-3BSeptember2011-2012</v>
          </cell>
          <cell r="AH3385" t="str">
            <v>CONEWSeptember2011-2012</v>
          </cell>
        </row>
        <row r="3386">
          <cell r="C3386" t="str">
            <v xml:space="preserve">Total Res Home Energy Surveys  </v>
          </cell>
          <cell r="D3386" t="str">
            <v>CONEW</v>
          </cell>
          <cell r="E3386" t="str">
            <v>ECON-3B</v>
          </cell>
          <cell r="F3386" t="str">
            <v>Residential</v>
          </cell>
          <cell r="G3386" t="str">
            <v>MULTI</v>
          </cell>
          <cell r="J3386" t="str">
            <v>September</v>
          </cell>
          <cell r="K3386" t="str">
            <v>2011-2012</v>
          </cell>
          <cell r="L3386">
            <v>2012</v>
          </cell>
          <cell r="M3386">
            <v>0</v>
          </cell>
          <cell r="Y3386">
            <v>0</v>
          </cell>
          <cell r="AA3386">
            <v>0</v>
          </cell>
          <cell r="AC3386" t="str">
            <v>CONEWECON-3BSeptember2011-2012</v>
          </cell>
          <cell r="AD3386" t="str">
            <v>CONEWECON-3B2012</v>
          </cell>
          <cell r="AE3386" t="str">
            <v>CONEWECON-3BSeptember2012</v>
          </cell>
          <cell r="AF3386" t="str">
            <v>CONEWECON-3BSeptember2011-2012</v>
          </cell>
          <cell r="AG3386" t="str">
            <v>CONEWECON-3BSeptember2011-2012</v>
          </cell>
          <cell r="AH3386" t="str">
            <v>CONEWSeptember2011-2012</v>
          </cell>
        </row>
        <row r="3387">
          <cell r="B3387" t="str">
            <v>M-RIES</v>
          </cell>
          <cell r="C3387" t="str">
            <v>Survey - Phone Residential Energy</v>
          </cell>
          <cell r="D3387" t="str">
            <v>BURNS</v>
          </cell>
          <cell r="E3387" t="str">
            <v>ECON-3E</v>
          </cell>
          <cell r="F3387" t="str">
            <v>Residential</v>
          </cell>
          <cell r="G3387" t="str">
            <v>SINGLE</v>
          </cell>
          <cell r="J3387" t="str">
            <v>September</v>
          </cell>
          <cell r="K3387" t="str">
            <v>2011-2012</v>
          </cell>
          <cell r="L3387">
            <v>2012</v>
          </cell>
          <cell r="N3387">
            <v>37.75</v>
          </cell>
          <cell r="Y3387">
            <v>0</v>
          </cell>
          <cell r="Z3387">
            <v>178.00000800000001</v>
          </cell>
          <cell r="AA3387">
            <v>0</v>
          </cell>
          <cell r="AB3387">
            <v>3139.3749375000002</v>
          </cell>
          <cell r="AC3387" t="str">
            <v>BURNSECON-3ESeptember2011-2012</v>
          </cell>
          <cell r="AD3387" t="str">
            <v>BURNSECON-3E2012</v>
          </cell>
          <cell r="AE3387" t="str">
            <v>BURNSECON-3ESeptember2012</v>
          </cell>
          <cell r="AF3387" t="str">
            <v>BURNSECON-3ESeptember2011-2012</v>
          </cell>
          <cell r="AG3387" t="str">
            <v>BURNSECON-3ESeptember2011-2012</v>
          </cell>
          <cell r="AH3387" t="str">
            <v>BURNSSeptember2011-2012</v>
          </cell>
        </row>
        <row r="3388">
          <cell r="C3388" t="str">
            <v>Survey - Phone Residential Energy</v>
          </cell>
          <cell r="D3388" t="str">
            <v>BURNS</v>
          </cell>
          <cell r="E3388" t="str">
            <v>ECON-3E</v>
          </cell>
          <cell r="F3388" t="str">
            <v>Residential</v>
          </cell>
          <cell r="G3388" t="str">
            <v>MULTI</v>
          </cell>
          <cell r="J3388" t="str">
            <v>September</v>
          </cell>
          <cell r="K3388" t="str">
            <v>2011-2012</v>
          </cell>
          <cell r="L3388">
            <v>2012</v>
          </cell>
          <cell r="Y3388">
            <v>0</v>
          </cell>
          <cell r="AA3388">
            <v>0</v>
          </cell>
          <cell r="AC3388" t="str">
            <v>BURNSECON-3ESeptember2011-2012</v>
          </cell>
          <cell r="AD3388" t="str">
            <v>BURNSECON-3E2012</v>
          </cell>
          <cell r="AE3388" t="str">
            <v>BURNSECON-3ESeptember2012</v>
          </cell>
          <cell r="AF3388" t="str">
            <v>BURNSECON-3ESeptember2011-2012</v>
          </cell>
          <cell r="AG3388" t="str">
            <v>BURNSECON-3ESeptember2011-2012</v>
          </cell>
          <cell r="AH3388" t="str">
            <v>BURNSSeptember2011-2012</v>
          </cell>
        </row>
        <row r="3389">
          <cell r="C3389" t="str">
            <v xml:space="preserve">Total Phone Residential Energy  </v>
          </cell>
          <cell r="D3389" t="str">
            <v>CONEW</v>
          </cell>
          <cell r="E3389" t="str">
            <v>ECON-3E</v>
          </cell>
          <cell r="F3389" t="str">
            <v>Residential</v>
          </cell>
          <cell r="G3389" t="str">
            <v>SINGLE</v>
          </cell>
          <cell r="J3389" t="str">
            <v>September</v>
          </cell>
          <cell r="K3389" t="str">
            <v>2011-2012</v>
          </cell>
          <cell r="L3389">
            <v>2012</v>
          </cell>
          <cell r="M3389">
            <v>0</v>
          </cell>
          <cell r="N3389">
            <v>37.75</v>
          </cell>
          <cell r="Y3389">
            <v>0</v>
          </cell>
          <cell r="Z3389">
            <v>178.00000800000001</v>
          </cell>
          <cell r="AA3389">
            <v>0</v>
          </cell>
          <cell r="AB3389">
            <v>3139.3749375000002</v>
          </cell>
          <cell r="AC3389" t="str">
            <v>CONEWECON-3ESeptember2011-2012</v>
          </cell>
          <cell r="AD3389" t="str">
            <v>CONEWECON-3E2012</v>
          </cell>
          <cell r="AE3389" t="str">
            <v>CONEWECON-3ESeptember2012</v>
          </cell>
          <cell r="AF3389" t="str">
            <v>CONEWECON-3ESeptember2011-2012</v>
          </cell>
          <cell r="AG3389" t="str">
            <v>CONEWECON-3ESeptember2011-2012</v>
          </cell>
          <cell r="AH3389" t="str">
            <v>CONEWSeptember2011-2012</v>
          </cell>
        </row>
        <row r="3390">
          <cell r="C3390" t="str">
            <v xml:space="preserve">Total Phone Residential Energy  </v>
          </cell>
          <cell r="D3390" t="str">
            <v>CONEW</v>
          </cell>
          <cell r="E3390" t="str">
            <v>ECON-3E</v>
          </cell>
          <cell r="F3390" t="str">
            <v>Residential</v>
          </cell>
          <cell r="G3390" t="str">
            <v>MULTI</v>
          </cell>
          <cell r="J3390" t="str">
            <v>September</v>
          </cell>
          <cell r="K3390" t="str">
            <v>2011-2012</v>
          </cell>
          <cell r="L3390">
            <v>2012</v>
          </cell>
          <cell r="M3390">
            <v>0</v>
          </cell>
          <cell r="Y3390">
            <v>0</v>
          </cell>
          <cell r="AA3390">
            <v>0</v>
          </cell>
          <cell r="AC3390" t="str">
            <v>CONEWECON-3ESeptember2011-2012</v>
          </cell>
          <cell r="AD3390" t="str">
            <v>CONEWECON-3E2012</v>
          </cell>
          <cell r="AE3390" t="str">
            <v>CONEWECON-3ESeptember2012</v>
          </cell>
          <cell r="AF3390" t="str">
            <v>CONEWECON-3ESeptember2011-2012</v>
          </cell>
          <cell r="AG3390" t="str">
            <v>CONEWECON-3ESeptember2011-2012</v>
          </cell>
          <cell r="AH3390" t="str">
            <v>CONEWSeptember2011-2012</v>
          </cell>
        </row>
        <row r="3391">
          <cell r="B3391" t="str">
            <v>M-CRES</v>
          </cell>
          <cell r="C3391" t="str">
            <v>Survey - DVD Res Eng English</v>
          </cell>
          <cell r="D3391" t="str">
            <v>BURNS</v>
          </cell>
          <cell r="E3391" t="str">
            <v>ECON-3D</v>
          </cell>
          <cell r="F3391" t="str">
            <v>Residential</v>
          </cell>
          <cell r="G3391" t="str">
            <v>SINGLE</v>
          </cell>
          <cell r="J3391" t="str">
            <v>September</v>
          </cell>
          <cell r="K3391" t="str">
            <v>2011-2012</v>
          </cell>
          <cell r="L3391">
            <v>2012</v>
          </cell>
          <cell r="Y3391">
            <v>0</v>
          </cell>
          <cell r="Z3391">
            <v>0</v>
          </cell>
          <cell r="AA3391">
            <v>0</v>
          </cell>
          <cell r="AB3391">
            <v>0</v>
          </cell>
          <cell r="AC3391" t="str">
            <v>BURNSECON-3DSeptember2011-2012</v>
          </cell>
          <cell r="AD3391" t="str">
            <v>BURNSECON-3D2012</v>
          </cell>
          <cell r="AE3391" t="str">
            <v>BURNSECON-3DSeptember2012</v>
          </cell>
          <cell r="AF3391" t="str">
            <v>BURNSECON-3DSeptember2011-2012</v>
          </cell>
          <cell r="AG3391" t="str">
            <v>BURNSECON-3DSeptember2011-2012</v>
          </cell>
          <cell r="AH3391" t="str">
            <v>BURNSSeptember2011-2012</v>
          </cell>
        </row>
        <row r="3392">
          <cell r="D3392" t="str">
            <v>BURNS</v>
          </cell>
          <cell r="E3392" t="str">
            <v>ECON-3D</v>
          </cell>
          <cell r="F3392" t="str">
            <v>Residential</v>
          </cell>
          <cell r="G3392" t="str">
            <v>MULTI</v>
          </cell>
          <cell r="J3392" t="str">
            <v>September</v>
          </cell>
          <cell r="K3392" t="str">
            <v>2011-2012</v>
          </cell>
          <cell r="L3392">
            <v>2012</v>
          </cell>
          <cell r="Y3392">
            <v>0</v>
          </cell>
          <cell r="Z3392">
            <v>0</v>
          </cell>
          <cell r="AA3392">
            <v>0</v>
          </cell>
          <cell r="AB3392">
            <v>0</v>
          </cell>
          <cell r="AC3392" t="str">
            <v>BURNSECON-3DSeptember2011-2012</v>
          </cell>
          <cell r="AD3392" t="str">
            <v>BURNSECON-3D2012</v>
          </cell>
          <cell r="AE3392" t="str">
            <v>BURNSECON-3DSeptember2012</v>
          </cell>
          <cell r="AF3392" t="str">
            <v>BURNSECON-3DSeptember2011-2012</v>
          </cell>
          <cell r="AG3392" t="str">
            <v>BURNSECON-3DSeptember2011-2012</v>
          </cell>
          <cell r="AH3392" t="str">
            <v>BURNSSeptember2011-2012</v>
          </cell>
        </row>
        <row r="3393">
          <cell r="D3393" t="str">
            <v>RIVERA</v>
          </cell>
          <cell r="E3393" t="str">
            <v>ECON-3D</v>
          </cell>
          <cell r="F3393" t="str">
            <v>Residential</v>
          </cell>
          <cell r="G3393" t="str">
            <v>SINGLE</v>
          </cell>
          <cell r="J3393" t="str">
            <v>September</v>
          </cell>
          <cell r="K3393" t="str">
            <v>2011-2012</v>
          </cell>
          <cell r="L3393">
            <v>2012</v>
          </cell>
          <cell r="Y3393">
            <v>0</v>
          </cell>
          <cell r="Z3393">
            <v>0</v>
          </cell>
          <cell r="AA3393">
            <v>0</v>
          </cell>
          <cell r="AB3393">
            <v>0</v>
          </cell>
          <cell r="AC3393" t="str">
            <v>RIVERAECON-3DSeptember2011-2012</v>
          </cell>
          <cell r="AD3393" t="str">
            <v>RIVERAECON-3D2012</v>
          </cell>
          <cell r="AE3393" t="str">
            <v>RIVERAECON-3DSeptember2012</v>
          </cell>
          <cell r="AF3393" t="str">
            <v>RIVERAECON-3DSeptember2011-2012</v>
          </cell>
          <cell r="AG3393" t="str">
            <v>RIVERAECON-3DSeptember2011-2012</v>
          </cell>
          <cell r="AH3393" t="str">
            <v>RIVERASeptember2011-2012</v>
          </cell>
        </row>
        <row r="3394">
          <cell r="D3394" t="str">
            <v>RIVERA</v>
          </cell>
          <cell r="E3394" t="str">
            <v>ECON-3D</v>
          </cell>
          <cell r="F3394" t="str">
            <v>Residential</v>
          </cell>
          <cell r="G3394" t="str">
            <v>MULTI</v>
          </cell>
          <cell r="J3394" t="str">
            <v>September</v>
          </cell>
          <cell r="K3394" t="str">
            <v>2011-2012</v>
          </cell>
          <cell r="L3394">
            <v>2012</v>
          </cell>
          <cell r="Y3394">
            <v>0</v>
          </cell>
          <cell r="Z3394">
            <v>0</v>
          </cell>
          <cell r="AA3394">
            <v>0</v>
          </cell>
          <cell r="AB3394">
            <v>0</v>
          </cell>
          <cell r="AC3394" t="str">
            <v>RIVERAECON-3DSeptember2011-2012</v>
          </cell>
          <cell r="AD3394" t="str">
            <v>RIVERAECON-3D2012</v>
          </cell>
          <cell r="AE3394" t="str">
            <v>RIVERAECON-3DSeptember2012</v>
          </cell>
          <cell r="AF3394" t="str">
            <v>RIVERAECON-3DSeptember2011-2012</v>
          </cell>
          <cell r="AG3394" t="str">
            <v>RIVERAECON-3DSeptember2011-2012</v>
          </cell>
          <cell r="AH3394" t="str">
            <v>RIVERASeptember2011-2012</v>
          </cell>
        </row>
        <row r="3395">
          <cell r="B3395" t="str">
            <v>M-CRSS</v>
          </cell>
          <cell r="C3395" t="str">
            <v>Survey - DVD Res Eng Spanish</v>
          </cell>
          <cell r="D3395" t="str">
            <v>BURNS</v>
          </cell>
          <cell r="E3395" t="str">
            <v>ECON-3D</v>
          </cell>
          <cell r="F3395" t="str">
            <v>Residential</v>
          </cell>
          <cell r="G3395" t="str">
            <v>SINGLE</v>
          </cell>
          <cell r="J3395" t="str">
            <v>September</v>
          </cell>
          <cell r="K3395" t="str">
            <v>2011-2012</v>
          </cell>
          <cell r="L3395">
            <v>2012</v>
          </cell>
          <cell r="Y3395">
            <v>0</v>
          </cell>
          <cell r="Z3395">
            <v>0</v>
          </cell>
          <cell r="AA3395">
            <v>0</v>
          </cell>
          <cell r="AB3395">
            <v>0</v>
          </cell>
          <cell r="AC3395" t="str">
            <v>BURNSECON-3DSeptember2011-2012</v>
          </cell>
          <cell r="AD3395" t="str">
            <v>BURNSECON-3D2012</v>
          </cell>
          <cell r="AE3395" t="str">
            <v>BURNSECON-3DSeptember2012</v>
          </cell>
          <cell r="AF3395" t="str">
            <v>BURNSECON-3DSeptember2011-2012</v>
          </cell>
          <cell r="AG3395" t="str">
            <v>BURNSECON-3DSeptember2011-2012</v>
          </cell>
          <cell r="AH3395" t="str">
            <v>BURNSSeptember2011-2012</v>
          </cell>
        </row>
        <row r="3396">
          <cell r="D3396" t="str">
            <v>BURNS</v>
          </cell>
          <cell r="E3396" t="str">
            <v>ECON-3D</v>
          </cell>
          <cell r="F3396" t="str">
            <v>Residential</v>
          </cell>
          <cell r="G3396" t="str">
            <v>MULTI</v>
          </cell>
          <cell r="J3396" t="str">
            <v>September</v>
          </cell>
          <cell r="K3396" t="str">
            <v>2011-2012</v>
          </cell>
          <cell r="L3396">
            <v>2012</v>
          </cell>
          <cell r="Y3396">
            <v>0</v>
          </cell>
          <cell r="Z3396">
            <v>0</v>
          </cell>
          <cell r="AA3396">
            <v>0</v>
          </cell>
          <cell r="AB3396">
            <v>0</v>
          </cell>
          <cell r="AC3396" t="str">
            <v>BURNSECON-3DSeptember2011-2012</v>
          </cell>
          <cell r="AD3396" t="str">
            <v>BURNSECON-3D2012</v>
          </cell>
          <cell r="AE3396" t="str">
            <v>BURNSECON-3DSeptember2012</v>
          </cell>
          <cell r="AF3396" t="str">
            <v>BURNSECON-3DSeptember2011-2012</v>
          </cell>
          <cell r="AG3396" t="str">
            <v>BURNSECON-3DSeptember2011-2012</v>
          </cell>
          <cell r="AH3396" t="str">
            <v>BURNSSeptember2011-2012</v>
          </cell>
        </row>
        <row r="3397">
          <cell r="D3397" t="str">
            <v>RIVERA</v>
          </cell>
          <cell r="E3397" t="str">
            <v>ECON-3D</v>
          </cell>
          <cell r="F3397" t="str">
            <v>Residential</v>
          </cell>
          <cell r="G3397" t="str">
            <v>SINGLE</v>
          </cell>
          <cell r="J3397" t="str">
            <v>September</v>
          </cell>
          <cell r="K3397" t="str">
            <v>2011-2012</v>
          </cell>
          <cell r="L3397">
            <v>2012</v>
          </cell>
          <cell r="Y3397">
            <v>0</v>
          </cell>
          <cell r="Z3397">
            <v>0</v>
          </cell>
          <cell r="AA3397">
            <v>0</v>
          </cell>
          <cell r="AB3397">
            <v>0</v>
          </cell>
          <cell r="AC3397" t="str">
            <v>RIVERAECON-3DSeptember2011-2012</v>
          </cell>
          <cell r="AD3397" t="str">
            <v>RIVERAECON-3D2012</v>
          </cell>
          <cell r="AE3397" t="str">
            <v>RIVERAECON-3DSeptember2012</v>
          </cell>
          <cell r="AF3397" t="str">
            <v>RIVERAECON-3DSeptember2011-2012</v>
          </cell>
          <cell r="AG3397" t="str">
            <v>RIVERAECON-3DSeptember2011-2012</v>
          </cell>
          <cell r="AH3397" t="str">
            <v>RIVERASeptember2011-2012</v>
          </cell>
        </row>
        <row r="3398">
          <cell r="D3398" t="str">
            <v>RIVERA</v>
          </cell>
          <cell r="E3398" t="str">
            <v>ECON-3D</v>
          </cell>
          <cell r="F3398" t="str">
            <v>Residential</v>
          </cell>
          <cell r="G3398" t="str">
            <v>MULTI</v>
          </cell>
          <cell r="J3398" t="str">
            <v>September</v>
          </cell>
          <cell r="K3398" t="str">
            <v>2011-2012</v>
          </cell>
          <cell r="L3398">
            <v>2012</v>
          </cell>
          <cell r="Y3398">
            <v>0</v>
          </cell>
          <cell r="Z3398">
            <v>0</v>
          </cell>
          <cell r="AA3398">
            <v>0</v>
          </cell>
          <cell r="AB3398">
            <v>0</v>
          </cell>
          <cell r="AC3398" t="str">
            <v>RIVERAECON-3DSeptember2011-2012</v>
          </cell>
          <cell r="AD3398" t="str">
            <v>RIVERAECON-3D2012</v>
          </cell>
          <cell r="AE3398" t="str">
            <v>RIVERAECON-3DSeptember2012</v>
          </cell>
          <cell r="AF3398" t="str">
            <v>RIVERAECON-3DSeptember2011-2012</v>
          </cell>
          <cell r="AG3398" t="str">
            <v>RIVERAECON-3DSeptember2011-2012</v>
          </cell>
          <cell r="AH3398" t="str">
            <v>RIVERASeptember2011-2012</v>
          </cell>
        </row>
        <row r="3399">
          <cell r="B3399" t="str">
            <v>M-VRES</v>
          </cell>
          <cell r="C3399" t="str">
            <v>Survey - Res Eng VIDEO English</v>
          </cell>
          <cell r="D3399" t="str">
            <v>BURNS</v>
          </cell>
          <cell r="E3399" t="str">
            <v>ECON-3D</v>
          </cell>
          <cell r="F3399" t="str">
            <v>Residential</v>
          </cell>
          <cell r="G3399" t="str">
            <v>SINGLE</v>
          </cell>
          <cell r="J3399" t="str">
            <v>September</v>
          </cell>
          <cell r="K3399" t="str">
            <v>2011-2012</v>
          </cell>
          <cell r="L3399">
            <v>2012</v>
          </cell>
          <cell r="Y3399">
            <v>0</v>
          </cell>
          <cell r="Z3399">
            <v>0</v>
          </cell>
          <cell r="AA3399">
            <v>0</v>
          </cell>
          <cell r="AB3399">
            <v>0</v>
          </cell>
          <cell r="AC3399" t="str">
            <v>BURNSECON-3DSeptember2011-2012</v>
          </cell>
          <cell r="AD3399" t="str">
            <v>BURNSECON-3D2012</v>
          </cell>
          <cell r="AE3399" t="str">
            <v>BURNSECON-3DSeptember2012</v>
          </cell>
          <cell r="AF3399" t="str">
            <v>BURNSECON-3DSeptember2011-2012</v>
          </cell>
          <cell r="AG3399" t="str">
            <v>BURNSECON-3DSeptember2011-2012</v>
          </cell>
          <cell r="AH3399" t="str">
            <v>BURNSSeptember2011-2012</v>
          </cell>
        </row>
        <row r="3400">
          <cell r="D3400" t="str">
            <v>BURNS</v>
          </cell>
          <cell r="E3400" t="str">
            <v>ECON-3D</v>
          </cell>
          <cell r="F3400" t="str">
            <v>Residential</v>
          </cell>
          <cell r="G3400" t="str">
            <v>MULTI</v>
          </cell>
          <cell r="J3400" t="str">
            <v>September</v>
          </cell>
          <cell r="K3400" t="str">
            <v>2011-2012</v>
          </cell>
          <cell r="L3400">
            <v>2012</v>
          </cell>
          <cell r="Y3400">
            <v>0</v>
          </cell>
          <cell r="Z3400">
            <v>0</v>
          </cell>
          <cell r="AA3400">
            <v>0</v>
          </cell>
          <cell r="AB3400">
            <v>0</v>
          </cell>
          <cell r="AC3400" t="str">
            <v>BURNSECON-3DSeptember2011-2012</v>
          </cell>
          <cell r="AD3400" t="str">
            <v>BURNSECON-3D2012</v>
          </cell>
          <cell r="AE3400" t="str">
            <v>BURNSECON-3DSeptember2012</v>
          </cell>
          <cell r="AF3400" t="str">
            <v>BURNSECON-3DSeptember2011-2012</v>
          </cell>
          <cell r="AG3400" t="str">
            <v>BURNSECON-3DSeptember2011-2012</v>
          </cell>
          <cell r="AH3400" t="str">
            <v>BURNSSeptember2011-2012</v>
          </cell>
        </row>
        <row r="3401">
          <cell r="D3401" t="str">
            <v>RIVERA</v>
          </cell>
          <cell r="E3401" t="str">
            <v>ECON-3D</v>
          </cell>
          <cell r="F3401" t="str">
            <v>Residential</v>
          </cell>
          <cell r="G3401" t="str">
            <v>SINGLE</v>
          </cell>
          <cell r="J3401" t="str">
            <v>September</v>
          </cell>
          <cell r="K3401" t="str">
            <v>2011-2012</v>
          </cell>
          <cell r="L3401">
            <v>2012</v>
          </cell>
          <cell r="Y3401">
            <v>0</v>
          </cell>
          <cell r="Z3401">
            <v>0</v>
          </cell>
          <cell r="AA3401">
            <v>0</v>
          </cell>
          <cell r="AB3401">
            <v>0</v>
          </cell>
          <cell r="AC3401" t="str">
            <v>RIVERAECON-3DSeptember2011-2012</v>
          </cell>
          <cell r="AD3401" t="str">
            <v>RIVERAECON-3D2012</v>
          </cell>
          <cell r="AE3401" t="str">
            <v>RIVERAECON-3DSeptember2012</v>
          </cell>
          <cell r="AF3401" t="str">
            <v>RIVERAECON-3DSeptember2011-2012</v>
          </cell>
          <cell r="AG3401" t="str">
            <v>RIVERAECON-3DSeptember2011-2012</v>
          </cell>
          <cell r="AH3401" t="str">
            <v>RIVERASeptember2011-2012</v>
          </cell>
        </row>
        <row r="3402">
          <cell r="D3402" t="str">
            <v>RIVERA</v>
          </cell>
          <cell r="E3402" t="str">
            <v>ECON-3D</v>
          </cell>
          <cell r="F3402" t="str">
            <v>Residential</v>
          </cell>
          <cell r="G3402" t="str">
            <v>MULTI</v>
          </cell>
          <cell r="J3402" t="str">
            <v>September</v>
          </cell>
          <cell r="K3402" t="str">
            <v>2011-2012</v>
          </cell>
          <cell r="L3402">
            <v>2012</v>
          </cell>
          <cell r="Y3402">
            <v>0</v>
          </cell>
          <cell r="Z3402">
            <v>0</v>
          </cell>
          <cell r="AA3402">
            <v>0</v>
          </cell>
          <cell r="AB3402">
            <v>0</v>
          </cell>
          <cell r="AC3402" t="str">
            <v>RIVERAECON-3DSeptember2011-2012</v>
          </cell>
          <cell r="AD3402" t="str">
            <v>RIVERAECON-3D2012</v>
          </cell>
          <cell r="AE3402" t="str">
            <v>RIVERAECON-3DSeptember2012</v>
          </cell>
          <cell r="AF3402" t="str">
            <v>RIVERAECON-3DSeptember2011-2012</v>
          </cell>
          <cell r="AG3402" t="str">
            <v>RIVERAECON-3DSeptember2011-2012</v>
          </cell>
          <cell r="AH3402" t="str">
            <v>RIVERASeptember2011-2012</v>
          </cell>
        </row>
        <row r="3403">
          <cell r="B3403" t="str">
            <v>M-VRSS</v>
          </cell>
          <cell r="C3403" t="str">
            <v>Survey - Res Eng VIDEO Spanish</v>
          </cell>
          <cell r="D3403" t="str">
            <v>BURNS</v>
          </cell>
          <cell r="E3403" t="str">
            <v>ECON-3D</v>
          </cell>
          <cell r="F3403" t="str">
            <v>Residential</v>
          </cell>
          <cell r="G3403" t="str">
            <v>SINGLE</v>
          </cell>
          <cell r="J3403" t="str">
            <v>September</v>
          </cell>
          <cell r="K3403" t="str">
            <v>2011-2012</v>
          </cell>
          <cell r="L3403">
            <v>2012</v>
          </cell>
          <cell r="Y3403">
            <v>0</v>
          </cell>
          <cell r="Z3403">
            <v>0</v>
          </cell>
          <cell r="AA3403">
            <v>0</v>
          </cell>
          <cell r="AB3403">
            <v>0</v>
          </cell>
          <cell r="AC3403" t="str">
            <v>BURNSECON-3DSeptember2011-2012</v>
          </cell>
          <cell r="AD3403" t="str">
            <v>BURNSECON-3D2012</v>
          </cell>
          <cell r="AE3403" t="str">
            <v>BURNSECON-3DSeptember2012</v>
          </cell>
          <cell r="AF3403" t="str">
            <v>BURNSECON-3DSeptember2011-2012</v>
          </cell>
          <cell r="AG3403" t="str">
            <v>BURNSECON-3DSeptember2011-2012</v>
          </cell>
          <cell r="AH3403" t="str">
            <v>BURNSSeptember2011-2012</v>
          </cell>
        </row>
        <row r="3404">
          <cell r="D3404" t="str">
            <v>BURNS</v>
          </cell>
          <cell r="E3404" t="str">
            <v>ECON-3D</v>
          </cell>
          <cell r="F3404" t="str">
            <v>Residential</v>
          </cell>
          <cell r="G3404" t="str">
            <v>MULTI</v>
          </cell>
          <cell r="J3404" t="str">
            <v>September</v>
          </cell>
          <cell r="K3404" t="str">
            <v>2011-2012</v>
          </cell>
          <cell r="L3404">
            <v>2012</v>
          </cell>
          <cell r="Y3404">
            <v>0</v>
          </cell>
          <cell r="Z3404">
            <v>0</v>
          </cell>
          <cell r="AA3404">
            <v>0</v>
          </cell>
          <cell r="AB3404">
            <v>0</v>
          </cell>
          <cell r="AC3404" t="str">
            <v>BURNSECON-3DSeptember2011-2012</v>
          </cell>
          <cell r="AD3404" t="str">
            <v>BURNSECON-3D2012</v>
          </cell>
          <cell r="AE3404" t="str">
            <v>BURNSECON-3DSeptember2012</v>
          </cell>
          <cell r="AF3404" t="str">
            <v>BURNSECON-3DSeptember2011-2012</v>
          </cell>
          <cell r="AG3404" t="str">
            <v>BURNSECON-3DSeptember2011-2012</v>
          </cell>
          <cell r="AH3404" t="str">
            <v>BURNSSeptember2011-2012</v>
          </cell>
        </row>
        <row r="3405">
          <cell r="D3405" t="str">
            <v>RIVERA</v>
          </cell>
          <cell r="E3405" t="str">
            <v>ECON-3D</v>
          </cell>
          <cell r="F3405" t="str">
            <v>Residential</v>
          </cell>
          <cell r="G3405" t="str">
            <v>SINGLE</v>
          </cell>
          <cell r="J3405" t="str">
            <v>September</v>
          </cell>
          <cell r="K3405" t="str">
            <v>2011-2012</v>
          </cell>
          <cell r="L3405">
            <v>2012</v>
          </cell>
          <cell r="Y3405">
            <v>0</v>
          </cell>
          <cell r="Z3405">
            <v>0</v>
          </cell>
          <cell r="AA3405">
            <v>0</v>
          </cell>
          <cell r="AB3405">
            <v>0</v>
          </cell>
          <cell r="AC3405" t="str">
            <v>RIVERAECON-3DSeptember2011-2012</v>
          </cell>
          <cell r="AD3405" t="str">
            <v>RIVERAECON-3D2012</v>
          </cell>
          <cell r="AE3405" t="str">
            <v>RIVERAECON-3DSeptember2012</v>
          </cell>
          <cell r="AF3405" t="str">
            <v>RIVERAECON-3DSeptember2011-2012</v>
          </cell>
          <cell r="AG3405" t="str">
            <v>RIVERAECON-3DSeptember2011-2012</v>
          </cell>
          <cell r="AH3405" t="str">
            <v>RIVERASeptember2011-2012</v>
          </cell>
        </row>
        <row r="3406">
          <cell r="D3406" t="str">
            <v>RIVERA</v>
          </cell>
          <cell r="E3406" t="str">
            <v>ECON-3D</v>
          </cell>
          <cell r="F3406" t="str">
            <v>Residential</v>
          </cell>
          <cell r="G3406" t="str">
            <v>MULTI</v>
          </cell>
          <cell r="J3406" t="str">
            <v>September</v>
          </cell>
          <cell r="K3406" t="str">
            <v>2011-2012</v>
          </cell>
          <cell r="L3406">
            <v>2012</v>
          </cell>
          <cell r="Y3406">
            <v>0</v>
          </cell>
          <cell r="Z3406">
            <v>0</v>
          </cell>
          <cell r="AA3406">
            <v>0</v>
          </cell>
          <cell r="AB3406">
            <v>0</v>
          </cell>
          <cell r="AC3406" t="str">
            <v>RIVERAECON-3DSeptember2011-2012</v>
          </cell>
          <cell r="AD3406" t="str">
            <v>RIVERAECON-3D2012</v>
          </cell>
          <cell r="AE3406" t="str">
            <v>RIVERAECON-3DSeptember2012</v>
          </cell>
          <cell r="AF3406" t="str">
            <v>RIVERAECON-3DSeptember2011-2012</v>
          </cell>
          <cell r="AG3406" t="str">
            <v>RIVERAECON-3DSeptember2011-2012</v>
          </cell>
          <cell r="AH3406" t="str">
            <v>RIVERASeptember2011-2012</v>
          </cell>
        </row>
        <row r="3407">
          <cell r="B3407" t="str">
            <v>TOTAL DVD/VIDEO</v>
          </cell>
          <cell r="C3407" t="str">
            <v xml:space="preserve">Total DVD &amp; VIDEO  </v>
          </cell>
          <cell r="D3407" t="str">
            <v>DVD</v>
          </cell>
          <cell r="E3407" t="str">
            <v>ECON-3D</v>
          </cell>
          <cell r="F3407" t="str">
            <v>Residential</v>
          </cell>
          <cell r="G3407" t="str">
            <v>SINGLE</v>
          </cell>
          <cell r="J3407" t="str">
            <v>September</v>
          </cell>
          <cell r="K3407" t="str">
            <v>2011-2012</v>
          </cell>
          <cell r="L3407">
            <v>2012</v>
          </cell>
          <cell r="M3407">
            <v>0</v>
          </cell>
          <cell r="N3407">
            <v>283.33333333333331</v>
          </cell>
          <cell r="Y3407">
            <v>0</v>
          </cell>
          <cell r="Z3407">
            <v>2684.0123883333331</v>
          </cell>
          <cell r="AA3407">
            <v>0</v>
          </cell>
          <cell r="AB3407">
            <v>34570.03833333333</v>
          </cell>
          <cell r="AC3407" t="str">
            <v>DVDECON-3DSeptember2011-2012</v>
          </cell>
          <cell r="AD3407" t="str">
            <v>DVDECON-3D2012</v>
          </cell>
          <cell r="AE3407" t="str">
            <v>DVDECON-3DSeptember2012</v>
          </cell>
          <cell r="AF3407" t="str">
            <v>DVDECON-3DSeptember2011-2012</v>
          </cell>
          <cell r="AG3407" t="str">
            <v>DVDECON-3DSeptember2011-2012</v>
          </cell>
          <cell r="AH3407" t="str">
            <v>DVDSeptember2011-2012</v>
          </cell>
        </row>
        <row r="3408">
          <cell r="C3408" t="str">
            <v xml:space="preserve">Total DVD &amp; VIDEO  </v>
          </cell>
          <cell r="D3408" t="str">
            <v>DVD</v>
          </cell>
          <cell r="E3408" t="str">
            <v>ECON-3D</v>
          </cell>
          <cell r="F3408" t="str">
            <v>Residential</v>
          </cell>
          <cell r="G3408" t="str">
            <v>MULTI</v>
          </cell>
          <cell r="J3408" t="str">
            <v>September</v>
          </cell>
          <cell r="K3408" t="str">
            <v>2011-2012</v>
          </cell>
          <cell r="L3408">
            <v>2012</v>
          </cell>
          <cell r="M3408">
            <v>0</v>
          </cell>
          <cell r="Y3408">
            <v>0</v>
          </cell>
          <cell r="AA3408">
            <v>0</v>
          </cell>
          <cell r="AC3408" t="str">
            <v>DVDECON-3DSeptember2011-2012</v>
          </cell>
          <cell r="AD3408" t="str">
            <v>DVDECON-3D2012</v>
          </cell>
          <cell r="AE3408" t="str">
            <v>DVDECON-3DSeptember2012</v>
          </cell>
          <cell r="AF3408" t="str">
            <v>DVDECON-3DSeptember2011-2012</v>
          </cell>
          <cell r="AG3408" t="str">
            <v>DVDECON-3DSeptember2011-2012</v>
          </cell>
          <cell r="AH3408" t="str">
            <v>DVDSeptember2011-2012</v>
          </cell>
        </row>
        <row r="3409">
          <cell r="C3409" t="str">
            <v xml:space="preserve">Total CONEW DVD &amp; VIDEO  </v>
          </cell>
          <cell r="D3409" t="str">
            <v>CONEW</v>
          </cell>
          <cell r="E3409" t="str">
            <v>ECON-3D</v>
          </cell>
          <cell r="F3409" t="str">
            <v>Residential</v>
          </cell>
          <cell r="G3409" t="str">
            <v>SINGLE</v>
          </cell>
          <cell r="J3409" t="str">
            <v>September</v>
          </cell>
          <cell r="K3409" t="str">
            <v>2011-2012</v>
          </cell>
          <cell r="L3409">
            <v>2012</v>
          </cell>
          <cell r="M3409">
            <v>0</v>
          </cell>
          <cell r="N3409">
            <v>283.33333333333331</v>
          </cell>
          <cell r="Y3409">
            <v>0</v>
          </cell>
          <cell r="Z3409">
            <v>2684.0123883333331</v>
          </cell>
          <cell r="AA3409">
            <v>0</v>
          </cell>
          <cell r="AB3409">
            <v>34570.03833333333</v>
          </cell>
          <cell r="AC3409" t="str">
            <v>CONEWECON-3DSeptember2011-2012</v>
          </cell>
          <cell r="AD3409" t="str">
            <v>CONEWECON-3D2012</v>
          </cell>
          <cell r="AE3409" t="str">
            <v>CONEWECON-3DSeptember2012</v>
          </cell>
          <cell r="AF3409" t="str">
            <v>CONEWECON-3DSeptember2011-2012</v>
          </cell>
          <cell r="AG3409" t="str">
            <v>CONEWECON-3DSeptember2011-2012</v>
          </cell>
          <cell r="AH3409" t="str">
            <v>CONEWSeptember2011-2012</v>
          </cell>
        </row>
        <row r="3410">
          <cell r="C3410" t="str">
            <v xml:space="preserve">Total CONEW DVD &amp; VIDEO  </v>
          </cell>
          <cell r="D3410" t="str">
            <v>CONEW</v>
          </cell>
          <cell r="E3410" t="str">
            <v>ECON-3D</v>
          </cell>
          <cell r="F3410" t="str">
            <v>Residential</v>
          </cell>
          <cell r="G3410" t="str">
            <v>MULTI</v>
          </cell>
          <cell r="J3410" t="str">
            <v>September</v>
          </cell>
          <cell r="K3410" t="str">
            <v>2011-2012</v>
          </cell>
          <cell r="L3410">
            <v>2012</v>
          </cell>
          <cell r="M3410">
            <v>0</v>
          </cell>
          <cell r="Y3410">
            <v>0</v>
          </cell>
          <cell r="AA3410">
            <v>0</v>
          </cell>
          <cell r="AC3410" t="str">
            <v>CONEWECON-3DSeptember2011-2012</v>
          </cell>
          <cell r="AD3410" t="str">
            <v>CONEWECON-3D2012</v>
          </cell>
          <cell r="AE3410" t="str">
            <v>CONEWECON-3DSeptember2012</v>
          </cell>
          <cell r="AF3410" t="str">
            <v>CONEWECON-3DSeptember2011-2012</v>
          </cell>
          <cell r="AG3410" t="str">
            <v>CONEWECON-3DSeptember2011-2012</v>
          </cell>
          <cell r="AH3410" t="str">
            <v>CONEWSeptember2011-2012</v>
          </cell>
        </row>
        <row r="3411">
          <cell r="B3411" t="str">
            <v>M-ONLINE</v>
          </cell>
          <cell r="C3411" t="str">
            <v>Survey - Residential Online Energy</v>
          </cell>
          <cell r="D3411" t="str">
            <v>ONLINE</v>
          </cell>
          <cell r="E3411" t="str">
            <v>ECON-3C</v>
          </cell>
          <cell r="F3411" t="str">
            <v>Residential</v>
          </cell>
          <cell r="G3411" t="str">
            <v>SINGLE</v>
          </cell>
          <cell r="J3411" t="str">
            <v>September</v>
          </cell>
          <cell r="K3411" t="str">
            <v>2011-2012</v>
          </cell>
          <cell r="L3411">
            <v>2012</v>
          </cell>
          <cell r="N3411">
            <v>149.91666666666666</v>
          </cell>
          <cell r="Y3411">
            <v>0</v>
          </cell>
          <cell r="Z3411">
            <v>3495.7568333333334</v>
          </cell>
          <cell r="AA3411">
            <v>0</v>
          </cell>
          <cell r="AB3411">
            <v>18225.008916916668</v>
          </cell>
          <cell r="AC3411" t="str">
            <v>ONLINEECON-3CSeptember2011-2012</v>
          </cell>
          <cell r="AD3411" t="str">
            <v>ONLINEECON-3C2012</v>
          </cell>
          <cell r="AE3411" t="str">
            <v>ONLINEECON-3CSeptember2012</v>
          </cell>
          <cell r="AF3411" t="str">
            <v>ONLINEECON-3CSeptember2011-2012</v>
          </cell>
          <cell r="AG3411" t="str">
            <v>ONLINEECON-3CSeptember2011-2012</v>
          </cell>
          <cell r="AH3411" t="str">
            <v>ONLINESeptember2011-2012</v>
          </cell>
        </row>
        <row r="3412">
          <cell r="C3412" t="str">
            <v>Energy Calculator</v>
          </cell>
          <cell r="D3412" t="str">
            <v>CALC</v>
          </cell>
          <cell r="E3412" t="str">
            <v>ECON-17</v>
          </cell>
          <cell r="F3412" t="str">
            <v>Residential</v>
          </cell>
          <cell r="G3412" t="str">
            <v>SINGLE</v>
          </cell>
          <cell r="J3412" t="str">
            <v>September</v>
          </cell>
          <cell r="K3412" t="str">
            <v>2011-2012</v>
          </cell>
          <cell r="L3412">
            <v>2012</v>
          </cell>
          <cell r="Y3412">
            <v>0</v>
          </cell>
          <cell r="Z3412">
            <v>0</v>
          </cell>
          <cell r="AA3412">
            <v>0</v>
          </cell>
          <cell r="AB3412">
            <v>0</v>
          </cell>
          <cell r="AC3412" t="str">
            <v>CALCECON-17September2011-2012</v>
          </cell>
          <cell r="AD3412" t="str">
            <v>CALCECON-172012</v>
          </cell>
          <cell r="AE3412" t="str">
            <v>CALCECON-17September2012</v>
          </cell>
          <cell r="AF3412" t="str">
            <v>CALCECON-17September2011-2012</v>
          </cell>
          <cell r="AG3412" t="str">
            <v>CALCECON-17September2011-2012</v>
          </cell>
          <cell r="AH3412" t="str">
            <v>CALCSeptember2011-2012</v>
          </cell>
        </row>
        <row r="3413">
          <cell r="C3413" t="str">
            <v xml:space="preserve">Total Online Energy Surveys  </v>
          </cell>
          <cell r="D3413" t="str">
            <v>CONEW</v>
          </cell>
          <cell r="E3413" t="str">
            <v>ECON-EDU</v>
          </cell>
          <cell r="F3413" t="str">
            <v>Residential</v>
          </cell>
          <cell r="G3413" t="str">
            <v>SINGLE</v>
          </cell>
          <cell r="H3413" t="str">
            <v>ONLINE SURVEY</v>
          </cell>
          <cell r="J3413" t="str">
            <v>September</v>
          </cell>
          <cell r="K3413" t="str">
            <v>2011-2012</v>
          </cell>
          <cell r="L3413">
            <v>2012</v>
          </cell>
          <cell r="M3413">
            <v>0</v>
          </cell>
          <cell r="N3413">
            <v>149.91666666666666</v>
          </cell>
          <cell r="O3413">
            <v>0</v>
          </cell>
          <cell r="P3413">
            <v>0</v>
          </cell>
          <cell r="Q3413">
            <v>0</v>
          </cell>
          <cell r="R3413">
            <v>0</v>
          </cell>
          <cell r="S3413">
            <v>0</v>
          </cell>
          <cell r="U3413">
            <v>0</v>
          </cell>
          <cell r="V3413">
            <v>0</v>
          </cell>
          <cell r="W3413">
            <v>0</v>
          </cell>
          <cell r="X3413">
            <v>0</v>
          </cell>
          <cell r="Y3413">
            <v>0</v>
          </cell>
          <cell r="Z3413">
            <v>3495.7568333333334</v>
          </cell>
          <cell r="AA3413">
            <v>0</v>
          </cell>
          <cell r="AB3413">
            <v>18225.008916916668</v>
          </cell>
          <cell r="AC3413" t="str">
            <v>CONEWECON-EDUSeptember2011-2012</v>
          </cell>
          <cell r="AD3413" t="str">
            <v>CONEWECON-EDU2012</v>
          </cell>
          <cell r="AE3413" t="str">
            <v>CONEWECON-EDUSeptember2012</v>
          </cell>
          <cell r="AF3413" t="str">
            <v>CONEWECON-EDUONLINE SURVEYSeptember2011-2012</v>
          </cell>
          <cell r="AG3413" t="str">
            <v>CONEWECON-EDUSeptember2011-2012</v>
          </cell>
          <cell r="AH3413" t="str">
            <v>CONEWSeptember2011-2012</v>
          </cell>
        </row>
        <row r="3414">
          <cell r="B3414" t="str">
            <v>M-WAUD</v>
          </cell>
          <cell r="C3414" t="str">
            <v>Survey - Water Audit</v>
          </cell>
          <cell r="D3414" t="str">
            <v>BURNS</v>
          </cell>
          <cell r="E3414" t="str">
            <v>WACON-5A</v>
          </cell>
          <cell r="F3414" t="str">
            <v>Residential</v>
          </cell>
          <cell r="G3414" t="str">
            <v>SINGLE</v>
          </cell>
          <cell r="J3414" t="str">
            <v>September</v>
          </cell>
          <cell r="K3414" t="str">
            <v>2011-2012</v>
          </cell>
          <cell r="L3414">
            <v>2012</v>
          </cell>
          <cell r="N3414">
            <v>0</v>
          </cell>
          <cell r="Y3414">
            <v>0</v>
          </cell>
          <cell r="Z3414">
            <v>0</v>
          </cell>
          <cell r="AA3414">
            <v>0</v>
          </cell>
          <cell r="AB3414">
            <v>0</v>
          </cell>
          <cell r="AC3414" t="str">
            <v>BURNSWACON-5ASeptember2011-2012</v>
          </cell>
          <cell r="AD3414" t="str">
            <v>BURNSWACON-5A2012</v>
          </cell>
          <cell r="AE3414" t="str">
            <v>BURNSWACON-5ASeptember2012</v>
          </cell>
          <cell r="AF3414" t="str">
            <v>BURNSWACON-5ASeptember2011-2012</v>
          </cell>
          <cell r="AG3414" t="str">
            <v>BURNSWACON-5ASeptember2011-2012</v>
          </cell>
          <cell r="AH3414" t="str">
            <v>BURNSSeptember2011-2012</v>
          </cell>
        </row>
        <row r="3415">
          <cell r="D3415" t="str">
            <v>BURNS</v>
          </cell>
          <cell r="E3415" t="str">
            <v>WACON-5A</v>
          </cell>
          <cell r="F3415" t="str">
            <v>Residential</v>
          </cell>
          <cell r="G3415" t="str">
            <v>MULTI</v>
          </cell>
          <cell r="J3415" t="str">
            <v>September</v>
          </cell>
          <cell r="K3415" t="str">
            <v>2011-2012</v>
          </cell>
          <cell r="L3415">
            <v>2012</v>
          </cell>
          <cell r="Y3415">
            <v>0</v>
          </cell>
          <cell r="AA3415">
            <v>0</v>
          </cell>
          <cell r="AC3415" t="str">
            <v>BURNSWACON-5ASeptember2011-2012</v>
          </cell>
          <cell r="AD3415" t="str">
            <v>BURNSWACON-5A2012</v>
          </cell>
          <cell r="AE3415" t="str">
            <v>BURNSWACON-5ASeptember2012</v>
          </cell>
          <cell r="AF3415" t="str">
            <v>BURNSWACON-5ASeptember2011-2012</v>
          </cell>
          <cell r="AG3415" t="str">
            <v>BURNSWACON-5ASeptember2011-2012</v>
          </cell>
          <cell r="AH3415" t="str">
            <v>BURNSSeptember2011-2012</v>
          </cell>
        </row>
        <row r="3416">
          <cell r="D3416" t="str">
            <v>GRAHAM</v>
          </cell>
          <cell r="E3416" t="str">
            <v>WACON-5A</v>
          </cell>
          <cell r="F3416" t="str">
            <v>Residential</v>
          </cell>
          <cell r="G3416" t="str">
            <v>SINGLE</v>
          </cell>
          <cell r="J3416" t="str">
            <v>September</v>
          </cell>
          <cell r="K3416" t="str">
            <v>2011-2012</v>
          </cell>
          <cell r="L3416">
            <v>2012</v>
          </cell>
          <cell r="N3416">
            <v>0</v>
          </cell>
          <cell r="Y3416">
            <v>0</v>
          </cell>
          <cell r="Z3416">
            <v>0</v>
          </cell>
          <cell r="AA3416">
            <v>0</v>
          </cell>
          <cell r="AB3416">
            <v>0</v>
          </cell>
          <cell r="AC3416" t="str">
            <v>GRAHAMWACON-5ASeptember2011-2012</v>
          </cell>
          <cell r="AD3416" t="str">
            <v>GRAHAMWACON-5A2012</v>
          </cell>
          <cell r="AE3416" t="str">
            <v>GRAHAMWACON-5ASeptember2012</v>
          </cell>
          <cell r="AF3416" t="str">
            <v>GRAHAMWACON-5ASeptember2011-2012</v>
          </cell>
          <cell r="AG3416" t="str">
            <v>GRAHAMWACON-5ASeptember2011-2012</v>
          </cell>
          <cell r="AH3416" t="str">
            <v>GRAHAMSeptember2011-2012</v>
          </cell>
        </row>
        <row r="3417">
          <cell r="D3417" t="str">
            <v>GRAHAM</v>
          </cell>
          <cell r="E3417" t="str">
            <v>WACON-5A</v>
          </cell>
          <cell r="F3417" t="str">
            <v>Residential</v>
          </cell>
          <cell r="G3417" t="str">
            <v>MULTI</v>
          </cell>
          <cell r="J3417" t="str">
            <v>September</v>
          </cell>
          <cell r="K3417" t="str">
            <v>2011-2012</v>
          </cell>
          <cell r="L3417">
            <v>2012</v>
          </cell>
          <cell r="Y3417">
            <v>0</v>
          </cell>
          <cell r="AA3417">
            <v>0</v>
          </cell>
          <cell r="AC3417" t="str">
            <v>GRAHAMWACON-5ASeptember2011-2012</v>
          </cell>
          <cell r="AD3417" t="str">
            <v>GRAHAMWACON-5A2012</v>
          </cell>
          <cell r="AE3417" t="str">
            <v>GRAHAMWACON-5ASeptember2012</v>
          </cell>
          <cell r="AF3417" t="str">
            <v>GRAHAMWACON-5ASeptember2011-2012</v>
          </cell>
          <cell r="AG3417" t="str">
            <v>GRAHAMWACON-5ASeptember2011-2012</v>
          </cell>
          <cell r="AH3417" t="str">
            <v>GRAHAMSeptember2011-2012</v>
          </cell>
        </row>
        <row r="3418">
          <cell r="D3418" t="str">
            <v>GURNETT</v>
          </cell>
          <cell r="E3418" t="str">
            <v>WACON-5A</v>
          </cell>
          <cell r="F3418" t="str">
            <v>Residential</v>
          </cell>
          <cell r="G3418" t="str">
            <v>SINGLE</v>
          </cell>
          <cell r="J3418" t="str">
            <v>September</v>
          </cell>
          <cell r="K3418" t="str">
            <v>2011-2012</v>
          </cell>
          <cell r="L3418">
            <v>2012</v>
          </cell>
          <cell r="N3418">
            <v>0</v>
          </cell>
          <cell r="Y3418">
            <v>0</v>
          </cell>
          <cell r="Z3418">
            <v>0</v>
          </cell>
          <cell r="AA3418">
            <v>0</v>
          </cell>
          <cell r="AB3418">
            <v>0</v>
          </cell>
          <cell r="AC3418" t="str">
            <v>GURNETTWACON-5ASeptember2011-2012</v>
          </cell>
          <cell r="AD3418" t="str">
            <v>GURNETTWACON-5A2012</v>
          </cell>
          <cell r="AE3418" t="str">
            <v>GURNETTWACON-5ASeptember2012</v>
          </cell>
          <cell r="AF3418" t="str">
            <v>GURNETTWACON-5ASeptember2011-2012</v>
          </cell>
          <cell r="AG3418" t="str">
            <v>GURNETTWACON-5ASeptember2011-2012</v>
          </cell>
          <cell r="AH3418" t="str">
            <v>GURNETTSeptember2011-2012</v>
          </cell>
        </row>
        <row r="3419">
          <cell r="D3419" t="str">
            <v>GURNETT</v>
          </cell>
          <cell r="E3419" t="str">
            <v>WACON-5A</v>
          </cell>
          <cell r="F3419" t="str">
            <v>Residential</v>
          </cell>
          <cell r="G3419" t="str">
            <v>MULTI</v>
          </cell>
          <cell r="J3419" t="str">
            <v>September</v>
          </cell>
          <cell r="K3419" t="str">
            <v>2011-2012</v>
          </cell>
          <cell r="L3419">
            <v>2012</v>
          </cell>
          <cell r="Y3419">
            <v>0</v>
          </cell>
          <cell r="AA3419">
            <v>0</v>
          </cell>
          <cell r="AC3419" t="str">
            <v>GURNETTWACON-5ASeptember2011-2012</v>
          </cell>
          <cell r="AD3419" t="str">
            <v>GURNETTWACON-5A2012</v>
          </cell>
          <cell r="AE3419" t="str">
            <v>GURNETTWACON-5ASeptember2012</v>
          </cell>
          <cell r="AF3419" t="str">
            <v>GURNETTWACON-5ASeptember2011-2012</v>
          </cell>
          <cell r="AG3419" t="str">
            <v>GURNETTWACON-5ASeptember2011-2012</v>
          </cell>
          <cell r="AH3419" t="str">
            <v>GURNETTSeptember2011-2012</v>
          </cell>
        </row>
        <row r="3420">
          <cell r="D3420" t="str">
            <v>MIL</v>
          </cell>
          <cell r="E3420" t="str">
            <v>WACON-5B</v>
          </cell>
          <cell r="F3420" t="str">
            <v>Commercial</v>
          </cell>
          <cell r="G3420" t="str">
            <v>MULTI</v>
          </cell>
          <cell r="J3420" t="str">
            <v>September</v>
          </cell>
          <cell r="K3420" t="str">
            <v>2011-2012</v>
          </cell>
          <cell r="L3420">
            <v>2012</v>
          </cell>
          <cell r="N3420">
            <v>0</v>
          </cell>
          <cell r="Y3420">
            <v>0</v>
          </cell>
          <cell r="Z3420">
            <v>0</v>
          </cell>
          <cell r="AA3420">
            <v>0</v>
          </cell>
          <cell r="AB3420">
            <v>0</v>
          </cell>
          <cell r="AC3420" t="str">
            <v>MILWACON-5BSeptember2011-2012</v>
          </cell>
          <cell r="AD3420" t="str">
            <v>MILWACON-5B2012</v>
          </cell>
          <cell r="AE3420" t="str">
            <v>MILWACON-5BSeptember2012</v>
          </cell>
          <cell r="AF3420" t="str">
            <v>MILWACON-5BSeptember2011-2012</v>
          </cell>
          <cell r="AG3420" t="str">
            <v>MILWACON-5BSeptember2011-2012</v>
          </cell>
          <cell r="AH3420" t="str">
            <v>MILSeptember2011-2012</v>
          </cell>
        </row>
        <row r="3421">
          <cell r="D3421" t="str">
            <v>MIL</v>
          </cell>
          <cell r="E3421" t="str">
            <v>WACON-5B</v>
          </cell>
          <cell r="F3421" t="str">
            <v>Commercial</v>
          </cell>
          <cell r="G3421" t="str">
            <v>OTHER</v>
          </cell>
          <cell r="J3421" t="str">
            <v>September</v>
          </cell>
          <cell r="K3421" t="str">
            <v>2011-2012</v>
          </cell>
          <cell r="L3421">
            <v>2012</v>
          </cell>
          <cell r="Y3421">
            <v>0</v>
          </cell>
          <cell r="AC3421" t="str">
            <v>MILWACON-5BSeptember2011-2012</v>
          </cell>
          <cell r="AD3421" t="str">
            <v>MILWACON-5B2012</v>
          </cell>
          <cell r="AE3421" t="str">
            <v>MILWACON-5BSeptember2012</v>
          </cell>
          <cell r="AF3421" t="str">
            <v>MILWACON-5BSeptember2011-2012</v>
          </cell>
          <cell r="AG3421" t="str">
            <v>MILWACON-5BSeptember2011-2012</v>
          </cell>
          <cell r="AH3421" t="str">
            <v>MILSeptember2011-2012</v>
          </cell>
        </row>
        <row r="3422">
          <cell r="D3422" t="str">
            <v>SAMPSON</v>
          </cell>
          <cell r="E3422" t="str">
            <v>WACON-5A</v>
          </cell>
          <cell r="F3422" t="str">
            <v>Residential</v>
          </cell>
          <cell r="G3422" t="str">
            <v>SINGLE</v>
          </cell>
          <cell r="J3422" t="str">
            <v>September</v>
          </cell>
          <cell r="K3422" t="str">
            <v>2011-2012</v>
          </cell>
          <cell r="L3422">
            <v>2012</v>
          </cell>
          <cell r="N3422">
            <v>0</v>
          </cell>
          <cell r="Y3422">
            <v>0</v>
          </cell>
          <cell r="Z3422">
            <v>0</v>
          </cell>
          <cell r="AA3422">
            <v>0</v>
          </cell>
          <cell r="AB3422">
            <v>0</v>
          </cell>
          <cell r="AC3422" t="str">
            <v>SAMPSONWACON-5ASeptember2011-2012</v>
          </cell>
          <cell r="AD3422" t="str">
            <v>SAMPSONWACON-5A2012</v>
          </cell>
          <cell r="AE3422" t="str">
            <v>SAMPSONWACON-5ASeptember2012</v>
          </cell>
          <cell r="AF3422" t="str">
            <v>SAMPSONWACON-5ASeptember2011-2012</v>
          </cell>
          <cell r="AG3422" t="str">
            <v>SAMPSONWACON-5ASeptember2011-2012</v>
          </cell>
          <cell r="AH3422" t="str">
            <v>SAMPSONSeptember2011-2012</v>
          </cell>
        </row>
        <row r="3423">
          <cell r="D3423" t="str">
            <v>SAMPSON</v>
          </cell>
          <cell r="E3423" t="str">
            <v>WACON-5A</v>
          </cell>
          <cell r="F3423" t="str">
            <v>Residential</v>
          </cell>
          <cell r="G3423" t="str">
            <v>MULTI</v>
          </cell>
          <cell r="J3423" t="str">
            <v>September</v>
          </cell>
          <cell r="K3423" t="str">
            <v>2011-2012</v>
          </cell>
          <cell r="L3423">
            <v>2012</v>
          </cell>
          <cell r="Y3423">
            <v>0</v>
          </cell>
          <cell r="AA3423">
            <v>0</v>
          </cell>
          <cell r="AC3423" t="str">
            <v>SAMPSONWACON-5ASeptember2011-2012</v>
          </cell>
          <cell r="AD3423" t="str">
            <v>SAMPSONWACON-5A2012</v>
          </cell>
          <cell r="AE3423" t="str">
            <v>SAMPSONWACON-5ASeptember2012</v>
          </cell>
          <cell r="AF3423" t="str">
            <v>SAMPSONWACON-5ASeptember2011-2012</v>
          </cell>
          <cell r="AG3423" t="str">
            <v>SAMPSONWACON-5ASeptember2011-2012</v>
          </cell>
          <cell r="AH3423" t="str">
            <v>SAMPSONSeptember2011-2012</v>
          </cell>
        </row>
        <row r="3424">
          <cell r="D3424" t="str">
            <v>SKIPPER</v>
          </cell>
          <cell r="E3424" t="str">
            <v>WACON-5A</v>
          </cell>
          <cell r="F3424" t="str">
            <v>Residential</v>
          </cell>
          <cell r="G3424" t="str">
            <v>SINGLE</v>
          </cell>
          <cell r="J3424" t="str">
            <v>September</v>
          </cell>
          <cell r="K3424" t="str">
            <v>2011-2012</v>
          </cell>
          <cell r="L3424">
            <v>2012</v>
          </cell>
          <cell r="N3424">
            <v>0</v>
          </cell>
          <cell r="Y3424">
            <v>0</v>
          </cell>
          <cell r="AC3424" t="str">
            <v>SKIPPERWACON-5ASeptember2011-2012</v>
          </cell>
          <cell r="AD3424" t="str">
            <v>SKIPPERWACON-5A2012</v>
          </cell>
          <cell r="AE3424" t="str">
            <v>SKIPPERWACON-5ASeptember2012</v>
          </cell>
          <cell r="AF3424" t="str">
            <v>SKIPPERWACON-5ASeptember2011-2012</v>
          </cell>
          <cell r="AG3424" t="str">
            <v>SKIPPERWACON-5ASeptember2011-2012</v>
          </cell>
          <cell r="AH3424" t="str">
            <v>SKIPPERSeptember2011-2012</v>
          </cell>
        </row>
        <row r="3425">
          <cell r="D3425" t="str">
            <v>SKIPPER</v>
          </cell>
          <cell r="E3425" t="str">
            <v>WACON-5A</v>
          </cell>
          <cell r="F3425" t="str">
            <v>Residential</v>
          </cell>
          <cell r="G3425" t="str">
            <v>MULTI</v>
          </cell>
          <cell r="J3425" t="str">
            <v>September</v>
          </cell>
          <cell r="K3425" t="str">
            <v>2011-2012</v>
          </cell>
          <cell r="L3425">
            <v>2012</v>
          </cell>
          <cell r="Y3425">
            <v>0</v>
          </cell>
          <cell r="AC3425" t="str">
            <v>SKIPPERWACON-5ASeptember2011-2012</v>
          </cell>
          <cell r="AD3425" t="str">
            <v>SKIPPERWACON-5A2012</v>
          </cell>
          <cell r="AE3425" t="str">
            <v>SKIPPERWACON-5ASeptember2012</v>
          </cell>
          <cell r="AF3425" t="str">
            <v>SKIPPERWACON-5ASeptember2011-2012</v>
          </cell>
          <cell r="AG3425" t="str">
            <v>SKIPPERWACON-5ASeptember2011-2012</v>
          </cell>
          <cell r="AH3425" t="str">
            <v>SKIPPERSeptember2011-2012</v>
          </cell>
        </row>
        <row r="3426">
          <cell r="D3426" t="str">
            <v>SKIPPER</v>
          </cell>
          <cell r="E3426" t="str">
            <v>WACON-5B</v>
          </cell>
          <cell r="F3426" t="str">
            <v>Commercial</v>
          </cell>
          <cell r="G3426" t="str">
            <v>OTHER</v>
          </cell>
          <cell r="J3426" t="str">
            <v>September</v>
          </cell>
          <cell r="K3426" t="str">
            <v>2011-2012</v>
          </cell>
          <cell r="L3426">
            <v>2012</v>
          </cell>
          <cell r="N3426">
            <v>5.833333333333333</v>
          </cell>
          <cell r="Y3426">
            <v>0</v>
          </cell>
          <cell r="Z3426">
            <v>941.23725383333328</v>
          </cell>
          <cell r="AA3426">
            <v>0</v>
          </cell>
          <cell r="AB3426">
            <v>0</v>
          </cell>
          <cell r="AC3426" t="str">
            <v>SKIPPERWACON-5BSeptember2011-2012</v>
          </cell>
          <cell r="AD3426" t="str">
            <v>SKIPPERWACON-5B2012</v>
          </cell>
          <cell r="AE3426" t="str">
            <v>SKIPPERWACON-5BSeptember2012</v>
          </cell>
          <cell r="AF3426" t="str">
            <v>SKIPPERWACON-5BSeptember2011-2012</v>
          </cell>
          <cell r="AG3426" t="str">
            <v>SKIPPERWACON-5BSeptember2011-2012</v>
          </cell>
          <cell r="AH3426" t="str">
            <v>SKIPPERSeptember2011-2012</v>
          </cell>
        </row>
        <row r="3427">
          <cell r="D3427" t="str">
            <v>SPRIGGS</v>
          </cell>
          <cell r="E3427" t="str">
            <v>WACON-5A</v>
          </cell>
          <cell r="F3427" t="str">
            <v>Residential</v>
          </cell>
          <cell r="G3427" t="str">
            <v>SINGLE</v>
          </cell>
          <cell r="J3427" t="str">
            <v>September</v>
          </cell>
          <cell r="K3427" t="str">
            <v>2011-2012</v>
          </cell>
          <cell r="L3427">
            <v>2012</v>
          </cell>
          <cell r="N3427">
            <v>0</v>
          </cell>
          <cell r="Y3427">
            <v>0</v>
          </cell>
          <cell r="Z3427">
            <v>0</v>
          </cell>
          <cell r="AA3427">
            <v>0</v>
          </cell>
          <cell r="AB3427">
            <v>0</v>
          </cell>
          <cell r="AC3427" t="str">
            <v>SPRIGGSWACON-5ASeptember2011-2012</v>
          </cell>
          <cell r="AD3427" t="str">
            <v>SPRIGGSWACON-5A2012</v>
          </cell>
          <cell r="AE3427" t="str">
            <v>SPRIGGSWACON-5ASeptember2012</v>
          </cell>
          <cell r="AF3427" t="str">
            <v>SPRIGGSWACON-5ASeptember2011-2012</v>
          </cell>
          <cell r="AG3427" t="str">
            <v>SPRIGGSWACON-5ASeptember2011-2012</v>
          </cell>
          <cell r="AH3427" t="str">
            <v>SPRIGGSSeptember2011-2012</v>
          </cell>
        </row>
        <row r="3428">
          <cell r="D3428" t="str">
            <v>SPRIGGS</v>
          </cell>
          <cell r="E3428" t="str">
            <v>WACON-5A</v>
          </cell>
          <cell r="F3428" t="str">
            <v>Residential</v>
          </cell>
          <cell r="G3428" t="str">
            <v>MULTI</v>
          </cell>
          <cell r="J3428" t="str">
            <v>September</v>
          </cell>
          <cell r="K3428" t="str">
            <v>2011-2012</v>
          </cell>
          <cell r="L3428">
            <v>2012</v>
          </cell>
          <cell r="Y3428">
            <v>0</v>
          </cell>
          <cell r="AA3428">
            <v>0</v>
          </cell>
          <cell r="AC3428" t="str">
            <v>SPRIGGSWACON-5ASeptember2011-2012</v>
          </cell>
          <cell r="AD3428" t="str">
            <v>SPRIGGSWACON-5A2012</v>
          </cell>
          <cell r="AE3428" t="str">
            <v>SPRIGGSWACON-5ASeptember2012</v>
          </cell>
          <cell r="AF3428" t="str">
            <v>SPRIGGSWACON-5ASeptember2011-2012</v>
          </cell>
          <cell r="AG3428" t="str">
            <v>SPRIGGSWACON-5ASeptember2011-2012</v>
          </cell>
          <cell r="AH3428" t="str">
            <v>SPRIGGSSeptember2011-2012</v>
          </cell>
        </row>
        <row r="3429">
          <cell r="C3429" t="str">
            <v xml:space="preserve">Total Water Audits  </v>
          </cell>
          <cell r="D3429" t="str">
            <v>CONEW</v>
          </cell>
          <cell r="E3429" t="str">
            <v>WACON-5A</v>
          </cell>
          <cell r="F3429" t="str">
            <v>Residential</v>
          </cell>
          <cell r="G3429" t="str">
            <v>SINGLE</v>
          </cell>
          <cell r="J3429" t="str">
            <v>September</v>
          </cell>
          <cell r="K3429" t="str">
            <v>2011-2012</v>
          </cell>
          <cell r="L3429">
            <v>2012</v>
          </cell>
          <cell r="M3429">
            <v>0</v>
          </cell>
          <cell r="N3429">
            <v>0</v>
          </cell>
          <cell r="Y3429">
            <v>0</v>
          </cell>
          <cell r="Z3429">
            <v>0</v>
          </cell>
          <cell r="AA3429">
            <v>0</v>
          </cell>
          <cell r="AB3429">
            <v>0</v>
          </cell>
          <cell r="AC3429" t="str">
            <v>CONEWWACON-5ASeptember2011-2012</v>
          </cell>
          <cell r="AD3429" t="str">
            <v>CONEWWACON-5A2012</v>
          </cell>
          <cell r="AE3429" t="str">
            <v>CONEWWACON-5ASeptember2012</v>
          </cell>
          <cell r="AF3429" t="str">
            <v>CONEWWACON-5ASeptember2011-2012</v>
          </cell>
          <cell r="AG3429" t="str">
            <v>CONEWWACON-5ASeptember2011-2012</v>
          </cell>
          <cell r="AH3429" t="str">
            <v>CONEWSeptember2011-2012</v>
          </cell>
        </row>
        <row r="3430">
          <cell r="C3430" t="str">
            <v xml:space="preserve">Total Water Audits  </v>
          </cell>
          <cell r="D3430" t="str">
            <v>CONEW</v>
          </cell>
          <cell r="E3430" t="str">
            <v>WACON-5A</v>
          </cell>
          <cell r="F3430" t="str">
            <v>Residential</v>
          </cell>
          <cell r="G3430" t="str">
            <v>MULTI</v>
          </cell>
          <cell r="J3430" t="str">
            <v>September</v>
          </cell>
          <cell r="K3430" t="str">
            <v>2011-2012</v>
          </cell>
          <cell r="L3430">
            <v>2012</v>
          </cell>
          <cell r="M3430">
            <v>0</v>
          </cell>
          <cell r="Y3430">
            <v>0</v>
          </cell>
          <cell r="Z3430">
            <v>0</v>
          </cell>
          <cell r="AC3430" t="str">
            <v>CONEWWACON-5ASeptember2011-2012</v>
          </cell>
          <cell r="AD3430" t="str">
            <v>CONEWWACON-5A2012</v>
          </cell>
          <cell r="AE3430" t="str">
            <v>CONEWWACON-5ASeptember2012</v>
          </cell>
          <cell r="AF3430" t="str">
            <v>CONEWWACON-5ASeptember2011-2012</v>
          </cell>
          <cell r="AG3430" t="str">
            <v>CONEWWACON-5ASeptember2011-2012</v>
          </cell>
          <cell r="AH3430" t="str">
            <v>CONEWSeptember2011-2012</v>
          </cell>
        </row>
        <row r="3431">
          <cell r="C3431" t="str">
            <v xml:space="preserve">Total Water Audits  </v>
          </cell>
          <cell r="D3431" t="str">
            <v>CONEW</v>
          </cell>
          <cell r="E3431" t="str">
            <v>WACON-5B</v>
          </cell>
          <cell r="F3431" t="str">
            <v>Commercial</v>
          </cell>
          <cell r="G3431" t="str">
            <v>OTHER</v>
          </cell>
          <cell r="J3431" t="str">
            <v>September</v>
          </cell>
          <cell r="K3431" t="str">
            <v>2011-2012</v>
          </cell>
          <cell r="L3431">
            <v>2012</v>
          </cell>
          <cell r="M3431">
            <v>0</v>
          </cell>
          <cell r="N3431">
            <v>5.833333333333333</v>
          </cell>
          <cell r="Y3431">
            <v>0</v>
          </cell>
          <cell r="Z3431">
            <v>941.23725383333328</v>
          </cell>
          <cell r="AC3431" t="str">
            <v>CONEWWACON-5BSeptember2011-2012</v>
          </cell>
          <cell r="AD3431" t="str">
            <v>CONEWWACON-5B2012</v>
          </cell>
          <cell r="AE3431" t="str">
            <v>CONEWWACON-5BSeptember2012</v>
          </cell>
          <cell r="AF3431" t="str">
            <v>CONEWWACON-5BSeptember2011-2012</v>
          </cell>
          <cell r="AG3431" t="str">
            <v>CONEWWACON-5BSeptember2011-2012</v>
          </cell>
          <cell r="AH3431" t="str">
            <v>CONEWSeptember2011-2012</v>
          </cell>
        </row>
        <row r="3432">
          <cell r="B3432" t="str">
            <v>LOANEDEL</v>
          </cell>
          <cell r="C3432" t="str">
            <v>Efficiency Delivered Loans</v>
          </cell>
          <cell r="D3432" t="str">
            <v>BURNS</v>
          </cell>
          <cell r="E3432" t="str">
            <v>ECON-12A</v>
          </cell>
          <cell r="F3432" t="str">
            <v>Residential</v>
          </cell>
          <cell r="G3432" t="str">
            <v>SINGLE</v>
          </cell>
          <cell r="J3432" t="str">
            <v>September</v>
          </cell>
          <cell r="K3432" t="str">
            <v>2011-2012</v>
          </cell>
          <cell r="L3432">
            <v>2012</v>
          </cell>
          <cell r="N3432">
            <v>0</v>
          </cell>
          <cell r="P3432">
            <v>0</v>
          </cell>
          <cell r="Y3432">
            <v>0</v>
          </cell>
          <cell r="Z3432">
            <v>0</v>
          </cell>
          <cell r="AA3432">
            <v>0</v>
          </cell>
          <cell r="AB3432">
            <v>0</v>
          </cell>
          <cell r="AC3432" t="str">
            <v>BURNSECON-12ASeptember2011-2012</v>
          </cell>
          <cell r="AD3432" t="str">
            <v>BURNSECON-12A2012</v>
          </cell>
          <cell r="AE3432" t="str">
            <v>BURNSECON-12ASeptember2012</v>
          </cell>
          <cell r="AF3432" t="str">
            <v>BURNSECON-12ASeptember2011-2012</v>
          </cell>
          <cell r="AG3432" t="str">
            <v>BURNSECON-12ASeptember2011-2012</v>
          </cell>
          <cell r="AH3432" t="str">
            <v>BURNSSeptember2011-2012</v>
          </cell>
        </row>
        <row r="3433">
          <cell r="D3433" t="str">
            <v>GRAHAM</v>
          </cell>
          <cell r="E3433" t="str">
            <v>ECON-12A</v>
          </cell>
          <cell r="F3433" t="str">
            <v>Residential</v>
          </cell>
          <cell r="G3433" t="str">
            <v>SINGLE</v>
          </cell>
          <cell r="J3433" t="str">
            <v>September</v>
          </cell>
          <cell r="K3433" t="str">
            <v>2011-2012</v>
          </cell>
          <cell r="L3433">
            <v>2012</v>
          </cell>
          <cell r="N3433">
            <v>10.083333333333334</v>
          </cell>
          <cell r="P3433">
            <v>20166.666666666668</v>
          </cell>
          <cell r="Y3433">
            <v>0</v>
          </cell>
          <cell r="Z3433">
            <v>5041.666666666667</v>
          </cell>
          <cell r="AA3433">
            <v>0</v>
          </cell>
          <cell r="AB3433">
            <v>2514.4808333333335</v>
          </cell>
          <cell r="AC3433" t="str">
            <v>GRAHAMECON-12ASeptember2011-2012</v>
          </cell>
          <cell r="AD3433" t="str">
            <v>GRAHAMECON-12A2012</v>
          </cell>
          <cell r="AE3433" t="str">
            <v>GRAHAMECON-12ASeptember2012</v>
          </cell>
          <cell r="AF3433" t="str">
            <v>GRAHAMECON-12ASeptember2011-2012</v>
          </cell>
          <cell r="AG3433" t="str">
            <v>GRAHAMECON-12ASeptember2011-2012</v>
          </cell>
          <cell r="AH3433" t="str">
            <v>GRAHAMSeptember2011-2012</v>
          </cell>
        </row>
        <row r="3434">
          <cell r="D3434" t="str">
            <v>MAYER</v>
          </cell>
          <cell r="E3434" t="str">
            <v>ECON-12A</v>
          </cell>
          <cell r="F3434" t="str">
            <v>Residential</v>
          </cell>
          <cell r="G3434" t="str">
            <v>SINGLE</v>
          </cell>
          <cell r="J3434" t="str">
            <v>September</v>
          </cell>
          <cell r="K3434" t="str">
            <v>2011-2012</v>
          </cell>
          <cell r="L3434">
            <v>2012</v>
          </cell>
          <cell r="N3434">
            <v>10.083333333333334</v>
          </cell>
          <cell r="P3434">
            <v>20166.666666666668</v>
          </cell>
          <cell r="Y3434">
            <v>0</v>
          </cell>
          <cell r="Z3434">
            <v>5041.666666666667</v>
          </cell>
          <cell r="AA3434">
            <v>0</v>
          </cell>
          <cell r="AB3434">
            <v>2514.4808333333335</v>
          </cell>
          <cell r="AC3434" t="str">
            <v>MAYERECON-12ASeptember2011-2012</v>
          </cell>
          <cell r="AD3434" t="str">
            <v>MAYERECON-12A2012</v>
          </cell>
          <cell r="AE3434" t="str">
            <v>MAYERECON-12ASeptember2012</v>
          </cell>
          <cell r="AF3434" t="str">
            <v>MAYERECON-12ASeptember2011-2012</v>
          </cell>
          <cell r="AG3434" t="str">
            <v>MAYERECON-12ASeptember2011-2012</v>
          </cell>
          <cell r="AH3434" t="str">
            <v>MAYERSeptember2011-2012</v>
          </cell>
        </row>
        <row r="3435">
          <cell r="D3435" t="str">
            <v>SAMPSON</v>
          </cell>
          <cell r="E3435" t="str">
            <v>ECON-12A</v>
          </cell>
          <cell r="F3435" t="str">
            <v>Residential</v>
          </cell>
          <cell r="G3435" t="str">
            <v>SINGLE</v>
          </cell>
          <cell r="J3435" t="str">
            <v>September</v>
          </cell>
          <cell r="K3435" t="str">
            <v>2011-2012</v>
          </cell>
          <cell r="L3435">
            <v>2012</v>
          </cell>
          <cell r="N3435">
            <v>10.083333333333334</v>
          </cell>
          <cell r="P3435">
            <v>20166.666666666668</v>
          </cell>
          <cell r="Y3435">
            <v>0</v>
          </cell>
          <cell r="Z3435">
            <v>5041.666666666667</v>
          </cell>
          <cell r="AA3435">
            <v>0</v>
          </cell>
          <cell r="AB3435">
            <v>2514.4808333333335</v>
          </cell>
          <cell r="AC3435" t="str">
            <v>SAMPSONECON-12ASeptember2011-2012</v>
          </cell>
          <cell r="AD3435" t="str">
            <v>SAMPSONECON-12A2012</v>
          </cell>
          <cell r="AE3435" t="str">
            <v>SAMPSONECON-12ASeptember2012</v>
          </cell>
          <cell r="AF3435" t="str">
            <v>SAMPSONECON-12ASeptember2011-2012</v>
          </cell>
          <cell r="AG3435" t="str">
            <v>SAMPSONECON-12ASeptember2011-2012</v>
          </cell>
          <cell r="AH3435" t="str">
            <v>SAMPSONSeptember2011-2012</v>
          </cell>
        </row>
        <row r="3436">
          <cell r="D3436" t="str">
            <v>SKIPPER</v>
          </cell>
          <cell r="E3436" t="str">
            <v>ECON-12A</v>
          </cell>
          <cell r="F3436" t="str">
            <v>Residential</v>
          </cell>
          <cell r="G3436" t="str">
            <v>SINGLE</v>
          </cell>
          <cell r="J3436" t="str">
            <v>September</v>
          </cell>
          <cell r="K3436" t="str">
            <v>2011-2012</v>
          </cell>
          <cell r="L3436">
            <v>2012</v>
          </cell>
          <cell r="N3436">
            <v>0</v>
          </cell>
          <cell r="P3436">
            <v>0</v>
          </cell>
          <cell r="Y3436">
            <v>0</v>
          </cell>
          <cell r="Z3436">
            <v>0</v>
          </cell>
          <cell r="AA3436">
            <v>0</v>
          </cell>
          <cell r="AB3436">
            <v>0</v>
          </cell>
          <cell r="AC3436" t="str">
            <v>SKIPPERECON-12ASeptember2011-2012</v>
          </cell>
          <cell r="AD3436" t="str">
            <v>SKIPPERECON-12A2012</v>
          </cell>
          <cell r="AE3436" t="str">
            <v>SKIPPERECON-12ASeptember2012</v>
          </cell>
          <cell r="AF3436" t="str">
            <v>SKIPPERECON-12ASeptember2011-2012</v>
          </cell>
          <cell r="AG3436" t="str">
            <v>SKIPPERECON-12ASeptember2011-2012</v>
          </cell>
          <cell r="AH3436" t="str">
            <v>SKIPPERSeptember2011-2012</v>
          </cell>
        </row>
        <row r="3437">
          <cell r="D3437" t="str">
            <v>SPRIGGS</v>
          </cell>
          <cell r="E3437" t="str">
            <v>ECON-12A</v>
          </cell>
          <cell r="F3437" t="str">
            <v>Residential</v>
          </cell>
          <cell r="G3437" t="str">
            <v>SINGLE</v>
          </cell>
          <cell r="J3437" t="str">
            <v>September</v>
          </cell>
          <cell r="K3437" t="str">
            <v>2011-2012</v>
          </cell>
          <cell r="L3437">
            <v>2012</v>
          </cell>
          <cell r="N3437">
            <v>10.083333333333334</v>
          </cell>
          <cell r="P3437">
            <v>20166.666666666668</v>
          </cell>
          <cell r="Y3437">
            <v>0</v>
          </cell>
          <cell r="Z3437">
            <v>5041.666666666667</v>
          </cell>
          <cell r="AA3437">
            <v>0</v>
          </cell>
          <cell r="AB3437">
            <v>2514.4808333333335</v>
          </cell>
          <cell r="AC3437" t="str">
            <v>SPRIGGSECON-12ASeptember2011-2012</v>
          </cell>
          <cell r="AD3437" t="str">
            <v>SPRIGGSECON-12A2012</v>
          </cell>
          <cell r="AE3437" t="str">
            <v>SPRIGGSECON-12ASeptember2012</v>
          </cell>
          <cell r="AF3437" t="str">
            <v>SPRIGGSECON-12ASeptember2011-2012</v>
          </cell>
          <cell r="AG3437" t="str">
            <v>SPRIGGSECON-12ASeptember2011-2012</v>
          </cell>
          <cell r="AH3437" t="str">
            <v>SPRIGGSSeptember2011-2012</v>
          </cell>
        </row>
        <row r="3438">
          <cell r="C3438" t="str">
            <v>Total Home Fix-up Single</v>
          </cell>
          <cell r="D3438" t="str">
            <v>CONEW</v>
          </cell>
          <cell r="E3438" t="str">
            <v>ECON-12A</v>
          </cell>
          <cell r="F3438" t="str">
            <v>Residential</v>
          </cell>
          <cell r="G3438" t="str">
            <v>SINGLE</v>
          </cell>
          <cell r="J3438" t="str">
            <v>September</v>
          </cell>
          <cell r="K3438" t="str">
            <v>2011-2012</v>
          </cell>
          <cell r="L3438">
            <v>2012</v>
          </cell>
          <cell r="M3438">
            <v>0</v>
          </cell>
          <cell r="N3438">
            <v>40.333333333333336</v>
          </cell>
          <cell r="O3438">
            <v>0</v>
          </cell>
          <cell r="P3438">
            <v>80666.666666666672</v>
          </cell>
          <cell r="Y3438">
            <v>0</v>
          </cell>
          <cell r="Z3438">
            <v>20166.666666666668</v>
          </cell>
          <cell r="AA3438">
            <v>0</v>
          </cell>
          <cell r="AB3438">
            <v>10057.923333333334</v>
          </cell>
          <cell r="AC3438" t="str">
            <v>CONEWECON-12ASeptember2011-2012</v>
          </cell>
          <cell r="AD3438" t="str">
            <v>CONEWECON-12A2012</v>
          </cell>
          <cell r="AE3438" t="str">
            <v>CONEWECON-12ASeptember2012</v>
          </cell>
          <cell r="AF3438" t="str">
            <v>CONEWECON-12ASeptember2011-2012</v>
          </cell>
          <cell r="AG3438" t="str">
            <v>CONEWECON-12ASeptember2011-2012</v>
          </cell>
          <cell r="AH3438" t="str">
            <v>CONEWSeptember2011-2012</v>
          </cell>
        </row>
        <row r="3439">
          <cell r="C3439" t="str">
            <v>Community Events</v>
          </cell>
          <cell r="D3439" t="str">
            <v>BURNS</v>
          </cell>
          <cell r="E3439" t="str">
            <v>ECONGEN</v>
          </cell>
          <cell r="F3439" t="str">
            <v>Residential</v>
          </cell>
          <cell r="H3439" t="str">
            <v>COMM EVENT</v>
          </cell>
          <cell r="J3439" t="str">
            <v>September</v>
          </cell>
          <cell r="K3439" t="str">
            <v>2011-2012</v>
          </cell>
          <cell r="L3439">
            <v>2012</v>
          </cell>
          <cell r="N3439">
            <v>0.27777777777777779</v>
          </cell>
          <cell r="Y3439">
            <v>0</v>
          </cell>
          <cell r="Z3439">
            <v>1.7538055555555556</v>
          </cell>
          <cell r="AC3439" t="str">
            <v>BURNSECONGENSeptember2011-2012</v>
          </cell>
          <cell r="AD3439" t="str">
            <v>BURNSECONGEN2012</v>
          </cell>
          <cell r="AE3439" t="str">
            <v>BURNSECONGENSeptember2012</v>
          </cell>
          <cell r="AF3439" t="str">
            <v>BURNSECONGENCOMM EVENTSeptember2011-2012</v>
          </cell>
          <cell r="AG3439" t="str">
            <v>BURNSECONGENSeptember2011-2012</v>
          </cell>
          <cell r="AH3439" t="str">
            <v>BURNSSeptember2011-2012</v>
          </cell>
        </row>
        <row r="3440">
          <cell r="D3440" t="str">
            <v>GRAHAM</v>
          </cell>
          <cell r="E3440" t="str">
            <v>ECONGEN</v>
          </cell>
          <cell r="F3440" t="str">
            <v>Residential</v>
          </cell>
          <cell r="H3440" t="str">
            <v>COMM EVENT</v>
          </cell>
          <cell r="J3440" t="str">
            <v>September</v>
          </cell>
          <cell r="K3440" t="str">
            <v>2011-2012</v>
          </cell>
          <cell r="L3440">
            <v>2012</v>
          </cell>
          <cell r="N3440">
            <v>0.27777777777777779</v>
          </cell>
          <cell r="U3440">
            <v>8</v>
          </cell>
          <cell r="Y3440">
            <v>0</v>
          </cell>
          <cell r="Z3440">
            <v>1.7538055555555556</v>
          </cell>
          <cell r="AC3440" t="str">
            <v>GRAHAMECONGENSeptember2011-2012</v>
          </cell>
          <cell r="AD3440" t="str">
            <v>GRAHAMECONGEN2012</v>
          </cell>
          <cell r="AE3440" t="str">
            <v>GRAHAMECONGENSeptember2012</v>
          </cell>
          <cell r="AF3440" t="str">
            <v>GRAHAMECONGENCOMM EVENTSeptember2011-2012</v>
          </cell>
          <cell r="AG3440" t="str">
            <v>GRAHAMECONGENSeptember2011-2012</v>
          </cell>
          <cell r="AH3440" t="str">
            <v>GRAHAMSeptember2011-2012</v>
          </cell>
        </row>
        <row r="3441">
          <cell r="D3441" t="str">
            <v>MAYER</v>
          </cell>
          <cell r="E3441" t="str">
            <v>ECONGEN</v>
          </cell>
          <cell r="F3441" t="str">
            <v>Residential</v>
          </cell>
          <cell r="H3441" t="str">
            <v>COMM EVENT</v>
          </cell>
          <cell r="J3441" t="str">
            <v>September</v>
          </cell>
          <cell r="K3441" t="str">
            <v>2011-2012</v>
          </cell>
          <cell r="L3441">
            <v>2012</v>
          </cell>
          <cell r="N3441">
            <v>0</v>
          </cell>
          <cell r="Y3441">
            <v>0</v>
          </cell>
          <cell r="Z3441">
            <v>0</v>
          </cell>
          <cell r="AC3441" t="str">
            <v>MAYERECONGENSeptember2011-2012</v>
          </cell>
          <cell r="AD3441" t="str">
            <v>MAYERECONGEN2012</v>
          </cell>
          <cell r="AE3441" t="str">
            <v>MAYERECONGENSeptember2012</v>
          </cell>
          <cell r="AF3441" t="str">
            <v>MAYERECONGENCOMM EVENTSeptember2011-2012</v>
          </cell>
          <cell r="AG3441" t="str">
            <v>MAYERECONGENSeptember2011-2012</v>
          </cell>
          <cell r="AH3441" t="str">
            <v>MAYERSeptember2011-2012</v>
          </cell>
        </row>
        <row r="3442">
          <cell r="D3442" t="str">
            <v>RIVERA</v>
          </cell>
          <cell r="E3442" t="str">
            <v>ECONGEN</v>
          </cell>
          <cell r="F3442" t="str">
            <v>Residential</v>
          </cell>
          <cell r="H3442" t="str">
            <v>COMM EVENT</v>
          </cell>
          <cell r="J3442" t="str">
            <v>September</v>
          </cell>
          <cell r="K3442" t="str">
            <v>2011-2012</v>
          </cell>
          <cell r="L3442">
            <v>2012</v>
          </cell>
          <cell r="N3442">
            <v>0</v>
          </cell>
          <cell r="Y3442">
            <v>0</v>
          </cell>
          <cell r="Z3442">
            <v>0</v>
          </cell>
          <cell r="AC3442" t="str">
            <v>RIVERAECONGENSeptember2011-2012</v>
          </cell>
          <cell r="AD3442" t="str">
            <v>RIVERAECONGEN2012</v>
          </cell>
          <cell r="AE3442" t="str">
            <v>RIVERAECONGENSeptember2012</v>
          </cell>
          <cell r="AF3442" t="str">
            <v>RIVERAECONGENCOMM EVENTSeptember2011-2012</v>
          </cell>
          <cell r="AG3442" t="str">
            <v>RIVERAECONGENSeptember2011-2012</v>
          </cell>
          <cell r="AH3442" t="str">
            <v>RIVERASeptember2011-2012</v>
          </cell>
        </row>
        <row r="3443">
          <cell r="D3443" t="str">
            <v>SAMPSON</v>
          </cell>
          <cell r="E3443" t="str">
            <v>ECONGEN</v>
          </cell>
          <cell r="F3443" t="str">
            <v>Residential</v>
          </cell>
          <cell r="H3443" t="str">
            <v>COMM EVENT</v>
          </cell>
          <cell r="J3443" t="str">
            <v>September</v>
          </cell>
          <cell r="K3443" t="str">
            <v>2011-2012</v>
          </cell>
          <cell r="L3443">
            <v>2012</v>
          </cell>
          <cell r="N3443">
            <v>0.27777777777777779</v>
          </cell>
          <cell r="U3443">
            <v>9</v>
          </cell>
          <cell r="Y3443">
            <v>0</v>
          </cell>
          <cell r="Z3443">
            <v>1.7538055555555556</v>
          </cell>
          <cell r="AC3443" t="str">
            <v>SAMPSONECONGENSeptember2011-2012</v>
          </cell>
          <cell r="AD3443" t="str">
            <v>SAMPSONECONGEN2012</v>
          </cell>
          <cell r="AE3443" t="str">
            <v>SAMPSONECONGENSeptember2012</v>
          </cell>
          <cell r="AF3443" t="str">
            <v>SAMPSONECONGENCOMM EVENTSeptember2011-2012</v>
          </cell>
          <cell r="AG3443" t="str">
            <v>SAMPSONECONGENSeptember2011-2012</v>
          </cell>
          <cell r="AH3443" t="str">
            <v>SAMPSONSeptember2011-2012</v>
          </cell>
        </row>
        <row r="3444">
          <cell r="D3444" t="str">
            <v>SKIPPER</v>
          </cell>
          <cell r="E3444" t="str">
            <v>ECONGEN</v>
          </cell>
          <cell r="F3444" t="str">
            <v>Residential</v>
          </cell>
          <cell r="H3444" t="str">
            <v>COMM EVENT</v>
          </cell>
          <cell r="J3444" t="str">
            <v>September</v>
          </cell>
          <cell r="K3444" t="str">
            <v>2011-2012</v>
          </cell>
          <cell r="L3444">
            <v>2012</v>
          </cell>
          <cell r="N3444">
            <v>0.27777777777777779</v>
          </cell>
          <cell r="Y3444">
            <v>0</v>
          </cell>
          <cell r="Z3444">
            <v>1.7538055555555556</v>
          </cell>
          <cell r="AC3444" t="str">
            <v>SKIPPERECONGENSeptember2011-2012</v>
          </cell>
          <cell r="AD3444" t="str">
            <v>SKIPPERECONGEN2012</v>
          </cell>
          <cell r="AE3444" t="str">
            <v>SKIPPERECONGENSeptember2012</v>
          </cell>
          <cell r="AF3444" t="str">
            <v>SKIPPERECONGENCOMM EVENTSeptember2011-2012</v>
          </cell>
          <cell r="AG3444" t="str">
            <v>SKIPPERECONGENSeptember2011-2012</v>
          </cell>
          <cell r="AH3444" t="str">
            <v>SKIPPERSeptember2011-2012</v>
          </cell>
        </row>
        <row r="3445">
          <cell r="D3445" t="str">
            <v>SPRIGGS</v>
          </cell>
          <cell r="E3445" t="str">
            <v>ECONGEN</v>
          </cell>
          <cell r="F3445" t="str">
            <v>Residential</v>
          </cell>
          <cell r="H3445" t="str">
            <v>COMM EVENT</v>
          </cell>
          <cell r="J3445" t="str">
            <v>September</v>
          </cell>
          <cell r="K3445" t="str">
            <v>2011-2012</v>
          </cell>
          <cell r="L3445">
            <v>2012</v>
          </cell>
          <cell r="N3445">
            <v>0.27777777777777779</v>
          </cell>
          <cell r="Y3445">
            <v>0</v>
          </cell>
          <cell r="Z3445">
            <v>1.7538055555555556</v>
          </cell>
          <cell r="AC3445" t="str">
            <v>SPRIGGSECONGENSeptember2011-2012</v>
          </cell>
          <cell r="AD3445" t="str">
            <v>SPRIGGSECONGEN2012</v>
          </cell>
          <cell r="AE3445" t="str">
            <v>SPRIGGSECONGENSeptember2012</v>
          </cell>
          <cell r="AF3445" t="str">
            <v>SPRIGGSECONGENCOMM EVENTSeptember2011-2012</v>
          </cell>
          <cell r="AG3445" t="str">
            <v>SPRIGGSECONGENSeptember2011-2012</v>
          </cell>
          <cell r="AH3445" t="str">
            <v>SPRIGGSSeptember2011-2012</v>
          </cell>
        </row>
        <row r="3446">
          <cell r="C3446" t="str">
            <v xml:space="preserve">Total Community Events  </v>
          </cell>
          <cell r="D3446" t="str">
            <v>CONEW</v>
          </cell>
          <cell r="E3446" t="str">
            <v>ECONGEN</v>
          </cell>
          <cell r="F3446" t="str">
            <v>Residential</v>
          </cell>
          <cell r="H3446" t="str">
            <v>COMM EVENT</v>
          </cell>
          <cell r="J3446" t="str">
            <v>September</v>
          </cell>
          <cell r="K3446" t="str">
            <v>2011-2012</v>
          </cell>
          <cell r="L3446">
            <v>2012</v>
          </cell>
          <cell r="M3446">
            <v>0</v>
          </cell>
          <cell r="N3446">
            <v>1.3888888888888888</v>
          </cell>
          <cell r="O3446">
            <v>0</v>
          </cell>
          <cell r="P3446">
            <v>0</v>
          </cell>
          <cell r="U3446">
            <v>17</v>
          </cell>
          <cell r="X3446">
            <v>0</v>
          </cell>
          <cell r="Y3446">
            <v>0</v>
          </cell>
          <cell r="Z3446">
            <v>224.10410805555554</v>
          </cell>
          <cell r="AC3446" t="str">
            <v>CONEWECONGENSeptember2011-2012</v>
          </cell>
          <cell r="AD3446" t="str">
            <v>CONEWECONGEN2012</v>
          </cell>
          <cell r="AE3446" t="str">
            <v>CONEWECONGENSeptember2012</v>
          </cell>
          <cell r="AF3446" t="str">
            <v>CONEWECONGENCOMM EVENTSeptember2011-2012</v>
          </cell>
          <cell r="AG3446" t="str">
            <v>CONEWECONGENSeptember2011-2012</v>
          </cell>
          <cell r="AH3446" t="str">
            <v>CONEWSeptember2011-2012</v>
          </cell>
        </row>
        <row r="3447">
          <cell r="C3447" t="str">
            <v>CFL Community Events</v>
          </cell>
          <cell r="D3447" t="str">
            <v>COMM EVENT</v>
          </cell>
          <cell r="E3447" t="str">
            <v>ECON-11</v>
          </cell>
          <cell r="F3447" t="str">
            <v>Residential</v>
          </cell>
          <cell r="J3447" t="str">
            <v>September</v>
          </cell>
          <cell r="K3447" t="str">
            <v>2011-2012</v>
          </cell>
          <cell r="L3447">
            <v>2012</v>
          </cell>
          <cell r="N3447">
            <v>71.083333333333329</v>
          </cell>
          <cell r="O3447">
            <v>0</v>
          </cell>
          <cell r="AA3447">
            <v>0</v>
          </cell>
          <cell r="AB3447">
            <v>4358.83</v>
          </cell>
          <cell r="AC3447" t="str">
            <v>COMM EVENTECON-11September2011-2012</v>
          </cell>
          <cell r="AD3447" t="str">
            <v>COMM EVENTECON-112012</v>
          </cell>
          <cell r="AE3447" t="str">
            <v>COMM EVENTECON-11September2012</v>
          </cell>
          <cell r="AF3447" t="str">
            <v>COMM EVENTECON-11September2011-2012</v>
          </cell>
          <cell r="AG3447" t="str">
            <v>COMM EVENTECON-11September2011-2012</v>
          </cell>
          <cell r="AH3447" t="str">
            <v>COMM EVENTSeptember2011-2012</v>
          </cell>
        </row>
        <row r="3448">
          <cell r="C3448" t="str">
            <v>CFL Mailed</v>
          </cell>
          <cell r="D3448" t="str">
            <v>MAILED</v>
          </cell>
          <cell r="E3448" t="str">
            <v>ECON-11</v>
          </cell>
          <cell r="F3448" t="str">
            <v>Residential</v>
          </cell>
          <cell r="J3448" t="str">
            <v>September</v>
          </cell>
          <cell r="K3448" t="str">
            <v>2011-2012</v>
          </cell>
          <cell r="L3448">
            <v>2012</v>
          </cell>
          <cell r="N3448">
            <v>71.083333333333329</v>
          </cell>
          <cell r="O3448">
            <v>0</v>
          </cell>
          <cell r="AA3448">
            <v>0</v>
          </cell>
          <cell r="AB3448">
            <v>4358.83</v>
          </cell>
          <cell r="AC3448" t="str">
            <v>MAILEDECON-11September2011-2012</v>
          </cell>
          <cell r="AD3448" t="str">
            <v>MAILEDECON-112012</v>
          </cell>
          <cell r="AE3448" t="str">
            <v>MAILEDECON-11September2012</v>
          </cell>
          <cell r="AF3448" t="str">
            <v>MAILEDECON-11September2011-2012</v>
          </cell>
          <cell r="AG3448" t="str">
            <v>MAILEDECON-11September2011-2012</v>
          </cell>
          <cell r="AH3448" t="str">
            <v>MAILEDSeptember2011-2012</v>
          </cell>
        </row>
        <row r="3449">
          <cell r="C3449" t="str">
            <v>CFL Delivered</v>
          </cell>
          <cell r="D3449" t="str">
            <v>DELIVERED</v>
          </cell>
          <cell r="E3449" t="str">
            <v>ECON-11</v>
          </cell>
          <cell r="F3449" t="str">
            <v>Residential</v>
          </cell>
          <cell r="J3449" t="str">
            <v>September</v>
          </cell>
          <cell r="K3449" t="str">
            <v>2011-2012</v>
          </cell>
          <cell r="L3449">
            <v>2012</v>
          </cell>
          <cell r="N3449">
            <v>71.083333333333329</v>
          </cell>
          <cell r="O3449">
            <v>0</v>
          </cell>
          <cell r="AA3449">
            <v>0</v>
          </cell>
          <cell r="AB3449">
            <v>4358.83</v>
          </cell>
          <cell r="AC3449" t="str">
            <v>DELIVEREDECON-11September2011-2012</v>
          </cell>
          <cell r="AD3449" t="str">
            <v>DELIVEREDECON-112012</v>
          </cell>
          <cell r="AE3449" t="str">
            <v>DELIVEREDECON-11September2012</v>
          </cell>
          <cell r="AF3449" t="str">
            <v>DELIVEREDECON-11September2011-2012</v>
          </cell>
          <cell r="AG3449" t="str">
            <v>DELIVEREDECON-11September2011-2012</v>
          </cell>
          <cell r="AH3449" t="str">
            <v>DELIVEREDSeptember2011-2012</v>
          </cell>
        </row>
        <row r="3450">
          <cell r="C3450" t="str">
            <v>Total CFL</v>
          </cell>
          <cell r="D3450" t="str">
            <v>TOTAL CFL</v>
          </cell>
          <cell r="E3450" t="str">
            <v>ECON-11</v>
          </cell>
          <cell r="F3450" t="str">
            <v>Residential</v>
          </cell>
          <cell r="J3450" t="str">
            <v>September</v>
          </cell>
          <cell r="K3450" t="str">
            <v>2011-2012</v>
          </cell>
          <cell r="L3450">
            <v>2012</v>
          </cell>
          <cell r="M3450">
            <v>0</v>
          </cell>
          <cell r="N3450">
            <v>213.25</v>
          </cell>
          <cell r="O3450">
            <v>0</v>
          </cell>
          <cell r="P3450">
            <v>0</v>
          </cell>
          <cell r="Q3450">
            <v>0</v>
          </cell>
          <cell r="R3450">
            <v>0</v>
          </cell>
          <cell r="S3450">
            <v>0</v>
          </cell>
          <cell r="U3450">
            <v>0</v>
          </cell>
          <cell r="V3450">
            <v>0</v>
          </cell>
          <cell r="W3450">
            <v>0</v>
          </cell>
          <cell r="X3450">
            <v>0</v>
          </cell>
          <cell r="Y3450">
            <v>0</v>
          </cell>
          <cell r="Z3450">
            <v>0</v>
          </cell>
          <cell r="AA3450">
            <v>0</v>
          </cell>
          <cell r="AB3450">
            <v>13076.49</v>
          </cell>
          <cell r="AC3450" t="str">
            <v>Total CFLECON-11September2011-2012</v>
          </cell>
          <cell r="AD3450" t="str">
            <v>TOTAL CFLECON-112012</v>
          </cell>
          <cell r="AE3450" t="str">
            <v>TOTAL CFLECON-11September2012</v>
          </cell>
          <cell r="AF3450" t="str">
            <v>TOTAL CFLECON-11September2011-2012</v>
          </cell>
          <cell r="AG3450" t="str">
            <v>TOTAL CFLECON-11September2011-2012</v>
          </cell>
          <cell r="AH3450" t="str">
            <v>Total CFLSeptember2011-2012</v>
          </cell>
        </row>
        <row r="3451">
          <cell r="C3451" t="str">
            <v>Kit Community Events</v>
          </cell>
          <cell r="D3451" t="str">
            <v>KITS COM EVT</v>
          </cell>
          <cell r="E3451" t="str">
            <v>WACON-4A</v>
          </cell>
          <cell r="F3451" t="str">
            <v>Residential</v>
          </cell>
          <cell r="J3451" t="str">
            <v>September</v>
          </cell>
          <cell r="K3451" t="str">
            <v>2011-2012</v>
          </cell>
          <cell r="L3451">
            <v>2012</v>
          </cell>
          <cell r="N3451">
            <v>76.166666666666671</v>
          </cell>
          <cell r="O3451">
            <v>0</v>
          </cell>
          <cell r="AA3451">
            <v>0</v>
          </cell>
          <cell r="AB3451">
            <v>17823</v>
          </cell>
          <cell r="AC3451" t="str">
            <v>KITS COM EVTWACON-4ASeptember2011-2012</v>
          </cell>
          <cell r="AD3451" t="str">
            <v>KITS COM EVTWACON-4A2012</v>
          </cell>
          <cell r="AE3451" t="str">
            <v>KITS COM EVTWACON-4ASeptember2012</v>
          </cell>
          <cell r="AF3451" t="str">
            <v>KITS COM EVTWACON-4ASeptember2011-2012</v>
          </cell>
          <cell r="AG3451" t="str">
            <v>KITS COM EVTWACON-4ASeptember2011-2012</v>
          </cell>
          <cell r="AH3451" t="str">
            <v>KITS COM EVTSeptember2011-2012</v>
          </cell>
        </row>
        <row r="3452">
          <cell r="C3452" t="str">
            <v>Kit Delivered</v>
          </cell>
          <cell r="D3452" t="str">
            <v>KITS DLVD</v>
          </cell>
          <cell r="E3452" t="str">
            <v>WACON-4A</v>
          </cell>
          <cell r="F3452" t="str">
            <v>Residential</v>
          </cell>
          <cell r="J3452" t="str">
            <v>September</v>
          </cell>
          <cell r="K3452" t="str">
            <v>2011-2012</v>
          </cell>
          <cell r="L3452">
            <v>2012</v>
          </cell>
          <cell r="M3452">
            <v>0</v>
          </cell>
          <cell r="N3452">
            <v>76.166666666666671</v>
          </cell>
          <cell r="O3452">
            <v>0</v>
          </cell>
          <cell r="AA3452">
            <v>0</v>
          </cell>
          <cell r="AB3452">
            <v>17823</v>
          </cell>
          <cell r="AC3452" t="str">
            <v>KITS DLVDWACON-4ASeptember2011-2012</v>
          </cell>
          <cell r="AD3452" t="str">
            <v>KITS DLVDWACON-4A2012</v>
          </cell>
          <cell r="AE3452" t="str">
            <v>KITS DLVDWACON-4ASeptember2012</v>
          </cell>
          <cell r="AF3452" t="str">
            <v>KITS DLVDWACON-4ASeptember2011-2012</v>
          </cell>
          <cell r="AG3452" t="str">
            <v>KITS DLVDWACON-4ASeptember2011-2012</v>
          </cell>
          <cell r="AH3452" t="str">
            <v>KITS DLVDSeptember2011-2012</v>
          </cell>
        </row>
        <row r="3453">
          <cell r="C3453" t="str">
            <v>Kit Special Delivered</v>
          </cell>
          <cell r="D3453" t="str">
            <v>SPEC DLVD</v>
          </cell>
          <cell r="E3453" t="str">
            <v>WACON-4A</v>
          </cell>
          <cell r="F3453" t="str">
            <v>Residential</v>
          </cell>
          <cell r="J3453" t="str">
            <v>September</v>
          </cell>
          <cell r="K3453" t="str">
            <v>2011-2012</v>
          </cell>
          <cell r="L3453">
            <v>2012</v>
          </cell>
          <cell r="N3453">
            <v>76.166666666666671</v>
          </cell>
          <cell r="O3453">
            <v>0</v>
          </cell>
          <cell r="AA3453">
            <v>0</v>
          </cell>
          <cell r="AB3453">
            <v>17823</v>
          </cell>
          <cell r="AC3453" t="str">
            <v>SPEC DLVDWACON-4ASeptember2011-2012</v>
          </cell>
          <cell r="AD3453" t="str">
            <v>SPEC DLVDWACON-4A2012</v>
          </cell>
          <cell r="AE3453" t="str">
            <v>SPEC DLVDWACON-4ASeptember2012</v>
          </cell>
          <cell r="AF3453" t="str">
            <v>SPEC DLVDWACON-4ASeptember2011-2012</v>
          </cell>
          <cell r="AG3453" t="str">
            <v>SPEC DLVDWACON-4ASeptember2011-2012</v>
          </cell>
          <cell r="AH3453" t="str">
            <v>SPEC DLVDSeptember2011-2012</v>
          </cell>
        </row>
        <row r="3454">
          <cell r="C3454" t="str">
            <v>Total Kits</v>
          </cell>
          <cell r="D3454" t="str">
            <v>TOTAL KITS</v>
          </cell>
          <cell r="E3454" t="str">
            <v>WACON-4A</v>
          </cell>
          <cell r="F3454" t="str">
            <v>Residential</v>
          </cell>
          <cell r="J3454" t="str">
            <v>September</v>
          </cell>
          <cell r="K3454" t="str">
            <v>2011-2012</v>
          </cell>
          <cell r="L3454">
            <v>2012</v>
          </cell>
          <cell r="M3454">
            <v>0</v>
          </cell>
          <cell r="N3454">
            <v>228.5</v>
          </cell>
          <cell r="O3454">
            <v>0</v>
          </cell>
          <cell r="P3454">
            <v>0</v>
          </cell>
          <cell r="Q3454">
            <v>0</v>
          </cell>
          <cell r="R3454">
            <v>0</v>
          </cell>
          <cell r="S3454">
            <v>0</v>
          </cell>
          <cell r="U3454">
            <v>0</v>
          </cell>
          <cell r="V3454">
            <v>0</v>
          </cell>
          <cell r="W3454">
            <v>0</v>
          </cell>
          <cell r="X3454">
            <v>0</v>
          </cell>
          <cell r="Y3454">
            <v>0</v>
          </cell>
          <cell r="Z3454">
            <v>0</v>
          </cell>
          <cell r="AA3454">
            <v>0</v>
          </cell>
          <cell r="AB3454">
            <v>53469</v>
          </cell>
          <cell r="AC3454" t="str">
            <v>Total KitsWACON-4ASeptember2011-2012</v>
          </cell>
          <cell r="AD3454" t="str">
            <v>TOTAL KITSWACON-4A2012</v>
          </cell>
          <cell r="AE3454" t="str">
            <v>TOTAL KITSWACON-4ASeptember2012</v>
          </cell>
          <cell r="AF3454" t="str">
            <v>TOTAL KITSWACON-4ASeptember2011-2012</v>
          </cell>
          <cell r="AG3454" t="str">
            <v>TOTAL KITSWACON-4ASeptember2011-2012</v>
          </cell>
          <cell r="AH3454" t="str">
            <v>Total KitsSeptember2011-2012</v>
          </cell>
        </row>
        <row r="3455">
          <cell r="C3455" t="str">
            <v xml:space="preserve">Total CFL's &amp; Kits  </v>
          </cell>
          <cell r="D3455" t="str">
            <v>CONEW</v>
          </cell>
          <cell r="E3455" t="str">
            <v>ECON-11</v>
          </cell>
          <cell r="F3455" t="str">
            <v>Residential</v>
          </cell>
          <cell r="J3455" t="str">
            <v>September</v>
          </cell>
          <cell r="K3455" t="str">
            <v>2011-2012</v>
          </cell>
          <cell r="L3455">
            <v>2012</v>
          </cell>
          <cell r="M3455">
            <v>0</v>
          </cell>
          <cell r="N3455">
            <v>441.75</v>
          </cell>
          <cell r="O3455">
            <v>0</v>
          </cell>
          <cell r="P3455">
            <v>0</v>
          </cell>
          <cell r="Q3455">
            <v>0</v>
          </cell>
          <cell r="R3455">
            <v>0</v>
          </cell>
          <cell r="S3455">
            <v>0</v>
          </cell>
          <cell r="U3455">
            <v>0</v>
          </cell>
          <cell r="V3455">
            <v>0</v>
          </cell>
          <cell r="W3455">
            <v>0</v>
          </cell>
          <cell r="X3455">
            <v>0</v>
          </cell>
          <cell r="Y3455">
            <v>0</v>
          </cell>
          <cell r="Z3455">
            <v>0</v>
          </cell>
          <cell r="AA3455">
            <v>0</v>
          </cell>
          <cell r="AB3455">
            <v>66545.490000000005</v>
          </cell>
          <cell r="AC3455" t="str">
            <v>CONEWECON-11September2011-2012</v>
          </cell>
          <cell r="AD3455" t="str">
            <v>CONEWECON-112012</v>
          </cell>
          <cell r="AE3455" t="str">
            <v>CONEWECON-11September2012</v>
          </cell>
          <cell r="AF3455" t="str">
            <v>CONEWECON-11September2011-2012</v>
          </cell>
          <cell r="AG3455" t="str">
            <v>CONEWECON-11September2011-2012</v>
          </cell>
          <cell r="AH3455" t="str">
            <v>CONEWSeptember2011-2012</v>
          </cell>
        </row>
        <row r="3456">
          <cell r="C3456" t="str">
            <v>O-POWER</v>
          </cell>
          <cell r="D3456" t="str">
            <v>O-POWER</v>
          </cell>
          <cell r="E3456" t="str">
            <v>ECON-9</v>
          </cell>
          <cell r="F3456" t="str">
            <v>Residential</v>
          </cell>
          <cell r="G3456" t="str">
            <v>SINGLE</v>
          </cell>
          <cell r="J3456" t="str">
            <v>September</v>
          </cell>
          <cell r="K3456" t="str">
            <v>2011-2012</v>
          </cell>
          <cell r="L3456">
            <v>2012</v>
          </cell>
          <cell r="N3456">
            <v>8333.3333333333339</v>
          </cell>
          <cell r="AA3456">
            <v>0</v>
          </cell>
          <cell r="AB3456">
            <v>541743.33333333349</v>
          </cell>
          <cell r="AC3456" t="str">
            <v>O-POWERECON-9September2011-2012</v>
          </cell>
          <cell r="AD3456" t="str">
            <v>O-POWERECON-92012</v>
          </cell>
          <cell r="AE3456" t="str">
            <v>O-POWERECON-9September2012</v>
          </cell>
          <cell r="AF3456" t="str">
            <v>O-POWERECON-9September2011-2012</v>
          </cell>
          <cell r="AG3456" t="str">
            <v>O-POWERECON-9September2011-2012</v>
          </cell>
          <cell r="AH3456" t="str">
            <v>O-POWERSeptember2011-2012</v>
          </cell>
        </row>
        <row r="3457">
          <cell r="D3457" t="str">
            <v>O-POWER</v>
          </cell>
          <cell r="E3457" t="str">
            <v>ECON-9</v>
          </cell>
          <cell r="F3457" t="str">
            <v>Residential</v>
          </cell>
          <cell r="G3457" t="str">
            <v>MULTI</v>
          </cell>
          <cell r="J3457" t="str">
            <v>September</v>
          </cell>
          <cell r="K3457" t="str">
            <v>2011-2012</v>
          </cell>
          <cell r="L3457">
            <v>2012</v>
          </cell>
          <cell r="AC3457" t="str">
            <v>O-POWERECON-9September2011-2012</v>
          </cell>
          <cell r="AD3457" t="str">
            <v>O-POWERECON-92012</v>
          </cell>
          <cell r="AE3457" t="str">
            <v>O-POWERECON-9September2012</v>
          </cell>
          <cell r="AF3457" t="str">
            <v>O-POWERECON-9September2011-2012</v>
          </cell>
          <cell r="AG3457" t="str">
            <v>O-POWERECON-9September2011-2012</v>
          </cell>
          <cell r="AH3457" t="str">
            <v>O-POWERSeptember2011-2012</v>
          </cell>
        </row>
        <row r="3458">
          <cell r="C3458" t="str">
            <v xml:space="preserve">Total O-POWER  </v>
          </cell>
          <cell r="D3458" t="str">
            <v>CONEW</v>
          </cell>
          <cell r="E3458" t="str">
            <v>ECON-9</v>
          </cell>
          <cell r="F3458" t="str">
            <v>Residential</v>
          </cell>
          <cell r="G3458" t="str">
            <v>SINGLE</v>
          </cell>
          <cell r="J3458" t="str">
            <v>September</v>
          </cell>
          <cell r="K3458" t="str">
            <v>2011-2012</v>
          </cell>
          <cell r="L3458">
            <v>2012</v>
          </cell>
          <cell r="M3458">
            <v>0</v>
          </cell>
          <cell r="N3458">
            <v>8333.3333333333339</v>
          </cell>
          <cell r="AC3458" t="str">
            <v>CONEWECON-9September2011-2012</v>
          </cell>
          <cell r="AD3458" t="str">
            <v>CONEWECON-92012</v>
          </cell>
          <cell r="AE3458" t="str">
            <v>CONEWECON-9September2012</v>
          </cell>
          <cell r="AF3458" t="str">
            <v>CONEWECON-9September2011-2012</v>
          </cell>
          <cell r="AG3458" t="str">
            <v>CONEWECON-9September2011-2012</v>
          </cell>
          <cell r="AH3458" t="str">
            <v>CONEWSeptember2011-2012</v>
          </cell>
        </row>
        <row r="3459">
          <cell r="C3459" t="str">
            <v xml:space="preserve">Total O-POWER  </v>
          </cell>
          <cell r="D3459" t="str">
            <v>CONEW</v>
          </cell>
          <cell r="E3459" t="str">
            <v>ECON-9</v>
          </cell>
          <cell r="F3459" t="str">
            <v>Residential</v>
          </cell>
          <cell r="G3459" t="str">
            <v>MULTI</v>
          </cell>
          <cell r="J3459" t="str">
            <v>September</v>
          </cell>
          <cell r="K3459" t="str">
            <v>2011-2012</v>
          </cell>
          <cell r="L3459">
            <v>2012</v>
          </cell>
          <cell r="M3459">
            <v>0</v>
          </cell>
          <cell r="Y3459">
            <v>0</v>
          </cell>
          <cell r="Z3459">
            <v>0</v>
          </cell>
          <cell r="AA3459">
            <v>0</v>
          </cell>
          <cell r="AB3459">
            <v>541743.33333333349</v>
          </cell>
          <cell r="AC3459" t="str">
            <v>CONEWECON-9September2011-2012</v>
          </cell>
          <cell r="AD3459" t="str">
            <v>CONEWECON-92012</v>
          </cell>
          <cell r="AE3459" t="str">
            <v>CONEWECON-9September2012</v>
          </cell>
          <cell r="AF3459" t="str">
            <v>CONEWECON-9September2011-2012</v>
          </cell>
          <cell r="AG3459" t="str">
            <v>CONEWECON-9September2011-2012</v>
          </cell>
          <cell r="AH3459" t="str">
            <v>CONEWSeptember2011-2012</v>
          </cell>
        </row>
        <row r="3460">
          <cell r="C3460" t="str">
            <v>GREEN NEIGHBOORHOOD</v>
          </cell>
          <cell r="D3460" t="str">
            <v>GRNNEIGH</v>
          </cell>
          <cell r="E3460" t="str">
            <v>ECON-14</v>
          </cell>
          <cell r="F3460" t="str">
            <v>Residential</v>
          </cell>
          <cell r="G3460" t="str">
            <v>SINGLE</v>
          </cell>
          <cell r="J3460" t="str">
            <v>September</v>
          </cell>
          <cell r="K3460" t="str">
            <v>2011-2012</v>
          </cell>
          <cell r="L3460">
            <v>2012</v>
          </cell>
          <cell r="N3460">
            <v>0</v>
          </cell>
          <cell r="AA3460">
            <v>0</v>
          </cell>
          <cell r="AB3460">
            <v>0</v>
          </cell>
          <cell r="AC3460" t="str">
            <v>GRNNEIGHECON-14September2011-2012</v>
          </cell>
          <cell r="AD3460" t="str">
            <v>GRNNEIGHECON-142012</v>
          </cell>
          <cell r="AE3460" t="str">
            <v>GRNNEIGHECON-14September2012</v>
          </cell>
          <cell r="AF3460" t="str">
            <v>GRNNEIGHECON-14September2011-2012</v>
          </cell>
          <cell r="AG3460" t="str">
            <v>GRNNEIGHECON-14September2011-2012</v>
          </cell>
          <cell r="AH3460" t="str">
            <v>GRNNEIGHSeptember2011-2012</v>
          </cell>
        </row>
        <row r="3461">
          <cell r="C3461" t="str">
            <v>GREEN NEIGHBOORHOOD</v>
          </cell>
          <cell r="D3461" t="str">
            <v>GRNNEIGH</v>
          </cell>
          <cell r="E3461" t="str">
            <v>ECON-14</v>
          </cell>
          <cell r="F3461" t="str">
            <v>Residential</v>
          </cell>
          <cell r="G3461" t="str">
            <v>MULTI</v>
          </cell>
          <cell r="J3461" t="str">
            <v>September</v>
          </cell>
          <cell r="K3461" t="str">
            <v>2011-2012</v>
          </cell>
          <cell r="L3461">
            <v>2012</v>
          </cell>
          <cell r="AA3461">
            <v>0</v>
          </cell>
          <cell r="AC3461" t="str">
            <v>GRNNEIGHECON-14September2011-2012</v>
          </cell>
          <cell r="AD3461" t="str">
            <v>GRNNEIGHECON-142012</v>
          </cell>
          <cell r="AE3461" t="str">
            <v>GRNNEIGHECON-14September2012</v>
          </cell>
          <cell r="AF3461" t="str">
            <v>GRNNEIGHECON-14September2011-2012</v>
          </cell>
          <cell r="AG3461" t="str">
            <v>GRNNEIGHECON-14September2011-2012</v>
          </cell>
          <cell r="AH3461" t="str">
            <v>GRNNEIGHSeptember2011-2012</v>
          </cell>
        </row>
        <row r="3462">
          <cell r="C3462" t="str">
            <v xml:space="preserve">Total Green Neighborhood  </v>
          </cell>
          <cell r="D3462" t="str">
            <v>CONEW</v>
          </cell>
          <cell r="E3462" t="str">
            <v>ECON-14</v>
          </cell>
          <cell r="F3462" t="str">
            <v>Residential</v>
          </cell>
          <cell r="G3462" t="str">
            <v>SINGLE</v>
          </cell>
          <cell r="J3462" t="str">
            <v>September</v>
          </cell>
          <cell r="K3462" t="str">
            <v>2011-2012</v>
          </cell>
          <cell r="L3462">
            <v>2012</v>
          </cell>
          <cell r="M3462">
            <v>0</v>
          </cell>
          <cell r="N3462">
            <v>0</v>
          </cell>
          <cell r="O3462">
            <v>0</v>
          </cell>
          <cell r="Y3462">
            <v>0</v>
          </cell>
          <cell r="Z3462">
            <v>0</v>
          </cell>
          <cell r="AA3462">
            <v>0</v>
          </cell>
          <cell r="AB3462">
            <v>0</v>
          </cell>
          <cell r="AC3462" t="str">
            <v>CONEWECON-14September2011-2012</v>
          </cell>
          <cell r="AD3462" t="str">
            <v>CONEWECON-142012</v>
          </cell>
          <cell r="AE3462" t="str">
            <v>CONEWECON-14September2012</v>
          </cell>
          <cell r="AF3462" t="str">
            <v>CONEWECON-14September2011-2012</v>
          </cell>
          <cell r="AG3462" t="str">
            <v>CONEWECON-14September2011-2012</v>
          </cell>
          <cell r="AH3462" t="str">
            <v>CONEWSeptember2011-2012</v>
          </cell>
        </row>
        <row r="3463">
          <cell r="C3463" t="str">
            <v xml:space="preserve">Total Green Neighborhood  </v>
          </cell>
          <cell r="D3463" t="str">
            <v>CONEW</v>
          </cell>
          <cell r="E3463" t="str">
            <v>ECON-14</v>
          </cell>
          <cell r="F3463" t="str">
            <v>Residential</v>
          </cell>
          <cell r="G3463" t="str">
            <v>MULTI</v>
          </cell>
          <cell r="J3463" t="str">
            <v>September</v>
          </cell>
          <cell r="K3463" t="str">
            <v>2011-2012</v>
          </cell>
          <cell r="L3463">
            <v>2012</v>
          </cell>
          <cell r="M3463">
            <v>0</v>
          </cell>
          <cell r="Y3463">
            <v>0</v>
          </cell>
          <cell r="Z3463">
            <v>0</v>
          </cell>
          <cell r="AA3463">
            <v>0</v>
          </cell>
          <cell r="AB3463">
            <v>0</v>
          </cell>
          <cell r="AC3463" t="str">
            <v>CONEWECON-14September2011-2012</v>
          </cell>
          <cell r="AD3463" t="str">
            <v>CONEWECON-142012</v>
          </cell>
          <cell r="AE3463" t="str">
            <v>CONEWECON-14September2012</v>
          </cell>
          <cell r="AF3463" t="str">
            <v>CONEWECON-14September2011-2012</v>
          </cell>
          <cell r="AG3463" t="str">
            <v>CONEWECON-14September2011-2012</v>
          </cell>
          <cell r="AH3463" t="str">
            <v>CONEWSeptember2011-2012</v>
          </cell>
        </row>
        <row r="3464">
          <cell r="C3464" t="str">
            <v>MULIT-FAMILY Rehabilitation Program Invoiced</v>
          </cell>
          <cell r="D3464" t="str">
            <v>MULIT REHAB</v>
          </cell>
          <cell r="E3464" t="str">
            <v>ECON-7</v>
          </cell>
          <cell r="F3464" t="str">
            <v>Residential</v>
          </cell>
          <cell r="G3464" t="str">
            <v>MULTI</v>
          </cell>
          <cell r="J3464" t="str">
            <v>September</v>
          </cell>
          <cell r="K3464" t="str">
            <v>2011-2012</v>
          </cell>
          <cell r="L3464">
            <v>2012</v>
          </cell>
          <cell r="N3464">
            <v>16.75</v>
          </cell>
          <cell r="O3464">
            <v>0</v>
          </cell>
          <cell r="P3464">
            <v>400</v>
          </cell>
          <cell r="Q3464">
            <v>0</v>
          </cell>
          <cell r="Y3464">
            <v>0</v>
          </cell>
          <cell r="Z3464">
            <v>1390.25</v>
          </cell>
          <cell r="AA3464">
            <v>0</v>
          </cell>
          <cell r="AB3464">
            <v>23868.75</v>
          </cell>
          <cell r="AC3464" t="str">
            <v>MULIT REHABECON-7September2011-2012</v>
          </cell>
          <cell r="AD3464" t="str">
            <v>MULIT REHABECON-72012</v>
          </cell>
          <cell r="AE3464" t="str">
            <v>MULIT REHABECON-7September2012</v>
          </cell>
          <cell r="AF3464" t="str">
            <v>MULIT REHABECON-7September2011-2012</v>
          </cell>
          <cell r="AG3464" t="str">
            <v>MULIT REHABECON-7September2011-2012</v>
          </cell>
          <cell r="AH3464" t="str">
            <v>MULIT REHABSeptember2011-2012</v>
          </cell>
        </row>
        <row r="3465">
          <cell r="C3465" t="str">
            <v>Total Multi-Fam Rehab</v>
          </cell>
          <cell r="D3465" t="str">
            <v>CONEW</v>
          </cell>
          <cell r="E3465" t="str">
            <v>ECON-7</v>
          </cell>
          <cell r="F3465" t="str">
            <v>Residential</v>
          </cell>
          <cell r="G3465" t="str">
            <v>MULTI</v>
          </cell>
          <cell r="J3465" t="str">
            <v>September</v>
          </cell>
          <cell r="K3465" t="str">
            <v>2011-2012</v>
          </cell>
          <cell r="L3465">
            <v>2012</v>
          </cell>
          <cell r="M3465">
            <v>0</v>
          </cell>
          <cell r="N3465">
            <v>16.75</v>
          </cell>
          <cell r="O3465">
            <v>0</v>
          </cell>
          <cell r="P3465">
            <v>400</v>
          </cell>
          <cell r="Q3465">
            <v>0</v>
          </cell>
          <cell r="R3465">
            <v>0</v>
          </cell>
          <cell r="S3465">
            <v>0</v>
          </cell>
          <cell r="U3465">
            <v>0</v>
          </cell>
          <cell r="V3465">
            <v>0</v>
          </cell>
          <cell r="W3465">
            <v>0</v>
          </cell>
          <cell r="X3465">
            <v>0</v>
          </cell>
          <cell r="Y3465">
            <v>0</v>
          </cell>
          <cell r="Z3465">
            <v>1390.25</v>
          </cell>
          <cell r="AA3465">
            <v>0</v>
          </cell>
          <cell r="AB3465">
            <v>23868.75</v>
          </cell>
          <cell r="AC3465" t="str">
            <v>CONEWECON-7September2011-2012</v>
          </cell>
          <cell r="AD3465" t="str">
            <v>CONEWECON-72012</v>
          </cell>
          <cell r="AE3465" t="str">
            <v>CONEWECON-7September2012</v>
          </cell>
          <cell r="AF3465" t="str">
            <v>CONEWECON-7September2011-2012</v>
          </cell>
          <cell r="AG3465" t="str">
            <v>CONEWECON-7September2011-2012</v>
          </cell>
          <cell r="AH3465" t="str">
            <v>CONEWSeptember2011-2012</v>
          </cell>
        </row>
        <row r="3466">
          <cell r="C3466" t="str">
            <v>Total City</v>
          </cell>
          <cell r="E3466" t="str">
            <v>TOTAL CITY</v>
          </cell>
          <cell r="J3466" t="str">
            <v>September</v>
          </cell>
          <cell r="K3466" t="str">
            <v>2011-2012</v>
          </cell>
          <cell r="L3466">
            <v>2012</v>
          </cell>
          <cell r="M3466">
            <v>0</v>
          </cell>
          <cell r="N3466">
            <v>16.75</v>
          </cell>
          <cell r="O3466">
            <v>0</v>
          </cell>
          <cell r="P3466">
            <v>400</v>
          </cell>
          <cell r="Q3466">
            <v>0</v>
          </cell>
          <cell r="R3466">
            <v>0</v>
          </cell>
          <cell r="S3466">
            <v>0</v>
          </cell>
          <cell r="U3466">
            <v>0</v>
          </cell>
          <cell r="V3466">
            <v>0</v>
          </cell>
          <cell r="W3466">
            <v>0</v>
          </cell>
          <cell r="X3466">
            <v>0</v>
          </cell>
          <cell r="Y3466">
            <v>0</v>
          </cell>
          <cell r="Z3466">
            <v>1390.25</v>
          </cell>
          <cell r="AA3466">
            <v>0</v>
          </cell>
          <cell r="AB3466">
            <v>23868.75</v>
          </cell>
          <cell r="AC3466" t="str">
            <v>TOTAL CITYSeptember2011-2012</v>
          </cell>
          <cell r="AD3466" t="str">
            <v>TOTAL CITY2012</v>
          </cell>
          <cell r="AE3466" t="str">
            <v>TOTAL CITYSeptember2012</v>
          </cell>
          <cell r="AF3466" t="str">
            <v>TOTAL CITYSeptember2011-2012</v>
          </cell>
          <cell r="AG3466" t="str">
            <v>TOTAL CITYSeptember2011-2012</v>
          </cell>
          <cell r="AH3466" t="str">
            <v>Total CitySeptember2011-2012</v>
          </cell>
        </row>
        <row r="3467">
          <cell r="B3467" t="str">
            <v>ST Cloud Completed Audits Report</v>
          </cell>
          <cell r="J3467" t="str">
            <v>September</v>
          </cell>
          <cell r="L3467">
            <v>2012</v>
          </cell>
          <cell r="AC3467" t="str">
            <v>September</v>
          </cell>
          <cell r="AD3467" t="str">
            <v>2012</v>
          </cell>
          <cell r="AE3467" t="str">
            <v>September2012</v>
          </cell>
          <cell r="AF3467" t="str">
            <v>September</v>
          </cell>
          <cell r="AG3467" t="str">
            <v>September</v>
          </cell>
          <cell r="AH3467" t="str">
            <v>September</v>
          </cell>
        </row>
        <row r="3468">
          <cell r="B3468" t="str">
            <v>AUD4</v>
          </cell>
          <cell r="C3468" t="str">
            <v>Survey - Residential Energy</v>
          </cell>
          <cell r="D3468" t="str">
            <v>GRAHAM</v>
          </cell>
          <cell r="E3468" t="str">
            <v>ECON-3B</v>
          </cell>
          <cell r="F3468" t="str">
            <v>Residential</v>
          </cell>
          <cell r="G3468" t="str">
            <v>SINGLE</v>
          </cell>
          <cell r="I3468" t="str">
            <v>ST CLOUD</v>
          </cell>
          <cell r="J3468" t="str">
            <v>September</v>
          </cell>
          <cell r="K3468" t="str">
            <v>2011-2012</v>
          </cell>
          <cell r="L3468">
            <v>2012</v>
          </cell>
          <cell r="Y3468">
            <v>0</v>
          </cell>
          <cell r="Z3468">
            <v>0</v>
          </cell>
          <cell r="AA3468">
            <v>0</v>
          </cell>
          <cell r="AB3468">
            <v>0</v>
          </cell>
          <cell r="AC3468" t="str">
            <v>GRAHAMECON-3BSeptember2011-2012</v>
          </cell>
          <cell r="AD3468" t="str">
            <v>GRAHAMECON-3B2012</v>
          </cell>
          <cell r="AE3468" t="str">
            <v>GRAHAMECON-3BSeptember2012</v>
          </cell>
          <cell r="AF3468" t="str">
            <v>GRAHAMECON-3BSeptember2011-2012</v>
          </cell>
          <cell r="AG3468" t="str">
            <v>GRAHAMECON-3BST CLOUDSeptember2011-2012</v>
          </cell>
          <cell r="AH3468" t="str">
            <v>GRAHAMSeptember2011-2012</v>
          </cell>
        </row>
        <row r="3469">
          <cell r="B3469" t="str">
            <v>AUD6</v>
          </cell>
          <cell r="C3469" t="str">
            <v>Survey - Residential Energy</v>
          </cell>
          <cell r="D3469" t="str">
            <v>SKIPPER</v>
          </cell>
          <cell r="E3469" t="str">
            <v>ECON-3B</v>
          </cell>
          <cell r="F3469" t="str">
            <v>Residential</v>
          </cell>
          <cell r="G3469" t="str">
            <v>SINGLE</v>
          </cell>
          <cell r="I3469" t="str">
            <v>ST CLOUD</v>
          </cell>
          <cell r="J3469" t="str">
            <v>September</v>
          </cell>
          <cell r="K3469" t="str">
            <v>2011-2012</v>
          </cell>
          <cell r="L3469">
            <v>2012</v>
          </cell>
          <cell r="Y3469">
            <v>0</v>
          </cell>
          <cell r="Z3469">
            <v>0</v>
          </cell>
          <cell r="AA3469">
            <v>0</v>
          </cell>
          <cell r="AB3469">
            <v>0</v>
          </cell>
          <cell r="AC3469" t="str">
            <v>SKIPPERECON-3BSeptember2011-2012</v>
          </cell>
          <cell r="AD3469" t="str">
            <v>SKIPPERECON-3B2012</v>
          </cell>
          <cell r="AE3469" t="str">
            <v>SKIPPERECON-3BSeptember2012</v>
          </cell>
          <cell r="AF3469" t="str">
            <v>SKIPPERECON-3BSeptember2011-2012</v>
          </cell>
          <cell r="AG3469" t="str">
            <v>SKIPPERECON-3BST CLOUDSeptember2011-2012</v>
          </cell>
          <cell r="AH3469" t="str">
            <v>SKIPPERSeptember2011-2012</v>
          </cell>
        </row>
        <row r="3470">
          <cell r="B3470" t="str">
            <v>AUD7</v>
          </cell>
          <cell r="C3470" t="str">
            <v>Survey - Residential Energy</v>
          </cell>
          <cell r="D3470" t="str">
            <v>SAMPSON</v>
          </cell>
          <cell r="E3470" t="str">
            <v>ECON-3B</v>
          </cell>
          <cell r="F3470" t="str">
            <v>Residential</v>
          </cell>
          <cell r="G3470" t="str">
            <v>SINGLE</v>
          </cell>
          <cell r="I3470" t="str">
            <v>ST CLOUD</v>
          </cell>
          <cell r="J3470" t="str">
            <v>September</v>
          </cell>
          <cell r="K3470" t="str">
            <v>2011-2012</v>
          </cell>
          <cell r="L3470">
            <v>2012</v>
          </cell>
          <cell r="Y3470">
            <v>0</v>
          </cell>
          <cell r="Z3470">
            <v>0</v>
          </cell>
          <cell r="AA3470">
            <v>0</v>
          </cell>
          <cell r="AB3470">
            <v>0</v>
          </cell>
          <cell r="AC3470" t="str">
            <v>SAMPSONECON-3BSeptember2011-2012</v>
          </cell>
          <cell r="AD3470" t="str">
            <v>SAMPSONECON-3B2012</v>
          </cell>
          <cell r="AE3470" t="str">
            <v>SAMPSONECON-3BSeptember2012</v>
          </cell>
          <cell r="AF3470" t="str">
            <v>SAMPSONECON-3BSeptember2011-2012</v>
          </cell>
          <cell r="AG3470" t="str">
            <v>SAMPSONECON-3BST CLOUDSeptember2011-2012</v>
          </cell>
          <cell r="AH3470" t="str">
            <v>SAMPSONSeptember2011-2012</v>
          </cell>
        </row>
        <row r="3471">
          <cell r="C3471" t="str">
            <v xml:space="preserve">Total Res Energy Surveys  </v>
          </cell>
          <cell r="D3471" t="str">
            <v>CONEW</v>
          </cell>
          <cell r="E3471" t="str">
            <v>ECON-3B</v>
          </cell>
          <cell r="F3471" t="str">
            <v>Residential</v>
          </cell>
          <cell r="I3471" t="str">
            <v>ST CLOUD</v>
          </cell>
          <cell r="J3471" t="str">
            <v>September</v>
          </cell>
          <cell r="K3471" t="str">
            <v>2011-2012</v>
          </cell>
          <cell r="L3471">
            <v>2012</v>
          </cell>
          <cell r="M3471">
            <v>0</v>
          </cell>
          <cell r="Y3471">
            <v>0</v>
          </cell>
          <cell r="Z3471">
            <v>0</v>
          </cell>
          <cell r="AA3471">
            <v>0</v>
          </cell>
          <cell r="AB3471">
            <v>0</v>
          </cell>
          <cell r="AC3471" t="str">
            <v>CONEWECON-3BSeptember2011-2012</v>
          </cell>
          <cell r="AD3471" t="str">
            <v>CONEWECON-3B2012</v>
          </cell>
          <cell r="AE3471" t="str">
            <v>CONEWECON-3BSeptember2012</v>
          </cell>
          <cell r="AF3471" t="str">
            <v>CONEWECON-3BSeptember2011-2012</v>
          </cell>
          <cell r="AG3471" t="str">
            <v>CONEWECON-3BST CLOUDSeptember2011-2012</v>
          </cell>
          <cell r="AH3471" t="str">
            <v>CONEWSeptember2011-2012</v>
          </cell>
        </row>
        <row r="3472">
          <cell r="B3472" t="str">
            <v>FHS</v>
          </cell>
          <cell r="C3472" t="str">
            <v>Survey - Residential Energy DVD</v>
          </cell>
          <cell r="D3472" t="str">
            <v>BURNS</v>
          </cell>
          <cell r="E3472" t="str">
            <v>ECON-3D</v>
          </cell>
          <cell r="F3472" t="str">
            <v>Residential</v>
          </cell>
          <cell r="I3472" t="str">
            <v>ST CLOUD</v>
          </cell>
          <cell r="J3472" t="str">
            <v>September</v>
          </cell>
          <cell r="K3472" t="str">
            <v>2011-2012</v>
          </cell>
          <cell r="L3472">
            <v>2012</v>
          </cell>
          <cell r="Y3472">
            <v>0</v>
          </cell>
          <cell r="Z3472">
            <v>0</v>
          </cell>
          <cell r="AA3472">
            <v>0</v>
          </cell>
          <cell r="AB3472">
            <v>0</v>
          </cell>
          <cell r="AC3472" t="str">
            <v>BURNSECON-3DSeptember2011-2012</v>
          </cell>
          <cell r="AD3472" t="str">
            <v>BURNSECON-3D2012</v>
          </cell>
          <cell r="AE3472" t="str">
            <v>BURNSECON-3DSeptember2012</v>
          </cell>
          <cell r="AF3472" t="str">
            <v>BURNSECON-3DSeptember2011-2012</v>
          </cell>
          <cell r="AG3472" t="str">
            <v>BURNSECON-3DST CLOUDSeptember2011-2012</v>
          </cell>
          <cell r="AH3472" t="str">
            <v>BURNSSeptember2011-2012</v>
          </cell>
        </row>
        <row r="3473">
          <cell r="C3473" t="str">
            <v>Survey - Residential Energy DVD</v>
          </cell>
          <cell r="D3473" t="str">
            <v>RIVERA</v>
          </cell>
          <cell r="E3473" t="str">
            <v>ECON-3D</v>
          </cell>
          <cell r="F3473" t="str">
            <v>Residential</v>
          </cell>
          <cell r="I3473" t="str">
            <v>ST CLOUD</v>
          </cell>
          <cell r="J3473" t="str">
            <v>September</v>
          </cell>
          <cell r="K3473" t="str">
            <v>2011-2012</v>
          </cell>
          <cell r="L3473">
            <v>2012</v>
          </cell>
          <cell r="Y3473">
            <v>0</v>
          </cell>
          <cell r="Z3473">
            <v>0</v>
          </cell>
          <cell r="AA3473">
            <v>0</v>
          </cell>
          <cell r="AB3473">
            <v>0</v>
          </cell>
          <cell r="AC3473" t="str">
            <v>RIVERAECON-3DSeptember2011-2012</v>
          </cell>
          <cell r="AD3473" t="str">
            <v>RIVERAECON-3D2012</v>
          </cell>
          <cell r="AE3473" t="str">
            <v>RIVERAECON-3DSeptember2012</v>
          </cell>
          <cell r="AF3473" t="str">
            <v>RIVERAECON-3DSeptember2011-2012</v>
          </cell>
          <cell r="AG3473" t="str">
            <v>RIVERAECON-3DST CLOUDSeptember2011-2012</v>
          </cell>
          <cell r="AH3473" t="str">
            <v>RIVERASeptember2011-2012</v>
          </cell>
        </row>
        <row r="3474">
          <cell r="C3474" t="str">
            <v xml:space="preserve">Total DVD &amp; VIDEO  </v>
          </cell>
          <cell r="D3474" t="str">
            <v>DVD</v>
          </cell>
          <cell r="E3474" t="str">
            <v>ECON-3D</v>
          </cell>
          <cell r="F3474" t="str">
            <v>Residential</v>
          </cell>
          <cell r="I3474" t="str">
            <v>ST CLOUD</v>
          </cell>
          <cell r="J3474" t="str">
            <v>September</v>
          </cell>
          <cell r="K3474" t="str">
            <v>2011-2012</v>
          </cell>
          <cell r="L3474">
            <v>2012</v>
          </cell>
          <cell r="M3474">
            <v>0</v>
          </cell>
          <cell r="Y3474">
            <v>0</v>
          </cell>
          <cell r="AA3474">
            <v>0</v>
          </cell>
          <cell r="AC3474" t="str">
            <v>DVDECON-3DSeptember2011-2012</v>
          </cell>
          <cell r="AD3474" t="str">
            <v>DVDECON-3D2012</v>
          </cell>
          <cell r="AE3474" t="str">
            <v>DVDECON-3DSeptember2012</v>
          </cell>
          <cell r="AF3474" t="str">
            <v>DVDECON-3DSeptember2011-2012</v>
          </cell>
          <cell r="AG3474" t="str">
            <v>DVDECON-3DST CLOUDSeptember2011-2012</v>
          </cell>
          <cell r="AH3474" t="str">
            <v>DVDSeptember2011-2012</v>
          </cell>
        </row>
        <row r="3475">
          <cell r="C3475" t="str">
            <v xml:space="preserve">Total Residential Energy DVD  </v>
          </cell>
          <cell r="D3475" t="str">
            <v>CONEW</v>
          </cell>
          <cell r="E3475" t="str">
            <v>ECON-3D</v>
          </cell>
          <cell r="F3475" t="str">
            <v>Residential</v>
          </cell>
          <cell r="I3475" t="str">
            <v>ST CLOUD</v>
          </cell>
          <cell r="J3475" t="str">
            <v>September</v>
          </cell>
          <cell r="K3475" t="str">
            <v>2011-2012</v>
          </cell>
          <cell r="L3475">
            <v>2012</v>
          </cell>
          <cell r="M3475">
            <v>0</v>
          </cell>
          <cell r="Y3475">
            <v>0</v>
          </cell>
          <cell r="Z3475">
            <v>0</v>
          </cell>
          <cell r="AA3475">
            <v>0</v>
          </cell>
          <cell r="AB3475">
            <v>0</v>
          </cell>
          <cell r="AC3475" t="str">
            <v>CONEWECON-3DSeptember2011-2012</v>
          </cell>
          <cell r="AD3475" t="str">
            <v>CONEWECON-3D2012</v>
          </cell>
          <cell r="AE3475" t="str">
            <v>CONEWECON-3DSeptember2012</v>
          </cell>
          <cell r="AF3475" t="str">
            <v>CONEWECON-3DSeptember2011-2012</v>
          </cell>
          <cell r="AG3475" t="str">
            <v>CONEWECON-3DST CLOUDSeptember2011-2012</v>
          </cell>
          <cell r="AH3475" t="str">
            <v>CONEWSeptember2011-2012</v>
          </cell>
        </row>
        <row r="3476">
          <cell r="B3476" t="str">
            <v>IBHE</v>
          </cell>
          <cell r="C3476" t="str">
            <v>Home Fix-up</v>
          </cell>
          <cell r="D3476" t="str">
            <v>SAMPSON</v>
          </cell>
          <cell r="E3476" t="str">
            <v>ECON-12A</v>
          </cell>
          <cell r="F3476" t="str">
            <v>Residential</v>
          </cell>
          <cell r="G3476" t="str">
            <v>SINGLE</v>
          </cell>
          <cell r="I3476" t="str">
            <v>ST CLOUD</v>
          </cell>
          <cell r="J3476" t="str">
            <v>September</v>
          </cell>
          <cell r="K3476" t="str">
            <v>2011-2012</v>
          </cell>
          <cell r="L3476">
            <v>2012</v>
          </cell>
          <cell r="Y3476">
            <v>0</v>
          </cell>
          <cell r="Z3476">
            <v>0</v>
          </cell>
          <cell r="AA3476">
            <v>0</v>
          </cell>
          <cell r="AB3476">
            <v>0</v>
          </cell>
          <cell r="AC3476" t="str">
            <v>SAMPSONECON-12ASeptember2011-2012</v>
          </cell>
          <cell r="AD3476" t="str">
            <v>SAMPSONECON-12A2012</v>
          </cell>
          <cell r="AE3476" t="str">
            <v>SAMPSONECON-12ASeptember2012</v>
          </cell>
          <cell r="AF3476" t="str">
            <v>SAMPSONECON-12ASeptember2011-2012</v>
          </cell>
          <cell r="AG3476" t="str">
            <v>SAMPSONECON-12AST CLOUDSeptember2011-2012</v>
          </cell>
          <cell r="AH3476" t="str">
            <v>SAMPSONSeptember2011-2012</v>
          </cell>
        </row>
        <row r="3477">
          <cell r="C3477" t="str">
            <v>Total Home Fix-up Single</v>
          </cell>
          <cell r="D3477" t="str">
            <v>CONEW</v>
          </cell>
          <cell r="E3477" t="str">
            <v>ECON-12A</v>
          </cell>
          <cell r="F3477" t="str">
            <v>Residential</v>
          </cell>
          <cell r="G3477" t="str">
            <v>SINGLE</v>
          </cell>
          <cell r="I3477" t="str">
            <v>ST CLOUD</v>
          </cell>
          <cell r="J3477" t="str">
            <v>September</v>
          </cell>
          <cell r="K3477" t="str">
            <v>2011-2012</v>
          </cell>
          <cell r="L3477">
            <v>2012</v>
          </cell>
          <cell r="M3477">
            <v>0</v>
          </cell>
          <cell r="O3477">
            <v>0</v>
          </cell>
          <cell r="Q3477">
            <v>0</v>
          </cell>
          <cell r="R3477">
            <v>0</v>
          </cell>
          <cell r="S3477">
            <v>0</v>
          </cell>
          <cell r="U3477">
            <v>0</v>
          </cell>
          <cell r="V3477">
            <v>0</v>
          </cell>
          <cell r="W3477">
            <v>0</v>
          </cell>
          <cell r="X3477">
            <v>0</v>
          </cell>
          <cell r="Y3477">
            <v>0</v>
          </cell>
          <cell r="Z3477">
            <v>0</v>
          </cell>
          <cell r="AA3477">
            <v>0</v>
          </cell>
          <cell r="AB3477">
            <v>0</v>
          </cell>
          <cell r="AC3477" t="str">
            <v>CONEWECON-12ASeptember2011-2012</v>
          </cell>
          <cell r="AD3477" t="str">
            <v>CONEWECON-12A2012</v>
          </cell>
          <cell r="AE3477" t="str">
            <v>CONEWECON-12ASeptember2012</v>
          </cell>
          <cell r="AF3477" t="str">
            <v>CONEWECON-12ASeptember2011-2012</v>
          </cell>
          <cell r="AG3477" t="str">
            <v>CONEWECON-12AST CLOUDSeptember2011-2012</v>
          </cell>
          <cell r="AH3477" t="str">
            <v>CONEWSeptember2011-2012</v>
          </cell>
        </row>
        <row r="3478">
          <cell r="B3478" t="str">
            <v>IBHI</v>
          </cell>
          <cell r="C3478" t="str">
            <v>Home Financial Insulation Loan</v>
          </cell>
          <cell r="D3478" t="str">
            <v>SAMPSON</v>
          </cell>
          <cell r="E3478" t="str">
            <v>ECON-12B</v>
          </cell>
          <cell r="F3478" t="str">
            <v>Residential</v>
          </cell>
          <cell r="G3478" t="str">
            <v>SINGLE</v>
          </cell>
          <cell r="I3478" t="str">
            <v>ST CLOUD</v>
          </cell>
          <cell r="J3478" t="str">
            <v>September</v>
          </cell>
          <cell r="K3478" t="str">
            <v>2011-2012</v>
          </cell>
          <cell r="L3478">
            <v>2012</v>
          </cell>
          <cell r="O3478">
            <v>0</v>
          </cell>
          <cell r="Y3478">
            <v>0</v>
          </cell>
          <cell r="Z3478">
            <v>0</v>
          </cell>
          <cell r="AA3478">
            <v>0</v>
          </cell>
          <cell r="AB3478">
            <v>0</v>
          </cell>
          <cell r="AC3478" t="str">
            <v>SAMPSONECON-12BSeptember2011-2012</v>
          </cell>
          <cell r="AD3478" t="str">
            <v>SAMPSONECON-12B2012</v>
          </cell>
          <cell r="AE3478" t="str">
            <v>SAMPSONECON-12BSeptember2012</v>
          </cell>
          <cell r="AF3478" t="str">
            <v>SAMPSONECON-12BSeptember2011-2012</v>
          </cell>
          <cell r="AG3478" t="str">
            <v>SAMPSONECON-12BST CLOUDSeptember2011-2012</v>
          </cell>
          <cell r="AH3478" t="str">
            <v>SAMPSONSeptember2011-2012</v>
          </cell>
        </row>
        <row r="3479">
          <cell r="C3479" t="str">
            <v>Total Financed Insulation Single</v>
          </cell>
          <cell r="D3479" t="str">
            <v>CONEW</v>
          </cell>
          <cell r="E3479" t="str">
            <v>ECON-12B</v>
          </cell>
          <cell r="F3479" t="str">
            <v>Residential</v>
          </cell>
          <cell r="G3479" t="str">
            <v>SINGLE</v>
          </cell>
          <cell r="I3479" t="str">
            <v>ST CLOUD</v>
          </cell>
          <cell r="J3479" t="str">
            <v>September</v>
          </cell>
          <cell r="K3479" t="str">
            <v>2011-2012</v>
          </cell>
          <cell r="L3479">
            <v>2012</v>
          </cell>
          <cell r="M3479">
            <v>0</v>
          </cell>
          <cell r="O3479">
            <v>0</v>
          </cell>
          <cell r="Q3479">
            <v>0</v>
          </cell>
          <cell r="R3479">
            <v>0</v>
          </cell>
          <cell r="S3479">
            <v>0</v>
          </cell>
          <cell r="U3479">
            <v>0</v>
          </cell>
          <cell r="V3479">
            <v>0</v>
          </cell>
          <cell r="W3479">
            <v>0</v>
          </cell>
          <cell r="X3479">
            <v>0</v>
          </cell>
          <cell r="Y3479">
            <v>0</v>
          </cell>
          <cell r="Z3479">
            <v>0</v>
          </cell>
          <cell r="AA3479">
            <v>0</v>
          </cell>
          <cell r="AB3479">
            <v>0</v>
          </cell>
          <cell r="AC3479" t="str">
            <v>CONEWECON-12BSeptember2011-2012</v>
          </cell>
          <cell r="AD3479" t="str">
            <v>CONEWECON-12B2012</v>
          </cell>
          <cell r="AE3479" t="str">
            <v>CONEWECON-12BSeptember2012</v>
          </cell>
          <cell r="AF3479" t="str">
            <v>CONEWECON-12BSeptember2011-2012</v>
          </cell>
          <cell r="AG3479" t="str">
            <v>CONEWECON-12BST CLOUDSeptember2011-2012</v>
          </cell>
          <cell r="AH3479" t="str">
            <v>CONEWSeptember2011-2012</v>
          </cell>
        </row>
        <row r="3480">
          <cell r="C3480" t="str">
            <v>Total Residential Audit Summary</v>
          </cell>
          <cell r="D3480" t="str">
            <v>CONEW</v>
          </cell>
          <cell r="E3480" t="str">
            <v>RESCON</v>
          </cell>
          <cell r="F3480" t="str">
            <v>Residential</v>
          </cell>
          <cell r="J3480" t="str">
            <v>September</v>
          </cell>
          <cell r="K3480" t="str">
            <v>2011-2012</v>
          </cell>
          <cell r="L3480">
            <v>2012</v>
          </cell>
          <cell r="M3480">
            <v>0</v>
          </cell>
          <cell r="N3480">
            <v>9094.6666666666679</v>
          </cell>
          <cell r="O3480">
            <v>0</v>
          </cell>
          <cell r="P3480">
            <v>80666.666666666672</v>
          </cell>
          <cell r="Q3480">
            <v>0</v>
          </cell>
          <cell r="R3480">
            <v>0</v>
          </cell>
          <cell r="S3480">
            <v>0</v>
          </cell>
          <cell r="T3480">
            <v>0</v>
          </cell>
          <cell r="U3480">
            <v>0</v>
          </cell>
          <cell r="V3480">
            <v>0</v>
          </cell>
          <cell r="W3480">
            <v>0</v>
          </cell>
          <cell r="X3480">
            <v>113</v>
          </cell>
          <cell r="Y3480">
            <v>0</v>
          </cell>
          <cell r="Z3480">
            <v>66863.175346333344</v>
          </cell>
          <cell r="AA3480">
            <v>0</v>
          </cell>
          <cell r="AB3480">
            <v>668622.30385441682</v>
          </cell>
          <cell r="AC3480" t="str">
            <v>CONEWRESCONSeptember2011-2012</v>
          </cell>
          <cell r="AD3480" t="str">
            <v>CONEWRESCON2012</v>
          </cell>
          <cell r="AE3480" t="str">
            <v>CONEWRESCONSeptember2012</v>
          </cell>
          <cell r="AF3480" t="str">
            <v>CONEWRESCONSeptember2011-2012</v>
          </cell>
          <cell r="AG3480" t="str">
            <v>CONEWRESCONSeptember2011-2012</v>
          </cell>
          <cell r="AH3480" t="str">
            <v>RESCONSeptember2011-2012</v>
          </cell>
        </row>
        <row r="3481">
          <cell r="C3481" t="str">
            <v>Total Commercial Audit Summary</v>
          </cell>
          <cell r="D3481" t="str">
            <v>CONEW</v>
          </cell>
          <cell r="E3481" t="str">
            <v>COMCON</v>
          </cell>
          <cell r="F3481" t="str">
            <v>Commercial</v>
          </cell>
          <cell r="J3481" t="str">
            <v>September</v>
          </cell>
          <cell r="K3481" t="str">
            <v>2011-2012</v>
          </cell>
          <cell r="L3481">
            <v>2012</v>
          </cell>
          <cell r="M3481">
            <v>0</v>
          </cell>
          <cell r="N3481">
            <v>27.833333333333332</v>
          </cell>
          <cell r="O3481">
            <v>0</v>
          </cell>
          <cell r="P3481">
            <v>0</v>
          </cell>
          <cell r="Q3481">
            <v>0</v>
          </cell>
          <cell r="R3481">
            <v>0</v>
          </cell>
          <cell r="S3481">
            <v>0</v>
          </cell>
          <cell r="U3481">
            <v>0</v>
          </cell>
          <cell r="V3481">
            <v>0</v>
          </cell>
          <cell r="W3481">
            <v>0</v>
          </cell>
          <cell r="X3481">
            <v>0</v>
          </cell>
          <cell r="Y3481">
            <v>0</v>
          </cell>
          <cell r="Z3481">
            <v>12592.799127233335</v>
          </cell>
          <cell r="AA3481">
            <v>0</v>
          </cell>
          <cell r="AB3481">
            <v>15437.372066666667</v>
          </cell>
          <cell r="AC3481" t="str">
            <v>CONEWCOMCONSeptember2011-2012</v>
          </cell>
          <cell r="AD3481" t="str">
            <v>CONEWCOMCON2012</v>
          </cell>
          <cell r="AE3481" t="str">
            <v>CONEWCOMCONSeptember2012</v>
          </cell>
          <cell r="AF3481" t="str">
            <v>CONEWCOMCONSeptember2011-2012</v>
          </cell>
          <cell r="AG3481" t="str">
            <v>CONEWCOMCONSeptember2011-2012</v>
          </cell>
          <cell r="AH3481" t="str">
            <v>COMCONSeptember2011-2012</v>
          </cell>
        </row>
        <row r="3482">
          <cell r="B3482" t="str">
            <v>CONSERVATION SUPPORT TRACKING</v>
          </cell>
          <cell r="L3482">
            <v>2012</v>
          </cell>
          <cell r="M3482" t="str">
            <v>Completed</v>
          </cell>
          <cell r="N3482" t="str">
            <v>Assigned / Returned</v>
          </cell>
          <cell r="AD3482" t="str">
            <v>2012</v>
          </cell>
          <cell r="AE3482" t="str">
            <v>2012</v>
          </cell>
        </row>
        <row r="3483">
          <cell r="B3483" t="str">
            <v>Rebate Verification</v>
          </cell>
          <cell r="C3483" t="str">
            <v>Residential Rebate Tracking</v>
          </cell>
          <cell r="D3483" t="str">
            <v>BURNS</v>
          </cell>
          <cell r="F3483" t="str">
            <v>Residential</v>
          </cell>
          <cell r="H3483" t="str">
            <v>RES VERIFY</v>
          </cell>
          <cell r="J3483" t="str">
            <v>September</v>
          </cell>
          <cell r="K3483" t="str">
            <v>2011-2012</v>
          </cell>
          <cell r="L3483">
            <v>2012</v>
          </cell>
          <cell r="Y3483">
            <v>0</v>
          </cell>
          <cell r="Z3483">
            <v>0</v>
          </cell>
          <cell r="AC3483" t="str">
            <v>BURNSSeptember2011-2012</v>
          </cell>
          <cell r="AD3483" t="str">
            <v>BURNS2012</v>
          </cell>
          <cell r="AE3483" t="str">
            <v>BURNSSeptember2012</v>
          </cell>
          <cell r="AF3483" t="str">
            <v>BURNSRES VERIFYSeptember2011-2012</v>
          </cell>
          <cell r="AG3483" t="str">
            <v>BURNSSeptember2011-2012</v>
          </cell>
          <cell r="AH3483" t="str">
            <v>BURNSRES VERIFY</v>
          </cell>
        </row>
        <row r="3484">
          <cell r="D3484" t="str">
            <v>GRAHAM</v>
          </cell>
          <cell r="F3484" t="str">
            <v>Residential</v>
          </cell>
          <cell r="H3484" t="str">
            <v>RES VERIFY</v>
          </cell>
          <cell r="J3484" t="str">
            <v>September</v>
          </cell>
          <cell r="K3484" t="str">
            <v>2011-2012</v>
          </cell>
          <cell r="L3484">
            <v>2012</v>
          </cell>
          <cell r="U3484">
            <v>8</v>
          </cell>
          <cell r="Y3484">
            <v>0</v>
          </cell>
          <cell r="Z3484">
            <v>0</v>
          </cell>
          <cell r="AC3484" t="str">
            <v>GRAHAMSeptember2011-2012</v>
          </cell>
          <cell r="AD3484" t="str">
            <v>GRAHAM2012</v>
          </cell>
          <cell r="AE3484" t="str">
            <v>GRAHAMSeptember2012</v>
          </cell>
          <cell r="AF3484" t="str">
            <v>GRAHAMRES VERIFYSeptember2011-2012</v>
          </cell>
          <cell r="AG3484" t="str">
            <v>GRAHAMSeptember2011-2012</v>
          </cell>
          <cell r="AH3484" t="str">
            <v>GRAHAMRES VERIFY</v>
          </cell>
        </row>
        <row r="3485">
          <cell r="D3485" t="str">
            <v>MAYER</v>
          </cell>
          <cell r="F3485" t="str">
            <v>Residential</v>
          </cell>
          <cell r="H3485" t="str">
            <v>RES VERIFY</v>
          </cell>
          <cell r="J3485" t="str">
            <v>September</v>
          </cell>
          <cell r="K3485" t="str">
            <v>2011-2012</v>
          </cell>
          <cell r="L3485">
            <v>2012</v>
          </cell>
          <cell r="Y3485">
            <v>0</v>
          </cell>
          <cell r="Z3485">
            <v>0</v>
          </cell>
          <cell r="AC3485" t="str">
            <v>MAYERSeptember2011-2012</v>
          </cell>
          <cell r="AD3485" t="str">
            <v>MAYER2012</v>
          </cell>
          <cell r="AE3485" t="str">
            <v>MAYERSeptember2012</v>
          </cell>
          <cell r="AF3485" t="str">
            <v>MAYERRES VERIFYSeptember2011-2012</v>
          </cell>
          <cell r="AG3485" t="str">
            <v>MAYERSeptember2011-2012</v>
          </cell>
          <cell r="AH3485" t="str">
            <v>MAYERRES VERIFY</v>
          </cell>
        </row>
        <row r="3486">
          <cell r="D3486" t="str">
            <v>SAMPSON</v>
          </cell>
          <cell r="F3486" t="str">
            <v>Residential</v>
          </cell>
          <cell r="H3486" t="str">
            <v>RES VERIFY</v>
          </cell>
          <cell r="J3486" t="str">
            <v>September</v>
          </cell>
          <cell r="K3486" t="str">
            <v>2011-2012</v>
          </cell>
          <cell r="L3486">
            <v>2012</v>
          </cell>
          <cell r="U3486">
            <v>9</v>
          </cell>
          <cell r="Y3486">
            <v>0</v>
          </cell>
          <cell r="Z3486">
            <v>0</v>
          </cell>
          <cell r="AC3486" t="str">
            <v>SAMPSONSeptember2011-2012</v>
          </cell>
          <cell r="AD3486" t="str">
            <v>SAMPSON2012</v>
          </cell>
          <cell r="AE3486" t="str">
            <v>SAMPSONSeptember2012</v>
          </cell>
          <cell r="AF3486" t="str">
            <v>SAMPSONRES VERIFYSeptember2011-2012</v>
          </cell>
          <cell r="AG3486" t="str">
            <v>SAMPSONSeptember2011-2012</v>
          </cell>
          <cell r="AH3486" t="str">
            <v>SAMPSONRES VERIFY</v>
          </cell>
        </row>
        <row r="3487">
          <cell r="D3487" t="str">
            <v>SKIPPER</v>
          </cell>
          <cell r="F3487" t="str">
            <v>Residential</v>
          </cell>
          <cell r="H3487" t="str">
            <v>RES VERIFY</v>
          </cell>
          <cell r="J3487" t="str">
            <v>September</v>
          </cell>
          <cell r="K3487" t="str">
            <v>2011-2012</v>
          </cell>
          <cell r="L3487">
            <v>2012</v>
          </cell>
          <cell r="Y3487">
            <v>0</v>
          </cell>
          <cell r="Z3487">
            <v>0</v>
          </cell>
          <cell r="AC3487" t="str">
            <v>SKIPPERSeptember2011-2012</v>
          </cell>
          <cell r="AD3487" t="str">
            <v>SKIPPER2012</v>
          </cell>
          <cell r="AE3487" t="str">
            <v>SKIPPERSeptember2012</v>
          </cell>
          <cell r="AF3487" t="str">
            <v>SKIPPERRES VERIFYSeptember2011-2012</v>
          </cell>
          <cell r="AG3487" t="str">
            <v>SKIPPERSeptember2011-2012</v>
          </cell>
          <cell r="AH3487" t="str">
            <v>SKIPPERRES VERIFY</v>
          </cell>
        </row>
        <row r="3488">
          <cell r="D3488" t="str">
            <v>SPRIGGS</v>
          </cell>
          <cell r="F3488" t="str">
            <v>Residential</v>
          </cell>
          <cell r="H3488" t="str">
            <v>RES VERIFY</v>
          </cell>
          <cell r="J3488" t="str">
            <v>September</v>
          </cell>
          <cell r="K3488" t="str">
            <v>2011-2012</v>
          </cell>
          <cell r="L3488">
            <v>2012</v>
          </cell>
          <cell r="Y3488">
            <v>0</v>
          </cell>
          <cell r="Z3488">
            <v>0</v>
          </cell>
          <cell r="AC3488" t="str">
            <v>SPRIGGSSeptember2011-2012</v>
          </cell>
          <cell r="AD3488" t="str">
            <v>SPRIGGS2012</v>
          </cell>
          <cell r="AE3488" t="str">
            <v>SPRIGGSSeptember2012</v>
          </cell>
          <cell r="AF3488" t="str">
            <v>SPRIGGSRES VERIFYSeptember2011-2012</v>
          </cell>
          <cell r="AG3488" t="str">
            <v>SPRIGGSSeptember2011-2012</v>
          </cell>
          <cell r="AH3488" t="str">
            <v>SPRIGGSRES VERIFY</v>
          </cell>
        </row>
        <row r="3489">
          <cell r="C3489" t="str">
            <v xml:space="preserve">Total Community Events  </v>
          </cell>
          <cell r="D3489" t="str">
            <v>CONEW</v>
          </cell>
          <cell r="F3489" t="str">
            <v>Residential</v>
          </cell>
          <cell r="H3489" t="str">
            <v>RES VERIFY</v>
          </cell>
          <cell r="J3489" t="str">
            <v>September</v>
          </cell>
          <cell r="K3489" t="str">
            <v>2011-2012</v>
          </cell>
          <cell r="L3489">
            <v>2012</v>
          </cell>
          <cell r="M3489">
            <v>0</v>
          </cell>
          <cell r="N3489">
            <v>0</v>
          </cell>
          <cell r="O3489">
            <v>0</v>
          </cell>
          <cell r="P3489">
            <v>0</v>
          </cell>
          <cell r="U3489">
            <v>17</v>
          </cell>
          <cell r="X3489">
            <v>0</v>
          </cell>
          <cell r="Y3489">
            <v>0</v>
          </cell>
          <cell r="Z3489">
            <v>0</v>
          </cell>
          <cell r="AC3489" t="str">
            <v>CONEWSeptember2011-2012</v>
          </cell>
          <cell r="AD3489" t="str">
            <v>CONEW2012</v>
          </cell>
          <cell r="AE3489" t="str">
            <v>CONEWSeptember2012</v>
          </cell>
          <cell r="AF3489" t="str">
            <v>CONEWRES VERIFYSeptember2011-2012</v>
          </cell>
          <cell r="AG3489" t="str">
            <v>CONEWSeptember2011-2012</v>
          </cell>
          <cell r="AH3489" t="str">
            <v>CONEWRES VERIFY</v>
          </cell>
        </row>
        <row r="3490">
          <cell r="C3490" t="str">
            <v>Commercial Rebate Tracking</v>
          </cell>
          <cell r="D3490" t="str">
            <v>SKIPPER</v>
          </cell>
          <cell r="F3490" t="str">
            <v>Commercial</v>
          </cell>
          <cell r="H3490" t="str">
            <v>COM VERIFY</v>
          </cell>
          <cell r="J3490" t="str">
            <v>September</v>
          </cell>
          <cell r="K3490" t="str">
            <v>2011-2012</v>
          </cell>
          <cell r="L3490">
            <v>2012</v>
          </cell>
          <cell r="AD3490" t="str">
            <v>SKIPPER2012</v>
          </cell>
          <cell r="AE3490" t="str">
            <v>SKIPPERSeptember2012</v>
          </cell>
          <cell r="AF3490" t="str">
            <v>SKIPPERCOM VERIFYSeptember2011-2012</v>
          </cell>
        </row>
        <row r="3491">
          <cell r="B3491" t="str">
            <v>Conservation Support Emails</v>
          </cell>
          <cell r="C3491" t="str">
            <v>Emails</v>
          </cell>
          <cell r="D3491" t="str">
            <v>BURNS</v>
          </cell>
          <cell r="F3491" t="str">
            <v>Residential</v>
          </cell>
          <cell r="H3491" t="str">
            <v>CONEW EMAIL</v>
          </cell>
          <cell r="J3491" t="str">
            <v>September</v>
          </cell>
          <cell r="K3491" t="str">
            <v>2011-2012</v>
          </cell>
          <cell r="L3491">
            <v>2012</v>
          </cell>
          <cell r="AD3491" t="str">
            <v>BURNS2012</v>
          </cell>
          <cell r="AE3491" t="str">
            <v>BURNSSeptember2012</v>
          </cell>
          <cell r="AF3491" t="str">
            <v>BURNSCONEW EMAILSeptember2011-2012</v>
          </cell>
        </row>
        <row r="3492">
          <cell r="D3492" t="str">
            <v>RIVERA</v>
          </cell>
          <cell r="F3492" t="str">
            <v>Residential</v>
          </cell>
          <cell r="H3492" t="str">
            <v>CONEW EMAIL</v>
          </cell>
          <cell r="J3492" t="str">
            <v>September</v>
          </cell>
          <cell r="K3492" t="str">
            <v>2011-2012</v>
          </cell>
          <cell r="L3492">
            <v>2012</v>
          </cell>
          <cell r="AD3492" t="str">
            <v>RIVERA2012</v>
          </cell>
          <cell r="AE3492" t="str">
            <v>RIVERASeptember2012</v>
          </cell>
          <cell r="AF3492" t="str">
            <v>RIVERACONEW EMAILSeptember2011-2012</v>
          </cell>
        </row>
        <row r="3493">
          <cell r="B3493" t="str">
            <v>Conservation Support Calls</v>
          </cell>
          <cell r="C3493" t="str">
            <v>Calls/Voicemails</v>
          </cell>
          <cell r="D3493" t="str">
            <v>BURNS</v>
          </cell>
          <cell r="H3493" t="str">
            <v>CONEW CALLS/VM</v>
          </cell>
          <cell r="J3493" t="str">
            <v>September</v>
          </cell>
          <cell r="K3493" t="str">
            <v>2011-2012</v>
          </cell>
          <cell r="L3493">
            <v>2012</v>
          </cell>
          <cell r="AD3493" t="str">
            <v>BURNS2012</v>
          </cell>
          <cell r="AE3493" t="str">
            <v>BURNSSeptember2012</v>
          </cell>
          <cell r="AF3493" t="str">
            <v>BURNSCONEW CALLS/VMSeptember2011-2012</v>
          </cell>
        </row>
        <row r="3494">
          <cell r="D3494" t="str">
            <v>GRAHAM</v>
          </cell>
          <cell r="H3494" t="str">
            <v>CONEW CALLS/VM</v>
          </cell>
          <cell r="J3494" t="str">
            <v>September</v>
          </cell>
          <cell r="K3494" t="str">
            <v>2011-2012</v>
          </cell>
          <cell r="L3494">
            <v>2012</v>
          </cell>
          <cell r="AD3494" t="str">
            <v>GRAHAM2012</v>
          </cell>
          <cell r="AE3494" t="str">
            <v>GRAHAMSeptember2012</v>
          </cell>
          <cell r="AF3494" t="str">
            <v>GRAHAMCONEW CALLS/VMSeptember2011-2012</v>
          </cell>
        </row>
        <row r="3495">
          <cell r="D3495" t="str">
            <v>MAYER</v>
          </cell>
          <cell r="H3495" t="str">
            <v>CONEW CALLS/VM</v>
          </cell>
          <cell r="J3495" t="str">
            <v>September</v>
          </cell>
          <cell r="K3495" t="str">
            <v>2011-2012</v>
          </cell>
          <cell r="L3495">
            <v>2012</v>
          </cell>
          <cell r="AD3495" t="str">
            <v>MAYER2012</v>
          </cell>
          <cell r="AE3495" t="str">
            <v>MAYERSeptember2012</v>
          </cell>
          <cell r="AF3495" t="str">
            <v>MAYERCONEW CALLS/VMSeptember2011-2012</v>
          </cell>
        </row>
        <row r="3496">
          <cell r="D3496" t="str">
            <v>RIVERA</v>
          </cell>
          <cell r="H3496" t="str">
            <v>CONEW CALLS/VM</v>
          </cell>
          <cell r="J3496" t="str">
            <v>September</v>
          </cell>
          <cell r="K3496" t="str">
            <v>2011-2012</v>
          </cell>
          <cell r="L3496">
            <v>2012</v>
          </cell>
          <cell r="AD3496" t="str">
            <v>RIVERA2012</v>
          </cell>
          <cell r="AE3496" t="str">
            <v>RIVERASeptember2012</v>
          </cell>
          <cell r="AF3496" t="str">
            <v>RIVERACONEW CALLS/VMSeptember2011-2012</v>
          </cell>
        </row>
        <row r="3497">
          <cell r="D3497" t="str">
            <v>SAMPSON</v>
          </cell>
          <cell r="H3497" t="str">
            <v>CONEW CALLS/VM</v>
          </cell>
          <cell r="J3497" t="str">
            <v>September</v>
          </cell>
          <cell r="K3497" t="str">
            <v>2011-2012</v>
          </cell>
          <cell r="L3497">
            <v>2012</v>
          </cell>
          <cell r="AD3497" t="str">
            <v>SAMPSON2012</v>
          </cell>
          <cell r="AE3497" t="str">
            <v>SAMPSONSeptember2012</v>
          </cell>
          <cell r="AF3497" t="str">
            <v>SAMPSONCONEW CALLS/VMSeptember2011-2012</v>
          </cell>
        </row>
        <row r="3498">
          <cell r="D3498" t="str">
            <v>SKIPPER</v>
          </cell>
          <cell r="H3498" t="str">
            <v>CONEW CALLS/VM</v>
          </cell>
          <cell r="J3498" t="str">
            <v>September</v>
          </cell>
          <cell r="K3498" t="str">
            <v>2011-2012</v>
          </cell>
          <cell r="L3498">
            <v>2012</v>
          </cell>
          <cell r="AD3498" t="str">
            <v>SKIPPER2012</v>
          </cell>
          <cell r="AE3498" t="str">
            <v>SKIPPERSeptember2012</v>
          </cell>
          <cell r="AF3498" t="str">
            <v>SKIPPERCONEW CALLS/VMSeptember2011-2012</v>
          </cell>
        </row>
        <row r="3499">
          <cell r="D3499" t="str">
            <v>SPRIGGS</v>
          </cell>
          <cell r="H3499" t="str">
            <v>CONEW CALLS/VM</v>
          </cell>
          <cell r="J3499" t="str">
            <v>September</v>
          </cell>
          <cell r="K3499" t="str">
            <v>2011-2012</v>
          </cell>
          <cell r="L3499">
            <v>2012</v>
          </cell>
          <cell r="AD3499" t="str">
            <v>SPRIGGS2012</v>
          </cell>
          <cell r="AE3499" t="str">
            <v>SPRIGGSSeptember2012</v>
          </cell>
          <cell r="AF3499" t="str">
            <v>SPRIGGSCONEW CALLS/VMSeptember2011-2012</v>
          </cell>
        </row>
        <row r="3500">
          <cell r="C3500" t="str">
            <v xml:space="preserve">Total Community Events  </v>
          </cell>
          <cell r="D3500" t="str">
            <v>CONEW</v>
          </cell>
          <cell r="H3500" t="str">
            <v>CONEW CALLS/VM</v>
          </cell>
          <cell r="J3500" t="str">
            <v>September</v>
          </cell>
          <cell r="K3500" t="str">
            <v>2011-2012</v>
          </cell>
          <cell r="L3500">
            <v>2012</v>
          </cell>
          <cell r="M3500">
            <v>0</v>
          </cell>
          <cell r="N3500">
            <v>0</v>
          </cell>
          <cell r="AD3500" t="str">
            <v>CONEW2012</v>
          </cell>
          <cell r="AE3500" t="str">
            <v>CONEWSeptember2012</v>
          </cell>
          <cell r="AF3500" t="str">
            <v>CONEWCONEW CALLS/VMSeptember2011-2012</v>
          </cell>
        </row>
        <row r="3501">
          <cell r="B3501" t="str">
            <v>Conservation Support Rebate Processing</v>
          </cell>
          <cell r="C3501" t="str">
            <v>Rebate Processing</v>
          </cell>
          <cell r="D3501" t="str">
            <v>BURNS</v>
          </cell>
          <cell r="H3501" t="str">
            <v>REBATE</v>
          </cell>
          <cell r="J3501" t="str">
            <v>September</v>
          </cell>
          <cell r="K3501" t="str">
            <v>2011-2012</v>
          </cell>
          <cell r="L3501">
            <v>2012</v>
          </cell>
          <cell r="AD3501" t="str">
            <v>BURNS2012</v>
          </cell>
          <cell r="AE3501" t="str">
            <v>BURNSSeptember2012</v>
          </cell>
          <cell r="AF3501" t="str">
            <v>BURNSREBATESeptember2011-2012</v>
          </cell>
        </row>
        <row r="3502">
          <cell r="D3502" t="str">
            <v>RIVERA</v>
          </cell>
          <cell r="H3502" t="str">
            <v>REBATE</v>
          </cell>
          <cell r="J3502" t="str">
            <v>September</v>
          </cell>
          <cell r="K3502" t="str">
            <v>2011-2012</v>
          </cell>
          <cell r="L3502">
            <v>2012</v>
          </cell>
          <cell r="AD3502" t="str">
            <v>RIVERA2012</v>
          </cell>
          <cell r="AE3502" t="str">
            <v>RIVERASeptember2012</v>
          </cell>
          <cell r="AF3502" t="str">
            <v>RIVERAREBATESeptember2011-2012</v>
          </cell>
        </row>
        <row r="3503">
          <cell r="B3503" t="str">
            <v>O-Power Calls &amp; Emails</v>
          </cell>
          <cell r="D3503" t="str">
            <v>BURNS</v>
          </cell>
          <cell r="F3503" t="str">
            <v>Residential</v>
          </cell>
          <cell r="H3503" t="str">
            <v>O-POWER</v>
          </cell>
          <cell r="J3503" t="str">
            <v>September</v>
          </cell>
          <cell r="K3503" t="str">
            <v>2011-2012</v>
          </cell>
          <cell r="L3503">
            <v>2012</v>
          </cell>
          <cell r="AD3503" t="str">
            <v>BURNS2012</v>
          </cell>
          <cell r="AE3503" t="str">
            <v>BURNSSeptember2012</v>
          </cell>
          <cell r="AF3503" t="str">
            <v>BURNSO-POWERSeptember2011-2012</v>
          </cell>
        </row>
        <row r="3504">
          <cell r="D3504" t="str">
            <v>RIVERA</v>
          </cell>
          <cell r="F3504" t="str">
            <v>Residential</v>
          </cell>
          <cell r="H3504" t="str">
            <v>O-POWER</v>
          </cell>
          <cell r="J3504" t="str">
            <v>September</v>
          </cell>
          <cell r="K3504" t="str">
            <v>2011-2012</v>
          </cell>
          <cell r="L3504">
            <v>2012</v>
          </cell>
          <cell r="AD3504" t="str">
            <v>RIVERA2012</v>
          </cell>
          <cell r="AE3504" t="str">
            <v>RIVERASeptember2012</v>
          </cell>
          <cell r="AF3504" t="str">
            <v>RIVERAO-POWERSeptember2011-2012</v>
          </cell>
        </row>
        <row r="3505">
          <cell r="AD3505" t="str">
            <v/>
          </cell>
          <cell r="AE3505" t="str">
            <v/>
          </cell>
        </row>
        <row r="3506">
          <cell r="B3506" t="str">
            <v>Orlando Completed Home Energy Activities Detail</v>
          </cell>
          <cell r="AD3506" t="str">
            <v/>
          </cell>
          <cell r="AE3506" t="str">
            <v/>
          </cell>
        </row>
        <row r="3507">
          <cell r="B3507" t="str">
            <v>M-ACRG</v>
          </cell>
          <cell r="C3507" t="str">
            <v>Survey - Acreage Meas for Wtr</v>
          </cell>
          <cell r="D3507" t="str">
            <v>MIL</v>
          </cell>
          <cell r="E3507" t="str">
            <v>WACON-5C</v>
          </cell>
          <cell r="F3507" t="str">
            <v>Commercial</v>
          </cell>
          <cell r="G3507" t="str">
            <v>MULTI</v>
          </cell>
          <cell r="H3507" t="str">
            <v>ACRE MEASMNT</v>
          </cell>
          <cell r="J3507" t="str">
            <v>YTD</v>
          </cell>
          <cell r="K3507" t="str">
            <v>2011-2012</v>
          </cell>
          <cell r="N3507">
            <v>0</v>
          </cell>
          <cell r="Y3507">
            <v>0</v>
          </cell>
          <cell r="Z3507">
            <v>0</v>
          </cell>
          <cell r="AA3507">
            <v>0</v>
          </cell>
          <cell r="AB3507">
            <v>0</v>
          </cell>
          <cell r="AC3507" t="str">
            <v>MILWACON-5CYTD2011-2012</v>
          </cell>
          <cell r="AD3507" t="str">
            <v>MILWACON-5C</v>
          </cell>
          <cell r="AE3507" t="str">
            <v>MILWACON-5CYTD</v>
          </cell>
          <cell r="AF3507" t="str">
            <v>MILWACON-5CACRE MEASMNTYTD2011-2012</v>
          </cell>
          <cell r="AH3507" t="str">
            <v>MILYTD2011-2012</v>
          </cell>
        </row>
        <row r="3508">
          <cell r="D3508" t="str">
            <v>MIL</v>
          </cell>
          <cell r="E3508" t="str">
            <v>WACON-5C</v>
          </cell>
          <cell r="F3508" t="str">
            <v>Commercial</v>
          </cell>
          <cell r="G3508" t="str">
            <v>OTHER</v>
          </cell>
          <cell r="H3508" t="str">
            <v>ACRE MEASMNT</v>
          </cell>
          <cell r="J3508" t="str">
            <v>YTD</v>
          </cell>
          <cell r="K3508" t="str">
            <v>2011-2012</v>
          </cell>
          <cell r="Y3508">
            <v>0</v>
          </cell>
          <cell r="Z3508">
            <v>0</v>
          </cell>
          <cell r="AC3508" t="str">
            <v>MILWACON-5CYTD2011-2012</v>
          </cell>
          <cell r="AD3508" t="str">
            <v>MILWACON-5C</v>
          </cell>
          <cell r="AE3508" t="str">
            <v>MILWACON-5CYTD</v>
          </cell>
          <cell r="AF3508" t="str">
            <v>MILWACON-5CACRE MEASMNTYTD2011-2012</v>
          </cell>
          <cell r="AH3508" t="str">
            <v>MILYTD2011-2012</v>
          </cell>
        </row>
        <row r="3509">
          <cell r="D3509" t="str">
            <v>SKIPPER</v>
          </cell>
          <cell r="E3509" t="str">
            <v>WACON-5C</v>
          </cell>
          <cell r="F3509" t="str">
            <v>Commercial</v>
          </cell>
          <cell r="G3509" t="str">
            <v>MULTI</v>
          </cell>
          <cell r="H3509" t="str">
            <v>ACRE MEASMNT</v>
          </cell>
          <cell r="J3509" t="str">
            <v>YTD</v>
          </cell>
          <cell r="K3509" t="str">
            <v>2011-2012</v>
          </cell>
          <cell r="N3509">
            <v>3</v>
          </cell>
          <cell r="Y3509">
            <v>0</v>
          </cell>
          <cell r="Z3509">
            <v>484.06487340000001</v>
          </cell>
          <cell r="AC3509" t="str">
            <v>SKIPPERWACON-5CYTD2011-2012</v>
          </cell>
          <cell r="AD3509" t="str">
            <v>SKIPPERWACON-5C</v>
          </cell>
          <cell r="AE3509" t="str">
            <v>SKIPPERWACON-5CYTD</v>
          </cell>
          <cell r="AF3509" t="str">
            <v>SKIPPERWACON-5CACRE MEASMNTYTD2011-2012</v>
          </cell>
          <cell r="AH3509" t="str">
            <v>SKIPPERYTD2011-2012</v>
          </cell>
        </row>
        <row r="3510">
          <cell r="D3510" t="str">
            <v>SKIPPER</v>
          </cell>
          <cell r="E3510" t="str">
            <v>WACON-5C</v>
          </cell>
          <cell r="F3510" t="str">
            <v>Commercial</v>
          </cell>
          <cell r="G3510" t="str">
            <v>OTHER</v>
          </cell>
          <cell r="H3510" t="str">
            <v>ACRE MEASMNT</v>
          </cell>
          <cell r="J3510" t="str">
            <v>YTD</v>
          </cell>
          <cell r="K3510" t="str">
            <v>2011-2012</v>
          </cell>
          <cell r="Y3510">
            <v>0</v>
          </cell>
          <cell r="Z3510">
            <v>0</v>
          </cell>
          <cell r="AA3510">
            <v>0</v>
          </cell>
          <cell r="AB3510">
            <v>0</v>
          </cell>
          <cell r="AC3510" t="str">
            <v>SKIPPERWACON-5CYTD2011-2012</v>
          </cell>
          <cell r="AD3510" t="str">
            <v>SKIPPERWACON-5C</v>
          </cell>
          <cell r="AE3510" t="str">
            <v>SKIPPERWACON-5CYTD</v>
          </cell>
          <cell r="AF3510" t="str">
            <v>SKIPPERWACON-5CACRE MEASMNTYTD2011-2012</v>
          </cell>
          <cell r="AG3510" t="str">
            <v>SKIPPERWACON-5CYTD2011-2012</v>
          </cell>
          <cell r="AH3510" t="str">
            <v>SKIPPERYTD2011-2012</v>
          </cell>
        </row>
        <row r="3511">
          <cell r="C3511" t="str">
            <v>Total Acreage Meas For Wtr</v>
          </cell>
          <cell r="D3511" t="str">
            <v>CONEW</v>
          </cell>
          <cell r="E3511" t="str">
            <v>WACON-5C</v>
          </cell>
          <cell r="F3511" t="str">
            <v>Commercial</v>
          </cell>
          <cell r="G3511" t="str">
            <v>MULTI</v>
          </cell>
          <cell r="H3511" t="str">
            <v>ACRE MEASMNT</v>
          </cell>
          <cell r="J3511" t="str">
            <v>YTD</v>
          </cell>
          <cell r="K3511" t="str">
            <v>2011-2012</v>
          </cell>
          <cell r="M3511">
            <v>0</v>
          </cell>
          <cell r="N3511">
            <v>3</v>
          </cell>
          <cell r="Y3511">
            <v>0</v>
          </cell>
          <cell r="Z3511">
            <v>484.06487340000001</v>
          </cell>
          <cell r="AA3511">
            <v>0</v>
          </cell>
          <cell r="AB3511">
            <v>0</v>
          </cell>
          <cell r="AC3511" t="str">
            <v>CONEWWACON-5CYTD2011-2012</v>
          </cell>
          <cell r="AD3511" t="str">
            <v>CONEWWACON-5C</v>
          </cell>
          <cell r="AE3511" t="str">
            <v>CONEWWACON-5CYTD</v>
          </cell>
          <cell r="AF3511" t="str">
            <v>CONEWWACON-5CACRE MEASMNTYTD2011-2012</v>
          </cell>
          <cell r="AG3511" t="str">
            <v>CONEWWACON-5CYTD2011-2012</v>
          </cell>
          <cell r="AH3511" t="str">
            <v>CONEWYTD2011-2012</v>
          </cell>
        </row>
        <row r="3512">
          <cell r="C3512" t="str">
            <v>Total Acreage Meas For Wtr</v>
          </cell>
          <cell r="D3512" t="str">
            <v>CONEW</v>
          </cell>
          <cell r="E3512" t="str">
            <v>WACON-5C</v>
          </cell>
          <cell r="F3512" t="str">
            <v>Commercial</v>
          </cell>
          <cell r="G3512" t="str">
            <v>OTHER</v>
          </cell>
          <cell r="H3512" t="str">
            <v>ACRE MEASMNT</v>
          </cell>
          <cell r="J3512" t="str">
            <v>YTD</v>
          </cell>
          <cell r="K3512" t="str">
            <v>2011-2012</v>
          </cell>
          <cell r="M3512">
            <v>0</v>
          </cell>
          <cell r="N3512">
            <v>0</v>
          </cell>
          <cell r="Y3512">
            <v>0</v>
          </cell>
          <cell r="AA3512">
            <v>0</v>
          </cell>
          <cell r="AB3512">
            <v>0</v>
          </cell>
          <cell r="AC3512" t="str">
            <v>CONEWWACON-5CYTD2011-2012</v>
          </cell>
          <cell r="AD3512" t="str">
            <v>CONEWWACON-5C</v>
          </cell>
          <cell r="AE3512" t="str">
            <v>CONEWWACON-5CYTD</v>
          </cell>
          <cell r="AF3512" t="str">
            <v>CONEWWACON-5CACRE MEASMNTYTD2011-2012</v>
          </cell>
          <cell r="AG3512" t="str">
            <v>CONEWWACON-5CYTD2011-2012</v>
          </cell>
          <cell r="AH3512" t="str">
            <v>CONEWYTD2011-2012</v>
          </cell>
        </row>
        <row r="3513">
          <cell r="B3513" t="str">
            <v>M-CES</v>
          </cell>
          <cell r="C3513" t="str">
            <v>Survey - Commercial Energy</v>
          </cell>
          <cell r="D3513" t="str">
            <v>SKIPPER</v>
          </cell>
          <cell r="E3513" t="str">
            <v>ECON-3A</v>
          </cell>
          <cell r="F3513" t="str">
            <v>Commercial</v>
          </cell>
          <cell r="G3513" t="str">
            <v>OTHER</v>
          </cell>
          <cell r="J3513" t="str">
            <v>YTD</v>
          </cell>
          <cell r="K3513" t="str">
            <v>2011-2012</v>
          </cell>
          <cell r="N3513">
            <v>18.166666666666668</v>
          </cell>
          <cell r="X3513">
            <v>21</v>
          </cell>
          <cell r="Y3513">
            <v>0</v>
          </cell>
          <cell r="Z3513">
            <v>10677.694500000001</v>
          </cell>
          <cell r="AA3513">
            <v>0</v>
          </cell>
          <cell r="AB3513">
            <v>15437.372066666667</v>
          </cell>
          <cell r="AC3513" t="str">
            <v>SKIPPERECON-3AYTD2011-2012</v>
          </cell>
          <cell r="AD3513" t="str">
            <v>SKIPPERECON-3A</v>
          </cell>
          <cell r="AE3513" t="str">
            <v>SKIPPERECON-3AYTD</v>
          </cell>
          <cell r="AF3513" t="str">
            <v>SKIPPERECON-3AYTD2011-2012</v>
          </cell>
          <cell r="AG3513" t="str">
            <v>SKIPPERECON-3AYTD2011-2012</v>
          </cell>
          <cell r="AH3513" t="str">
            <v>SKIPPERYTD2011-2012</v>
          </cell>
        </row>
        <row r="3514">
          <cell r="C3514" t="str">
            <v xml:space="preserve">Total Commercial Energy  </v>
          </cell>
          <cell r="D3514" t="str">
            <v>CONEW</v>
          </cell>
          <cell r="E3514" t="str">
            <v>ECON-3A</v>
          </cell>
          <cell r="F3514" t="str">
            <v>Commercial</v>
          </cell>
          <cell r="G3514" t="str">
            <v>OTHER</v>
          </cell>
          <cell r="J3514" t="str">
            <v>YTD</v>
          </cell>
          <cell r="K3514" t="str">
            <v>2011-2012</v>
          </cell>
          <cell r="M3514">
            <v>0</v>
          </cell>
          <cell r="N3514">
            <v>18.166666666666668</v>
          </cell>
          <cell r="Y3514">
            <v>0</v>
          </cell>
          <cell r="Z3514">
            <v>10677.694500000001</v>
          </cell>
          <cell r="AA3514">
            <v>0</v>
          </cell>
          <cell r="AB3514">
            <v>15437.372066666667</v>
          </cell>
          <cell r="AC3514" t="str">
            <v>CONEWECON-3AYTD2011-2012</v>
          </cell>
          <cell r="AD3514" t="str">
            <v>CONEWECON-3A</v>
          </cell>
          <cell r="AE3514" t="str">
            <v>CONEWECON-3AYTD</v>
          </cell>
          <cell r="AF3514" t="str">
            <v>CONEWECON-3AYTD2011-2012</v>
          </cell>
          <cell r="AG3514" t="str">
            <v>CONEWECON-3AYTD2011-2012</v>
          </cell>
          <cell r="AH3514" t="str">
            <v>CONEWYTD2011-2012</v>
          </cell>
        </row>
        <row r="3515">
          <cell r="B3515" t="str">
            <v>M-HH2O</v>
          </cell>
          <cell r="C3515" t="str">
            <v>Survey - High Wtr CC Contact</v>
          </cell>
          <cell r="D3515" t="str">
            <v>SKIPPER</v>
          </cell>
          <cell r="E3515" t="str">
            <v>WACON-5D</v>
          </cell>
          <cell r="F3515" t="str">
            <v>Commercial</v>
          </cell>
          <cell r="G3515" t="str">
            <v>OTHER</v>
          </cell>
          <cell r="H3515" t="str">
            <v>HIGH WTR CC</v>
          </cell>
          <cell r="J3515" t="str">
            <v>YTD</v>
          </cell>
          <cell r="K3515" t="str">
            <v>2011-2012</v>
          </cell>
          <cell r="N3515">
            <v>0.83333333333333337</v>
          </cell>
          <cell r="Y3515">
            <v>0</v>
          </cell>
          <cell r="Z3515">
            <v>489.80250000000007</v>
          </cell>
          <cell r="AA3515">
            <v>0</v>
          </cell>
          <cell r="AB3515">
            <v>0</v>
          </cell>
          <cell r="AC3515" t="str">
            <v>SKIPPERWACON-5DYTD2011-2012</v>
          </cell>
          <cell r="AD3515" t="str">
            <v>SKIPPERWACON-5D</v>
          </cell>
          <cell r="AE3515" t="str">
            <v>SKIPPERWACON-5DYTD</v>
          </cell>
          <cell r="AF3515" t="str">
            <v>SKIPPERWACON-5DHIGH WTR CCYTD2011-2012</v>
          </cell>
          <cell r="AG3515" t="str">
            <v>SKIPPERWACON-5DYTD2011-2012</v>
          </cell>
          <cell r="AH3515" t="str">
            <v>SKIPPERYTD2011-2012</v>
          </cell>
        </row>
        <row r="3516">
          <cell r="C3516" t="str">
            <v xml:space="preserve">Total High Wtr CC Contact  </v>
          </cell>
          <cell r="D3516" t="str">
            <v>CONEW</v>
          </cell>
          <cell r="E3516" t="str">
            <v>WACON-5D</v>
          </cell>
          <cell r="F3516" t="str">
            <v>Commercial</v>
          </cell>
          <cell r="G3516" t="str">
            <v>OTHER</v>
          </cell>
          <cell r="H3516" t="str">
            <v>HIGH WTR CC</v>
          </cell>
          <cell r="J3516" t="str">
            <v>YTD</v>
          </cell>
          <cell r="K3516" t="str">
            <v>2011-2012</v>
          </cell>
          <cell r="M3516">
            <v>0</v>
          </cell>
          <cell r="N3516">
            <v>0.83333333333333337</v>
          </cell>
          <cell r="Y3516">
            <v>0</v>
          </cell>
          <cell r="Z3516">
            <v>489.80250000000007</v>
          </cell>
          <cell r="AA3516">
            <v>0</v>
          </cell>
          <cell r="AB3516">
            <v>0</v>
          </cell>
          <cell r="AC3516" t="str">
            <v>CONEWWACON-5DYTD2011-2012</v>
          </cell>
          <cell r="AD3516" t="str">
            <v>CONEWWACON-5D</v>
          </cell>
          <cell r="AE3516" t="str">
            <v>CONEWWACON-5DYTD</v>
          </cell>
          <cell r="AF3516" t="str">
            <v>CONEWWACON-5DHIGH WTR CCYTD2011-2012</v>
          </cell>
          <cell r="AG3516" t="str">
            <v>CONEWWACON-5DYTD2011-2012</v>
          </cell>
          <cell r="AH3516" t="str">
            <v>CONEWYTD2011-2012</v>
          </cell>
        </row>
        <row r="3517">
          <cell r="B3517" t="str">
            <v>M-RES</v>
          </cell>
          <cell r="C3517" t="str">
            <v>Survey - Residential Energy</v>
          </cell>
          <cell r="D3517" t="str">
            <v>BURNS</v>
          </cell>
          <cell r="E3517" t="str">
            <v>ECON-3B</v>
          </cell>
          <cell r="F3517" t="str">
            <v>Residential</v>
          </cell>
          <cell r="G3517" t="str">
            <v>SINGLE</v>
          </cell>
          <cell r="J3517" t="str">
            <v>YTD</v>
          </cell>
          <cell r="K3517" t="str">
            <v>2011-2012</v>
          </cell>
          <cell r="N3517">
            <v>0</v>
          </cell>
          <cell r="X3517">
            <v>21</v>
          </cell>
          <cell r="Y3517">
            <v>0</v>
          </cell>
          <cell r="Z3517">
            <v>0</v>
          </cell>
          <cell r="AA3517">
            <v>0</v>
          </cell>
          <cell r="AB3517">
            <v>0</v>
          </cell>
          <cell r="AC3517" t="str">
            <v>BURNSECON-3BYTD2011-2012</v>
          </cell>
          <cell r="AD3517" t="str">
            <v>BURNSECON-3B</v>
          </cell>
          <cell r="AE3517" t="str">
            <v>BURNSECON-3BYTD</v>
          </cell>
          <cell r="AF3517" t="str">
            <v>BURNSECON-3BYTD2011-2012</v>
          </cell>
          <cell r="AG3517" t="str">
            <v>BURNSECON-3BYTD2011-2012</v>
          </cell>
          <cell r="AH3517" t="str">
            <v>BURNSYTD2011-2012</v>
          </cell>
        </row>
        <row r="3518">
          <cell r="D3518" t="str">
            <v>BURNS</v>
          </cell>
          <cell r="E3518" t="str">
            <v>ECON-3B</v>
          </cell>
          <cell r="F3518" t="str">
            <v>Residential</v>
          </cell>
          <cell r="G3518" t="str">
            <v>MULTI</v>
          </cell>
          <cell r="J3518" t="str">
            <v>YTD</v>
          </cell>
          <cell r="K3518" t="str">
            <v>2011-2012</v>
          </cell>
          <cell r="Y3518">
            <v>0</v>
          </cell>
          <cell r="AA3518">
            <v>0</v>
          </cell>
          <cell r="AC3518" t="str">
            <v>BURNSECON-3BYTD2011-2012</v>
          </cell>
          <cell r="AD3518" t="str">
            <v>BURNSECON-3B</v>
          </cell>
          <cell r="AE3518" t="str">
            <v>BURNSECON-3BYTD</v>
          </cell>
          <cell r="AF3518" t="str">
            <v>BURNSECON-3BYTD2011-2012</v>
          </cell>
          <cell r="AG3518" t="str">
            <v>BURNSECON-3BYTD2011-2012</v>
          </cell>
          <cell r="AH3518" t="str">
            <v>BURNSYTD2011-2012</v>
          </cell>
        </row>
        <row r="3519">
          <cell r="D3519" t="str">
            <v>GRAHAM</v>
          </cell>
          <cell r="E3519" t="str">
            <v>ECON-3B</v>
          </cell>
          <cell r="F3519" t="str">
            <v>Residential</v>
          </cell>
          <cell r="G3519" t="str">
            <v>SINGLE</v>
          </cell>
          <cell r="J3519" t="str">
            <v>YTD</v>
          </cell>
          <cell r="K3519" t="str">
            <v>2011-2012</v>
          </cell>
          <cell r="N3519">
            <v>62.5</v>
          </cell>
          <cell r="X3519">
            <v>21</v>
          </cell>
          <cell r="Y3519">
            <v>0</v>
          </cell>
          <cell r="Z3519">
            <v>10084.6848625</v>
          </cell>
          <cell r="AA3519">
            <v>0</v>
          </cell>
          <cell r="AB3519">
            <v>15221.65625</v>
          </cell>
          <cell r="AC3519" t="str">
            <v>GRAHAMECON-3BYTD2011-2012</v>
          </cell>
          <cell r="AD3519" t="str">
            <v>GRAHAMECON-3B</v>
          </cell>
          <cell r="AE3519" t="str">
            <v>GRAHAMECON-3BYTD</v>
          </cell>
          <cell r="AF3519" t="str">
            <v>GRAHAMECON-3BYTD2011-2012</v>
          </cell>
          <cell r="AG3519" t="str">
            <v>GRAHAMECON-3BYTD2011-2012</v>
          </cell>
          <cell r="AH3519" t="str">
            <v>GRAHAMYTD2011-2012</v>
          </cell>
        </row>
        <row r="3520">
          <cell r="D3520" t="str">
            <v>GRAHAM</v>
          </cell>
          <cell r="E3520" t="str">
            <v>ECON-3B</v>
          </cell>
          <cell r="F3520" t="str">
            <v>Residential</v>
          </cell>
          <cell r="G3520" t="str">
            <v>MULTI</v>
          </cell>
          <cell r="J3520" t="str">
            <v>YTD</v>
          </cell>
          <cell r="K3520" t="str">
            <v>2011-2012</v>
          </cell>
          <cell r="Y3520">
            <v>0</v>
          </cell>
          <cell r="AA3520">
            <v>0</v>
          </cell>
          <cell r="AC3520" t="str">
            <v>GRAHAMECON-3BYTD2011-2012</v>
          </cell>
          <cell r="AD3520" t="str">
            <v>GRAHAMECON-3B</v>
          </cell>
          <cell r="AE3520" t="str">
            <v>GRAHAMECON-3BYTD</v>
          </cell>
          <cell r="AF3520" t="str">
            <v>GRAHAMECON-3BYTD2011-2012</v>
          </cell>
          <cell r="AG3520" t="str">
            <v>GRAHAMECON-3BYTD2011-2012</v>
          </cell>
          <cell r="AH3520" t="str">
            <v>GRAHAMYTD2011-2012</v>
          </cell>
        </row>
        <row r="3521">
          <cell r="D3521" t="str">
            <v>MAYER</v>
          </cell>
          <cell r="E3521" t="str">
            <v>ECON-3B</v>
          </cell>
          <cell r="F3521" t="str">
            <v>Residential</v>
          </cell>
          <cell r="G3521" t="str">
            <v>SINGLE</v>
          </cell>
          <cell r="J3521" t="str">
            <v>YTD</v>
          </cell>
          <cell r="K3521" t="str">
            <v>2011-2012</v>
          </cell>
          <cell r="N3521">
            <v>62.5</v>
          </cell>
          <cell r="X3521">
            <v>8</v>
          </cell>
          <cell r="Y3521">
            <v>0</v>
          </cell>
          <cell r="Z3521">
            <v>10084.6848625</v>
          </cell>
          <cell r="AA3521">
            <v>0</v>
          </cell>
          <cell r="AB3521">
            <v>15221.65625</v>
          </cell>
          <cell r="AC3521" t="str">
            <v>MAYERECON-3BYTD2011-2012</v>
          </cell>
          <cell r="AD3521" t="str">
            <v>MAYERECON-3B</v>
          </cell>
          <cell r="AE3521" t="str">
            <v>MAYERECON-3BYTD</v>
          </cell>
          <cell r="AF3521" t="str">
            <v>MAYERECON-3BYTD2011-2012</v>
          </cell>
          <cell r="AG3521" t="str">
            <v>MAYERECON-3BYTD2011-2012</v>
          </cell>
          <cell r="AH3521" t="str">
            <v>MAYERYTD2011-2012</v>
          </cell>
        </row>
        <row r="3522">
          <cell r="D3522" t="str">
            <v>MAYER</v>
          </cell>
          <cell r="E3522" t="str">
            <v>ECON-3B</v>
          </cell>
          <cell r="F3522" t="str">
            <v>Residential</v>
          </cell>
          <cell r="G3522" t="str">
            <v>MULTI</v>
          </cell>
          <cell r="J3522" t="str">
            <v>YTD</v>
          </cell>
          <cell r="K3522" t="str">
            <v>2011-2012</v>
          </cell>
          <cell r="Y3522">
            <v>0</v>
          </cell>
          <cell r="AA3522">
            <v>0</v>
          </cell>
          <cell r="AC3522" t="str">
            <v>MAYERECON-3BYTD2011-2012</v>
          </cell>
          <cell r="AD3522" t="str">
            <v>MAYERECON-3B</v>
          </cell>
          <cell r="AE3522" t="str">
            <v>MAYERECON-3BYTD</v>
          </cell>
          <cell r="AF3522" t="str">
            <v>MAYERECON-3BYTD2011-2012</v>
          </cell>
          <cell r="AG3522" t="str">
            <v>MAYERECON-3BYTD2011-2012</v>
          </cell>
          <cell r="AH3522" t="str">
            <v>MAYERYTD2011-2012</v>
          </cell>
        </row>
        <row r="3523">
          <cell r="D3523" t="str">
            <v>SAMPSON</v>
          </cell>
          <cell r="E3523" t="str">
            <v>ECON-3B</v>
          </cell>
          <cell r="F3523" t="str">
            <v>Residential</v>
          </cell>
          <cell r="G3523" t="str">
            <v>SINGLE</v>
          </cell>
          <cell r="J3523" t="str">
            <v>YTD</v>
          </cell>
          <cell r="K3523" t="str">
            <v>2011-2012</v>
          </cell>
          <cell r="N3523">
            <v>62.5</v>
          </cell>
          <cell r="X3523">
            <v>21</v>
          </cell>
          <cell r="Y3523">
            <v>0</v>
          </cell>
          <cell r="Z3523">
            <v>10084.6848625</v>
          </cell>
          <cell r="AA3523">
            <v>0</v>
          </cell>
          <cell r="AB3523">
            <v>15221.65625</v>
          </cell>
          <cell r="AC3523" t="str">
            <v>SAMPSONECON-3BYTD2011-2012</v>
          </cell>
          <cell r="AD3523" t="str">
            <v>SAMPSONECON-3B</v>
          </cell>
          <cell r="AE3523" t="str">
            <v>SAMPSONECON-3BYTD</v>
          </cell>
          <cell r="AF3523" t="str">
            <v>SAMPSONECON-3BYTD2011-2012</v>
          </cell>
          <cell r="AG3523" t="str">
            <v>SAMPSONECON-3BYTD2011-2012</v>
          </cell>
          <cell r="AH3523" t="str">
            <v>SAMPSONYTD2011-2012</v>
          </cell>
        </row>
        <row r="3524">
          <cell r="D3524" t="str">
            <v>SAMPSON</v>
          </cell>
          <cell r="E3524" t="str">
            <v>ECON-3B</v>
          </cell>
          <cell r="F3524" t="str">
            <v>Residential</v>
          </cell>
          <cell r="G3524" t="str">
            <v>MULTI</v>
          </cell>
          <cell r="J3524" t="str">
            <v>YTD</v>
          </cell>
          <cell r="K3524" t="str">
            <v>2011-2012</v>
          </cell>
          <cell r="Y3524">
            <v>0</v>
          </cell>
          <cell r="AA3524">
            <v>0</v>
          </cell>
          <cell r="AC3524" t="str">
            <v>SAMPSONECON-3BYTD2011-2012</v>
          </cell>
          <cell r="AD3524" t="str">
            <v>SAMPSONECON-3B</v>
          </cell>
          <cell r="AE3524" t="str">
            <v>SAMPSONECON-3BYTD</v>
          </cell>
          <cell r="AF3524" t="str">
            <v>SAMPSONECON-3BYTD2011-2012</v>
          </cell>
          <cell r="AG3524" t="str">
            <v>SAMPSONECON-3BYTD2011-2012</v>
          </cell>
          <cell r="AH3524" t="str">
            <v>SAMPSONYTD2011-2012</v>
          </cell>
        </row>
        <row r="3525">
          <cell r="D3525" t="str">
            <v>SKIPPER</v>
          </cell>
          <cell r="E3525" t="str">
            <v>ECON-3B</v>
          </cell>
          <cell r="F3525" t="str">
            <v>Residential</v>
          </cell>
          <cell r="G3525" t="str">
            <v>SINGLE</v>
          </cell>
          <cell r="J3525" t="str">
            <v>YTD</v>
          </cell>
          <cell r="K3525" t="str">
            <v>2011-2012</v>
          </cell>
          <cell r="N3525">
            <v>0</v>
          </cell>
          <cell r="Y3525">
            <v>0</v>
          </cell>
          <cell r="Z3525">
            <v>0</v>
          </cell>
          <cell r="AA3525">
            <v>0</v>
          </cell>
          <cell r="AB3525">
            <v>0</v>
          </cell>
          <cell r="AC3525" t="str">
            <v>SKIPPERECON-3BYTD2011-2012</v>
          </cell>
          <cell r="AD3525" t="str">
            <v>SKIPPERECON-3B</v>
          </cell>
          <cell r="AE3525" t="str">
            <v>SKIPPERECON-3BYTD</v>
          </cell>
          <cell r="AF3525" t="str">
            <v>SKIPPERECON-3BYTD2011-2012</v>
          </cell>
          <cell r="AG3525" t="str">
            <v>SKIPPERECON-3BYTD2011-2012</v>
          </cell>
          <cell r="AH3525" t="str">
            <v>SKIPPERYTD2011-2012</v>
          </cell>
        </row>
        <row r="3526">
          <cell r="D3526" t="str">
            <v>SKIPPER</v>
          </cell>
          <cell r="E3526" t="str">
            <v>ECON-3B</v>
          </cell>
          <cell r="F3526" t="str">
            <v>Residential</v>
          </cell>
          <cell r="G3526" t="str">
            <v>MULTI</v>
          </cell>
          <cell r="J3526" t="str">
            <v>YTD</v>
          </cell>
          <cell r="K3526" t="str">
            <v>2011-2012</v>
          </cell>
          <cell r="Y3526">
            <v>0</v>
          </cell>
          <cell r="AA3526">
            <v>0</v>
          </cell>
          <cell r="AC3526" t="str">
            <v>SKIPPERECON-3BYTD2011-2012</v>
          </cell>
          <cell r="AD3526" t="str">
            <v>SKIPPERECON-3B</v>
          </cell>
          <cell r="AE3526" t="str">
            <v>SKIPPERECON-3BYTD</v>
          </cell>
          <cell r="AF3526" t="str">
            <v>SKIPPERECON-3BYTD2011-2012</v>
          </cell>
          <cell r="AG3526" t="str">
            <v>SKIPPERECON-3BYTD2011-2012</v>
          </cell>
          <cell r="AH3526" t="str">
            <v>SKIPPERYTD2011-2012</v>
          </cell>
        </row>
        <row r="3527">
          <cell r="D3527" t="str">
            <v>SPRIGGS</v>
          </cell>
          <cell r="E3527" t="str">
            <v>ECON-3B</v>
          </cell>
          <cell r="F3527" t="str">
            <v>Residential</v>
          </cell>
          <cell r="G3527" t="str">
            <v>SINGLE</v>
          </cell>
          <cell r="J3527" t="str">
            <v>YTD</v>
          </cell>
          <cell r="K3527" t="str">
            <v>2011-2012</v>
          </cell>
          <cell r="N3527">
            <v>62.5</v>
          </cell>
          <cell r="X3527">
            <v>21</v>
          </cell>
          <cell r="Y3527">
            <v>0</v>
          </cell>
          <cell r="Z3527">
            <v>10084.6848625</v>
          </cell>
          <cell r="AA3527">
            <v>0</v>
          </cell>
          <cell r="AB3527">
            <v>15221.65625</v>
          </cell>
          <cell r="AC3527" t="str">
            <v>SPRIGGSECON-3BYTD2011-2012</v>
          </cell>
          <cell r="AD3527" t="str">
            <v>SPRIGGSECON-3B</v>
          </cell>
          <cell r="AE3527" t="str">
            <v>SPRIGGSECON-3BYTD</v>
          </cell>
          <cell r="AF3527" t="str">
            <v>SPRIGGSECON-3BYTD2011-2012</v>
          </cell>
          <cell r="AG3527" t="str">
            <v>SPRIGGSECON-3BYTD2011-2012</v>
          </cell>
          <cell r="AH3527" t="str">
            <v>SPRIGGSYTD2011-2012</v>
          </cell>
        </row>
        <row r="3528">
          <cell r="D3528" t="str">
            <v>SPRIGGS</v>
          </cell>
          <cell r="E3528" t="str">
            <v>ECON-3B</v>
          </cell>
          <cell r="F3528" t="str">
            <v>Residential</v>
          </cell>
          <cell r="G3528" t="str">
            <v>MULTI</v>
          </cell>
          <cell r="J3528" t="str">
            <v>YTD</v>
          </cell>
          <cell r="K3528" t="str">
            <v>2011-2012</v>
          </cell>
          <cell r="Y3528">
            <v>0</v>
          </cell>
          <cell r="AA3528">
            <v>0</v>
          </cell>
          <cell r="AC3528" t="str">
            <v>SPRIGGSECON-3BYTD2011-2012</v>
          </cell>
          <cell r="AD3528" t="str">
            <v>SPRIGGSECON-3B</v>
          </cell>
          <cell r="AE3528" t="str">
            <v>SPRIGGSECON-3BYTD</v>
          </cell>
          <cell r="AF3528" t="str">
            <v>SPRIGGSECON-3BYTD2011-2012</v>
          </cell>
          <cell r="AG3528" t="str">
            <v>SPRIGGSECON-3BYTD2011-2012</v>
          </cell>
          <cell r="AH3528" t="str">
            <v>SPRIGGSYTD2011-2012</v>
          </cell>
        </row>
        <row r="3529">
          <cell r="C3529" t="str">
            <v xml:space="preserve">Total Res Home Energy Surveys  </v>
          </cell>
          <cell r="D3529" t="str">
            <v>CONEW</v>
          </cell>
          <cell r="E3529" t="str">
            <v>ECON-3B</v>
          </cell>
          <cell r="F3529" t="str">
            <v>Residential</v>
          </cell>
          <cell r="G3529" t="str">
            <v>SINGLE</v>
          </cell>
          <cell r="J3529" t="str">
            <v>YTD</v>
          </cell>
          <cell r="K3529" t="str">
            <v>2011-2012</v>
          </cell>
          <cell r="M3529">
            <v>0</v>
          </cell>
          <cell r="N3529">
            <v>250</v>
          </cell>
          <cell r="U3529">
            <v>0</v>
          </cell>
          <cell r="X3529">
            <v>113</v>
          </cell>
          <cell r="Y3529">
            <v>0</v>
          </cell>
          <cell r="Z3529">
            <v>40338.739450000001</v>
          </cell>
          <cell r="AA3529">
            <v>0</v>
          </cell>
          <cell r="AB3529">
            <v>60886.625</v>
          </cell>
          <cell r="AC3529" t="str">
            <v>CONEWECON-3BYTD2011-2012</v>
          </cell>
          <cell r="AD3529" t="str">
            <v>CONEWECON-3B</v>
          </cell>
          <cell r="AE3529" t="str">
            <v>CONEWECON-3BYTD</v>
          </cell>
          <cell r="AF3529" t="str">
            <v>CONEWECON-3BYTD2011-2012</v>
          </cell>
          <cell r="AG3529" t="str">
            <v>CONEWECON-3BYTD2011-2012</v>
          </cell>
          <cell r="AH3529" t="str">
            <v>CONEWYTD2011-2012</v>
          </cell>
        </row>
        <row r="3530">
          <cell r="C3530" t="str">
            <v xml:space="preserve">Total Res Home Energy Surveys  </v>
          </cell>
          <cell r="D3530" t="str">
            <v>CONEW</v>
          </cell>
          <cell r="E3530" t="str">
            <v>ECON-3B</v>
          </cell>
          <cell r="F3530" t="str">
            <v>Residential</v>
          </cell>
          <cell r="G3530" t="str">
            <v>MULTI</v>
          </cell>
          <cell r="J3530" t="str">
            <v>YTD</v>
          </cell>
          <cell r="K3530" t="str">
            <v>2011-2012</v>
          </cell>
          <cell r="M3530">
            <v>0</v>
          </cell>
          <cell r="Y3530">
            <v>0</v>
          </cell>
          <cell r="AA3530">
            <v>0</v>
          </cell>
          <cell r="AC3530" t="str">
            <v>CONEWECON-3BYTD2011-2012</v>
          </cell>
          <cell r="AD3530" t="str">
            <v>CONEWECON-3B</v>
          </cell>
          <cell r="AE3530" t="str">
            <v>CONEWECON-3BYTD</v>
          </cell>
          <cell r="AF3530" t="str">
            <v>CONEWECON-3BYTD2011-2012</v>
          </cell>
          <cell r="AG3530" t="str">
            <v>CONEWECON-3BYTD2011-2012</v>
          </cell>
          <cell r="AH3530" t="str">
            <v>CONEWYTD2011-2012</v>
          </cell>
        </row>
        <row r="3531">
          <cell r="B3531" t="str">
            <v>M-RIES</v>
          </cell>
          <cell r="C3531" t="str">
            <v>Survey - Phone Residential Energy</v>
          </cell>
          <cell r="D3531" t="str">
            <v>BURNS</v>
          </cell>
          <cell r="E3531" t="str">
            <v>ECON-3E</v>
          </cell>
          <cell r="F3531" t="str">
            <v>Residential</v>
          </cell>
          <cell r="G3531" t="str">
            <v>SINGLE</v>
          </cell>
          <cell r="J3531" t="str">
            <v>YTD</v>
          </cell>
          <cell r="K3531" t="str">
            <v>2011-2012</v>
          </cell>
          <cell r="N3531">
            <v>37.75</v>
          </cell>
          <cell r="Y3531">
            <v>0</v>
          </cell>
          <cell r="Z3531">
            <v>178.00000800000001</v>
          </cell>
          <cell r="AA3531">
            <v>0</v>
          </cell>
          <cell r="AB3531">
            <v>3139.3749375000002</v>
          </cell>
          <cell r="AC3531" t="str">
            <v>BURNSECON-3EYTD2011-2012</v>
          </cell>
          <cell r="AD3531" t="str">
            <v>BURNSECON-3E</v>
          </cell>
          <cell r="AE3531" t="str">
            <v>BURNSECON-3EYTD</v>
          </cell>
          <cell r="AF3531" t="str">
            <v>BURNSECON-3EYTD2011-2012</v>
          </cell>
          <cell r="AG3531" t="str">
            <v>BURNSECON-3EYTD2011-2012</v>
          </cell>
          <cell r="AH3531" t="str">
            <v>BURNSYTD2011-2012</v>
          </cell>
        </row>
        <row r="3532">
          <cell r="C3532" t="str">
            <v>Survey - Phone Residential Energy</v>
          </cell>
          <cell r="D3532" t="str">
            <v>BURNS</v>
          </cell>
          <cell r="E3532" t="str">
            <v>ECON-3E</v>
          </cell>
          <cell r="F3532" t="str">
            <v>Residential</v>
          </cell>
          <cell r="G3532" t="str">
            <v>MULTI</v>
          </cell>
          <cell r="J3532" t="str">
            <v>YTD</v>
          </cell>
          <cell r="K3532" t="str">
            <v>2011-2012</v>
          </cell>
          <cell r="Y3532">
            <v>0</v>
          </cell>
          <cell r="AA3532">
            <v>0</v>
          </cell>
          <cell r="AC3532" t="str">
            <v>BURNSECON-3EYTD2011-2012</v>
          </cell>
          <cell r="AD3532" t="str">
            <v>BURNSECON-3E</v>
          </cell>
          <cell r="AE3532" t="str">
            <v>BURNSECON-3EYTD</v>
          </cell>
          <cell r="AF3532" t="str">
            <v>BURNSECON-3EYTD2011-2012</v>
          </cell>
          <cell r="AG3532" t="str">
            <v>BURNSECON-3EYTD2011-2012</v>
          </cell>
          <cell r="AH3532" t="str">
            <v>BURNSYTD2011-2012</v>
          </cell>
        </row>
        <row r="3533">
          <cell r="C3533" t="str">
            <v xml:space="preserve">Total Phone Residential Energy  </v>
          </cell>
          <cell r="D3533" t="str">
            <v>CONEW</v>
          </cell>
          <cell r="E3533" t="str">
            <v>ECON-3E</v>
          </cell>
          <cell r="F3533" t="str">
            <v>Residential</v>
          </cell>
          <cell r="G3533" t="str">
            <v>SINGLE</v>
          </cell>
          <cell r="J3533" t="str">
            <v>YTD</v>
          </cell>
          <cell r="K3533" t="str">
            <v>2011-2012</v>
          </cell>
          <cell r="M3533">
            <v>0</v>
          </cell>
          <cell r="N3533">
            <v>37.75</v>
          </cell>
          <cell r="Y3533">
            <v>0</v>
          </cell>
          <cell r="Z3533">
            <v>178.00000800000001</v>
          </cell>
          <cell r="AA3533">
            <v>0</v>
          </cell>
          <cell r="AB3533">
            <v>3139.3749375000002</v>
          </cell>
          <cell r="AC3533" t="str">
            <v>CONEWECON-3EYTD2011-2012</v>
          </cell>
          <cell r="AD3533" t="str">
            <v>CONEWECON-3E</v>
          </cell>
          <cell r="AE3533" t="str">
            <v>CONEWECON-3EYTD</v>
          </cell>
          <cell r="AF3533" t="str">
            <v>CONEWECON-3EYTD2011-2012</v>
          </cell>
          <cell r="AG3533" t="str">
            <v>CONEWECON-3EYTD2011-2012</v>
          </cell>
          <cell r="AH3533" t="str">
            <v>CONEWYTD2011-2012</v>
          </cell>
        </row>
        <row r="3534">
          <cell r="C3534" t="str">
            <v xml:space="preserve">Total Phone Residential Energy  </v>
          </cell>
          <cell r="D3534" t="str">
            <v>CONEW</v>
          </cell>
          <cell r="E3534" t="str">
            <v>ECON-3E</v>
          </cell>
          <cell r="F3534" t="str">
            <v>Residential</v>
          </cell>
          <cell r="G3534" t="str">
            <v>MULTI</v>
          </cell>
          <cell r="J3534" t="str">
            <v>YTD</v>
          </cell>
          <cell r="K3534" t="str">
            <v>2011-2012</v>
          </cell>
          <cell r="M3534">
            <v>0</v>
          </cell>
          <cell r="Y3534">
            <v>0</v>
          </cell>
          <cell r="AA3534">
            <v>0</v>
          </cell>
          <cell r="AC3534" t="str">
            <v>CONEWECON-3EYTD2011-2012</v>
          </cell>
          <cell r="AD3534" t="str">
            <v>CONEWECON-3E</v>
          </cell>
          <cell r="AE3534" t="str">
            <v>CONEWECON-3EYTD</v>
          </cell>
          <cell r="AF3534" t="str">
            <v>CONEWECON-3EYTD2011-2012</v>
          </cell>
          <cell r="AG3534" t="str">
            <v>CONEWECON-3EYTD2011-2012</v>
          </cell>
          <cell r="AH3534" t="str">
            <v>CONEWYTD2011-2012</v>
          </cell>
        </row>
        <row r="3535">
          <cell r="B3535" t="str">
            <v>M-CRES</v>
          </cell>
          <cell r="C3535" t="str">
            <v>Survey - DVD Res Eng English</v>
          </cell>
          <cell r="D3535" t="str">
            <v>BURNS</v>
          </cell>
          <cell r="E3535" t="str">
            <v>ECON-3D</v>
          </cell>
          <cell r="F3535" t="str">
            <v>Residential</v>
          </cell>
          <cell r="G3535" t="str">
            <v>SINGLE</v>
          </cell>
          <cell r="J3535" t="str">
            <v>YTD</v>
          </cell>
          <cell r="K3535" t="str">
            <v>2011-2012</v>
          </cell>
          <cell r="Y3535">
            <v>0</v>
          </cell>
          <cell r="Z3535">
            <v>0</v>
          </cell>
          <cell r="AA3535">
            <v>0</v>
          </cell>
          <cell r="AB3535">
            <v>0</v>
          </cell>
          <cell r="AC3535" t="str">
            <v>BURNSECON-3DYTD2011-2012</v>
          </cell>
          <cell r="AD3535" t="str">
            <v>BURNSECON-3D</v>
          </cell>
          <cell r="AE3535" t="str">
            <v>BURNSECON-3DYTD</v>
          </cell>
          <cell r="AF3535" t="str">
            <v>BURNSECON-3DYTD2011-2012</v>
          </cell>
          <cell r="AG3535" t="str">
            <v>BURNSECON-3DYTD2011-2012</v>
          </cell>
          <cell r="AH3535" t="str">
            <v>BURNSYTD2011-2012</v>
          </cell>
        </row>
        <row r="3536">
          <cell r="D3536" t="str">
            <v>BURNS</v>
          </cell>
          <cell r="E3536" t="str">
            <v>ECON-3D</v>
          </cell>
          <cell r="F3536" t="str">
            <v>Residential</v>
          </cell>
          <cell r="G3536" t="str">
            <v>MULTI</v>
          </cell>
          <cell r="J3536" t="str">
            <v>YTD</v>
          </cell>
          <cell r="K3536" t="str">
            <v>2011-2012</v>
          </cell>
          <cell r="Y3536">
            <v>0</v>
          </cell>
          <cell r="Z3536">
            <v>0</v>
          </cell>
          <cell r="AA3536">
            <v>0</v>
          </cell>
          <cell r="AB3536">
            <v>0</v>
          </cell>
          <cell r="AC3536" t="str">
            <v>BURNSECON-3DYTD2011-2012</v>
          </cell>
          <cell r="AD3536" t="str">
            <v>BURNSECON-3D</v>
          </cell>
          <cell r="AE3536" t="str">
            <v>BURNSECON-3DYTD</v>
          </cell>
          <cell r="AF3536" t="str">
            <v>BURNSECON-3DYTD2011-2012</v>
          </cell>
          <cell r="AG3536" t="str">
            <v>BURNSECON-3DYTD2011-2012</v>
          </cell>
          <cell r="AH3536" t="str">
            <v>BURNSYTD2011-2012</v>
          </cell>
        </row>
        <row r="3537">
          <cell r="D3537" t="str">
            <v>RIVERA</v>
          </cell>
          <cell r="E3537" t="str">
            <v>ECON-3D</v>
          </cell>
          <cell r="F3537" t="str">
            <v>Residential</v>
          </cell>
          <cell r="G3537" t="str">
            <v>SINGLE</v>
          </cell>
          <cell r="J3537" t="str">
            <v>YTD</v>
          </cell>
          <cell r="K3537" t="str">
            <v>2011-2012</v>
          </cell>
          <cell r="Y3537">
            <v>0</v>
          </cell>
          <cell r="Z3537">
            <v>0</v>
          </cell>
          <cell r="AA3537">
            <v>0</v>
          </cell>
          <cell r="AB3537">
            <v>0</v>
          </cell>
          <cell r="AC3537" t="str">
            <v>RIVERAECON-3DYTD2011-2012</v>
          </cell>
          <cell r="AD3537" t="str">
            <v>RIVERAECON-3D</v>
          </cell>
          <cell r="AE3537" t="str">
            <v>RIVERAECON-3DYTD</v>
          </cell>
          <cell r="AF3537" t="str">
            <v>RIVERAECON-3DYTD2011-2012</v>
          </cell>
          <cell r="AG3537" t="str">
            <v>RIVERAECON-3DYTD2011-2012</v>
          </cell>
          <cell r="AH3537" t="str">
            <v>RIVERAYTD2011-2012</v>
          </cell>
        </row>
        <row r="3538">
          <cell r="D3538" t="str">
            <v>RIVERA</v>
          </cell>
          <cell r="E3538" t="str">
            <v>ECON-3D</v>
          </cell>
          <cell r="F3538" t="str">
            <v>Residential</v>
          </cell>
          <cell r="G3538" t="str">
            <v>MULTI</v>
          </cell>
          <cell r="J3538" t="str">
            <v>YTD</v>
          </cell>
          <cell r="K3538" t="str">
            <v>2011-2012</v>
          </cell>
          <cell r="Y3538">
            <v>0</v>
          </cell>
          <cell r="Z3538">
            <v>0</v>
          </cell>
          <cell r="AA3538">
            <v>0</v>
          </cell>
          <cell r="AB3538">
            <v>0</v>
          </cell>
          <cell r="AC3538" t="str">
            <v>RIVERAECON-3DYTD2011-2012</v>
          </cell>
          <cell r="AD3538" t="str">
            <v>RIVERAECON-3D</v>
          </cell>
          <cell r="AE3538" t="str">
            <v>RIVERAECON-3DYTD</v>
          </cell>
          <cell r="AF3538" t="str">
            <v>RIVERAECON-3DYTD2011-2012</v>
          </cell>
          <cell r="AG3538" t="str">
            <v>RIVERAECON-3DYTD2011-2012</v>
          </cell>
          <cell r="AH3538" t="str">
            <v>RIVERAYTD2011-2012</v>
          </cell>
        </row>
        <row r="3539">
          <cell r="B3539" t="str">
            <v>M-CRSS</v>
          </cell>
          <cell r="C3539" t="str">
            <v>Survey - DVD Res Eng Spanish</v>
          </cell>
          <cell r="D3539" t="str">
            <v>BURNS</v>
          </cell>
          <cell r="E3539" t="str">
            <v>ECON-3D</v>
          </cell>
          <cell r="F3539" t="str">
            <v>Residential</v>
          </cell>
          <cell r="G3539" t="str">
            <v>SINGLE</v>
          </cell>
          <cell r="J3539" t="str">
            <v>YTD</v>
          </cell>
          <cell r="K3539" t="str">
            <v>2011-2012</v>
          </cell>
          <cell r="Y3539">
            <v>0</v>
          </cell>
          <cell r="Z3539">
            <v>0</v>
          </cell>
          <cell r="AA3539">
            <v>0</v>
          </cell>
          <cell r="AB3539">
            <v>0</v>
          </cell>
          <cell r="AC3539" t="str">
            <v>BURNSECON-3DYTD2011-2012</v>
          </cell>
          <cell r="AD3539" t="str">
            <v>BURNSECON-3D</v>
          </cell>
          <cell r="AE3539" t="str">
            <v>BURNSECON-3DYTD</v>
          </cell>
          <cell r="AF3539" t="str">
            <v>BURNSECON-3DYTD2011-2012</v>
          </cell>
          <cell r="AG3539" t="str">
            <v>BURNSECON-3DYTD2011-2012</v>
          </cell>
          <cell r="AH3539" t="str">
            <v>BURNSYTD2011-2012</v>
          </cell>
        </row>
        <row r="3540">
          <cell r="D3540" t="str">
            <v>BURNS</v>
          </cell>
          <cell r="E3540" t="str">
            <v>ECON-3D</v>
          </cell>
          <cell r="F3540" t="str">
            <v>Residential</v>
          </cell>
          <cell r="G3540" t="str">
            <v>MULTI</v>
          </cell>
          <cell r="J3540" t="str">
            <v>YTD</v>
          </cell>
          <cell r="K3540" t="str">
            <v>2011-2012</v>
          </cell>
          <cell r="Y3540">
            <v>0</v>
          </cell>
          <cell r="Z3540">
            <v>0</v>
          </cell>
          <cell r="AA3540">
            <v>0</v>
          </cell>
          <cell r="AB3540">
            <v>0</v>
          </cell>
          <cell r="AC3540" t="str">
            <v>BURNSECON-3DYTD2011-2012</v>
          </cell>
          <cell r="AD3540" t="str">
            <v>BURNSECON-3D</v>
          </cell>
          <cell r="AE3540" t="str">
            <v>BURNSECON-3DYTD</v>
          </cell>
          <cell r="AF3540" t="str">
            <v>BURNSECON-3DYTD2011-2012</v>
          </cell>
          <cell r="AG3540" t="str">
            <v>BURNSECON-3DYTD2011-2012</v>
          </cell>
          <cell r="AH3540" t="str">
            <v>BURNSYTD2011-2012</v>
          </cell>
        </row>
        <row r="3541">
          <cell r="D3541" t="str">
            <v>RIVERA</v>
          </cell>
          <cell r="E3541" t="str">
            <v>ECON-3D</v>
          </cell>
          <cell r="F3541" t="str">
            <v>Residential</v>
          </cell>
          <cell r="G3541" t="str">
            <v>SINGLE</v>
          </cell>
          <cell r="J3541" t="str">
            <v>YTD</v>
          </cell>
          <cell r="K3541" t="str">
            <v>2011-2012</v>
          </cell>
          <cell r="Y3541">
            <v>0</v>
          </cell>
          <cell r="Z3541">
            <v>0</v>
          </cell>
          <cell r="AA3541">
            <v>0</v>
          </cell>
          <cell r="AB3541">
            <v>0</v>
          </cell>
          <cell r="AC3541" t="str">
            <v>RIVERAECON-3DYTD2011-2012</v>
          </cell>
          <cell r="AD3541" t="str">
            <v>RIVERAECON-3D</v>
          </cell>
          <cell r="AE3541" t="str">
            <v>RIVERAECON-3DYTD</v>
          </cell>
          <cell r="AF3541" t="str">
            <v>RIVERAECON-3DYTD2011-2012</v>
          </cell>
          <cell r="AG3541" t="str">
            <v>RIVERAECON-3DYTD2011-2012</v>
          </cell>
          <cell r="AH3541" t="str">
            <v>RIVERAYTD2011-2012</v>
          </cell>
        </row>
        <row r="3542">
          <cell r="D3542" t="str">
            <v>RIVERA</v>
          </cell>
          <cell r="E3542" t="str">
            <v>ECON-3D</v>
          </cell>
          <cell r="F3542" t="str">
            <v>Residential</v>
          </cell>
          <cell r="G3542" t="str">
            <v>MULTI</v>
          </cell>
          <cell r="J3542" t="str">
            <v>YTD</v>
          </cell>
          <cell r="K3542" t="str">
            <v>2011-2012</v>
          </cell>
          <cell r="Y3542">
            <v>0</v>
          </cell>
          <cell r="Z3542">
            <v>0</v>
          </cell>
          <cell r="AA3542">
            <v>0</v>
          </cell>
          <cell r="AB3542">
            <v>0</v>
          </cell>
          <cell r="AC3542" t="str">
            <v>RIVERAECON-3DYTD2011-2012</v>
          </cell>
          <cell r="AD3542" t="str">
            <v>RIVERAECON-3D</v>
          </cell>
          <cell r="AE3542" t="str">
            <v>RIVERAECON-3DYTD</v>
          </cell>
          <cell r="AF3542" t="str">
            <v>RIVERAECON-3DYTD2011-2012</v>
          </cell>
          <cell r="AG3542" t="str">
            <v>RIVERAECON-3DYTD2011-2012</v>
          </cell>
          <cell r="AH3542" t="str">
            <v>RIVERAYTD2011-2012</v>
          </cell>
        </row>
        <row r="3543">
          <cell r="B3543" t="str">
            <v>M-VRES</v>
          </cell>
          <cell r="C3543" t="str">
            <v>Survey - Res Eng VIDEO English</v>
          </cell>
          <cell r="D3543" t="str">
            <v>BURNS</v>
          </cell>
          <cell r="E3543" t="str">
            <v>ECON-3D</v>
          </cell>
          <cell r="F3543" t="str">
            <v>Residential</v>
          </cell>
          <cell r="G3543" t="str">
            <v>SINGLE</v>
          </cell>
          <cell r="J3543" t="str">
            <v>YTD</v>
          </cell>
          <cell r="K3543" t="str">
            <v>2011-2012</v>
          </cell>
          <cell r="Y3543">
            <v>0</v>
          </cell>
          <cell r="Z3543">
            <v>0</v>
          </cell>
          <cell r="AA3543">
            <v>0</v>
          </cell>
          <cell r="AB3543">
            <v>0</v>
          </cell>
          <cell r="AC3543" t="str">
            <v>BURNSECON-3DYTD2011-2012</v>
          </cell>
          <cell r="AD3543" t="str">
            <v>BURNSECON-3D</v>
          </cell>
          <cell r="AE3543" t="str">
            <v>BURNSECON-3DYTD</v>
          </cell>
          <cell r="AF3543" t="str">
            <v>BURNSECON-3DYTD2011-2012</v>
          </cell>
          <cell r="AG3543" t="str">
            <v>BURNSECON-3DYTD2011-2012</v>
          </cell>
          <cell r="AH3543" t="str">
            <v>BURNSYTD2011-2012</v>
          </cell>
        </row>
        <row r="3544">
          <cell r="D3544" t="str">
            <v>BURNS</v>
          </cell>
          <cell r="E3544" t="str">
            <v>ECON-3D</v>
          </cell>
          <cell r="F3544" t="str">
            <v>Residential</v>
          </cell>
          <cell r="G3544" t="str">
            <v>MULTI</v>
          </cell>
          <cell r="J3544" t="str">
            <v>YTD</v>
          </cell>
          <cell r="K3544" t="str">
            <v>2011-2012</v>
          </cell>
          <cell r="Y3544">
            <v>0</v>
          </cell>
          <cell r="Z3544">
            <v>0</v>
          </cell>
          <cell r="AA3544">
            <v>0</v>
          </cell>
          <cell r="AB3544">
            <v>0</v>
          </cell>
          <cell r="AC3544" t="str">
            <v>BURNSECON-3DYTD2011-2012</v>
          </cell>
          <cell r="AD3544" t="str">
            <v>BURNSECON-3D</v>
          </cell>
          <cell r="AE3544" t="str">
            <v>BURNSECON-3DYTD</v>
          </cell>
          <cell r="AF3544" t="str">
            <v>BURNSECON-3DYTD2011-2012</v>
          </cell>
          <cell r="AG3544" t="str">
            <v>BURNSECON-3DYTD2011-2012</v>
          </cell>
          <cell r="AH3544" t="str">
            <v>BURNSYTD2011-2012</v>
          </cell>
        </row>
        <row r="3545">
          <cell r="D3545" t="str">
            <v>RIVERA</v>
          </cell>
          <cell r="E3545" t="str">
            <v>ECON-3D</v>
          </cell>
          <cell r="F3545" t="str">
            <v>Residential</v>
          </cell>
          <cell r="G3545" t="str">
            <v>SINGLE</v>
          </cell>
          <cell r="J3545" t="str">
            <v>YTD</v>
          </cell>
          <cell r="K3545" t="str">
            <v>2011-2012</v>
          </cell>
          <cell r="Y3545">
            <v>0</v>
          </cell>
          <cell r="Z3545">
            <v>0</v>
          </cell>
          <cell r="AA3545">
            <v>0</v>
          </cell>
          <cell r="AB3545">
            <v>0</v>
          </cell>
          <cell r="AC3545" t="str">
            <v>RIVERAECON-3DYTD2011-2012</v>
          </cell>
          <cell r="AD3545" t="str">
            <v>RIVERAECON-3D</v>
          </cell>
          <cell r="AE3545" t="str">
            <v>RIVERAECON-3DYTD</v>
          </cell>
          <cell r="AF3545" t="str">
            <v>RIVERAECON-3DYTD2011-2012</v>
          </cell>
          <cell r="AG3545" t="str">
            <v>RIVERAECON-3DYTD2011-2012</v>
          </cell>
          <cell r="AH3545" t="str">
            <v>RIVERAYTD2011-2012</v>
          </cell>
        </row>
        <row r="3546">
          <cell r="D3546" t="str">
            <v>RIVERA</v>
          </cell>
          <cell r="E3546" t="str">
            <v>ECON-3D</v>
          </cell>
          <cell r="F3546" t="str">
            <v>Residential</v>
          </cell>
          <cell r="G3546" t="str">
            <v>MULTI</v>
          </cell>
          <cell r="J3546" t="str">
            <v>YTD</v>
          </cell>
          <cell r="K3546" t="str">
            <v>2011-2012</v>
          </cell>
          <cell r="Y3546">
            <v>0</v>
          </cell>
          <cell r="Z3546">
            <v>0</v>
          </cell>
          <cell r="AA3546">
            <v>0</v>
          </cell>
          <cell r="AB3546">
            <v>0</v>
          </cell>
          <cell r="AC3546" t="str">
            <v>RIVERAECON-3DYTD2011-2012</v>
          </cell>
          <cell r="AD3546" t="str">
            <v>RIVERAECON-3D</v>
          </cell>
          <cell r="AE3546" t="str">
            <v>RIVERAECON-3DYTD</v>
          </cell>
          <cell r="AF3546" t="str">
            <v>RIVERAECON-3DYTD2011-2012</v>
          </cell>
          <cell r="AG3546" t="str">
            <v>RIVERAECON-3DYTD2011-2012</v>
          </cell>
          <cell r="AH3546" t="str">
            <v>RIVERAYTD2011-2012</v>
          </cell>
        </row>
        <row r="3547">
          <cell r="B3547" t="str">
            <v>M-VRSS</v>
          </cell>
          <cell r="C3547" t="str">
            <v>Survey - Res Eng VIDEO Spanish</v>
          </cell>
          <cell r="D3547" t="str">
            <v>BURNS</v>
          </cell>
          <cell r="E3547" t="str">
            <v>ECON-3D</v>
          </cell>
          <cell r="F3547" t="str">
            <v>Residential</v>
          </cell>
          <cell r="G3547" t="str">
            <v>SINGLE</v>
          </cell>
          <cell r="J3547" t="str">
            <v>YTD</v>
          </cell>
          <cell r="K3547" t="str">
            <v>2011-2012</v>
          </cell>
          <cell r="Y3547">
            <v>0</v>
          </cell>
          <cell r="Z3547">
            <v>0</v>
          </cell>
          <cell r="AA3547">
            <v>0</v>
          </cell>
          <cell r="AB3547">
            <v>0</v>
          </cell>
          <cell r="AC3547" t="str">
            <v>BURNSECON-3DYTD2011-2012</v>
          </cell>
          <cell r="AD3547" t="str">
            <v>BURNSECON-3D</v>
          </cell>
          <cell r="AE3547" t="str">
            <v>BURNSECON-3DYTD</v>
          </cell>
          <cell r="AF3547" t="str">
            <v>BURNSECON-3DYTD2011-2012</v>
          </cell>
          <cell r="AG3547" t="str">
            <v>BURNSECON-3DYTD2011-2012</v>
          </cell>
          <cell r="AH3547" t="str">
            <v>BURNSYTD2011-2012</v>
          </cell>
        </row>
        <row r="3548">
          <cell r="D3548" t="str">
            <v>BURNS</v>
          </cell>
          <cell r="E3548" t="str">
            <v>ECON-3D</v>
          </cell>
          <cell r="F3548" t="str">
            <v>Residential</v>
          </cell>
          <cell r="G3548" t="str">
            <v>MULTI</v>
          </cell>
          <cell r="J3548" t="str">
            <v>YTD</v>
          </cell>
          <cell r="K3548" t="str">
            <v>2011-2012</v>
          </cell>
          <cell r="Y3548">
            <v>0</v>
          </cell>
          <cell r="Z3548">
            <v>0</v>
          </cell>
          <cell r="AA3548">
            <v>0</v>
          </cell>
          <cell r="AB3548">
            <v>0</v>
          </cell>
          <cell r="AC3548" t="str">
            <v>BURNSECON-3DYTD2011-2012</v>
          </cell>
          <cell r="AD3548" t="str">
            <v>BURNSECON-3D</v>
          </cell>
          <cell r="AE3548" t="str">
            <v>BURNSECON-3DYTD</v>
          </cell>
          <cell r="AF3548" t="str">
            <v>BURNSECON-3DYTD2011-2012</v>
          </cell>
          <cell r="AG3548" t="str">
            <v>BURNSECON-3DYTD2011-2012</v>
          </cell>
          <cell r="AH3548" t="str">
            <v>BURNSYTD2011-2012</v>
          </cell>
        </row>
        <row r="3549">
          <cell r="D3549" t="str">
            <v>RIVERA</v>
          </cell>
          <cell r="E3549" t="str">
            <v>ECON-3D</v>
          </cell>
          <cell r="F3549" t="str">
            <v>Residential</v>
          </cell>
          <cell r="G3549" t="str">
            <v>SINGLE</v>
          </cell>
          <cell r="J3549" t="str">
            <v>YTD</v>
          </cell>
          <cell r="K3549" t="str">
            <v>2011-2012</v>
          </cell>
          <cell r="Y3549">
            <v>0</v>
          </cell>
          <cell r="Z3549">
            <v>0</v>
          </cell>
          <cell r="AA3549">
            <v>0</v>
          </cell>
          <cell r="AB3549">
            <v>0</v>
          </cell>
          <cell r="AC3549" t="str">
            <v>RIVERAECON-3DYTD2011-2012</v>
          </cell>
          <cell r="AD3549" t="str">
            <v>RIVERAECON-3D</v>
          </cell>
          <cell r="AE3549" t="str">
            <v>RIVERAECON-3DYTD</v>
          </cell>
          <cell r="AF3549" t="str">
            <v>RIVERAECON-3DYTD2011-2012</v>
          </cell>
          <cell r="AG3549" t="str">
            <v>RIVERAECON-3DYTD2011-2012</v>
          </cell>
          <cell r="AH3549" t="str">
            <v>RIVERAYTD2011-2012</v>
          </cell>
        </row>
        <row r="3550">
          <cell r="D3550" t="str">
            <v>RIVERA</v>
          </cell>
          <cell r="E3550" t="str">
            <v>ECON-3D</v>
          </cell>
          <cell r="F3550" t="str">
            <v>Residential</v>
          </cell>
          <cell r="G3550" t="str">
            <v>MULTI</v>
          </cell>
          <cell r="J3550" t="str">
            <v>YTD</v>
          </cell>
          <cell r="K3550" t="str">
            <v>2011-2012</v>
          </cell>
          <cell r="Y3550">
            <v>0</v>
          </cell>
          <cell r="Z3550">
            <v>0</v>
          </cell>
          <cell r="AA3550">
            <v>0</v>
          </cell>
          <cell r="AB3550">
            <v>0</v>
          </cell>
          <cell r="AC3550" t="str">
            <v>RIVERAECON-3DYTD2011-2012</v>
          </cell>
          <cell r="AD3550" t="str">
            <v>RIVERAECON-3D</v>
          </cell>
          <cell r="AE3550" t="str">
            <v>RIVERAECON-3DYTD</v>
          </cell>
          <cell r="AF3550" t="str">
            <v>RIVERAECON-3DYTD2011-2012</v>
          </cell>
          <cell r="AG3550" t="str">
            <v>RIVERAECON-3DYTD2011-2012</v>
          </cell>
          <cell r="AH3550" t="str">
            <v>RIVERAYTD2011-2012</v>
          </cell>
        </row>
        <row r="3551">
          <cell r="B3551" t="str">
            <v>TOTAL DVD/VIDEO</v>
          </cell>
          <cell r="C3551" t="str">
            <v xml:space="preserve">Total DVD &amp; VIDEO  </v>
          </cell>
          <cell r="D3551" t="str">
            <v>DVD</v>
          </cell>
          <cell r="E3551" t="str">
            <v>ECON-3D</v>
          </cell>
          <cell r="F3551" t="str">
            <v>Residential</v>
          </cell>
          <cell r="G3551" t="str">
            <v>SINGLE</v>
          </cell>
          <cell r="J3551" t="str">
            <v>YTD</v>
          </cell>
          <cell r="K3551" t="str">
            <v>2011-2012</v>
          </cell>
          <cell r="M3551">
            <v>0</v>
          </cell>
          <cell r="N3551">
            <v>283.33333333333331</v>
          </cell>
          <cell r="Y3551">
            <v>0</v>
          </cell>
          <cell r="Z3551">
            <v>2684.0123883333331</v>
          </cell>
          <cell r="AA3551">
            <v>0</v>
          </cell>
          <cell r="AB3551">
            <v>34570.03833333333</v>
          </cell>
          <cell r="AC3551" t="str">
            <v>DVDECON-3DYTD2011-2012</v>
          </cell>
          <cell r="AD3551" t="str">
            <v>DVDECON-3D</v>
          </cell>
          <cell r="AE3551" t="str">
            <v>DVDECON-3DYTD</v>
          </cell>
          <cell r="AF3551" t="str">
            <v>DVDECON-3DYTD2011-2012</v>
          </cell>
          <cell r="AG3551" t="str">
            <v>DVDECON-3DYTD2011-2012</v>
          </cell>
          <cell r="AH3551" t="str">
            <v>DVDYTD2011-2012</v>
          </cell>
        </row>
        <row r="3552">
          <cell r="C3552" t="str">
            <v xml:space="preserve">Total DVD &amp; VIDEO  </v>
          </cell>
          <cell r="D3552" t="str">
            <v>DVD</v>
          </cell>
          <cell r="E3552" t="str">
            <v>ECON-3D</v>
          </cell>
          <cell r="F3552" t="str">
            <v>Residential</v>
          </cell>
          <cell r="G3552" t="str">
            <v>MULTI</v>
          </cell>
          <cell r="J3552" t="str">
            <v>YTD</v>
          </cell>
          <cell r="K3552" t="str">
            <v>2011-2012</v>
          </cell>
          <cell r="M3552">
            <v>0</v>
          </cell>
          <cell r="Y3552">
            <v>0</v>
          </cell>
          <cell r="AA3552">
            <v>0</v>
          </cell>
          <cell r="AC3552" t="str">
            <v>DVDECON-3DYTD2011-2012</v>
          </cell>
          <cell r="AD3552" t="str">
            <v>DVDECON-3D</v>
          </cell>
          <cell r="AE3552" t="str">
            <v>DVDECON-3DYTD</v>
          </cell>
          <cell r="AF3552" t="str">
            <v>DVDECON-3DYTD2011-2012</v>
          </cell>
          <cell r="AG3552" t="str">
            <v>DVDECON-3DYTD2011-2012</v>
          </cell>
          <cell r="AH3552" t="str">
            <v>DVDYTD2011-2012</v>
          </cell>
        </row>
        <row r="3553">
          <cell r="C3553" t="str">
            <v xml:space="preserve">Total CONEW DVD &amp; VIDEO  </v>
          </cell>
          <cell r="D3553" t="str">
            <v>CONEW</v>
          </cell>
          <cell r="E3553" t="str">
            <v>ECON-3D</v>
          </cell>
          <cell r="F3553" t="str">
            <v>Residential</v>
          </cell>
          <cell r="G3553" t="str">
            <v>SINGLE</v>
          </cell>
          <cell r="J3553" t="str">
            <v>YTD</v>
          </cell>
          <cell r="K3553" t="str">
            <v>2011-2012</v>
          </cell>
          <cell r="M3553">
            <v>0</v>
          </cell>
          <cell r="N3553">
            <v>283.33333333333331</v>
          </cell>
          <cell r="Y3553">
            <v>0</v>
          </cell>
          <cell r="Z3553">
            <v>2684.0123883333331</v>
          </cell>
          <cell r="AA3553">
            <v>0</v>
          </cell>
          <cell r="AB3553">
            <v>34570.03833333333</v>
          </cell>
          <cell r="AC3553" t="str">
            <v>CONEWECON-3DYTD2011-2012</v>
          </cell>
          <cell r="AD3553" t="str">
            <v>CONEWECON-3D</v>
          </cell>
          <cell r="AE3553" t="str">
            <v>CONEWECON-3DYTD</v>
          </cell>
          <cell r="AF3553" t="str">
            <v>CONEWECON-3DYTD2011-2012</v>
          </cell>
          <cell r="AG3553" t="str">
            <v>CONEWECON-3DYTD2011-2012</v>
          </cell>
          <cell r="AH3553" t="str">
            <v>CONEWYTD2011-2012</v>
          </cell>
        </row>
        <row r="3554">
          <cell r="C3554" t="str">
            <v xml:space="preserve">Total CONEW DVD &amp; VIDEO  </v>
          </cell>
          <cell r="D3554" t="str">
            <v>CONEW</v>
          </cell>
          <cell r="E3554" t="str">
            <v>ECON-3D</v>
          </cell>
          <cell r="F3554" t="str">
            <v>Residential</v>
          </cell>
          <cell r="G3554" t="str">
            <v>MULTI</v>
          </cell>
          <cell r="J3554" t="str">
            <v>YTD</v>
          </cell>
          <cell r="K3554" t="str">
            <v>2011-2012</v>
          </cell>
          <cell r="M3554">
            <v>0</v>
          </cell>
          <cell r="Y3554">
            <v>0</v>
          </cell>
          <cell r="AA3554">
            <v>0</v>
          </cell>
          <cell r="AC3554" t="str">
            <v>CONEWECON-3DYTD2011-2012</v>
          </cell>
          <cell r="AD3554" t="str">
            <v>CONEWECON-3D</v>
          </cell>
          <cell r="AE3554" t="str">
            <v>CONEWECON-3DYTD</v>
          </cell>
          <cell r="AF3554" t="str">
            <v>CONEWECON-3DYTD2011-2012</v>
          </cell>
          <cell r="AG3554" t="str">
            <v>CONEWECON-3DYTD2011-2012</v>
          </cell>
          <cell r="AH3554" t="str">
            <v>CONEWYTD2011-2012</v>
          </cell>
        </row>
        <row r="3555">
          <cell r="B3555" t="str">
            <v>M-ONLINE</v>
          </cell>
          <cell r="C3555" t="str">
            <v>Survey - Residential Online Energy</v>
          </cell>
          <cell r="D3555" t="str">
            <v>ONLINE</v>
          </cell>
          <cell r="E3555" t="str">
            <v>ECON-3C</v>
          </cell>
          <cell r="F3555" t="str">
            <v>Residential</v>
          </cell>
          <cell r="G3555" t="str">
            <v>SINGLE</v>
          </cell>
          <cell r="J3555" t="str">
            <v>YTD</v>
          </cell>
          <cell r="K3555" t="str">
            <v>2011-2012</v>
          </cell>
          <cell r="N3555">
            <v>149.91666666666666</v>
          </cell>
          <cell r="Y3555">
            <v>0</v>
          </cell>
          <cell r="Z3555">
            <v>3495.7568333333334</v>
          </cell>
          <cell r="AA3555">
            <v>0</v>
          </cell>
          <cell r="AB3555">
            <v>18225.008916916668</v>
          </cell>
          <cell r="AC3555" t="str">
            <v>ONLINEECON-3CYTD2011-2012</v>
          </cell>
          <cell r="AD3555" t="str">
            <v>ONLINEECON-3C</v>
          </cell>
          <cell r="AE3555" t="str">
            <v>ONLINEECON-3CYTD</v>
          </cell>
          <cell r="AF3555" t="str">
            <v>ONLINEECON-3CYTD2011-2012</v>
          </cell>
          <cell r="AG3555" t="str">
            <v>ONLINEECON-3CYTD2011-2012</v>
          </cell>
          <cell r="AH3555" t="str">
            <v>ONLINEYTD2011-2012</v>
          </cell>
        </row>
        <row r="3556">
          <cell r="C3556" t="str">
            <v>Energy Calculator</v>
          </cell>
          <cell r="D3556" t="str">
            <v>CALC</v>
          </cell>
          <cell r="E3556" t="str">
            <v>ECON-17</v>
          </cell>
          <cell r="F3556" t="str">
            <v>Residential</v>
          </cell>
          <cell r="G3556" t="str">
            <v>SINGLE</v>
          </cell>
          <cell r="J3556" t="str">
            <v>YTD</v>
          </cell>
          <cell r="K3556" t="str">
            <v>2011-2012</v>
          </cell>
          <cell r="Y3556">
            <v>0</v>
          </cell>
          <cell r="Z3556">
            <v>0</v>
          </cell>
          <cell r="AA3556">
            <v>0</v>
          </cell>
          <cell r="AB3556">
            <v>0</v>
          </cell>
          <cell r="AC3556" t="str">
            <v>CALCECON-17YTD2011-2012</v>
          </cell>
          <cell r="AD3556" t="str">
            <v>CALCECON-17</v>
          </cell>
          <cell r="AE3556" t="str">
            <v>CALCECON-17YTD</v>
          </cell>
          <cell r="AF3556" t="str">
            <v>CALCECON-17YTD2011-2012</v>
          </cell>
          <cell r="AG3556" t="str">
            <v>CALCECON-17YTD2011-2012</v>
          </cell>
          <cell r="AH3556" t="str">
            <v>CALCYTD2011-2012</v>
          </cell>
        </row>
        <row r="3557">
          <cell r="C3557" t="str">
            <v xml:space="preserve">Total Online Energy Surveys  </v>
          </cell>
          <cell r="D3557" t="str">
            <v>CONEW</v>
          </cell>
          <cell r="E3557" t="str">
            <v>ECON-EDU</v>
          </cell>
          <cell r="F3557" t="str">
            <v>Residential</v>
          </cell>
          <cell r="G3557" t="str">
            <v>SINGLE</v>
          </cell>
          <cell r="H3557" t="str">
            <v>ONLINE SURVEY</v>
          </cell>
          <cell r="J3557" t="str">
            <v>YTD</v>
          </cell>
          <cell r="K3557" t="str">
            <v>2011-2012</v>
          </cell>
          <cell r="M3557">
            <v>0</v>
          </cell>
          <cell r="N3557">
            <v>149.91666666666666</v>
          </cell>
          <cell r="O3557">
            <v>0</v>
          </cell>
          <cell r="P3557">
            <v>0</v>
          </cell>
          <cell r="Q3557">
            <v>0</v>
          </cell>
          <cell r="R3557">
            <v>0</v>
          </cell>
          <cell r="S3557">
            <v>0</v>
          </cell>
          <cell r="U3557">
            <v>0</v>
          </cell>
          <cell r="V3557">
            <v>0</v>
          </cell>
          <cell r="W3557">
            <v>0</v>
          </cell>
          <cell r="X3557">
            <v>0</v>
          </cell>
          <cell r="Y3557">
            <v>0</v>
          </cell>
          <cell r="Z3557">
            <v>3495.7568333333334</v>
          </cell>
          <cell r="AA3557">
            <v>0</v>
          </cell>
          <cell r="AB3557">
            <v>18225.008916916668</v>
          </cell>
          <cell r="AC3557" t="str">
            <v>CONEWECON-EDUYTD2011-2012</v>
          </cell>
          <cell r="AD3557" t="str">
            <v>CONEWECON-EDU</v>
          </cell>
          <cell r="AE3557" t="str">
            <v>CONEWECON-EDUYTD</v>
          </cell>
          <cell r="AF3557" t="str">
            <v>CONEWECON-EDUONLINE SURVEYYTD2011-2012</v>
          </cell>
          <cell r="AG3557" t="str">
            <v>CONEWECON-EDUYTD2011-2012</v>
          </cell>
          <cell r="AH3557" t="str">
            <v>CONEWYTD2011-2012</v>
          </cell>
        </row>
        <row r="3558">
          <cell r="B3558" t="str">
            <v>M-WAUD</v>
          </cell>
          <cell r="C3558" t="str">
            <v>Survey - Water Audit</v>
          </cell>
          <cell r="D3558" t="str">
            <v>BURNS</v>
          </cell>
          <cell r="E3558" t="str">
            <v>WACON-5A</v>
          </cell>
          <cell r="F3558" t="str">
            <v>Residential</v>
          </cell>
          <cell r="G3558" t="str">
            <v>SINGLE</v>
          </cell>
          <cell r="J3558" t="str">
            <v>YTD</v>
          </cell>
          <cell r="K3558" t="str">
            <v>2011-2012</v>
          </cell>
          <cell r="N3558">
            <v>0</v>
          </cell>
          <cell r="Y3558">
            <v>0</v>
          </cell>
          <cell r="Z3558">
            <v>0</v>
          </cell>
          <cell r="AA3558">
            <v>0</v>
          </cell>
          <cell r="AB3558">
            <v>0</v>
          </cell>
          <cell r="AC3558" t="str">
            <v>BURNSWACON-5AYTD2011-2012</v>
          </cell>
          <cell r="AD3558" t="str">
            <v>BURNSWACON-5A</v>
          </cell>
          <cell r="AE3558" t="str">
            <v>BURNSWACON-5AYTD</v>
          </cell>
          <cell r="AF3558" t="str">
            <v>BURNSWACON-5AYTD2011-2012</v>
          </cell>
          <cell r="AG3558" t="str">
            <v>BURNSWACON-5AYTD2011-2012</v>
          </cell>
          <cell r="AH3558" t="str">
            <v>BURNSYTD2011-2012</v>
          </cell>
        </row>
        <row r="3559">
          <cell r="D3559" t="str">
            <v>BURNS</v>
          </cell>
          <cell r="E3559" t="str">
            <v>WACON-5A</v>
          </cell>
          <cell r="F3559" t="str">
            <v>Residential</v>
          </cell>
          <cell r="G3559" t="str">
            <v>MULTI</v>
          </cell>
          <cell r="J3559" t="str">
            <v>YTD</v>
          </cell>
          <cell r="K3559" t="str">
            <v>2011-2012</v>
          </cell>
          <cell r="Y3559">
            <v>0</v>
          </cell>
          <cell r="AA3559">
            <v>0</v>
          </cell>
          <cell r="AC3559" t="str">
            <v>BURNSWACON-5AYTD2011-2012</v>
          </cell>
          <cell r="AD3559" t="str">
            <v>BURNSWACON-5A</v>
          </cell>
          <cell r="AE3559" t="str">
            <v>BURNSWACON-5AYTD</v>
          </cell>
          <cell r="AF3559" t="str">
            <v>BURNSWACON-5AYTD2011-2012</v>
          </cell>
          <cell r="AG3559" t="str">
            <v>BURNSWACON-5AYTD2011-2012</v>
          </cell>
          <cell r="AH3559" t="str">
            <v>BURNSYTD2011-2012</v>
          </cell>
        </row>
        <row r="3560">
          <cell r="D3560" t="str">
            <v>GRAHAM</v>
          </cell>
          <cell r="E3560" t="str">
            <v>WACON-5A</v>
          </cell>
          <cell r="F3560" t="str">
            <v>Residential</v>
          </cell>
          <cell r="G3560" t="str">
            <v>SINGLE</v>
          </cell>
          <cell r="J3560" t="str">
            <v>YTD</v>
          </cell>
          <cell r="K3560" t="str">
            <v>2011-2012</v>
          </cell>
          <cell r="N3560">
            <v>0</v>
          </cell>
          <cell r="Y3560">
            <v>0</v>
          </cell>
          <cell r="Z3560">
            <v>0</v>
          </cell>
          <cell r="AA3560">
            <v>0</v>
          </cell>
          <cell r="AB3560">
            <v>0</v>
          </cell>
          <cell r="AC3560" t="str">
            <v>GRAHAMWACON-5AYTD2011-2012</v>
          </cell>
          <cell r="AD3560" t="str">
            <v>GRAHAMWACON-5A</v>
          </cell>
          <cell r="AE3560" t="str">
            <v>GRAHAMWACON-5AYTD</v>
          </cell>
          <cell r="AF3560" t="str">
            <v>GRAHAMWACON-5AYTD2011-2012</v>
          </cell>
          <cell r="AG3560" t="str">
            <v>GRAHAMWACON-5AYTD2011-2012</v>
          </cell>
          <cell r="AH3560" t="str">
            <v>GRAHAMYTD2011-2012</v>
          </cell>
        </row>
        <row r="3561">
          <cell r="D3561" t="str">
            <v>GRAHAM</v>
          </cell>
          <cell r="E3561" t="str">
            <v>WACON-5A</v>
          </cell>
          <cell r="F3561" t="str">
            <v>Residential</v>
          </cell>
          <cell r="G3561" t="str">
            <v>MULTI</v>
          </cell>
          <cell r="J3561" t="str">
            <v>YTD</v>
          </cell>
          <cell r="K3561" t="str">
            <v>2011-2012</v>
          </cell>
          <cell r="Y3561">
            <v>0</v>
          </cell>
          <cell r="AA3561">
            <v>0</v>
          </cell>
          <cell r="AC3561" t="str">
            <v>GRAHAMWACON-5AYTD2011-2012</v>
          </cell>
          <cell r="AD3561" t="str">
            <v>GRAHAMWACON-5A</v>
          </cell>
          <cell r="AE3561" t="str">
            <v>GRAHAMWACON-5AYTD</v>
          </cell>
          <cell r="AF3561" t="str">
            <v>GRAHAMWACON-5AYTD2011-2012</v>
          </cell>
          <cell r="AG3561" t="str">
            <v>GRAHAMWACON-5AYTD2011-2012</v>
          </cell>
          <cell r="AH3561" t="str">
            <v>GRAHAMYTD2011-2012</v>
          </cell>
        </row>
        <row r="3562">
          <cell r="D3562" t="str">
            <v>GURNETT</v>
          </cell>
          <cell r="E3562" t="str">
            <v>WACON-5A</v>
          </cell>
          <cell r="F3562" t="str">
            <v>Residential</v>
          </cell>
          <cell r="G3562" t="str">
            <v>SINGLE</v>
          </cell>
          <cell r="J3562" t="str">
            <v>YTD</v>
          </cell>
          <cell r="K3562" t="str">
            <v>2011-2012</v>
          </cell>
          <cell r="N3562">
            <v>0</v>
          </cell>
          <cell r="Y3562">
            <v>0</v>
          </cell>
          <cell r="Z3562">
            <v>0</v>
          </cell>
          <cell r="AA3562">
            <v>0</v>
          </cell>
          <cell r="AB3562">
            <v>0</v>
          </cell>
          <cell r="AC3562" t="str">
            <v>GURNETTWACON-5AYTD2011-2012</v>
          </cell>
          <cell r="AD3562" t="str">
            <v>GURNETTWACON-5A</v>
          </cell>
          <cell r="AE3562" t="str">
            <v>GURNETTWACON-5AYTD</v>
          </cell>
          <cell r="AF3562" t="str">
            <v>GURNETTWACON-5AYTD2011-2012</v>
          </cell>
          <cell r="AG3562" t="str">
            <v>GURNETTWACON-5AYTD2011-2012</v>
          </cell>
          <cell r="AH3562" t="str">
            <v>GURNETTYTD2011-2012</v>
          </cell>
        </row>
        <row r="3563">
          <cell r="D3563" t="str">
            <v>GURNETT</v>
          </cell>
          <cell r="E3563" t="str">
            <v>WACON-5A</v>
          </cell>
          <cell r="F3563" t="str">
            <v>Residential</v>
          </cell>
          <cell r="G3563" t="str">
            <v>MULTI</v>
          </cell>
          <cell r="J3563" t="str">
            <v>YTD</v>
          </cell>
          <cell r="K3563" t="str">
            <v>2011-2012</v>
          </cell>
          <cell r="Y3563">
            <v>0</v>
          </cell>
          <cell r="AA3563">
            <v>0</v>
          </cell>
          <cell r="AC3563" t="str">
            <v>GURNETTWACON-5AYTD2011-2012</v>
          </cell>
          <cell r="AD3563" t="str">
            <v>GURNETTWACON-5A</v>
          </cell>
          <cell r="AE3563" t="str">
            <v>GURNETTWACON-5AYTD</v>
          </cell>
          <cell r="AF3563" t="str">
            <v>GURNETTWACON-5AYTD2011-2012</v>
          </cell>
          <cell r="AG3563" t="str">
            <v>GURNETTWACON-5AYTD2011-2012</v>
          </cell>
          <cell r="AH3563" t="str">
            <v>GURNETTYTD2011-2012</v>
          </cell>
        </row>
        <row r="3564">
          <cell r="D3564" t="str">
            <v>MIL</v>
          </cell>
          <cell r="E3564" t="str">
            <v>WACON-5B</v>
          </cell>
          <cell r="F3564" t="str">
            <v>Commercial</v>
          </cell>
          <cell r="G3564" t="str">
            <v>MULTI</v>
          </cell>
          <cell r="J3564" t="str">
            <v>YTD</v>
          </cell>
          <cell r="K3564" t="str">
            <v>2011-2012</v>
          </cell>
          <cell r="N3564">
            <v>0</v>
          </cell>
          <cell r="Y3564">
            <v>0</v>
          </cell>
          <cell r="Z3564">
            <v>0</v>
          </cell>
          <cell r="AA3564">
            <v>0</v>
          </cell>
          <cell r="AB3564">
            <v>0</v>
          </cell>
          <cell r="AC3564" t="str">
            <v>MILWACON-5BYTD2011-2012</v>
          </cell>
          <cell r="AD3564" t="str">
            <v>MILWACON-5B</v>
          </cell>
          <cell r="AE3564" t="str">
            <v>MILWACON-5BYTD</v>
          </cell>
          <cell r="AF3564" t="str">
            <v>MILWACON-5BYTD2011-2012</v>
          </cell>
          <cell r="AG3564" t="str">
            <v>MILWACON-5BYTD2011-2012</v>
          </cell>
          <cell r="AH3564" t="str">
            <v>MILYTD2011-2012</v>
          </cell>
        </row>
        <row r="3565">
          <cell r="D3565" t="str">
            <v>MIL</v>
          </cell>
          <cell r="E3565" t="str">
            <v>WACON-5B</v>
          </cell>
          <cell r="F3565" t="str">
            <v>Commercial</v>
          </cell>
          <cell r="G3565" t="str">
            <v>OTHER</v>
          </cell>
          <cell r="J3565" t="str">
            <v>YTD</v>
          </cell>
          <cell r="K3565" t="str">
            <v>2011-2012</v>
          </cell>
          <cell r="Y3565">
            <v>0</v>
          </cell>
          <cell r="AC3565" t="str">
            <v>MILWACON-5BYTD2011-2012</v>
          </cell>
          <cell r="AD3565" t="str">
            <v>MILWACON-5B</v>
          </cell>
          <cell r="AE3565" t="str">
            <v>MILWACON-5BYTD</v>
          </cell>
          <cell r="AF3565" t="str">
            <v>MILWACON-5BYTD2011-2012</v>
          </cell>
          <cell r="AG3565" t="str">
            <v>MILWACON-5BYTD2011-2012</v>
          </cell>
          <cell r="AH3565" t="str">
            <v>MILYTD2011-2012</v>
          </cell>
        </row>
        <row r="3566">
          <cell r="D3566" t="str">
            <v>SAMPSON</v>
          </cell>
          <cell r="E3566" t="str">
            <v>WACON-5A</v>
          </cell>
          <cell r="F3566" t="str">
            <v>Residential</v>
          </cell>
          <cell r="G3566" t="str">
            <v>SINGLE</v>
          </cell>
          <cell r="J3566" t="str">
            <v>YTD</v>
          </cell>
          <cell r="K3566" t="str">
            <v>2011-2012</v>
          </cell>
          <cell r="N3566">
            <v>0</v>
          </cell>
          <cell r="Y3566">
            <v>0</v>
          </cell>
          <cell r="Z3566">
            <v>0</v>
          </cell>
          <cell r="AA3566">
            <v>0</v>
          </cell>
          <cell r="AB3566">
            <v>0</v>
          </cell>
          <cell r="AC3566" t="str">
            <v>SAMPSONWACON-5AYTD2011-2012</v>
          </cell>
          <cell r="AD3566" t="str">
            <v>SAMPSONWACON-5A</v>
          </cell>
          <cell r="AE3566" t="str">
            <v>SAMPSONWACON-5AYTD</v>
          </cell>
          <cell r="AF3566" t="str">
            <v>SAMPSONWACON-5AYTD2011-2012</v>
          </cell>
          <cell r="AG3566" t="str">
            <v>SAMPSONWACON-5AYTD2011-2012</v>
          </cell>
          <cell r="AH3566" t="str">
            <v>SAMPSONYTD2011-2012</v>
          </cell>
        </row>
        <row r="3567">
          <cell r="D3567" t="str">
            <v>SAMPSON</v>
          </cell>
          <cell r="E3567" t="str">
            <v>WACON-5A</v>
          </cell>
          <cell r="F3567" t="str">
            <v>Residential</v>
          </cell>
          <cell r="G3567" t="str">
            <v>MULTI</v>
          </cell>
          <cell r="J3567" t="str">
            <v>YTD</v>
          </cell>
          <cell r="K3567" t="str">
            <v>2011-2012</v>
          </cell>
          <cell r="Y3567">
            <v>0</v>
          </cell>
          <cell r="AA3567">
            <v>0</v>
          </cell>
          <cell r="AC3567" t="str">
            <v>SAMPSONWACON-5AYTD2011-2012</v>
          </cell>
          <cell r="AD3567" t="str">
            <v>SAMPSONWACON-5A</v>
          </cell>
          <cell r="AE3567" t="str">
            <v>SAMPSONWACON-5AYTD</v>
          </cell>
          <cell r="AF3567" t="str">
            <v>SAMPSONWACON-5AYTD2011-2012</v>
          </cell>
          <cell r="AG3567" t="str">
            <v>SAMPSONWACON-5AYTD2011-2012</v>
          </cell>
          <cell r="AH3567" t="str">
            <v>SAMPSONYTD2011-2012</v>
          </cell>
        </row>
        <row r="3568">
          <cell r="D3568" t="str">
            <v>SKIPPER</v>
          </cell>
          <cell r="E3568" t="str">
            <v>WACON-5A</v>
          </cell>
          <cell r="F3568" t="str">
            <v>Residential</v>
          </cell>
          <cell r="G3568" t="str">
            <v>SINGLE</v>
          </cell>
          <cell r="J3568" t="str">
            <v>YTD</v>
          </cell>
          <cell r="K3568" t="str">
            <v>2011-2012</v>
          </cell>
          <cell r="N3568">
            <v>0</v>
          </cell>
          <cell r="Y3568">
            <v>0</v>
          </cell>
          <cell r="AC3568" t="str">
            <v>SKIPPERWACON-5AYTD2011-2012</v>
          </cell>
          <cell r="AD3568" t="str">
            <v>SKIPPERWACON-5A</v>
          </cell>
          <cell r="AE3568" t="str">
            <v>SKIPPERWACON-5AYTD</v>
          </cell>
          <cell r="AF3568" t="str">
            <v>SKIPPERWACON-5AYTD2011-2012</v>
          </cell>
          <cell r="AG3568" t="str">
            <v>SKIPPERWACON-5AYTD2011-2012</v>
          </cell>
          <cell r="AH3568" t="str">
            <v>SKIPPERYTD2011-2012</v>
          </cell>
        </row>
        <row r="3569">
          <cell r="D3569" t="str">
            <v>SKIPPER</v>
          </cell>
          <cell r="E3569" t="str">
            <v>WACON-5A</v>
          </cell>
          <cell r="F3569" t="str">
            <v>Residential</v>
          </cell>
          <cell r="G3569" t="str">
            <v>MULTI</v>
          </cell>
          <cell r="J3569" t="str">
            <v>YTD</v>
          </cell>
          <cell r="K3569" t="str">
            <v>2011-2012</v>
          </cell>
          <cell r="Y3569">
            <v>0</v>
          </cell>
          <cell r="AC3569" t="str">
            <v>SKIPPERWACON-5AYTD2011-2012</v>
          </cell>
          <cell r="AD3569" t="str">
            <v>SKIPPERWACON-5A</v>
          </cell>
          <cell r="AE3569" t="str">
            <v>SKIPPERWACON-5AYTD</v>
          </cell>
          <cell r="AF3569" t="str">
            <v>SKIPPERWACON-5AYTD2011-2012</v>
          </cell>
          <cell r="AG3569" t="str">
            <v>SKIPPERWACON-5AYTD2011-2012</v>
          </cell>
          <cell r="AH3569" t="str">
            <v>SKIPPERYTD2011-2012</v>
          </cell>
        </row>
        <row r="3570">
          <cell r="D3570" t="str">
            <v>SKIPPER</v>
          </cell>
          <cell r="E3570" t="str">
            <v>WACON-5B</v>
          </cell>
          <cell r="F3570" t="str">
            <v>Commercial</v>
          </cell>
          <cell r="G3570" t="str">
            <v>OTHER</v>
          </cell>
          <cell r="J3570" t="str">
            <v>YTD</v>
          </cell>
          <cell r="K3570" t="str">
            <v>2011-2012</v>
          </cell>
          <cell r="N3570">
            <v>5.833333333333333</v>
          </cell>
          <cell r="Y3570">
            <v>0</v>
          </cell>
          <cell r="Z3570">
            <v>941.23725383333328</v>
          </cell>
          <cell r="AA3570">
            <v>0</v>
          </cell>
          <cell r="AB3570">
            <v>0</v>
          </cell>
          <cell r="AC3570" t="str">
            <v>SKIPPERWACON-5BYTD2011-2012</v>
          </cell>
          <cell r="AD3570" t="str">
            <v>SKIPPERWACON-5B</v>
          </cell>
          <cell r="AE3570" t="str">
            <v>SKIPPERWACON-5BYTD</v>
          </cell>
          <cell r="AF3570" t="str">
            <v>SKIPPERWACON-5BYTD2011-2012</v>
          </cell>
          <cell r="AG3570" t="str">
            <v>SKIPPERWACON-5BYTD2011-2012</v>
          </cell>
          <cell r="AH3570" t="str">
            <v>SKIPPERYTD2011-2012</v>
          </cell>
        </row>
        <row r="3571">
          <cell r="D3571" t="str">
            <v>SPRIGGS</v>
          </cell>
          <cell r="E3571" t="str">
            <v>WACON-5A</v>
          </cell>
          <cell r="F3571" t="str">
            <v>Residential</v>
          </cell>
          <cell r="G3571" t="str">
            <v>SINGLE</v>
          </cell>
          <cell r="J3571" t="str">
            <v>YTD</v>
          </cell>
          <cell r="K3571" t="str">
            <v>2011-2012</v>
          </cell>
          <cell r="N3571">
            <v>0</v>
          </cell>
          <cell r="Y3571">
            <v>0</v>
          </cell>
          <cell r="Z3571">
            <v>0</v>
          </cell>
          <cell r="AA3571">
            <v>0</v>
          </cell>
          <cell r="AB3571">
            <v>0</v>
          </cell>
          <cell r="AC3571" t="str">
            <v>SPRIGGSWACON-5AYTD2011-2012</v>
          </cell>
          <cell r="AD3571" t="str">
            <v>SPRIGGSWACON-5A</v>
          </cell>
          <cell r="AE3571" t="str">
            <v>SPRIGGSWACON-5AYTD</v>
          </cell>
          <cell r="AF3571" t="str">
            <v>SPRIGGSWACON-5AYTD2011-2012</v>
          </cell>
          <cell r="AG3571" t="str">
            <v>SPRIGGSWACON-5AYTD2011-2012</v>
          </cell>
          <cell r="AH3571" t="str">
            <v>SPRIGGSYTD2011-2012</v>
          </cell>
        </row>
        <row r="3572">
          <cell r="D3572" t="str">
            <v>SPRIGGS</v>
          </cell>
          <cell r="E3572" t="str">
            <v>WACON-5A</v>
          </cell>
          <cell r="F3572" t="str">
            <v>Residential</v>
          </cell>
          <cell r="G3572" t="str">
            <v>MULTI</v>
          </cell>
          <cell r="J3572" t="str">
            <v>YTD</v>
          </cell>
          <cell r="K3572" t="str">
            <v>2011-2012</v>
          </cell>
          <cell r="Y3572">
            <v>0</v>
          </cell>
          <cell r="AA3572">
            <v>0</v>
          </cell>
          <cell r="AC3572" t="str">
            <v>SPRIGGSWACON-5AYTD2011-2012</v>
          </cell>
          <cell r="AD3572" t="str">
            <v>SPRIGGSWACON-5A</v>
          </cell>
          <cell r="AE3572" t="str">
            <v>SPRIGGSWACON-5AYTD</v>
          </cell>
          <cell r="AF3572" t="str">
            <v>SPRIGGSWACON-5AYTD2011-2012</v>
          </cell>
          <cell r="AG3572" t="str">
            <v>SPRIGGSWACON-5AYTD2011-2012</v>
          </cell>
          <cell r="AH3572" t="str">
            <v>SPRIGGSYTD2011-2012</v>
          </cell>
        </row>
        <row r="3573">
          <cell r="C3573" t="str">
            <v xml:space="preserve">Total Water Audits  </v>
          </cell>
          <cell r="D3573" t="str">
            <v>CONEW</v>
          </cell>
          <cell r="E3573" t="str">
            <v>WACON-5A</v>
          </cell>
          <cell r="F3573" t="str">
            <v>Residential</v>
          </cell>
          <cell r="G3573" t="str">
            <v>SINGLE</v>
          </cell>
          <cell r="J3573" t="str">
            <v>YTD</v>
          </cell>
          <cell r="K3573" t="str">
            <v>2011-2012</v>
          </cell>
          <cell r="M3573">
            <v>0</v>
          </cell>
          <cell r="N3573">
            <v>0</v>
          </cell>
          <cell r="Y3573">
            <v>0</v>
          </cell>
          <cell r="Z3573">
            <v>0</v>
          </cell>
          <cell r="AA3573">
            <v>0</v>
          </cell>
          <cell r="AB3573">
            <v>0</v>
          </cell>
          <cell r="AC3573" t="str">
            <v>CONEWWACON-5AYTD2011-2012</v>
          </cell>
          <cell r="AD3573" t="str">
            <v>CONEWWACON-5A</v>
          </cell>
          <cell r="AE3573" t="str">
            <v>CONEWWACON-5AYTD</v>
          </cell>
          <cell r="AF3573" t="str">
            <v>CONEWWACON-5AYTD2011-2012</v>
          </cell>
          <cell r="AG3573" t="str">
            <v>CONEWWACON-5AYTD2011-2012</v>
          </cell>
          <cell r="AH3573" t="str">
            <v>CONEWYTD2011-2012</v>
          </cell>
        </row>
        <row r="3574">
          <cell r="C3574" t="str">
            <v xml:space="preserve">Total Water Audits  </v>
          </cell>
          <cell r="D3574" t="str">
            <v>CONEW</v>
          </cell>
          <cell r="E3574" t="str">
            <v>WACON-5A</v>
          </cell>
          <cell r="F3574" t="str">
            <v>Residential</v>
          </cell>
          <cell r="G3574" t="str">
            <v>MULTI</v>
          </cell>
          <cell r="J3574" t="str">
            <v>YTD</v>
          </cell>
          <cell r="K3574" t="str">
            <v>2011-2012</v>
          </cell>
          <cell r="M3574">
            <v>0</v>
          </cell>
          <cell r="Y3574">
            <v>0</v>
          </cell>
          <cell r="Z3574">
            <v>0</v>
          </cell>
          <cell r="AC3574" t="str">
            <v>CONEWWACON-5AYTD2011-2012</v>
          </cell>
          <cell r="AD3574" t="str">
            <v>CONEWWACON-5A</v>
          </cell>
          <cell r="AE3574" t="str">
            <v>CONEWWACON-5AYTD</v>
          </cell>
          <cell r="AF3574" t="str">
            <v>CONEWWACON-5AYTD2011-2012</v>
          </cell>
          <cell r="AG3574" t="str">
            <v>CONEWWACON-5AYTD2011-2012</v>
          </cell>
          <cell r="AH3574" t="str">
            <v>CONEWYTD2011-2012</v>
          </cell>
        </row>
        <row r="3575">
          <cell r="C3575" t="str">
            <v xml:space="preserve">Total Water Audits  </v>
          </cell>
          <cell r="D3575" t="str">
            <v>CONEW</v>
          </cell>
          <cell r="E3575" t="str">
            <v>WACON-5B</v>
          </cell>
          <cell r="F3575" t="str">
            <v>Commercial</v>
          </cell>
          <cell r="G3575" t="str">
            <v>OTHER</v>
          </cell>
          <cell r="J3575" t="str">
            <v>YTD</v>
          </cell>
          <cell r="K3575" t="str">
            <v>2011-2012</v>
          </cell>
          <cell r="M3575">
            <v>0</v>
          </cell>
          <cell r="N3575">
            <v>5.833333333333333</v>
          </cell>
          <cell r="Y3575">
            <v>0</v>
          </cell>
          <cell r="Z3575">
            <v>941.23725383333328</v>
          </cell>
          <cell r="AC3575" t="str">
            <v>CONEWWACON-5BYTD2011-2012</v>
          </cell>
          <cell r="AD3575" t="str">
            <v>CONEWWACON-5B</v>
          </cell>
          <cell r="AE3575" t="str">
            <v>CONEWWACON-5BYTD</v>
          </cell>
          <cell r="AF3575" t="str">
            <v>CONEWWACON-5BYTD2011-2012</v>
          </cell>
          <cell r="AG3575" t="str">
            <v>CONEWWACON-5BYTD2011-2012</v>
          </cell>
          <cell r="AH3575" t="str">
            <v>CONEWYTD2011-2012</v>
          </cell>
        </row>
        <row r="3576">
          <cell r="B3576" t="str">
            <v>LOANEDEL</v>
          </cell>
          <cell r="C3576" t="str">
            <v>Efficiency Delivered Loans</v>
          </cell>
          <cell r="D3576" t="str">
            <v>BURNS</v>
          </cell>
          <cell r="E3576" t="str">
            <v>ECON-12A</v>
          </cell>
          <cell r="F3576" t="str">
            <v>Residential</v>
          </cell>
          <cell r="G3576" t="str">
            <v>SINGLE</v>
          </cell>
          <cell r="J3576" t="str">
            <v>YTD</v>
          </cell>
          <cell r="K3576" t="str">
            <v>2011-2012</v>
          </cell>
          <cell r="N3576">
            <v>0</v>
          </cell>
          <cell r="P3576">
            <v>0</v>
          </cell>
          <cell r="Y3576">
            <v>0</v>
          </cell>
          <cell r="Z3576">
            <v>0</v>
          </cell>
          <cell r="AA3576">
            <v>0</v>
          </cell>
          <cell r="AB3576">
            <v>0</v>
          </cell>
          <cell r="AC3576" t="str">
            <v>BURNSECON-12AYTD2011-2012</v>
          </cell>
          <cell r="AD3576" t="str">
            <v>BURNSECON-12A</v>
          </cell>
          <cell r="AE3576" t="str">
            <v>BURNSECON-12AYTD</v>
          </cell>
          <cell r="AF3576" t="str">
            <v>BURNSECON-12AYTD2011-2012</v>
          </cell>
          <cell r="AG3576" t="str">
            <v>BURNSECON-12AYTD2011-2012</v>
          </cell>
          <cell r="AH3576" t="str">
            <v>BURNSYTD2011-2012</v>
          </cell>
        </row>
        <row r="3577">
          <cell r="D3577" t="str">
            <v>GRAHAM</v>
          </cell>
          <cell r="E3577" t="str">
            <v>ECON-12A</v>
          </cell>
          <cell r="F3577" t="str">
            <v>Residential</v>
          </cell>
          <cell r="G3577" t="str">
            <v>SINGLE</v>
          </cell>
          <cell r="J3577" t="str">
            <v>YTD</v>
          </cell>
          <cell r="K3577" t="str">
            <v>2011-2012</v>
          </cell>
          <cell r="N3577">
            <v>10.083333333333334</v>
          </cell>
          <cell r="P3577">
            <v>20166.666666666668</v>
          </cell>
          <cell r="Y3577">
            <v>0</v>
          </cell>
          <cell r="Z3577">
            <v>5041.666666666667</v>
          </cell>
          <cell r="AA3577">
            <v>0</v>
          </cell>
          <cell r="AB3577">
            <v>2514.4808333333335</v>
          </cell>
          <cell r="AC3577" t="str">
            <v>GRAHAMECON-12AYTD2011-2012</v>
          </cell>
          <cell r="AD3577" t="str">
            <v>GRAHAMECON-12A</v>
          </cell>
          <cell r="AE3577" t="str">
            <v>GRAHAMECON-12AYTD</v>
          </cell>
          <cell r="AF3577" t="str">
            <v>GRAHAMECON-12AYTD2011-2012</v>
          </cell>
          <cell r="AG3577" t="str">
            <v>GRAHAMECON-12AYTD2011-2012</v>
          </cell>
          <cell r="AH3577" t="str">
            <v>GRAHAMYTD2011-2012</v>
          </cell>
        </row>
        <row r="3578">
          <cell r="D3578" t="str">
            <v>MAYER</v>
          </cell>
          <cell r="E3578" t="str">
            <v>ECON-12A</v>
          </cell>
          <cell r="F3578" t="str">
            <v>Residential</v>
          </cell>
          <cell r="G3578" t="str">
            <v>SINGLE</v>
          </cell>
          <cell r="J3578" t="str">
            <v>YTD</v>
          </cell>
          <cell r="K3578" t="str">
            <v>2011-2012</v>
          </cell>
          <cell r="N3578">
            <v>10.083333333333334</v>
          </cell>
          <cell r="P3578">
            <v>20166.666666666668</v>
          </cell>
          <cell r="Y3578">
            <v>0</v>
          </cell>
          <cell r="Z3578">
            <v>5041.666666666667</v>
          </cell>
          <cell r="AA3578">
            <v>0</v>
          </cell>
          <cell r="AB3578">
            <v>2514.4808333333335</v>
          </cell>
          <cell r="AC3578" t="str">
            <v>MAYERECON-12AYTD2011-2012</v>
          </cell>
          <cell r="AD3578" t="str">
            <v>MAYERECON-12A</v>
          </cell>
          <cell r="AE3578" t="str">
            <v>MAYERECON-12AYTD</v>
          </cell>
          <cell r="AF3578" t="str">
            <v>MAYERECON-12AYTD2011-2012</v>
          </cell>
          <cell r="AG3578" t="str">
            <v>MAYERECON-12AYTD2011-2012</v>
          </cell>
          <cell r="AH3578" t="str">
            <v>MAYERYTD2011-2012</v>
          </cell>
        </row>
        <row r="3579">
          <cell r="D3579" t="str">
            <v>SAMPSON</v>
          </cell>
          <cell r="E3579" t="str">
            <v>ECON-12A</v>
          </cell>
          <cell r="F3579" t="str">
            <v>Residential</v>
          </cell>
          <cell r="G3579" t="str">
            <v>SINGLE</v>
          </cell>
          <cell r="J3579" t="str">
            <v>YTD</v>
          </cell>
          <cell r="K3579" t="str">
            <v>2011-2012</v>
          </cell>
          <cell r="N3579">
            <v>10.083333333333334</v>
          </cell>
          <cell r="P3579">
            <v>20166.666666666668</v>
          </cell>
          <cell r="Y3579">
            <v>0</v>
          </cell>
          <cell r="Z3579">
            <v>5041.666666666667</v>
          </cell>
          <cell r="AA3579">
            <v>0</v>
          </cell>
          <cell r="AB3579">
            <v>2514.4808333333335</v>
          </cell>
          <cell r="AC3579" t="str">
            <v>SAMPSONECON-12AYTD2011-2012</v>
          </cell>
          <cell r="AD3579" t="str">
            <v>SAMPSONECON-12A</v>
          </cell>
          <cell r="AE3579" t="str">
            <v>SAMPSONECON-12AYTD</v>
          </cell>
          <cell r="AF3579" t="str">
            <v>SAMPSONECON-12AYTD2011-2012</v>
          </cell>
          <cell r="AG3579" t="str">
            <v>SAMPSONECON-12AYTD2011-2012</v>
          </cell>
          <cell r="AH3579" t="str">
            <v>SAMPSONYTD2011-2012</v>
          </cell>
        </row>
        <row r="3580">
          <cell r="D3580" t="str">
            <v>SKIPPER</v>
          </cell>
          <cell r="E3580" t="str">
            <v>ECON-12A</v>
          </cell>
          <cell r="F3580" t="str">
            <v>Residential</v>
          </cell>
          <cell r="G3580" t="str">
            <v>SINGLE</v>
          </cell>
          <cell r="J3580" t="str">
            <v>YTD</v>
          </cell>
          <cell r="K3580" t="str">
            <v>2011-2012</v>
          </cell>
          <cell r="N3580">
            <v>0</v>
          </cell>
          <cell r="P3580">
            <v>0</v>
          </cell>
          <cell r="Y3580">
            <v>0</v>
          </cell>
          <cell r="Z3580">
            <v>0</v>
          </cell>
          <cell r="AA3580">
            <v>0</v>
          </cell>
          <cell r="AB3580">
            <v>0</v>
          </cell>
          <cell r="AC3580" t="str">
            <v>SKIPPERECON-12AYTD2011-2012</v>
          </cell>
          <cell r="AD3580" t="str">
            <v>SKIPPERECON-12A</v>
          </cell>
          <cell r="AE3580" t="str">
            <v>SKIPPERECON-12AYTD</v>
          </cell>
          <cell r="AF3580" t="str">
            <v>SKIPPERECON-12AYTD2011-2012</v>
          </cell>
          <cell r="AG3580" t="str">
            <v>SKIPPERECON-12AYTD2011-2012</v>
          </cell>
          <cell r="AH3580" t="str">
            <v>SKIPPERYTD2011-2012</v>
          </cell>
        </row>
        <row r="3581">
          <cell r="D3581" t="str">
            <v>SPRIGGS</v>
          </cell>
          <cell r="E3581" t="str">
            <v>ECON-12A</v>
          </cell>
          <cell r="F3581" t="str">
            <v>Residential</v>
          </cell>
          <cell r="G3581" t="str">
            <v>SINGLE</v>
          </cell>
          <cell r="J3581" t="str">
            <v>YTD</v>
          </cell>
          <cell r="K3581" t="str">
            <v>2011-2012</v>
          </cell>
          <cell r="N3581">
            <v>10.083333333333334</v>
          </cell>
          <cell r="P3581">
            <v>20166.666666666668</v>
          </cell>
          <cell r="Y3581">
            <v>0</v>
          </cell>
          <cell r="Z3581">
            <v>5041.666666666667</v>
          </cell>
          <cell r="AA3581">
            <v>0</v>
          </cell>
          <cell r="AB3581">
            <v>2514.4808333333335</v>
          </cell>
          <cell r="AC3581" t="str">
            <v>SPRIGGSECON-12AYTD2011-2012</v>
          </cell>
          <cell r="AD3581" t="str">
            <v>SPRIGGSECON-12A</v>
          </cell>
          <cell r="AE3581" t="str">
            <v>SPRIGGSECON-12AYTD</v>
          </cell>
          <cell r="AF3581" t="str">
            <v>SPRIGGSECON-12AYTD2011-2012</v>
          </cell>
          <cell r="AG3581" t="str">
            <v>SPRIGGSECON-12AYTD2011-2012</v>
          </cell>
          <cell r="AH3581" t="str">
            <v>SPRIGGSYTD2011-2012</v>
          </cell>
        </row>
        <row r="3582">
          <cell r="C3582" t="str">
            <v>Total Home Fix-up Single</v>
          </cell>
          <cell r="D3582" t="str">
            <v>CONEW</v>
          </cell>
          <cell r="E3582" t="str">
            <v>ECON-12A</v>
          </cell>
          <cell r="F3582" t="str">
            <v>Residential</v>
          </cell>
          <cell r="G3582" t="str">
            <v>SINGLE</v>
          </cell>
          <cell r="J3582" t="str">
            <v>YTD</v>
          </cell>
          <cell r="K3582" t="str">
            <v>2011-2012</v>
          </cell>
          <cell r="M3582">
            <v>0</v>
          </cell>
          <cell r="N3582">
            <v>40.333333333333336</v>
          </cell>
          <cell r="O3582">
            <v>0</v>
          </cell>
          <cell r="P3582">
            <v>80666.666666666672</v>
          </cell>
          <cell r="Y3582">
            <v>0</v>
          </cell>
          <cell r="Z3582">
            <v>20166.666666666668</v>
          </cell>
          <cell r="AA3582">
            <v>0</v>
          </cell>
          <cell r="AB3582">
            <v>10057.923333333334</v>
          </cell>
          <cell r="AC3582" t="str">
            <v>CONEWECON-12AYTD2011-2012</v>
          </cell>
          <cell r="AD3582" t="str">
            <v>CONEWECON-12A</v>
          </cell>
          <cell r="AE3582" t="str">
            <v>CONEWECON-12AYTD</v>
          </cell>
          <cell r="AF3582" t="str">
            <v>CONEWECON-12AYTD2011-2012</v>
          </cell>
          <cell r="AG3582" t="str">
            <v>CONEWECON-12AYTD2011-2012</v>
          </cell>
          <cell r="AH3582" t="str">
            <v>CONEWYTD2011-2012</v>
          </cell>
        </row>
        <row r="3583">
          <cell r="C3583" t="str">
            <v>Community Events</v>
          </cell>
          <cell r="D3583" t="str">
            <v>BURNS</v>
          </cell>
          <cell r="E3583" t="str">
            <v>ECONGEN</v>
          </cell>
          <cell r="F3583" t="str">
            <v>Residential</v>
          </cell>
          <cell r="H3583" t="str">
            <v>COMM EVENT</v>
          </cell>
          <cell r="J3583" t="str">
            <v>YTD</v>
          </cell>
          <cell r="K3583" t="str">
            <v>2011-2012</v>
          </cell>
          <cell r="N3583">
            <v>0.27777777777777779</v>
          </cell>
          <cell r="Y3583">
            <v>0</v>
          </cell>
          <cell r="Z3583">
            <v>1.7538055555555556</v>
          </cell>
          <cell r="AC3583" t="str">
            <v>BURNSECONGENYTD2011-2012</v>
          </cell>
          <cell r="AD3583" t="str">
            <v>BURNSECONGEN</v>
          </cell>
          <cell r="AE3583" t="str">
            <v>BURNSECONGENYTD</v>
          </cell>
          <cell r="AF3583" t="str">
            <v>BURNSECONGENCOMM EVENTYTD2011-2012</v>
          </cell>
          <cell r="AG3583" t="str">
            <v>BURNSECONGENYTD2011-2012</v>
          </cell>
          <cell r="AH3583" t="str">
            <v>BURNSYTD2011-2012</v>
          </cell>
        </row>
        <row r="3584">
          <cell r="D3584" t="str">
            <v>GRAHAM</v>
          </cell>
          <cell r="E3584" t="str">
            <v>ECONGEN</v>
          </cell>
          <cell r="F3584" t="str">
            <v>Residential</v>
          </cell>
          <cell r="H3584" t="str">
            <v>COMM EVENT</v>
          </cell>
          <cell r="J3584" t="str">
            <v>YTD</v>
          </cell>
          <cell r="K3584" t="str">
            <v>2011-2012</v>
          </cell>
          <cell r="N3584">
            <v>0.27777777777777779</v>
          </cell>
          <cell r="U3584">
            <v>8</v>
          </cell>
          <cell r="Y3584">
            <v>0</v>
          </cell>
          <cell r="Z3584">
            <v>1.7538055555555556</v>
          </cell>
          <cell r="AC3584" t="str">
            <v>GRAHAMECONGENYTD2011-2012</v>
          </cell>
          <cell r="AD3584" t="str">
            <v>GRAHAMECONGEN</v>
          </cell>
          <cell r="AE3584" t="str">
            <v>GRAHAMECONGENYTD</v>
          </cell>
          <cell r="AF3584" t="str">
            <v>GRAHAMECONGENCOMM EVENTYTD2011-2012</v>
          </cell>
          <cell r="AG3584" t="str">
            <v>GRAHAMECONGENYTD2011-2012</v>
          </cell>
          <cell r="AH3584" t="str">
            <v>GRAHAMYTD2011-2012</v>
          </cell>
        </row>
        <row r="3585">
          <cell r="D3585" t="str">
            <v>MAYER</v>
          </cell>
          <cell r="E3585" t="str">
            <v>ECONGEN</v>
          </cell>
          <cell r="F3585" t="str">
            <v>Residential</v>
          </cell>
          <cell r="H3585" t="str">
            <v>COMM EVENT</v>
          </cell>
          <cell r="J3585" t="str">
            <v>YTD</v>
          </cell>
          <cell r="K3585" t="str">
            <v>2011-2012</v>
          </cell>
          <cell r="N3585">
            <v>0</v>
          </cell>
          <cell r="Y3585">
            <v>0</v>
          </cell>
          <cell r="Z3585">
            <v>0</v>
          </cell>
          <cell r="AC3585" t="str">
            <v>MAYERECONGENYTD2011-2012</v>
          </cell>
          <cell r="AD3585" t="str">
            <v>MAYERECONGEN</v>
          </cell>
          <cell r="AE3585" t="str">
            <v>MAYERECONGENYTD</v>
          </cell>
          <cell r="AF3585" t="str">
            <v>MAYERECONGENCOMM EVENTYTD2011-2012</v>
          </cell>
          <cell r="AG3585" t="str">
            <v>MAYERECONGENYTD2011-2012</v>
          </cell>
          <cell r="AH3585" t="str">
            <v>MAYERYTD2011-2012</v>
          </cell>
        </row>
        <row r="3586">
          <cell r="D3586" t="str">
            <v>RIVERA</v>
          </cell>
          <cell r="E3586" t="str">
            <v>ECONGEN</v>
          </cell>
          <cell r="F3586" t="str">
            <v>Residential</v>
          </cell>
          <cell r="H3586" t="str">
            <v>COMM EVENT</v>
          </cell>
          <cell r="J3586" t="str">
            <v>YTD</v>
          </cell>
          <cell r="K3586" t="str">
            <v>2011-2012</v>
          </cell>
          <cell r="N3586">
            <v>0</v>
          </cell>
          <cell r="Y3586">
            <v>0</v>
          </cell>
          <cell r="Z3586">
            <v>0</v>
          </cell>
          <cell r="AC3586" t="str">
            <v>RIVERAECONGENYTD2011-2012</v>
          </cell>
          <cell r="AD3586" t="str">
            <v>RIVERAECONGEN</v>
          </cell>
          <cell r="AE3586" t="str">
            <v>RIVERAECONGENYTD</v>
          </cell>
          <cell r="AF3586" t="str">
            <v>RIVERAECONGENCOMM EVENTYTD2011-2012</v>
          </cell>
          <cell r="AG3586" t="str">
            <v>RIVERAECONGENYTD2011-2012</v>
          </cell>
          <cell r="AH3586" t="str">
            <v>RIVERAYTD2011-2012</v>
          </cell>
        </row>
        <row r="3587">
          <cell r="D3587" t="str">
            <v>SAMPSON</v>
          </cell>
          <cell r="E3587" t="str">
            <v>ECONGEN</v>
          </cell>
          <cell r="F3587" t="str">
            <v>Residential</v>
          </cell>
          <cell r="H3587" t="str">
            <v>COMM EVENT</v>
          </cell>
          <cell r="J3587" t="str">
            <v>YTD</v>
          </cell>
          <cell r="K3587" t="str">
            <v>2011-2012</v>
          </cell>
          <cell r="N3587">
            <v>0.27777777777777779</v>
          </cell>
          <cell r="U3587">
            <v>9</v>
          </cell>
          <cell r="Y3587">
            <v>0</v>
          </cell>
          <cell r="Z3587">
            <v>1.7538055555555556</v>
          </cell>
          <cell r="AC3587" t="str">
            <v>SAMPSONECONGENYTD2011-2012</v>
          </cell>
          <cell r="AD3587" t="str">
            <v>SAMPSONECONGEN</v>
          </cell>
          <cell r="AE3587" t="str">
            <v>SAMPSONECONGENYTD</v>
          </cell>
          <cell r="AF3587" t="str">
            <v>SAMPSONECONGENCOMM EVENTYTD2011-2012</v>
          </cell>
          <cell r="AG3587" t="str">
            <v>SAMPSONECONGENYTD2011-2012</v>
          </cell>
          <cell r="AH3587" t="str">
            <v>SAMPSONYTD2011-2012</v>
          </cell>
        </row>
        <row r="3588">
          <cell r="D3588" t="str">
            <v>SKIPPER</v>
          </cell>
          <cell r="E3588" t="str">
            <v>ECONGEN</v>
          </cell>
          <cell r="F3588" t="str">
            <v>Residential</v>
          </cell>
          <cell r="H3588" t="str">
            <v>COMM EVENT</v>
          </cell>
          <cell r="J3588" t="str">
            <v>YTD</v>
          </cell>
          <cell r="K3588" t="str">
            <v>2011-2012</v>
          </cell>
          <cell r="N3588">
            <v>0.27777777777777779</v>
          </cell>
          <cell r="Y3588">
            <v>0</v>
          </cell>
          <cell r="Z3588">
            <v>1.7538055555555556</v>
          </cell>
          <cell r="AC3588" t="str">
            <v>SKIPPERECONGENYTD2011-2012</v>
          </cell>
          <cell r="AD3588" t="str">
            <v>SKIPPERECONGEN</v>
          </cell>
          <cell r="AE3588" t="str">
            <v>SKIPPERECONGENYTD</v>
          </cell>
          <cell r="AF3588" t="str">
            <v>SKIPPERECONGENCOMM EVENTYTD2011-2012</v>
          </cell>
          <cell r="AG3588" t="str">
            <v>SKIPPERECONGENYTD2011-2012</v>
          </cell>
          <cell r="AH3588" t="str">
            <v>SKIPPERYTD2011-2012</v>
          </cell>
        </row>
        <row r="3589">
          <cell r="D3589" t="str">
            <v>SPRIGGS</v>
          </cell>
          <cell r="E3589" t="str">
            <v>ECONGEN</v>
          </cell>
          <cell r="F3589" t="str">
            <v>Residential</v>
          </cell>
          <cell r="H3589" t="str">
            <v>COMM EVENT</v>
          </cell>
          <cell r="J3589" t="str">
            <v>YTD</v>
          </cell>
          <cell r="K3589" t="str">
            <v>2011-2012</v>
          </cell>
          <cell r="N3589">
            <v>0.27777777777777779</v>
          </cell>
          <cell r="Y3589">
            <v>0</v>
          </cell>
          <cell r="Z3589">
            <v>1.7538055555555556</v>
          </cell>
          <cell r="AC3589" t="str">
            <v>SPRIGGSECONGENYTD2011-2012</v>
          </cell>
          <cell r="AD3589" t="str">
            <v>SPRIGGSECONGEN</v>
          </cell>
          <cell r="AE3589" t="str">
            <v>SPRIGGSECONGENYTD</v>
          </cell>
          <cell r="AF3589" t="str">
            <v>SPRIGGSECONGENCOMM EVENTYTD2011-2012</v>
          </cell>
          <cell r="AG3589" t="str">
            <v>SPRIGGSECONGENYTD2011-2012</v>
          </cell>
          <cell r="AH3589" t="str">
            <v>SPRIGGSYTD2011-2012</v>
          </cell>
        </row>
        <row r="3590">
          <cell r="C3590" t="str">
            <v xml:space="preserve">Total Community Events  </v>
          </cell>
          <cell r="D3590" t="str">
            <v>CONEW</v>
          </cell>
          <cell r="E3590" t="str">
            <v>ECONGEN</v>
          </cell>
          <cell r="F3590" t="str">
            <v>Residential</v>
          </cell>
          <cell r="H3590" t="str">
            <v>COMM EVENT</v>
          </cell>
          <cell r="J3590" t="str">
            <v>YTD</v>
          </cell>
          <cell r="K3590" t="str">
            <v>2011-2012</v>
          </cell>
          <cell r="M3590">
            <v>0</v>
          </cell>
          <cell r="N3590">
            <v>1.3888888888888888</v>
          </cell>
          <cell r="O3590">
            <v>0</v>
          </cell>
          <cell r="P3590">
            <v>0</v>
          </cell>
          <cell r="U3590">
            <v>17</v>
          </cell>
          <cell r="X3590">
            <v>0</v>
          </cell>
          <cell r="Y3590">
            <v>0</v>
          </cell>
          <cell r="Z3590">
            <v>224.10410805555554</v>
          </cell>
          <cell r="AC3590" t="str">
            <v>CONEWECONGENYTD2011-2012</v>
          </cell>
          <cell r="AD3590" t="str">
            <v>CONEWECONGEN</v>
          </cell>
          <cell r="AE3590" t="str">
            <v>CONEWECONGENYTD</v>
          </cell>
          <cell r="AF3590" t="str">
            <v>CONEWECONGENCOMM EVENTYTD2011-2012</v>
          </cell>
          <cell r="AG3590" t="str">
            <v>CONEWECONGENYTD2011-2012</v>
          </cell>
          <cell r="AH3590" t="str">
            <v>CONEWYTD2011-2012</v>
          </cell>
        </row>
        <row r="3591">
          <cell r="C3591" t="str">
            <v>CFL Community Events</v>
          </cell>
          <cell r="D3591" t="str">
            <v>COMM EVENT</v>
          </cell>
          <cell r="E3591" t="str">
            <v>ECON-11</v>
          </cell>
          <cell r="F3591" t="str">
            <v>Residential</v>
          </cell>
          <cell r="J3591" t="str">
            <v>YTD</v>
          </cell>
          <cell r="K3591" t="str">
            <v>2011-2012</v>
          </cell>
          <cell r="N3591">
            <v>71.083333333333329</v>
          </cell>
          <cell r="O3591">
            <v>0</v>
          </cell>
          <cell r="AA3591">
            <v>0</v>
          </cell>
          <cell r="AB3591">
            <v>4358.83</v>
          </cell>
          <cell r="AC3591" t="str">
            <v>COMM EVENTECON-11YTD2011-2012</v>
          </cell>
          <cell r="AD3591" t="str">
            <v>COMM EVENTECON-11</v>
          </cell>
          <cell r="AE3591" t="str">
            <v>COMM EVENTECON-11YTD</v>
          </cell>
          <cell r="AF3591" t="str">
            <v>COMM EVENTECON-11YTD2011-2012</v>
          </cell>
          <cell r="AG3591" t="str">
            <v>COMM EVENTECON-11YTD2011-2012</v>
          </cell>
          <cell r="AH3591" t="str">
            <v>COMM EVENTYTD2011-2012</v>
          </cell>
        </row>
        <row r="3592">
          <cell r="C3592" t="str">
            <v>CFL Mailed</v>
          </cell>
          <cell r="D3592" t="str">
            <v>MAILED</v>
          </cell>
          <cell r="E3592" t="str">
            <v>ECON-11</v>
          </cell>
          <cell r="F3592" t="str">
            <v>Residential</v>
          </cell>
          <cell r="J3592" t="str">
            <v>YTD</v>
          </cell>
          <cell r="K3592" t="str">
            <v>2011-2012</v>
          </cell>
          <cell r="N3592">
            <v>71.083333333333329</v>
          </cell>
          <cell r="O3592">
            <v>0</v>
          </cell>
          <cell r="AA3592">
            <v>0</v>
          </cell>
          <cell r="AB3592">
            <v>4358.83</v>
          </cell>
          <cell r="AC3592" t="str">
            <v>MAILEDECON-11YTD2011-2012</v>
          </cell>
          <cell r="AD3592" t="str">
            <v>MAILEDECON-11</v>
          </cell>
          <cell r="AE3592" t="str">
            <v>MAILEDECON-11YTD</v>
          </cell>
          <cell r="AF3592" t="str">
            <v>MAILEDECON-11YTD2011-2012</v>
          </cell>
          <cell r="AG3592" t="str">
            <v>MAILEDECON-11YTD2011-2012</v>
          </cell>
          <cell r="AH3592" t="str">
            <v>MAILEDYTD2011-2012</v>
          </cell>
        </row>
        <row r="3593">
          <cell r="C3593" t="str">
            <v>CFL Delivered</v>
          </cell>
          <cell r="D3593" t="str">
            <v>DELIVERED</v>
          </cell>
          <cell r="E3593" t="str">
            <v>ECON-11</v>
          </cell>
          <cell r="F3593" t="str">
            <v>Residential</v>
          </cell>
          <cell r="J3593" t="str">
            <v>YTD</v>
          </cell>
          <cell r="K3593" t="str">
            <v>2011-2012</v>
          </cell>
          <cell r="N3593">
            <v>71.083333333333329</v>
          </cell>
          <cell r="O3593">
            <v>0</v>
          </cell>
          <cell r="AA3593">
            <v>0</v>
          </cell>
          <cell r="AB3593">
            <v>4358.83</v>
          </cell>
          <cell r="AC3593" t="str">
            <v>DELIVEREDECON-11YTD2011-2012</v>
          </cell>
          <cell r="AD3593" t="str">
            <v>DELIVEREDECON-11</v>
          </cell>
          <cell r="AE3593" t="str">
            <v>DELIVEREDECON-11YTD</v>
          </cell>
          <cell r="AF3593" t="str">
            <v>DELIVEREDECON-11YTD2011-2012</v>
          </cell>
          <cell r="AG3593" t="str">
            <v>DELIVEREDECON-11YTD2011-2012</v>
          </cell>
          <cell r="AH3593" t="str">
            <v>DELIVEREDYTD2011-2012</v>
          </cell>
        </row>
        <row r="3594">
          <cell r="C3594" t="str">
            <v>Total CFL</v>
          </cell>
          <cell r="D3594" t="str">
            <v>TOTAL CFL</v>
          </cell>
          <cell r="E3594" t="str">
            <v>ECON-11</v>
          </cell>
          <cell r="F3594" t="str">
            <v>Residential</v>
          </cell>
          <cell r="J3594" t="str">
            <v>YTD</v>
          </cell>
          <cell r="K3594" t="str">
            <v>2011-2012</v>
          </cell>
          <cell r="M3594">
            <v>0</v>
          </cell>
          <cell r="N3594">
            <v>213.25</v>
          </cell>
          <cell r="O3594">
            <v>0</v>
          </cell>
          <cell r="P3594">
            <v>0</v>
          </cell>
          <cell r="Q3594">
            <v>0</v>
          </cell>
          <cell r="R3594">
            <v>0</v>
          </cell>
          <cell r="S3594">
            <v>0</v>
          </cell>
          <cell r="U3594">
            <v>0</v>
          </cell>
          <cell r="V3594">
            <v>0</v>
          </cell>
          <cell r="W3594">
            <v>0</v>
          </cell>
          <cell r="X3594">
            <v>0</v>
          </cell>
          <cell r="Y3594">
            <v>0</v>
          </cell>
          <cell r="Z3594">
            <v>0</v>
          </cell>
          <cell r="AA3594">
            <v>0</v>
          </cell>
          <cell r="AB3594">
            <v>13076.49</v>
          </cell>
          <cell r="AC3594" t="str">
            <v>Total CFLECON-11YTD2011-2012</v>
          </cell>
          <cell r="AD3594" t="str">
            <v>TOTAL CFLECON-11</v>
          </cell>
          <cell r="AE3594" t="str">
            <v>TOTAL CFLECON-11YTD</v>
          </cell>
          <cell r="AF3594" t="str">
            <v>TOTAL CFLECON-11YTD2011-2012</v>
          </cell>
          <cell r="AG3594" t="str">
            <v>TOTAL CFLECON-11YTD2011-2012</v>
          </cell>
          <cell r="AH3594" t="str">
            <v>Total CFLYTD2011-2012</v>
          </cell>
        </row>
        <row r="3595">
          <cell r="C3595" t="str">
            <v>Kit Community Events</v>
          </cell>
          <cell r="D3595" t="str">
            <v>KITS COM EVT</v>
          </cell>
          <cell r="E3595" t="str">
            <v>WACON-4A</v>
          </cell>
          <cell r="F3595" t="str">
            <v>Residential</v>
          </cell>
          <cell r="J3595" t="str">
            <v>YTD</v>
          </cell>
          <cell r="K3595" t="str">
            <v>2011-2012</v>
          </cell>
          <cell r="N3595">
            <v>76.166666666666671</v>
          </cell>
          <cell r="O3595">
            <v>0</v>
          </cell>
          <cell r="AA3595">
            <v>0</v>
          </cell>
          <cell r="AB3595">
            <v>17823</v>
          </cell>
          <cell r="AC3595" t="str">
            <v>KITS COM EVTWACON-4AYTD2011-2012</v>
          </cell>
          <cell r="AD3595" t="str">
            <v>KITS COM EVTWACON-4A</v>
          </cell>
          <cell r="AE3595" t="str">
            <v>KITS COM EVTWACON-4AYTD</v>
          </cell>
          <cell r="AF3595" t="str">
            <v>KITS COM EVTWACON-4AYTD2011-2012</v>
          </cell>
          <cell r="AG3595" t="str">
            <v>KITS COM EVTWACON-4AYTD2011-2012</v>
          </cell>
          <cell r="AH3595" t="str">
            <v>KITS COM EVTYTD2011-2012</v>
          </cell>
        </row>
        <row r="3596">
          <cell r="C3596" t="str">
            <v>Kit Delivered</v>
          </cell>
          <cell r="D3596" t="str">
            <v>KITS DLVD</v>
          </cell>
          <cell r="E3596" t="str">
            <v>WACON-4A</v>
          </cell>
          <cell r="F3596" t="str">
            <v>Residential</v>
          </cell>
          <cell r="J3596" t="str">
            <v>YTD</v>
          </cell>
          <cell r="K3596" t="str">
            <v>2011-2012</v>
          </cell>
          <cell r="M3596">
            <v>0</v>
          </cell>
          <cell r="N3596">
            <v>76.166666666666671</v>
          </cell>
          <cell r="O3596">
            <v>0</v>
          </cell>
          <cell r="AA3596">
            <v>0</v>
          </cell>
          <cell r="AB3596">
            <v>17823</v>
          </cell>
          <cell r="AC3596" t="str">
            <v>KITS DLVDWACON-4AYTD2011-2012</v>
          </cell>
          <cell r="AD3596" t="str">
            <v>KITS DLVDWACON-4A</v>
          </cell>
          <cell r="AE3596" t="str">
            <v>KITS DLVDWACON-4AYTD</v>
          </cell>
          <cell r="AF3596" t="str">
            <v>KITS DLVDWACON-4AYTD2011-2012</v>
          </cell>
          <cell r="AG3596" t="str">
            <v>KITS DLVDWACON-4AYTD2011-2012</v>
          </cell>
          <cell r="AH3596" t="str">
            <v>KITS DLVDYTD2011-2012</v>
          </cell>
        </row>
        <row r="3597">
          <cell r="C3597" t="str">
            <v>Kit Special Delivered</v>
          </cell>
          <cell r="D3597" t="str">
            <v>SPEC DLVD</v>
          </cell>
          <cell r="E3597" t="str">
            <v>WACON-4A</v>
          </cell>
          <cell r="F3597" t="str">
            <v>Residential</v>
          </cell>
          <cell r="J3597" t="str">
            <v>YTD</v>
          </cell>
          <cell r="K3597" t="str">
            <v>2011-2012</v>
          </cell>
          <cell r="N3597">
            <v>76.166666666666671</v>
          </cell>
          <cell r="O3597">
            <v>0</v>
          </cell>
          <cell r="AA3597">
            <v>0</v>
          </cell>
          <cell r="AB3597">
            <v>17823</v>
          </cell>
          <cell r="AC3597" t="str">
            <v>SPEC DLVDWACON-4AYTD2011-2012</v>
          </cell>
          <cell r="AD3597" t="str">
            <v>SPEC DLVDWACON-4A</v>
          </cell>
          <cell r="AE3597" t="str">
            <v>SPEC DLVDWACON-4AYTD</v>
          </cell>
          <cell r="AF3597" t="str">
            <v>SPEC DLVDWACON-4AYTD2011-2012</v>
          </cell>
          <cell r="AG3597" t="str">
            <v>SPEC DLVDWACON-4AYTD2011-2012</v>
          </cell>
          <cell r="AH3597" t="str">
            <v>SPEC DLVDYTD2011-2012</v>
          </cell>
        </row>
        <row r="3598">
          <cell r="C3598" t="str">
            <v>Total Kits</v>
          </cell>
          <cell r="D3598" t="str">
            <v>TOTAL KITS</v>
          </cell>
          <cell r="E3598" t="str">
            <v>WACON-4A</v>
          </cell>
          <cell r="F3598" t="str">
            <v>Residential</v>
          </cell>
          <cell r="J3598" t="str">
            <v>YTD</v>
          </cell>
          <cell r="K3598" t="str">
            <v>2011-2012</v>
          </cell>
          <cell r="M3598">
            <v>0</v>
          </cell>
          <cell r="N3598">
            <v>228.5</v>
          </cell>
          <cell r="O3598">
            <v>0</v>
          </cell>
          <cell r="P3598">
            <v>0</v>
          </cell>
          <cell r="Q3598">
            <v>0</v>
          </cell>
          <cell r="R3598">
            <v>0</v>
          </cell>
          <cell r="S3598">
            <v>0</v>
          </cell>
          <cell r="U3598">
            <v>0</v>
          </cell>
          <cell r="V3598">
            <v>0</v>
          </cell>
          <cell r="W3598">
            <v>0</v>
          </cell>
          <cell r="X3598">
            <v>0</v>
          </cell>
          <cell r="Y3598">
            <v>0</v>
          </cell>
          <cell r="Z3598">
            <v>0</v>
          </cell>
          <cell r="AA3598">
            <v>0</v>
          </cell>
          <cell r="AB3598">
            <v>53469</v>
          </cell>
          <cell r="AC3598" t="str">
            <v>Total KitsWACON-4AYTD2011-2012</v>
          </cell>
          <cell r="AD3598" t="str">
            <v>TOTAL KITSWACON-4A</v>
          </cell>
          <cell r="AE3598" t="str">
            <v>TOTAL KITSWACON-4AYTD</v>
          </cell>
          <cell r="AF3598" t="str">
            <v>TOTAL KITSWACON-4AYTD2011-2012</v>
          </cell>
          <cell r="AG3598" t="str">
            <v>TOTAL KITSWACON-4AYTD2011-2012</v>
          </cell>
          <cell r="AH3598" t="str">
            <v>Total KitsYTD2011-2012</v>
          </cell>
        </row>
        <row r="3599">
          <cell r="C3599" t="str">
            <v xml:space="preserve">Total CFL's &amp; Kits  </v>
          </cell>
          <cell r="D3599" t="str">
            <v>CONEW</v>
          </cell>
          <cell r="E3599" t="str">
            <v>ECON-11</v>
          </cell>
          <cell r="F3599" t="str">
            <v>Residential</v>
          </cell>
          <cell r="J3599" t="str">
            <v>YTD</v>
          </cell>
          <cell r="K3599" t="str">
            <v>2011-2012</v>
          </cell>
          <cell r="M3599">
            <v>0</v>
          </cell>
          <cell r="N3599">
            <v>441.75</v>
          </cell>
          <cell r="O3599">
            <v>0</v>
          </cell>
          <cell r="P3599">
            <v>0</v>
          </cell>
          <cell r="Q3599">
            <v>0</v>
          </cell>
          <cell r="R3599">
            <v>0</v>
          </cell>
          <cell r="S3599">
            <v>0</v>
          </cell>
          <cell r="U3599">
            <v>0</v>
          </cell>
          <cell r="V3599">
            <v>0</v>
          </cell>
          <cell r="W3599">
            <v>0</v>
          </cell>
          <cell r="X3599">
            <v>0</v>
          </cell>
          <cell r="Y3599">
            <v>0</v>
          </cell>
          <cell r="Z3599">
            <v>0</v>
          </cell>
          <cell r="AA3599">
            <v>0</v>
          </cell>
          <cell r="AB3599">
            <v>66545.490000000005</v>
          </cell>
          <cell r="AC3599" t="str">
            <v>CONEWECON-11YTD2011-2012</v>
          </cell>
          <cell r="AD3599" t="str">
            <v>CONEWECON-11</v>
          </cell>
          <cell r="AE3599" t="str">
            <v>CONEWECON-11YTD</v>
          </cell>
          <cell r="AF3599" t="str">
            <v>CONEWECON-11YTD2011-2012</v>
          </cell>
          <cell r="AG3599" t="str">
            <v>CONEWECON-11YTD2011-2012</v>
          </cell>
          <cell r="AH3599" t="str">
            <v>CONEWYTD2011-2012</v>
          </cell>
        </row>
        <row r="3600">
          <cell r="C3600" t="str">
            <v>O-POWER</v>
          </cell>
          <cell r="D3600" t="str">
            <v>O-POWER</v>
          </cell>
          <cell r="E3600" t="str">
            <v>ECON-9</v>
          </cell>
          <cell r="F3600" t="str">
            <v>Residential</v>
          </cell>
          <cell r="G3600" t="str">
            <v>SINGLE</v>
          </cell>
          <cell r="J3600" t="str">
            <v>YTD</v>
          </cell>
          <cell r="K3600" t="str">
            <v>2011-2012</v>
          </cell>
          <cell r="N3600">
            <v>8333.3333333333339</v>
          </cell>
          <cell r="AA3600">
            <v>0</v>
          </cell>
          <cell r="AB3600">
            <v>541743.33333333349</v>
          </cell>
          <cell r="AC3600" t="str">
            <v>O-POWERECON-9YTD2011-2012</v>
          </cell>
          <cell r="AD3600" t="str">
            <v>O-POWERECON-9</v>
          </cell>
          <cell r="AE3600" t="str">
            <v>O-POWERECON-9YTD</v>
          </cell>
          <cell r="AF3600" t="str">
            <v>O-POWERECON-9YTD2011-2012</v>
          </cell>
          <cell r="AG3600" t="str">
            <v>O-POWERECON-9YTD2011-2012</v>
          </cell>
          <cell r="AH3600" t="str">
            <v>O-POWERYTD2011-2012</v>
          </cell>
        </row>
        <row r="3601">
          <cell r="D3601" t="str">
            <v>O-POWER</v>
          </cell>
          <cell r="E3601" t="str">
            <v>ECON-9</v>
          </cell>
          <cell r="F3601" t="str">
            <v>Residential</v>
          </cell>
          <cell r="G3601" t="str">
            <v>MULTI</v>
          </cell>
          <cell r="J3601" t="str">
            <v>YTD</v>
          </cell>
          <cell r="K3601" t="str">
            <v>2011-2012</v>
          </cell>
          <cell r="AC3601" t="str">
            <v>O-POWERECON-9YTD2011-2012</v>
          </cell>
          <cell r="AD3601" t="str">
            <v>O-POWERECON-9</v>
          </cell>
          <cell r="AE3601" t="str">
            <v>O-POWERECON-9YTD</v>
          </cell>
          <cell r="AF3601" t="str">
            <v>O-POWERECON-9YTD2011-2012</v>
          </cell>
          <cell r="AG3601" t="str">
            <v>O-POWERECON-9YTD2011-2012</v>
          </cell>
          <cell r="AH3601" t="str">
            <v>O-POWERYTD2011-2012</v>
          </cell>
        </row>
        <row r="3602">
          <cell r="C3602" t="str">
            <v xml:space="preserve">Total O-POWER  </v>
          </cell>
          <cell r="D3602" t="str">
            <v>CONEW</v>
          </cell>
          <cell r="E3602" t="str">
            <v>ECON-9</v>
          </cell>
          <cell r="F3602" t="str">
            <v>Residential</v>
          </cell>
          <cell r="G3602" t="str">
            <v>SINGLE</v>
          </cell>
          <cell r="J3602" t="str">
            <v>YTD</v>
          </cell>
          <cell r="K3602" t="str">
            <v>2011-2012</v>
          </cell>
          <cell r="M3602">
            <v>0</v>
          </cell>
          <cell r="N3602">
            <v>8333.3333333333339</v>
          </cell>
          <cell r="AC3602" t="str">
            <v>CONEWECON-9YTD2011-2012</v>
          </cell>
          <cell r="AD3602" t="str">
            <v>CONEWECON-9</v>
          </cell>
          <cell r="AE3602" t="str">
            <v>CONEWECON-9YTD</v>
          </cell>
          <cell r="AF3602" t="str">
            <v>CONEWECON-9YTD2011-2012</v>
          </cell>
          <cell r="AG3602" t="str">
            <v>CONEWECON-9YTD2011-2012</v>
          </cell>
          <cell r="AH3602" t="str">
            <v>CONEWYTD2011-2012</v>
          </cell>
        </row>
        <row r="3603">
          <cell r="C3603" t="str">
            <v xml:space="preserve">Total O-POWER  </v>
          </cell>
          <cell r="D3603" t="str">
            <v>CONEW</v>
          </cell>
          <cell r="E3603" t="str">
            <v>ECON-9</v>
          </cell>
          <cell r="F3603" t="str">
            <v>Residential</v>
          </cell>
          <cell r="G3603" t="str">
            <v>MULTI</v>
          </cell>
          <cell r="J3603" t="str">
            <v>YTD</v>
          </cell>
          <cell r="K3603" t="str">
            <v>2011-2012</v>
          </cell>
          <cell r="M3603">
            <v>0</v>
          </cell>
          <cell r="Y3603">
            <v>0</v>
          </cell>
          <cell r="Z3603">
            <v>0</v>
          </cell>
          <cell r="AA3603">
            <v>0</v>
          </cell>
          <cell r="AB3603">
            <v>541743.33333333349</v>
          </cell>
          <cell r="AC3603" t="str">
            <v>CONEWECON-9YTD2011-2012</v>
          </cell>
          <cell r="AD3603" t="str">
            <v>CONEWECON-9</v>
          </cell>
          <cell r="AE3603" t="str">
            <v>CONEWECON-9YTD</v>
          </cell>
          <cell r="AF3603" t="str">
            <v>CONEWECON-9YTD2011-2012</v>
          </cell>
          <cell r="AG3603" t="str">
            <v>CONEWECON-9YTD2011-2012</v>
          </cell>
          <cell r="AH3603" t="str">
            <v>CONEWYTD2011-2012</v>
          </cell>
        </row>
        <row r="3604">
          <cell r="C3604" t="str">
            <v>GREEN NEIGHBOORHOOD</v>
          </cell>
          <cell r="D3604" t="str">
            <v>GRNNEIGH</v>
          </cell>
          <cell r="E3604" t="str">
            <v>ECON-14</v>
          </cell>
          <cell r="F3604" t="str">
            <v>Residential</v>
          </cell>
          <cell r="G3604" t="str">
            <v>SINGLE</v>
          </cell>
          <cell r="J3604" t="str">
            <v>YTD</v>
          </cell>
          <cell r="K3604" t="str">
            <v>2011-2012</v>
          </cell>
          <cell r="N3604">
            <v>0</v>
          </cell>
          <cell r="AA3604">
            <v>0</v>
          </cell>
          <cell r="AB3604">
            <v>0</v>
          </cell>
          <cell r="AC3604" t="str">
            <v>GRNNEIGHECON-14YTD2011-2012</v>
          </cell>
          <cell r="AD3604" t="str">
            <v>GRNNEIGHECON-14</v>
          </cell>
          <cell r="AE3604" t="str">
            <v>GRNNEIGHECON-14YTD</v>
          </cell>
          <cell r="AF3604" t="str">
            <v>GRNNEIGHECON-14YTD2011-2012</v>
          </cell>
          <cell r="AG3604" t="str">
            <v>GRNNEIGHECON-14YTD2011-2012</v>
          </cell>
          <cell r="AH3604" t="str">
            <v>GRNNEIGHYTD2011-2012</v>
          </cell>
        </row>
        <row r="3605">
          <cell r="C3605" t="str">
            <v>GREEN NEIGHBOORHOOD</v>
          </cell>
          <cell r="D3605" t="str">
            <v>GRNNEIGH</v>
          </cell>
          <cell r="E3605" t="str">
            <v>ECON-14</v>
          </cell>
          <cell r="F3605" t="str">
            <v>Residential</v>
          </cell>
          <cell r="G3605" t="str">
            <v>MULTI</v>
          </cell>
          <cell r="J3605" t="str">
            <v>YTD</v>
          </cell>
          <cell r="K3605" t="str">
            <v>2011-2012</v>
          </cell>
          <cell r="AA3605">
            <v>0</v>
          </cell>
          <cell r="AC3605" t="str">
            <v>GRNNEIGHECON-14YTD2011-2012</v>
          </cell>
          <cell r="AD3605" t="str">
            <v>GRNNEIGHECON-14</v>
          </cell>
          <cell r="AE3605" t="str">
            <v>GRNNEIGHECON-14YTD</v>
          </cell>
          <cell r="AF3605" t="str">
            <v>GRNNEIGHECON-14YTD2011-2012</v>
          </cell>
          <cell r="AG3605" t="str">
            <v>GRNNEIGHECON-14YTD2011-2012</v>
          </cell>
          <cell r="AH3605" t="str">
            <v>GRNNEIGHYTD2011-2012</v>
          </cell>
        </row>
        <row r="3606">
          <cell r="C3606" t="str">
            <v xml:space="preserve">Total Green Neighborhood  </v>
          </cell>
          <cell r="D3606" t="str">
            <v>CONEW</v>
          </cell>
          <cell r="E3606" t="str">
            <v>ECON-14</v>
          </cell>
          <cell r="F3606" t="str">
            <v>Residential</v>
          </cell>
          <cell r="G3606" t="str">
            <v>SINGLE</v>
          </cell>
          <cell r="J3606" t="str">
            <v>YTD</v>
          </cell>
          <cell r="K3606" t="str">
            <v>2011-2012</v>
          </cell>
          <cell r="M3606">
            <v>0</v>
          </cell>
          <cell r="N3606">
            <v>0</v>
          </cell>
          <cell r="O3606">
            <v>0</v>
          </cell>
          <cell r="Y3606">
            <v>0</v>
          </cell>
          <cell r="Z3606">
            <v>0</v>
          </cell>
          <cell r="AA3606">
            <v>0</v>
          </cell>
          <cell r="AB3606">
            <v>0</v>
          </cell>
          <cell r="AC3606" t="str">
            <v>CONEWECON-14YTD2011-2012</v>
          </cell>
          <cell r="AD3606" t="str">
            <v>CONEWECON-14</v>
          </cell>
          <cell r="AE3606" t="str">
            <v>CONEWECON-14YTD</v>
          </cell>
          <cell r="AF3606" t="str">
            <v>CONEWECON-14YTD2011-2012</v>
          </cell>
          <cell r="AG3606" t="str">
            <v>CONEWECON-14YTD2011-2012</v>
          </cell>
          <cell r="AH3606" t="str">
            <v>CONEWYTD2011-2012</v>
          </cell>
        </row>
        <row r="3607">
          <cell r="C3607" t="str">
            <v xml:space="preserve">Total Green Neighborhood  </v>
          </cell>
          <cell r="D3607" t="str">
            <v>CONEW</v>
          </cell>
          <cell r="E3607" t="str">
            <v>ECON-14</v>
          </cell>
          <cell r="F3607" t="str">
            <v>Residential</v>
          </cell>
          <cell r="G3607" t="str">
            <v>MULTI</v>
          </cell>
          <cell r="J3607" t="str">
            <v>YTD</v>
          </cell>
          <cell r="K3607" t="str">
            <v>2011-2012</v>
          </cell>
          <cell r="M3607">
            <v>0</v>
          </cell>
          <cell r="Y3607">
            <v>0</v>
          </cell>
          <cell r="Z3607">
            <v>0</v>
          </cell>
          <cell r="AA3607">
            <v>0</v>
          </cell>
          <cell r="AB3607">
            <v>0</v>
          </cell>
          <cell r="AC3607" t="str">
            <v>CONEWECON-14YTD2011-2012</v>
          </cell>
          <cell r="AD3607" t="str">
            <v>CONEWECON-14</v>
          </cell>
          <cell r="AE3607" t="str">
            <v>CONEWECON-14YTD</v>
          </cell>
          <cell r="AF3607" t="str">
            <v>CONEWECON-14YTD2011-2012</v>
          </cell>
          <cell r="AG3607" t="str">
            <v>CONEWECON-14YTD2011-2012</v>
          </cell>
          <cell r="AH3607" t="str">
            <v>CONEWYTD2011-2012</v>
          </cell>
        </row>
        <row r="3608">
          <cell r="C3608" t="str">
            <v>MULIT-FAMILY Rehabilitation Program Invoiced</v>
          </cell>
          <cell r="D3608" t="str">
            <v>MULIT REHAB</v>
          </cell>
          <cell r="E3608" t="str">
            <v>ECON-7</v>
          </cell>
          <cell r="F3608" t="str">
            <v>Residential</v>
          </cell>
          <cell r="G3608" t="str">
            <v>MULTI</v>
          </cell>
          <cell r="J3608" t="str">
            <v>YTD</v>
          </cell>
          <cell r="K3608" t="str">
            <v>2011-2012</v>
          </cell>
          <cell r="N3608">
            <v>16.75</v>
          </cell>
          <cell r="O3608">
            <v>0</v>
          </cell>
          <cell r="P3608">
            <v>400</v>
          </cell>
          <cell r="Q3608">
            <v>0</v>
          </cell>
          <cell r="Y3608">
            <v>0</v>
          </cell>
          <cell r="Z3608">
            <v>1390.25</v>
          </cell>
          <cell r="AA3608">
            <v>0</v>
          </cell>
          <cell r="AB3608">
            <v>23868.75</v>
          </cell>
          <cell r="AC3608" t="str">
            <v>MULIT REHABECON-7YTD2011-2012</v>
          </cell>
          <cell r="AD3608" t="str">
            <v>MULIT REHABECON-7</v>
          </cell>
          <cell r="AE3608" t="str">
            <v>MULIT REHABECON-7YTD</v>
          </cell>
          <cell r="AF3608" t="str">
            <v>MULIT REHABECON-7YTD2011-2012</v>
          </cell>
          <cell r="AG3608" t="str">
            <v>MULIT REHABECON-7YTD2011-2012</v>
          </cell>
          <cell r="AH3608" t="str">
            <v>MULIT REHABYTD2011-2012</v>
          </cell>
        </row>
        <row r="3609">
          <cell r="C3609" t="str">
            <v>Total Multi-Fam Rehab</v>
          </cell>
          <cell r="D3609" t="str">
            <v>CONEW</v>
          </cell>
          <cell r="E3609" t="str">
            <v>ECON-7</v>
          </cell>
          <cell r="F3609" t="str">
            <v>Residential</v>
          </cell>
          <cell r="G3609" t="str">
            <v>MULTI</v>
          </cell>
          <cell r="J3609" t="str">
            <v>YTD</v>
          </cell>
          <cell r="K3609" t="str">
            <v>2011-2012</v>
          </cell>
          <cell r="M3609">
            <v>0</v>
          </cell>
          <cell r="N3609">
            <v>16.75</v>
          </cell>
          <cell r="O3609">
            <v>0</v>
          </cell>
          <cell r="P3609">
            <v>400</v>
          </cell>
          <cell r="Q3609">
            <v>0</v>
          </cell>
          <cell r="R3609">
            <v>0</v>
          </cell>
          <cell r="S3609">
            <v>0</v>
          </cell>
          <cell r="U3609">
            <v>0</v>
          </cell>
          <cell r="V3609">
            <v>0</v>
          </cell>
          <cell r="W3609">
            <v>0</v>
          </cell>
          <cell r="X3609">
            <v>0</v>
          </cell>
          <cell r="Y3609">
            <v>0</v>
          </cell>
          <cell r="Z3609">
            <v>1390.25</v>
          </cell>
          <cell r="AA3609">
            <v>0</v>
          </cell>
          <cell r="AB3609">
            <v>23868.75</v>
          </cell>
          <cell r="AC3609" t="str">
            <v>CONEWECON-7YTD2011-2012</v>
          </cell>
          <cell r="AD3609" t="str">
            <v>CONEWECON-7</v>
          </cell>
          <cell r="AE3609" t="str">
            <v>CONEWECON-7YTD</v>
          </cell>
          <cell r="AF3609" t="str">
            <v>CONEWECON-7YTD2011-2012</v>
          </cell>
          <cell r="AG3609" t="str">
            <v>CONEWECON-7YTD2011-2012</v>
          </cell>
          <cell r="AH3609" t="str">
            <v>CONEWYTD2011-2012</v>
          </cell>
        </row>
        <row r="3610">
          <cell r="C3610" t="str">
            <v>Total City</v>
          </cell>
          <cell r="E3610" t="str">
            <v>TOTAL CITY</v>
          </cell>
          <cell r="J3610" t="str">
            <v>YTD</v>
          </cell>
          <cell r="K3610" t="str">
            <v>2011-2012</v>
          </cell>
          <cell r="M3610">
            <v>0</v>
          </cell>
          <cell r="N3610">
            <v>16.75</v>
          </cell>
          <cell r="O3610">
            <v>0</v>
          </cell>
          <cell r="P3610">
            <v>400</v>
          </cell>
          <cell r="Q3610">
            <v>0</v>
          </cell>
          <cell r="R3610">
            <v>0</v>
          </cell>
          <cell r="S3610">
            <v>0</v>
          </cell>
          <cell r="U3610">
            <v>0</v>
          </cell>
          <cell r="V3610">
            <v>0</v>
          </cell>
          <cell r="W3610">
            <v>0</v>
          </cell>
          <cell r="X3610">
            <v>0</v>
          </cell>
          <cell r="Y3610">
            <v>0</v>
          </cell>
          <cell r="Z3610">
            <v>1390.25</v>
          </cell>
          <cell r="AA3610">
            <v>0</v>
          </cell>
          <cell r="AB3610">
            <v>23868.75</v>
          </cell>
          <cell r="AC3610" t="str">
            <v>TOTAL CITYYTD2011-2012</v>
          </cell>
          <cell r="AD3610" t="str">
            <v>TOTAL CITY</v>
          </cell>
          <cell r="AE3610" t="str">
            <v>TOTAL CITYYTD</v>
          </cell>
          <cell r="AF3610" t="str">
            <v>TOTAL CITYYTD2011-2012</v>
          </cell>
          <cell r="AG3610" t="str">
            <v>TOTAL CITYYTD2011-2012</v>
          </cell>
          <cell r="AH3610" t="str">
            <v>Total CityYTD2011-2012</v>
          </cell>
        </row>
        <row r="3611">
          <cell r="B3611" t="str">
            <v>ST Cloud Completed Audits Report</v>
          </cell>
          <cell r="J3611" t="str">
            <v>YTD</v>
          </cell>
          <cell r="AC3611" t="str">
            <v>YTD</v>
          </cell>
          <cell r="AD3611" t="str">
            <v/>
          </cell>
          <cell r="AE3611" t="str">
            <v>YTD</v>
          </cell>
          <cell r="AF3611" t="str">
            <v>YTD</v>
          </cell>
          <cell r="AG3611" t="str">
            <v>YTD</v>
          </cell>
          <cell r="AH3611" t="str">
            <v>YTD</v>
          </cell>
        </row>
        <row r="3612">
          <cell r="B3612" t="str">
            <v>AUD4</v>
          </cell>
          <cell r="C3612" t="str">
            <v>Survey - Residential Energy</v>
          </cell>
          <cell r="D3612" t="str">
            <v>GRAHAM</v>
          </cell>
          <cell r="E3612" t="str">
            <v>ECON-3B</v>
          </cell>
          <cell r="F3612" t="str">
            <v>Residential</v>
          </cell>
          <cell r="G3612" t="str">
            <v>SINGLE</v>
          </cell>
          <cell r="I3612" t="str">
            <v>ST CLOUD</v>
          </cell>
          <cell r="J3612" t="str">
            <v>YTD</v>
          </cell>
          <cell r="K3612" t="str">
            <v>2011-2012</v>
          </cell>
          <cell r="Y3612">
            <v>0</v>
          </cell>
          <cell r="Z3612">
            <v>0</v>
          </cell>
          <cell r="AA3612">
            <v>0</v>
          </cell>
          <cell r="AB3612">
            <v>0</v>
          </cell>
          <cell r="AC3612" t="str">
            <v>GRAHAMECON-3BYTD2011-2012</v>
          </cell>
          <cell r="AD3612" t="str">
            <v>GRAHAMECON-3B</v>
          </cell>
          <cell r="AE3612" t="str">
            <v>GRAHAMECON-3BYTD</v>
          </cell>
          <cell r="AF3612" t="str">
            <v>GRAHAMECON-3BYTD2011-2012</v>
          </cell>
          <cell r="AG3612" t="str">
            <v>GRAHAMECON-3BST CLOUDYTD2011-2012</v>
          </cell>
          <cell r="AH3612" t="str">
            <v>GRAHAMYTD2011-2012</v>
          </cell>
        </row>
        <row r="3613">
          <cell r="B3613" t="str">
            <v>AUD6</v>
          </cell>
          <cell r="C3613" t="str">
            <v>Survey - Residential Energy</v>
          </cell>
          <cell r="D3613" t="str">
            <v>SKIPPER</v>
          </cell>
          <cell r="E3613" t="str">
            <v>ECON-3B</v>
          </cell>
          <cell r="F3613" t="str">
            <v>Residential</v>
          </cell>
          <cell r="G3613" t="str">
            <v>SINGLE</v>
          </cell>
          <cell r="I3613" t="str">
            <v>ST CLOUD</v>
          </cell>
          <cell r="J3613" t="str">
            <v>YTD</v>
          </cell>
          <cell r="K3613" t="str">
            <v>2011-2012</v>
          </cell>
          <cell r="Y3613">
            <v>0</v>
          </cell>
          <cell r="Z3613">
            <v>0</v>
          </cell>
          <cell r="AA3613">
            <v>0</v>
          </cell>
          <cell r="AB3613">
            <v>0</v>
          </cell>
          <cell r="AC3613" t="str">
            <v>SKIPPERECON-3BYTD2011-2012</v>
          </cell>
          <cell r="AD3613" t="str">
            <v>SKIPPERECON-3B</v>
          </cell>
          <cell r="AE3613" t="str">
            <v>SKIPPERECON-3BYTD</v>
          </cell>
          <cell r="AF3613" t="str">
            <v>SKIPPERECON-3BYTD2011-2012</v>
          </cell>
          <cell r="AG3613" t="str">
            <v>SKIPPERECON-3BST CLOUDYTD2011-2012</v>
          </cell>
          <cell r="AH3613" t="str">
            <v>SKIPPERYTD2011-2012</v>
          </cell>
        </row>
        <row r="3614">
          <cell r="B3614" t="str">
            <v>AUD7</v>
          </cell>
          <cell r="C3614" t="str">
            <v>Survey - Residential Energy</v>
          </cell>
          <cell r="D3614" t="str">
            <v>SAMPSON</v>
          </cell>
          <cell r="E3614" t="str">
            <v>ECON-3B</v>
          </cell>
          <cell r="F3614" t="str">
            <v>Residential</v>
          </cell>
          <cell r="G3614" t="str">
            <v>SINGLE</v>
          </cell>
          <cell r="I3614" t="str">
            <v>ST CLOUD</v>
          </cell>
          <cell r="J3614" t="str">
            <v>YTD</v>
          </cell>
          <cell r="K3614" t="str">
            <v>2011-2012</v>
          </cell>
          <cell r="Y3614">
            <v>0</v>
          </cell>
          <cell r="Z3614">
            <v>0</v>
          </cell>
          <cell r="AA3614">
            <v>0</v>
          </cell>
          <cell r="AB3614">
            <v>0</v>
          </cell>
          <cell r="AC3614" t="str">
            <v>SAMPSONECON-3BYTD2011-2012</v>
          </cell>
          <cell r="AD3614" t="str">
            <v>SAMPSONECON-3B</v>
          </cell>
          <cell r="AE3614" t="str">
            <v>SAMPSONECON-3BYTD</v>
          </cell>
          <cell r="AF3614" t="str">
            <v>SAMPSONECON-3BYTD2011-2012</v>
          </cell>
          <cell r="AG3614" t="str">
            <v>SAMPSONECON-3BST CLOUDYTD2011-2012</v>
          </cell>
          <cell r="AH3614" t="str">
            <v>SAMPSONYTD2011-2012</v>
          </cell>
        </row>
        <row r="3615">
          <cell r="C3615" t="str">
            <v xml:space="preserve">Total Res Energy Surveys  </v>
          </cell>
          <cell r="D3615" t="str">
            <v>CONEW</v>
          </cell>
          <cell r="E3615" t="str">
            <v>ECON-3B</v>
          </cell>
          <cell r="F3615" t="str">
            <v>Residential</v>
          </cell>
          <cell r="I3615" t="str">
            <v>ST CLOUD</v>
          </cell>
          <cell r="J3615" t="str">
            <v>YTD</v>
          </cell>
          <cell r="K3615" t="str">
            <v>2011-2012</v>
          </cell>
          <cell r="M3615">
            <v>0</v>
          </cell>
          <cell r="Y3615">
            <v>0</v>
          </cell>
          <cell r="Z3615">
            <v>0</v>
          </cell>
          <cell r="AA3615">
            <v>0</v>
          </cell>
          <cell r="AB3615">
            <v>0</v>
          </cell>
          <cell r="AC3615" t="str">
            <v>CONEWECON-3BYTD2011-2012</v>
          </cell>
          <cell r="AD3615" t="str">
            <v>CONEWECON-3B</v>
          </cell>
          <cell r="AE3615" t="str">
            <v>CONEWECON-3BYTD</v>
          </cell>
          <cell r="AF3615" t="str">
            <v>CONEWECON-3BYTD2011-2012</v>
          </cell>
          <cell r="AG3615" t="str">
            <v>CONEWECON-3BST CLOUDYTD2011-2012</v>
          </cell>
          <cell r="AH3615" t="str">
            <v>CONEWYTD2011-2012</v>
          </cell>
        </row>
        <row r="3616">
          <cell r="B3616" t="str">
            <v>FHS</v>
          </cell>
          <cell r="C3616" t="str">
            <v>Survey - Residential Energy DVD</v>
          </cell>
          <cell r="D3616" t="str">
            <v>BURNS</v>
          </cell>
          <cell r="E3616" t="str">
            <v>ECON-3D</v>
          </cell>
          <cell r="F3616" t="str">
            <v>Residential</v>
          </cell>
          <cell r="I3616" t="str">
            <v>ST CLOUD</v>
          </cell>
          <cell r="J3616" t="str">
            <v>YTD</v>
          </cell>
          <cell r="K3616" t="str">
            <v>2011-2012</v>
          </cell>
          <cell r="Y3616">
            <v>0</v>
          </cell>
          <cell r="Z3616">
            <v>0</v>
          </cell>
          <cell r="AA3616">
            <v>0</v>
          </cell>
          <cell r="AB3616">
            <v>0</v>
          </cell>
          <cell r="AC3616" t="str">
            <v>BURNSECON-3DYTD2011-2012</v>
          </cell>
          <cell r="AD3616" t="str">
            <v>BURNSECON-3D</v>
          </cell>
          <cell r="AE3616" t="str">
            <v>BURNSECON-3DYTD</v>
          </cell>
          <cell r="AF3616" t="str">
            <v>BURNSECON-3DYTD2011-2012</v>
          </cell>
          <cell r="AG3616" t="str">
            <v>BURNSECON-3DST CLOUDYTD2011-2012</v>
          </cell>
          <cell r="AH3616" t="str">
            <v>BURNSYTD2011-2012</v>
          </cell>
        </row>
        <row r="3617">
          <cell r="C3617" t="str">
            <v>Survey - Residential Energy DVD</v>
          </cell>
          <cell r="D3617" t="str">
            <v>RIVERA</v>
          </cell>
          <cell r="E3617" t="str">
            <v>ECON-3D</v>
          </cell>
          <cell r="F3617" t="str">
            <v>Residential</v>
          </cell>
          <cell r="I3617" t="str">
            <v>ST CLOUD</v>
          </cell>
          <cell r="J3617" t="str">
            <v>YTD</v>
          </cell>
          <cell r="K3617" t="str">
            <v>2011-2012</v>
          </cell>
          <cell r="Y3617">
            <v>0</v>
          </cell>
          <cell r="Z3617">
            <v>0</v>
          </cell>
          <cell r="AA3617">
            <v>0</v>
          </cell>
          <cell r="AB3617">
            <v>0</v>
          </cell>
          <cell r="AC3617" t="str">
            <v>RIVERAECON-3DYTD2011-2012</v>
          </cell>
          <cell r="AD3617" t="str">
            <v>RIVERAECON-3D</v>
          </cell>
          <cell r="AE3617" t="str">
            <v>RIVERAECON-3DYTD</v>
          </cell>
          <cell r="AF3617" t="str">
            <v>RIVERAECON-3DYTD2011-2012</v>
          </cell>
          <cell r="AG3617" t="str">
            <v>RIVERAECON-3DST CLOUDYTD2011-2012</v>
          </cell>
          <cell r="AH3617" t="str">
            <v>RIVERAYTD2011-2012</v>
          </cell>
        </row>
        <row r="3618">
          <cell r="C3618" t="str">
            <v xml:space="preserve">Total DVD &amp; VIDEO  </v>
          </cell>
          <cell r="D3618" t="str">
            <v>DVD</v>
          </cell>
          <cell r="E3618" t="str">
            <v>ECON-3D</v>
          </cell>
          <cell r="F3618" t="str">
            <v>Residential</v>
          </cell>
          <cell r="I3618" t="str">
            <v>ST CLOUD</v>
          </cell>
          <cell r="J3618" t="str">
            <v>YTD</v>
          </cell>
          <cell r="K3618" t="str">
            <v>2011-2012</v>
          </cell>
          <cell r="M3618">
            <v>0</v>
          </cell>
          <cell r="Y3618">
            <v>0</v>
          </cell>
          <cell r="AA3618">
            <v>0</v>
          </cell>
          <cell r="AC3618" t="str">
            <v>DVDECON-3DYTD2011-2012</v>
          </cell>
          <cell r="AD3618" t="str">
            <v>DVDECON-3D</v>
          </cell>
          <cell r="AE3618" t="str">
            <v>DVDECON-3DYTD</v>
          </cell>
          <cell r="AF3618" t="str">
            <v>DVDECON-3DYTD2011-2012</v>
          </cell>
          <cell r="AG3618" t="str">
            <v>DVDECON-3DST CLOUDYTD2011-2012</v>
          </cell>
          <cell r="AH3618" t="str">
            <v>DVDYTD2011-2012</v>
          </cell>
        </row>
        <row r="3619">
          <cell r="C3619" t="str">
            <v xml:space="preserve">Total Residential Energy DVD  </v>
          </cell>
          <cell r="D3619" t="str">
            <v>CONEW</v>
          </cell>
          <cell r="E3619" t="str">
            <v>ECON-3D</v>
          </cell>
          <cell r="F3619" t="str">
            <v>Residential</v>
          </cell>
          <cell r="I3619" t="str">
            <v>ST CLOUD</v>
          </cell>
          <cell r="J3619" t="str">
            <v>YTD</v>
          </cell>
          <cell r="K3619" t="str">
            <v>2011-2012</v>
          </cell>
          <cell r="M3619">
            <v>0</v>
          </cell>
          <cell r="Y3619">
            <v>0</v>
          </cell>
          <cell r="Z3619">
            <v>0</v>
          </cell>
          <cell r="AA3619">
            <v>0</v>
          </cell>
          <cell r="AB3619">
            <v>0</v>
          </cell>
          <cell r="AC3619" t="str">
            <v>CONEWECON-3DYTD2011-2012</v>
          </cell>
          <cell r="AD3619" t="str">
            <v>CONEWECON-3D</v>
          </cell>
          <cell r="AE3619" t="str">
            <v>CONEWECON-3DYTD</v>
          </cell>
          <cell r="AF3619" t="str">
            <v>CONEWECON-3DYTD2011-2012</v>
          </cell>
          <cell r="AG3619" t="str">
            <v>CONEWECON-3DST CLOUDYTD2011-2012</v>
          </cell>
          <cell r="AH3619" t="str">
            <v>CONEWYTD2011-2012</v>
          </cell>
        </row>
        <row r="3620">
          <cell r="B3620" t="str">
            <v>IBHE</v>
          </cell>
          <cell r="C3620" t="str">
            <v>Home Fix-up</v>
          </cell>
          <cell r="D3620" t="str">
            <v>SAMPSON</v>
          </cell>
          <cell r="E3620" t="str">
            <v>ECON-12A</v>
          </cell>
          <cell r="F3620" t="str">
            <v>Residential</v>
          </cell>
          <cell r="G3620" t="str">
            <v>SINGLE</v>
          </cell>
          <cell r="I3620" t="str">
            <v>ST CLOUD</v>
          </cell>
          <cell r="J3620" t="str">
            <v>YTD</v>
          </cell>
          <cell r="K3620" t="str">
            <v>2011-2012</v>
          </cell>
          <cell r="Y3620">
            <v>0</v>
          </cell>
          <cell r="Z3620">
            <v>0</v>
          </cell>
          <cell r="AA3620">
            <v>0</v>
          </cell>
          <cell r="AB3620">
            <v>0</v>
          </cell>
          <cell r="AC3620" t="str">
            <v>SAMPSONECON-12AYTD2011-2012</v>
          </cell>
          <cell r="AD3620" t="str">
            <v>SAMPSONECON-12A</v>
          </cell>
          <cell r="AE3620" t="str">
            <v>SAMPSONECON-12AYTD</v>
          </cell>
          <cell r="AF3620" t="str">
            <v>SAMPSONECON-12AYTD2011-2012</v>
          </cell>
          <cell r="AG3620" t="str">
            <v>SAMPSONECON-12AST CLOUDYTD2011-2012</v>
          </cell>
          <cell r="AH3620" t="str">
            <v>SAMPSONYTD2011-2012</v>
          </cell>
        </row>
        <row r="3621">
          <cell r="C3621" t="str">
            <v>Total Home Fix-up Single</v>
          </cell>
          <cell r="D3621" t="str">
            <v>CONEW</v>
          </cell>
          <cell r="E3621" t="str">
            <v>ECON-12A</v>
          </cell>
          <cell r="F3621" t="str">
            <v>Residential</v>
          </cell>
          <cell r="G3621" t="str">
            <v>SINGLE</v>
          </cell>
          <cell r="I3621" t="str">
            <v>ST CLOUD</v>
          </cell>
          <cell r="J3621" t="str">
            <v>YTD</v>
          </cell>
          <cell r="K3621" t="str">
            <v>2011-2012</v>
          </cell>
          <cell r="M3621">
            <v>0</v>
          </cell>
          <cell r="O3621">
            <v>0</v>
          </cell>
          <cell r="Q3621">
            <v>0</v>
          </cell>
          <cell r="R3621">
            <v>0</v>
          </cell>
          <cell r="S3621">
            <v>0</v>
          </cell>
          <cell r="U3621">
            <v>0</v>
          </cell>
          <cell r="V3621">
            <v>0</v>
          </cell>
          <cell r="W3621">
            <v>0</v>
          </cell>
          <cell r="X3621">
            <v>0</v>
          </cell>
          <cell r="Y3621">
            <v>0</v>
          </cell>
          <cell r="Z3621">
            <v>0</v>
          </cell>
          <cell r="AA3621">
            <v>0</v>
          </cell>
          <cell r="AB3621">
            <v>0</v>
          </cell>
          <cell r="AC3621" t="str">
            <v>CONEWECON-12AYTD2011-2012</v>
          </cell>
          <cell r="AD3621" t="str">
            <v>CONEWECON-12A</v>
          </cell>
          <cell r="AE3621" t="str">
            <v>CONEWECON-12AYTD</v>
          </cell>
          <cell r="AF3621" t="str">
            <v>CONEWECON-12AYTD2011-2012</v>
          </cell>
          <cell r="AG3621" t="str">
            <v>CONEWECON-12AST CLOUDYTD2011-2012</v>
          </cell>
          <cell r="AH3621" t="str">
            <v>CONEWYTD2011-2012</v>
          </cell>
        </row>
        <row r="3622">
          <cell r="B3622" t="str">
            <v>IBHI</v>
          </cell>
          <cell r="C3622" t="str">
            <v>Home Financial Insulation Loan</v>
          </cell>
          <cell r="D3622" t="str">
            <v>SAMPSON</v>
          </cell>
          <cell r="E3622" t="str">
            <v>ECON-12B</v>
          </cell>
          <cell r="F3622" t="str">
            <v>Residential</v>
          </cell>
          <cell r="G3622" t="str">
            <v>SINGLE</v>
          </cell>
          <cell r="I3622" t="str">
            <v>ST CLOUD</v>
          </cell>
          <cell r="J3622" t="str">
            <v>YTD</v>
          </cell>
          <cell r="K3622" t="str">
            <v>2011-2012</v>
          </cell>
          <cell r="O3622">
            <v>0</v>
          </cell>
          <cell r="Y3622">
            <v>0</v>
          </cell>
          <cell r="Z3622">
            <v>0</v>
          </cell>
          <cell r="AA3622">
            <v>0</v>
          </cell>
          <cell r="AB3622">
            <v>0</v>
          </cell>
          <cell r="AC3622" t="str">
            <v>SAMPSONECON-12BYTD2011-2012</v>
          </cell>
          <cell r="AD3622" t="str">
            <v>SAMPSONECON-12B</v>
          </cell>
          <cell r="AE3622" t="str">
            <v>SAMPSONECON-12BYTD</v>
          </cell>
          <cell r="AF3622" t="str">
            <v>SAMPSONECON-12BYTD2011-2012</v>
          </cell>
          <cell r="AG3622" t="str">
            <v>SAMPSONECON-12BST CLOUDYTD2011-2012</v>
          </cell>
          <cell r="AH3622" t="str">
            <v>SAMPSONYTD2011-2012</v>
          </cell>
        </row>
        <row r="3623">
          <cell r="C3623" t="str">
            <v>Total Financed Insulation Single</v>
          </cell>
          <cell r="D3623" t="str">
            <v>CONEW</v>
          </cell>
          <cell r="E3623" t="str">
            <v>ECON-12B</v>
          </cell>
          <cell r="F3623" t="str">
            <v>Residential</v>
          </cell>
          <cell r="G3623" t="str">
            <v>SINGLE</v>
          </cell>
          <cell r="I3623" t="str">
            <v>ST CLOUD</v>
          </cell>
          <cell r="J3623" t="str">
            <v>YTD</v>
          </cell>
          <cell r="K3623" t="str">
            <v>2011-2012</v>
          </cell>
          <cell r="M3623">
            <v>0</v>
          </cell>
          <cell r="O3623">
            <v>0</v>
          </cell>
          <cell r="Q3623">
            <v>0</v>
          </cell>
          <cell r="R3623">
            <v>0</v>
          </cell>
          <cell r="S3623">
            <v>0</v>
          </cell>
          <cell r="U3623">
            <v>0</v>
          </cell>
          <cell r="V3623">
            <v>0</v>
          </cell>
          <cell r="W3623">
            <v>0</v>
          </cell>
          <cell r="X3623">
            <v>0</v>
          </cell>
          <cell r="Y3623">
            <v>0</v>
          </cell>
          <cell r="Z3623">
            <v>0</v>
          </cell>
          <cell r="AA3623">
            <v>0</v>
          </cell>
          <cell r="AB3623">
            <v>0</v>
          </cell>
          <cell r="AC3623" t="str">
            <v>CONEWECON-12BYTD2011-2012</v>
          </cell>
          <cell r="AD3623" t="str">
            <v>CONEWECON-12B</v>
          </cell>
          <cell r="AE3623" t="str">
            <v>CONEWECON-12BYTD</v>
          </cell>
          <cell r="AF3623" t="str">
            <v>CONEWECON-12BYTD2011-2012</v>
          </cell>
          <cell r="AG3623" t="str">
            <v>CONEWECON-12BST CLOUDYTD2011-2012</v>
          </cell>
          <cell r="AH3623" t="str">
            <v>CONEWYTD2011-2012</v>
          </cell>
        </row>
        <row r="3624">
          <cell r="C3624" t="str">
            <v>Total Residential Audit Summary</v>
          </cell>
          <cell r="D3624" t="str">
            <v>CONEW</v>
          </cell>
          <cell r="E3624" t="str">
            <v>RESCON</v>
          </cell>
          <cell r="F3624" t="str">
            <v>Residential</v>
          </cell>
          <cell r="J3624" t="str">
            <v>YTD</v>
          </cell>
          <cell r="K3624" t="str">
            <v>2011-2012</v>
          </cell>
          <cell r="M3624">
            <v>0</v>
          </cell>
          <cell r="N3624">
            <v>9094.6666666666679</v>
          </cell>
          <cell r="O3624">
            <v>0</v>
          </cell>
          <cell r="P3624">
            <v>80666.666666666672</v>
          </cell>
          <cell r="Q3624">
            <v>0</v>
          </cell>
          <cell r="R3624">
            <v>0</v>
          </cell>
          <cell r="S3624">
            <v>0</v>
          </cell>
          <cell r="T3624">
            <v>0</v>
          </cell>
          <cell r="U3624">
            <v>0</v>
          </cell>
          <cell r="V3624">
            <v>0</v>
          </cell>
          <cell r="W3624">
            <v>0</v>
          </cell>
          <cell r="X3624">
            <v>113</v>
          </cell>
          <cell r="Y3624">
            <v>0</v>
          </cell>
          <cell r="Z3624">
            <v>66863.175346333344</v>
          </cell>
          <cell r="AA3624">
            <v>0</v>
          </cell>
          <cell r="AB3624">
            <v>668622.30385441682</v>
          </cell>
          <cell r="AC3624" t="str">
            <v>CONEWRESCONYTD2011-2012</v>
          </cell>
          <cell r="AD3624" t="str">
            <v>CONEWRESCON</v>
          </cell>
          <cell r="AE3624" t="str">
            <v>CONEWRESCONYTD</v>
          </cell>
          <cell r="AF3624" t="str">
            <v>CONEWRESCONYTD2011-2012</v>
          </cell>
          <cell r="AG3624" t="str">
            <v>CONEWRESCONYTD2011-2012</v>
          </cell>
          <cell r="AH3624" t="str">
            <v>RESCONYTD2011-2012</v>
          </cell>
        </row>
        <row r="3625">
          <cell r="C3625" t="str">
            <v>Total Commercial Audit Summary</v>
          </cell>
          <cell r="D3625" t="str">
            <v>CONEW</v>
          </cell>
          <cell r="E3625" t="str">
            <v>COMCON</v>
          </cell>
          <cell r="F3625" t="str">
            <v>Commercial</v>
          </cell>
          <cell r="J3625" t="str">
            <v>YTD</v>
          </cell>
          <cell r="K3625" t="str">
            <v>2011-2012</v>
          </cell>
          <cell r="M3625">
            <v>0</v>
          </cell>
          <cell r="N3625">
            <v>27.833333333333332</v>
          </cell>
          <cell r="O3625">
            <v>0</v>
          </cell>
          <cell r="P3625">
            <v>0</v>
          </cell>
          <cell r="Q3625">
            <v>0</v>
          </cell>
          <cell r="R3625">
            <v>0</v>
          </cell>
          <cell r="S3625">
            <v>0</v>
          </cell>
          <cell r="U3625">
            <v>0</v>
          </cell>
          <cell r="V3625">
            <v>0</v>
          </cell>
          <cell r="W3625">
            <v>0</v>
          </cell>
          <cell r="X3625">
            <v>0</v>
          </cell>
          <cell r="Y3625">
            <v>0</v>
          </cell>
          <cell r="Z3625">
            <v>12592.799127233335</v>
          </cell>
          <cell r="AA3625">
            <v>0</v>
          </cell>
          <cell r="AB3625">
            <v>15437.372066666667</v>
          </cell>
          <cell r="AC3625" t="str">
            <v>CONEWCOMCONYTD2011-2012</v>
          </cell>
          <cell r="AD3625" t="str">
            <v>CONEWCOMCON</v>
          </cell>
          <cell r="AE3625" t="str">
            <v>CONEWCOMCONYTD</v>
          </cell>
          <cell r="AF3625" t="str">
            <v>CONEWCOMCONYTD2011-2012</v>
          </cell>
          <cell r="AG3625" t="str">
            <v>CONEWCOMCONYTD2011-2012</v>
          </cell>
          <cell r="AH3625" t="str">
            <v>COMCONYTD2011-2012</v>
          </cell>
        </row>
        <row r="3626">
          <cell r="B3626" t="str">
            <v>CONSERVATION SUPPORT TRACKING</v>
          </cell>
          <cell r="M3626" t="str">
            <v>Completed</v>
          </cell>
          <cell r="N3626" t="str">
            <v>Assigned / Returned</v>
          </cell>
          <cell r="AD3626" t="str">
            <v/>
          </cell>
          <cell r="AE3626" t="str">
            <v/>
          </cell>
        </row>
        <row r="3627">
          <cell r="B3627" t="str">
            <v>Rebate Verification</v>
          </cell>
          <cell r="C3627" t="str">
            <v>Residential Rebate Tracking</v>
          </cell>
          <cell r="D3627" t="str">
            <v>BURNS</v>
          </cell>
          <cell r="F3627" t="str">
            <v>Residential</v>
          </cell>
          <cell r="H3627" t="str">
            <v>RES VERIFY</v>
          </cell>
          <cell r="J3627" t="str">
            <v>YTD</v>
          </cell>
          <cell r="K3627" t="str">
            <v>2011-2012</v>
          </cell>
          <cell r="Y3627">
            <v>0</v>
          </cell>
          <cell r="Z3627">
            <v>0</v>
          </cell>
          <cell r="AC3627" t="str">
            <v>BURNSYTD2011-2012</v>
          </cell>
          <cell r="AD3627" t="str">
            <v>BURNS</v>
          </cell>
          <cell r="AE3627" t="str">
            <v>BURNSYTD</v>
          </cell>
          <cell r="AF3627" t="str">
            <v>BURNSRES VERIFYYTD2011-2012</v>
          </cell>
          <cell r="AG3627" t="str">
            <v>BURNSYTD2011-2012</v>
          </cell>
          <cell r="AH3627" t="str">
            <v>BURNSRES VERIFY</v>
          </cell>
        </row>
        <row r="3628">
          <cell r="D3628" t="str">
            <v>GRAHAM</v>
          </cell>
          <cell r="F3628" t="str">
            <v>Residential</v>
          </cell>
          <cell r="H3628" t="str">
            <v>RES VERIFY</v>
          </cell>
          <cell r="J3628" t="str">
            <v>YTD</v>
          </cell>
          <cell r="K3628" t="str">
            <v>2011-2012</v>
          </cell>
          <cell r="U3628">
            <v>8</v>
          </cell>
          <cell r="Y3628">
            <v>0</v>
          </cell>
          <cell r="Z3628">
            <v>0</v>
          </cell>
          <cell r="AC3628" t="str">
            <v>GRAHAMYTD2011-2012</v>
          </cell>
          <cell r="AD3628" t="str">
            <v>GRAHAM</v>
          </cell>
          <cell r="AE3628" t="str">
            <v>GRAHAMYTD</v>
          </cell>
          <cell r="AF3628" t="str">
            <v>GRAHAMRES VERIFYYTD2011-2012</v>
          </cell>
          <cell r="AG3628" t="str">
            <v>GRAHAMYTD2011-2012</v>
          </cell>
          <cell r="AH3628" t="str">
            <v>GRAHAMRES VERIFY</v>
          </cell>
        </row>
        <row r="3629">
          <cell r="D3629" t="str">
            <v>MAYER</v>
          </cell>
          <cell r="F3629" t="str">
            <v>Residential</v>
          </cell>
          <cell r="H3629" t="str">
            <v>RES VERIFY</v>
          </cell>
          <cell r="J3629" t="str">
            <v>YTD</v>
          </cell>
          <cell r="K3629" t="str">
            <v>2011-2012</v>
          </cell>
          <cell r="Y3629">
            <v>0</v>
          </cell>
          <cell r="Z3629">
            <v>0</v>
          </cell>
          <cell r="AC3629" t="str">
            <v>MAYERYTD2011-2012</v>
          </cell>
          <cell r="AD3629" t="str">
            <v>MAYER</v>
          </cell>
          <cell r="AE3629" t="str">
            <v>MAYERYTD</v>
          </cell>
          <cell r="AF3629" t="str">
            <v>MAYERRES VERIFYYTD2011-2012</v>
          </cell>
          <cell r="AG3629" t="str">
            <v>MAYERYTD2011-2012</v>
          </cell>
          <cell r="AH3629" t="str">
            <v>MAYERRES VERIFY</v>
          </cell>
        </row>
        <row r="3630">
          <cell r="D3630" t="str">
            <v>SAMPSON</v>
          </cell>
          <cell r="F3630" t="str">
            <v>Residential</v>
          </cell>
          <cell r="H3630" t="str">
            <v>RES VERIFY</v>
          </cell>
          <cell r="J3630" t="str">
            <v>YTD</v>
          </cell>
          <cell r="K3630" t="str">
            <v>2011-2012</v>
          </cell>
          <cell r="U3630">
            <v>9</v>
          </cell>
          <cell r="Y3630">
            <v>0</v>
          </cell>
          <cell r="Z3630">
            <v>0</v>
          </cell>
          <cell r="AC3630" t="str">
            <v>SAMPSONYTD2011-2012</v>
          </cell>
          <cell r="AD3630" t="str">
            <v>SAMPSON</v>
          </cell>
          <cell r="AE3630" t="str">
            <v>SAMPSONYTD</v>
          </cell>
          <cell r="AF3630" t="str">
            <v>SAMPSONRES VERIFYYTD2011-2012</v>
          </cell>
          <cell r="AG3630" t="str">
            <v>SAMPSONYTD2011-2012</v>
          </cell>
          <cell r="AH3630" t="str">
            <v>SAMPSONRES VERIFY</v>
          </cell>
        </row>
        <row r="3631">
          <cell r="D3631" t="str">
            <v>SKIPPER</v>
          </cell>
          <cell r="F3631" t="str">
            <v>Residential</v>
          </cell>
          <cell r="H3631" t="str">
            <v>RES VERIFY</v>
          </cell>
          <cell r="J3631" t="str">
            <v>YTD</v>
          </cell>
          <cell r="K3631" t="str">
            <v>2011-2012</v>
          </cell>
          <cell r="Y3631">
            <v>0</v>
          </cell>
          <cell r="Z3631">
            <v>0</v>
          </cell>
          <cell r="AC3631" t="str">
            <v>SKIPPERYTD2011-2012</v>
          </cell>
          <cell r="AD3631" t="str">
            <v>SKIPPER</v>
          </cell>
          <cell r="AE3631" t="str">
            <v>SKIPPERYTD</v>
          </cell>
          <cell r="AF3631" t="str">
            <v>SKIPPERRES VERIFYYTD2011-2012</v>
          </cell>
          <cell r="AG3631" t="str">
            <v>SKIPPERYTD2011-2012</v>
          </cell>
          <cell r="AH3631" t="str">
            <v>SKIPPERRES VERIFY</v>
          </cell>
        </row>
        <row r="3632">
          <cell r="D3632" t="str">
            <v>SPRIGGS</v>
          </cell>
          <cell r="F3632" t="str">
            <v>Residential</v>
          </cell>
          <cell r="H3632" t="str">
            <v>RES VERIFY</v>
          </cell>
          <cell r="J3632" t="str">
            <v>YTD</v>
          </cell>
          <cell r="K3632" t="str">
            <v>2011-2012</v>
          </cell>
          <cell r="Y3632">
            <v>0</v>
          </cell>
          <cell r="Z3632">
            <v>0</v>
          </cell>
          <cell r="AC3632" t="str">
            <v>SPRIGGSYTD2011-2012</v>
          </cell>
          <cell r="AD3632" t="str">
            <v>SPRIGGS</v>
          </cell>
          <cell r="AE3632" t="str">
            <v>SPRIGGSYTD</v>
          </cell>
          <cell r="AF3632" t="str">
            <v>SPRIGGSRES VERIFYYTD2011-2012</v>
          </cell>
          <cell r="AG3632" t="str">
            <v>SPRIGGSYTD2011-2012</v>
          </cell>
          <cell r="AH3632" t="str">
            <v>SPRIGGSRES VERIFY</v>
          </cell>
        </row>
        <row r="3633">
          <cell r="C3633" t="str">
            <v xml:space="preserve">Total Community Events  </v>
          </cell>
          <cell r="D3633" t="str">
            <v>CONEW</v>
          </cell>
          <cell r="F3633" t="str">
            <v>Residential</v>
          </cell>
          <cell r="H3633" t="str">
            <v>RES VERIFY</v>
          </cell>
          <cell r="J3633" t="str">
            <v>YTD</v>
          </cell>
          <cell r="K3633" t="str">
            <v>2011-2012</v>
          </cell>
          <cell r="M3633">
            <v>0</v>
          </cell>
          <cell r="N3633">
            <v>0</v>
          </cell>
          <cell r="O3633">
            <v>0</v>
          </cell>
          <cell r="P3633">
            <v>0</v>
          </cell>
          <cell r="U3633">
            <v>17</v>
          </cell>
          <cell r="X3633">
            <v>0</v>
          </cell>
          <cell r="Y3633">
            <v>0</v>
          </cell>
          <cell r="Z3633">
            <v>0</v>
          </cell>
          <cell r="AC3633" t="str">
            <v>CONEWYTD2011-2012</v>
          </cell>
          <cell r="AD3633" t="str">
            <v>CONEW</v>
          </cell>
          <cell r="AE3633" t="str">
            <v>CONEWYTD</v>
          </cell>
          <cell r="AF3633" t="str">
            <v>CONEWRES VERIFYYTD2011-2012</v>
          </cell>
          <cell r="AG3633" t="str">
            <v>CONEWYTD2011-2012</v>
          </cell>
          <cell r="AH3633" t="str">
            <v>CONEWRES VERIFY</v>
          </cell>
        </row>
        <row r="3634">
          <cell r="C3634" t="str">
            <v>Commercial Rebate Tracking</v>
          </cell>
          <cell r="D3634" t="str">
            <v>SKIPPER</v>
          </cell>
          <cell r="F3634" t="str">
            <v>Commercial</v>
          </cell>
          <cell r="H3634" t="str">
            <v>COM VERIFY</v>
          </cell>
          <cell r="J3634" t="str">
            <v>YTD</v>
          </cell>
          <cell r="K3634" t="str">
            <v>2011-2012</v>
          </cell>
          <cell r="AD3634" t="str">
            <v>SKIPPER</v>
          </cell>
          <cell r="AE3634" t="str">
            <v>SKIPPERYTD</v>
          </cell>
          <cell r="AF3634" t="str">
            <v>SKIPPERCOM VERIFYYTD2011-2012</v>
          </cell>
        </row>
        <row r="3635">
          <cell r="B3635" t="str">
            <v>Conservation Support Emails</v>
          </cell>
          <cell r="C3635" t="str">
            <v>Emails</v>
          </cell>
          <cell r="D3635" t="str">
            <v>BURNS</v>
          </cell>
          <cell r="F3635" t="str">
            <v>Residential</v>
          </cell>
          <cell r="H3635" t="str">
            <v>CONEW EMAIL</v>
          </cell>
          <cell r="J3635" t="str">
            <v>YTD</v>
          </cell>
          <cell r="K3635" t="str">
            <v>2011-2012</v>
          </cell>
          <cell r="AD3635" t="str">
            <v>BURNS</v>
          </cell>
          <cell r="AE3635" t="str">
            <v>BURNSYTD</v>
          </cell>
          <cell r="AF3635" t="str">
            <v>BURNSCONEW EMAILYTD2011-2012</v>
          </cell>
        </row>
        <row r="3636">
          <cell r="D3636" t="str">
            <v>RIVERA</v>
          </cell>
          <cell r="F3636" t="str">
            <v>Residential</v>
          </cell>
          <cell r="H3636" t="str">
            <v>CONEW EMAIL</v>
          </cell>
          <cell r="J3636" t="str">
            <v>YTD</v>
          </cell>
          <cell r="K3636" t="str">
            <v>2011-2012</v>
          </cell>
          <cell r="AD3636" t="str">
            <v>RIVERA</v>
          </cell>
          <cell r="AE3636" t="str">
            <v>RIVERAYTD</v>
          </cell>
          <cell r="AF3636" t="str">
            <v>RIVERACONEW EMAILYTD2011-2012</v>
          </cell>
        </row>
        <row r="3637">
          <cell r="B3637" t="str">
            <v>Conservation Support Calls</v>
          </cell>
          <cell r="C3637" t="str">
            <v>Calls/Voicemails</v>
          </cell>
          <cell r="D3637" t="str">
            <v>BURNS</v>
          </cell>
          <cell r="H3637" t="str">
            <v>CONEW CALLS/VM</v>
          </cell>
          <cell r="J3637" t="str">
            <v>YTD</v>
          </cell>
          <cell r="K3637" t="str">
            <v>2011-2012</v>
          </cell>
          <cell r="AD3637" t="str">
            <v>BURNS</v>
          </cell>
          <cell r="AE3637" t="str">
            <v>BURNSYTD</v>
          </cell>
          <cell r="AF3637" t="str">
            <v>BURNSCONEW CALLS/VMYTD2011-2012</v>
          </cell>
        </row>
        <row r="3638">
          <cell r="D3638" t="str">
            <v>GRAHAM</v>
          </cell>
          <cell r="H3638" t="str">
            <v>CONEW CALLS/VM</v>
          </cell>
          <cell r="J3638" t="str">
            <v>YTD</v>
          </cell>
          <cell r="K3638" t="str">
            <v>2011-2012</v>
          </cell>
          <cell r="AD3638" t="str">
            <v>GRAHAM</v>
          </cell>
          <cell r="AE3638" t="str">
            <v>GRAHAMYTD</v>
          </cell>
          <cell r="AF3638" t="str">
            <v>GRAHAMCONEW CALLS/VMYTD2011-2012</v>
          </cell>
        </row>
        <row r="3639">
          <cell r="D3639" t="str">
            <v>MAYER</v>
          </cell>
          <cell r="H3639" t="str">
            <v>CONEW CALLS/VM</v>
          </cell>
          <cell r="J3639" t="str">
            <v>YTD</v>
          </cell>
          <cell r="K3639" t="str">
            <v>2011-2012</v>
          </cell>
          <cell r="AD3639" t="str">
            <v>MAYER</v>
          </cell>
          <cell r="AE3639" t="str">
            <v>MAYERYTD</v>
          </cell>
          <cell r="AF3639" t="str">
            <v>MAYERCONEW CALLS/VMYTD2011-2012</v>
          </cell>
        </row>
        <row r="3640">
          <cell r="D3640" t="str">
            <v>RIVERA</v>
          </cell>
          <cell r="H3640" t="str">
            <v>CONEW CALLS/VM</v>
          </cell>
          <cell r="J3640" t="str">
            <v>YTD</v>
          </cell>
          <cell r="K3640" t="str">
            <v>2011-2012</v>
          </cell>
          <cell r="AD3640" t="str">
            <v>RIVERA</v>
          </cell>
          <cell r="AE3640" t="str">
            <v>RIVERAYTD</v>
          </cell>
          <cell r="AF3640" t="str">
            <v>RIVERACONEW CALLS/VMYTD2011-2012</v>
          </cell>
        </row>
        <row r="3641">
          <cell r="D3641" t="str">
            <v>SAMPSON</v>
          </cell>
          <cell r="H3641" t="str">
            <v>CONEW CALLS/VM</v>
          </cell>
          <cell r="J3641" t="str">
            <v>YTD</v>
          </cell>
          <cell r="K3641" t="str">
            <v>2011-2012</v>
          </cell>
          <cell r="AD3641" t="str">
            <v>SAMPSON</v>
          </cell>
          <cell r="AE3641" t="str">
            <v>SAMPSONYTD</v>
          </cell>
          <cell r="AF3641" t="str">
            <v>SAMPSONCONEW CALLS/VMYTD2011-2012</v>
          </cell>
        </row>
        <row r="3642">
          <cell r="D3642" t="str">
            <v>SKIPPER</v>
          </cell>
          <cell r="H3642" t="str">
            <v>CONEW CALLS/VM</v>
          </cell>
          <cell r="J3642" t="str">
            <v>YTD</v>
          </cell>
          <cell r="K3642" t="str">
            <v>2011-2012</v>
          </cell>
          <cell r="AD3642" t="str">
            <v>SKIPPER</v>
          </cell>
          <cell r="AE3642" t="str">
            <v>SKIPPERYTD</v>
          </cell>
          <cell r="AF3642" t="str">
            <v>SKIPPERCONEW CALLS/VMYTD2011-2012</v>
          </cell>
        </row>
        <row r="3643">
          <cell r="D3643" t="str">
            <v>SPRIGGS</v>
          </cell>
          <cell r="H3643" t="str">
            <v>CONEW CALLS/VM</v>
          </cell>
          <cell r="J3643" t="str">
            <v>YTD</v>
          </cell>
          <cell r="K3643" t="str">
            <v>2011-2012</v>
          </cell>
          <cell r="AD3643" t="str">
            <v>SPRIGGS</v>
          </cell>
          <cell r="AE3643" t="str">
            <v>SPRIGGSYTD</v>
          </cell>
          <cell r="AF3643" t="str">
            <v>SPRIGGSCONEW CALLS/VMYTD2011-2012</v>
          </cell>
        </row>
        <row r="3644">
          <cell r="C3644" t="str">
            <v xml:space="preserve">Total Community Events  </v>
          </cell>
          <cell r="D3644" t="str">
            <v>CONEW</v>
          </cell>
          <cell r="H3644" t="str">
            <v>CONEW CALLS/VM</v>
          </cell>
          <cell r="J3644" t="str">
            <v>YTD</v>
          </cell>
          <cell r="K3644" t="str">
            <v>2011-2012</v>
          </cell>
          <cell r="M3644">
            <v>0</v>
          </cell>
          <cell r="N3644">
            <v>0</v>
          </cell>
          <cell r="AD3644" t="str">
            <v>CONEW</v>
          </cell>
          <cell r="AE3644" t="str">
            <v>CONEWYTD</v>
          </cell>
          <cell r="AF3644" t="str">
            <v>CONEWCONEW CALLS/VMYTD2011-2012</v>
          </cell>
        </row>
        <row r="3645">
          <cell r="B3645" t="str">
            <v>Conservation Support Rebate Processing</v>
          </cell>
          <cell r="C3645" t="str">
            <v>Rebate Processing</v>
          </cell>
          <cell r="D3645" t="str">
            <v>BURNS</v>
          </cell>
          <cell r="H3645" t="str">
            <v>REBATE</v>
          </cell>
          <cell r="J3645" t="str">
            <v>YTD</v>
          </cell>
          <cell r="K3645" t="str">
            <v>2011-2012</v>
          </cell>
          <cell r="AD3645" t="str">
            <v>BURNS</v>
          </cell>
          <cell r="AE3645" t="str">
            <v>BURNSYTD</v>
          </cell>
          <cell r="AF3645" t="str">
            <v>BURNSREBATEYTD2011-2012</v>
          </cell>
        </row>
        <row r="3646">
          <cell r="D3646" t="str">
            <v>RIVERA</v>
          </cell>
          <cell r="H3646" t="str">
            <v>REBATE</v>
          </cell>
          <cell r="J3646" t="str">
            <v>YTD</v>
          </cell>
          <cell r="K3646" t="str">
            <v>2011-2012</v>
          </cell>
          <cell r="AD3646" t="str">
            <v>RIVERA</v>
          </cell>
          <cell r="AE3646" t="str">
            <v>RIVERAYTD</v>
          </cell>
          <cell r="AF3646" t="str">
            <v>RIVERAREBATEYTD2011-2012</v>
          </cell>
        </row>
        <row r="3647">
          <cell r="B3647" t="str">
            <v>O-Power Calls &amp; Emails</v>
          </cell>
          <cell r="D3647" t="str">
            <v>BURNS</v>
          </cell>
          <cell r="F3647" t="str">
            <v>Residential</v>
          </cell>
          <cell r="H3647" t="str">
            <v>O-POWER</v>
          </cell>
          <cell r="J3647" t="str">
            <v>YTD</v>
          </cell>
          <cell r="K3647" t="str">
            <v>2011-2012</v>
          </cell>
          <cell r="AD3647" t="str">
            <v>BURNS</v>
          </cell>
          <cell r="AE3647" t="str">
            <v>BURNSYTD</v>
          </cell>
          <cell r="AF3647" t="str">
            <v>BURNSO-POWERYTD2011-2012</v>
          </cell>
        </row>
        <row r="3648">
          <cell r="D3648" t="str">
            <v>RIVERA</v>
          </cell>
          <cell r="F3648" t="str">
            <v>Residential</v>
          </cell>
          <cell r="H3648" t="str">
            <v>O-POWER</v>
          </cell>
          <cell r="J3648" t="str">
            <v>YTD</v>
          </cell>
          <cell r="K3648" t="str">
            <v>2011-2012</v>
          </cell>
          <cell r="AD3648" t="str">
            <v>RIVERA</v>
          </cell>
          <cell r="AE3648" t="str">
            <v>RIVERAYTD</v>
          </cell>
          <cell r="AF3648" t="str">
            <v>RIVERAO-POWERYTD2011-2012</v>
          </cell>
        </row>
        <row r="3649">
          <cell r="AD3649" t="str">
            <v/>
          </cell>
          <cell r="AE3649" t="str">
            <v/>
          </cell>
        </row>
      </sheetData>
      <sheetData sheetId="9"/>
      <sheetData sheetId="10">
        <row r="1">
          <cell r="A1" t="str">
            <v>Month (MO)</v>
          </cell>
          <cell r="B1" t="str">
            <v>Fiscal Year (FY)</v>
          </cell>
          <cell r="C1" t="str">
            <v>Account Number (AC)</v>
          </cell>
          <cell r="D1" t="str">
            <v>Charge Code (CC)</v>
          </cell>
          <cell r="E1" t="str">
            <v>Owner (OW)</v>
          </cell>
          <cell r="F1" t="str">
            <v>Date (DA)</v>
          </cell>
          <cell r="G1" t="str">
            <v>Supplier Number (SN)</v>
          </cell>
          <cell r="H1" t="str">
            <v>Supplier (SU)</v>
          </cell>
          <cell r="I1" t="str">
            <v>Amount (AM)</v>
          </cell>
          <cell r="J1" t="str">
            <v xml:space="preserve">Purchase Order (PO) </v>
          </cell>
          <cell r="K1" t="str">
            <v>Work Order (WO)</v>
          </cell>
          <cell r="L1" t="str">
            <v>Invoice Number (IN)</v>
          </cell>
          <cell r="M1" t="str">
            <v>Explanation -Remark-</v>
          </cell>
          <cell r="N1" t="str">
            <v>Rebate Code (RC)</v>
          </cell>
          <cell r="O1" t="str">
            <v>Budget Code (BC)</v>
          </cell>
          <cell r="P1" t="str">
            <v xml:space="preserve">Media Contract (MC) </v>
          </cell>
          <cell r="Q1" t="str">
            <v>Yes</v>
          </cell>
          <cell r="R1" t="str">
            <v>No</v>
          </cell>
          <cell r="S1" t="str">
            <v>NA</v>
          </cell>
          <cell r="T1" t="str">
            <v>Yes- MCCR</v>
          </cell>
          <cell r="U1" t="str">
            <v>Yes - CONSER</v>
          </cell>
          <cell r="V1" t="str">
            <v>NO-MCCR</v>
          </cell>
          <cell r="W1" t="str">
            <v>NO-CONSER</v>
          </cell>
          <cell r="X1" t="str">
            <v>MO-FY</v>
          </cell>
          <cell r="Y1" t="str">
            <v>MO-FY-BC-CC</v>
          </cell>
          <cell r="Z1" t="str">
            <v>BC-SN-CC</v>
          </cell>
          <cell r="AA1" t="str">
            <v>MO-FY-RC</v>
          </cell>
          <cell r="AB1" t="str">
            <v>BC-CC</v>
          </cell>
          <cell r="AC1" t="str">
            <v>MC-CC-BC-SN</v>
          </cell>
          <cell r="AD1" t="str">
            <v>RC-MO-OW</v>
          </cell>
          <cell r="AE1" t="str">
            <v>BC-CC-SN-MO</v>
          </cell>
          <cell r="AF1" t="str">
            <v>Owner - MCCR</v>
          </cell>
          <cell r="AG1" t="str">
            <v>Owner-CONEW</v>
          </cell>
          <cell r="AH1" t="str">
            <v>October</v>
          </cell>
          <cell r="AI1" t="str">
            <v>November</v>
          </cell>
          <cell r="AJ1" t="str">
            <v>December</v>
          </cell>
          <cell r="AK1" t="str">
            <v>January</v>
          </cell>
          <cell r="AL1" t="str">
            <v>February</v>
          </cell>
          <cell r="AM1" t="str">
            <v>March</v>
          </cell>
          <cell r="AN1" t="str">
            <v>April</v>
          </cell>
          <cell r="AO1" t="str">
            <v>May</v>
          </cell>
          <cell r="AP1" t="str">
            <v>June</v>
          </cell>
          <cell r="AQ1" t="str">
            <v>July</v>
          </cell>
          <cell r="AR1" t="str">
            <v>August</v>
          </cell>
          <cell r="AS1" t="str">
            <v>September</v>
          </cell>
          <cell r="AT1" t="str">
            <v>October</v>
          </cell>
          <cell r="AU1" t="str">
            <v>November</v>
          </cell>
          <cell r="AV1" t="str">
            <v>December</v>
          </cell>
          <cell r="AX1" t="str">
            <v>Residence</v>
          </cell>
          <cell r="AY1" t="str">
            <v>Rebate Type</v>
          </cell>
          <cell r="AZ1" t="str">
            <v>Auditor</v>
          </cell>
        </row>
        <row r="2">
          <cell r="A2" t="str">
            <v>October</v>
          </cell>
          <cell r="B2" t="str">
            <v>2010-2011</v>
          </cell>
          <cell r="C2" t="str">
            <v>18225.512014.912</v>
          </cell>
          <cell r="D2" t="str">
            <v>CONSER</v>
          </cell>
          <cell r="E2" t="str">
            <v>CONSER</v>
          </cell>
          <cell r="F2">
            <v>40452</v>
          </cell>
          <cell r="G2">
            <v>196332</v>
          </cell>
          <cell r="H2" t="str">
            <v>Aqua Cops Water Systems</v>
          </cell>
          <cell r="I2">
            <v>-513.29999999999995</v>
          </cell>
          <cell r="J2" t="str">
            <v xml:space="preserve"> </v>
          </cell>
          <cell r="K2" t="str">
            <v xml:space="preserve"> </v>
          </cell>
          <cell r="L2" t="str">
            <v xml:space="preserve"> </v>
          </cell>
          <cell r="N2" t="str">
            <v>CONEW Misc</v>
          </cell>
          <cell r="O2" t="str">
            <v>Conservation</v>
          </cell>
          <cell r="P2" t="str">
            <v>NA</v>
          </cell>
          <cell r="Q2">
            <v>0</v>
          </cell>
          <cell r="R2">
            <v>0</v>
          </cell>
          <cell r="S2">
            <v>-513.29999999999995</v>
          </cell>
          <cell r="T2">
            <v>0</v>
          </cell>
          <cell r="U2">
            <v>0</v>
          </cell>
          <cell r="V2">
            <v>0</v>
          </cell>
          <cell r="W2">
            <v>0</v>
          </cell>
          <cell r="X2" t="str">
            <v>October2010-2011</v>
          </cell>
          <cell r="Y2" t="str">
            <v>October2010-2011ConservationCONSER</v>
          </cell>
          <cell r="Z2" t="str">
            <v>Conservation196332CONSER</v>
          </cell>
          <cell r="AA2" t="str">
            <v>October2010-2011CONEW Misc</v>
          </cell>
          <cell r="AB2" t="str">
            <v>ConservationCONSER</v>
          </cell>
          <cell r="AC2" t="str">
            <v>NACONSERConservation196332</v>
          </cell>
          <cell r="AD2" t="str">
            <v>CONEW MiscOctoberCONSER</v>
          </cell>
          <cell r="AE2" t="str">
            <v>ConservationCONSER196332October</v>
          </cell>
          <cell r="AF2">
            <v>0</v>
          </cell>
          <cell r="AG2">
            <v>-513.29999999999995</v>
          </cell>
          <cell r="AH2">
            <v>-513.29999999999995</v>
          </cell>
          <cell r="AI2">
            <v>0</v>
          </cell>
          <cell r="AJ2">
            <v>0</v>
          </cell>
          <cell r="AK2">
            <v>0</v>
          </cell>
          <cell r="AL2">
            <v>0</v>
          </cell>
          <cell r="AM2">
            <v>0</v>
          </cell>
          <cell r="AN2">
            <v>0</v>
          </cell>
          <cell r="AO2">
            <v>0</v>
          </cell>
          <cell r="AP2">
            <v>0</v>
          </cell>
          <cell r="AQ2">
            <v>0</v>
          </cell>
          <cell r="AR2">
            <v>0</v>
          </cell>
          <cell r="AS2">
            <v>0</v>
          </cell>
          <cell r="AT2">
            <v>0</v>
          </cell>
          <cell r="AU2">
            <v>0</v>
          </cell>
          <cell r="AV2">
            <v>0</v>
          </cell>
        </row>
        <row r="3">
          <cell r="A3" t="str">
            <v>October</v>
          </cell>
          <cell r="B3" t="str">
            <v>2010-2011</v>
          </cell>
          <cell r="C3" t="str">
            <v>18225.512014.912</v>
          </cell>
          <cell r="D3" t="str">
            <v>CONSER</v>
          </cell>
          <cell r="E3" t="str">
            <v>CONSER</v>
          </cell>
          <cell r="F3">
            <v>40452</v>
          </cell>
          <cell r="G3">
            <v>196332</v>
          </cell>
          <cell r="H3" t="str">
            <v>Aqua Cops Water Systems</v>
          </cell>
          <cell r="I3">
            <v>-1009.64</v>
          </cell>
          <cell r="J3" t="str">
            <v xml:space="preserve"> </v>
          </cell>
          <cell r="K3" t="str">
            <v xml:space="preserve"> </v>
          </cell>
          <cell r="L3" t="str">
            <v xml:space="preserve"> </v>
          </cell>
          <cell r="N3" t="str">
            <v>CONEW Misc</v>
          </cell>
          <cell r="O3" t="str">
            <v>Conservation</v>
          </cell>
          <cell r="P3" t="str">
            <v>NA</v>
          </cell>
          <cell r="Q3">
            <v>0</v>
          </cell>
          <cell r="R3">
            <v>0</v>
          </cell>
          <cell r="S3">
            <v>-1009.64</v>
          </cell>
          <cell r="T3">
            <v>0</v>
          </cell>
          <cell r="U3">
            <v>0</v>
          </cell>
          <cell r="V3">
            <v>0</v>
          </cell>
          <cell r="W3">
            <v>0</v>
          </cell>
          <cell r="X3" t="str">
            <v>October2010-2011</v>
          </cell>
          <cell r="Y3" t="str">
            <v>October2010-2011ConservationCONSER</v>
          </cell>
          <cell r="Z3" t="str">
            <v>Conservation196332CONSER</v>
          </cell>
          <cell r="AA3" t="str">
            <v>October2010-2011CONEW Misc</v>
          </cell>
          <cell r="AB3" t="str">
            <v>ConservationCONSER</v>
          </cell>
          <cell r="AC3" t="str">
            <v>NACONSERConservation196332</v>
          </cell>
          <cell r="AD3" t="str">
            <v>CONEW MiscOctoberCONSER</v>
          </cell>
          <cell r="AE3" t="str">
            <v>ConservationCONSER196332October</v>
          </cell>
          <cell r="AF3">
            <v>0</v>
          </cell>
          <cell r="AG3">
            <v>-1009.64</v>
          </cell>
          <cell r="AH3">
            <v>-1009.64</v>
          </cell>
          <cell r="AI3">
            <v>0</v>
          </cell>
          <cell r="AJ3">
            <v>0</v>
          </cell>
          <cell r="AK3">
            <v>0</v>
          </cell>
          <cell r="AL3">
            <v>0</v>
          </cell>
          <cell r="AM3">
            <v>0</v>
          </cell>
          <cell r="AN3">
            <v>0</v>
          </cell>
          <cell r="AO3">
            <v>0</v>
          </cell>
          <cell r="AP3">
            <v>0</v>
          </cell>
          <cell r="AQ3">
            <v>0</v>
          </cell>
          <cell r="AR3">
            <v>0</v>
          </cell>
          <cell r="AS3">
            <v>0</v>
          </cell>
          <cell r="AT3">
            <v>0</v>
          </cell>
          <cell r="AU3">
            <v>0</v>
          </cell>
          <cell r="AV3">
            <v>0</v>
          </cell>
        </row>
        <row r="4">
          <cell r="A4" t="str">
            <v>October</v>
          </cell>
          <cell r="B4" t="str">
            <v>2010-2011</v>
          </cell>
          <cell r="C4" t="str">
            <v>18225.512014.912</v>
          </cell>
          <cell r="D4" t="str">
            <v>CONSER</v>
          </cell>
          <cell r="E4" t="str">
            <v>CONSER</v>
          </cell>
          <cell r="F4">
            <v>40452</v>
          </cell>
          <cell r="G4">
            <v>196332</v>
          </cell>
          <cell r="H4" t="str">
            <v>Aqua Cops Water Systems</v>
          </cell>
          <cell r="I4">
            <v>-1230.52</v>
          </cell>
          <cell r="J4" t="str">
            <v xml:space="preserve"> </v>
          </cell>
          <cell r="K4" t="str">
            <v xml:space="preserve"> </v>
          </cell>
          <cell r="L4" t="str">
            <v xml:space="preserve"> </v>
          </cell>
          <cell r="N4" t="str">
            <v>CONEW Misc</v>
          </cell>
          <cell r="O4" t="str">
            <v>Conservation</v>
          </cell>
          <cell r="P4" t="str">
            <v>NA</v>
          </cell>
          <cell r="Q4">
            <v>0</v>
          </cell>
          <cell r="R4">
            <v>0</v>
          </cell>
          <cell r="S4">
            <v>-1230.52</v>
          </cell>
          <cell r="T4">
            <v>0</v>
          </cell>
          <cell r="U4">
            <v>0</v>
          </cell>
          <cell r="V4">
            <v>0</v>
          </cell>
          <cell r="W4">
            <v>0</v>
          </cell>
          <cell r="X4" t="str">
            <v>October2010-2011</v>
          </cell>
          <cell r="Y4" t="str">
            <v>October2010-2011ConservationCONSER</v>
          </cell>
          <cell r="Z4" t="str">
            <v>Conservation196332CONSER</v>
          </cell>
          <cell r="AA4" t="str">
            <v>October2010-2011CONEW Misc</v>
          </cell>
          <cell r="AB4" t="str">
            <v>ConservationCONSER</v>
          </cell>
          <cell r="AC4" t="str">
            <v>NACONSERConservation196332</v>
          </cell>
          <cell r="AD4" t="str">
            <v>CONEW MiscOctoberCONSER</v>
          </cell>
          <cell r="AE4" t="str">
            <v>ConservationCONSER196332October</v>
          </cell>
          <cell r="AF4">
            <v>0</v>
          </cell>
          <cell r="AG4">
            <v>-1230.52</v>
          </cell>
          <cell r="AH4">
            <v>-1230.52</v>
          </cell>
          <cell r="AI4">
            <v>0</v>
          </cell>
          <cell r="AJ4">
            <v>0</v>
          </cell>
          <cell r="AK4">
            <v>0</v>
          </cell>
          <cell r="AL4">
            <v>0</v>
          </cell>
          <cell r="AM4">
            <v>0</v>
          </cell>
          <cell r="AN4">
            <v>0</v>
          </cell>
          <cell r="AO4">
            <v>0</v>
          </cell>
          <cell r="AP4">
            <v>0</v>
          </cell>
          <cell r="AQ4">
            <v>0</v>
          </cell>
          <cell r="AR4">
            <v>0</v>
          </cell>
          <cell r="AS4">
            <v>0</v>
          </cell>
          <cell r="AT4">
            <v>0</v>
          </cell>
          <cell r="AU4">
            <v>0</v>
          </cell>
          <cell r="AV4">
            <v>0</v>
          </cell>
        </row>
        <row r="5">
          <cell r="A5" t="str">
            <v>October</v>
          </cell>
          <cell r="B5" t="str">
            <v>2010-2011</v>
          </cell>
          <cell r="C5" t="str">
            <v>18225.512014.912</v>
          </cell>
          <cell r="D5" t="str">
            <v>CONSER</v>
          </cell>
          <cell r="E5" t="str">
            <v>CONSER</v>
          </cell>
          <cell r="F5">
            <v>40452</v>
          </cell>
          <cell r="G5">
            <v>196332</v>
          </cell>
          <cell r="H5" t="str">
            <v>Aqua Cops Water Systems</v>
          </cell>
          <cell r="I5">
            <v>-641.13</v>
          </cell>
          <cell r="J5" t="str">
            <v xml:space="preserve"> </v>
          </cell>
          <cell r="K5" t="str">
            <v xml:space="preserve"> </v>
          </cell>
          <cell r="L5" t="str">
            <v xml:space="preserve"> </v>
          </cell>
          <cell r="N5" t="str">
            <v>CONEW Misc</v>
          </cell>
          <cell r="O5" t="str">
            <v>Conservation</v>
          </cell>
          <cell r="P5" t="str">
            <v>NA</v>
          </cell>
          <cell r="Q5">
            <v>0</v>
          </cell>
          <cell r="R5">
            <v>0</v>
          </cell>
          <cell r="S5">
            <v>-641.13</v>
          </cell>
          <cell r="T5">
            <v>0</v>
          </cell>
          <cell r="U5">
            <v>0</v>
          </cell>
          <cell r="V5">
            <v>0</v>
          </cell>
          <cell r="W5">
            <v>0</v>
          </cell>
          <cell r="X5" t="str">
            <v>October2010-2011</v>
          </cell>
          <cell r="Y5" t="str">
            <v>October2010-2011ConservationCONSER</v>
          </cell>
          <cell r="Z5" t="str">
            <v>Conservation196332CONSER</v>
          </cell>
          <cell r="AA5" t="str">
            <v>October2010-2011CONEW Misc</v>
          </cell>
          <cell r="AB5" t="str">
            <v>ConservationCONSER</v>
          </cell>
          <cell r="AC5" t="str">
            <v>NACONSERConservation196332</v>
          </cell>
          <cell r="AD5" t="str">
            <v>CONEW MiscOctoberCONSER</v>
          </cell>
          <cell r="AE5" t="str">
            <v>ConservationCONSER196332October</v>
          </cell>
          <cell r="AF5">
            <v>0</v>
          </cell>
          <cell r="AG5">
            <v>-641.13</v>
          </cell>
          <cell r="AH5">
            <v>-641.13</v>
          </cell>
          <cell r="AI5">
            <v>0</v>
          </cell>
          <cell r="AJ5">
            <v>0</v>
          </cell>
          <cell r="AK5">
            <v>0</v>
          </cell>
          <cell r="AL5">
            <v>0</v>
          </cell>
          <cell r="AM5">
            <v>0</v>
          </cell>
          <cell r="AN5">
            <v>0</v>
          </cell>
          <cell r="AO5">
            <v>0</v>
          </cell>
          <cell r="AP5">
            <v>0</v>
          </cell>
          <cell r="AQ5">
            <v>0</v>
          </cell>
          <cell r="AR5">
            <v>0</v>
          </cell>
          <cell r="AS5">
            <v>0</v>
          </cell>
          <cell r="AT5">
            <v>0</v>
          </cell>
          <cell r="AU5">
            <v>0</v>
          </cell>
          <cell r="AV5">
            <v>0</v>
          </cell>
        </row>
        <row r="6">
          <cell r="A6" t="str">
            <v>October</v>
          </cell>
          <cell r="B6" t="str">
            <v>2010-2011</v>
          </cell>
          <cell r="C6" t="str">
            <v>18225.512014.912</v>
          </cell>
          <cell r="D6" t="str">
            <v>CONSER</v>
          </cell>
          <cell r="E6" t="str">
            <v>CONSER</v>
          </cell>
          <cell r="F6">
            <v>40452</v>
          </cell>
          <cell r="G6">
            <v>196332</v>
          </cell>
          <cell r="H6" t="str">
            <v>Aqua Cops Water Systems</v>
          </cell>
          <cell r="I6">
            <v>-1466.31</v>
          </cell>
          <cell r="J6" t="str">
            <v xml:space="preserve"> </v>
          </cell>
          <cell r="K6" t="str">
            <v xml:space="preserve"> </v>
          </cell>
          <cell r="L6" t="str">
            <v xml:space="preserve"> </v>
          </cell>
          <cell r="N6" t="str">
            <v>CONEW Misc</v>
          </cell>
          <cell r="O6" t="str">
            <v>Conservation</v>
          </cell>
          <cell r="P6" t="str">
            <v>NA</v>
          </cell>
          <cell r="Q6">
            <v>0</v>
          </cell>
          <cell r="R6">
            <v>0</v>
          </cell>
          <cell r="S6">
            <v>-1466.31</v>
          </cell>
          <cell r="T6">
            <v>0</v>
          </cell>
          <cell r="U6">
            <v>0</v>
          </cell>
          <cell r="V6">
            <v>0</v>
          </cell>
          <cell r="W6">
            <v>0</v>
          </cell>
          <cell r="X6" t="str">
            <v>October2010-2011</v>
          </cell>
          <cell r="Y6" t="str">
            <v>October2010-2011ConservationCONSER</v>
          </cell>
          <cell r="Z6" t="str">
            <v>Conservation196332CONSER</v>
          </cell>
          <cell r="AA6" t="str">
            <v>October2010-2011CONEW Misc</v>
          </cell>
          <cell r="AB6" t="str">
            <v>ConservationCONSER</v>
          </cell>
          <cell r="AC6" t="str">
            <v>NACONSERConservation196332</v>
          </cell>
          <cell r="AD6" t="str">
            <v>CONEW MiscOctoberCONSER</v>
          </cell>
          <cell r="AE6" t="str">
            <v>ConservationCONSER196332October</v>
          </cell>
          <cell r="AF6">
            <v>0</v>
          </cell>
          <cell r="AG6">
            <v>-1466.31</v>
          </cell>
          <cell r="AH6">
            <v>-1466.31</v>
          </cell>
          <cell r="AI6">
            <v>0</v>
          </cell>
          <cell r="AJ6">
            <v>0</v>
          </cell>
          <cell r="AK6">
            <v>0</v>
          </cell>
          <cell r="AL6">
            <v>0</v>
          </cell>
          <cell r="AM6">
            <v>0</v>
          </cell>
          <cell r="AN6">
            <v>0</v>
          </cell>
          <cell r="AO6">
            <v>0</v>
          </cell>
          <cell r="AP6">
            <v>0</v>
          </cell>
          <cell r="AQ6">
            <v>0</v>
          </cell>
          <cell r="AR6">
            <v>0</v>
          </cell>
          <cell r="AS6">
            <v>0</v>
          </cell>
          <cell r="AT6">
            <v>0</v>
          </cell>
          <cell r="AU6">
            <v>0</v>
          </cell>
          <cell r="AV6">
            <v>0</v>
          </cell>
        </row>
        <row r="7">
          <cell r="A7" t="str">
            <v>October</v>
          </cell>
          <cell r="B7" t="str">
            <v>2010-2011</v>
          </cell>
          <cell r="C7" t="str">
            <v>18225.512014.912</v>
          </cell>
          <cell r="D7" t="str">
            <v>CONSER</v>
          </cell>
          <cell r="E7" t="str">
            <v>CONSER</v>
          </cell>
          <cell r="F7">
            <v>40452</v>
          </cell>
          <cell r="G7">
            <v>196332</v>
          </cell>
          <cell r="H7" t="str">
            <v>Aqua Cops Water Systems</v>
          </cell>
          <cell r="I7">
            <v>-1408.37</v>
          </cell>
          <cell r="J7" t="str">
            <v xml:space="preserve"> </v>
          </cell>
          <cell r="K7" t="str">
            <v xml:space="preserve"> </v>
          </cell>
          <cell r="L7" t="str">
            <v xml:space="preserve"> </v>
          </cell>
          <cell r="N7" t="str">
            <v>CONEW Misc</v>
          </cell>
          <cell r="O7" t="str">
            <v>Conservation</v>
          </cell>
          <cell r="P7" t="str">
            <v>NA</v>
          </cell>
          <cell r="Q7">
            <v>0</v>
          </cell>
          <cell r="R7">
            <v>0</v>
          </cell>
          <cell r="S7">
            <v>-1408.37</v>
          </cell>
          <cell r="T7">
            <v>0</v>
          </cell>
          <cell r="U7">
            <v>0</v>
          </cell>
          <cell r="V7">
            <v>0</v>
          </cell>
          <cell r="W7">
            <v>0</v>
          </cell>
          <cell r="X7" t="str">
            <v>October2010-2011</v>
          </cell>
          <cell r="Y7" t="str">
            <v>October2010-2011ConservationCONSER</v>
          </cell>
          <cell r="Z7" t="str">
            <v>Conservation196332CONSER</v>
          </cell>
          <cell r="AA7" t="str">
            <v>October2010-2011CONEW Misc</v>
          </cell>
          <cell r="AB7" t="str">
            <v>ConservationCONSER</v>
          </cell>
          <cell r="AC7" t="str">
            <v>NACONSERConservation196332</v>
          </cell>
          <cell r="AD7" t="str">
            <v>CONEW MiscOctoberCONSER</v>
          </cell>
          <cell r="AE7" t="str">
            <v>ConservationCONSER196332October</v>
          </cell>
          <cell r="AF7">
            <v>0</v>
          </cell>
          <cell r="AG7">
            <v>-1408.37</v>
          </cell>
          <cell r="AH7">
            <v>-1408.37</v>
          </cell>
          <cell r="AI7">
            <v>0</v>
          </cell>
          <cell r="AJ7">
            <v>0</v>
          </cell>
          <cell r="AK7">
            <v>0</v>
          </cell>
          <cell r="AL7">
            <v>0</v>
          </cell>
          <cell r="AM7">
            <v>0</v>
          </cell>
          <cell r="AN7">
            <v>0</v>
          </cell>
          <cell r="AO7">
            <v>0</v>
          </cell>
          <cell r="AP7">
            <v>0</v>
          </cell>
          <cell r="AQ7">
            <v>0</v>
          </cell>
          <cell r="AR7">
            <v>0</v>
          </cell>
          <cell r="AS7">
            <v>0</v>
          </cell>
          <cell r="AT7">
            <v>0</v>
          </cell>
          <cell r="AU7">
            <v>0</v>
          </cell>
          <cell r="AV7">
            <v>0</v>
          </cell>
        </row>
        <row r="8">
          <cell r="A8" t="str">
            <v>October</v>
          </cell>
          <cell r="B8" t="str">
            <v>2010-2011</v>
          </cell>
          <cell r="C8" t="str">
            <v>18225.512014.912</v>
          </cell>
          <cell r="D8" t="str">
            <v>CONSER</v>
          </cell>
          <cell r="E8" t="str">
            <v>CONSER</v>
          </cell>
          <cell r="F8">
            <v>40452</v>
          </cell>
          <cell r="G8">
            <v>196332</v>
          </cell>
          <cell r="H8" t="str">
            <v>Aqua Cops Water Systems</v>
          </cell>
          <cell r="I8">
            <v>-1028.06</v>
          </cell>
          <cell r="J8" t="str">
            <v xml:space="preserve"> </v>
          </cell>
          <cell r="K8" t="str">
            <v xml:space="preserve"> </v>
          </cell>
          <cell r="L8" t="str">
            <v xml:space="preserve"> </v>
          </cell>
          <cell r="N8" t="str">
            <v>CONEW Misc</v>
          </cell>
          <cell r="O8" t="str">
            <v>Conservation</v>
          </cell>
          <cell r="P8" t="str">
            <v>NA</v>
          </cell>
          <cell r="Q8">
            <v>0</v>
          </cell>
          <cell r="R8">
            <v>0</v>
          </cell>
          <cell r="S8">
            <v>-1028.06</v>
          </cell>
          <cell r="T8">
            <v>0</v>
          </cell>
          <cell r="U8">
            <v>0</v>
          </cell>
          <cell r="V8">
            <v>0</v>
          </cell>
          <cell r="W8">
            <v>0</v>
          </cell>
          <cell r="X8" t="str">
            <v>October2010-2011</v>
          </cell>
          <cell r="Y8" t="str">
            <v>October2010-2011ConservationCONSER</v>
          </cell>
          <cell r="Z8" t="str">
            <v>Conservation196332CONSER</v>
          </cell>
          <cell r="AA8" t="str">
            <v>October2010-2011CONEW Misc</v>
          </cell>
          <cell r="AB8" t="str">
            <v>ConservationCONSER</v>
          </cell>
          <cell r="AC8" t="str">
            <v>NACONSERConservation196332</v>
          </cell>
          <cell r="AD8" t="str">
            <v>CONEW MiscOctoberCONSER</v>
          </cell>
          <cell r="AE8" t="str">
            <v>ConservationCONSER196332October</v>
          </cell>
          <cell r="AF8">
            <v>0</v>
          </cell>
          <cell r="AG8">
            <v>-1028.06</v>
          </cell>
          <cell r="AH8">
            <v>-1028.06</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A9" t="str">
            <v>October</v>
          </cell>
          <cell r="B9" t="str">
            <v>2010-2011</v>
          </cell>
          <cell r="C9" t="str">
            <v>18225.512014.912</v>
          </cell>
          <cell r="D9" t="str">
            <v>CONSER</v>
          </cell>
          <cell r="E9" t="str">
            <v>CONSER</v>
          </cell>
          <cell r="F9">
            <v>40452</v>
          </cell>
          <cell r="G9" t="str">
            <v>CONEW</v>
          </cell>
          <cell r="H9" t="str">
            <v>Building Solutions</v>
          </cell>
          <cell r="I9">
            <v>-114231.66</v>
          </cell>
          <cell r="J9" t="str">
            <v xml:space="preserve"> </v>
          </cell>
          <cell r="K9" t="str">
            <v xml:space="preserve"> </v>
          </cell>
          <cell r="L9" t="str">
            <v xml:space="preserve"> </v>
          </cell>
          <cell r="N9" t="str">
            <v>CONEW Misc</v>
          </cell>
          <cell r="O9" t="str">
            <v>Conservation</v>
          </cell>
          <cell r="P9" t="str">
            <v>NA</v>
          </cell>
          <cell r="Q9">
            <v>0</v>
          </cell>
          <cell r="R9">
            <v>0</v>
          </cell>
          <cell r="S9">
            <v>-114231.66</v>
          </cell>
          <cell r="T9">
            <v>0</v>
          </cell>
          <cell r="U9">
            <v>0</v>
          </cell>
          <cell r="V9">
            <v>0</v>
          </cell>
          <cell r="W9">
            <v>0</v>
          </cell>
          <cell r="X9" t="str">
            <v>October2010-2011</v>
          </cell>
          <cell r="Y9" t="str">
            <v>October2010-2011ConservationCONSER</v>
          </cell>
          <cell r="Z9" t="str">
            <v>ConservationCONEWCONSER</v>
          </cell>
          <cell r="AA9" t="str">
            <v>October2010-2011CONEW Misc</v>
          </cell>
          <cell r="AB9" t="str">
            <v>ConservationCONSER</v>
          </cell>
          <cell r="AC9" t="str">
            <v>NACONSERConservationCONEW</v>
          </cell>
          <cell r="AD9" t="str">
            <v>CONEW MiscOctoberCONSER</v>
          </cell>
          <cell r="AE9" t="str">
            <v>ConservationCONSERCONEWOctober</v>
          </cell>
          <cell r="AF9">
            <v>0</v>
          </cell>
          <cell r="AG9">
            <v>-114231.66</v>
          </cell>
          <cell r="AH9">
            <v>-114231.66</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A10" t="str">
            <v>October</v>
          </cell>
          <cell r="B10" t="str">
            <v>2010-2011</v>
          </cell>
          <cell r="C10" t="str">
            <v>18225.512014.912</v>
          </cell>
          <cell r="D10" t="str">
            <v>CONSER</v>
          </cell>
          <cell r="E10" t="str">
            <v>CONSER</v>
          </cell>
          <cell r="F10">
            <v>40452</v>
          </cell>
          <cell r="G10" t="str">
            <v>CONEW</v>
          </cell>
          <cell r="H10" t="str">
            <v>Florida Department of Law Enfo</v>
          </cell>
          <cell r="I10">
            <v>-24</v>
          </cell>
          <cell r="J10" t="str">
            <v xml:space="preserve"> </v>
          </cell>
          <cell r="K10" t="str">
            <v xml:space="preserve"> </v>
          </cell>
          <cell r="L10" t="str">
            <v xml:space="preserve"> </v>
          </cell>
          <cell r="N10" t="str">
            <v>CONEW Misc</v>
          </cell>
          <cell r="O10" t="str">
            <v>Conservation</v>
          </cell>
          <cell r="P10" t="str">
            <v>NA</v>
          </cell>
          <cell r="Q10">
            <v>0</v>
          </cell>
          <cell r="R10">
            <v>0</v>
          </cell>
          <cell r="S10">
            <v>-24</v>
          </cell>
          <cell r="T10">
            <v>0</v>
          </cell>
          <cell r="U10">
            <v>0</v>
          </cell>
          <cell r="V10">
            <v>0</v>
          </cell>
          <cell r="W10">
            <v>0</v>
          </cell>
          <cell r="X10" t="str">
            <v>October2010-2011</v>
          </cell>
          <cell r="Y10" t="str">
            <v>October2010-2011ConservationCONSER</v>
          </cell>
          <cell r="Z10" t="str">
            <v>ConservationCONEWCONSER</v>
          </cell>
          <cell r="AA10" t="str">
            <v>October2010-2011CONEW Misc</v>
          </cell>
          <cell r="AB10" t="str">
            <v>ConservationCONSER</v>
          </cell>
          <cell r="AC10" t="str">
            <v>NACONSERConservationCONEW</v>
          </cell>
          <cell r="AD10" t="str">
            <v>CONEW MiscOctoberCONSER</v>
          </cell>
          <cell r="AE10" t="str">
            <v>ConservationCONSERCONEWOctober</v>
          </cell>
          <cell r="AF10">
            <v>0</v>
          </cell>
          <cell r="AG10">
            <v>-24</v>
          </cell>
          <cell r="AH10">
            <v>-24</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A11" t="str">
            <v>October</v>
          </cell>
          <cell r="B11" t="str">
            <v>2010-2011</v>
          </cell>
          <cell r="C11" t="str">
            <v>18225.512014.912</v>
          </cell>
          <cell r="D11" t="str">
            <v>CONSER</v>
          </cell>
          <cell r="E11" t="str">
            <v>CONSER</v>
          </cell>
          <cell r="F11">
            <v>40452</v>
          </cell>
          <cell r="G11" t="str">
            <v>CONEW</v>
          </cell>
          <cell r="H11" t="str">
            <v>Honeywell Building Solutions</v>
          </cell>
          <cell r="I11">
            <v>-121917.75999999999</v>
          </cell>
          <cell r="J11" t="str">
            <v xml:space="preserve"> </v>
          </cell>
          <cell r="K11" t="str">
            <v xml:space="preserve"> </v>
          </cell>
          <cell r="L11" t="str">
            <v xml:space="preserve"> </v>
          </cell>
          <cell r="N11" t="str">
            <v>CONEW Misc</v>
          </cell>
          <cell r="O11" t="str">
            <v>Conservation</v>
          </cell>
          <cell r="P11" t="str">
            <v>NA</v>
          </cell>
          <cell r="Q11">
            <v>0</v>
          </cell>
          <cell r="R11">
            <v>0</v>
          </cell>
          <cell r="S11">
            <v>-121917.75999999999</v>
          </cell>
          <cell r="T11">
            <v>0</v>
          </cell>
          <cell r="U11">
            <v>0</v>
          </cell>
          <cell r="V11">
            <v>0</v>
          </cell>
          <cell r="W11">
            <v>0</v>
          </cell>
          <cell r="X11" t="str">
            <v>October2010-2011</v>
          </cell>
          <cell r="Y11" t="str">
            <v>October2010-2011ConservationCONSER</v>
          </cell>
          <cell r="Z11" t="str">
            <v>ConservationCONEWCONSER</v>
          </cell>
          <cell r="AA11" t="str">
            <v>October2010-2011CONEW Misc</v>
          </cell>
          <cell r="AB11" t="str">
            <v>ConservationCONSER</v>
          </cell>
          <cell r="AC11" t="str">
            <v>NACONSERConservationCONEW</v>
          </cell>
          <cell r="AD11" t="str">
            <v>CONEW MiscOctoberCONSER</v>
          </cell>
          <cell r="AE11" t="str">
            <v>ConservationCONSERCONEWOctober</v>
          </cell>
          <cell r="AF11">
            <v>0</v>
          </cell>
          <cell r="AG11">
            <v>-121917.75999999999</v>
          </cell>
          <cell r="AH11">
            <v>-121917.75999999999</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row>
        <row r="12">
          <cell r="A12" t="str">
            <v>October</v>
          </cell>
          <cell r="B12" t="str">
            <v>2010-2011</v>
          </cell>
          <cell r="C12" t="str">
            <v>18225.511200.912</v>
          </cell>
          <cell r="D12" t="str">
            <v>CONSER</v>
          </cell>
          <cell r="E12" t="str">
            <v>CONSER</v>
          </cell>
          <cell r="F12">
            <v>40457</v>
          </cell>
          <cell r="G12" t="str">
            <v>CIS</v>
          </cell>
          <cell r="H12" t="str">
            <v>CIS</v>
          </cell>
          <cell r="I12">
            <v>-100</v>
          </cell>
          <cell r="N12" t="str">
            <v>CONEW Misc</v>
          </cell>
          <cell r="O12" t="str">
            <v>Conservation</v>
          </cell>
          <cell r="P12" t="str">
            <v>NA</v>
          </cell>
          <cell r="Q12">
            <v>0</v>
          </cell>
          <cell r="R12">
            <v>0</v>
          </cell>
          <cell r="S12">
            <v>-100</v>
          </cell>
          <cell r="T12">
            <v>0</v>
          </cell>
          <cell r="U12">
            <v>0</v>
          </cell>
          <cell r="V12">
            <v>0</v>
          </cell>
          <cell r="W12">
            <v>0</v>
          </cell>
          <cell r="X12" t="str">
            <v>October2010-2011</v>
          </cell>
          <cell r="Y12" t="str">
            <v>October2010-2011ConservationCONSER</v>
          </cell>
          <cell r="Z12" t="str">
            <v>ConservationCISCONSER</v>
          </cell>
          <cell r="AA12" t="str">
            <v>October2010-2011CONEW Misc</v>
          </cell>
          <cell r="AB12" t="str">
            <v>ConservationCONSER</v>
          </cell>
          <cell r="AC12" t="str">
            <v>NACONSERConservationCIS</v>
          </cell>
          <cell r="AD12" t="str">
            <v>CONEW MiscOctoberCONSER</v>
          </cell>
          <cell r="AE12" t="str">
            <v>ConservationCONSERCISOctober</v>
          </cell>
          <cell r="AF12">
            <v>0</v>
          </cell>
          <cell r="AG12">
            <v>-100</v>
          </cell>
          <cell r="AH12">
            <v>-100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X12" t="str">
            <v>Multi Family</v>
          </cell>
        </row>
        <row r="13">
          <cell r="A13" t="str">
            <v>October</v>
          </cell>
          <cell r="B13" t="str">
            <v>2010-2011</v>
          </cell>
          <cell r="C13" t="str">
            <v>18225.511200.912</v>
          </cell>
          <cell r="D13" t="str">
            <v>CONSER</v>
          </cell>
          <cell r="E13" t="str">
            <v>CONSER</v>
          </cell>
          <cell r="F13">
            <v>40457</v>
          </cell>
          <cell r="G13" t="str">
            <v>CIS</v>
          </cell>
          <cell r="H13" t="str">
            <v>CIS</v>
          </cell>
          <cell r="I13">
            <v>100</v>
          </cell>
          <cell r="N13" t="str">
            <v>CONEW Misc</v>
          </cell>
          <cell r="O13" t="str">
            <v>Conservation</v>
          </cell>
          <cell r="P13" t="str">
            <v>NA</v>
          </cell>
          <cell r="Q13">
            <v>0</v>
          </cell>
          <cell r="R13">
            <v>0</v>
          </cell>
          <cell r="S13">
            <v>100</v>
          </cell>
          <cell r="T13">
            <v>0</v>
          </cell>
          <cell r="U13">
            <v>0</v>
          </cell>
          <cell r="V13">
            <v>0</v>
          </cell>
          <cell r="W13">
            <v>0</v>
          </cell>
          <cell r="X13" t="str">
            <v>October2010-2011</v>
          </cell>
          <cell r="Y13" t="str">
            <v>October2010-2011ConservationCONSER</v>
          </cell>
          <cell r="Z13" t="str">
            <v>ConservationCISCONSER</v>
          </cell>
          <cell r="AA13" t="str">
            <v>October2010-2011CONEW Misc</v>
          </cell>
          <cell r="AB13" t="str">
            <v>ConservationCONSER</v>
          </cell>
          <cell r="AC13" t="str">
            <v>NACONSERConservationCIS</v>
          </cell>
          <cell r="AD13" t="str">
            <v>CONEW MiscOctoberCONSER</v>
          </cell>
          <cell r="AE13" t="str">
            <v>ConservationCONSERCISOctober</v>
          </cell>
          <cell r="AF13">
            <v>0</v>
          </cell>
          <cell r="AG13">
            <v>100</v>
          </cell>
          <cell r="AH13">
            <v>100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X13" t="str">
            <v>Single Family</v>
          </cell>
        </row>
        <row r="14">
          <cell r="A14" t="str">
            <v>October</v>
          </cell>
          <cell r="B14" t="str">
            <v>2010-2011</v>
          </cell>
          <cell r="C14" t="str">
            <v>18225.511200.912</v>
          </cell>
          <cell r="D14" t="str">
            <v>CONSER</v>
          </cell>
          <cell r="E14" t="str">
            <v>CONSER</v>
          </cell>
          <cell r="F14">
            <v>40457</v>
          </cell>
          <cell r="G14" t="str">
            <v>CIS</v>
          </cell>
          <cell r="H14" t="str">
            <v>CIS</v>
          </cell>
          <cell r="I14">
            <v>100</v>
          </cell>
          <cell r="N14" t="str">
            <v>CONEW Misc</v>
          </cell>
          <cell r="O14" t="str">
            <v>Conservation</v>
          </cell>
          <cell r="P14" t="str">
            <v>NA</v>
          </cell>
          <cell r="Q14">
            <v>0</v>
          </cell>
          <cell r="R14">
            <v>0</v>
          </cell>
          <cell r="S14">
            <v>100</v>
          </cell>
          <cell r="T14">
            <v>0</v>
          </cell>
          <cell r="U14">
            <v>0</v>
          </cell>
          <cell r="V14">
            <v>0</v>
          </cell>
          <cell r="W14">
            <v>0</v>
          </cell>
          <cell r="X14" t="str">
            <v>October2010-2011</v>
          </cell>
          <cell r="Y14" t="str">
            <v>October2010-2011ConservationCONSER</v>
          </cell>
          <cell r="Z14" t="str">
            <v>ConservationCISCONSER</v>
          </cell>
          <cell r="AA14" t="str">
            <v>October2010-2011CONEW Misc</v>
          </cell>
          <cell r="AB14" t="str">
            <v>ConservationCONSER</v>
          </cell>
          <cell r="AC14" t="str">
            <v>NACONSERConservationCIS</v>
          </cell>
          <cell r="AD14" t="str">
            <v>CONEW MiscOctoberCONSER</v>
          </cell>
          <cell r="AE14" t="str">
            <v>ConservationCONSERCISOctober</v>
          </cell>
          <cell r="AF14">
            <v>0</v>
          </cell>
          <cell r="AG14">
            <v>100</v>
          </cell>
          <cell r="AH14">
            <v>100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X14" t="str">
            <v>Single Family</v>
          </cell>
        </row>
        <row r="15">
          <cell r="A15" t="str">
            <v>October</v>
          </cell>
          <cell r="B15" t="str">
            <v>2010-2011</v>
          </cell>
          <cell r="C15" t="str">
            <v>18225.511200.912</v>
          </cell>
          <cell r="D15" t="str">
            <v>CONSER</v>
          </cell>
          <cell r="E15" t="str">
            <v>CONSER</v>
          </cell>
          <cell r="F15">
            <v>40457</v>
          </cell>
          <cell r="G15" t="str">
            <v>CIS</v>
          </cell>
          <cell r="H15" t="str">
            <v>CIS</v>
          </cell>
          <cell r="I15">
            <v>300</v>
          </cell>
          <cell r="N15" t="str">
            <v>CONEW Misc</v>
          </cell>
          <cell r="O15" t="str">
            <v>Conservation</v>
          </cell>
          <cell r="P15" t="str">
            <v>NA</v>
          </cell>
          <cell r="Q15">
            <v>0</v>
          </cell>
          <cell r="R15">
            <v>0</v>
          </cell>
          <cell r="S15">
            <v>300</v>
          </cell>
          <cell r="T15">
            <v>0</v>
          </cell>
          <cell r="U15">
            <v>0</v>
          </cell>
          <cell r="V15">
            <v>0</v>
          </cell>
          <cell r="W15">
            <v>0</v>
          </cell>
          <cell r="X15" t="str">
            <v>October2010-2011</v>
          </cell>
          <cell r="Y15" t="str">
            <v>October2010-2011ConservationCONSER</v>
          </cell>
          <cell r="Z15" t="str">
            <v>ConservationCISCONSER</v>
          </cell>
          <cell r="AA15" t="str">
            <v>October2010-2011CONEW Misc</v>
          </cell>
          <cell r="AB15" t="str">
            <v>ConservationCONSER</v>
          </cell>
          <cell r="AC15" t="str">
            <v>NACONSERConservationCIS</v>
          </cell>
          <cell r="AD15" t="str">
            <v>CONEW MiscOctoberCONSER</v>
          </cell>
          <cell r="AE15" t="str">
            <v>ConservationCONSERCISOctober</v>
          </cell>
          <cell r="AF15">
            <v>0</v>
          </cell>
          <cell r="AG15">
            <v>300</v>
          </cell>
          <cell r="AH15">
            <v>300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A16" t="str">
            <v>October</v>
          </cell>
          <cell r="B16" t="str">
            <v>2010-2011</v>
          </cell>
          <cell r="C16" t="str">
            <v>18225.511200.912</v>
          </cell>
          <cell r="D16" t="str">
            <v>CONSER</v>
          </cell>
          <cell r="E16" t="str">
            <v>CONSER</v>
          </cell>
          <cell r="F16">
            <v>40457</v>
          </cell>
          <cell r="G16" t="str">
            <v>CIS</v>
          </cell>
          <cell r="H16" t="str">
            <v>CIS</v>
          </cell>
          <cell r="I16">
            <v>110.49</v>
          </cell>
          <cell r="N16" t="str">
            <v>CONEW Misc</v>
          </cell>
          <cell r="O16" t="str">
            <v>Conservation</v>
          </cell>
          <cell r="P16" t="str">
            <v>NA</v>
          </cell>
          <cell r="Q16">
            <v>0</v>
          </cell>
          <cell r="R16">
            <v>0</v>
          </cell>
          <cell r="S16">
            <v>110.49</v>
          </cell>
          <cell r="T16">
            <v>0</v>
          </cell>
          <cell r="U16">
            <v>0</v>
          </cell>
          <cell r="V16">
            <v>0</v>
          </cell>
          <cell r="W16">
            <v>0</v>
          </cell>
          <cell r="X16" t="str">
            <v>October2010-2011</v>
          </cell>
          <cell r="Y16" t="str">
            <v>October2010-2011ConservationCONSER</v>
          </cell>
          <cell r="Z16" t="str">
            <v>ConservationCISCONSER</v>
          </cell>
          <cell r="AA16" t="str">
            <v>October2010-2011CONEW Misc</v>
          </cell>
          <cell r="AB16" t="str">
            <v>ConservationCONSER</v>
          </cell>
          <cell r="AC16" t="str">
            <v>NACONSERConservationCIS</v>
          </cell>
          <cell r="AD16" t="str">
            <v>CONEW MiscOctoberCONSER</v>
          </cell>
          <cell r="AE16" t="str">
            <v>ConservationCONSERCISOctober</v>
          </cell>
          <cell r="AF16">
            <v>0</v>
          </cell>
          <cell r="AG16">
            <v>110.49</v>
          </cell>
          <cell r="AH16">
            <v>110.49</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X16" t="str">
            <v>Single Family</v>
          </cell>
          <cell r="AY16" t="str">
            <v xml:space="preserve">Residential High Performance Windows </v>
          </cell>
        </row>
        <row r="17">
          <cell r="A17" t="str">
            <v>October</v>
          </cell>
          <cell r="B17" t="str">
            <v>2010-2011</v>
          </cell>
          <cell r="C17" t="str">
            <v>18225.511200.912</v>
          </cell>
          <cell r="D17" t="str">
            <v>CONSER</v>
          </cell>
          <cell r="E17" t="str">
            <v>CONSER</v>
          </cell>
          <cell r="F17">
            <v>40457</v>
          </cell>
          <cell r="G17" t="str">
            <v>CIS</v>
          </cell>
          <cell r="H17" t="str">
            <v>CIS</v>
          </cell>
          <cell r="I17">
            <v>296.67</v>
          </cell>
          <cell r="N17" t="str">
            <v>CONEW Misc</v>
          </cell>
          <cell r="O17" t="str">
            <v>Conservation</v>
          </cell>
          <cell r="P17" t="str">
            <v>NA</v>
          </cell>
          <cell r="Q17">
            <v>0</v>
          </cell>
          <cell r="R17">
            <v>0</v>
          </cell>
          <cell r="S17">
            <v>296.67</v>
          </cell>
          <cell r="T17">
            <v>0</v>
          </cell>
          <cell r="U17">
            <v>0</v>
          </cell>
          <cell r="V17">
            <v>0</v>
          </cell>
          <cell r="W17">
            <v>0</v>
          </cell>
          <cell r="X17" t="str">
            <v>October2010-2011</v>
          </cell>
          <cell r="Y17" t="str">
            <v>October2010-2011ConservationCONSER</v>
          </cell>
          <cell r="Z17" t="str">
            <v>ConservationCISCONSER</v>
          </cell>
          <cell r="AA17" t="str">
            <v>October2010-2011CONEW Misc</v>
          </cell>
          <cell r="AB17" t="str">
            <v>ConservationCONSER</v>
          </cell>
          <cell r="AC17" t="str">
            <v>NACONSERConservationCIS</v>
          </cell>
          <cell r="AD17" t="str">
            <v>CONEW MiscOctoberCONSER</v>
          </cell>
          <cell r="AE17" t="str">
            <v>ConservationCONSERCISOctober</v>
          </cell>
          <cell r="AF17">
            <v>0</v>
          </cell>
          <cell r="AG17">
            <v>296.67</v>
          </cell>
          <cell r="AH17">
            <v>296.67</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X17" t="str">
            <v>Single Family</v>
          </cell>
        </row>
        <row r="18">
          <cell r="A18" t="str">
            <v>October</v>
          </cell>
          <cell r="B18" t="str">
            <v>2010-2011</v>
          </cell>
          <cell r="C18" t="str">
            <v>18225.511200.912</v>
          </cell>
          <cell r="D18" t="str">
            <v>CONSER</v>
          </cell>
          <cell r="E18" t="str">
            <v>CONSER</v>
          </cell>
          <cell r="F18">
            <v>40457</v>
          </cell>
          <cell r="G18" t="str">
            <v>CIS</v>
          </cell>
          <cell r="H18" t="str">
            <v>CIS</v>
          </cell>
          <cell r="I18">
            <v>800</v>
          </cell>
          <cell r="N18" t="str">
            <v>CONEW Misc</v>
          </cell>
          <cell r="O18" t="str">
            <v>Conservation</v>
          </cell>
          <cell r="P18" t="str">
            <v>NA</v>
          </cell>
          <cell r="Q18">
            <v>0</v>
          </cell>
          <cell r="R18">
            <v>0</v>
          </cell>
          <cell r="S18">
            <v>800</v>
          </cell>
          <cell r="T18">
            <v>0</v>
          </cell>
          <cell r="U18">
            <v>0</v>
          </cell>
          <cell r="V18">
            <v>0</v>
          </cell>
          <cell r="W18">
            <v>0</v>
          </cell>
          <cell r="X18" t="str">
            <v>October2010-2011</v>
          </cell>
          <cell r="Y18" t="str">
            <v>October2010-2011ConservationCONSER</v>
          </cell>
          <cell r="Z18" t="str">
            <v>ConservationCISCONSER</v>
          </cell>
          <cell r="AA18" t="str">
            <v>October2010-2011CONEW Misc</v>
          </cell>
          <cell r="AB18" t="str">
            <v>ConservationCONSER</v>
          </cell>
          <cell r="AC18" t="str">
            <v>NACONSERConservationCIS</v>
          </cell>
          <cell r="AD18" t="str">
            <v>CONEW MiscOctoberCONSER</v>
          </cell>
          <cell r="AE18" t="str">
            <v>ConservationCONSERCISOctober</v>
          </cell>
          <cell r="AF18">
            <v>0</v>
          </cell>
          <cell r="AG18">
            <v>800</v>
          </cell>
          <cell r="AH18">
            <v>800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X18" t="str">
            <v>Single Family</v>
          </cell>
          <cell r="AY18" t="str">
            <v>Residential Heat Pump - 15 Seer</v>
          </cell>
        </row>
        <row r="19">
          <cell r="A19" t="str">
            <v>October</v>
          </cell>
          <cell r="B19" t="str">
            <v>2010-2011</v>
          </cell>
          <cell r="C19" t="str">
            <v>18225.511200.912</v>
          </cell>
          <cell r="D19" t="str">
            <v>CONSER</v>
          </cell>
          <cell r="E19" t="str">
            <v>CONSER</v>
          </cell>
          <cell r="F19">
            <v>40457</v>
          </cell>
          <cell r="G19" t="str">
            <v>CIS</v>
          </cell>
          <cell r="H19" t="str">
            <v>CIS</v>
          </cell>
          <cell r="I19">
            <v>300</v>
          </cell>
          <cell r="N19" t="str">
            <v>CONEW Misc</v>
          </cell>
          <cell r="O19" t="str">
            <v>Conservation</v>
          </cell>
          <cell r="P19" t="str">
            <v>NA</v>
          </cell>
          <cell r="Q19">
            <v>0</v>
          </cell>
          <cell r="R19">
            <v>0</v>
          </cell>
          <cell r="S19">
            <v>300</v>
          </cell>
          <cell r="T19">
            <v>0</v>
          </cell>
          <cell r="U19">
            <v>0</v>
          </cell>
          <cell r="V19">
            <v>0</v>
          </cell>
          <cell r="W19">
            <v>0</v>
          </cell>
          <cell r="X19" t="str">
            <v>October2010-2011</v>
          </cell>
          <cell r="Y19" t="str">
            <v>October2010-2011ConservationCONSER</v>
          </cell>
          <cell r="Z19" t="str">
            <v>ConservationCISCONSER</v>
          </cell>
          <cell r="AA19" t="str">
            <v>October2010-2011CONEW Misc</v>
          </cell>
          <cell r="AB19" t="str">
            <v>ConservationCONSER</v>
          </cell>
          <cell r="AC19" t="str">
            <v>NACONSERConservationCIS</v>
          </cell>
          <cell r="AD19" t="str">
            <v>CONEW MiscOctoberCONSER</v>
          </cell>
          <cell r="AE19" t="str">
            <v>ConservationCONSERCISOctober</v>
          </cell>
          <cell r="AF19">
            <v>0</v>
          </cell>
          <cell r="AG19">
            <v>300</v>
          </cell>
          <cell r="AH19">
            <v>300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X19" t="str">
            <v>Single Family</v>
          </cell>
          <cell r="AY19" t="str">
            <v>Residential Heat Pump - 16 Seer</v>
          </cell>
        </row>
        <row r="20">
          <cell r="A20" t="str">
            <v>October</v>
          </cell>
          <cell r="B20" t="str">
            <v>2010-2011</v>
          </cell>
          <cell r="C20" t="str">
            <v>18225.511200.912</v>
          </cell>
          <cell r="D20" t="str">
            <v>CONSER</v>
          </cell>
          <cell r="E20" t="str">
            <v>CONSER</v>
          </cell>
          <cell r="F20">
            <v>40457</v>
          </cell>
          <cell r="G20" t="str">
            <v>CIS</v>
          </cell>
          <cell r="H20" t="str">
            <v>CIS</v>
          </cell>
          <cell r="I20">
            <v>55</v>
          </cell>
          <cell r="N20" t="str">
            <v>CONEW Misc</v>
          </cell>
          <cell r="O20" t="str">
            <v>Conservation</v>
          </cell>
          <cell r="P20" t="str">
            <v>NA</v>
          </cell>
          <cell r="Q20">
            <v>0</v>
          </cell>
          <cell r="R20">
            <v>0</v>
          </cell>
          <cell r="S20">
            <v>55</v>
          </cell>
          <cell r="T20">
            <v>0</v>
          </cell>
          <cell r="U20">
            <v>0</v>
          </cell>
          <cell r="V20">
            <v>0</v>
          </cell>
          <cell r="W20">
            <v>0</v>
          </cell>
          <cell r="X20" t="str">
            <v>October2010-2011</v>
          </cell>
          <cell r="Y20" t="str">
            <v>October2010-2011ConservationCONSER</v>
          </cell>
          <cell r="Z20" t="str">
            <v>ConservationCISCONSER</v>
          </cell>
          <cell r="AA20" t="str">
            <v>October2010-2011CONEW Misc</v>
          </cell>
          <cell r="AB20" t="str">
            <v>ConservationCONSER</v>
          </cell>
          <cell r="AC20" t="str">
            <v>NACONSERConservationCIS</v>
          </cell>
          <cell r="AD20" t="str">
            <v>CONEW MiscOctoberCONSER</v>
          </cell>
          <cell r="AE20" t="str">
            <v>ConservationCONSERCISOctober</v>
          </cell>
          <cell r="AF20">
            <v>0</v>
          </cell>
          <cell r="AG20">
            <v>55</v>
          </cell>
          <cell r="AH20">
            <v>55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X20" t="str">
            <v>Commercial</v>
          </cell>
        </row>
        <row r="21">
          <cell r="A21" t="str">
            <v>October</v>
          </cell>
          <cell r="B21" t="str">
            <v>2010-2011</v>
          </cell>
          <cell r="C21" t="str">
            <v>18225.511200.912</v>
          </cell>
          <cell r="D21" t="str">
            <v>CONSER</v>
          </cell>
          <cell r="E21" t="str">
            <v>CONSER</v>
          </cell>
          <cell r="F21">
            <v>40458</v>
          </cell>
          <cell r="G21" t="str">
            <v>CIS</v>
          </cell>
          <cell r="H21" t="str">
            <v>CIS</v>
          </cell>
          <cell r="I21">
            <v>100</v>
          </cell>
          <cell r="N21" t="str">
            <v>CONEW Misc</v>
          </cell>
          <cell r="O21" t="str">
            <v>Conservation</v>
          </cell>
          <cell r="P21" t="str">
            <v>NA</v>
          </cell>
          <cell r="Q21">
            <v>0</v>
          </cell>
          <cell r="R21">
            <v>0</v>
          </cell>
          <cell r="S21">
            <v>100</v>
          </cell>
          <cell r="T21">
            <v>0</v>
          </cell>
          <cell r="U21">
            <v>0</v>
          </cell>
          <cell r="V21">
            <v>0</v>
          </cell>
          <cell r="W21">
            <v>0</v>
          </cell>
          <cell r="X21" t="str">
            <v>October2010-2011</v>
          </cell>
          <cell r="Y21" t="str">
            <v>October2010-2011ConservationCONSER</v>
          </cell>
          <cell r="Z21" t="str">
            <v>ConservationCISCONSER</v>
          </cell>
          <cell r="AA21" t="str">
            <v>October2010-2011CONEW Misc</v>
          </cell>
          <cell r="AB21" t="str">
            <v>ConservationCONSER</v>
          </cell>
          <cell r="AC21" t="str">
            <v>NACONSERConservationCIS</v>
          </cell>
          <cell r="AD21" t="str">
            <v>CONEW MiscOctoberCONSER</v>
          </cell>
          <cell r="AE21" t="str">
            <v>ConservationCONSERCISOctober</v>
          </cell>
          <cell r="AF21">
            <v>0</v>
          </cell>
          <cell r="AG21">
            <v>100</v>
          </cell>
          <cell r="AH21">
            <v>100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X21" t="str">
            <v>Single Family</v>
          </cell>
        </row>
        <row r="22">
          <cell r="A22" t="str">
            <v>October</v>
          </cell>
          <cell r="B22" t="str">
            <v>2010-2011</v>
          </cell>
          <cell r="C22" t="str">
            <v>18225.511200.912</v>
          </cell>
          <cell r="D22" t="str">
            <v>CONSER</v>
          </cell>
          <cell r="E22" t="str">
            <v>CONSER</v>
          </cell>
          <cell r="F22">
            <v>40458</v>
          </cell>
          <cell r="G22" t="str">
            <v>CIS</v>
          </cell>
          <cell r="H22" t="str">
            <v>CIS</v>
          </cell>
          <cell r="I22">
            <v>100</v>
          </cell>
          <cell r="J22" t="str">
            <v xml:space="preserve"> </v>
          </cell>
          <cell r="K22" t="str">
            <v xml:space="preserve"> </v>
          </cell>
          <cell r="L22" t="str">
            <v xml:space="preserve"> </v>
          </cell>
          <cell r="M22" t="str">
            <v>000000000001270</v>
          </cell>
          <cell r="N22" t="str">
            <v>CONEW Misc</v>
          </cell>
          <cell r="O22" t="str">
            <v>Conservation</v>
          </cell>
          <cell r="P22" t="str">
            <v>NA</v>
          </cell>
          <cell r="Q22">
            <v>0</v>
          </cell>
          <cell r="R22">
            <v>0</v>
          </cell>
          <cell r="S22">
            <v>100</v>
          </cell>
          <cell r="T22">
            <v>0</v>
          </cell>
          <cell r="U22">
            <v>0</v>
          </cell>
          <cell r="V22">
            <v>0</v>
          </cell>
          <cell r="W22">
            <v>0</v>
          </cell>
          <cell r="X22" t="str">
            <v>October2010-2011</v>
          </cell>
          <cell r="Y22" t="str">
            <v>October2010-2011ConservationCONSER</v>
          </cell>
          <cell r="Z22" t="str">
            <v>ConservationCISCONSER</v>
          </cell>
          <cell r="AA22" t="str">
            <v>October2010-2011CONEW Misc</v>
          </cell>
          <cell r="AB22" t="str">
            <v>ConservationCONSER</v>
          </cell>
          <cell r="AC22" t="str">
            <v>NACONSERConservationCIS</v>
          </cell>
          <cell r="AD22" t="str">
            <v>CONEW MiscOctoberCONSER</v>
          </cell>
          <cell r="AE22" t="str">
            <v>ConservationCONSERCISOctober</v>
          </cell>
          <cell r="AF22">
            <v>0</v>
          </cell>
          <cell r="AG22">
            <v>100</v>
          </cell>
          <cell r="AH22">
            <v>100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X22" t="str">
            <v>Single Family</v>
          </cell>
        </row>
        <row r="23">
          <cell r="A23" t="str">
            <v>October</v>
          </cell>
          <cell r="B23" t="str">
            <v>2010-2011</v>
          </cell>
          <cell r="C23" t="str">
            <v>18225.511200.912</v>
          </cell>
          <cell r="D23" t="str">
            <v>CONSER</v>
          </cell>
          <cell r="E23" t="str">
            <v>CONSER</v>
          </cell>
          <cell r="F23">
            <v>40458</v>
          </cell>
          <cell r="G23" t="str">
            <v>CIS</v>
          </cell>
          <cell r="H23" t="str">
            <v>CIS</v>
          </cell>
          <cell r="I23">
            <v>200</v>
          </cell>
          <cell r="N23" t="str">
            <v>CONEW Misc</v>
          </cell>
          <cell r="O23" t="str">
            <v>Conservation</v>
          </cell>
          <cell r="P23" t="str">
            <v>NA</v>
          </cell>
          <cell r="Q23">
            <v>0</v>
          </cell>
          <cell r="R23">
            <v>0</v>
          </cell>
          <cell r="S23">
            <v>200</v>
          </cell>
          <cell r="T23">
            <v>0</v>
          </cell>
          <cell r="U23">
            <v>0</v>
          </cell>
          <cell r="V23">
            <v>0</v>
          </cell>
          <cell r="W23">
            <v>0</v>
          </cell>
          <cell r="X23" t="str">
            <v>October2010-2011</v>
          </cell>
          <cell r="Y23" t="str">
            <v>October2010-2011ConservationCONSER</v>
          </cell>
          <cell r="Z23" t="str">
            <v>ConservationCISCONSER</v>
          </cell>
          <cell r="AA23" t="str">
            <v>October2010-2011CONEW Misc</v>
          </cell>
          <cell r="AB23" t="str">
            <v>ConservationCONSER</v>
          </cell>
          <cell r="AC23" t="str">
            <v>NACONSERConservationCIS</v>
          </cell>
          <cell r="AD23" t="str">
            <v>CONEW MiscOctoberCONSER</v>
          </cell>
          <cell r="AE23" t="str">
            <v>ConservationCONSERCISOctober</v>
          </cell>
          <cell r="AF23">
            <v>0</v>
          </cell>
          <cell r="AG23">
            <v>200</v>
          </cell>
          <cell r="AH23">
            <v>200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X23" t="str">
            <v>Multi Family</v>
          </cell>
        </row>
        <row r="24">
          <cell r="A24" t="str">
            <v>October</v>
          </cell>
          <cell r="B24" t="str">
            <v>2010-2011</v>
          </cell>
          <cell r="C24" t="str">
            <v>18225.511200.912</v>
          </cell>
          <cell r="D24" t="str">
            <v>CONSER</v>
          </cell>
          <cell r="E24" t="str">
            <v>CONSER</v>
          </cell>
          <cell r="F24">
            <v>40458</v>
          </cell>
          <cell r="G24" t="str">
            <v>CIS</v>
          </cell>
          <cell r="H24" t="str">
            <v>CIS</v>
          </cell>
          <cell r="I24">
            <v>1000</v>
          </cell>
          <cell r="N24" t="str">
            <v>CONEW Misc</v>
          </cell>
          <cell r="O24" t="str">
            <v>Conservation</v>
          </cell>
          <cell r="P24" t="str">
            <v>NA</v>
          </cell>
          <cell r="Q24">
            <v>0</v>
          </cell>
          <cell r="R24">
            <v>0</v>
          </cell>
          <cell r="S24">
            <v>1000</v>
          </cell>
          <cell r="T24">
            <v>0</v>
          </cell>
          <cell r="U24">
            <v>0</v>
          </cell>
          <cell r="V24">
            <v>0</v>
          </cell>
          <cell r="W24">
            <v>0</v>
          </cell>
          <cell r="X24" t="str">
            <v>October2010-2011</v>
          </cell>
          <cell r="Y24" t="str">
            <v>October2010-2011ConservationCONSER</v>
          </cell>
          <cell r="Z24" t="str">
            <v>ConservationCISCONSER</v>
          </cell>
          <cell r="AA24" t="str">
            <v>October2010-2011CONEW Misc</v>
          </cell>
          <cell r="AB24" t="str">
            <v>ConservationCONSER</v>
          </cell>
          <cell r="AC24" t="str">
            <v>NACONSERConservationCIS</v>
          </cell>
          <cell r="AD24" t="str">
            <v>CONEW MiscOctoberCONSER</v>
          </cell>
          <cell r="AE24" t="str">
            <v>ConservationCONSERCISOctober</v>
          </cell>
          <cell r="AF24">
            <v>0</v>
          </cell>
          <cell r="AG24">
            <v>1000</v>
          </cell>
          <cell r="AH24">
            <v>1000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X24" t="str">
            <v>Single Family</v>
          </cell>
        </row>
        <row r="25">
          <cell r="A25" t="str">
            <v>October</v>
          </cell>
          <cell r="B25" t="str">
            <v>2010-2011</v>
          </cell>
          <cell r="C25" t="str">
            <v>18225.511200.912</v>
          </cell>
          <cell r="D25" t="str">
            <v>CONSER</v>
          </cell>
          <cell r="E25" t="str">
            <v>CONSER</v>
          </cell>
          <cell r="F25">
            <v>40458</v>
          </cell>
          <cell r="G25" t="str">
            <v>CIS</v>
          </cell>
          <cell r="H25" t="str">
            <v>CIS</v>
          </cell>
          <cell r="I25">
            <v>300</v>
          </cell>
          <cell r="N25" t="str">
            <v>CONEW Misc</v>
          </cell>
          <cell r="O25" t="str">
            <v>Conservation</v>
          </cell>
          <cell r="P25" t="str">
            <v>NA</v>
          </cell>
          <cell r="Q25">
            <v>0</v>
          </cell>
          <cell r="R25">
            <v>0</v>
          </cell>
          <cell r="S25">
            <v>300</v>
          </cell>
          <cell r="T25">
            <v>0</v>
          </cell>
          <cell r="U25">
            <v>0</v>
          </cell>
          <cell r="V25">
            <v>0</v>
          </cell>
          <cell r="W25">
            <v>0</v>
          </cell>
          <cell r="X25" t="str">
            <v>October2010-2011</v>
          </cell>
          <cell r="Y25" t="str">
            <v>October2010-2011ConservationCONSER</v>
          </cell>
          <cell r="Z25" t="str">
            <v>ConservationCISCONSER</v>
          </cell>
          <cell r="AA25" t="str">
            <v>October2010-2011CONEW Misc</v>
          </cell>
          <cell r="AB25" t="str">
            <v>ConservationCONSER</v>
          </cell>
          <cell r="AC25" t="str">
            <v>NACONSERConservationCIS</v>
          </cell>
          <cell r="AD25" t="str">
            <v>CONEW MiscOctoberCONSER</v>
          </cell>
          <cell r="AE25" t="str">
            <v>ConservationCONSERCISOctober</v>
          </cell>
          <cell r="AF25">
            <v>0</v>
          </cell>
          <cell r="AG25">
            <v>300</v>
          </cell>
          <cell r="AH25">
            <v>300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X25" t="str">
            <v>Single Family</v>
          </cell>
        </row>
        <row r="26">
          <cell r="A26" t="str">
            <v>October</v>
          </cell>
          <cell r="B26" t="str">
            <v>2010-2011</v>
          </cell>
          <cell r="C26" t="str">
            <v>18225.511200.912</v>
          </cell>
          <cell r="D26" t="str">
            <v>CONSER</v>
          </cell>
          <cell r="E26" t="str">
            <v>CONSER</v>
          </cell>
          <cell r="F26">
            <v>40458</v>
          </cell>
          <cell r="G26" t="str">
            <v>CIS</v>
          </cell>
          <cell r="H26" t="str">
            <v>CIS</v>
          </cell>
          <cell r="I26">
            <v>200</v>
          </cell>
          <cell r="N26" t="str">
            <v>CONEW Misc</v>
          </cell>
          <cell r="O26" t="str">
            <v>Conservation</v>
          </cell>
          <cell r="P26" t="str">
            <v>NA</v>
          </cell>
          <cell r="Q26">
            <v>0</v>
          </cell>
          <cell r="R26">
            <v>0</v>
          </cell>
          <cell r="S26">
            <v>200</v>
          </cell>
          <cell r="T26">
            <v>0</v>
          </cell>
          <cell r="U26">
            <v>0</v>
          </cell>
          <cell r="V26">
            <v>0</v>
          </cell>
          <cell r="W26">
            <v>0</v>
          </cell>
          <cell r="X26" t="str">
            <v>October2010-2011</v>
          </cell>
          <cell r="Y26" t="str">
            <v>October2010-2011ConservationCONSER</v>
          </cell>
          <cell r="Z26" t="str">
            <v>ConservationCISCONSER</v>
          </cell>
          <cell r="AA26" t="str">
            <v>October2010-2011CONEW Misc</v>
          </cell>
          <cell r="AB26" t="str">
            <v>ConservationCONSER</v>
          </cell>
          <cell r="AC26" t="str">
            <v>NACONSERConservationCIS</v>
          </cell>
          <cell r="AD26" t="str">
            <v>CONEW MiscOctoberCONSER</v>
          </cell>
          <cell r="AE26" t="str">
            <v>ConservationCONSERCISOctober</v>
          </cell>
          <cell r="AF26">
            <v>0</v>
          </cell>
          <cell r="AG26">
            <v>200</v>
          </cell>
          <cell r="AH26">
            <v>200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X26" t="str">
            <v>Commercial</v>
          </cell>
        </row>
        <row r="27">
          <cell r="A27" t="str">
            <v>October</v>
          </cell>
          <cell r="B27" t="str">
            <v>2010-2011</v>
          </cell>
          <cell r="C27" t="str">
            <v>18225.511200.912</v>
          </cell>
          <cell r="D27" t="str">
            <v>CONSER</v>
          </cell>
          <cell r="E27" t="str">
            <v>CONSER</v>
          </cell>
          <cell r="F27">
            <v>40458</v>
          </cell>
          <cell r="G27" t="str">
            <v>CIS</v>
          </cell>
          <cell r="H27" t="str">
            <v>CIS</v>
          </cell>
          <cell r="I27">
            <v>100</v>
          </cell>
          <cell r="N27" t="str">
            <v>CONEW Misc</v>
          </cell>
          <cell r="O27" t="str">
            <v>Conservation</v>
          </cell>
          <cell r="P27" t="str">
            <v>NA</v>
          </cell>
          <cell r="Q27">
            <v>0</v>
          </cell>
          <cell r="R27">
            <v>0</v>
          </cell>
          <cell r="S27">
            <v>100</v>
          </cell>
          <cell r="T27">
            <v>0</v>
          </cell>
          <cell r="U27">
            <v>0</v>
          </cell>
          <cell r="V27">
            <v>0</v>
          </cell>
          <cell r="W27">
            <v>0</v>
          </cell>
          <cell r="X27" t="str">
            <v>October2010-2011</v>
          </cell>
          <cell r="Y27" t="str">
            <v>October2010-2011ConservationCONSER</v>
          </cell>
          <cell r="Z27" t="str">
            <v>ConservationCISCONSER</v>
          </cell>
          <cell r="AA27" t="str">
            <v>October2010-2011CONEW Misc</v>
          </cell>
          <cell r="AB27" t="str">
            <v>ConservationCONSER</v>
          </cell>
          <cell r="AC27" t="str">
            <v>NACONSERConservationCIS</v>
          </cell>
          <cell r="AD27" t="str">
            <v>CONEW MiscOctoberCONSER</v>
          </cell>
          <cell r="AE27" t="str">
            <v>ConservationCONSERCISOctober</v>
          </cell>
          <cell r="AF27">
            <v>0</v>
          </cell>
          <cell r="AG27">
            <v>100</v>
          </cell>
          <cell r="AH27">
            <v>100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X27" t="str">
            <v>Commercial</v>
          </cell>
        </row>
        <row r="28">
          <cell r="A28" t="str">
            <v>October</v>
          </cell>
          <cell r="B28" t="str">
            <v>2010-2011</v>
          </cell>
          <cell r="C28" t="str">
            <v>18225.512014.912</v>
          </cell>
          <cell r="D28" t="str">
            <v>CONSER</v>
          </cell>
          <cell r="E28" t="str">
            <v>CONSER</v>
          </cell>
          <cell r="F28">
            <v>40458</v>
          </cell>
          <cell r="G28">
            <v>196332</v>
          </cell>
          <cell r="H28" t="str">
            <v>Aqua Cops Water Systems Inc</v>
          </cell>
          <cell r="I28">
            <v>1028.06</v>
          </cell>
          <cell r="J28" t="str">
            <v>00171332</v>
          </cell>
          <cell r="K28" t="str">
            <v xml:space="preserve"> </v>
          </cell>
          <cell r="L28" t="str">
            <v>HF0111</v>
          </cell>
          <cell r="M28" t="str">
            <v>Home Fix-Up Program</v>
          </cell>
          <cell r="N28" t="str">
            <v>CONEW Misc</v>
          </cell>
          <cell r="O28" t="str">
            <v>Conservation</v>
          </cell>
          <cell r="P28" t="str">
            <v>NA</v>
          </cell>
          <cell r="Q28">
            <v>0</v>
          </cell>
          <cell r="R28">
            <v>0</v>
          </cell>
          <cell r="S28">
            <v>1028.06</v>
          </cell>
          <cell r="T28">
            <v>0</v>
          </cell>
          <cell r="U28">
            <v>0</v>
          </cell>
          <cell r="V28">
            <v>0</v>
          </cell>
          <cell r="W28">
            <v>0</v>
          </cell>
          <cell r="X28" t="str">
            <v>October2010-2011</v>
          </cell>
          <cell r="Y28" t="str">
            <v>October2010-2011ConservationCONSER</v>
          </cell>
          <cell r="Z28" t="str">
            <v>Conservation196332CONSER</v>
          </cell>
          <cell r="AA28" t="str">
            <v>October2010-2011CONEW Misc</v>
          </cell>
          <cell r="AB28" t="str">
            <v>ConservationCONSER</v>
          </cell>
          <cell r="AC28" t="str">
            <v>NACONSERConservation196332</v>
          </cell>
          <cell r="AD28" t="str">
            <v>CONEW MiscOctoberCONSER</v>
          </cell>
          <cell r="AE28" t="str">
            <v>ConservationCONSER196332October</v>
          </cell>
          <cell r="AF28">
            <v>0</v>
          </cell>
          <cell r="AG28">
            <v>1028.06</v>
          </cell>
          <cell r="AH28">
            <v>1028.06</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Z28" t="str">
            <v>GRAHAM</v>
          </cell>
        </row>
        <row r="29">
          <cell r="A29" t="str">
            <v>October</v>
          </cell>
          <cell r="B29" t="str">
            <v>2010-2011</v>
          </cell>
          <cell r="C29" t="str">
            <v>18225.512014.912</v>
          </cell>
          <cell r="D29" t="str">
            <v>CONSER</v>
          </cell>
          <cell r="E29" t="str">
            <v>CONSER</v>
          </cell>
          <cell r="F29">
            <v>40458</v>
          </cell>
          <cell r="G29">
            <v>196332</v>
          </cell>
          <cell r="H29" t="str">
            <v>Aqua Cops Water Systems Inc</v>
          </cell>
          <cell r="I29">
            <v>1408.37</v>
          </cell>
          <cell r="J29" t="str">
            <v>00171332</v>
          </cell>
          <cell r="K29" t="str">
            <v xml:space="preserve"> </v>
          </cell>
          <cell r="L29" t="str">
            <v>HF0112</v>
          </cell>
          <cell r="M29" t="str">
            <v>Home Fix-Up Program</v>
          </cell>
          <cell r="N29" t="str">
            <v>CONEW Misc</v>
          </cell>
          <cell r="O29" t="str">
            <v>Conservation</v>
          </cell>
          <cell r="P29" t="str">
            <v>NA</v>
          </cell>
          <cell r="Q29">
            <v>0</v>
          </cell>
          <cell r="R29">
            <v>0</v>
          </cell>
          <cell r="S29">
            <v>1408.37</v>
          </cell>
          <cell r="T29">
            <v>0</v>
          </cell>
          <cell r="U29">
            <v>0</v>
          </cell>
          <cell r="V29">
            <v>0</v>
          </cell>
          <cell r="W29">
            <v>0</v>
          </cell>
          <cell r="X29" t="str">
            <v>October2010-2011</v>
          </cell>
          <cell r="Y29" t="str">
            <v>October2010-2011ConservationCONSER</v>
          </cell>
          <cell r="Z29" t="str">
            <v>Conservation196332CONSER</v>
          </cell>
          <cell r="AA29" t="str">
            <v>October2010-2011CONEW Misc</v>
          </cell>
          <cell r="AB29" t="str">
            <v>ConservationCONSER</v>
          </cell>
          <cell r="AC29" t="str">
            <v>NACONSERConservation196332</v>
          </cell>
          <cell r="AD29" t="str">
            <v>CONEW MiscOctoberCONSER</v>
          </cell>
          <cell r="AE29" t="str">
            <v>ConservationCONSER196332October</v>
          </cell>
          <cell r="AF29">
            <v>0</v>
          </cell>
          <cell r="AG29">
            <v>1408.37</v>
          </cell>
          <cell r="AH29">
            <v>1408.37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Z29" t="str">
            <v>WELCH</v>
          </cell>
        </row>
        <row r="30">
          <cell r="A30" t="str">
            <v>October</v>
          </cell>
          <cell r="B30" t="str">
            <v>2010-2011</v>
          </cell>
          <cell r="C30" t="str">
            <v>18225.512014.912</v>
          </cell>
          <cell r="D30" t="str">
            <v>CONSER</v>
          </cell>
          <cell r="E30" t="str">
            <v>CONSER</v>
          </cell>
          <cell r="F30">
            <v>40458</v>
          </cell>
          <cell r="G30">
            <v>196332</v>
          </cell>
          <cell r="H30" t="str">
            <v>Aqua Cops Water Systems Inc</v>
          </cell>
          <cell r="I30">
            <v>1466.31</v>
          </cell>
          <cell r="J30" t="str">
            <v>00171332</v>
          </cell>
          <cell r="K30" t="str">
            <v xml:space="preserve"> </v>
          </cell>
          <cell r="L30" t="str">
            <v>HF0113</v>
          </cell>
          <cell r="M30" t="str">
            <v>Home Fix-Up Program</v>
          </cell>
          <cell r="N30" t="str">
            <v>CONEW Misc</v>
          </cell>
          <cell r="O30" t="str">
            <v>Conservation</v>
          </cell>
          <cell r="P30" t="str">
            <v>NA</v>
          </cell>
          <cell r="Q30">
            <v>0</v>
          </cell>
          <cell r="R30">
            <v>0</v>
          </cell>
          <cell r="S30">
            <v>1466.31</v>
          </cell>
          <cell r="T30">
            <v>0</v>
          </cell>
          <cell r="U30">
            <v>0</v>
          </cell>
          <cell r="V30">
            <v>0</v>
          </cell>
          <cell r="W30">
            <v>0</v>
          </cell>
          <cell r="X30" t="str">
            <v>October2010-2011</v>
          </cell>
          <cell r="Y30" t="str">
            <v>October2010-2011ConservationCONSER</v>
          </cell>
          <cell r="Z30" t="str">
            <v>Conservation196332CONSER</v>
          </cell>
          <cell r="AA30" t="str">
            <v>October2010-2011CONEW Misc</v>
          </cell>
          <cell r="AB30" t="str">
            <v>ConservationCONSER</v>
          </cell>
          <cell r="AC30" t="str">
            <v>NACONSERConservation196332</v>
          </cell>
          <cell r="AD30" t="str">
            <v>CONEW MiscOctoberCONSER</v>
          </cell>
          <cell r="AE30" t="str">
            <v>ConservationCONSER196332October</v>
          </cell>
          <cell r="AF30">
            <v>0</v>
          </cell>
          <cell r="AG30">
            <v>1466.31</v>
          </cell>
          <cell r="AH30">
            <v>1466.31</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Z30" t="str">
            <v>WELCH</v>
          </cell>
        </row>
        <row r="31">
          <cell r="A31" t="str">
            <v>October</v>
          </cell>
          <cell r="B31" t="str">
            <v>2010-2011</v>
          </cell>
          <cell r="C31" t="str">
            <v>18225.512014.912</v>
          </cell>
          <cell r="D31" t="str">
            <v>CONSER</v>
          </cell>
          <cell r="E31" t="str">
            <v>CONSER</v>
          </cell>
          <cell r="F31">
            <v>40458</v>
          </cell>
          <cell r="G31">
            <v>196332</v>
          </cell>
          <cell r="H31" t="str">
            <v>Aqua Cops Water Systems Inc</v>
          </cell>
          <cell r="I31">
            <v>641.13</v>
          </cell>
          <cell r="J31" t="str">
            <v>00171332</v>
          </cell>
          <cell r="K31" t="str">
            <v xml:space="preserve"> </v>
          </cell>
          <cell r="L31" t="str">
            <v>HF0114</v>
          </cell>
          <cell r="M31" t="str">
            <v>Home Fix-Up Program</v>
          </cell>
          <cell r="N31" t="str">
            <v>CONEW Misc</v>
          </cell>
          <cell r="O31" t="str">
            <v>Conservation</v>
          </cell>
          <cell r="P31" t="str">
            <v>NA</v>
          </cell>
          <cell r="Q31">
            <v>0</v>
          </cell>
          <cell r="R31">
            <v>0</v>
          </cell>
          <cell r="S31">
            <v>641.13</v>
          </cell>
          <cell r="T31">
            <v>0</v>
          </cell>
          <cell r="U31">
            <v>0</v>
          </cell>
          <cell r="V31">
            <v>0</v>
          </cell>
          <cell r="W31">
            <v>0</v>
          </cell>
          <cell r="X31" t="str">
            <v>October2010-2011</v>
          </cell>
          <cell r="Y31" t="str">
            <v>October2010-2011ConservationCONSER</v>
          </cell>
          <cell r="Z31" t="str">
            <v>Conservation196332CONSER</v>
          </cell>
          <cell r="AA31" t="str">
            <v>October2010-2011CONEW Misc</v>
          </cell>
          <cell r="AB31" t="str">
            <v>ConservationCONSER</v>
          </cell>
          <cell r="AC31" t="str">
            <v>NACONSERConservation196332</v>
          </cell>
          <cell r="AD31" t="str">
            <v>CONEW MiscOctoberCONSER</v>
          </cell>
          <cell r="AE31" t="str">
            <v>ConservationCONSER196332October</v>
          </cell>
          <cell r="AF31">
            <v>0</v>
          </cell>
          <cell r="AG31">
            <v>641.13</v>
          </cell>
          <cell r="AH31">
            <v>641.13</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Z31" t="str">
            <v>GRAHAM</v>
          </cell>
        </row>
        <row r="32">
          <cell r="A32" t="str">
            <v>October</v>
          </cell>
          <cell r="B32" t="str">
            <v>2010-2011</v>
          </cell>
          <cell r="C32" t="str">
            <v>18225.512014.912</v>
          </cell>
          <cell r="D32" t="str">
            <v>CONSER</v>
          </cell>
          <cell r="E32" t="str">
            <v>CONSER</v>
          </cell>
          <cell r="F32">
            <v>40458</v>
          </cell>
          <cell r="G32">
            <v>196332</v>
          </cell>
          <cell r="H32" t="str">
            <v>Aqua Cops Water Systems Inc</v>
          </cell>
          <cell r="I32">
            <v>513.29999999999995</v>
          </cell>
          <cell r="J32" t="str">
            <v>00171332</v>
          </cell>
          <cell r="K32" t="str">
            <v xml:space="preserve"> </v>
          </cell>
          <cell r="L32" t="str">
            <v>BI0027</v>
          </cell>
          <cell r="M32" t="str">
            <v>Financed Insulation Program</v>
          </cell>
          <cell r="N32" t="str">
            <v>CONEW Misc</v>
          </cell>
          <cell r="O32" t="str">
            <v>Conservation</v>
          </cell>
          <cell r="P32" t="str">
            <v>NA</v>
          </cell>
          <cell r="Q32">
            <v>0</v>
          </cell>
          <cell r="R32">
            <v>0</v>
          </cell>
          <cell r="S32">
            <v>513.29999999999995</v>
          </cell>
          <cell r="T32">
            <v>0</v>
          </cell>
          <cell r="U32">
            <v>0</v>
          </cell>
          <cell r="V32">
            <v>0</v>
          </cell>
          <cell r="W32">
            <v>0</v>
          </cell>
          <cell r="X32" t="str">
            <v>October2010-2011</v>
          </cell>
          <cell r="Y32" t="str">
            <v>October2010-2011ConservationCONSER</v>
          </cell>
          <cell r="Z32" t="str">
            <v>Conservation196332CONSER</v>
          </cell>
          <cell r="AA32" t="str">
            <v>October2010-2011CONEW Misc</v>
          </cell>
          <cell r="AB32" t="str">
            <v>ConservationCONSER</v>
          </cell>
          <cell r="AC32" t="str">
            <v>NACONSERConservation196332</v>
          </cell>
          <cell r="AD32" t="str">
            <v>CONEW MiscOctoberCONSER</v>
          </cell>
          <cell r="AE32" t="str">
            <v>ConservationCONSER196332October</v>
          </cell>
          <cell r="AF32">
            <v>0</v>
          </cell>
          <cell r="AG32">
            <v>513.29999999999995</v>
          </cell>
          <cell r="AH32">
            <v>513.29999999999995</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Z32" t="str">
            <v>WELCH</v>
          </cell>
        </row>
        <row r="33">
          <cell r="A33" t="str">
            <v>October</v>
          </cell>
          <cell r="B33" t="str">
            <v>2010-2011</v>
          </cell>
          <cell r="C33" t="str">
            <v>18225.511200.912</v>
          </cell>
          <cell r="D33" t="str">
            <v>CONSER</v>
          </cell>
          <cell r="E33" t="str">
            <v>CONSER</v>
          </cell>
          <cell r="F33">
            <v>40459</v>
          </cell>
          <cell r="G33" t="str">
            <v>CIS</v>
          </cell>
          <cell r="H33" t="str">
            <v>CIS</v>
          </cell>
          <cell r="I33">
            <v>-100</v>
          </cell>
          <cell r="N33" t="str">
            <v>CONEW Misc</v>
          </cell>
          <cell r="O33" t="str">
            <v>Conservation</v>
          </cell>
          <cell r="P33" t="str">
            <v>NA</v>
          </cell>
          <cell r="Q33">
            <v>0</v>
          </cell>
          <cell r="R33">
            <v>0</v>
          </cell>
          <cell r="S33">
            <v>-100</v>
          </cell>
          <cell r="T33">
            <v>0</v>
          </cell>
          <cell r="U33">
            <v>0</v>
          </cell>
          <cell r="V33">
            <v>0</v>
          </cell>
          <cell r="W33">
            <v>0</v>
          </cell>
          <cell r="X33" t="str">
            <v>October2010-2011</v>
          </cell>
          <cell r="Y33" t="str">
            <v>October2010-2011ConservationCONSER</v>
          </cell>
          <cell r="Z33" t="str">
            <v>ConservationCISCONSER</v>
          </cell>
          <cell r="AA33" t="str">
            <v>October2010-2011CONEW Misc</v>
          </cell>
          <cell r="AB33" t="str">
            <v>ConservationCONSER</v>
          </cell>
          <cell r="AC33" t="str">
            <v>NACONSERConservationCIS</v>
          </cell>
          <cell r="AD33" t="str">
            <v>CONEW MiscOctoberCONSER</v>
          </cell>
          <cell r="AE33" t="str">
            <v>ConservationCONSERCISOctober</v>
          </cell>
          <cell r="AF33">
            <v>0</v>
          </cell>
          <cell r="AG33">
            <v>-100</v>
          </cell>
          <cell r="AH33">
            <v>-100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X33" t="str">
            <v>Single Family</v>
          </cell>
        </row>
        <row r="34">
          <cell r="A34" t="str">
            <v>October</v>
          </cell>
          <cell r="B34" t="str">
            <v>2010-2011</v>
          </cell>
          <cell r="C34" t="str">
            <v>18225.511200.912</v>
          </cell>
          <cell r="D34" t="str">
            <v>CONSER</v>
          </cell>
          <cell r="E34" t="str">
            <v>CONSER</v>
          </cell>
          <cell r="F34">
            <v>40459</v>
          </cell>
          <cell r="G34" t="str">
            <v>CIS</v>
          </cell>
          <cell r="H34" t="str">
            <v>CIS</v>
          </cell>
          <cell r="I34">
            <v>150</v>
          </cell>
          <cell r="N34" t="str">
            <v>CONEW Misc</v>
          </cell>
          <cell r="O34" t="str">
            <v>Conservation</v>
          </cell>
          <cell r="P34" t="str">
            <v>NA</v>
          </cell>
          <cell r="Q34">
            <v>0</v>
          </cell>
          <cell r="R34">
            <v>0</v>
          </cell>
          <cell r="S34">
            <v>150</v>
          </cell>
          <cell r="T34">
            <v>0</v>
          </cell>
          <cell r="U34">
            <v>0</v>
          </cell>
          <cell r="V34">
            <v>0</v>
          </cell>
          <cell r="W34">
            <v>0</v>
          </cell>
          <cell r="X34" t="str">
            <v>October2010-2011</v>
          </cell>
          <cell r="Y34" t="str">
            <v>October2010-2011ConservationCONSER</v>
          </cell>
          <cell r="Z34" t="str">
            <v>ConservationCISCONSER</v>
          </cell>
          <cell r="AA34" t="str">
            <v>October2010-2011CONEW Misc</v>
          </cell>
          <cell r="AB34" t="str">
            <v>ConservationCONSER</v>
          </cell>
          <cell r="AC34" t="str">
            <v>NACONSERConservationCIS</v>
          </cell>
          <cell r="AD34" t="str">
            <v>CONEW MiscOctoberCONSER</v>
          </cell>
          <cell r="AE34" t="str">
            <v>ConservationCONSERCISOctober</v>
          </cell>
          <cell r="AF34">
            <v>0</v>
          </cell>
          <cell r="AG34">
            <v>150</v>
          </cell>
          <cell r="AH34">
            <v>150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X34" t="str">
            <v>Single Family</v>
          </cell>
        </row>
        <row r="35">
          <cell r="A35" t="str">
            <v>October</v>
          </cell>
          <cell r="B35" t="str">
            <v>2010-2011</v>
          </cell>
          <cell r="C35" t="str">
            <v>18225.511200.912</v>
          </cell>
          <cell r="D35" t="str">
            <v>CONSER</v>
          </cell>
          <cell r="E35" t="str">
            <v>CONSER</v>
          </cell>
          <cell r="F35">
            <v>40459</v>
          </cell>
          <cell r="G35" t="str">
            <v>CIS</v>
          </cell>
          <cell r="H35" t="str">
            <v>CIS</v>
          </cell>
          <cell r="I35">
            <v>200</v>
          </cell>
          <cell r="N35" t="str">
            <v>CONEW Misc</v>
          </cell>
          <cell r="O35" t="str">
            <v>Conservation</v>
          </cell>
          <cell r="P35" t="str">
            <v>NA</v>
          </cell>
          <cell r="Q35">
            <v>0</v>
          </cell>
          <cell r="R35">
            <v>0</v>
          </cell>
          <cell r="S35">
            <v>200</v>
          </cell>
          <cell r="T35">
            <v>0</v>
          </cell>
          <cell r="U35">
            <v>0</v>
          </cell>
          <cell r="V35">
            <v>0</v>
          </cell>
          <cell r="W35">
            <v>0</v>
          </cell>
          <cell r="X35" t="str">
            <v>October2010-2011</v>
          </cell>
          <cell r="Y35" t="str">
            <v>October2010-2011ConservationCONSER</v>
          </cell>
          <cell r="Z35" t="str">
            <v>ConservationCISCONSER</v>
          </cell>
          <cell r="AA35" t="str">
            <v>October2010-2011CONEW Misc</v>
          </cell>
          <cell r="AB35" t="str">
            <v>ConservationCONSER</v>
          </cell>
          <cell r="AC35" t="str">
            <v>NACONSERConservationCIS</v>
          </cell>
          <cell r="AD35" t="str">
            <v>CONEW MiscOctoberCONSER</v>
          </cell>
          <cell r="AE35" t="str">
            <v>ConservationCONSERCISOctober</v>
          </cell>
          <cell r="AF35">
            <v>0</v>
          </cell>
          <cell r="AG35">
            <v>200</v>
          </cell>
          <cell r="AH35">
            <v>200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X35" t="str">
            <v>Single Family</v>
          </cell>
        </row>
        <row r="36">
          <cell r="A36" t="str">
            <v>October</v>
          </cell>
          <cell r="B36" t="str">
            <v>2010-2011</v>
          </cell>
          <cell r="C36" t="str">
            <v>18225.511200.912</v>
          </cell>
          <cell r="D36" t="str">
            <v>CONSER</v>
          </cell>
          <cell r="E36" t="str">
            <v>CONSER</v>
          </cell>
          <cell r="F36">
            <v>40459</v>
          </cell>
          <cell r="G36" t="str">
            <v>CIS</v>
          </cell>
          <cell r="H36" t="str">
            <v>CIS</v>
          </cell>
          <cell r="I36">
            <v>328</v>
          </cell>
          <cell r="J36" t="str">
            <v xml:space="preserve"> </v>
          </cell>
          <cell r="K36" t="str">
            <v xml:space="preserve"> </v>
          </cell>
          <cell r="L36" t="str">
            <v xml:space="preserve"> </v>
          </cell>
          <cell r="M36" t="str">
            <v>000000000001271</v>
          </cell>
          <cell r="N36" t="str">
            <v>CONEW Misc</v>
          </cell>
          <cell r="O36" t="str">
            <v>Conservation</v>
          </cell>
          <cell r="P36" t="str">
            <v>NA</v>
          </cell>
          <cell r="Q36">
            <v>0</v>
          </cell>
          <cell r="R36">
            <v>0</v>
          </cell>
          <cell r="S36">
            <v>328</v>
          </cell>
          <cell r="T36">
            <v>0</v>
          </cell>
          <cell r="U36">
            <v>0</v>
          </cell>
          <cell r="V36">
            <v>0</v>
          </cell>
          <cell r="W36">
            <v>0</v>
          </cell>
          <cell r="X36" t="str">
            <v>October2010-2011</v>
          </cell>
          <cell r="Y36" t="str">
            <v>October2010-2011ConservationCONSER</v>
          </cell>
          <cell r="Z36" t="str">
            <v>ConservationCISCONSER</v>
          </cell>
          <cell r="AA36" t="str">
            <v>October2010-2011CONEW Misc</v>
          </cell>
          <cell r="AB36" t="str">
            <v>ConservationCONSER</v>
          </cell>
          <cell r="AC36" t="str">
            <v>NACONSERConservationCIS</v>
          </cell>
          <cell r="AD36" t="str">
            <v>CONEW MiscOctoberCONSER</v>
          </cell>
          <cell r="AE36" t="str">
            <v>ConservationCONSERCISOctober</v>
          </cell>
          <cell r="AF36">
            <v>0</v>
          </cell>
          <cell r="AG36">
            <v>328</v>
          </cell>
          <cell r="AH36">
            <v>328</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X36" t="str">
            <v>Single Family</v>
          </cell>
        </row>
        <row r="37">
          <cell r="A37" t="str">
            <v>October</v>
          </cell>
          <cell r="B37" t="str">
            <v>2010-2011</v>
          </cell>
          <cell r="C37" t="str">
            <v>18225.511200.912</v>
          </cell>
          <cell r="D37" t="str">
            <v>CONSER</v>
          </cell>
          <cell r="E37" t="str">
            <v>CONSER</v>
          </cell>
          <cell r="F37">
            <v>40459</v>
          </cell>
          <cell r="G37" t="str">
            <v>CIS</v>
          </cell>
          <cell r="H37" t="str">
            <v>CIS</v>
          </cell>
          <cell r="I37">
            <v>150</v>
          </cell>
          <cell r="N37" t="str">
            <v>CONEW Misc</v>
          </cell>
          <cell r="O37" t="str">
            <v>Conservation</v>
          </cell>
          <cell r="P37" t="str">
            <v>NA</v>
          </cell>
          <cell r="Q37">
            <v>0</v>
          </cell>
          <cell r="R37">
            <v>0</v>
          </cell>
          <cell r="S37">
            <v>150</v>
          </cell>
          <cell r="T37">
            <v>0</v>
          </cell>
          <cell r="U37">
            <v>0</v>
          </cell>
          <cell r="V37">
            <v>0</v>
          </cell>
          <cell r="W37">
            <v>0</v>
          </cell>
          <cell r="X37" t="str">
            <v>October2010-2011</v>
          </cell>
          <cell r="Y37" t="str">
            <v>October2010-2011ConservationCONSER</v>
          </cell>
          <cell r="Z37" t="str">
            <v>ConservationCISCONSER</v>
          </cell>
          <cell r="AA37" t="str">
            <v>October2010-2011CONEW Misc</v>
          </cell>
          <cell r="AB37" t="str">
            <v>ConservationCONSER</v>
          </cell>
          <cell r="AC37" t="str">
            <v>NACONSERConservationCIS</v>
          </cell>
          <cell r="AD37" t="str">
            <v>CONEW MiscOctoberCONSER</v>
          </cell>
          <cell r="AE37" t="str">
            <v>ConservationCONSERCISOctober</v>
          </cell>
          <cell r="AF37">
            <v>0</v>
          </cell>
          <cell r="AG37">
            <v>150</v>
          </cell>
          <cell r="AH37">
            <v>150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X37" t="str">
            <v>Single Family</v>
          </cell>
        </row>
        <row r="38">
          <cell r="A38" t="str">
            <v>October</v>
          </cell>
          <cell r="B38" t="str">
            <v>2010-2011</v>
          </cell>
          <cell r="C38" t="str">
            <v>18225.511200.912</v>
          </cell>
          <cell r="D38" t="str">
            <v>CONSER</v>
          </cell>
          <cell r="E38" t="str">
            <v>CONSER</v>
          </cell>
          <cell r="F38">
            <v>40459</v>
          </cell>
          <cell r="G38" t="str">
            <v>CIS</v>
          </cell>
          <cell r="H38" t="str">
            <v>CIS</v>
          </cell>
          <cell r="I38">
            <v>100</v>
          </cell>
          <cell r="N38" t="str">
            <v>CONEW Misc</v>
          </cell>
          <cell r="O38" t="str">
            <v>Conservation</v>
          </cell>
          <cell r="P38" t="str">
            <v>NA</v>
          </cell>
          <cell r="Q38">
            <v>0</v>
          </cell>
          <cell r="R38">
            <v>0</v>
          </cell>
          <cell r="S38">
            <v>100</v>
          </cell>
          <cell r="T38">
            <v>0</v>
          </cell>
          <cell r="U38">
            <v>0</v>
          </cell>
          <cell r="V38">
            <v>0</v>
          </cell>
          <cell r="W38">
            <v>0</v>
          </cell>
          <cell r="X38" t="str">
            <v>October2010-2011</v>
          </cell>
          <cell r="Y38" t="str">
            <v>October2010-2011ConservationCONSER</v>
          </cell>
          <cell r="Z38" t="str">
            <v>ConservationCISCONSER</v>
          </cell>
          <cell r="AA38" t="str">
            <v>October2010-2011CONEW Misc</v>
          </cell>
          <cell r="AB38" t="str">
            <v>ConservationCONSER</v>
          </cell>
          <cell r="AC38" t="str">
            <v>NACONSERConservationCIS</v>
          </cell>
          <cell r="AD38" t="str">
            <v>CONEW MiscOctoberCONSER</v>
          </cell>
          <cell r="AE38" t="str">
            <v>ConservationCONSERCISOctober</v>
          </cell>
          <cell r="AF38">
            <v>0</v>
          </cell>
          <cell r="AG38">
            <v>100</v>
          </cell>
          <cell r="AH38">
            <v>100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X38" t="str">
            <v>Single Family</v>
          </cell>
        </row>
        <row r="39">
          <cell r="A39" t="str">
            <v>October</v>
          </cell>
          <cell r="B39" t="str">
            <v>2010-2011</v>
          </cell>
          <cell r="C39" t="str">
            <v>18225.511200.912</v>
          </cell>
          <cell r="D39" t="str">
            <v>CONSER</v>
          </cell>
          <cell r="E39" t="str">
            <v>CONSER</v>
          </cell>
          <cell r="F39">
            <v>40459</v>
          </cell>
          <cell r="G39" t="str">
            <v>CIS</v>
          </cell>
          <cell r="H39" t="str">
            <v>CIS</v>
          </cell>
          <cell r="I39">
            <v>400</v>
          </cell>
          <cell r="N39" t="str">
            <v>CONEW Misc</v>
          </cell>
          <cell r="O39" t="str">
            <v>Conservation</v>
          </cell>
          <cell r="P39" t="str">
            <v>NA</v>
          </cell>
          <cell r="Q39">
            <v>0</v>
          </cell>
          <cell r="R39">
            <v>0</v>
          </cell>
          <cell r="S39">
            <v>400</v>
          </cell>
          <cell r="T39">
            <v>0</v>
          </cell>
          <cell r="U39">
            <v>0</v>
          </cell>
          <cell r="V39">
            <v>0</v>
          </cell>
          <cell r="W39">
            <v>0</v>
          </cell>
          <cell r="X39" t="str">
            <v>October2010-2011</v>
          </cell>
          <cell r="Y39" t="str">
            <v>October2010-2011ConservationCONSER</v>
          </cell>
          <cell r="Z39" t="str">
            <v>ConservationCISCONSER</v>
          </cell>
          <cell r="AA39" t="str">
            <v>October2010-2011CONEW Misc</v>
          </cell>
          <cell r="AB39" t="str">
            <v>ConservationCONSER</v>
          </cell>
          <cell r="AC39" t="str">
            <v>NACONSERConservationCIS</v>
          </cell>
          <cell r="AD39" t="str">
            <v>CONEW MiscOctoberCONSER</v>
          </cell>
          <cell r="AE39" t="str">
            <v>ConservationCONSERCISOctober</v>
          </cell>
          <cell r="AF39">
            <v>0</v>
          </cell>
          <cell r="AG39">
            <v>400</v>
          </cell>
          <cell r="AH39">
            <v>400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X39" t="str">
            <v>Multi Family</v>
          </cell>
        </row>
        <row r="40">
          <cell r="A40" t="str">
            <v>October</v>
          </cell>
          <cell r="B40" t="str">
            <v>2010-2011</v>
          </cell>
          <cell r="C40" t="str">
            <v>18225.511200.912</v>
          </cell>
          <cell r="D40" t="str">
            <v>CONSER</v>
          </cell>
          <cell r="E40" t="str">
            <v>CONSER</v>
          </cell>
          <cell r="F40">
            <v>40459</v>
          </cell>
          <cell r="G40" t="str">
            <v>CIS</v>
          </cell>
          <cell r="H40" t="str">
            <v>CIS</v>
          </cell>
          <cell r="I40">
            <v>1200</v>
          </cell>
          <cell r="N40" t="str">
            <v>CONEW Misc</v>
          </cell>
          <cell r="O40" t="str">
            <v>Conservation</v>
          </cell>
          <cell r="P40" t="str">
            <v>NA</v>
          </cell>
          <cell r="Q40">
            <v>0</v>
          </cell>
          <cell r="R40">
            <v>0</v>
          </cell>
          <cell r="S40">
            <v>1200</v>
          </cell>
          <cell r="T40">
            <v>0</v>
          </cell>
          <cell r="U40">
            <v>0</v>
          </cell>
          <cell r="V40">
            <v>0</v>
          </cell>
          <cell r="W40">
            <v>0</v>
          </cell>
          <cell r="X40" t="str">
            <v>October2010-2011</v>
          </cell>
          <cell r="Y40" t="str">
            <v>October2010-2011ConservationCONSER</v>
          </cell>
          <cell r="Z40" t="str">
            <v>ConservationCISCONSER</v>
          </cell>
          <cell r="AA40" t="str">
            <v>October2010-2011CONEW Misc</v>
          </cell>
          <cell r="AB40" t="str">
            <v>ConservationCONSER</v>
          </cell>
          <cell r="AC40" t="str">
            <v>NACONSERConservationCIS</v>
          </cell>
          <cell r="AD40" t="str">
            <v>CONEW MiscOctoberCONSER</v>
          </cell>
          <cell r="AE40" t="str">
            <v>ConservationCONSERCISOctober</v>
          </cell>
          <cell r="AF40">
            <v>0</v>
          </cell>
          <cell r="AG40">
            <v>1200</v>
          </cell>
          <cell r="AH40">
            <v>1200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X40" t="str">
            <v>Single Family</v>
          </cell>
        </row>
        <row r="41">
          <cell r="A41" t="str">
            <v>October</v>
          </cell>
          <cell r="B41" t="str">
            <v>2010-2011</v>
          </cell>
          <cell r="C41" t="str">
            <v>18225.511200.912</v>
          </cell>
          <cell r="D41" t="str">
            <v>CONSER</v>
          </cell>
          <cell r="E41" t="str">
            <v>CONSER</v>
          </cell>
          <cell r="F41">
            <v>40459</v>
          </cell>
          <cell r="G41" t="str">
            <v>CIS</v>
          </cell>
          <cell r="H41" t="str">
            <v>CIS</v>
          </cell>
          <cell r="I41">
            <v>1200</v>
          </cell>
          <cell r="N41" t="str">
            <v>CONEW Misc</v>
          </cell>
          <cell r="O41" t="str">
            <v>Conservation</v>
          </cell>
          <cell r="P41" t="str">
            <v>NA</v>
          </cell>
          <cell r="Q41">
            <v>0</v>
          </cell>
          <cell r="R41">
            <v>0</v>
          </cell>
          <cell r="S41">
            <v>1200</v>
          </cell>
          <cell r="T41">
            <v>0</v>
          </cell>
          <cell r="U41">
            <v>0</v>
          </cell>
          <cell r="V41">
            <v>0</v>
          </cell>
          <cell r="W41">
            <v>0</v>
          </cell>
          <cell r="X41" t="str">
            <v>October2010-2011</v>
          </cell>
          <cell r="Y41" t="str">
            <v>October2010-2011ConservationCONSER</v>
          </cell>
          <cell r="Z41" t="str">
            <v>ConservationCISCONSER</v>
          </cell>
          <cell r="AA41" t="str">
            <v>October2010-2011CONEW Misc</v>
          </cell>
          <cell r="AB41" t="str">
            <v>ConservationCONSER</v>
          </cell>
          <cell r="AC41" t="str">
            <v>NACONSERConservationCIS</v>
          </cell>
          <cell r="AD41" t="str">
            <v>CONEW MiscOctoberCONSER</v>
          </cell>
          <cell r="AE41" t="str">
            <v>ConservationCONSERCISOctober</v>
          </cell>
          <cell r="AF41">
            <v>0</v>
          </cell>
          <cell r="AG41">
            <v>1200</v>
          </cell>
          <cell r="AH41">
            <v>1200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X41" t="str">
            <v>Single Family</v>
          </cell>
        </row>
        <row r="42">
          <cell r="A42" t="str">
            <v>October</v>
          </cell>
          <cell r="B42" t="str">
            <v>2010-2011</v>
          </cell>
          <cell r="C42" t="str">
            <v>18225.511200.912</v>
          </cell>
          <cell r="D42" t="str">
            <v>CONSER</v>
          </cell>
          <cell r="E42" t="str">
            <v>CONSER</v>
          </cell>
          <cell r="F42">
            <v>40462</v>
          </cell>
          <cell r="G42" t="str">
            <v>CIS</v>
          </cell>
          <cell r="H42" t="str">
            <v>CIS</v>
          </cell>
          <cell r="I42">
            <v>200</v>
          </cell>
          <cell r="N42" t="str">
            <v>CONEW Misc</v>
          </cell>
          <cell r="O42" t="str">
            <v>Conservation</v>
          </cell>
          <cell r="P42" t="str">
            <v>NA</v>
          </cell>
          <cell r="Q42">
            <v>0</v>
          </cell>
          <cell r="R42">
            <v>0</v>
          </cell>
          <cell r="S42">
            <v>200</v>
          </cell>
          <cell r="T42">
            <v>0</v>
          </cell>
          <cell r="U42">
            <v>0</v>
          </cell>
          <cell r="V42">
            <v>0</v>
          </cell>
          <cell r="W42">
            <v>0</v>
          </cell>
          <cell r="X42" t="str">
            <v>October2010-2011</v>
          </cell>
          <cell r="Y42" t="str">
            <v>October2010-2011ConservationCONSER</v>
          </cell>
          <cell r="Z42" t="str">
            <v>ConservationCISCONSER</v>
          </cell>
          <cell r="AA42" t="str">
            <v>October2010-2011CONEW Misc</v>
          </cell>
          <cell r="AB42" t="str">
            <v>ConservationCONSER</v>
          </cell>
          <cell r="AC42" t="str">
            <v>NACONSERConservationCIS</v>
          </cell>
          <cell r="AD42" t="str">
            <v>CONEW MiscOctoberCONSER</v>
          </cell>
          <cell r="AE42" t="str">
            <v>ConservationCONSERCISOctober</v>
          </cell>
          <cell r="AF42">
            <v>0</v>
          </cell>
          <cell r="AG42">
            <v>200</v>
          </cell>
          <cell r="AH42">
            <v>200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X42" t="str">
            <v>Single Family</v>
          </cell>
        </row>
        <row r="43">
          <cell r="A43" t="str">
            <v>October</v>
          </cell>
          <cell r="B43" t="str">
            <v>2010-2011</v>
          </cell>
          <cell r="C43" t="str">
            <v>18225.511200.912</v>
          </cell>
          <cell r="D43" t="str">
            <v>CONSER</v>
          </cell>
          <cell r="E43" t="str">
            <v>CONSER</v>
          </cell>
          <cell r="F43">
            <v>40462</v>
          </cell>
          <cell r="G43" t="str">
            <v>CIS</v>
          </cell>
          <cell r="H43" t="str">
            <v>CIS</v>
          </cell>
          <cell r="I43">
            <v>455.48</v>
          </cell>
          <cell r="J43" t="str">
            <v xml:space="preserve"> </v>
          </cell>
          <cell r="K43" t="str">
            <v xml:space="preserve"> </v>
          </cell>
          <cell r="L43" t="str">
            <v xml:space="preserve"> </v>
          </cell>
          <cell r="M43" t="str">
            <v>000000000001274</v>
          </cell>
          <cell r="N43" t="str">
            <v>CONEW Misc</v>
          </cell>
          <cell r="O43" t="str">
            <v>Conservation</v>
          </cell>
          <cell r="P43" t="str">
            <v>NA</v>
          </cell>
          <cell r="Q43">
            <v>0</v>
          </cell>
          <cell r="R43">
            <v>0</v>
          </cell>
          <cell r="S43">
            <v>455.48</v>
          </cell>
          <cell r="T43">
            <v>0</v>
          </cell>
          <cell r="U43">
            <v>0</v>
          </cell>
          <cell r="V43">
            <v>0</v>
          </cell>
          <cell r="W43">
            <v>0</v>
          </cell>
          <cell r="X43" t="str">
            <v>October2010-2011</v>
          </cell>
          <cell r="Y43" t="str">
            <v>October2010-2011ConservationCONSER</v>
          </cell>
          <cell r="Z43" t="str">
            <v>ConservationCISCONSER</v>
          </cell>
          <cell r="AA43" t="str">
            <v>October2010-2011CONEW Misc</v>
          </cell>
          <cell r="AB43" t="str">
            <v>ConservationCONSER</v>
          </cell>
          <cell r="AC43" t="str">
            <v>NACONSERConservationCIS</v>
          </cell>
          <cell r="AD43" t="str">
            <v>CONEW MiscOctoberCONSER</v>
          </cell>
          <cell r="AE43" t="str">
            <v>ConservationCONSERCISOctober</v>
          </cell>
          <cell r="AF43">
            <v>0</v>
          </cell>
          <cell r="AG43">
            <v>455.48</v>
          </cell>
          <cell r="AH43">
            <v>455.48</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X43" t="str">
            <v>Single Family</v>
          </cell>
        </row>
        <row r="44">
          <cell r="A44" t="str">
            <v>October</v>
          </cell>
          <cell r="B44" t="str">
            <v>2010-2011</v>
          </cell>
          <cell r="C44" t="str">
            <v>18225.511200.912</v>
          </cell>
          <cell r="D44" t="str">
            <v>CONSER</v>
          </cell>
          <cell r="E44" t="str">
            <v>CONSER</v>
          </cell>
          <cell r="F44">
            <v>40462</v>
          </cell>
          <cell r="G44" t="str">
            <v>CIS</v>
          </cell>
          <cell r="H44" t="str">
            <v>CIS</v>
          </cell>
          <cell r="I44">
            <v>100</v>
          </cell>
          <cell r="N44" t="str">
            <v>CONEW Misc</v>
          </cell>
          <cell r="O44" t="str">
            <v>Conservation</v>
          </cell>
          <cell r="P44" t="str">
            <v>NA</v>
          </cell>
          <cell r="Q44">
            <v>0</v>
          </cell>
          <cell r="R44">
            <v>0</v>
          </cell>
          <cell r="S44">
            <v>100</v>
          </cell>
          <cell r="T44">
            <v>0</v>
          </cell>
          <cell r="U44">
            <v>0</v>
          </cell>
          <cell r="V44">
            <v>0</v>
          </cell>
          <cell r="W44">
            <v>0</v>
          </cell>
          <cell r="X44" t="str">
            <v>October2010-2011</v>
          </cell>
          <cell r="Y44" t="str">
            <v>October2010-2011ConservationCONSER</v>
          </cell>
          <cell r="Z44" t="str">
            <v>ConservationCISCONSER</v>
          </cell>
          <cell r="AA44" t="str">
            <v>October2010-2011CONEW Misc</v>
          </cell>
          <cell r="AB44" t="str">
            <v>ConservationCONSER</v>
          </cell>
          <cell r="AC44" t="str">
            <v>NACONSERConservationCIS</v>
          </cell>
          <cell r="AD44" t="str">
            <v>CONEW MiscOctoberCONSER</v>
          </cell>
          <cell r="AE44" t="str">
            <v>ConservationCONSERCISOctober</v>
          </cell>
          <cell r="AF44">
            <v>0</v>
          </cell>
          <cell r="AG44">
            <v>100</v>
          </cell>
          <cell r="AH44">
            <v>100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X44" t="str">
            <v>Multi Family</v>
          </cell>
        </row>
        <row r="45">
          <cell r="A45" t="str">
            <v>October</v>
          </cell>
          <cell r="B45" t="str">
            <v>2010-2011</v>
          </cell>
          <cell r="C45" t="str">
            <v>18225.511200.912</v>
          </cell>
          <cell r="D45" t="str">
            <v>CONSER</v>
          </cell>
          <cell r="E45" t="str">
            <v>CONSER</v>
          </cell>
          <cell r="F45">
            <v>40462</v>
          </cell>
          <cell r="G45" t="str">
            <v>CIS</v>
          </cell>
          <cell r="H45" t="str">
            <v>CIS</v>
          </cell>
          <cell r="I45">
            <v>150</v>
          </cell>
          <cell r="N45" t="str">
            <v>CONEW Misc</v>
          </cell>
          <cell r="O45" t="str">
            <v>Conservation</v>
          </cell>
          <cell r="P45" t="str">
            <v>NA</v>
          </cell>
          <cell r="Q45">
            <v>0</v>
          </cell>
          <cell r="R45">
            <v>0</v>
          </cell>
          <cell r="S45">
            <v>150</v>
          </cell>
          <cell r="T45">
            <v>0</v>
          </cell>
          <cell r="U45">
            <v>0</v>
          </cell>
          <cell r="V45">
            <v>0</v>
          </cell>
          <cell r="W45">
            <v>0</v>
          </cell>
          <cell r="X45" t="str">
            <v>October2010-2011</v>
          </cell>
          <cell r="Y45" t="str">
            <v>October2010-2011ConservationCONSER</v>
          </cell>
          <cell r="Z45" t="str">
            <v>ConservationCISCONSER</v>
          </cell>
          <cell r="AA45" t="str">
            <v>October2010-2011CONEW Misc</v>
          </cell>
          <cell r="AB45" t="str">
            <v>ConservationCONSER</v>
          </cell>
          <cell r="AC45" t="str">
            <v>NACONSERConservationCIS</v>
          </cell>
          <cell r="AD45" t="str">
            <v>CONEW MiscOctoberCONSER</v>
          </cell>
          <cell r="AE45" t="str">
            <v>ConservationCONSERCISOctober</v>
          </cell>
          <cell r="AF45">
            <v>0</v>
          </cell>
          <cell r="AG45">
            <v>150</v>
          </cell>
          <cell r="AH45">
            <v>150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X45" t="str">
            <v>Single Family</v>
          </cell>
        </row>
        <row r="46">
          <cell r="A46" t="str">
            <v>October</v>
          </cell>
          <cell r="B46" t="str">
            <v>2010-2011</v>
          </cell>
          <cell r="C46" t="str">
            <v>18225.511200.912</v>
          </cell>
          <cell r="D46" t="str">
            <v>CONSER</v>
          </cell>
          <cell r="E46" t="str">
            <v>CONSER</v>
          </cell>
          <cell r="F46">
            <v>40462</v>
          </cell>
          <cell r="G46" t="str">
            <v>CIS</v>
          </cell>
          <cell r="H46" t="str">
            <v>CIS</v>
          </cell>
          <cell r="I46">
            <v>1600</v>
          </cell>
          <cell r="N46" t="str">
            <v>CONEW Misc</v>
          </cell>
          <cell r="O46" t="str">
            <v>Conservation</v>
          </cell>
          <cell r="P46" t="str">
            <v>NA</v>
          </cell>
          <cell r="Q46">
            <v>0</v>
          </cell>
          <cell r="R46">
            <v>0</v>
          </cell>
          <cell r="S46">
            <v>1600</v>
          </cell>
          <cell r="T46">
            <v>0</v>
          </cell>
          <cell r="U46">
            <v>0</v>
          </cell>
          <cell r="V46">
            <v>0</v>
          </cell>
          <cell r="W46">
            <v>0</v>
          </cell>
          <cell r="X46" t="str">
            <v>October2010-2011</v>
          </cell>
          <cell r="Y46" t="str">
            <v>October2010-2011ConservationCONSER</v>
          </cell>
          <cell r="Z46" t="str">
            <v>ConservationCISCONSER</v>
          </cell>
          <cell r="AA46" t="str">
            <v>October2010-2011CONEW Misc</v>
          </cell>
          <cell r="AB46" t="str">
            <v>ConservationCONSER</v>
          </cell>
          <cell r="AC46" t="str">
            <v>NACONSERConservationCIS</v>
          </cell>
          <cell r="AD46" t="str">
            <v>CONEW MiscOctoberCONSER</v>
          </cell>
          <cell r="AE46" t="str">
            <v>ConservationCONSERCISOctober</v>
          </cell>
          <cell r="AF46">
            <v>0</v>
          </cell>
          <cell r="AG46">
            <v>1600</v>
          </cell>
          <cell r="AH46">
            <v>1600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X46" t="str">
            <v>Single Family</v>
          </cell>
        </row>
        <row r="47">
          <cell r="A47" t="str">
            <v>October</v>
          </cell>
          <cell r="B47" t="str">
            <v>2010-2011</v>
          </cell>
          <cell r="C47" t="str">
            <v>18225.511200.912</v>
          </cell>
          <cell r="D47" t="str">
            <v>CONSER</v>
          </cell>
          <cell r="E47" t="str">
            <v>CONSER</v>
          </cell>
          <cell r="F47">
            <v>40462</v>
          </cell>
          <cell r="G47" t="str">
            <v>CIS</v>
          </cell>
          <cell r="H47" t="str">
            <v>CIS</v>
          </cell>
          <cell r="I47">
            <v>600</v>
          </cell>
          <cell r="N47" t="str">
            <v>CONEW Misc</v>
          </cell>
          <cell r="O47" t="str">
            <v>Conservation</v>
          </cell>
          <cell r="P47" t="str">
            <v>NA</v>
          </cell>
          <cell r="Q47">
            <v>0</v>
          </cell>
          <cell r="R47">
            <v>0</v>
          </cell>
          <cell r="S47">
            <v>600</v>
          </cell>
          <cell r="T47">
            <v>0</v>
          </cell>
          <cell r="U47">
            <v>0</v>
          </cell>
          <cell r="V47">
            <v>0</v>
          </cell>
          <cell r="W47">
            <v>0</v>
          </cell>
          <cell r="X47" t="str">
            <v>October2010-2011</v>
          </cell>
          <cell r="Y47" t="str">
            <v>October2010-2011ConservationCONSER</v>
          </cell>
          <cell r="Z47" t="str">
            <v>ConservationCISCONSER</v>
          </cell>
          <cell r="AA47" t="str">
            <v>October2010-2011CONEW Misc</v>
          </cell>
          <cell r="AB47" t="str">
            <v>ConservationCONSER</v>
          </cell>
          <cell r="AC47" t="str">
            <v>NACONSERConservationCIS</v>
          </cell>
          <cell r="AD47" t="str">
            <v>CONEW MiscOctoberCONSER</v>
          </cell>
          <cell r="AE47" t="str">
            <v>ConservationCONSERCISOctober</v>
          </cell>
          <cell r="AF47">
            <v>0</v>
          </cell>
          <cell r="AG47">
            <v>600</v>
          </cell>
          <cell r="AH47">
            <v>600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X47" t="str">
            <v>Single Family</v>
          </cell>
        </row>
        <row r="48">
          <cell r="A48" t="str">
            <v>October</v>
          </cell>
          <cell r="B48" t="str">
            <v>2010-2011</v>
          </cell>
          <cell r="C48" t="str">
            <v>18225.511200.912</v>
          </cell>
          <cell r="D48" t="str">
            <v>CONSER</v>
          </cell>
          <cell r="E48" t="str">
            <v>CONSER</v>
          </cell>
          <cell r="F48">
            <v>40462</v>
          </cell>
          <cell r="G48" t="str">
            <v>CIS</v>
          </cell>
          <cell r="H48" t="str">
            <v>CIS</v>
          </cell>
          <cell r="I48">
            <v>300</v>
          </cell>
          <cell r="N48" t="str">
            <v>CONEW Misc</v>
          </cell>
          <cell r="O48" t="str">
            <v>Conservation</v>
          </cell>
          <cell r="P48" t="str">
            <v>NA</v>
          </cell>
          <cell r="Q48">
            <v>0</v>
          </cell>
          <cell r="R48">
            <v>0</v>
          </cell>
          <cell r="S48">
            <v>300</v>
          </cell>
          <cell r="T48">
            <v>0</v>
          </cell>
          <cell r="U48">
            <v>0</v>
          </cell>
          <cell r="V48">
            <v>0</v>
          </cell>
          <cell r="W48">
            <v>0</v>
          </cell>
          <cell r="X48" t="str">
            <v>October2010-2011</v>
          </cell>
          <cell r="Y48" t="str">
            <v>October2010-2011ConservationCONSER</v>
          </cell>
          <cell r="Z48" t="str">
            <v>ConservationCISCONSER</v>
          </cell>
          <cell r="AA48" t="str">
            <v>October2010-2011CONEW Misc</v>
          </cell>
          <cell r="AB48" t="str">
            <v>ConservationCONSER</v>
          </cell>
          <cell r="AC48" t="str">
            <v>NACONSERConservationCIS</v>
          </cell>
          <cell r="AD48" t="str">
            <v>CONEW MiscOctoberCONSER</v>
          </cell>
          <cell r="AE48" t="str">
            <v>ConservationCONSERCISOctober</v>
          </cell>
          <cell r="AF48">
            <v>0</v>
          </cell>
          <cell r="AG48">
            <v>300</v>
          </cell>
          <cell r="AH48">
            <v>300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X48" t="str">
            <v>Single Family</v>
          </cell>
        </row>
        <row r="49">
          <cell r="A49" t="str">
            <v>October</v>
          </cell>
          <cell r="B49" t="str">
            <v>2010-2011</v>
          </cell>
          <cell r="C49" t="str">
            <v>18225.511200.912</v>
          </cell>
          <cell r="D49" t="str">
            <v>CONSER</v>
          </cell>
          <cell r="E49" t="str">
            <v>CONSER</v>
          </cell>
          <cell r="F49">
            <v>40462</v>
          </cell>
          <cell r="G49" t="str">
            <v>CIS</v>
          </cell>
          <cell r="H49" t="str">
            <v>CIS</v>
          </cell>
          <cell r="I49">
            <v>600</v>
          </cell>
          <cell r="N49" t="str">
            <v>CONEW Misc</v>
          </cell>
          <cell r="O49" t="str">
            <v>Conservation</v>
          </cell>
          <cell r="P49" t="str">
            <v>NA</v>
          </cell>
          <cell r="Q49">
            <v>0</v>
          </cell>
          <cell r="R49">
            <v>0</v>
          </cell>
          <cell r="S49">
            <v>600</v>
          </cell>
          <cell r="T49">
            <v>0</v>
          </cell>
          <cell r="U49">
            <v>0</v>
          </cell>
          <cell r="V49">
            <v>0</v>
          </cell>
          <cell r="W49">
            <v>0</v>
          </cell>
          <cell r="X49" t="str">
            <v>October2010-2011</v>
          </cell>
          <cell r="Y49" t="str">
            <v>October2010-2011ConservationCONSER</v>
          </cell>
          <cell r="Z49" t="str">
            <v>ConservationCISCONSER</v>
          </cell>
          <cell r="AA49" t="str">
            <v>October2010-2011CONEW Misc</v>
          </cell>
          <cell r="AB49" t="str">
            <v>ConservationCONSER</v>
          </cell>
          <cell r="AC49" t="str">
            <v>NACONSERConservationCIS</v>
          </cell>
          <cell r="AD49" t="str">
            <v>CONEW MiscOctoberCONSER</v>
          </cell>
          <cell r="AE49" t="str">
            <v>ConservationCONSERCISOctober</v>
          </cell>
          <cell r="AF49">
            <v>0</v>
          </cell>
          <cell r="AG49">
            <v>600</v>
          </cell>
          <cell r="AH49">
            <v>600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X49" t="str">
            <v>Single Family</v>
          </cell>
        </row>
        <row r="50">
          <cell r="A50" t="str">
            <v>October</v>
          </cell>
          <cell r="B50" t="str">
            <v>2010-2011</v>
          </cell>
          <cell r="C50" t="str">
            <v>18225.511200.912</v>
          </cell>
          <cell r="D50" t="str">
            <v>CONSER</v>
          </cell>
          <cell r="E50" t="str">
            <v>CONSER</v>
          </cell>
          <cell r="F50">
            <v>40462</v>
          </cell>
          <cell r="G50">
            <v>114883</v>
          </cell>
          <cell r="H50" t="str">
            <v>HD Supply Electric Hughes EDI</v>
          </cell>
          <cell r="I50">
            <v>264</v>
          </cell>
          <cell r="J50" t="str">
            <v>00139417</v>
          </cell>
          <cell r="K50" t="str">
            <v>00361660</v>
          </cell>
          <cell r="L50" t="str">
            <v>1555814-001</v>
          </cell>
          <cell r="M50" t="str">
            <v>Misc Conservation Supplies</v>
          </cell>
          <cell r="N50" t="str">
            <v>CONEW Misc</v>
          </cell>
          <cell r="O50" t="str">
            <v>Conservation</v>
          </cell>
          <cell r="P50" t="str">
            <v>NA</v>
          </cell>
          <cell r="Q50">
            <v>0</v>
          </cell>
          <cell r="R50">
            <v>0</v>
          </cell>
          <cell r="S50">
            <v>264</v>
          </cell>
          <cell r="T50">
            <v>0</v>
          </cell>
          <cell r="U50">
            <v>0</v>
          </cell>
          <cell r="V50">
            <v>0</v>
          </cell>
          <cell r="W50">
            <v>0</v>
          </cell>
          <cell r="X50" t="str">
            <v>October2010-2011</v>
          </cell>
          <cell r="Y50" t="str">
            <v>October2010-2011ConservationCONSER</v>
          </cell>
          <cell r="Z50" t="str">
            <v>Conservation114883CONSER</v>
          </cell>
          <cell r="AA50" t="str">
            <v>October2010-2011CONEW Misc</v>
          </cell>
          <cell r="AB50" t="str">
            <v>ConservationCONSER</v>
          </cell>
          <cell r="AC50" t="str">
            <v>NACONSERConservation114883</v>
          </cell>
          <cell r="AD50" t="str">
            <v>CONEW MiscOctoberCONSER</v>
          </cell>
          <cell r="AE50" t="str">
            <v>ConservationCONSER114883October</v>
          </cell>
          <cell r="AF50">
            <v>0</v>
          </cell>
          <cell r="AG50">
            <v>264</v>
          </cell>
          <cell r="AH50">
            <v>264</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A51" t="str">
            <v>October</v>
          </cell>
          <cell r="B51" t="str">
            <v>2010-2011</v>
          </cell>
          <cell r="C51" t="str">
            <v>18225.512014.912</v>
          </cell>
          <cell r="D51" t="str">
            <v>CONSER</v>
          </cell>
          <cell r="E51" t="str">
            <v>CONSER</v>
          </cell>
          <cell r="F51">
            <v>40464</v>
          </cell>
          <cell r="G51">
            <v>196332</v>
          </cell>
          <cell r="H51" t="str">
            <v>Aqua Cops Water Systems Inc</v>
          </cell>
          <cell r="I51">
            <v>1230.52</v>
          </cell>
          <cell r="J51" t="str">
            <v>00171332</v>
          </cell>
          <cell r="K51" t="str">
            <v xml:space="preserve"> </v>
          </cell>
          <cell r="L51" t="str">
            <v>HF0115</v>
          </cell>
          <cell r="M51" t="str">
            <v>Home Fix-Up Program</v>
          </cell>
          <cell r="N51" t="str">
            <v>CONEW Misc</v>
          </cell>
          <cell r="O51" t="str">
            <v>Conservation</v>
          </cell>
          <cell r="P51" t="str">
            <v>NA</v>
          </cell>
          <cell r="Q51">
            <v>0</v>
          </cell>
          <cell r="R51">
            <v>0</v>
          </cell>
          <cell r="S51">
            <v>1230.52</v>
          </cell>
          <cell r="T51">
            <v>0</v>
          </cell>
          <cell r="U51">
            <v>0</v>
          </cell>
          <cell r="V51">
            <v>0</v>
          </cell>
          <cell r="W51">
            <v>0</v>
          </cell>
          <cell r="X51" t="str">
            <v>October2010-2011</v>
          </cell>
          <cell r="Y51" t="str">
            <v>October2010-2011ConservationCONSER</v>
          </cell>
          <cell r="Z51" t="str">
            <v>Conservation196332CONSER</v>
          </cell>
          <cell r="AA51" t="str">
            <v>October2010-2011CONEW Misc</v>
          </cell>
          <cell r="AB51" t="str">
            <v>ConservationCONSER</v>
          </cell>
          <cell r="AC51" t="str">
            <v>NACONSERConservation196332</v>
          </cell>
          <cell r="AD51" t="str">
            <v>CONEW MiscOctoberCONSER</v>
          </cell>
          <cell r="AE51" t="str">
            <v>ConservationCONSER196332October</v>
          </cell>
          <cell r="AF51">
            <v>0</v>
          </cell>
          <cell r="AG51">
            <v>1230.52</v>
          </cell>
          <cell r="AH51">
            <v>1230.52</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Z51" t="str">
            <v>WELCH</v>
          </cell>
        </row>
        <row r="52">
          <cell r="A52" t="str">
            <v>October</v>
          </cell>
          <cell r="B52" t="str">
            <v>2010-2011</v>
          </cell>
          <cell r="C52" t="str">
            <v>18225.512014.912</v>
          </cell>
          <cell r="D52" t="str">
            <v>CONSER</v>
          </cell>
          <cell r="E52" t="str">
            <v>CONSER</v>
          </cell>
          <cell r="F52">
            <v>40464</v>
          </cell>
          <cell r="G52">
            <v>196332</v>
          </cell>
          <cell r="H52" t="str">
            <v>Aqua Cops Water Systems Inc</v>
          </cell>
          <cell r="I52">
            <v>1009.64</v>
          </cell>
          <cell r="J52" t="str">
            <v>00171332</v>
          </cell>
          <cell r="K52" t="str">
            <v xml:space="preserve"> </v>
          </cell>
          <cell r="L52" t="str">
            <v>BI0026</v>
          </cell>
          <cell r="M52" t="str">
            <v>Financed Insulation Program</v>
          </cell>
          <cell r="N52" t="str">
            <v>CONEW Misc</v>
          </cell>
          <cell r="O52" t="str">
            <v>Conservation</v>
          </cell>
          <cell r="P52" t="str">
            <v>NA</v>
          </cell>
          <cell r="Q52">
            <v>0</v>
          </cell>
          <cell r="R52">
            <v>0</v>
          </cell>
          <cell r="S52">
            <v>1009.64</v>
          </cell>
          <cell r="T52">
            <v>0</v>
          </cell>
          <cell r="U52">
            <v>0</v>
          </cell>
          <cell r="V52">
            <v>0</v>
          </cell>
          <cell r="W52">
            <v>0</v>
          </cell>
          <cell r="X52" t="str">
            <v>October2010-2011</v>
          </cell>
          <cell r="Y52" t="str">
            <v>October2010-2011ConservationCONSER</v>
          </cell>
          <cell r="Z52" t="str">
            <v>Conservation196332CONSER</v>
          </cell>
          <cell r="AA52" t="str">
            <v>October2010-2011CONEW Misc</v>
          </cell>
          <cell r="AB52" t="str">
            <v>ConservationCONSER</v>
          </cell>
          <cell r="AC52" t="str">
            <v>NACONSERConservation196332</v>
          </cell>
          <cell r="AD52" t="str">
            <v>CONEW MiscOctoberCONSER</v>
          </cell>
          <cell r="AE52" t="str">
            <v>ConservationCONSER196332October</v>
          </cell>
          <cell r="AF52">
            <v>0</v>
          </cell>
          <cell r="AG52">
            <v>1009.64</v>
          </cell>
          <cell r="AH52">
            <v>1009.64</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Z52" t="str">
            <v>SAMPSON</v>
          </cell>
        </row>
        <row r="53">
          <cell r="A53" t="str">
            <v>October</v>
          </cell>
          <cell r="B53" t="str">
            <v>2010-2011</v>
          </cell>
          <cell r="C53" t="str">
            <v>18225.512014.912</v>
          </cell>
          <cell r="D53" t="str">
            <v>CONSER</v>
          </cell>
          <cell r="E53" t="str">
            <v>CONSER</v>
          </cell>
          <cell r="F53">
            <v>40466</v>
          </cell>
          <cell r="G53">
            <v>196332</v>
          </cell>
          <cell r="H53" t="str">
            <v>Aqua Cops Water Systems Inc</v>
          </cell>
          <cell r="I53">
            <v>855.4</v>
          </cell>
          <cell r="J53" t="str">
            <v>00171332</v>
          </cell>
          <cell r="K53" t="str">
            <v>00046000</v>
          </cell>
          <cell r="L53" t="str">
            <v>HF0116</v>
          </cell>
          <cell r="M53" t="str">
            <v>Home Fix-Up Program</v>
          </cell>
          <cell r="N53" t="str">
            <v>CONEW Misc</v>
          </cell>
          <cell r="O53" t="str">
            <v>Conservation</v>
          </cell>
          <cell r="P53" t="str">
            <v>NA</v>
          </cell>
          <cell r="Q53">
            <v>0</v>
          </cell>
          <cell r="R53">
            <v>0</v>
          </cell>
          <cell r="S53">
            <v>855.4</v>
          </cell>
          <cell r="T53">
            <v>0</v>
          </cell>
          <cell r="U53">
            <v>0</v>
          </cell>
          <cell r="V53">
            <v>0</v>
          </cell>
          <cell r="W53">
            <v>0</v>
          </cell>
          <cell r="X53" t="str">
            <v>October2010-2011</v>
          </cell>
          <cell r="Y53" t="str">
            <v>October2010-2011ConservationCONSER</v>
          </cell>
          <cell r="Z53" t="str">
            <v>Conservation196332CONSER</v>
          </cell>
          <cell r="AA53" t="str">
            <v>October2010-2011CONEW Misc</v>
          </cell>
          <cell r="AB53" t="str">
            <v>ConservationCONSER</v>
          </cell>
          <cell r="AC53" t="str">
            <v>NACONSERConservation196332</v>
          </cell>
          <cell r="AD53" t="str">
            <v>CONEW MiscOctoberCONSER</v>
          </cell>
          <cell r="AE53" t="str">
            <v>ConservationCONSER196332October</v>
          </cell>
          <cell r="AF53">
            <v>0</v>
          </cell>
          <cell r="AG53">
            <v>855.4</v>
          </cell>
          <cell r="AH53">
            <v>855.4</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Z53" t="str">
            <v>GRAHAM</v>
          </cell>
        </row>
        <row r="54">
          <cell r="A54" t="str">
            <v>October</v>
          </cell>
          <cell r="B54" t="str">
            <v>2010-2011</v>
          </cell>
          <cell r="C54" t="str">
            <v>18225.512014.912</v>
          </cell>
          <cell r="D54" t="str">
            <v>CONSER</v>
          </cell>
          <cell r="E54" t="str">
            <v>CONSER</v>
          </cell>
          <cell r="F54">
            <v>40466</v>
          </cell>
          <cell r="G54">
            <v>196332</v>
          </cell>
          <cell r="H54" t="str">
            <v>Aqua Cops Water Systems Inc</v>
          </cell>
          <cell r="I54">
            <v>1133.72</v>
          </cell>
          <cell r="J54" t="str">
            <v>00171332</v>
          </cell>
          <cell r="K54" t="str">
            <v>00046000</v>
          </cell>
          <cell r="L54" t="str">
            <v>HF0117</v>
          </cell>
          <cell r="M54" t="str">
            <v>Home Fix-Up Program</v>
          </cell>
          <cell r="N54" t="str">
            <v>CONEW Misc</v>
          </cell>
          <cell r="O54" t="str">
            <v>Conservation</v>
          </cell>
          <cell r="P54" t="str">
            <v>NA</v>
          </cell>
          <cell r="Q54">
            <v>0</v>
          </cell>
          <cell r="R54">
            <v>0</v>
          </cell>
          <cell r="S54">
            <v>1133.72</v>
          </cell>
          <cell r="T54">
            <v>0</v>
          </cell>
          <cell r="U54">
            <v>0</v>
          </cell>
          <cell r="V54">
            <v>0</v>
          </cell>
          <cell r="W54">
            <v>0</v>
          </cell>
          <cell r="X54" t="str">
            <v>October2010-2011</v>
          </cell>
          <cell r="Y54" t="str">
            <v>October2010-2011ConservationCONSER</v>
          </cell>
          <cell r="Z54" t="str">
            <v>Conservation196332CONSER</v>
          </cell>
          <cell r="AA54" t="str">
            <v>October2010-2011CONEW Misc</v>
          </cell>
          <cell r="AB54" t="str">
            <v>ConservationCONSER</v>
          </cell>
          <cell r="AC54" t="str">
            <v>NACONSERConservation196332</v>
          </cell>
          <cell r="AD54" t="str">
            <v>CONEW MiscOctoberCONSER</v>
          </cell>
          <cell r="AE54" t="str">
            <v>ConservationCONSER196332October</v>
          </cell>
          <cell r="AF54">
            <v>0</v>
          </cell>
          <cell r="AG54">
            <v>1133.72</v>
          </cell>
          <cell r="AH54">
            <v>1133.72</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Z54" t="str">
            <v>WELCH</v>
          </cell>
        </row>
        <row r="55">
          <cell r="A55" t="str">
            <v>October</v>
          </cell>
          <cell r="B55" t="str">
            <v>2010-2011</v>
          </cell>
          <cell r="C55" t="str">
            <v>18225.512014.912</v>
          </cell>
          <cell r="D55" t="str">
            <v>CONSER</v>
          </cell>
          <cell r="E55" t="str">
            <v>CONSER</v>
          </cell>
          <cell r="F55">
            <v>40466</v>
          </cell>
          <cell r="G55">
            <v>196332</v>
          </cell>
          <cell r="H55" t="str">
            <v>Aqua Cops Water Systems Inc</v>
          </cell>
          <cell r="I55">
            <v>1100</v>
          </cell>
          <cell r="J55" t="str">
            <v>00171332</v>
          </cell>
          <cell r="K55" t="str">
            <v>00212348</v>
          </cell>
          <cell r="L55" t="str">
            <v>BI0028</v>
          </cell>
          <cell r="M55" t="str">
            <v>Financed Insulation Program</v>
          </cell>
          <cell r="N55" t="str">
            <v>CONEW Misc</v>
          </cell>
          <cell r="O55" t="str">
            <v>Conservation</v>
          </cell>
          <cell r="P55" t="str">
            <v>NA</v>
          </cell>
          <cell r="Q55">
            <v>0</v>
          </cell>
          <cell r="R55">
            <v>0</v>
          </cell>
          <cell r="S55">
            <v>1100</v>
          </cell>
          <cell r="T55">
            <v>0</v>
          </cell>
          <cell r="U55">
            <v>0</v>
          </cell>
          <cell r="V55">
            <v>0</v>
          </cell>
          <cell r="W55">
            <v>0</v>
          </cell>
          <cell r="X55" t="str">
            <v>October2010-2011</v>
          </cell>
          <cell r="Y55" t="str">
            <v>October2010-2011ConservationCONSER</v>
          </cell>
          <cell r="Z55" t="str">
            <v>Conservation196332CONSER</v>
          </cell>
          <cell r="AA55" t="str">
            <v>October2010-2011CONEW Misc</v>
          </cell>
          <cell r="AB55" t="str">
            <v>ConservationCONSER</v>
          </cell>
          <cell r="AC55" t="str">
            <v>NACONSERConservation196332</v>
          </cell>
          <cell r="AD55" t="str">
            <v>CONEW MiscOctoberCONSER</v>
          </cell>
          <cell r="AE55" t="str">
            <v>ConservationCONSER196332October</v>
          </cell>
          <cell r="AF55">
            <v>0</v>
          </cell>
          <cell r="AG55">
            <v>1100</v>
          </cell>
          <cell r="AH55">
            <v>1100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Z55" t="str">
            <v>GRAHAM</v>
          </cell>
        </row>
        <row r="56">
          <cell r="A56" t="str">
            <v>October</v>
          </cell>
          <cell r="B56" t="str">
            <v>2010-2011</v>
          </cell>
          <cell r="C56" t="str">
            <v>18225.512014.912</v>
          </cell>
          <cell r="D56" t="str">
            <v>CONSER</v>
          </cell>
          <cell r="E56" t="str">
            <v>CONSER</v>
          </cell>
          <cell r="F56">
            <v>40470</v>
          </cell>
          <cell r="G56">
            <v>57296</v>
          </cell>
          <cell r="H56" t="str">
            <v>Honeywell Internat Utility Sol</v>
          </cell>
          <cell r="I56">
            <v>114231.66</v>
          </cell>
          <cell r="J56" t="str">
            <v>00170074</v>
          </cell>
          <cell r="K56" t="str">
            <v xml:space="preserve"> </v>
          </cell>
          <cell r="L56" t="str">
            <v>3500789</v>
          </cell>
          <cell r="M56" t="str">
            <v>Energy Efficiency Outreach</v>
          </cell>
          <cell r="N56" t="str">
            <v>CONEW Misc</v>
          </cell>
          <cell r="O56" t="str">
            <v>Conservation</v>
          </cell>
          <cell r="P56" t="str">
            <v>NA</v>
          </cell>
          <cell r="Q56">
            <v>0</v>
          </cell>
          <cell r="R56">
            <v>0</v>
          </cell>
          <cell r="S56">
            <v>114231.66</v>
          </cell>
          <cell r="T56">
            <v>0</v>
          </cell>
          <cell r="U56">
            <v>0</v>
          </cell>
          <cell r="V56">
            <v>0</v>
          </cell>
          <cell r="W56">
            <v>0</v>
          </cell>
          <cell r="X56" t="str">
            <v>October2010-2011</v>
          </cell>
          <cell r="Y56" t="str">
            <v>October2010-2011ConservationCONSER</v>
          </cell>
          <cell r="Z56" t="str">
            <v>Conservation57296CONSER</v>
          </cell>
          <cell r="AA56" t="str">
            <v>October2010-2011CONEW Misc</v>
          </cell>
          <cell r="AB56" t="str">
            <v>ConservationCONSER</v>
          </cell>
          <cell r="AC56" t="str">
            <v>NACONSERConservation57296</v>
          </cell>
          <cell r="AD56" t="str">
            <v>CONEW MiscOctoberCONSER</v>
          </cell>
          <cell r="AE56" t="str">
            <v>ConservationCONSER57296October</v>
          </cell>
          <cell r="AF56">
            <v>0</v>
          </cell>
          <cell r="AG56">
            <v>114231.66</v>
          </cell>
          <cell r="AH56">
            <v>114231.66</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row>
        <row r="57">
          <cell r="A57" t="str">
            <v>October</v>
          </cell>
          <cell r="B57" t="str">
            <v>2010-2011</v>
          </cell>
          <cell r="C57" t="str">
            <v>18225.512014.912</v>
          </cell>
          <cell r="D57" t="str">
            <v>CONSER</v>
          </cell>
          <cell r="E57" t="str">
            <v>CONSER</v>
          </cell>
          <cell r="F57">
            <v>40470</v>
          </cell>
          <cell r="G57">
            <v>57296</v>
          </cell>
          <cell r="H57" t="str">
            <v>Honeywell Internat Utility Sol</v>
          </cell>
          <cell r="I57">
            <v>121917.75999999999</v>
          </cell>
          <cell r="J57" t="str">
            <v>00170074</v>
          </cell>
          <cell r="K57" t="str">
            <v xml:space="preserve"> </v>
          </cell>
          <cell r="L57" t="str">
            <v>3505828</v>
          </cell>
          <cell r="M57" t="str">
            <v>Energy Efficiency Outreach</v>
          </cell>
          <cell r="N57" t="str">
            <v>CONEW Misc</v>
          </cell>
          <cell r="O57" t="str">
            <v>Conservation</v>
          </cell>
          <cell r="P57" t="str">
            <v>NA</v>
          </cell>
          <cell r="Q57">
            <v>0</v>
          </cell>
          <cell r="R57">
            <v>0</v>
          </cell>
          <cell r="S57">
            <v>121917.75999999999</v>
          </cell>
          <cell r="T57">
            <v>0</v>
          </cell>
          <cell r="U57">
            <v>0</v>
          </cell>
          <cell r="V57">
            <v>0</v>
          </cell>
          <cell r="W57">
            <v>0</v>
          </cell>
          <cell r="X57" t="str">
            <v>October2010-2011</v>
          </cell>
          <cell r="Y57" t="str">
            <v>October2010-2011ConservationCONSER</v>
          </cell>
          <cell r="Z57" t="str">
            <v>Conservation57296CONSER</v>
          </cell>
          <cell r="AA57" t="str">
            <v>October2010-2011CONEW Misc</v>
          </cell>
          <cell r="AB57" t="str">
            <v>ConservationCONSER</v>
          </cell>
          <cell r="AC57" t="str">
            <v>NACONSERConservation57296</v>
          </cell>
          <cell r="AD57" t="str">
            <v>CONEW MiscOctoberCONSER</v>
          </cell>
          <cell r="AE57" t="str">
            <v>ConservationCONSER57296October</v>
          </cell>
          <cell r="AF57">
            <v>0</v>
          </cell>
          <cell r="AG57">
            <v>121917.75999999999</v>
          </cell>
          <cell r="AH57">
            <v>121917.75999999999</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A58" t="str">
            <v>October</v>
          </cell>
          <cell r="B58" t="str">
            <v>2010-2011</v>
          </cell>
          <cell r="C58" t="str">
            <v>18225.512014.912</v>
          </cell>
          <cell r="D58" t="str">
            <v>CONSER</v>
          </cell>
          <cell r="E58" t="str">
            <v>CONSER</v>
          </cell>
          <cell r="F58">
            <v>40470</v>
          </cell>
          <cell r="G58">
            <v>179696</v>
          </cell>
          <cell r="H58" t="str">
            <v>Niagara Conservation Corp</v>
          </cell>
          <cell r="I58">
            <v>137.5</v>
          </cell>
          <cell r="J58" t="str">
            <v>00165036</v>
          </cell>
          <cell r="K58" t="str">
            <v xml:space="preserve"> </v>
          </cell>
          <cell r="L58" t="str">
            <v>157843</v>
          </cell>
          <cell r="M58" t="str">
            <v>Toilet Voucher Program</v>
          </cell>
          <cell r="N58" t="str">
            <v>CONEW Misc</v>
          </cell>
          <cell r="O58" t="str">
            <v>Conservation</v>
          </cell>
          <cell r="P58" t="str">
            <v>NA</v>
          </cell>
          <cell r="Q58">
            <v>0</v>
          </cell>
          <cell r="R58">
            <v>0</v>
          </cell>
          <cell r="S58">
            <v>137.5</v>
          </cell>
          <cell r="T58">
            <v>0</v>
          </cell>
          <cell r="U58">
            <v>0</v>
          </cell>
          <cell r="V58">
            <v>0</v>
          </cell>
          <cell r="W58">
            <v>0</v>
          </cell>
          <cell r="X58" t="str">
            <v>October2010-2011</v>
          </cell>
          <cell r="Y58" t="str">
            <v>October2010-2011ConservationCONSER</v>
          </cell>
          <cell r="Z58" t="str">
            <v>Conservation179696CONSER</v>
          </cell>
          <cell r="AA58" t="str">
            <v>October2010-2011CONEW Misc</v>
          </cell>
          <cell r="AB58" t="str">
            <v>ConservationCONSER</v>
          </cell>
          <cell r="AC58" t="str">
            <v>NACONSERConservation179696</v>
          </cell>
          <cell r="AD58" t="str">
            <v>CONEW MiscOctoberCONSER</v>
          </cell>
          <cell r="AE58" t="str">
            <v>ConservationCONSER179696October</v>
          </cell>
          <cell r="AF58">
            <v>0</v>
          </cell>
          <cell r="AG58">
            <v>137.5</v>
          </cell>
          <cell r="AH58">
            <v>137.5</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row>
        <row r="59">
          <cell r="A59" t="str">
            <v>October</v>
          </cell>
          <cell r="B59" t="str">
            <v>2010-2011</v>
          </cell>
          <cell r="C59" t="str">
            <v>18225.511200.912</v>
          </cell>
          <cell r="D59" t="str">
            <v>CONSER</v>
          </cell>
          <cell r="E59" t="str">
            <v>CONSER</v>
          </cell>
          <cell r="F59">
            <v>40471</v>
          </cell>
          <cell r="G59" t="str">
            <v>CIS</v>
          </cell>
          <cell r="H59" t="str">
            <v>CIS</v>
          </cell>
          <cell r="I59">
            <v>200</v>
          </cell>
          <cell r="J59" t="str">
            <v xml:space="preserve"> </v>
          </cell>
          <cell r="K59" t="str">
            <v xml:space="preserve"> </v>
          </cell>
          <cell r="L59" t="str">
            <v xml:space="preserve"> </v>
          </cell>
          <cell r="M59" t="str">
            <v>000000000001283</v>
          </cell>
          <cell r="N59" t="str">
            <v>CONEW Misc</v>
          </cell>
          <cell r="O59" t="str">
            <v>Conservation</v>
          </cell>
          <cell r="P59" t="str">
            <v>NA</v>
          </cell>
          <cell r="Q59">
            <v>0</v>
          </cell>
          <cell r="R59">
            <v>0</v>
          </cell>
          <cell r="S59">
            <v>200</v>
          </cell>
          <cell r="T59">
            <v>0</v>
          </cell>
          <cell r="U59">
            <v>0</v>
          </cell>
          <cell r="V59">
            <v>0</v>
          </cell>
          <cell r="W59">
            <v>0</v>
          </cell>
          <cell r="X59" t="str">
            <v>October2010-2011</v>
          </cell>
          <cell r="Y59" t="str">
            <v>October2010-2011ConservationCONSER</v>
          </cell>
          <cell r="Z59" t="str">
            <v>ConservationCISCONSER</v>
          </cell>
          <cell r="AA59" t="str">
            <v>October2010-2011CONEW Misc</v>
          </cell>
          <cell r="AB59" t="str">
            <v>ConservationCONSER</v>
          </cell>
          <cell r="AC59" t="str">
            <v>NACONSERConservationCIS</v>
          </cell>
          <cell r="AD59" t="str">
            <v>CONEW MiscOctoberCONSER</v>
          </cell>
          <cell r="AE59" t="str">
            <v>ConservationCONSERCISOctober</v>
          </cell>
          <cell r="AF59">
            <v>0</v>
          </cell>
          <cell r="AG59">
            <v>200</v>
          </cell>
          <cell r="AH59">
            <v>200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row>
        <row r="60">
          <cell r="A60" t="str">
            <v>October</v>
          </cell>
          <cell r="B60" t="str">
            <v>2010-2011</v>
          </cell>
          <cell r="C60" t="str">
            <v>18225.511200.912</v>
          </cell>
          <cell r="D60" t="str">
            <v>CONSER</v>
          </cell>
          <cell r="E60" t="str">
            <v>CONSER</v>
          </cell>
          <cell r="F60">
            <v>40472</v>
          </cell>
          <cell r="G60" t="str">
            <v>CIS</v>
          </cell>
          <cell r="H60" t="str">
            <v>CIS</v>
          </cell>
          <cell r="I60">
            <v>100</v>
          </cell>
          <cell r="N60" t="str">
            <v>CONEW Misc</v>
          </cell>
          <cell r="O60" t="str">
            <v>Conservation</v>
          </cell>
          <cell r="P60" t="str">
            <v>NA</v>
          </cell>
          <cell r="Q60">
            <v>0</v>
          </cell>
          <cell r="R60">
            <v>0</v>
          </cell>
          <cell r="S60">
            <v>100</v>
          </cell>
          <cell r="T60">
            <v>0</v>
          </cell>
          <cell r="U60">
            <v>0</v>
          </cell>
          <cell r="V60">
            <v>0</v>
          </cell>
          <cell r="W60">
            <v>0</v>
          </cell>
          <cell r="X60" t="str">
            <v>October2010-2011</v>
          </cell>
          <cell r="Y60" t="str">
            <v>October2010-2011ConservationCONSER</v>
          </cell>
          <cell r="Z60" t="str">
            <v>ConservationCISCONSER</v>
          </cell>
          <cell r="AA60" t="str">
            <v>October2010-2011CONEW Misc</v>
          </cell>
          <cell r="AB60" t="str">
            <v>ConservationCONSER</v>
          </cell>
          <cell r="AC60" t="str">
            <v>NACONSERConservationCIS</v>
          </cell>
          <cell r="AD60" t="str">
            <v>CONEW MiscOctoberCONSER</v>
          </cell>
          <cell r="AE60" t="str">
            <v>ConservationCONSERCISOctober</v>
          </cell>
          <cell r="AF60">
            <v>0</v>
          </cell>
          <cell r="AG60">
            <v>100</v>
          </cell>
          <cell r="AH60">
            <v>100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row>
        <row r="61">
          <cell r="A61" t="str">
            <v>October</v>
          </cell>
          <cell r="B61" t="str">
            <v>2010-2011</v>
          </cell>
          <cell r="C61" t="str">
            <v>18225.511200.912</v>
          </cell>
          <cell r="D61" t="str">
            <v>CONSER</v>
          </cell>
          <cell r="E61" t="str">
            <v>CONSER</v>
          </cell>
          <cell r="F61">
            <v>40472</v>
          </cell>
          <cell r="G61" t="str">
            <v>CIS</v>
          </cell>
          <cell r="H61" t="str">
            <v>CIS</v>
          </cell>
          <cell r="I61">
            <v>91.67</v>
          </cell>
          <cell r="J61" t="str">
            <v xml:space="preserve"> </v>
          </cell>
          <cell r="K61" t="str">
            <v xml:space="preserve"> </v>
          </cell>
          <cell r="L61" t="str">
            <v xml:space="preserve"> </v>
          </cell>
          <cell r="M61" t="str">
            <v>000000000001284</v>
          </cell>
          <cell r="N61" t="str">
            <v>CONEW Misc</v>
          </cell>
          <cell r="O61" t="str">
            <v>Conservation</v>
          </cell>
          <cell r="P61" t="str">
            <v>NA</v>
          </cell>
          <cell r="Q61">
            <v>0</v>
          </cell>
          <cell r="R61">
            <v>0</v>
          </cell>
          <cell r="S61">
            <v>91.67</v>
          </cell>
          <cell r="T61">
            <v>0</v>
          </cell>
          <cell r="U61">
            <v>0</v>
          </cell>
          <cell r="V61">
            <v>0</v>
          </cell>
          <cell r="W61">
            <v>0</v>
          </cell>
          <cell r="X61" t="str">
            <v>October2010-2011</v>
          </cell>
          <cell r="Y61" t="str">
            <v>October2010-2011ConservationCONSER</v>
          </cell>
          <cell r="Z61" t="str">
            <v>ConservationCISCONSER</v>
          </cell>
          <cell r="AA61" t="str">
            <v>October2010-2011CONEW Misc</v>
          </cell>
          <cell r="AB61" t="str">
            <v>ConservationCONSER</v>
          </cell>
          <cell r="AC61" t="str">
            <v>NACONSERConservationCIS</v>
          </cell>
          <cell r="AD61" t="str">
            <v>CONEW MiscOctoberCONSER</v>
          </cell>
          <cell r="AE61" t="str">
            <v>ConservationCONSERCISOctober</v>
          </cell>
          <cell r="AF61">
            <v>0</v>
          </cell>
          <cell r="AG61">
            <v>91.67</v>
          </cell>
          <cell r="AH61">
            <v>91.67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row>
        <row r="62">
          <cell r="A62" t="str">
            <v>October</v>
          </cell>
          <cell r="B62" t="str">
            <v>2010-2011</v>
          </cell>
          <cell r="C62" t="str">
            <v>18225.511200.912</v>
          </cell>
          <cell r="D62" t="str">
            <v>CONSER</v>
          </cell>
          <cell r="E62" t="str">
            <v>CONSER</v>
          </cell>
          <cell r="F62">
            <v>40472</v>
          </cell>
          <cell r="G62" t="str">
            <v>CIS</v>
          </cell>
          <cell r="H62" t="str">
            <v>CIS</v>
          </cell>
          <cell r="I62">
            <v>100</v>
          </cell>
          <cell r="N62" t="str">
            <v>CONEW Misc</v>
          </cell>
          <cell r="O62" t="str">
            <v>Conservation</v>
          </cell>
          <cell r="P62" t="str">
            <v>NA</v>
          </cell>
          <cell r="Q62">
            <v>0</v>
          </cell>
          <cell r="R62">
            <v>0</v>
          </cell>
          <cell r="S62">
            <v>100</v>
          </cell>
          <cell r="T62">
            <v>0</v>
          </cell>
          <cell r="U62">
            <v>0</v>
          </cell>
          <cell r="V62">
            <v>0</v>
          </cell>
          <cell r="W62">
            <v>0</v>
          </cell>
          <cell r="X62" t="str">
            <v>October2010-2011</v>
          </cell>
          <cell r="Y62" t="str">
            <v>October2010-2011ConservationCONSER</v>
          </cell>
          <cell r="Z62" t="str">
            <v>ConservationCISCONSER</v>
          </cell>
          <cell r="AA62" t="str">
            <v>October2010-2011CONEW Misc</v>
          </cell>
          <cell r="AB62" t="str">
            <v>ConservationCONSER</v>
          </cell>
          <cell r="AC62" t="str">
            <v>NACONSERConservationCIS</v>
          </cell>
          <cell r="AD62" t="str">
            <v>CONEW MiscOctoberCONSER</v>
          </cell>
          <cell r="AE62" t="str">
            <v>ConservationCONSERCISOctober</v>
          </cell>
          <cell r="AF62">
            <v>0</v>
          </cell>
          <cell r="AG62">
            <v>100</v>
          </cell>
          <cell r="AH62">
            <v>100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row>
        <row r="63">
          <cell r="A63" t="str">
            <v>October</v>
          </cell>
          <cell r="B63" t="str">
            <v>2010-2011</v>
          </cell>
          <cell r="C63" t="str">
            <v>18225.511200.912</v>
          </cell>
          <cell r="D63" t="str">
            <v>CONSER</v>
          </cell>
          <cell r="E63" t="str">
            <v>CONSER</v>
          </cell>
          <cell r="F63">
            <v>40472</v>
          </cell>
          <cell r="G63" t="str">
            <v>CIS</v>
          </cell>
          <cell r="H63" t="str">
            <v>CIS</v>
          </cell>
          <cell r="I63">
            <v>150</v>
          </cell>
          <cell r="N63" t="str">
            <v>CONEW Misc</v>
          </cell>
          <cell r="O63" t="str">
            <v>Conservation</v>
          </cell>
          <cell r="P63" t="str">
            <v>NA</v>
          </cell>
          <cell r="Q63">
            <v>0</v>
          </cell>
          <cell r="R63">
            <v>0</v>
          </cell>
          <cell r="S63">
            <v>150</v>
          </cell>
          <cell r="T63">
            <v>0</v>
          </cell>
          <cell r="U63">
            <v>0</v>
          </cell>
          <cell r="V63">
            <v>0</v>
          </cell>
          <cell r="W63">
            <v>0</v>
          </cell>
          <cell r="X63" t="str">
            <v>October2010-2011</v>
          </cell>
          <cell r="Y63" t="str">
            <v>October2010-2011ConservationCONSER</v>
          </cell>
          <cell r="Z63" t="str">
            <v>ConservationCISCONSER</v>
          </cell>
          <cell r="AA63" t="str">
            <v>October2010-2011CONEW Misc</v>
          </cell>
          <cell r="AB63" t="str">
            <v>ConservationCONSER</v>
          </cell>
          <cell r="AC63" t="str">
            <v>NACONSERConservationCIS</v>
          </cell>
          <cell r="AD63" t="str">
            <v>CONEW MiscOctoberCONSER</v>
          </cell>
          <cell r="AE63" t="str">
            <v>ConservationCONSERCISOctober</v>
          </cell>
          <cell r="AF63">
            <v>0</v>
          </cell>
          <cell r="AG63">
            <v>150</v>
          </cell>
          <cell r="AH63">
            <v>150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A64" t="str">
            <v>October</v>
          </cell>
          <cell r="B64" t="str">
            <v>2010-2011</v>
          </cell>
          <cell r="C64" t="str">
            <v>18225.511200.912</v>
          </cell>
          <cell r="D64" t="str">
            <v>CONSER</v>
          </cell>
          <cell r="E64" t="str">
            <v>CONSER</v>
          </cell>
          <cell r="F64">
            <v>40472</v>
          </cell>
          <cell r="G64" t="str">
            <v>CIS</v>
          </cell>
          <cell r="H64" t="str">
            <v>CIS</v>
          </cell>
          <cell r="I64">
            <v>400</v>
          </cell>
          <cell r="N64" t="str">
            <v>CONEW Misc</v>
          </cell>
          <cell r="O64" t="str">
            <v>Conservation</v>
          </cell>
          <cell r="P64" t="str">
            <v>NA</v>
          </cell>
          <cell r="Q64">
            <v>0</v>
          </cell>
          <cell r="R64">
            <v>0</v>
          </cell>
          <cell r="S64">
            <v>400</v>
          </cell>
          <cell r="T64">
            <v>0</v>
          </cell>
          <cell r="U64">
            <v>0</v>
          </cell>
          <cell r="V64">
            <v>0</v>
          </cell>
          <cell r="W64">
            <v>0</v>
          </cell>
          <cell r="X64" t="str">
            <v>October2010-2011</v>
          </cell>
          <cell r="Y64" t="str">
            <v>October2010-2011ConservationCONSER</v>
          </cell>
          <cell r="Z64" t="str">
            <v>ConservationCISCONSER</v>
          </cell>
          <cell r="AA64" t="str">
            <v>October2010-2011CONEW Misc</v>
          </cell>
          <cell r="AB64" t="str">
            <v>ConservationCONSER</v>
          </cell>
          <cell r="AC64" t="str">
            <v>NACONSERConservationCIS</v>
          </cell>
          <cell r="AD64" t="str">
            <v>CONEW MiscOctoberCONSER</v>
          </cell>
          <cell r="AE64" t="str">
            <v>ConservationCONSERCISOctober</v>
          </cell>
          <cell r="AF64">
            <v>0</v>
          </cell>
          <cell r="AG64">
            <v>400</v>
          </cell>
          <cell r="AH64">
            <v>400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row>
        <row r="65">
          <cell r="A65" t="str">
            <v>October</v>
          </cell>
          <cell r="B65" t="str">
            <v>2010-2011</v>
          </cell>
          <cell r="C65" t="str">
            <v>18225.511200.912</v>
          </cell>
          <cell r="D65" t="str">
            <v>CONSER</v>
          </cell>
          <cell r="E65" t="str">
            <v>CONSER</v>
          </cell>
          <cell r="F65">
            <v>40473</v>
          </cell>
          <cell r="G65" t="str">
            <v>CIS</v>
          </cell>
          <cell r="H65" t="str">
            <v>CIS</v>
          </cell>
          <cell r="I65">
            <v>200</v>
          </cell>
          <cell r="J65" t="str">
            <v xml:space="preserve"> </v>
          </cell>
          <cell r="K65" t="str">
            <v xml:space="preserve"> </v>
          </cell>
          <cell r="L65" t="str">
            <v xml:space="preserve"> </v>
          </cell>
          <cell r="M65" t="str">
            <v>000000000001285</v>
          </cell>
          <cell r="N65" t="str">
            <v>CONEW Misc</v>
          </cell>
          <cell r="O65" t="str">
            <v>Conservation</v>
          </cell>
          <cell r="P65" t="str">
            <v>NA</v>
          </cell>
          <cell r="Q65">
            <v>0</v>
          </cell>
          <cell r="R65">
            <v>0</v>
          </cell>
          <cell r="S65">
            <v>200</v>
          </cell>
          <cell r="T65">
            <v>0</v>
          </cell>
          <cell r="U65">
            <v>0</v>
          </cell>
          <cell r="V65">
            <v>0</v>
          </cell>
          <cell r="W65">
            <v>0</v>
          </cell>
          <cell r="X65" t="str">
            <v>October2010-2011</v>
          </cell>
          <cell r="Y65" t="str">
            <v>October2010-2011ConservationCONSER</v>
          </cell>
          <cell r="Z65" t="str">
            <v>ConservationCISCONSER</v>
          </cell>
          <cell r="AA65" t="str">
            <v>October2010-2011CONEW Misc</v>
          </cell>
          <cell r="AB65" t="str">
            <v>ConservationCONSER</v>
          </cell>
          <cell r="AC65" t="str">
            <v>NACONSERConservationCIS</v>
          </cell>
          <cell r="AD65" t="str">
            <v>CONEW MiscOctoberCONSER</v>
          </cell>
          <cell r="AE65" t="str">
            <v>ConservationCONSERCISOctober</v>
          </cell>
          <cell r="AF65">
            <v>0</v>
          </cell>
          <cell r="AG65">
            <v>200</v>
          </cell>
          <cell r="AH65">
            <v>200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X65" t="str">
            <v>Single Family</v>
          </cell>
        </row>
        <row r="66">
          <cell r="A66" t="str">
            <v>October</v>
          </cell>
          <cell r="B66" t="str">
            <v>2010-2011</v>
          </cell>
          <cell r="C66" t="str">
            <v>18225.512014.912</v>
          </cell>
          <cell r="D66" t="str">
            <v>CONSER</v>
          </cell>
          <cell r="E66" t="str">
            <v>CONSER</v>
          </cell>
          <cell r="F66">
            <v>40473</v>
          </cell>
          <cell r="G66">
            <v>196332</v>
          </cell>
          <cell r="H66" t="str">
            <v>Aqua Cops Water Systems Inc</v>
          </cell>
          <cell r="I66">
            <v>940.67</v>
          </cell>
          <cell r="J66" t="str">
            <v>00171332</v>
          </cell>
          <cell r="K66" t="str">
            <v xml:space="preserve"> </v>
          </cell>
          <cell r="L66" t="str">
            <v>HF0118</v>
          </cell>
          <cell r="M66" t="str">
            <v>Home Fix-Up Program</v>
          </cell>
          <cell r="N66" t="str">
            <v>CONEW Misc</v>
          </cell>
          <cell r="O66" t="str">
            <v>Conservation</v>
          </cell>
          <cell r="P66" t="str">
            <v>NA</v>
          </cell>
          <cell r="Q66">
            <v>0</v>
          </cell>
          <cell r="R66">
            <v>0</v>
          </cell>
          <cell r="S66">
            <v>940.67</v>
          </cell>
          <cell r="T66">
            <v>0</v>
          </cell>
          <cell r="U66">
            <v>0</v>
          </cell>
          <cell r="V66">
            <v>0</v>
          </cell>
          <cell r="W66">
            <v>0</v>
          </cell>
          <cell r="X66" t="str">
            <v>October2010-2011</v>
          </cell>
          <cell r="Y66" t="str">
            <v>October2010-2011ConservationCONSER</v>
          </cell>
          <cell r="Z66" t="str">
            <v>Conservation196332CONSER</v>
          </cell>
          <cell r="AA66" t="str">
            <v>October2010-2011CONEW Misc</v>
          </cell>
          <cell r="AB66" t="str">
            <v>ConservationCONSER</v>
          </cell>
          <cell r="AC66" t="str">
            <v>NACONSERConservation196332</v>
          </cell>
          <cell r="AD66" t="str">
            <v>CONEW MiscOctoberCONSER</v>
          </cell>
          <cell r="AE66" t="str">
            <v>ConservationCONSER196332October</v>
          </cell>
          <cell r="AF66">
            <v>0</v>
          </cell>
          <cell r="AG66">
            <v>940.67</v>
          </cell>
          <cell r="AH66">
            <v>940.67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Z66" t="str">
            <v>WELCH</v>
          </cell>
        </row>
        <row r="67">
          <cell r="A67" t="str">
            <v>October</v>
          </cell>
          <cell r="B67" t="str">
            <v>2010-2011</v>
          </cell>
          <cell r="C67" t="str">
            <v>18225.512014.912</v>
          </cell>
          <cell r="D67" t="str">
            <v>CONSER</v>
          </cell>
          <cell r="E67" t="str">
            <v>CONSER</v>
          </cell>
          <cell r="F67">
            <v>40473</v>
          </cell>
          <cell r="G67">
            <v>196332</v>
          </cell>
          <cell r="H67" t="str">
            <v>Aqua Cops Water Systems Inc</v>
          </cell>
          <cell r="I67">
            <v>858.9</v>
          </cell>
          <cell r="J67" t="str">
            <v>00171332</v>
          </cell>
          <cell r="K67" t="str">
            <v xml:space="preserve"> </v>
          </cell>
          <cell r="L67" t="str">
            <v>HF0119</v>
          </cell>
          <cell r="M67" t="str">
            <v>Home Fix-Up Program</v>
          </cell>
          <cell r="N67" t="str">
            <v>CONEW Misc</v>
          </cell>
          <cell r="O67" t="str">
            <v>Conservation</v>
          </cell>
          <cell r="P67" t="str">
            <v>NA</v>
          </cell>
          <cell r="Q67">
            <v>0</v>
          </cell>
          <cell r="R67">
            <v>0</v>
          </cell>
          <cell r="S67">
            <v>858.9</v>
          </cell>
          <cell r="T67">
            <v>0</v>
          </cell>
          <cell r="U67">
            <v>0</v>
          </cell>
          <cell r="V67">
            <v>0</v>
          </cell>
          <cell r="W67">
            <v>0</v>
          </cell>
          <cell r="X67" t="str">
            <v>October2010-2011</v>
          </cell>
          <cell r="Y67" t="str">
            <v>October2010-2011ConservationCONSER</v>
          </cell>
          <cell r="Z67" t="str">
            <v>Conservation196332CONSER</v>
          </cell>
          <cell r="AA67" t="str">
            <v>October2010-2011CONEW Misc</v>
          </cell>
          <cell r="AB67" t="str">
            <v>ConservationCONSER</v>
          </cell>
          <cell r="AC67" t="str">
            <v>NACONSERConservation196332</v>
          </cell>
          <cell r="AD67" t="str">
            <v>CONEW MiscOctoberCONSER</v>
          </cell>
          <cell r="AE67" t="str">
            <v>ConservationCONSER196332October</v>
          </cell>
          <cell r="AF67">
            <v>0</v>
          </cell>
          <cell r="AG67">
            <v>858.9</v>
          </cell>
          <cell r="AH67">
            <v>858.9</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Z67" t="str">
            <v>WELCH</v>
          </cell>
        </row>
        <row r="68">
          <cell r="A68" t="str">
            <v>October</v>
          </cell>
          <cell r="B68" t="str">
            <v>2010-2011</v>
          </cell>
          <cell r="C68" t="str">
            <v>18225.512014.912</v>
          </cell>
          <cell r="D68" t="str">
            <v>CONSER</v>
          </cell>
          <cell r="E68" t="str">
            <v>CONSER</v>
          </cell>
          <cell r="F68">
            <v>40473</v>
          </cell>
          <cell r="G68">
            <v>196332</v>
          </cell>
          <cell r="H68" t="str">
            <v>Aqua Cops Water Systems Inc</v>
          </cell>
          <cell r="I68">
            <v>447.8</v>
          </cell>
          <cell r="J68" t="str">
            <v>00171332</v>
          </cell>
          <cell r="K68" t="str">
            <v xml:space="preserve"> </v>
          </cell>
          <cell r="L68" t="str">
            <v>HF0120</v>
          </cell>
          <cell r="M68" t="str">
            <v>Home Fix-Up Program</v>
          </cell>
          <cell r="N68" t="str">
            <v>CONEW Misc</v>
          </cell>
          <cell r="O68" t="str">
            <v>Conservation</v>
          </cell>
          <cell r="P68" t="str">
            <v>NA</v>
          </cell>
          <cell r="Q68">
            <v>0</v>
          </cell>
          <cell r="R68">
            <v>0</v>
          </cell>
          <cell r="S68">
            <v>447.8</v>
          </cell>
          <cell r="T68">
            <v>0</v>
          </cell>
          <cell r="U68">
            <v>0</v>
          </cell>
          <cell r="V68">
            <v>0</v>
          </cell>
          <cell r="W68">
            <v>0</v>
          </cell>
          <cell r="X68" t="str">
            <v>October2010-2011</v>
          </cell>
          <cell r="Y68" t="str">
            <v>October2010-2011ConservationCONSER</v>
          </cell>
          <cell r="Z68" t="str">
            <v>Conservation196332CONSER</v>
          </cell>
          <cell r="AA68" t="str">
            <v>October2010-2011CONEW Misc</v>
          </cell>
          <cell r="AB68" t="str">
            <v>ConservationCONSER</v>
          </cell>
          <cell r="AC68" t="str">
            <v>NACONSERConservation196332</v>
          </cell>
          <cell r="AD68" t="str">
            <v>CONEW MiscOctoberCONSER</v>
          </cell>
          <cell r="AE68" t="str">
            <v>ConservationCONSER196332October</v>
          </cell>
          <cell r="AF68">
            <v>0</v>
          </cell>
          <cell r="AG68">
            <v>447.8</v>
          </cell>
          <cell r="AH68">
            <v>447.8</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Z68" t="str">
            <v>GRAHAM</v>
          </cell>
        </row>
        <row r="69">
          <cell r="A69" t="str">
            <v>October</v>
          </cell>
          <cell r="B69" t="str">
            <v>2010-2011</v>
          </cell>
          <cell r="C69" t="str">
            <v>18225.512014.912</v>
          </cell>
          <cell r="D69" t="str">
            <v>CONSER</v>
          </cell>
          <cell r="E69" t="str">
            <v>CONSER</v>
          </cell>
          <cell r="F69">
            <v>40473</v>
          </cell>
          <cell r="G69">
            <v>52020</v>
          </cell>
          <cell r="H69" t="str">
            <v>Asyst Corp</v>
          </cell>
          <cell r="I69">
            <v>6400</v>
          </cell>
          <cell r="J69" t="str">
            <v>00139563</v>
          </cell>
          <cell r="K69" t="str">
            <v xml:space="preserve"> </v>
          </cell>
          <cell r="L69" t="str">
            <v>5212</v>
          </cell>
          <cell r="M69" t="str">
            <v>finance adjustment</v>
          </cell>
          <cell r="N69" t="str">
            <v>CONEW Misc</v>
          </cell>
          <cell r="O69" t="str">
            <v>Conservation</v>
          </cell>
          <cell r="P69" t="str">
            <v>NA</v>
          </cell>
          <cell r="Q69">
            <v>0</v>
          </cell>
          <cell r="R69">
            <v>0</v>
          </cell>
          <cell r="S69">
            <v>6400</v>
          </cell>
          <cell r="T69">
            <v>0</v>
          </cell>
          <cell r="U69">
            <v>0</v>
          </cell>
          <cell r="V69">
            <v>0</v>
          </cell>
          <cell r="W69">
            <v>0</v>
          </cell>
          <cell r="X69" t="str">
            <v>October2010-2011</v>
          </cell>
          <cell r="Y69" t="str">
            <v>October2010-2011ConservationCONSER</v>
          </cell>
          <cell r="Z69" t="str">
            <v>Conservation52020CONSER</v>
          </cell>
          <cell r="AA69" t="str">
            <v>October2010-2011CONEW Misc</v>
          </cell>
          <cell r="AB69" t="str">
            <v>ConservationCONSER</v>
          </cell>
          <cell r="AC69" t="str">
            <v>NACONSERConservation52020</v>
          </cell>
          <cell r="AD69" t="str">
            <v>CONEW MiscOctoberCONSER</v>
          </cell>
          <cell r="AE69" t="str">
            <v>ConservationCONSER52020October</v>
          </cell>
          <cell r="AF69">
            <v>0</v>
          </cell>
          <cell r="AG69">
            <v>6400</v>
          </cell>
          <cell r="AH69">
            <v>6400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row>
        <row r="70">
          <cell r="A70" t="str">
            <v>October</v>
          </cell>
          <cell r="B70" t="str">
            <v>2010-2011</v>
          </cell>
          <cell r="C70" t="str">
            <v>18225.511200.912</v>
          </cell>
          <cell r="D70" t="str">
            <v>CONSER</v>
          </cell>
          <cell r="E70" t="str">
            <v>CONSER</v>
          </cell>
          <cell r="F70">
            <v>40476</v>
          </cell>
          <cell r="G70" t="str">
            <v>CIS</v>
          </cell>
          <cell r="H70" t="str">
            <v>CIS</v>
          </cell>
          <cell r="I70">
            <v>-150</v>
          </cell>
          <cell r="N70" t="str">
            <v>CONEW Misc</v>
          </cell>
          <cell r="O70" t="str">
            <v>Conservation</v>
          </cell>
          <cell r="P70" t="str">
            <v>NA</v>
          </cell>
          <cell r="Q70">
            <v>0</v>
          </cell>
          <cell r="R70">
            <v>0</v>
          </cell>
          <cell r="S70">
            <v>-150</v>
          </cell>
          <cell r="T70">
            <v>0</v>
          </cell>
          <cell r="U70">
            <v>0</v>
          </cell>
          <cell r="V70">
            <v>0</v>
          </cell>
          <cell r="W70">
            <v>0</v>
          </cell>
          <cell r="X70" t="str">
            <v>October2010-2011</v>
          </cell>
          <cell r="Y70" t="str">
            <v>October2010-2011ConservationCONSER</v>
          </cell>
          <cell r="Z70" t="str">
            <v>ConservationCISCONSER</v>
          </cell>
          <cell r="AA70" t="str">
            <v>October2010-2011CONEW Misc</v>
          </cell>
          <cell r="AB70" t="str">
            <v>ConservationCONSER</v>
          </cell>
          <cell r="AC70" t="str">
            <v>NACONSERConservationCIS</v>
          </cell>
          <cell r="AD70" t="str">
            <v>CONEW MiscOctoberCONSER</v>
          </cell>
          <cell r="AE70" t="str">
            <v>ConservationCONSERCISOctober</v>
          </cell>
          <cell r="AF70">
            <v>0</v>
          </cell>
          <cell r="AG70">
            <v>-150</v>
          </cell>
          <cell r="AH70">
            <v>-150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X70" t="str">
            <v>Commercial</v>
          </cell>
        </row>
        <row r="71">
          <cell r="A71" t="str">
            <v>October</v>
          </cell>
          <cell r="B71" t="str">
            <v>2010-2011</v>
          </cell>
          <cell r="C71" t="str">
            <v>18225.511200.912</v>
          </cell>
          <cell r="D71" t="str">
            <v>CONSER</v>
          </cell>
          <cell r="E71" t="str">
            <v>CONSER</v>
          </cell>
          <cell r="F71">
            <v>40476</v>
          </cell>
          <cell r="G71" t="str">
            <v>CIS</v>
          </cell>
          <cell r="H71" t="str">
            <v>CIS</v>
          </cell>
          <cell r="I71">
            <v>100</v>
          </cell>
          <cell r="N71" t="str">
            <v>CONEW Misc</v>
          </cell>
          <cell r="O71" t="str">
            <v>Conservation</v>
          </cell>
          <cell r="P71" t="str">
            <v>NA</v>
          </cell>
          <cell r="Q71">
            <v>0</v>
          </cell>
          <cell r="R71">
            <v>0</v>
          </cell>
          <cell r="S71">
            <v>100</v>
          </cell>
          <cell r="T71">
            <v>0</v>
          </cell>
          <cell r="U71">
            <v>0</v>
          </cell>
          <cell r="V71">
            <v>0</v>
          </cell>
          <cell r="W71">
            <v>0</v>
          </cell>
          <cell r="X71" t="str">
            <v>October2010-2011</v>
          </cell>
          <cell r="Y71" t="str">
            <v>October2010-2011ConservationCONSER</v>
          </cell>
          <cell r="Z71" t="str">
            <v>ConservationCISCONSER</v>
          </cell>
          <cell r="AA71" t="str">
            <v>October2010-2011CONEW Misc</v>
          </cell>
          <cell r="AB71" t="str">
            <v>ConservationCONSER</v>
          </cell>
          <cell r="AC71" t="str">
            <v>NACONSERConservationCIS</v>
          </cell>
          <cell r="AD71" t="str">
            <v>CONEW MiscOctoberCONSER</v>
          </cell>
          <cell r="AE71" t="str">
            <v>ConservationCONSERCISOctober</v>
          </cell>
          <cell r="AF71">
            <v>0</v>
          </cell>
          <cell r="AG71">
            <v>100</v>
          </cell>
          <cell r="AH71">
            <v>100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X71" t="str">
            <v>Multi Family</v>
          </cell>
        </row>
        <row r="72">
          <cell r="A72" t="str">
            <v>October</v>
          </cell>
          <cell r="B72" t="str">
            <v>2010-2011</v>
          </cell>
          <cell r="C72" t="str">
            <v>18225.511200.912</v>
          </cell>
          <cell r="D72" t="str">
            <v>CONSER</v>
          </cell>
          <cell r="E72" t="str">
            <v>CONSER</v>
          </cell>
          <cell r="F72">
            <v>40476</v>
          </cell>
          <cell r="G72" t="str">
            <v>CIS</v>
          </cell>
          <cell r="H72" t="str">
            <v>CIS</v>
          </cell>
          <cell r="I72">
            <v>500</v>
          </cell>
          <cell r="N72" t="str">
            <v>CONEW Misc</v>
          </cell>
          <cell r="O72" t="str">
            <v>Conservation</v>
          </cell>
          <cell r="P72" t="str">
            <v>NA</v>
          </cell>
          <cell r="Q72">
            <v>0</v>
          </cell>
          <cell r="R72">
            <v>0</v>
          </cell>
          <cell r="S72">
            <v>500</v>
          </cell>
          <cell r="T72">
            <v>0</v>
          </cell>
          <cell r="U72">
            <v>0</v>
          </cell>
          <cell r="V72">
            <v>0</v>
          </cell>
          <cell r="W72">
            <v>0</v>
          </cell>
          <cell r="X72" t="str">
            <v>October2010-2011</v>
          </cell>
          <cell r="Y72" t="str">
            <v>October2010-2011ConservationCONSER</v>
          </cell>
          <cell r="Z72" t="str">
            <v>ConservationCISCONSER</v>
          </cell>
          <cell r="AA72" t="str">
            <v>October2010-2011CONEW Misc</v>
          </cell>
          <cell r="AB72" t="str">
            <v>ConservationCONSER</v>
          </cell>
          <cell r="AC72" t="str">
            <v>NACONSERConservationCIS</v>
          </cell>
          <cell r="AD72" t="str">
            <v>CONEW MiscOctoberCONSER</v>
          </cell>
          <cell r="AE72" t="str">
            <v>ConservationCONSERCISOctober</v>
          </cell>
          <cell r="AF72">
            <v>0</v>
          </cell>
          <cell r="AG72">
            <v>500</v>
          </cell>
          <cell r="AH72">
            <v>500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X72" t="str">
            <v>Single Family</v>
          </cell>
        </row>
        <row r="73">
          <cell r="A73" t="str">
            <v>October</v>
          </cell>
          <cell r="B73" t="str">
            <v>2010-2011</v>
          </cell>
          <cell r="C73" t="str">
            <v>18225.511200.912</v>
          </cell>
          <cell r="D73" t="str">
            <v>CONSER</v>
          </cell>
          <cell r="E73" t="str">
            <v>CONSER</v>
          </cell>
          <cell r="F73">
            <v>40476</v>
          </cell>
          <cell r="G73" t="str">
            <v>CIS</v>
          </cell>
          <cell r="H73" t="str">
            <v>CIS</v>
          </cell>
          <cell r="I73">
            <v>300</v>
          </cell>
          <cell r="J73" t="str">
            <v xml:space="preserve"> </v>
          </cell>
          <cell r="K73" t="str">
            <v xml:space="preserve"> </v>
          </cell>
          <cell r="L73" t="str">
            <v xml:space="preserve"> </v>
          </cell>
          <cell r="M73" t="str">
            <v>000000000001288</v>
          </cell>
          <cell r="N73" t="str">
            <v>CONEW Misc</v>
          </cell>
          <cell r="O73" t="str">
            <v>Conservation</v>
          </cell>
          <cell r="P73" t="str">
            <v>NA</v>
          </cell>
          <cell r="Q73">
            <v>0</v>
          </cell>
          <cell r="R73">
            <v>0</v>
          </cell>
          <cell r="S73">
            <v>300</v>
          </cell>
          <cell r="T73">
            <v>0</v>
          </cell>
          <cell r="U73">
            <v>0</v>
          </cell>
          <cell r="V73">
            <v>0</v>
          </cell>
          <cell r="W73">
            <v>0</v>
          </cell>
          <cell r="X73" t="str">
            <v>October2010-2011</v>
          </cell>
          <cell r="Y73" t="str">
            <v>October2010-2011ConservationCONSER</v>
          </cell>
          <cell r="Z73" t="str">
            <v>ConservationCISCONSER</v>
          </cell>
          <cell r="AA73" t="str">
            <v>October2010-2011CONEW Misc</v>
          </cell>
          <cell r="AB73" t="str">
            <v>ConservationCONSER</v>
          </cell>
          <cell r="AC73" t="str">
            <v>NACONSERConservationCIS</v>
          </cell>
          <cell r="AD73" t="str">
            <v>CONEW MiscOctoberCONSER</v>
          </cell>
          <cell r="AE73" t="str">
            <v>ConservationCONSERCISOctober</v>
          </cell>
          <cell r="AF73">
            <v>0</v>
          </cell>
          <cell r="AG73">
            <v>300</v>
          </cell>
          <cell r="AH73">
            <v>300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X73" t="str">
            <v>Single Family</v>
          </cell>
        </row>
        <row r="74">
          <cell r="A74" t="str">
            <v>October</v>
          </cell>
          <cell r="B74" t="str">
            <v>2010-2011</v>
          </cell>
          <cell r="C74" t="str">
            <v>18225.511200.912</v>
          </cell>
          <cell r="D74" t="str">
            <v>CONSER</v>
          </cell>
          <cell r="E74" t="str">
            <v>CONSER</v>
          </cell>
          <cell r="F74">
            <v>40476</v>
          </cell>
          <cell r="G74" t="str">
            <v>CIS</v>
          </cell>
          <cell r="H74" t="str">
            <v>CIS</v>
          </cell>
          <cell r="I74">
            <v>35.880000000000003</v>
          </cell>
          <cell r="N74" t="str">
            <v>CONEW Misc</v>
          </cell>
          <cell r="O74" t="str">
            <v>Conservation</v>
          </cell>
          <cell r="P74" t="str">
            <v>NA</v>
          </cell>
          <cell r="Q74">
            <v>0</v>
          </cell>
          <cell r="R74">
            <v>0</v>
          </cell>
          <cell r="S74">
            <v>35.880000000000003</v>
          </cell>
          <cell r="T74">
            <v>0</v>
          </cell>
          <cell r="U74">
            <v>0</v>
          </cell>
          <cell r="V74">
            <v>0</v>
          </cell>
          <cell r="W74">
            <v>0</v>
          </cell>
          <cell r="X74" t="str">
            <v>October2010-2011</v>
          </cell>
          <cell r="Y74" t="str">
            <v>October2010-2011ConservationCONSER</v>
          </cell>
          <cell r="Z74" t="str">
            <v>ConservationCISCONSER</v>
          </cell>
          <cell r="AA74" t="str">
            <v>October2010-2011CONEW Misc</v>
          </cell>
          <cell r="AB74" t="str">
            <v>ConservationCONSER</v>
          </cell>
          <cell r="AC74" t="str">
            <v>NACONSERConservationCIS</v>
          </cell>
          <cell r="AD74" t="str">
            <v>CONEW MiscOctoberCONSER</v>
          </cell>
          <cell r="AE74" t="str">
            <v>ConservationCONSERCISOctober</v>
          </cell>
          <cell r="AF74">
            <v>0</v>
          </cell>
          <cell r="AG74">
            <v>35.880000000000003</v>
          </cell>
          <cell r="AH74">
            <v>35.880000000000003</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X74" t="str">
            <v>Multi Family</v>
          </cell>
        </row>
        <row r="75">
          <cell r="A75" t="str">
            <v>October</v>
          </cell>
          <cell r="B75" t="str">
            <v>2010-2011</v>
          </cell>
          <cell r="C75" t="str">
            <v>18225.511200.912</v>
          </cell>
          <cell r="D75" t="str">
            <v>CONSER</v>
          </cell>
          <cell r="E75" t="str">
            <v>CONSER</v>
          </cell>
          <cell r="F75">
            <v>40476</v>
          </cell>
          <cell r="G75" t="str">
            <v>CIS</v>
          </cell>
          <cell r="H75" t="str">
            <v>CIS</v>
          </cell>
          <cell r="I75">
            <v>153.69999999999999</v>
          </cell>
          <cell r="N75" t="str">
            <v>CONEW Misc</v>
          </cell>
          <cell r="O75" t="str">
            <v>Conservation</v>
          </cell>
          <cell r="P75" t="str">
            <v>NA</v>
          </cell>
          <cell r="Q75">
            <v>0</v>
          </cell>
          <cell r="R75">
            <v>0</v>
          </cell>
          <cell r="S75">
            <v>153.69999999999999</v>
          </cell>
          <cell r="T75">
            <v>0</v>
          </cell>
          <cell r="U75">
            <v>0</v>
          </cell>
          <cell r="V75">
            <v>0</v>
          </cell>
          <cell r="W75">
            <v>0</v>
          </cell>
          <cell r="X75" t="str">
            <v>October2010-2011</v>
          </cell>
          <cell r="Y75" t="str">
            <v>October2010-2011ConservationCONSER</v>
          </cell>
          <cell r="Z75" t="str">
            <v>ConservationCISCONSER</v>
          </cell>
          <cell r="AA75" t="str">
            <v>October2010-2011CONEW Misc</v>
          </cell>
          <cell r="AB75" t="str">
            <v>ConservationCONSER</v>
          </cell>
          <cell r="AC75" t="str">
            <v>NACONSERConservationCIS</v>
          </cell>
          <cell r="AD75" t="str">
            <v>CONEW MiscOctoberCONSER</v>
          </cell>
          <cell r="AE75" t="str">
            <v>ConservationCONSERCISOctober</v>
          </cell>
          <cell r="AF75">
            <v>0</v>
          </cell>
          <cell r="AG75">
            <v>153.69999999999999</v>
          </cell>
          <cell r="AH75">
            <v>153.69999999999999</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X75" t="str">
            <v>Single Family</v>
          </cell>
        </row>
        <row r="76">
          <cell r="A76" t="str">
            <v>October</v>
          </cell>
          <cell r="B76" t="str">
            <v>2010-2011</v>
          </cell>
          <cell r="C76" t="str">
            <v>18225.511200.912</v>
          </cell>
          <cell r="D76" t="str">
            <v>CONSER</v>
          </cell>
          <cell r="E76" t="str">
            <v>CONSER</v>
          </cell>
          <cell r="F76">
            <v>40476</v>
          </cell>
          <cell r="G76" t="str">
            <v>CIS</v>
          </cell>
          <cell r="H76" t="str">
            <v>CIS</v>
          </cell>
          <cell r="I76">
            <v>600</v>
          </cell>
          <cell r="N76" t="str">
            <v>CONEW Misc</v>
          </cell>
          <cell r="O76" t="str">
            <v>Conservation</v>
          </cell>
          <cell r="P76" t="str">
            <v>NA</v>
          </cell>
          <cell r="Q76">
            <v>0</v>
          </cell>
          <cell r="R76">
            <v>0</v>
          </cell>
          <cell r="S76">
            <v>600</v>
          </cell>
          <cell r="T76">
            <v>0</v>
          </cell>
          <cell r="U76">
            <v>0</v>
          </cell>
          <cell r="V76">
            <v>0</v>
          </cell>
          <cell r="W76">
            <v>0</v>
          </cell>
          <cell r="X76" t="str">
            <v>October2010-2011</v>
          </cell>
          <cell r="Y76" t="str">
            <v>October2010-2011ConservationCONSER</v>
          </cell>
          <cell r="Z76" t="str">
            <v>ConservationCISCONSER</v>
          </cell>
          <cell r="AA76" t="str">
            <v>October2010-2011CONEW Misc</v>
          </cell>
          <cell r="AB76" t="str">
            <v>ConservationCONSER</v>
          </cell>
          <cell r="AC76" t="str">
            <v>NACONSERConservationCIS</v>
          </cell>
          <cell r="AD76" t="str">
            <v>CONEW MiscOctoberCONSER</v>
          </cell>
          <cell r="AE76" t="str">
            <v>ConservationCONSERCISOctober</v>
          </cell>
          <cell r="AF76">
            <v>0</v>
          </cell>
          <cell r="AG76">
            <v>600</v>
          </cell>
          <cell r="AH76">
            <v>600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X76" t="str">
            <v>Single Family</v>
          </cell>
        </row>
        <row r="77">
          <cell r="A77" t="str">
            <v>October</v>
          </cell>
          <cell r="B77" t="str">
            <v>2010-2011</v>
          </cell>
          <cell r="C77" t="str">
            <v>18225.511200.912</v>
          </cell>
          <cell r="D77" t="str">
            <v>CONSER</v>
          </cell>
          <cell r="E77" t="str">
            <v>CONSER</v>
          </cell>
          <cell r="F77">
            <v>40476</v>
          </cell>
          <cell r="G77" t="str">
            <v>CIS</v>
          </cell>
          <cell r="H77" t="str">
            <v>CIS</v>
          </cell>
          <cell r="I77">
            <v>200</v>
          </cell>
          <cell r="N77" t="str">
            <v>CONEW Misc</v>
          </cell>
          <cell r="O77" t="str">
            <v>Conservation</v>
          </cell>
          <cell r="P77" t="str">
            <v>NA</v>
          </cell>
          <cell r="Q77">
            <v>0</v>
          </cell>
          <cell r="R77">
            <v>0</v>
          </cell>
          <cell r="S77">
            <v>200</v>
          </cell>
          <cell r="T77">
            <v>0</v>
          </cell>
          <cell r="U77">
            <v>0</v>
          </cell>
          <cell r="V77">
            <v>0</v>
          </cell>
          <cell r="W77">
            <v>0</v>
          </cell>
          <cell r="X77" t="str">
            <v>October2010-2011</v>
          </cell>
          <cell r="Y77" t="str">
            <v>October2010-2011ConservationCONSER</v>
          </cell>
          <cell r="Z77" t="str">
            <v>ConservationCISCONSER</v>
          </cell>
          <cell r="AA77" t="str">
            <v>October2010-2011CONEW Misc</v>
          </cell>
          <cell r="AB77" t="str">
            <v>ConservationCONSER</v>
          </cell>
          <cell r="AC77" t="str">
            <v>NACONSERConservationCIS</v>
          </cell>
          <cell r="AD77" t="str">
            <v>CONEW MiscOctoberCONSER</v>
          </cell>
          <cell r="AE77" t="str">
            <v>ConservationCONSERCISOctober</v>
          </cell>
          <cell r="AF77">
            <v>0</v>
          </cell>
          <cell r="AG77">
            <v>200</v>
          </cell>
          <cell r="AH77">
            <v>200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X77" t="str">
            <v>Multi Family</v>
          </cell>
        </row>
        <row r="78">
          <cell r="A78" t="str">
            <v>October</v>
          </cell>
          <cell r="B78" t="str">
            <v>2010-2011</v>
          </cell>
          <cell r="C78" t="str">
            <v>18225.511200.912</v>
          </cell>
          <cell r="D78" t="str">
            <v>CONSER</v>
          </cell>
          <cell r="E78" t="str">
            <v>CONSER</v>
          </cell>
          <cell r="F78">
            <v>40476</v>
          </cell>
          <cell r="G78" t="str">
            <v>CIS</v>
          </cell>
          <cell r="H78" t="str">
            <v>CIS</v>
          </cell>
          <cell r="I78">
            <v>2200</v>
          </cell>
          <cell r="N78" t="str">
            <v>CONEW Misc</v>
          </cell>
          <cell r="O78" t="str">
            <v>Conservation</v>
          </cell>
          <cell r="P78" t="str">
            <v>NA</v>
          </cell>
          <cell r="Q78">
            <v>0</v>
          </cell>
          <cell r="R78">
            <v>0</v>
          </cell>
          <cell r="S78">
            <v>2200</v>
          </cell>
          <cell r="T78">
            <v>0</v>
          </cell>
          <cell r="U78">
            <v>0</v>
          </cell>
          <cell r="V78">
            <v>0</v>
          </cell>
          <cell r="W78">
            <v>0</v>
          </cell>
          <cell r="X78" t="str">
            <v>October2010-2011</v>
          </cell>
          <cell r="Y78" t="str">
            <v>October2010-2011ConservationCONSER</v>
          </cell>
          <cell r="Z78" t="str">
            <v>ConservationCISCONSER</v>
          </cell>
          <cell r="AA78" t="str">
            <v>October2010-2011CONEW Misc</v>
          </cell>
          <cell r="AB78" t="str">
            <v>ConservationCONSER</v>
          </cell>
          <cell r="AC78" t="str">
            <v>NACONSERConservationCIS</v>
          </cell>
          <cell r="AD78" t="str">
            <v>CONEW MiscOctoberCONSER</v>
          </cell>
          <cell r="AE78" t="str">
            <v>ConservationCONSERCISOctober</v>
          </cell>
          <cell r="AF78">
            <v>0</v>
          </cell>
          <cell r="AG78">
            <v>2200</v>
          </cell>
          <cell r="AH78">
            <v>2200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X78" t="str">
            <v>Single Family</v>
          </cell>
        </row>
        <row r="79">
          <cell r="A79" t="str">
            <v>October</v>
          </cell>
          <cell r="B79" t="str">
            <v>2010-2011</v>
          </cell>
          <cell r="C79" t="str">
            <v>18225.511200.912</v>
          </cell>
          <cell r="D79" t="str">
            <v>CONSER</v>
          </cell>
          <cell r="E79" t="str">
            <v>CONSER</v>
          </cell>
          <cell r="F79">
            <v>40476</v>
          </cell>
          <cell r="G79" t="str">
            <v>CIS</v>
          </cell>
          <cell r="H79" t="str">
            <v>CIS</v>
          </cell>
          <cell r="I79">
            <v>1500</v>
          </cell>
          <cell r="N79" t="str">
            <v>CONEW Misc</v>
          </cell>
          <cell r="O79" t="str">
            <v>Conservation</v>
          </cell>
          <cell r="P79" t="str">
            <v>NA</v>
          </cell>
          <cell r="Q79">
            <v>0</v>
          </cell>
          <cell r="R79">
            <v>0</v>
          </cell>
          <cell r="S79">
            <v>1500</v>
          </cell>
          <cell r="T79">
            <v>0</v>
          </cell>
          <cell r="U79">
            <v>0</v>
          </cell>
          <cell r="V79">
            <v>0</v>
          </cell>
          <cell r="W79">
            <v>0</v>
          </cell>
          <cell r="X79" t="str">
            <v>October2010-2011</v>
          </cell>
          <cell r="Y79" t="str">
            <v>October2010-2011ConservationCONSER</v>
          </cell>
          <cell r="Z79" t="str">
            <v>ConservationCISCONSER</v>
          </cell>
          <cell r="AA79" t="str">
            <v>October2010-2011CONEW Misc</v>
          </cell>
          <cell r="AB79" t="str">
            <v>ConservationCONSER</v>
          </cell>
          <cell r="AC79" t="str">
            <v>NACONSERConservationCIS</v>
          </cell>
          <cell r="AD79" t="str">
            <v>CONEW MiscOctoberCONSER</v>
          </cell>
          <cell r="AE79" t="str">
            <v>ConservationCONSERCISOctober</v>
          </cell>
          <cell r="AF79">
            <v>0</v>
          </cell>
          <cell r="AG79">
            <v>1500</v>
          </cell>
          <cell r="AH79">
            <v>1500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X79" t="str">
            <v>Single Family</v>
          </cell>
        </row>
        <row r="80">
          <cell r="A80" t="str">
            <v>October</v>
          </cell>
          <cell r="B80" t="str">
            <v>2010-2011</v>
          </cell>
          <cell r="C80" t="str">
            <v>18225.511200.912</v>
          </cell>
          <cell r="D80" t="str">
            <v>CONSER</v>
          </cell>
          <cell r="E80" t="str">
            <v>CONSER</v>
          </cell>
          <cell r="F80">
            <v>40476</v>
          </cell>
          <cell r="G80" t="str">
            <v>CIS</v>
          </cell>
          <cell r="H80" t="str">
            <v>CIS</v>
          </cell>
          <cell r="I80">
            <v>300</v>
          </cell>
          <cell r="N80" t="str">
            <v>CONEW Misc</v>
          </cell>
          <cell r="O80" t="str">
            <v>Conservation</v>
          </cell>
          <cell r="P80" t="str">
            <v>NA</v>
          </cell>
          <cell r="Q80">
            <v>0</v>
          </cell>
          <cell r="R80">
            <v>0</v>
          </cell>
          <cell r="S80">
            <v>300</v>
          </cell>
          <cell r="T80">
            <v>0</v>
          </cell>
          <cell r="U80">
            <v>0</v>
          </cell>
          <cell r="V80">
            <v>0</v>
          </cell>
          <cell r="W80">
            <v>0</v>
          </cell>
          <cell r="X80" t="str">
            <v>October2010-2011</v>
          </cell>
          <cell r="Y80" t="str">
            <v>October2010-2011ConservationCONSER</v>
          </cell>
          <cell r="Z80" t="str">
            <v>ConservationCISCONSER</v>
          </cell>
          <cell r="AA80" t="str">
            <v>October2010-2011CONEW Misc</v>
          </cell>
          <cell r="AB80" t="str">
            <v>ConservationCONSER</v>
          </cell>
          <cell r="AC80" t="str">
            <v>NACONSERConservationCIS</v>
          </cell>
          <cell r="AD80" t="str">
            <v>CONEW MiscOctoberCONSER</v>
          </cell>
          <cell r="AE80" t="str">
            <v>ConservationCONSERCISOctober</v>
          </cell>
          <cell r="AF80">
            <v>0</v>
          </cell>
          <cell r="AG80">
            <v>300</v>
          </cell>
          <cell r="AH80">
            <v>300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X80" t="str">
            <v>Single Family</v>
          </cell>
        </row>
        <row r="81">
          <cell r="A81" t="str">
            <v>October</v>
          </cell>
          <cell r="B81" t="str">
            <v>2010-2011</v>
          </cell>
          <cell r="C81" t="str">
            <v>18225.511200.912</v>
          </cell>
          <cell r="D81" t="str">
            <v>CONSER</v>
          </cell>
          <cell r="E81" t="str">
            <v>CONSER</v>
          </cell>
          <cell r="F81">
            <v>40476</v>
          </cell>
          <cell r="G81" t="str">
            <v>CIS</v>
          </cell>
          <cell r="H81" t="str">
            <v>CIS</v>
          </cell>
          <cell r="I81">
            <v>200</v>
          </cell>
          <cell r="N81" t="str">
            <v>CONEW Misc</v>
          </cell>
          <cell r="O81" t="str">
            <v>Conservation</v>
          </cell>
          <cell r="P81" t="str">
            <v>NA</v>
          </cell>
          <cell r="Q81">
            <v>0</v>
          </cell>
          <cell r="R81">
            <v>0</v>
          </cell>
          <cell r="S81">
            <v>200</v>
          </cell>
          <cell r="T81">
            <v>0</v>
          </cell>
          <cell r="U81">
            <v>0</v>
          </cell>
          <cell r="V81">
            <v>0</v>
          </cell>
          <cell r="W81">
            <v>0</v>
          </cell>
          <cell r="X81" t="str">
            <v>October2010-2011</v>
          </cell>
          <cell r="Y81" t="str">
            <v>October2010-2011ConservationCONSER</v>
          </cell>
          <cell r="Z81" t="str">
            <v>ConservationCISCONSER</v>
          </cell>
          <cell r="AA81" t="str">
            <v>October2010-2011CONEW Misc</v>
          </cell>
          <cell r="AB81" t="str">
            <v>ConservationCONSER</v>
          </cell>
          <cell r="AC81" t="str">
            <v>NACONSERConservationCIS</v>
          </cell>
          <cell r="AD81" t="str">
            <v>CONEW MiscOctoberCONSER</v>
          </cell>
          <cell r="AE81" t="str">
            <v>ConservationCONSERCISOctober</v>
          </cell>
          <cell r="AF81">
            <v>0</v>
          </cell>
          <cell r="AG81">
            <v>200</v>
          </cell>
          <cell r="AH81">
            <v>200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X81" t="str">
            <v>Commercial</v>
          </cell>
        </row>
        <row r="82">
          <cell r="A82" t="str">
            <v>October</v>
          </cell>
          <cell r="B82" t="str">
            <v>2010-2011</v>
          </cell>
          <cell r="C82" t="str">
            <v>18225.511200.912</v>
          </cell>
          <cell r="D82" t="str">
            <v>CONSER</v>
          </cell>
          <cell r="E82" t="str">
            <v>CONSER</v>
          </cell>
          <cell r="F82">
            <v>40477</v>
          </cell>
          <cell r="G82" t="str">
            <v>CIS</v>
          </cell>
          <cell r="H82" t="str">
            <v>CIS</v>
          </cell>
          <cell r="I82">
            <v>100</v>
          </cell>
          <cell r="N82" t="str">
            <v>CONEW Misc</v>
          </cell>
          <cell r="O82" t="str">
            <v>Conservation</v>
          </cell>
          <cell r="P82" t="str">
            <v>NA</v>
          </cell>
          <cell r="Q82">
            <v>0</v>
          </cell>
          <cell r="R82">
            <v>0</v>
          </cell>
          <cell r="S82">
            <v>100</v>
          </cell>
          <cell r="T82">
            <v>0</v>
          </cell>
          <cell r="U82">
            <v>0</v>
          </cell>
          <cell r="V82">
            <v>0</v>
          </cell>
          <cell r="W82">
            <v>0</v>
          </cell>
          <cell r="X82" t="str">
            <v>October2010-2011</v>
          </cell>
          <cell r="Y82" t="str">
            <v>October2010-2011ConservationCONSER</v>
          </cell>
          <cell r="Z82" t="str">
            <v>ConservationCISCONSER</v>
          </cell>
          <cell r="AA82" t="str">
            <v>October2010-2011CONEW Misc</v>
          </cell>
          <cell r="AB82" t="str">
            <v>ConservationCONSER</v>
          </cell>
          <cell r="AC82" t="str">
            <v>NACONSERConservationCIS</v>
          </cell>
          <cell r="AD82" t="str">
            <v>CONEW MiscOctoberCONSER</v>
          </cell>
          <cell r="AE82" t="str">
            <v>ConservationCONSERCISOctober</v>
          </cell>
          <cell r="AF82">
            <v>0</v>
          </cell>
          <cell r="AG82">
            <v>100</v>
          </cell>
          <cell r="AH82">
            <v>100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row>
        <row r="83">
          <cell r="A83" t="str">
            <v>October</v>
          </cell>
          <cell r="B83" t="str">
            <v>2010-2011</v>
          </cell>
          <cell r="C83" t="str">
            <v>18225.511200.912</v>
          </cell>
          <cell r="D83" t="str">
            <v>CONSER</v>
          </cell>
          <cell r="E83" t="str">
            <v>CONSER</v>
          </cell>
          <cell r="F83">
            <v>40477</v>
          </cell>
          <cell r="G83" t="str">
            <v>CIS</v>
          </cell>
          <cell r="H83" t="str">
            <v>CIS</v>
          </cell>
          <cell r="I83">
            <v>300</v>
          </cell>
          <cell r="N83" t="str">
            <v>CONEW Misc</v>
          </cell>
          <cell r="O83" t="str">
            <v>Conservation</v>
          </cell>
          <cell r="P83" t="str">
            <v>NA</v>
          </cell>
          <cell r="Q83">
            <v>0</v>
          </cell>
          <cell r="R83">
            <v>0</v>
          </cell>
          <cell r="S83">
            <v>300</v>
          </cell>
          <cell r="T83">
            <v>0</v>
          </cell>
          <cell r="U83">
            <v>0</v>
          </cell>
          <cell r="V83">
            <v>0</v>
          </cell>
          <cell r="W83">
            <v>0</v>
          </cell>
          <cell r="X83" t="str">
            <v>October2010-2011</v>
          </cell>
          <cell r="Y83" t="str">
            <v>October2010-2011ConservationCONSER</v>
          </cell>
          <cell r="Z83" t="str">
            <v>ConservationCISCONSER</v>
          </cell>
          <cell r="AA83" t="str">
            <v>October2010-2011CONEW Misc</v>
          </cell>
          <cell r="AB83" t="str">
            <v>ConservationCONSER</v>
          </cell>
          <cell r="AC83" t="str">
            <v>NACONSERConservationCIS</v>
          </cell>
          <cell r="AD83" t="str">
            <v>CONEW MiscOctoberCONSER</v>
          </cell>
          <cell r="AE83" t="str">
            <v>ConservationCONSERCISOctober</v>
          </cell>
          <cell r="AF83">
            <v>0</v>
          </cell>
          <cell r="AG83">
            <v>300</v>
          </cell>
          <cell r="AH83">
            <v>300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row>
        <row r="84">
          <cell r="A84" t="str">
            <v>October</v>
          </cell>
          <cell r="B84" t="str">
            <v>2010-2011</v>
          </cell>
          <cell r="C84" t="str">
            <v>18225.511200.912</v>
          </cell>
          <cell r="D84" t="str">
            <v>CONSER</v>
          </cell>
          <cell r="E84" t="str">
            <v>CONSER</v>
          </cell>
          <cell r="F84">
            <v>40477</v>
          </cell>
          <cell r="G84" t="str">
            <v>CIS</v>
          </cell>
          <cell r="H84" t="str">
            <v>CIS</v>
          </cell>
          <cell r="I84">
            <v>126.17</v>
          </cell>
          <cell r="J84" t="str">
            <v xml:space="preserve"> </v>
          </cell>
          <cell r="K84" t="str">
            <v xml:space="preserve"> </v>
          </cell>
          <cell r="L84" t="str">
            <v xml:space="preserve"> </v>
          </cell>
          <cell r="M84" t="str">
            <v>000000000001289</v>
          </cell>
          <cell r="N84" t="str">
            <v>CONEW Misc</v>
          </cell>
          <cell r="O84" t="str">
            <v>Conservation</v>
          </cell>
          <cell r="P84" t="str">
            <v>NA</v>
          </cell>
          <cell r="Q84">
            <v>0</v>
          </cell>
          <cell r="R84">
            <v>0</v>
          </cell>
          <cell r="S84">
            <v>126.17</v>
          </cell>
          <cell r="T84">
            <v>0</v>
          </cell>
          <cell r="U84">
            <v>0</v>
          </cell>
          <cell r="V84">
            <v>0</v>
          </cell>
          <cell r="W84">
            <v>0</v>
          </cell>
          <cell r="X84" t="str">
            <v>October2010-2011</v>
          </cell>
          <cell r="Y84" t="str">
            <v>October2010-2011ConservationCONSER</v>
          </cell>
          <cell r="Z84" t="str">
            <v>ConservationCISCONSER</v>
          </cell>
          <cell r="AA84" t="str">
            <v>October2010-2011CONEW Misc</v>
          </cell>
          <cell r="AB84" t="str">
            <v>ConservationCONSER</v>
          </cell>
          <cell r="AC84" t="str">
            <v>NACONSERConservationCIS</v>
          </cell>
          <cell r="AD84" t="str">
            <v>CONEW MiscOctoberCONSER</v>
          </cell>
          <cell r="AE84" t="str">
            <v>ConservationCONSERCISOctober</v>
          </cell>
          <cell r="AF84">
            <v>0</v>
          </cell>
          <cell r="AG84">
            <v>126.17</v>
          </cell>
          <cell r="AH84">
            <v>126.17</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row>
        <row r="85">
          <cell r="A85" t="str">
            <v>October</v>
          </cell>
          <cell r="B85" t="str">
            <v>2010-2011</v>
          </cell>
          <cell r="C85" t="str">
            <v>18225.511200.912</v>
          </cell>
          <cell r="D85" t="str">
            <v>CONSER</v>
          </cell>
          <cell r="E85" t="str">
            <v>CONSER</v>
          </cell>
          <cell r="F85">
            <v>40477</v>
          </cell>
          <cell r="G85" t="str">
            <v>CIS</v>
          </cell>
          <cell r="H85" t="str">
            <v>CIS</v>
          </cell>
          <cell r="I85">
            <v>269.42</v>
          </cell>
          <cell r="N85" t="str">
            <v>CONEW Misc</v>
          </cell>
          <cell r="O85" t="str">
            <v>Conservation</v>
          </cell>
          <cell r="P85" t="str">
            <v>NA</v>
          </cell>
          <cell r="Q85">
            <v>0</v>
          </cell>
          <cell r="R85">
            <v>0</v>
          </cell>
          <cell r="S85">
            <v>269.42</v>
          </cell>
          <cell r="T85">
            <v>0</v>
          </cell>
          <cell r="U85">
            <v>0</v>
          </cell>
          <cell r="V85">
            <v>0</v>
          </cell>
          <cell r="W85">
            <v>0</v>
          </cell>
          <cell r="X85" t="str">
            <v>October2010-2011</v>
          </cell>
          <cell r="Y85" t="str">
            <v>October2010-2011ConservationCONSER</v>
          </cell>
          <cell r="Z85" t="str">
            <v>ConservationCISCONSER</v>
          </cell>
          <cell r="AA85" t="str">
            <v>October2010-2011CONEW Misc</v>
          </cell>
          <cell r="AB85" t="str">
            <v>ConservationCONSER</v>
          </cell>
          <cell r="AC85" t="str">
            <v>NACONSERConservationCIS</v>
          </cell>
          <cell r="AD85" t="str">
            <v>CONEW MiscOctoberCONSER</v>
          </cell>
          <cell r="AE85" t="str">
            <v>ConservationCONSERCISOctober</v>
          </cell>
          <cell r="AF85">
            <v>0</v>
          </cell>
          <cell r="AG85">
            <v>269.42</v>
          </cell>
          <cell r="AH85">
            <v>269.42</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row>
        <row r="86">
          <cell r="A86" t="str">
            <v>October</v>
          </cell>
          <cell r="B86" t="str">
            <v>2010-2011</v>
          </cell>
          <cell r="C86" t="str">
            <v>18225.511200.912</v>
          </cell>
          <cell r="D86" t="str">
            <v>CONSER</v>
          </cell>
          <cell r="E86" t="str">
            <v>CONSER</v>
          </cell>
          <cell r="F86">
            <v>40477</v>
          </cell>
          <cell r="G86" t="str">
            <v>CIS</v>
          </cell>
          <cell r="H86" t="str">
            <v>CIS</v>
          </cell>
          <cell r="I86">
            <v>200</v>
          </cell>
          <cell r="N86" t="str">
            <v>CONEW Misc</v>
          </cell>
          <cell r="O86" t="str">
            <v>Conservation</v>
          </cell>
          <cell r="P86" t="str">
            <v>NA</v>
          </cell>
          <cell r="Q86">
            <v>0</v>
          </cell>
          <cell r="R86">
            <v>0</v>
          </cell>
          <cell r="S86">
            <v>200</v>
          </cell>
          <cell r="T86">
            <v>0</v>
          </cell>
          <cell r="U86">
            <v>0</v>
          </cell>
          <cell r="V86">
            <v>0</v>
          </cell>
          <cell r="W86">
            <v>0</v>
          </cell>
          <cell r="X86" t="str">
            <v>October2010-2011</v>
          </cell>
          <cell r="Y86" t="str">
            <v>October2010-2011ConservationCONSER</v>
          </cell>
          <cell r="Z86" t="str">
            <v>ConservationCISCONSER</v>
          </cell>
          <cell r="AA86" t="str">
            <v>October2010-2011CONEW Misc</v>
          </cell>
          <cell r="AB86" t="str">
            <v>ConservationCONSER</v>
          </cell>
          <cell r="AC86" t="str">
            <v>NACONSERConservationCIS</v>
          </cell>
          <cell r="AD86" t="str">
            <v>CONEW MiscOctoberCONSER</v>
          </cell>
          <cell r="AE86" t="str">
            <v>ConservationCONSERCISOctober</v>
          </cell>
          <cell r="AF86">
            <v>0</v>
          </cell>
          <cell r="AG86">
            <v>200</v>
          </cell>
          <cell r="AH86">
            <v>200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row>
        <row r="87">
          <cell r="A87" t="str">
            <v>October</v>
          </cell>
          <cell r="B87" t="str">
            <v>2010-2011</v>
          </cell>
          <cell r="C87" t="str">
            <v>18225.511200.912</v>
          </cell>
          <cell r="D87" t="str">
            <v>CONSER</v>
          </cell>
          <cell r="E87" t="str">
            <v>CONSER</v>
          </cell>
          <cell r="F87">
            <v>40477</v>
          </cell>
          <cell r="G87" t="str">
            <v>CIS</v>
          </cell>
          <cell r="H87" t="str">
            <v>CIS</v>
          </cell>
          <cell r="I87">
            <v>550</v>
          </cell>
          <cell r="N87" t="str">
            <v>CONEW Misc</v>
          </cell>
          <cell r="O87" t="str">
            <v>Conservation</v>
          </cell>
          <cell r="P87" t="str">
            <v>NA</v>
          </cell>
          <cell r="Q87">
            <v>0</v>
          </cell>
          <cell r="R87">
            <v>0</v>
          </cell>
          <cell r="S87">
            <v>550</v>
          </cell>
          <cell r="T87">
            <v>0</v>
          </cell>
          <cell r="U87">
            <v>0</v>
          </cell>
          <cell r="V87">
            <v>0</v>
          </cell>
          <cell r="W87">
            <v>0</v>
          </cell>
          <cell r="X87" t="str">
            <v>October2010-2011</v>
          </cell>
          <cell r="Y87" t="str">
            <v>October2010-2011ConservationCONSER</v>
          </cell>
          <cell r="Z87" t="str">
            <v>ConservationCISCONSER</v>
          </cell>
          <cell r="AA87" t="str">
            <v>October2010-2011CONEW Misc</v>
          </cell>
          <cell r="AB87" t="str">
            <v>ConservationCONSER</v>
          </cell>
          <cell r="AC87" t="str">
            <v>NACONSERConservationCIS</v>
          </cell>
          <cell r="AD87" t="str">
            <v>CONEW MiscOctoberCONSER</v>
          </cell>
          <cell r="AE87" t="str">
            <v>ConservationCONSERCISOctober</v>
          </cell>
          <cell r="AF87">
            <v>0</v>
          </cell>
          <cell r="AG87">
            <v>550</v>
          </cell>
          <cell r="AH87">
            <v>550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row>
        <row r="88">
          <cell r="A88" t="str">
            <v>October</v>
          </cell>
          <cell r="B88" t="str">
            <v>2010-2011</v>
          </cell>
          <cell r="C88" t="str">
            <v>18225.511200.912</v>
          </cell>
          <cell r="D88" t="str">
            <v>CONSER</v>
          </cell>
          <cell r="E88" t="str">
            <v>CONSER</v>
          </cell>
          <cell r="F88">
            <v>40477</v>
          </cell>
          <cell r="G88" t="str">
            <v>CIS</v>
          </cell>
          <cell r="H88" t="str">
            <v>CIS</v>
          </cell>
          <cell r="I88">
            <v>200</v>
          </cell>
          <cell r="N88" t="str">
            <v>CONEW Misc</v>
          </cell>
          <cell r="O88" t="str">
            <v>Conservation</v>
          </cell>
          <cell r="P88" t="str">
            <v>NA</v>
          </cell>
          <cell r="Q88">
            <v>0</v>
          </cell>
          <cell r="R88">
            <v>0</v>
          </cell>
          <cell r="S88">
            <v>200</v>
          </cell>
          <cell r="T88">
            <v>0</v>
          </cell>
          <cell r="U88">
            <v>0</v>
          </cell>
          <cell r="V88">
            <v>0</v>
          </cell>
          <cell r="W88">
            <v>0</v>
          </cell>
          <cell r="X88" t="str">
            <v>October2010-2011</v>
          </cell>
          <cell r="Y88" t="str">
            <v>October2010-2011ConservationCONSER</v>
          </cell>
          <cell r="Z88" t="str">
            <v>ConservationCISCONSER</v>
          </cell>
          <cell r="AA88" t="str">
            <v>October2010-2011CONEW Misc</v>
          </cell>
          <cell r="AB88" t="str">
            <v>ConservationCONSER</v>
          </cell>
          <cell r="AC88" t="str">
            <v>NACONSERConservationCIS</v>
          </cell>
          <cell r="AD88" t="str">
            <v>CONEW MiscOctoberCONSER</v>
          </cell>
          <cell r="AE88" t="str">
            <v>ConservationCONSERCISOctober</v>
          </cell>
          <cell r="AF88">
            <v>0</v>
          </cell>
          <cell r="AG88">
            <v>200</v>
          </cell>
          <cell r="AH88">
            <v>200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row>
        <row r="89">
          <cell r="A89" t="str">
            <v>October</v>
          </cell>
          <cell r="B89" t="str">
            <v>2010-2011</v>
          </cell>
          <cell r="C89" t="str">
            <v>18225.511200.912</v>
          </cell>
          <cell r="D89" t="str">
            <v>CONSER</v>
          </cell>
          <cell r="E89" t="str">
            <v>CONSER</v>
          </cell>
          <cell r="F89">
            <v>40477</v>
          </cell>
          <cell r="G89" t="str">
            <v>CIS</v>
          </cell>
          <cell r="H89" t="str">
            <v>CIS</v>
          </cell>
          <cell r="I89">
            <v>1800</v>
          </cell>
          <cell r="N89" t="str">
            <v>CONEW Misc</v>
          </cell>
          <cell r="O89" t="str">
            <v>Conservation</v>
          </cell>
          <cell r="P89" t="str">
            <v>NA</v>
          </cell>
          <cell r="Q89">
            <v>0</v>
          </cell>
          <cell r="R89">
            <v>0</v>
          </cell>
          <cell r="S89">
            <v>1800</v>
          </cell>
          <cell r="T89">
            <v>0</v>
          </cell>
          <cell r="U89">
            <v>0</v>
          </cell>
          <cell r="V89">
            <v>0</v>
          </cell>
          <cell r="W89">
            <v>0</v>
          </cell>
          <cell r="X89" t="str">
            <v>October2010-2011</v>
          </cell>
          <cell r="Y89" t="str">
            <v>October2010-2011ConservationCONSER</v>
          </cell>
          <cell r="Z89" t="str">
            <v>ConservationCISCONSER</v>
          </cell>
          <cell r="AA89" t="str">
            <v>October2010-2011CONEW Misc</v>
          </cell>
          <cell r="AB89" t="str">
            <v>ConservationCONSER</v>
          </cell>
          <cell r="AC89" t="str">
            <v>NACONSERConservationCIS</v>
          </cell>
          <cell r="AD89" t="str">
            <v>CONEW MiscOctoberCONSER</v>
          </cell>
          <cell r="AE89" t="str">
            <v>ConservationCONSERCISOctober</v>
          </cell>
          <cell r="AF89">
            <v>0</v>
          </cell>
          <cell r="AG89">
            <v>1800</v>
          </cell>
          <cell r="AH89">
            <v>1800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A90" t="str">
            <v>October</v>
          </cell>
          <cell r="B90" t="str">
            <v>2010-2011</v>
          </cell>
          <cell r="C90" t="str">
            <v>18225.511200.912</v>
          </cell>
          <cell r="D90" t="str">
            <v>CONSER</v>
          </cell>
          <cell r="E90" t="str">
            <v>CONSER</v>
          </cell>
          <cell r="F90">
            <v>40477</v>
          </cell>
          <cell r="G90" t="str">
            <v>CIS</v>
          </cell>
          <cell r="H90" t="str">
            <v>CIS</v>
          </cell>
          <cell r="I90">
            <v>900</v>
          </cell>
          <cell r="N90" t="str">
            <v>CONEW Misc</v>
          </cell>
          <cell r="O90" t="str">
            <v>Conservation</v>
          </cell>
          <cell r="P90" t="str">
            <v>NA</v>
          </cell>
          <cell r="Q90">
            <v>0</v>
          </cell>
          <cell r="R90">
            <v>0</v>
          </cell>
          <cell r="S90">
            <v>900</v>
          </cell>
          <cell r="T90">
            <v>0</v>
          </cell>
          <cell r="U90">
            <v>0</v>
          </cell>
          <cell r="V90">
            <v>0</v>
          </cell>
          <cell r="W90">
            <v>0</v>
          </cell>
          <cell r="X90" t="str">
            <v>October2010-2011</v>
          </cell>
          <cell r="Y90" t="str">
            <v>October2010-2011ConservationCONSER</v>
          </cell>
          <cell r="Z90" t="str">
            <v>ConservationCISCONSER</v>
          </cell>
          <cell r="AA90" t="str">
            <v>October2010-2011CONEW Misc</v>
          </cell>
          <cell r="AB90" t="str">
            <v>ConservationCONSER</v>
          </cell>
          <cell r="AC90" t="str">
            <v>NACONSERConservationCIS</v>
          </cell>
          <cell r="AD90" t="str">
            <v>CONEW MiscOctoberCONSER</v>
          </cell>
          <cell r="AE90" t="str">
            <v>ConservationCONSERCISOctober</v>
          </cell>
          <cell r="AF90">
            <v>0</v>
          </cell>
          <cell r="AG90">
            <v>900</v>
          </cell>
          <cell r="AH90">
            <v>900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row>
        <row r="91">
          <cell r="A91" t="str">
            <v>October</v>
          </cell>
          <cell r="B91" t="str">
            <v>2010-2011</v>
          </cell>
          <cell r="C91" t="str">
            <v>18225.511200.912</v>
          </cell>
          <cell r="D91" t="str">
            <v>CONSER</v>
          </cell>
          <cell r="E91" t="str">
            <v>CONSER</v>
          </cell>
          <cell r="F91">
            <v>40477</v>
          </cell>
          <cell r="G91" t="str">
            <v>CIS</v>
          </cell>
          <cell r="H91" t="str">
            <v>CIS</v>
          </cell>
          <cell r="I91">
            <v>250</v>
          </cell>
          <cell r="N91" t="str">
            <v>CONEW Misc</v>
          </cell>
          <cell r="O91" t="str">
            <v>Conservation</v>
          </cell>
          <cell r="P91" t="str">
            <v>NA</v>
          </cell>
          <cell r="Q91">
            <v>0</v>
          </cell>
          <cell r="R91">
            <v>0</v>
          </cell>
          <cell r="S91">
            <v>250</v>
          </cell>
          <cell r="T91">
            <v>0</v>
          </cell>
          <cell r="U91">
            <v>0</v>
          </cell>
          <cell r="V91">
            <v>0</v>
          </cell>
          <cell r="W91">
            <v>0</v>
          </cell>
          <cell r="X91" t="str">
            <v>October2010-2011</v>
          </cell>
          <cell r="Y91" t="str">
            <v>October2010-2011ConservationCONSER</v>
          </cell>
          <cell r="Z91" t="str">
            <v>ConservationCISCONSER</v>
          </cell>
          <cell r="AA91" t="str">
            <v>October2010-2011CONEW Misc</v>
          </cell>
          <cell r="AB91" t="str">
            <v>ConservationCONSER</v>
          </cell>
          <cell r="AC91" t="str">
            <v>NACONSERConservationCIS</v>
          </cell>
          <cell r="AD91" t="str">
            <v>CONEW MiscOctoberCONSER</v>
          </cell>
          <cell r="AE91" t="str">
            <v>ConservationCONSERCISOctober</v>
          </cell>
          <cell r="AF91">
            <v>0</v>
          </cell>
          <cell r="AG91">
            <v>250</v>
          </cell>
          <cell r="AH91">
            <v>250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row>
        <row r="92">
          <cell r="A92" t="str">
            <v>October</v>
          </cell>
          <cell r="B92" t="str">
            <v>2010-2011</v>
          </cell>
          <cell r="C92" t="str">
            <v>18225.511200.912</v>
          </cell>
          <cell r="D92" t="str">
            <v>CONSER</v>
          </cell>
          <cell r="E92" t="str">
            <v>CONSER</v>
          </cell>
          <cell r="F92">
            <v>40478</v>
          </cell>
          <cell r="G92" t="str">
            <v>CIS</v>
          </cell>
          <cell r="H92" t="str">
            <v>CIS</v>
          </cell>
          <cell r="I92">
            <v>100</v>
          </cell>
          <cell r="N92" t="str">
            <v>CONEW Misc</v>
          </cell>
          <cell r="O92" t="str">
            <v>Conservation</v>
          </cell>
          <cell r="P92" t="str">
            <v>NA</v>
          </cell>
          <cell r="Q92">
            <v>0</v>
          </cell>
          <cell r="R92">
            <v>0</v>
          </cell>
          <cell r="S92">
            <v>100</v>
          </cell>
          <cell r="T92">
            <v>0</v>
          </cell>
          <cell r="U92">
            <v>0</v>
          </cell>
          <cell r="V92">
            <v>0</v>
          </cell>
          <cell r="W92">
            <v>0</v>
          </cell>
          <cell r="X92" t="str">
            <v>October2010-2011</v>
          </cell>
          <cell r="Y92" t="str">
            <v>October2010-2011ConservationCONSER</v>
          </cell>
          <cell r="Z92" t="str">
            <v>ConservationCISCONSER</v>
          </cell>
          <cell r="AA92" t="str">
            <v>October2010-2011CONEW Misc</v>
          </cell>
          <cell r="AB92" t="str">
            <v>ConservationCONSER</v>
          </cell>
          <cell r="AC92" t="str">
            <v>NACONSERConservationCIS</v>
          </cell>
          <cell r="AD92" t="str">
            <v>CONEW MiscOctoberCONSER</v>
          </cell>
          <cell r="AE92" t="str">
            <v>ConservationCONSERCISOctober</v>
          </cell>
          <cell r="AF92">
            <v>0</v>
          </cell>
          <cell r="AG92">
            <v>100</v>
          </cell>
          <cell r="AH92">
            <v>100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row>
        <row r="93">
          <cell r="A93" t="str">
            <v>October</v>
          </cell>
          <cell r="B93" t="str">
            <v>2010-2011</v>
          </cell>
          <cell r="C93" t="str">
            <v>18225.511200.912</v>
          </cell>
          <cell r="D93" t="str">
            <v>CONSER</v>
          </cell>
          <cell r="E93" t="str">
            <v>CONSER</v>
          </cell>
          <cell r="F93">
            <v>40478</v>
          </cell>
          <cell r="G93" t="str">
            <v>CIS</v>
          </cell>
          <cell r="H93" t="str">
            <v>CIS</v>
          </cell>
          <cell r="I93">
            <v>482.31</v>
          </cell>
          <cell r="N93" t="str">
            <v>CONEW Misc</v>
          </cell>
          <cell r="O93" t="str">
            <v>Conservation</v>
          </cell>
          <cell r="P93" t="str">
            <v>NA</v>
          </cell>
          <cell r="Q93">
            <v>0</v>
          </cell>
          <cell r="R93">
            <v>0</v>
          </cell>
          <cell r="S93">
            <v>482.31</v>
          </cell>
          <cell r="T93">
            <v>0</v>
          </cell>
          <cell r="U93">
            <v>0</v>
          </cell>
          <cell r="V93">
            <v>0</v>
          </cell>
          <cell r="W93">
            <v>0</v>
          </cell>
          <cell r="X93" t="str">
            <v>October2010-2011</v>
          </cell>
          <cell r="Y93" t="str">
            <v>October2010-2011ConservationCONSER</v>
          </cell>
          <cell r="Z93" t="str">
            <v>ConservationCISCONSER</v>
          </cell>
          <cell r="AA93" t="str">
            <v>October2010-2011CONEW Misc</v>
          </cell>
          <cell r="AB93" t="str">
            <v>ConservationCONSER</v>
          </cell>
          <cell r="AC93" t="str">
            <v>NACONSERConservationCIS</v>
          </cell>
          <cell r="AD93" t="str">
            <v>CONEW MiscOctoberCONSER</v>
          </cell>
          <cell r="AE93" t="str">
            <v>ConservationCONSERCISOctober</v>
          </cell>
          <cell r="AF93">
            <v>0</v>
          </cell>
          <cell r="AG93">
            <v>482.31</v>
          </cell>
          <cell r="AH93">
            <v>482.31</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row>
        <row r="94">
          <cell r="A94" t="str">
            <v>October</v>
          </cell>
          <cell r="B94" t="str">
            <v>2010-2011</v>
          </cell>
          <cell r="C94" t="str">
            <v>18225.511200.912</v>
          </cell>
          <cell r="D94" t="str">
            <v>CONSER</v>
          </cell>
          <cell r="E94" t="str">
            <v>CONSER</v>
          </cell>
          <cell r="F94">
            <v>40478</v>
          </cell>
          <cell r="G94" t="str">
            <v>CIS</v>
          </cell>
          <cell r="H94" t="str">
            <v>CIS</v>
          </cell>
          <cell r="I94">
            <v>300</v>
          </cell>
          <cell r="N94" t="str">
            <v>CONEW Misc</v>
          </cell>
          <cell r="O94" t="str">
            <v>Conservation</v>
          </cell>
          <cell r="P94" t="str">
            <v>NA</v>
          </cell>
          <cell r="Q94">
            <v>0</v>
          </cell>
          <cell r="R94">
            <v>0</v>
          </cell>
          <cell r="S94">
            <v>300</v>
          </cell>
          <cell r="T94">
            <v>0</v>
          </cell>
          <cell r="U94">
            <v>0</v>
          </cell>
          <cell r="V94">
            <v>0</v>
          </cell>
          <cell r="W94">
            <v>0</v>
          </cell>
          <cell r="X94" t="str">
            <v>October2010-2011</v>
          </cell>
          <cell r="Y94" t="str">
            <v>October2010-2011ConservationCONSER</v>
          </cell>
          <cell r="Z94" t="str">
            <v>ConservationCISCONSER</v>
          </cell>
          <cell r="AA94" t="str">
            <v>October2010-2011CONEW Misc</v>
          </cell>
          <cell r="AB94" t="str">
            <v>ConservationCONSER</v>
          </cell>
          <cell r="AC94" t="str">
            <v>NACONSERConservationCIS</v>
          </cell>
          <cell r="AD94" t="str">
            <v>CONEW MiscOctoberCONSER</v>
          </cell>
          <cell r="AE94" t="str">
            <v>ConservationCONSERCISOctober</v>
          </cell>
          <cell r="AF94">
            <v>0</v>
          </cell>
          <cell r="AG94">
            <v>300</v>
          </cell>
          <cell r="AH94">
            <v>300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row>
        <row r="95">
          <cell r="A95" t="str">
            <v>October</v>
          </cell>
          <cell r="B95" t="str">
            <v>2010-2011</v>
          </cell>
          <cell r="C95" t="str">
            <v>18225.511200.912</v>
          </cell>
          <cell r="D95" t="str">
            <v>CONSER</v>
          </cell>
          <cell r="E95" t="str">
            <v>CONSER</v>
          </cell>
          <cell r="F95">
            <v>40478</v>
          </cell>
          <cell r="G95" t="str">
            <v>CIS</v>
          </cell>
          <cell r="H95" t="str">
            <v>CIS</v>
          </cell>
          <cell r="I95">
            <v>1600</v>
          </cell>
          <cell r="N95" t="str">
            <v>CONEW Misc</v>
          </cell>
          <cell r="O95" t="str">
            <v>Conservation</v>
          </cell>
          <cell r="P95" t="str">
            <v>NA</v>
          </cell>
          <cell r="Q95">
            <v>0</v>
          </cell>
          <cell r="R95">
            <v>0</v>
          </cell>
          <cell r="S95">
            <v>1600</v>
          </cell>
          <cell r="T95">
            <v>0</v>
          </cell>
          <cell r="U95">
            <v>0</v>
          </cell>
          <cell r="V95">
            <v>0</v>
          </cell>
          <cell r="W95">
            <v>0</v>
          </cell>
          <cell r="X95" t="str">
            <v>October2010-2011</v>
          </cell>
          <cell r="Y95" t="str">
            <v>October2010-2011ConservationCONSER</v>
          </cell>
          <cell r="Z95" t="str">
            <v>ConservationCISCONSER</v>
          </cell>
          <cell r="AA95" t="str">
            <v>October2010-2011CONEW Misc</v>
          </cell>
          <cell r="AB95" t="str">
            <v>ConservationCONSER</v>
          </cell>
          <cell r="AC95" t="str">
            <v>NACONSERConservationCIS</v>
          </cell>
          <cell r="AD95" t="str">
            <v>CONEW MiscOctoberCONSER</v>
          </cell>
          <cell r="AE95" t="str">
            <v>ConservationCONSERCISOctober</v>
          </cell>
          <cell r="AF95">
            <v>0</v>
          </cell>
          <cell r="AG95">
            <v>1600</v>
          </cell>
          <cell r="AH95">
            <v>1600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row>
        <row r="96">
          <cell r="A96" t="str">
            <v>October</v>
          </cell>
          <cell r="B96" t="str">
            <v>2010-2011</v>
          </cell>
          <cell r="C96" t="str">
            <v>18225.511200.912</v>
          </cell>
          <cell r="D96" t="str">
            <v>CONSER</v>
          </cell>
          <cell r="E96" t="str">
            <v>CONSER</v>
          </cell>
          <cell r="F96">
            <v>40478</v>
          </cell>
          <cell r="G96" t="str">
            <v>CIS</v>
          </cell>
          <cell r="H96" t="str">
            <v>CIS</v>
          </cell>
          <cell r="I96">
            <v>600</v>
          </cell>
          <cell r="N96" t="str">
            <v>CONEW Misc</v>
          </cell>
          <cell r="O96" t="str">
            <v>Conservation</v>
          </cell>
          <cell r="P96" t="str">
            <v>NA</v>
          </cell>
          <cell r="Q96">
            <v>0</v>
          </cell>
          <cell r="R96">
            <v>0</v>
          </cell>
          <cell r="S96">
            <v>600</v>
          </cell>
          <cell r="T96">
            <v>0</v>
          </cell>
          <cell r="U96">
            <v>0</v>
          </cell>
          <cell r="V96">
            <v>0</v>
          </cell>
          <cell r="W96">
            <v>0</v>
          </cell>
          <cell r="X96" t="str">
            <v>October2010-2011</v>
          </cell>
          <cell r="Y96" t="str">
            <v>October2010-2011ConservationCONSER</v>
          </cell>
          <cell r="Z96" t="str">
            <v>ConservationCISCONSER</v>
          </cell>
          <cell r="AA96" t="str">
            <v>October2010-2011CONEW Misc</v>
          </cell>
          <cell r="AB96" t="str">
            <v>ConservationCONSER</v>
          </cell>
          <cell r="AC96" t="str">
            <v>NACONSERConservationCIS</v>
          </cell>
          <cell r="AD96" t="str">
            <v>CONEW MiscOctoberCONSER</v>
          </cell>
          <cell r="AE96" t="str">
            <v>ConservationCONSERCISOctober</v>
          </cell>
          <cell r="AF96">
            <v>0</v>
          </cell>
          <cell r="AG96">
            <v>600</v>
          </cell>
          <cell r="AH96">
            <v>600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row>
        <row r="97">
          <cell r="A97" t="str">
            <v>October</v>
          </cell>
          <cell r="B97" t="str">
            <v>2010-2011</v>
          </cell>
          <cell r="C97" t="str">
            <v>18225.511200.912</v>
          </cell>
          <cell r="D97" t="str">
            <v>CONSER</v>
          </cell>
          <cell r="E97" t="str">
            <v>CONSER</v>
          </cell>
          <cell r="F97">
            <v>40478</v>
          </cell>
          <cell r="G97" t="str">
            <v>CIS</v>
          </cell>
          <cell r="H97" t="str">
            <v>CIS</v>
          </cell>
          <cell r="I97">
            <v>13400</v>
          </cell>
          <cell r="N97" t="str">
            <v>CONEW Misc</v>
          </cell>
          <cell r="O97" t="str">
            <v>Conservation</v>
          </cell>
          <cell r="P97" t="str">
            <v>NA</v>
          </cell>
          <cell r="Q97">
            <v>0</v>
          </cell>
          <cell r="R97">
            <v>0</v>
          </cell>
          <cell r="S97">
            <v>13400</v>
          </cell>
          <cell r="T97">
            <v>0</v>
          </cell>
          <cell r="U97">
            <v>0</v>
          </cell>
          <cell r="V97">
            <v>0</v>
          </cell>
          <cell r="W97">
            <v>0</v>
          </cell>
          <cell r="X97" t="str">
            <v>October2010-2011</v>
          </cell>
          <cell r="Y97" t="str">
            <v>October2010-2011ConservationCONSER</v>
          </cell>
          <cell r="Z97" t="str">
            <v>ConservationCISCONSER</v>
          </cell>
          <cell r="AA97" t="str">
            <v>October2010-2011CONEW Misc</v>
          </cell>
          <cell r="AB97" t="str">
            <v>ConservationCONSER</v>
          </cell>
          <cell r="AC97" t="str">
            <v>NACONSERConservationCIS</v>
          </cell>
          <cell r="AD97" t="str">
            <v>CONEW MiscOctoberCONSER</v>
          </cell>
          <cell r="AE97" t="str">
            <v>ConservationCONSERCISOctober</v>
          </cell>
          <cell r="AF97">
            <v>0</v>
          </cell>
          <cell r="AG97">
            <v>13400</v>
          </cell>
          <cell r="AH97">
            <v>13400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row>
        <row r="98">
          <cell r="A98" t="str">
            <v>October</v>
          </cell>
          <cell r="B98" t="str">
            <v>2010-2011</v>
          </cell>
          <cell r="C98" t="str">
            <v>18225.512014.912</v>
          </cell>
          <cell r="D98" t="str">
            <v>CONSER</v>
          </cell>
          <cell r="E98" t="str">
            <v>CONSER</v>
          </cell>
          <cell r="F98">
            <v>40479</v>
          </cell>
          <cell r="G98">
            <v>196332</v>
          </cell>
          <cell r="H98" t="str">
            <v>Aqua Cops Water Systems Inc</v>
          </cell>
          <cell r="I98">
            <v>3330.12</v>
          </cell>
          <cell r="J98" t="str">
            <v>00171332</v>
          </cell>
          <cell r="K98" t="str">
            <v xml:space="preserve"> </v>
          </cell>
          <cell r="L98" t="str">
            <v>MF0001</v>
          </cell>
          <cell r="M98" t="str">
            <v>Financed Insulation Program</v>
          </cell>
          <cell r="N98" t="str">
            <v>CONEW Misc</v>
          </cell>
          <cell r="O98" t="str">
            <v>Conservation</v>
          </cell>
          <cell r="P98" t="str">
            <v>NA</v>
          </cell>
          <cell r="Q98">
            <v>0</v>
          </cell>
          <cell r="R98">
            <v>0</v>
          </cell>
          <cell r="S98">
            <v>3330.12</v>
          </cell>
          <cell r="T98">
            <v>0</v>
          </cell>
          <cell r="U98">
            <v>0</v>
          </cell>
          <cell r="V98">
            <v>0</v>
          </cell>
          <cell r="W98">
            <v>0</v>
          </cell>
          <cell r="X98" t="str">
            <v>October2010-2011</v>
          </cell>
          <cell r="Y98" t="str">
            <v>October2010-2011ConservationCONSER</v>
          </cell>
          <cell r="Z98" t="str">
            <v>Conservation196332CONSER</v>
          </cell>
          <cell r="AA98" t="str">
            <v>October2010-2011CONEW Misc</v>
          </cell>
          <cell r="AB98" t="str">
            <v>ConservationCONSER</v>
          </cell>
          <cell r="AC98" t="str">
            <v>NACONSERConservation196332</v>
          </cell>
          <cell r="AD98" t="str">
            <v>CONEW MiscOctoberCONSER</v>
          </cell>
          <cell r="AE98" t="str">
            <v>ConservationCONSER196332October</v>
          </cell>
          <cell r="AF98">
            <v>0</v>
          </cell>
          <cell r="AG98">
            <v>3330.12</v>
          </cell>
          <cell r="AH98">
            <v>3330.12</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Z98" t="str">
            <v>BURNS</v>
          </cell>
        </row>
        <row r="99">
          <cell r="A99" t="str">
            <v>October</v>
          </cell>
          <cell r="B99" t="str">
            <v>2010-2011</v>
          </cell>
          <cell r="C99" t="str">
            <v>18225.512014.912</v>
          </cell>
          <cell r="D99" t="str">
            <v>CONSER</v>
          </cell>
          <cell r="E99" t="str">
            <v>CONSER</v>
          </cell>
          <cell r="F99">
            <v>40479</v>
          </cell>
          <cell r="G99">
            <v>194042</v>
          </cell>
          <cell r="H99" t="str">
            <v>Florida Department of Law Enfo</v>
          </cell>
          <cell r="I99">
            <v>24</v>
          </cell>
          <cell r="J99" t="str">
            <v xml:space="preserve"> </v>
          </cell>
          <cell r="K99" t="str">
            <v xml:space="preserve"> </v>
          </cell>
          <cell r="L99" t="str">
            <v>AMX153172610259501</v>
          </cell>
          <cell r="M99" t="str">
            <v>MORMANS18225</v>
          </cell>
          <cell r="N99" t="str">
            <v>CONEW Misc</v>
          </cell>
          <cell r="O99" t="str">
            <v>Conservation</v>
          </cell>
          <cell r="P99" t="str">
            <v>NA</v>
          </cell>
          <cell r="Q99">
            <v>0</v>
          </cell>
          <cell r="R99">
            <v>0</v>
          </cell>
          <cell r="S99">
            <v>24</v>
          </cell>
          <cell r="T99">
            <v>0</v>
          </cell>
          <cell r="U99">
            <v>0</v>
          </cell>
          <cell r="V99">
            <v>0</v>
          </cell>
          <cell r="W99">
            <v>0</v>
          </cell>
          <cell r="X99" t="str">
            <v>October2010-2011</v>
          </cell>
          <cell r="Y99" t="str">
            <v>October2010-2011ConservationCONSER</v>
          </cell>
          <cell r="Z99" t="str">
            <v>Conservation194042CONSER</v>
          </cell>
          <cell r="AA99" t="str">
            <v>October2010-2011CONEW Misc</v>
          </cell>
          <cell r="AB99" t="str">
            <v>ConservationCONSER</v>
          </cell>
          <cell r="AC99" t="str">
            <v>NACONSERConservation194042</v>
          </cell>
          <cell r="AD99" t="str">
            <v>CONEW MiscOctoberCONSER</v>
          </cell>
          <cell r="AE99" t="str">
            <v>ConservationCONSER194042October</v>
          </cell>
          <cell r="AF99">
            <v>0</v>
          </cell>
          <cell r="AG99">
            <v>24</v>
          </cell>
          <cell r="AH99">
            <v>24</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row>
        <row r="100">
          <cell r="A100" t="str">
            <v>October</v>
          </cell>
          <cell r="B100" t="str">
            <v>2010-2011</v>
          </cell>
          <cell r="C100" t="str">
            <v>18225.511200.912</v>
          </cell>
          <cell r="D100" t="str">
            <v>CONSER</v>
          </cell>
          <cell r="E100" t="str">
            <v>CONSER</v>
          </cell>
          <cell r="F100">
            <v>40480</v>
          </cell>
          <cell r="G100" t="str">
            <v>CIS</v>
          </cell>
          <cell r="H100" t="str">
            <v>CIS</v>
          </cell>
          <cell r="I100">
            <v>100</v>
          </cell>
          <cell r="N100" t="str">
            <v>CONEW Misc</v>
          </cell>
          <cell r="O100" t="str">
            <v>Conservation</v>
          </cell>
          <cell r="P100" t="str">
            <v>NA</v>
          </cell>
          <cell r="Q100">
            <v>0</v>
          </cell>
          <cell r="R100">
            <v>0</v>
          </cell>
          <cell r="S100">
            <v>100</v>
          </cell>
          <cell r="T100">
            <v>0</v>
          </cell>
          <cell r="U100">
            <v>0</v>
          </cell>
          <cell r="V100">
            <v>0</v>
          </cell>
          <cell r="W100">
            <v>0</v>
          </cell>
          <cell r="X100" t="str">
            <v>October2010-2011</v>
          </cell>
          <cell r="Y100" t="str">
            <v>October2010-2011ConservationCONSER</v>
          </cell>
          <cell r="Z100" t="str">
            <v>ConservationCISCONSER</v>
          </cell>
          <cell r="AA100" t="str">
            <v>October2010-2011CONEW Misc</v>
          </cell>
          <cell r="AB100" t="str">
            <v>ConservationCONSER</v>
          </cell>
          <cell r="AC100" t="str">
            <v>NACONSERConservationCIS</v>
          </cell>
          <cell r="AD100" t="str">
            <v>CONEW MiscOctoberCONSER</v>
          </cell>
          <cell r="AE100" t="str">
            <v>ConservationCONSERCISOctober</v>
          </cell>
          <cell r="AF100">
            <v>0</v>
          </cell>
          <cell r="AG100">
            <v>100</v>
          </cell>
          <cell r="AH100">
            <v>100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row>
        <row r="101">
          <cell r="A101" t="str">
            <v>October</v>
          </cell>
          <cell r="B101" t="str">
            <v>2010-2011</v>
          </cell>
          <cell r="C101" t="str">
            <v>18225.511200.912</v>
          </cell>
          <cell r="D101" t="str">
            <v>CONSER</v>
          </cell>
          <cell r="E101" t="str">
            <v>CONSER</v>
          </cell>
          <cell r="F101">
            <v>40480</v>
          </cell>
          <cell r="G101" t="str">
            <v>CIS</v>
          </cell>
          <cell r="H101" t="str">
            <v>CIS</v>
          </cell>
          <cell r="I101">
            <v>250</v>
          </cell>
          <cell r="J101" t="str">
            <v xml:space="preserve"> </v>
          </cell>
          <cell r="K101" t="str">
            <v xml:space="preserve"> </v>
          </cell>
          <cell r="L101" t="str">
            <v xml:space="preserve"> </v>
          </cell>
          <cell r="M101" t="str">
            <v>000000000001292</v>
          </cell>
          <cell r="N101" t="str">
            <v>CONEW Misc</v>
          </cell>
          <cell r="O101" t="str">
            <v>Conservation</v>
          </cell>
          <cell r="P101" t="str">
            <v>NA</v>
          </cell>
          <cell r="Q101">
            <v>0</v>
          </cell>
          <cell r="R101">
            <v>0</v>
          </cell>
          <cell r="S101">
            <v>250</v>
          </cell>
          <cell r="T101">
            <v>0</v>
          </cell>
          <cell r="U101">
            <v>0</v>
          </cell>
          <cell r="V101">
            <v>0</v>
          </cell>
          <cell r="W101">
            <v>0</v>
          </cell>
          <cell r="X101" t="str">
            <v>October2010-2011</v>
          </cell>
          <cell r="Y101" t="str">
            <v>October2010-2011ConservationCONSER</v>
          </cell>
          <cell r="Z101" t="str">
            <v>ConservationCISCONSER</v>
          </cell>
          <cell r="AA101" t="str">
            <v>October2010-2011CONEW Misc</v>
          </cell>
          <cell r="AB101" t="str">
            <v>ConservationCONSER</v>
          </cell>
          <cell r="AC101" t="str">
            <v>NACONSERConservationCIS</v>
          </cell>
          <cell r="AD101" t="str">
            <v>CONEW MiscOctoberCONSER</v>
          </cell>
          <cell r="AE101" t="str">
            <v>ConservationCONSERCISOctober</v>
          </cell>
          <cell r="AF101">
            <v>0</v>
          </cell>
          <cell r="AG101">
            <v>250</v>
          </cell>
          <cell r="AH101">
            <v>250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row>
        <row r="102">
          <cell r="A102" t="str">
            <v>November</v>
          </cell>
          <cell r="B102" t="str">
            <v>2010-2011</v>
          </cell>
          <cell r="C102" t="str">
            <v>18225.511200.912</v>
          </cell>
          <cell r="D102" t="str">
            <v>CONSER</v>
          </cell>
          <cell r="E102" t="str">
            <v>CONSER</v>
          </cell>
          <cell r="F102">
            <v>40483</v>
          </cell>
          <cell r="G102" t="str">
            <v>CIS</v>
          </cell>
          <cell r="H102" t="str">
            <v>CIS</v>
          </cell>
          <cell r="I102">
            <v>4498.74</v>
          </cell>
          <cell r="J102" t="str">
            <v xml:space="preserve"> </v>
          </cell>
          <cell r="K102" t="str">
            <v xml:space="preserve"> </v>
          </cell>
          <cell r="L102" t="str">
            <v xml:space="preserve"> </v>
          </cell>
          <cell r="M102" t="str">
            <v>000000000001295</v>
          </cell>
          <cell r="N102" t="str">
            <v>CONEW Misc</v>
          </cell>
          <cell r="O102" t="str">
            <v>Conservation</v>
          </cell>
          <cell r="P102" t="str">
            <v>NA</v>
          </cell>
          <cell r="Q102">
            <v>0</v>
          </cell>
          <cell r="R102">
            <v>0</v>
          </cell>
          <cell r="S102">
            <v>4498.74</v>
          </cell>
          <cell r="T102">
            <v>0</v>
          </cell>
          <cell r="U102">
            <v>0</v>
          </cell>
          <cell r="V102">
            <v>0</v>
          </cell>
          <cell r="W102">
            <v>0</v>
          </cell>
          <cell r="X102" t="str">
            <v>November2010-2011</v>
          </cell>
          <cell r="Y102" t="str">
            <v>November2010-2011ConservationCONSER</v>
          </cell>
          <cell r="Z102" t="str">
            <v>ConservationCISCONSER</v>
          </cell>
          <cell r="AA102" t="str">
            <v>November2010-2011CONEW Misc</v>
          </cell>
          <cell r="AB102" t="str">
            <v>ConservationCONSER</v>
          </cell>
          <cell r="AC102" t="str">
            <v>NACONSERConservationCIS</v>
          </cell>
          <cell r="AD102" t="str">
            <v>CONEW MiscNovemberCONSER</v>
          </cell>
          <cell r="AE102" t="str">
            <v>ConservationCONSERCISNovember</v>
          </cell>
          <cell r="AF102">
            <v>0</v>
          </cell>
          <cell r="AG102">
            <v>4498.74</v>
          </cell>
          <cell r="AH102">
            <v>0</v>
          </cell>
          <cell r="AI102">
            <v>4498.74</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row>
        <row r="103">
          <cell r="A103" t="str">
            <v>November</v>
          </cell>
          <cell r="B103" t="str">
            <v>2010-2011</v>
          </cell>
          <cell r="C103" t="str">
            <v>18225.511200.912</v>
          </cell>
          <cell r="D103" t="str">
            <v>CONSER</v>
          </cell>
          <cell r="E103" t="str">
            <v>CONSER</v>
          </cell>
          <cell r="F103">
            <v>40484</v>
          </cell>
          <cell r="G103" t="str">
            <v>CIS</v>
          </cell>
          <cell r="H103" t="str">
            <v>CIS</v>
          </cell>
          <cell r="I103">
            <v>500</v>
          </cell>
          <cell r="J103" t="str">
            <v xml:space="preserve"> </v>
          </cell>
          <cell r="K103" t="str">
            <v xml:space="preserve"> </v>
          </cell>
          <cell r="L103" t="str">
            <v xml:space="preserve"> </v>
          </cell>
          <cell r="M103" t="str">
            <v>000000000001296</v>
          </cell>
          <cell r="N103" t="str">
            <v>CONEW Misc</v>
          </cell>
          <cell r="O103" t="str">
            <v>Conservation</v>
          </cell>
          <cell r="P103" t="str">
            <v>NA</v>
          </cell>
          <cell r="Q103">
            <v>0</v>
          </cell>
          <cell r="R103">
            <v>0</v>
          </cell>
          <cell r="S103">
            <v>500</v>
          </cell>
          <cell r="T103">
            <v>0</v>
          </cell>
          <cell r="U103">
            <v>0</v>
          </cell>
          <cell r="V103">
            <v>0</v>
          </cell>
          <cell r="W103">
            <v>0</v>
          </cell>
          <cell r="X103" t="str">
            <v>November2010-2011</v>
          </cell>
          <cell r="Y103" t="str">
            <v>November2010-2011ConservationCONSER</v>
          </cell>
          <cell r="Z103" t="str">
            <v>ConservationCISCONSER</v>
          </cell>
          <cell r="AA103" t="str">
            <v>November2010-2011CONEW Misc</v>
          </cell>
          <cell r="AB103" t="str">
            <v>ConservationCONSER</v>
          </cell>
          <cell r="AC103" t="str">
            <v>NACONSERConservationCIS</v>
          </cell>
          <cell r="AD103" t="str">
            <v>CONEW MiscNovemberCONSER</v>
          </cell>
          <cell r="AE103" t="str">
            <v>ConservationCONSERCISNovember</v>
          </cell>
          <cell r="AF103">
            <v>0</v>
          </cell>
          <cell r="AG103">
            <v>500</v>
          </cell>
          <cell r="AH103">
            <v>0</v>
          </cell>
          <cell r="AI103">
            <v>500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row>
        <row r="104">
          <cell r="A104" t="str">
            <v>November</v>
          </cell>
          <cell r="B104" t="str">
            <v>2010-2011</v>
          </cell>
          <cell r="C104" t="str">
            <v>18225.511200.912</v>
          </cell>
          <cell r="D104" t="str">
            <v>CONSER</v>
          </cell>
          <cell r="E104" t="str">
            <v>CONSER</v>
          </cell>
          <cell r="F104">
            <v>40485</v>
          </cell>
          <cell r="G104" t="str">
            <v>CIS</v>
          </cell>
          <cell r="H104" t="str">
            <v>CIS</v>
          </cell>
          <cell r="I104">
            <v>3216.92</v>
          </cell>
          <cell r="J104" t="str">
            <v xml:space="preserve"> </v>
          </cell>
          <cell r="K104" t="str">
            <v xml:space="preserve"> </v>
          </cell>
          <cell r="L104" t="str">
            <v xml:space="preserve"> </v>
          </cell>
          <cell r="M104" t="str">
            <v>000000000001297</v>
          </cell>
          <cell r="N104" t="str">
            <v>CONEW Misc</v>
          </cell>
          <cell r="O104" t="str">
            <v>Conservation</v>
          </cell>
          <cell r="P104" t="str">
            <v>NA</v>
          </cell>
          <cell r="Q104">
            <v>0</v>
          </cell>
          <cell r="R104">
            <v>0</v>
          </cell>
          <cell r="S104">
            <v>3216.92</v>
          </cell>
          <cell r="T104">
            <v>0</v>
          </cell>
          <cell r="U104">
            <v>0</v>
          </cell>
          <cell r="V104">
            <v>0</v>
          </cell>
          <cell r="W104">
            <v>0</v>
          </cell>
          <cell r="X104" t="str">
            <v>November2010-2011</v>
          </cell>
          <cell r="Y104" t="str">
            <v>November2010-2011ConservationCONSER</v>
          </cell>
          <cell r="Z104" t="str">
            <v>ConservationCISCONSER</v>
          </cell>
          <cell r="AA104" t="str">
            <v>November2010-2011CONEW Misc</v>
          </cell>
          <cell r="AB104" t="str">
            <v>ConservationCONSER</v>
          </cell>
          <cell r="AC104" t="str">
            <v>NACONSERConservationCIS</v>
          </cell>
          <cell r="AD104" t="str">
            <v>CONEW MiscNovemberCONSER</v>
          </cell>
          <cell r="AE104" t="str">
            <v>ConservationCONSERCISNovember</v>
          </cell>
          <cell r="AF104">
            <v>0</v>
          </cell>
          <cell r="AG104">
            <v>3216.92</v>
          </cell>
          <cell r="AH104">
            <v>0</v>
          </cell>
          <cell r="AI104">
            <v>3216.92</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A105" t="str">
            <v>November</v>
          </cell>
          <cell r="B105" t="str">
            <v>2010-2011</v>
          </cell>
          <cell r="C105" t="str">
            <v>18225.511200.912</v>
          </cell>
          <cell r="D105" t="str">
            <v>CONSER</v>
          </cell>
          <cell r="E105" t="str">
            <v>CONSER</v>
          </cell>
          <cell r="F105">
            <v>40486</v>
          </cell>
          <cell r="G105" t="str">
            <v>CIS</v>
          </cell>
          <cell r="H105" t="str">
            <v>CIS</v>
          </cell>
          <cell r="I105">
            <v>750</v>
          </cell>
          <cell r="J105" t="str">
            <v xml:space="preserve"> </v>
          </cell>
          <cell r="K105" t="str">
            <v xml:space="preserve"> </v>
          </cell>
          <cell r="L105" t="str">
            <v xml:space="preserve"> </v>
          </cell>
          <cell r="M105" t="str">
            <v>000000000001298</v>
          </cell>
          <cell r="N105" t="str">
            <v>CONEW Misc</v>
          </cell>
          <cell r="O105" t="str">
            <v>Conservation</v>
          </cell>
          <cell r="P105" t="str">
            <v>NA</v>
          </cell>
          <cell r="Q105">
            <v>0</v>
          </cell>
          <cell r="R105">
            <v>0</v>
          </cell>
          <cell r="S105">
            <v>750</v>
          </cell>
          <cell r="T105">
            <v>0</v>
          </cell>
          <cell r="U105">
            <v>0</v>
          </cell>
          <cell r="V105">
            <v>0</v>
          </cell>
          <cell r="W105">
            <v>0</v>
          </cell>
          <cell r="X105" t="str">
            <v>November2010-2011</v>
          </cell>
          <cell r="Y105" t="str">
            <v>November2010-2011ConservationCONSER</v>
          </cell>
          <cell r="Z105" t="str">
            <v>ConservationCISCONSER</v>
          </cell>
          <cell r="AA105" t="str">
            <v>November2010-2011CONEW Misc</v>
          </cell>
          <cell r="AB105" t="str">
            <v>ConservationCONSER</v>
          </cell>
          <cell r="AC105" t="str">
            <v>NACONSERConservationCIS</v>
          </cell>
          <cell r="AD105" t="str">
            <v>CONEW MiscNovemberCONSER</v>
          </cell>
          <cell r="AE105" t="str">
            <v>ConservationCONSERCISNovember</v>
          </cell>
          <cell r="AF105">
            <v>0</v>
          </cell>
          <cell r="AG105">
            <v>750</v>
          </cell>
          <cell r="AH105">
            <v>0</v>
          </cell>
          <cell r="AI105">
            <v>750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A106" t="str">
            <v>November</v>
          </cell>
          <cell r="B106" t="str">
            <v>2010-2011</v>
          </cell>
          <cell r="C106" t="str">
            <v>18225.512014.912</v>
          </cell>
          <cell r="D106" t="str">
            <v>CONSER</v>
          </cell>
          <cell r="E106" t="str">
            <v>CONSER</v>
          </cell>
          <cell r="F106">
            <v>40486</v>
          </cell>
          <cell r="G106">
            <v>196332</v>
          </cell>
          <cell r="H106" t="str">
            <v>Aqua Cops Water Systems Inc</v>
          </cell>
          <cell r="I106">
            <v>1095.01</v>
          </cell>
          <cell r="J106" t="str">
            <v>00171332</v>
          </cell>
          <cell r="K106" t="str">
            <v xml:space="preserve"> </v>
          </cell>
          <cell r="L106" t="str">
            <v>HF0121</v>
          </cell>
          <cell r="M106" t="str">
            <v>Home Fix-Up Program</v>
          </cell>
          <cell r="N106" t="str">
            <v>CONEW Misc</v>
          </cell>
          <cell r="O106" t="str">
            <v>Conservation</v>
          </cell>
          <cell r="P106" t="str">
            <v>NA</v>
          </cell>
          <cell r="Q106">
            <v>0</v>
          </cell>
          <cell r="R106">
            <v>0</v>
          </cell>
          <cell r="S106">
            <v>1095.01</v>
          </cell>
          <cell r="T106">
            <v>0</v>
          </cell>
          <cell r="U106">
            <v>0</v>
          </cell>
          <cell r="V106">
            <v>0</v>
          </cell>
          <cell r="W106">
            <v>0</v>
          </cell>
          <cell r="X106" t="str">
            <v>November2010-2011</v>
          </cell>
          <cell r="Y106" t="str">
            <v>November2010-2011ConservationCONSER</v>
          </cell>
          <cell r="Z106" t="str">
            <v>Conservation196332CONSER</v>
          </cell>
          <cell r="AA106" t="str">
            <v>November2010-2011CONEW Misc</v>
          </cell>
          <cell r="AB106" t="str">
            <v>ConservationCONSER</v>
          </cell>
          <cell r="AC106" t="str">
            <v>NACONSERConservation196332</v>
          </cell>
          <cell r="AD106" t="str">
            <v>CONEW MiscNovemberCONSER</v>
          </cell>
          <cell r="AE106" t="str">
            <v>ConservationCONSER196332November</v>
          </cell>
          <cell r="AF106">
            <v>0</v>
          </cell>
          <cell r="AG106">
            <v>1095.01</v>
          </cell>
          <cell r="AH106">
            <v>0</v>
          </cell>
          <cell r="AI106">
            <v>1095.01</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Z106" t="str">
            <v>SPRIGGS</v>
          </cell>
        </row>
        <row r="107">
          <cell r="A107" t="str">
            <v>November</v>
          </cell>
          <cell r="B107" t="str">
            <v>2010-2011</v>
          </cell>
          <cell r="C107" t="str">
            <v>18225.512014.912</v>
          </cell>
          <cell r="D107" t="str">
            <v>CONSER</v>
          </cell>
          <cell r="E107" t="str">
            <v>CONSER</v>
          </cell>
          <cell r="F107">
            <v>40486</v>
          </cell>
          <cell r="G107">
            <v>196332</v>
          </cell>
          <cell r="H107" t="str">
            <v>Aqua Cops Water Systems Inc</v>
          </cell>
          <cell r="I107">
            <v>617.38</v>
          </cell>
          <cell r="J107" t="str">
            <v>00171332</v>
          </cell>
          <cell r="K107" t="str">
            <v xml:space="preserve"> </v>
          </cell>
          <cell r="L107" t="str">
            <v>HF0122</v>
          </cell>
          <cell r="M107" t="str">
            <v>Home Fix-Up Program</v>
          </cell>
          <cell r="N107" t="str">
            <v>CONEW Misc</v>
          </cell>
          <cell r="O107" t="str">
            <v>Conservation</v>
          </cell>
          <cell r="P107" t="str">
            <v>NA</v>
          </cell>
          <cell r="Q107">
            <v>0</v>
          </cell>
          <cell r="R107">
            <v>0</v>
          </cell>
          <cell r="S107">
            <v>617.38</v>
          </cell>
          <cell r="T107">
            <v>0</v>
          </cell>
          <cell r="U107">
            <v>0</v>
          </cell>
          <cell r="V107">
            <v>0</v>
          </cell>
          <cell r="W107">
            <v>0</v>
          </cell>
          <cell r="X107" t="str">
            <v>November2010-2011</v>
          </cell>
          <cell r="Y107" t="str">
            <v>November2010-2011ConservationCONSER</v>
          </cell>
          <cell r="Z107" t="str">
            <v>Conservation196332CONSER</v>
          </cell>
          <cell r="AA107" t="str">
            <v>November2010-2011CONEW Misc</v>
          </cell>
          <cell r="AB107" t="str">
            <v>ConservationCONSER</v>
          </cell>
          <cell r="AC107" t="str">
            <v>NACONSERConservation196332</v>
          </cell>
          <cell r="AD107" t="str">
            <v>CONEW MiscNovemberCONSER</v>
          </cell>
          <cell r="AE107" t="str">
            <v>ConservationCONSER196332November</v>
          </cell>
          <cell r="AF107">
            <v>0</v>
          </cell>
          <cell r="AG107">
            <v>617.38</v>
          </cell>
          <cell r="AH107">
            <v>0</v>
          </cell>
          <cell r="AI107">
            <v>617.38</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Z107" t="str">
            <v>WELCH</v>
          </cell>
        </row>
        <row r="108">
          <cell r="A108" t="str">
            <v>November</v>
          </cell>
          <cell r="B108" t="str">
            <v>2010-2011</v>
          </cell>
          <cell r="C108" t="str">
            <v>18225.512014.912</v>
          </cell>
          <cell r="D108" t="str">
            <v>CONSER</v>
          </cell>
          <cell r="E108" t="str">
            <v>CONSER</v>
          </cell>
          <cell r="F108">
            <v>40486</v>
          </cell>
          <cell r="G108">
            <v>196332</v>
          </cell>
          <cell r="H108" t="str">
            <v>Aqua Cops Water Systems Inc</v>
          </cell>
          <cell r="I108">
            <v>655.17999999999995</v>
          </cell>
          <cell r="J108" t="str">
            <v>00171332</v>
          </cell>
          <cell r="K108" t="str">
            <v xml:space="preserve"> </v>
          </cell>
          <cell r="L108" t="str">
            <v>BI0029</v>
          </cell>
          <cell r="M108" t="str">
            <v>Financed Insulation Program</v>
          </cell>
          <cell r="N108" t="str">
            <v>CONEW Misc</v>
          </cell>
          <cell r="O108" t="str">
            <v>Conservation</v>
          </cell>
          <cell r="P108" t="str">
            <v>NA</v>
          </cell>
          <cell r="Q108">
            <v>0</v>
          </cell>
          <cell r="R108">
            <v>0</v>
          </cell>
          <cell r="S108">
            <v>655.17999999999995</v>
          </cell>
          <cell r="T108">
            <v>0</v>
          </cell>
          <cell r="U108">
            <v>0</v>
          </cell>
          <cell r="V108">
            <v>0</v>
          </cell>
          <cell r="W108">
            <v>0</v>
          </cell>
          <cell r="X108" t="str">
            <v>November2010-2011</v>
          </cell>
          <cell r="Y108" t="str">
            <v>November2010-2011ConservationCONSER</v>
          </cell>
          <cell r="Z108" t="str">
            <v>Conservation196332CONSER</v>
          </cell>
          <cell r="AA108" t="str">
            <v>November2010-2011CONEW Misc</v>
          </cell>
          <cell r="AB108" t="str">
            <v>ConservationCONSER</v>
          </cell>
          <cell r="AC108" t="str">
            <v>NACONSERConservation196332</v>
          </cell>
          <cell r="AD108" t="str">
            <v>CONEW MiscNovemberCONSER</v>
          </cell>
          <cell r="AE108" t="str">
            <v>ConservationCONSER196332November</v>
          </cell>
          <cell r="AF108">
            <v>0</v>
          </cell>
          <cell r="AG108">
            <v>655.17999999999995</v>
          </cell>
          <cell r="AH108">
            <v>0</v>
          </cell>
          <cell r="AI108">
            <v>655.17999999999995</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Z108" t="str">
            <v>WELCH</v>
          </cell>
        </row>
        <row r="109">
          <cell r="A109" t="str">
            <v>November</v>
          </cell>
          <cell r="B109" t="str">
            <v>2010-2011</v>
          </cell>
          <cell r="C109" t="str">
            <v>18225.512014.912</v>
          </cell>
          <cell r="D109" t="str">
            <v>CONSER</v>
          </cell>
          <cell r="E109" t="str">
            <v>CONSER</v>
          </cell>
          <cell r="F109">
            <v>40490</v>
          </cell>
          <cell r="G109">
            <v>196332</v>
          </cell>
          <cell r="H109" t="str">
            <v>Aqua Cops Water Systems Inc</v>
          </cell>
          <cell r="I109">
            <v>1498.85</v>
          </cell>
          <cell r="J109" t="str">
            <v>00171332</v>
          </cell>
          <cell r="K109" t="str">
            <v xml:space="preserve"> </v>
          </cell>
          <cell r="L109" t="str">
            <v>HF0123</v>
          </cell>
          <cell r="M109" t="str">
            <v>Home Fix-Up Program</v>
          </cell>
          <cell r="N109" t="str">
            <v>CONEW Misc</v>
          </cell>
          <cell r="O109" t="str">
            <v>Conservation</v>
          </cell>
          <cell r="P109" t="str">
            <v>NA</v>
          </cell>
          <cell r="Q109">
            <v>0</v>
          </cell>
          <cell r="R109">
            <v>0</v>
          </cell>
          <cell r="S109">
            <v>1498.85</v>
          </cell>
          <cell r="T109">
            <v>0</v>
          </cell>
          <cell r="U109">
            <v>0</v>
          </cell>
          <cell r="V109">
            <v>0</v>
          </cell>
          <cell r="W109">
            <v>0</v>
          </cell>
          <cell r="X109" t="str">
            <v>November2010-2011</v>
          </cell>
          <cell r="Y109" t="str">
            <v>November2010-2011ConservationCONSER</v>
          </cell>
          <cell r="Z109" t="str">
            <v>Conservation196332CONSER</v>
          </cell>
          <cell r="AA109" t="str">
            <v>November2010-2011CONEW Misc</v>
          </cell>
          <cell r="AB109" t="str">
            <v>ConservationCONSER</v>
          </cell>
          <cell r="AC109" t="str">
            <v>NACONSERConservation196332</v>
          </cell>
          <cell r="AD109" t="str">
            <v>CONEW MiscNovemberCONSER</v>
          </cell>
          <cell r="AE109" t="str">
            <v>ConservationCONSER196332November</v>
          </cell>
          <cell r="AF109">
            <v>0</v>
          </cell>
          <cell r="AG109">
            <v>1498.85</v>
          </cell>
          <cell r="AH109">
            <v>0</v>
          </cell>
          <cell r="AI109">
            <v>1498.85</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Z109" t="str">
            <v>WELCH</v>
          </cell>
        </row>
        <row r="110">
          <cell r="A110" t="str">
            <v>November</v>
          </cell>
          <cell r="B110" t="str">
            <v>2010-2011</v>
          </cell>
          <cell r="C110" t="str">
            <v>18225.512014.912</v>
          </cell>
          <cell r="D110" t="str">
            <v>CONSER</v>
          </cell>
          <cell r="E110" t="str">
            <v>CONSER</v>
          </cell>
          <cell r="F110">
            <v>40490</v>
          </cell>
          <cell r="G110">
            <v>196332</v>
          </cell>
          <cell r="H110" t="str">
            <v>Aqua Cops Water Systems Inc</v>
          </cell>
          <cell r="I110">
            <v>755.71</v>
          </cell>
          <cell r="J110" t="str">
            <v>00171332</v>
          </cell>
          <cell r="K110" t="str">
            <v xml:space="preserve"> </v>
          </cell>
          <cell r="L110" t="str">
            <v>HF0124</v>
          </cell>
          <cell r="M110" t="str">
            <v>Home Fix-Up Program</v>
          </cell>
          <cell r="N110" t="str">
            <v>CONEW Misc</v>
          </cell>
          <cell r="O110" t="str">
            <v>Conservation</v>
          </cell>
          <cell r="P110" t="str">
            <v>NA</v>
          </cell>
          <cell r="Q110">
            <v>0</v>
          </cell>
          <cell r="R110">
            <v>0</v>
          </cell>
          <cell r="S110">
            <v>755.71</v>
          </cell>
          <cell r="T110">
            <v>0</v>
          </cell>
          <cell r="U110">
            <v>0</v>
          </cell>
          <cell r="V110">
            <v>0</v>
          </cell>
          <cell r="W110">
            <v>0</v>
          </cell>
          <cell r="X110" t="str">
            <v>November2010-2011</v>
          </cell>
          <cell r="Y110" t="str">
            <v>November2010-2011ConservationCONSER</v>
          </cell>
          <cell r="Z110" t="str">
            <v>Conservation196332CONSER</v>
          </cell>
          <cell r="AA110" t="str">
            <v>November2010-2011CONEW Misc</v>
          </cell>
          <cell r="AB110" t="str">
            <v>ConservationCONSER</v>
          </cell>
          <cell r="AC110" t="str">
            <v>NACONSERConservation196332</v>
          </cell>
          <cell r="AD110" t="str">
            <v>CONEW MiscNovemberCONSER</v>
          </cell>
          <cell r="AE110" t="str">
            <v>ConservationCONSER196332November</v>
          </cell>
          <cell r="AF110">
            <v>0</v>
          </cell>
          <cell r="AG110">
            <v>755.71</v>
          </cell>
          <cell r="AH110">
            <v>0</v>
          </cell>
          <cell r="AI110">
            <v>755.71</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Z110" t="str">
            <v>GRAHAM</v>
          </cell>
        </row>
        <row r="111">
          <cell r="A111" t="str">
            <v>November</v>
          </cell>
          <cell r="B111" t="str">
            <v>2010-2011</v>
          </cell>
          <cell r="C111" t="str">
            <v>18225.512014.912</v>
          </cell>
          <cell r="D111" t="str">
            <v>CONSER</v>
          </cell>
          <cell r="E111" t="str">
            <v>CONSER</v>
          </cell>
          <cell r="F111">
            <v>40490</v>
          </cell>
          <cell r="G111">
            <v>196332</v>
          </cell>
          <cell r="H111" t="str">
            <v>Aqua Cops Water Systems Inc</v>
          </cell>
          <cell r="I111">
            <v>797.31</v>
          </cell>
          <cell r="J111" t="str">
            <v>00171332</v>
          </cell>
          <cell r="K111" t="str">
            <v xml:space="preserve"> </v>
          </cell>
          <cell r="L111" t="str">
            <v>HF0125</v>
          </cell>
          <cell r="M111" t="str">
            <v>Home Fix-Up Program</v>
          </cell>
          <cell r="N111" t="str">
            <v>CONEW Misc</v>
          </cell>
          <cell r="O111" t="str">
            <v>Conservation</v>
          </cell>
          <cell r="P111" t="str">
            <v>NA</v>
          </cell>
          <cell r="Q111">
            <v>0</v>
          </cell>
          <cell r="R111">
            <v>0</v>
          </cell>
          <cell r="S111">
            <v>797.31</v>
          </cell>
          <cell r="T111">
            <v>0</v>
          </cell>
          <cell r="U111">
            <v>0</v>
          </cell>
          <cell r="V111">
            <v>0</v>
          </cell>
          <cell r="W111">
            <v>0</v>
          </cell>
          <cell r="X111" t="str">
            <v>November2010-2011</v>
          </cell>
          <cell r="Y111" t="str">
            <v>November2010-2011ConservationCONSER</v>
          </cell>
          <cell r="Z111" t="str">
            <v>Conservation196332CONSER</v>
          </cell>
          <cell r="AA111" t="str">
            <v>November2010-2011CONEW Misc</v>
          </cell>
          <cell r="AB111" t="str">
            <v>ConservationCONSER</v>
          </cell>
          <cell r="AC111" t="str">
            <v>NACONSERConservation196332</v>
          </cell>
          <cell r="AD111" t="str">
            <v>CONEW MiscNovemberCONSER</v>
          </cell>
          <cell r="AE111" t="str">
            <v>ConservationCONSER196332November</v>
          </cell>
          <cell r="AF111">
            <v>0</v>
          </cell>
          <cell r="AG111">
            <v>797.31</v>
          </cell>
          <cell r="AH111">
            <v>0</v>
          </cell>
          <cell r="AI111">
            <v>797.31</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Z111" t="str">
            <v>GRAHAM</v>
          </cell>
        </row>
        <row r="112">
          <cell r="A112" t="str">
            <v>November</v>
          </cell>
          <cell r="B112" t="str">
            <v>2010-2011</v>
          </cell>
          <cell r="C112" t="str">
            <v>18225.512014.912</v>
          </cell>
          <cell r="D112" t="str">
            <v>CONSER</v>
          </cell>
          <cell r="E112" t="str">
            <v>CONSER</v>
          </cell>
          <cell r="F112">
            <v>40490</v>
          </cell>
          <cell r="G112">
            <v>196332</v>
          </cell>
          <cell r="H112" t="str">
            <v>Aqua Cops Water Systems Inc</v>
          </cell>
          <cell r="I112">
            <v>760.46</v>
          </cell>
          <cell r="J112" t="str">
            <v>00171332</v>
          </cell>
          <cell r="K112" t="str">
            <v xml:space="preserve"> </v>
          </cell>
          <cell r="L112" t="str">
            <v>BI0030</v>
          </cell>
          <cell r="M112" t="str">
            <v>Financed Insulation Program</v>
          </cell>
          <cell r="N112" t="str">
            <v>CONEW Misc</v>
          </cell>
          <cell r="O112" t="str">
            <v>Conservation</v>
          </cell>
          <cell r="P112" t="str">
            <v>NA</v>
          </cell>
          <cell r="Q112">
            <v>0</v>
          </cell>
          <cell r="R112">
            <v>0</v>
          </cell>
          <cell r="S112">
            <v>760.46</v>
          </cell>
          <cell r="T112">
            <v>0</v>
          </cell>
          <cell r="U112">
            <v>0</v>
          </cell>
          <cell r="V112">
            <v>0</v>
          </cell>
          <cell r="W112">
            <v>0</v>
          </cell>
          <cell r="X112" t="str">
            <v>November2010-2011</v>
          </cell>
          <cell r="Y112" t="str">
            <v>November2010-2011ConservationCONSER</v>
          </cell>
          <cell r="Z112" t="str">
            <v>Conservation196332CONSER</v>
          </cell>
          <cell r="AA112" t="str">
            <v>November2010-2011CONEW Misc</v>
          </cell>
          <cell r="AB112" t="str">
            <v>ConservationCONSER</v>
          </cell>
          <cell r="AC112" t="str">
            <v>NACONSERConservation196332</v>
          </cell>
          <cell r="AD112" t="str">
            <v>CONEW MiscNovemberCONSER</v>
          </cell>
          <cell r="AE112" t="str">
            <v>ConservationCONSER196332November</v>
          </cell>
          <cell r="AF112">
            <v>0</v>
          </cell>
          <cell r="AG112">
            <v>760.46</v>
          </cell>
          <cell r="AH112">
            <v>0</v>
          </cell>
          <cell r="AI112">
            <v>760.46</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Z112" t="str">
            <v>WELCH</v>
          </cell>
        </row>
        <row r="113">
          <cell r="A113" t="str">
            <v>November</v>
          </cell>
          <cell r="B113" t="str">
            <v>2010-2011</v>
          </cell>
          <cell r="C113" t="str">
            <v>18225.512014.912</v>
          </cell>
          <cell r="D113" t="str">
            <v>CONSER</v>
          </cell>
          <cell r="E113" t="str">
            <v>CONSER</v>
          </cell>
          <cell r="F113">
            <v>40490</v>
          </cell>
          <cell r="G113">
            <v>196332</v>
          </cell>
          <cell r="H113" t="str">
            <v>Aqua Cops Water Systems Inc</v>
          </cell>
          <cell r="I113">
            <v>619.46</v>
          </cell>
          <cell r="J113" t="str">
            <v>00171332</v>
          </cell>
          <cell r="K113" t="str">
            <v xml:space="preserve"> </v>
          </cell>
          <cell r="L113" t="str">
            <v>BI0031</v>
          </cell>
          <cell r="M113" t="str">
            <v>Financed Insulation Program</v>
          </cell>
          <cell r="N113" t="str">
            <v>CONEW Misc</v>
          </cell>
          <cell r="O113" t="str">
            <v>Conservation</v>
          </cell>
          <cell r="P113" t="str">
            <v>NA</v>
          </cell>
          <cell r="Q113">
            <v>0</v>
          </cell>
          <cell r="R113">
            <v>0</v>
          </cell>
          <cell r="S113">
            <v>619.46</v>
          </cell>
          <cell r="T113">
            <v>0</v>
          </cell>
          <cell r="U113">
            <v>0</v>
          </cell>
          <cell r="V113">
            <v>0</v>
          </cell>
          <cell r="W113">
            <v>0</v>
          </cell>
          <cell r="X113" t="str">
            <v>November2010-2011</v>
          </cell>
          <cell r="Y113" t="str">
            <v>November2010-2011ConservationCONSER</v>
          </cell>
          <cell r="Z113" t="str">
            <v>Conservation196332CONSER</v>
          </cell>
          <cell r="AA113" t="str">
            <v>November2010-2011CONEW Misc</v>
          </cell>
          <cell r="AB113" t="str">
            <v>ConservationCONSER</v>
          </cell>
          <cell r="AC113" t="str">
            <v>NACONSERConservation196332</v>
          </cell>
          <cell r="AD113" t="str">
            <v>CONEW MiscNovemberCONSER</v>
          </cell>
          <cell r="AE113" t="str">
            <v>ConservationCONSER196332November</v>
          </cell>
          <cell r="AF113">
            <v>0</v>
          </cell>
          <cell r="AG113">
            <v>619.46</v>
          </cell>
          <cell r="AH113">
            <v>0</v>
          </cell>
          <cell r="AI113">
            <v>619.46</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Z113" t="str">
            <v>GRAHAM</v>
          </cell>
        </row>
        <row r="114">
          <cell r="A114" t="str">
            <v>November</v>
          </cell>
          <cell r="B114" t="str">
            <v>2010-2011</v>
          </cell>
          <cell r="C114" t="str">
            <v>18225.511200.912</v>
          </cell>
          <cell r="D114" t="str">
            <v>CONSER</v>
          </cell>
          <cell r="E114" t="str">
            <v>CONSER</v>
          </cell>
          <cell r="F114">
            <v>40491</v>
          </cell>
          <cell r="G114" t="str">
            <v>CIS</v>
          </cell>
          <cell r="H114" t="str">
            <v>CIS</v>
          </cell>
          <cell r="I114">
            <v>550</v>
          </cell>
          <cell r="J114" t="str">
            <v xml:space="preserve"> </v>
          </cell>
          <cell r="K114" t="str">
            <v xml:space="preserve"> </v>
          </cell>
          <cell r="L114" t="str">
            <v xml:space="preserve"> </v>
          </cell>
          <cell r="M114" t="str">
            <v>000000000001303</v>
          </cell>
          <cell r="N114" t="str">
            <v>CONEW Misc</v>
          </cell>
          <cell r="O114" t="str">
            <v>Conservation</v>
          </cell>
          <cell r="P114" t="str">
            <v>NA</v>
          </cell>
          <cell r="Q114">
            <v>0</v>
          </cell>
          <cell r="R114">
            <v>0</v>
          </cell>
          <cell r="S114">
            <v>550</v>
          </cell>
          <cell r="T114">
            <v>0</v>
          </cell>
          <cell r="U114">
            <v>0</v>
          </cell>
          <cell r="V114">
            <v>0</v>
          </cell>
          <cell r="W114">
            <v>0</v>
          </cell>
          <cell r="X114" t="str">
            <v>November2010-2011</v>
          </cell>
          <cell r="Y114" t="str">
            <v>November2010-2011ConservationCONSER</v>
          </cell>
          <cell r="Z114" t="str">
            <v>ConservationCISCONSER</v>
          </cell>
          <cell r="AA114" t="str">
            <v>November2010-2011CONEW Misc</v>
          </cell>
          <cell r="AB114" t="str">
            <v>ConservationCONSER</v>
          </cell>
          <cell r="AC114" t="str">
            <v>NACONSERConservationCIS</v>
          </cell>
          <cell r="AD114" t="str">
            <v>CONEW MiscNovemberCONSER</v>
          </cell>
          <cell r="AE114" t="str">
            <v>ConservationCONSERCISNovember</v>
          </cell>
          <cell r="AF114">
            <v>0</v>
          </cell>
          <cell r="AG114">
            <v>550</v>
          </cell>
          <cell r="AH114">
            <v>0</v>
          </cell>
          <cell r="AI114">
            <v>550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A115" t="str">
            <v>November</v>
          </cell>
          <cell r="B115" t="str">
            <v>2010-2011</v>
          </cell>
          <cell r="C115" t="str">
            <v>18225.511200.912</v>
          </cell>
          <cell r="D115" t="str">
            <v>CONSER</v>
          </cell>
          <cell r="E115" t="str">
            <v>CONSER</v>
          </cell>
          <cell r="F115">
            <v>40493</v>
          </cell>
          <cell r="G115" t="str">
            <v>CIS</v>
          </cell>
          <cell r="H115" t="str">
            <v>CIS</v>
          </cell>
          <cell r="I115">
            <v>15316.1</v>
          </cell>
          <cell r="J115" t="str">
            <v xml:space="preserve"> </v>
          </cell>
          <cell r="K115" t="str">
            <v xml:space="preserve"> </v>
          </cell>
          <cell r="L115" t="str">
            <v xml:space="preserve"> </v>
          </cell>
          <cell r="M115" t="str">
            <v>000000000001305</v>
          </cell>
          <cell r="N115" t="str">
            <v>CONEW Misc</v>
          </cell>
          <cell r="O115" t="str">
            <v>Conservation</v>
          </cell>
          <cell r="P115" t="str">
            <v>NA</v>
          </cell>
          <cell r="Q115">
            <v>0</v>
          </cell>
          <cell r="R115">
            <v>0</v>
          </cell>
          <cell r="S115">
            <v>15316.1</v>
          </cell>
          <cell r="T115">
            <v>0</v>
          </cell>
          <cell r="U115">
            <v>0</v>
          </cell>
          <cell r="V115">
            <v>0</v>
          </cell>
          <cell r="W115">
            <v>0</v>
          </cell>
          <cell r="X115" t="str">
            <v>November2010-2011</v>
          </cell>
          <cell r="Y115" t="str">
            <v>November2010-2011ConservationCONSER</v>
          </cell>
          <cell r="Z115" t="str">
            <v>ConservationCISCONSER</v>
          </cell>
          <cell r="AA115" t="str">
            <v>November2010-2011CONEW Misc</v>
          </cell>
          <cell r="AB115" t="str">
            <v>ConservationCONSER</v>
          </cell>
          <cell r="AC115" t="str">
            <v>NACONSERConservationCIS</v>
          </cell>
          <cell r="AD115" t="str">
            <v>CONEW MiscNovemberCONSER</v>
          </cell>
          <cell r="AE115" t="str">
            <v>ConservationCONSERCISNovember</v>
          </cell>
          <cell r="AF115">
            <v>0</v>
          </cell>
          <cell r="AG115">
            <v>15316.1</v>
          </cell>
          <cell r="AH115">
            <v>0</v>
          </cell>
          <cell r="AI115">
            <v>15316.1</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A116" t="str">
            <v>November</v>
          </cell>
          <cell r="B116" t="str">
            <v>2010-2011</v>
          </cell>
          <cell r="C116" t="str">
            <v>18225.512014.912</v>
          </cell>
          <cell r="D116" t="str">
            <v>CONSER</v>
          </cell>
          <cell r="E116" t="str">
            <v>CONSER</v>
          </cell>
          <cell r="F116">
            <v>40493</v>
          </cell>
          <cell r="G116">
            <v>52020</v>
          </cell>
          <cell r="H116" t="str">
            <v>Asyst Corp</v>
          </cell>
          <cell r="I116">
            <v>6400</v>
          </cell>
          <cell r="J116" t="str">
            <v>00139812</v>
          </cell>
          <cell r="K116" t="str">
            <v xml:space="preserve"> </v>
          </cell>
          <cell r="L116" t="str">
            <v>5218</v>
          </cell>
          <cell r="M116" t="str">
            <v>finance adjustment</v>
          </cell>
          <cell r="N116" t="str">
            <v>CONEW Misc</v>
          </cell>
          <cell r="O116" t="str">
            <v>Conservation</v>
          </cell>
          <cell r="P116" t="str">
            <v>NA</v>
          </cell>
          <cell r="Q116">
            <v>0</v>
          </cell>
          <cell r="R116">
            <v>0</v>
          </cell>
          <cell r="S116">
            <v>6400</v>
          </cell>
          <cell r="T116">
            <v>0</v>
          </cell>
          <cell r="U116">
            <v>0</v>
          </cell>
          <cell r="V116">
            <v>0</v>
          </cell>
          <cell r="W116">
            <v>0</v>
          </cell>
          <cell r="X116" t="str">
            <v>November2010-2011</v>
          </cell>
          <cell r="Y116" t="str">
            <v>November2010-2011ConservationCONSER</v>
          </cell>
          <cell r="Z116" t="str">
            <v>Conservation52020CONSER</v>
          </cell>
          <cell r="AA116" t="str">
            <v>November2010-2011CONEW Misc</v>
          </cell>
          <cell r="AB116" t="str">
            <v>ConservationCONSER</v>
          </cell>
          <cell r="AC116" t="str">
            <v>NACONSERConservation52020</v>
          </cell>
          <cell r="AD116" t="str">
            <v>CONEW MiscNovemberCONSER</v>
          </cell>
          <cell r="AE116" t="str">
            <v>ConservationCONSER52020November</v>
          </cell>
          <cell r="AF116">
            <v>0</v>
          </cell>
          <cell r="AG116">
            <v>6400</v>
          </cell>
          <cell r="AH116">
            <v>0</v>
          </cell>
          <cell r="AI116">
            <v>6400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row>
        <row r="117">
          <cell r="A117" t="str">
            <v>November</v>
          </cell>
          <cell r="B117" t="str">
            <v>2010-2011</v>
          </cell>
          <cell r="C117" t="str">
            <v>18225.511200.912</v>
          </cell>
          <cell r="D117" t="str">
            <v>CONSER</v>
          </cell>
          <cell r="E117" t="str">
            <v>CONSER</v>
          </cell>
          <cell r="F117">
            <v>40497</v>
          </cell>
          <cell r="G117" t="str">
            <v>CIS</v>
          </cell>
          <cell r="H117" t="str">
            <v>CIS</v>
          </cell>
          <cell r="I117">
            <v>4727.51</v>
          </cell>
          <cell r="J117" t="str">
            <v xml:space="preserve"> </v>
          </cell>
          <cell r="K117" t="str">
            <v xml:space="preserve"> </v>
          </cell>
          <cell r="L117" t="str">
            <v xml:space="preserve"> </v>
          </cell>
          <cell r="M117" t="str">
            <v>000000000001309</v>
          </cell>
          <cell r="N117" t="str">
            <v>CONEW Misc</v>
          </cell>
          <cell r="O117" t="str">
            <v>Conservation</v>
          </cell>
          <cell r="P117" t="str">
            <v>NA</v>
          </cell>
          <cell r="Q117">
            <v>0</v>
          </cell>
          <cell r="R117">
            <v>0</v>
          </cell>
          <cell r="S117">
            <v>4727.51</v>
          </cell>
          <cell r="T117">
            <v>0</v>
          </cell>
          <cell r="U117">
            <v>0</v>
          </cell>
          <cell r="V117">
            <v>0</v>
          </cell>
          <cell r="W117">
            <v>0</v>
          </cell>
          <cell r="X117" t="str">
            <v>November2010-2011</v>
          </cell>
          <cell r="Y117" t="str">
            <v>November2010-2011ConservationCONSER</v>
          </cell>
          <cell r="Z117" t="str">
            <v>ConservationCISCONSER</v>
          </cell>
          <cell r="AA117" t="str">
            <v>November2010-2011CONEW Misc</v>
          </cell>
          <cell r="AB117" t="str">
            <v>ConservationCONSER</v>
          </cell>
          <cell r="AC117" t="str">
            <v>NACONSERConservationCIS</v>
          </cell>
          <cell r="AD117" t="str">
            <v>CONEW MiscNovemberCONSER</v>
          </cell>
          <cell r="AE117" t="str">
            <v>ConservationCONSERCISNovember</v>
          </cell>
          <cell r="AF117">
            <v>0</v>
          </cell>
          <cell r="AG117">
            <v>4727.51</v>
          </cell>
          <cell r="AH117">
            <v>0</v>
          </cell>
          <cell r="AI117">
            <v>4727.51</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row>
        <row r="118">
          <cell r="A118" t="str">
            <v>November</v>
          </cell>
          <cell r="B118" t="str">
            <v>2010-2011</v>
          </cell>
          <cell r="C118" t="str">
            <v>18225.511200.912</v>
          </cell>
          <cell r="D118" t="str">
            <v>CONSER</v>
          </cell>
          <cell r="E118" t="str">
            <v>CONSER</v>
          </cell>
          <cell r="F118">
            <v>40499</v>
          </cell>
          <cell r="G118" t="str">
            <v>CIS</v>
          </cell>
          <cell r="H118" t="str">
            <v>CIS</v>
          </cell>
          <cell r="I118">
            <v>1650</v>
          </cell>
          <cell r="J118" t="str">
            <v xml:space="preserve"> </v>
          </cell>
          <cell r="K118" t="str">
            <v xml:space="preserve"> </v>
          </cell>
          <cell r="L118" t="str">
            <v xml:space="preserve"> </v>
          </cell>
          <cell r="M118" t="str">
            <v>000000000001311</v>
          </cell>
          <cell r="N118" t="str">
            <v>CONEW Misc</v>
          </cell>
          <cell r="O118" t="str">
            <v>Conservation</v>
          </cell>
          <cell r="P118" t="str">
            <v>NA</v>
          </cell>
          <cell r="Q118">
            <v>0</v>
          </cell>
          <cell r="R118">
            <v>0</v>
          </cell>
          <cell r="S118">
            <v>1650</v>
          </cell>
          <cell r="T118">
            <v>0</v>
          </cell>
          <cell r="U118">
            <v>0</v>
          </cell>
          <cell r="V118">
            <v>0</v>
          </cell>
          <cell r="W118">
            <v>0</v>
          </cell>
          <cell r="X118" t="str">
            <v>November2010-2011</v>
          </cell>
          <cell r="Y118" t="str">
            <v>November2010-2011ConservationCONSER</v>
          </cell>
          <cell r="Z118" t="str">
            <v>ConservationCISCONSER</v>
          </cell>
          <cell r="AA118" t="str">
            <v>November2010-2011CONEW Misc</v>
          </cell>
          <cell r="AB118" t="str">
            <v>ConservationCONSER</v>
          </cell>
          <cell r="AC118" t="str">
            <v>NACONSERConservationCIS</v>
          </cell>
          <cell r="AD118" t="str">
            <v>CONEW MiscNovemberCONSER</v>
          </cell>
          <cell r="AE118" t="str">
            <v>ConservationCONSERCISNovember</v>
          </cell>
          <cell r="AF118">
            <v>0</v>
          </cell>
          <cell r="AG118">
            <v>1650</v>
          </cell>
          <cell r="AH118">
            <v>0</v>
          </cell>
          <cell r="AI118">
            <v>1650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row>
        <row r="119">
          <cell r="A119" t="str">
            <v>November</v>
          </cell>
          <cell r="B119" t="str">
            <v>2010-2011</v>
          </cell>
          <cell r="C119" t="str">
            <v>18225.512014.912</v>
          </cell>
          <cell r="D119" t="str">
            <v>CONSER</v>
          </cell>
          <cell r="E119" t="str">
            <v>CONSER</v>
          </cell>
          <cell r="F119">
            <v>40499</v>
          </cell>
          <cell r="G119">
            <v>196332</v>
          </cell>
          <cell r="H119" t="str">
            <v>Aqua Cops Water Systems Inc</v>
          </cell>
          <cell r="I119">
            <v>1981.27</v>
          </cell>
          <cell r="J119" t="str">
            <v>00171332</v>
          </cell>
          <cell r="K119" t="str">
            <v xml:space="preserve"> </v>
          </cell>
          <cell r="L119" t="str">
            <v>HF0126</v>
          </cell>
          <cell r="M119" t="str">
            <v>Home Fix-Up Program</v>
          </cell>
          <cell r="N119" t="str">
            <v>CONEW Misc</v>
          </cell>
          <cell r="O119" t="str">
            <v>Conservation</v>
          </cell>
          <cell r="P119" t="str">
            <v>NA</v>
          </cell>
          <cell r="Q119">
            <v>0</v>
          </cell>
          <cell r="R119">
            <v>0</v>
          </cell>
          <cell r="S119">
            <v>1981.27</v>
          </cell>
          <cell r="T119">
            <v>0</v>
          </cell>
          <cell r="U119">
            <v>0</v>
          </cell>
          <cell r="V119">
            <v>0</v>
          </cell>
          <cell r="W119">
            <v>0</v>
          </cell>
          <cell r="X119" t="str">
            <v>November2010-2011</v>
          </cell>
          <cell r="Y119" t="str">
            <v>November2010-2011ConservationCONSER</v>
          </cell>
          <cell r="Z119" t="str">
            <v>Conservation196332CONSER</v>
          </cell>
          <cell r="AA119" t="str">
            <v>November2010-2011CONEW Misc</v>
          </cell>
          <cell r="AB119" t="str">
            <v>ConservationCONSER</v>
          </cell>
          <cell r="AC119" t="str">
            <v>NACONSERConservation196332</v>
          </cell>
          <cell r="AD119" t="str">
            <v>CONEW MiscNovemberCONSER</v>
          </cell>
          <cell r="AE119" t="str">
            <v>ConservationCONSER196332November</v>
          </cell>
          <cell r="AF119">
            <v>0</v>
          </cell>
          <cell r="AG119">
            <v>1981.27</v>
          </cell>
          <cell r="AH119">
            <v>0</v>
          </cell>
          <cell r="AI119">
            <v>1981.27</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Z119" t="str">
            <v>GRAHAM</v>
          </cell>
        </row>
        <row r="120">
          <cell r="A120" t="str">
            <v>November</v>
          </cell>
          <cell r="B120" t="str">
            <v>2010-2011</v>
          </cell>
          <cell r="C120" t="str">
            <v>18225.512014.912</v>
          </cell>
          <cell r="D120" t="str">
            <v>CONSER</v>
          </cell>
          <cell r="E120" t="str">
            <v>CONSER</v>
          </cell>
          <cell r="F120">
            <v>40499</v>
          </cell>
          <cell r="G120">
            <v>196332</v>
          </cell>
          <cell r="H120" t="str">
            <v>Aqua Cops Water Systems Inc</v>
          </cell>
          <cell r="I120">
            <v>1546.02</v>
          </cell>
          <cell r="J120" t="str">
            <v>00171332</v>
          </cell>
          <cell r="K120" t="str">
            <v xml:space="preserve"> </v>
          </cell>
          <cell r="L120" t="str">
            <v>HF0127</v>
          </cell>
          <cell r="M120" t="str">
            <v>Home Fix-Up Program</v>
          </cell>
          <cell r="N120" t="str">
            <v>CONEW Misc</v>
          </cell>
          <cell r="O120" t="str">
            <v>Conservation</v>
          </cell>
          <cell r="P120" t="str">
            <v>NA</v>
          </cell>
          <cell r="Q120">
            <v>0</v>
          </cell>
          <cell r="R120">
            <v>0</v>
          </cell>
          <cell r="S120">
            <v>1546.02</v>
          </cell>
          <cell r="T120">
            <v>0</v>
          </cell>
          <cell r="U120">
            <v>0</v>
          </cell>
          <cell r="V120">
            <v>0</v>
          </cell>
          <cell r="W120">
            <v>0</v>
          </cell>
          <cell r="X120" t="str">
            <v>November2010-2011</v>
          </cell>
          <cell r="Y120" t="str">
            <v>November2010-2011ConservationCONSER</v>
          </cell>
          <cell r="Z120" t="str">
            <v>Conservation196332CONSER</v>
          </cell>
          <cell r="AA120" t="str">
            <v>November2010-2011CONEW Misc</v>
          </cell>
          <cell r="AB120" t="str">
            <v>ConservationCONSER</v>
          </cell>
          <cell r="AC120" t="str">
            <v>NACONSERConservation196332</v>
          </cell>
          <cell r="AD120" t="str">
            <v>CONEW MiscNovemberCONSER</v>
          </cell>
          <cell r="AE120" t="str">
            <v>ConservationCONSER196332November</v>
          </cell>
          <cell r="AF120">
            <v>0</v>
          </cell>
          <cell r="AG120">
            <v>1546.02</v>
          </cell>
          <cell r="AH120">
            <v>0</v>
          </cell>
          <cell r="AI120">
            <v>1546.02</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Z120" t="str">
            <v>GRAHAM</v>
          </cell>
        </row>
        <row r="121">
          <cell r="A121" t="str">
            <v>November</v>
          </cell>
          <cell r="B121" t="str">
            <v>2010-2011</v>
          </cell>
          <cell r="C121" t="str">
            <v>18225.512014.912</v>
          </cell>
          <cell r="D121" t="str">
            <v>CONSER</v>
          </cell>
          <cell r="E121" t="str">
            <v>CONSER</v>
          </cell>
          <cell r="F121">
            <v>40499</v>
          </cell>
          <cell r="G121">
            <v>196332</v>
          </cell>
          <cell r="H121" t="str">
            <v>Aqua Cops Water Systems Inc</v>
          </cell>
          <cell r="I121">
            <v>822.58</v>
          </cell>
          <cell r="J121" t="str">
            <v>00171332</v>
          </cell>
          <cell r="K121" t="str">
            <v xml:space="preserve"> </v>
          </cell>
          <cell r="L121" t="str">
            <v>HF0128</v>
          </cell>
          <cell r="M121" t="str">
            <v>Home Fix-Up Program</v>
          </cell>
          <cell r="N121" t="str">
            <v>CONEW Misc</v>
          </cell>
          <cell r="O121" t="str">
            <v>Conservation</v>
          </cell>
          <cell r="P121" t="str">
            <v>NA</v>
          </cell>
          <cell r="Q121">
            <v>0</v>
          </cell>
          <cell r="R121">
            <v>0</v>
          </cell>
          <cell r="S121">
            <v>822.58</v>
          </cell>
          <cell r="T121">
            <v>0</v>
          </cell>
          <cell r="U121">
            <v>0</v>
          </cell>
          <cell r="V121">
            <v>0</v>
          </cell>
          <cell r="W121">
            <v>0</v>
          </cell>
          <cell r="X121" t="str">
            <v>November2010-2011</v>
          </cell>
          <cell r="Y121" t="str">
            <v>November2010-2011ConservationCONSER</v>
          </cell>
          <cell r="Z121" t="str">
            <v>Conservation196332CONSER</v>
          </cell>
          <cell r="AA121" t="str">
            <v>November2010-2011CONEW Misc</v>
          </cell>
          <cell r="AB121" t="str">
            <v>ConservationCONSER</v>
          </cell>
          <cell r="AC121" t="str">
            <v>NACONSERConservation196332</v>
          </cell>
          <cell r="AD121" t="str">
            <v>CONEW MiscNovemberCONSER</v>
          </cell>
          <cell r="AE121" t="str">
            <v>ConservationCONSER196332November</v>
          </cell>
          <cell r="AF121">
            <v>0</v>
          </cell>
          <cell r="AG121">
            <v>822.58</v>
          </cell>
          <cell r="AH121">
            <v>0</v>
          </cell>
          <cell r="AI121">
            <v>822.58</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Z121" t="str">
            <v>SPRIGGS</v>
          </cell>
        </row>
        <row r="122">
          <cell r="A122" t="str">
            <v>November</v>
          </cell>
          <cell r="B122" t="str">
            <v>2010-2011</v>
          </cell>
          <cell r="C122" t="str">
            <v>18225.512014.912</v>
          </cell>
          <cell r="D122" t="str">
            <v>CONSER</v>
          </cell>
          <cell r="E122" t="str">
            <v>CONSER</v>
          </cell>
          <cell r="F122">
            <v>40499</v>
          </cell>
          <cell r="G122">
            <v>196332</v>
          </cell>
          <cell r="H122" t="str">
            <v>Aqua Cops Water Systems Inc</v>
          </cell>
          <cell r="I122">
            <v>1152.29</v>
          </cell>
          <cell r="J122" t="str">
            <v>00171332</v>
          </cell>
          <cell r="K122" t="str">
            <v xml:space="preserve"> </v>
          </cell>
          <cell r="L122" t="str">
            <v>HF0129</v>
          </cell>
          <cell r="M122" t="str">
            <v>Home Fix-Up Program</v>
          </cell>
          <cell r="N122" t="str">
            <v>CONEW Misc</v>
          </cell>
          <cell r="O122" t="str">
            <v>Conservation</v>
          </cell>
          <cell r="P122" t="str">
            <v>NA</v>
          </cell>
          <cell r="Q122">
            <v>0</v>
          </cell>
          <cell r="R122">
            <v>0</v>
          </cell>
          <cell r="S122">
            <v>1152.29</v>
          </cell>
          <cell r="T122">
            <v>0</v>
          </cell>
          <cell r="U122">
            <v>0</v>
          </cell>
          <cell r="V122">
            <v>0</v>
          </cell>
          <cell r="W122">
            <v>0</v>
          </cell>
          <cell r="X122" t="str">
            <v>November2010-2011</v>
          </cell>
          <cell r="Y122" t="str">
            <v>November2010-2011ConservationCONSER</v>
          </cell>
          <cell r="Z122" t="str">
            <v>Conservation196332CONSER</v>
          </cell>
          <cell r="AA122" t="str">
            <v>November2010-2011CONEW Misc</v>
          </cell>
          <cell r="AB122" t="str">
            <v>ConservationCONSER</v>
          </cell>
          <cell r="AC122" t="str">
            <v>NACONSERConservation196332</v>
          </cell>
          <cell r="AD122" t="str">
            <v>CONEW MiscNovemberCONSER</v>
          </cell>
          <cell r="AE122" t="str">
            <v>ConservationCONSER196332November</v>
          </cell>
          <cell r="AF122">
            <v>0</v>
          </cell>
          <cell r="AG122">
            <v>1152.29</v>
          </cell>
          <cell r="AH122">
            <v>0</v>
          </cell>
          <cell r="AI122">
            <v>1152.29</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Z122" t="str">
            <v>WELCH</v>
          </cell>
        </row>
        <row r="123">
          <cell r="A123" t="str">
            <v>November</v>
          </cell>
          <cell r="B123" t="str">
            <v>2010-2011</v>
          </cell>
          <cell r="C123" t="str">
            <v>18225.512014.912</v>
          </cell>
          <cell r="D123" t="str">
            <v>CONSER</v>
          </cell>
          <cell r="E123" t="str">
            <v>CONSER</v>
          </cell>
          <cell r="F123">
            <v>40499</v>
          </cell>
          <cell r="G123">
            <v>196332</v>
          </cell>
          <cell r="H123" t="str">
            <v>Aqua Cops Water Systems Inc</v>
          </cell>
          <cell r="I123">
            <v>515.70000000000005</v>
          </cell>
          <cell r="J123" t="str">
            <v>00171332</v>
          </cell>
          <cell r="K123" t="str">
            <v xml:space="preserve"> </v>
          </cell>
          <cell r="L123" t="str">
            <v>BI0032</v>
          </cell>
          <cell r="M123" t="str">
            <v>Financed Insulation Program</v>
          </cell>
          <cell r="N123" t="str">
            <v>CONEW Misc</v>
          </cell>
          <cell r="O123" t="str">
            <v>Conservation</v>
          </cell>
          <cell r="P123" t="str">
            <v>NA</v>
          </cell>
          <cell r="Q123">
            <v>0</v>
          </cell>
          <cell r="R123">
            <v>0</v>
          </cell>
          <cell r="S123">
            <v>515.70000000000005</v>
          </cell>
          <cell r="T123">
            <v>0</v>
          </cell>
          <cell r="U123">
            <v>0</v>
          </cell>
          <cell r="V123">
            <v>0</v>
          </cell>
          <cell r="W123">
            <v>0</v>
          </cell>
          <cell r="X123" t="str">
            <v>November2010-2011</v>
          </cell>
          <cell r="Y123" t="str">
            <v>November2010-2011ConservationCONSER</v>
          </cell>
          <cell r="Z123" t="str">
            <v>Conservation196332CONSER</v>
          </cell>
          <cell r="AA123" t="str">
            <v>November2010-2011CONEW Misc</v>
          </cell>
          <cell r="AB123" t="str">
            <v>ConservationCONSER</v>
          </cell>
          <cell r="AC123" t="str">
            <v>NACONSERConservation196332</v>
          </cell>
          <cell r="AD123" t="str">
            <v>CONEW MiscNovemberCONSER</v>
          </cell>
          <cell r="AE123" t="str">
            <v>ConservationCONSER196332November</v>
          </cell>
          <cell r="AF123">
            <v>0</v>
          </cell>
          <cell r="AG123">
            <v>515.70000000000005</v>
          </cell>
          <cell r="AH123">
            <v>0</v>
          </cell>
          <cell r="AI123">
            <v>515.70000000000005</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Z123" t="str">
            <v>GRAHAM</v>
          </cell>
        </row>
        <row r="124">
          <cell r="A124" t="str">
            <v>November</v>
          </cell>
          <cell r="B124" t="str">
            <v>2010-2011</v>
          </cell>
          <cell r="C124" t="str">
            <v>18225.512014.912</v>
          </cell>
          <cell r="D124" t="str">
            <v>CONSER</v>
          </cell>
          <cell r="E124" t="str">
            <v>CONSER</v>
          </cell>
          <cell r="F124">
            <v>40499</v>
          </cell>
          <cell r="G124">
            <v>196332</v>
          </cell>
          <cell r="H124" t="str">
            <v>Aqua Cops Water Systems Inc</v>
          </cell>
          <cell r="I124">
            <v>1055.6199999999999</v>
          </cell>
          <cell r="J124" t="str">
            <v>00171332</v>
          </cell>
          <cell r="K124" t="str">
            <v xml:space="preserve"> </v>
          </cell>
          <cell r="L124" t="str">
            <v>BI0033</v>
          </cell>
          <cell r="M124" t="str">
            <v>Financed Insulation Program</v>
          </cell>
          <cell r="N124" t="str">
            <v>CONEW Misc</v>
          </cell>
          <cell r="O124" t="str">
            <v>Conservation</v>
          </cell>
          <cell r="P124" t="str">
            <v>NA</v>
          </cell>
          <cell r="Q124">
            <v>0</v>
          </cell>
          <cell r="R124">
            <v>0</v>
          </cell>
          <cell r="S124">
            <v>1055.6199999999999</v>
          </cell>
          <cell r="T124">
            <v>0</v>
          </cell>
          <cell r="U124">
            <v>0</v>
          </cell>
          <cell r="V124">
            <v>0</v>
          </cell>
          <cell r="W124">
            <v>0</v>
          </cell>
          <cell r="X124" t="str">
            <v>November2010-2011</v>
          </cell>
          <cell r="Y124" t="str">
            <v>November2010-2011ConservationCONSER</v>
          </cell>
          <cell r="Z124" t="str">
            <v>Conservation196332CONSER</v>
          </cell>
          <cell r="AA124" t="str">
            <v>November2010-2011CONEW Misc</v>
          </cell>
          <cell r="AB124" t="str">
            <v>ConservationCONSER</v>
          </cell>
          <cell r="AC124" t="str">
            <v>NACONSERConservation196332</v>
          </cell>
          <cell r="AD124" t="str">
            <v>CONEW MiscNovemberCONSER</v>
          </cell>
          <cell r="AE124" t="str">
            <v>ConservationCONSER196332November</v>
          </cell>
          <cell r="AF124">
            <v>0</v>
          </cell>
          <cell r="AG124">
            <v>1055.6199999999999</v>
          </cell>
          <cell r="AH124">
            <v>0</v>
          </cell>
          <cell r="AI124">
            <v>1055.6199999999999</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Z124" t="str">
            <v>GRAHAM</v>
          </cell>
        </row>
        <row r="125">
          <cell r="A125" t="str">
            <v>November</v>
          </cell>
          <cell r="B125" t="str">
            <v>2010-2011</v>
          </cell>
          <cell r="C125" t="str">
            <v>18225.511200.912</v>
          </cell>
          <cell r="D125" t="str">
            <v>CONSER</v>
          </cell>
          <cell r="E125" t="str">
            <v>CONSER</v>
          </cell>
          <cell r="F125">
            <v>40501</v>
          </cell>
          <cell r="G125" t="str">
            <v>CIS</v>
          </cell>
          <cell r="H125" t="str">
            <v>CIS</v>
          </cell>
          <cell r="I125">
            <v>6859.26</v>
          </cell>
          <cell r="J125" t="str">
            <v xml:space="preserve"> </v>
          </cell>
          <cell r="K125" t="str">
            <v xml:space="preserve"> </v>
          </cell>
          <cell r="L125" t="str">
            <v xml:space="preserve"> </v>
          </cell>
          <cell r="M125" t="str">
            <v>000000000001313</v>
          </cell>
          <cell r="N125" t="str">
            <v>CONEW Misc</v>
          </cell>
          <cell r="O125" t="str">
            <v>Conservation</v>
          </cell>
          <cell r="P125" t="str">
            <v>NA</v>
          </cell>
          <cell r="Q125">
            <v>0</v>
          </cell>
          <cell r="R125">
            <v>0</v>
          </cell>
          <cell r="S125">
            <v>6859.26</v>
          </cell>
          <cell r="T125">
            <v>0</v>
          </cell>
          <cell r="U125">
            <v>0</v>
          </cell>
          <cell r="V125">
            <v>0</v>
          </cell>
          <cell r="W125">
            <v>0</v>
          </cell>
          <cell r="X125" t="str">
            <v>November2010-2011</v>
          </cell>
          <cell r="Y125" t="str">
            <v>November2010-2011ConservationCONSER</v>
          </cell>
          <cell r="Z125" t="str">
            <v>ConservationCISCONSER</v>
          </cell>
          <cell r="AA125" t="str">
            <v>November2010-2011CONEW Misc</v>
          </cell>
          <cell r="AB125" t="str">
            <v>ConservationCONSER</v>
          </cell>
          <cell r="AC125" t="str">
            <v>NACONSERConservationCIS</v>
          </cell>
          <cell r="AD125" t="str">
            <v>CONEW MiscNovemberCONSER</v>
          </cell>
          <cell r="AE125" t="str">
            <v>ConservationCONSERCISNovember</v>
          </cell>
          <cell r="AF125">
            <v>0</v>
          </cell>
          <cell r="AG125">
            <v>6859.26</v>
          </cell>
          <cell r="AH125">
            <v>0</v>
          </cell>
          <cell r="AI125">
            <v>6859.26</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row>
        <row r="126">
          <cell r="A126" t="str">
            <v>November</v>
          </cell>
          <cell r="B126" t="str">
            <v>2010-2011</v>
          </cell>
          <cell r="C126" t="str">
            <v>18225.512014.912</v>
          </cell>
          <cell r="D126" t="str">
            <v>CONSER</v>
          </cell>
          <cell r="E126" t="str">
            <v>CONSER</v>
          </cell>
          <cell r="F126">
            <v>40501</v>
          </cell>
          <cell r="G126">
            <v>52020</v>
          </cell>
          <cell r="H126" t="str">
            <v>Asyst Corp</v>
          </cell>
          <cell r="I126">
            <v>6400</v>
          </cell>
          <cell r="J126" t="str">
            <v>00139941</v>
          </cell>
          <cell r="K126" t="str">
            <v xml:space="preserve"> </v>
          </cell>
          <cell r="L126" t="str">
            <v>5231</v>
          </cell>
          <cell r="M126" t="str">
            <v>finance adjustment</v>
          </cell>
          <cell r="N126" t="str">
            <v>CONEW Misc</v>
          </cell>
          <cell r="O126" t="str">
            <v>Conservation</v>
          </cell>
          <cell r="P126" t="str">
            <v>NA</v>
          </cell>
          <cell r="Q126">
            <v>0</v>
          </cell>
          <cell r="R126">
            <v>0</v>
          </cell>
          <cell r="S126">
            <v>6400</v>
          </cell>
          <cell r="T126">
            <v>0</v>
          </cell>
          <cell r="U126">
            <v>0</v>
          </cell>
          <cell r="V126">
            <v>0</v>
          </cell>
          <cell r="W126">
            <v>0</v>
          </cell>
          <cell r="X126" t="str">
            <v>November2010-2011</v>
          </cell>
          <cell r="Y126" t="str">
            <v>November2010-2011ConservationCONSER</v>
          </cell>
          <cell r="Z126" t="str">
            <v>Conservation52020CONSER</v>
          </cell>
          <cell r="AA126" t="str">
            <v>November2010-2011CONEW Misc</v>
          </cell>
          <cell r="AB126" t="str">
            <v>ConservationCONSER</v>
          </cell>
          <cell r="AC126" t="str">
            <v>NACONSERConservation52020</v>
          </cell>
          <cell r="AD126" t="str">
            <v>CONEW MiscNovemberCONSER</v>
          </cell>
          <cell r="AE126" t="str">
            <v>ConservationCONSER52020November</v>
          </cell>
          <cell r="AF126">
            <v>0</v>
          </cell>
          <cell r="AG126">
            <v>6400</v>
          </cell>
          <cell r="AH126">
            <v>0</v>
          </cell>
          <cell r="AI126">
            <v>6400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row>
        <row r="127">
          <cell r="A127" t="str">
            <v>November</v>
          </cell>
          <cell r="B127" t="str">
            <v>2010-2011</v>
          </cell>
          <cell r="C127" t="str">
            <v>18225.511200.912</v>
          </cell>
          <cell r="D127" t="str">
            <v>CONSER</v>
          </cell>
          <cell r="E127" t="str">
            <v>CONSER</v>
          </cell>
          <cell r="F127">
            <v>40504</v>
          </cell>
          <cell r="G127" t="str">
            <v>CIS</v>
          </cell>
          <cell r="H127" t="str">
            <v>CIS</v>
          </cell>
          <cell r="I127">
            <v>107.22</v>
          </cell>
          <cell r="J127" t="str">
            <v xml:space="preserve"> </v>
          </cell>
          <cell r="K127" t="str">
            <v xml:space="preserve"> </v>
          </cell>
          <cell r="L127" t="str">
            <v xml:space="preserve"> </v>
          </cell>
          <cell r="M127" t="str">
            <v>000000000001316</v>
          </cell>
          <cell r="N127" t="str">
            <v>CONEW Misc</v>
          </cell>
          <cell r="O127" t="str">
            <v>Conservation</v>
          </cell>
          <cell r="P127" t="str">
            <v>NA</v>
          </cell>
          <cell r="Q127">
            <v>0</v>
          </cell>
          <cell r="R127">
            <v>0</v>
          </cell>
          <cell r="S127">
            <v>107.22</v>
          </cell>
          <cell r="T127">
            <v>0</v>
          </cell>
          <cell r="U127">
            <v>0</v>
          </cell>
          <cell r="V127">
            <v>0</v>
          </cell>
          <cell r="W127">
            <v>0</v>
          </cell>
          <cell r="X127" t="str">
            <v>November2010-2011</v>
          </cell>
          <cell r="Y127" t="str">
            <v>November2010-2011ConservationCONSER</v>
          </cell>
          <cell r="Z127" t="str">
            <v>ConservationCISCONSER</v>
          </cell>
          <cell r="AA127" t="str">
            <v>November2010-2011CONEW Misc</v>
          </cell>
          <cell r="AB127" t="str">
            <v>ConservationCONSER</v>
          </cell>
          <cell r="AC127" t="str">
            <v>NACONSERConservationCIS</v>
          </cell>
          <cell r="AD127" t="str">
            <v>CONEW MiscNovemberCONSER</v>
          </cell>
          <cell r="AE127" t="str">
            <v>ConservationCONSERCISNovember</v>
          </cell>
          <cell r="AF127">
            <v>0</v>
          </cell>
          <cell r="AG127">
            <v>107.22</v>
          </cell>
          <cell r="AH127">
            <v>0</v>
          </cell>
          <cell r="AI127">
            <v>107.22</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row>
        <row r="128">
          <cell r="A128" t="str">
            <v>November</v>
          </cell>
          <cell r="B128" t="str">
            <v>2010-2011</v>
          </cell>
          <cell r="C128" t="str">
            <v>18225.511200.912</v>
          </cell>
          <cell r="D128" t="str">
            <v>CONSER</v>
          </cell>
          <cell r="E128" t="str">
            <v>CONSER</v>
          </cell>
          <cell r="F128">
            <v>40506</v>
          </cell>
          <cell r="G128" t="str">
            <v>CIS</v>
          </cell>
          <cell r="H128" t="str">
            <v>CIS</v>
          </cell>
          <cell r="I128">
            <v>3611.5</v>
          </cell>
          <cell r="J128" t="str">
            <v xml:space="preserve"> </v>
          </cell>
          <cell r="K128" t="str">
            <v xml:space="preserve"> </v>
          </cell>
          <cell r="L128" t="str">
            <v xml:space="preserve"> </v>
          </cell>
          <cell r="M128" t="str">
            <v>000000000001318</v>
          </cell>
          <cell r="N128" t="str">
            <v>CONEW Misc</v>
          </cell>
          <cell r="O128" t="str">
            <v>Conservation</v>
          </cell>
          <cell r="P128" t="str">
            <v>NA</v>
          </cell>
          <cell r="Q128">
            <v>0</v>
          </cell>
          <cell r="R128">
            <v>0</v>
          </cell>
          <cell r="S128">
            <v>3611.5</v>
          </cell>
          <cell r="T128">
            <v>0</v>
          </cell>
          <cell r="U128">
            <v>0</v>
          </cell>
          <cell r="V128">
            <v>0</v>
          </cell>
          <cell r="W128">
            <v>0</v>
          </cell>
          <cell r="X128" t="str">
            <v>November2010-2011</v>
          </cell>
          <cell r="Y128" t="str">
            <v>November2010-2011ConservationCONSER</v>
          </cell>
          <cell r="Z128" t="str">
            <v>ConservationCISCONSER</v>
          </cell>
          <cell r="AA128" t="str">
            <v>November2010-2011CONEW Misc</v>
          </cell>
          <cell r="AB128" t="str">
            <v>ConservationCONSER</v>
          </cell>
          <cell r="AC128" t="str">
            <v>NACONSERConservationCIS</v>
          </cell>
          <cell r="AD128" t="str">
            <v>CONEW MiscNovemberCONSER</v>
          </cell>
          <cell r="AE128" t="str">
            <v>ConservationCONSERCISNovember</v>
          </cell>
          <cell r="AF128">
            <v>0</v>
          </cell>
          <cell r="AG128">
            <v>3611.5</v>
          </cell>
          <cell r="AH128">
            <v>0</v>
          </cell>
          <cell r="AI128">
            <v>3611.5</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row>
        <row r="129">
          <cell r="A129" t="str">
            <v>November</v>
          </cell>
          <cell r="B129" t="str">
            <v>2010-2011</v>
          </cell>
          <cell r="C129" t="str">
            <v>18225.512014.912</v>
          </cell>
          <cell r="D129" t="str">
            <v>CONSER</v>
          </cell>
          <cell r="E129" t="str">
            <v>CONSER</v>
          </cell>
          <cell r="F129">
            <v>40506</v>
          </cell>
          <cell r="G129">
            <v>52020</v>
          </cell>
          <cell r="H129" t="str">
            <v>Asyst Corp</v>
          </cell>
          <cell r="I129">
            <v>6400</v>
          </cell>
          <cell r="J129" t="str">
            <v>00140006</v>
          </cell>
          <cell r="K129" t="str">
            <v xml:space="preserve"> </v>
          </cell>
          <cell r="L129" t="str">
            <v>5250</v>
          </cell>
          <cell r="M129" t="str">
            <v>finance adjustment</v>
          </cell>
          <cell r="N129" t="str">
            <v>CONEW Misc</v>
          </cell>
          <cell r="O129" t="str">
            <v>Conservation</v>
          </cell>
          <cell r="P129" t="str">
            <v>NA</v>
          </cell>
          <cell r="Q129">
            <v>0</v>
          </cell>
          <cell r="R129">
            <v>0</v>
          </cell>
          <cell r="S129">
            <v>6400</v>
          </cell>
          <cell r="T129">
            <v>0</v>
          </cell>
          <cell r="U129">
            <v>0</v>
          </cell>
          <cell r="V129">
            <v>0</v>
          </cell>
          <cell r="W129">
            <v>0</v>
          </cell>
          <cell r="X129" t="str">
            <v>November2010-2011</v>
          </cell>
          <cell r="Y129" t="str">
            <v>November2010-2011ConservationCONSER</v>
          </cell>
          <cell r="Z129" t="str">
            <v>Conservation52020CONSER</v>
          </cell>
          <cell r="AA129" t="str">
            <v>November2010-2011CONEW Misc</v>
          </cell>
          <cell r="AB129" t="str">
            <v>ConservationCONSER</v>
          </cell>
          <cell r="AC129" t="str">
            <v>NACONSERConservation52020</v>
          </cell>
          <cell r="AD129" t="str">
            <v>CONEW MiscNovemberCONSER</v>
          </cell>
          <cell r="AE129" t="str">
            <v>ConservationCONSER52020November</v>
          </cell>
          <cell r="AF129">
            <v>0</v>
          </cell>
          <cell r="AG129">
            <v>6400</v>
          </cell>
          <cell r="AH129">
            <v>0</v>
          </cell>
          <cell r="AI129">
            <v>6400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row>
        <row r="130">
          <cell r="A130" t="str">
            <v>November</v>
          </cell>
          <cell r="B130" t="str">
            <v>2010-2011</v>
          </cell>
          <cell r="C130" t="str">
            <v>18225.512014.912</v>
          </cell>
          <cell r="D130" t="str">
            <v>CONSER</v>
          </cell>
          <cell r="E130" t="str">
            <v>CONSER</v>
          </cell>
          <cell r="F130">
            <v>40506</v>
          </cell>
          <cell r="G130">
            <v>41238</v>
          </cell>
          <cell r="H130" t="str">
            <v>SHI International Corp</v>
          </cell>
          <cell r="I130">
            <v>2325.36</v>
          </cell>
          <cell r="J130" t="str">
            <v xml:space="preserve"> </v>
          </cell>
          <cell r="K130" t="str">
            <v>00005717</v>
          </cell>
          <cell r="L130" t="str">
            <v>AMX063748910315501</v>
          </cell>
          <cell r="M130" t="str">
            <v>JONESJ18225</v>
          </cell>
          <cell r="N130" t="str">
            <v>CONEW Misc</v>
          </cell>
          <cell r="O130" t="str">
            <v>Conservation</v>
          </cell>
          <cell r="P130" t="str">
            <v>NA</v>
          </cell>
          <cell r="Q130">
            <v>0</v>
          </cell>
          <cell r="R130">
            <v>0</v>
          </cell>
          <cell r="S130">
            <v>2325.36</v>
          </cell>
          <cell r="T130">
            <v>0</v>
          </cell>
          <cell r="U130">
            <v>0</v>
          </cell>
          <cell r="V130">
            <v>0</v>
          </cell>
          <cell r="W130">
            <v>0</v>
          </cell>
          <cell r="X130" t="str">
            <v>November2010-2011</v>
          </cell>
          <cell r="Y130" t="str">
            <v>November2010-2011ConservationCONSER</v>
          </cell>
          <cell r="Z130" t="str">
            <v>Conservation41238CONSER</v>
          </cell>
          <cell r="AA130" t="str">
            <v>November2010-2011CONEW Misc</v>
          </cell>
          <cell r="AB130" t="str">
            <v>ConservationCONSER</v>
          </cell>
          <cell r="AC130" t="str">
            <v>NACONSERConservation41238</v>
          </cell>
          <cell r="AD130" t="str">
            <v>CONEW MiscNovemberCONSER</v>
          </cell>
          <cell r="AE130" t="str">
            <v>ConservationCONSER41238November</v>
          </cell>
          <cell r="AF130">
            <v>0</v>
          </cell>
          <cell r="AG130">
            <v>2325.36</v>
          </cell>
          <cell r="AH130">
            <v>0</v>
          </cell>
          <cell r="AI130">
            <v>2325.36</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row>
        <row r="131">
          <cell r="A131" t="str">
            <v>November</v>
          </cell>
          <cell r="B131" t="str">
            <v>2010-2011</v>
          </cell>
          <cell r="C131" t="str">
            <v>18225.511200.912</v>
          </cell>
          <cell r="D131" t="str">
            <v>CONSER</v>
          </cell>
          <cell r="E131" t="str">
            <v>CONSER</v>
          </cell>
          <cell r="F131">
            <v>40512</v>
          </cell>
          <cell r="G131">
            <v>114883</v>
          </cell>
          <cell r="H131" t="str">
            <v>HD Supply Electric Hughes EDI</v>
          </cell>
          <cell r="I131">
            <v>1970</v>
          </cell>
          <cell r="J131" t="str">
            <v>00148809</v>
          </cell>
          <cell r="K131" t="str">
            <v>00361660</v>
          </cell>
          <cell r="L131" t="str">
            <v>1607959-00</v>
          </cell>
          <cell r="M131" t="str">
            <v>CFL Campaign</v>
          </cell>
          <cell r="N131" t="str">
            <v>CONEW Misc</v>
          </cell>
          <cell r="O131" t="str">
            <v>Conservation</v>
          </cell>
          <cell r="P131" t="str">
            <v>NA</v>
          </cell>
          <cell r="Q131">
            <v>0</v>
          </cell>
          <cell r="R131">
            <v>0</v>
          </cell>
          <cell r="S131">
            <v>1970</v>
          </cell>
          <cell r="T131">
            <v>0</v>
          </cell>
          <cell r="U131">
            <v>0</v>
          </cell>
          <cell r="V131">
            <v>0</v>
          </cell>
          <cell r="W131">
            <v>0</v>
          </cell>
          <cell r="X131" t="str">
            <v>November2010-2011</v>
          </cell>
          <cell r="Y131" t="str">
            <v>November2010-2011ConservationCONSER</v>
          </cell>
          <cell r="Z131" t="str">
            <v>Conservation114883CONSER</v>
          </cell>
          <cell r="AA131" t="str">
            <v>November2010-2011CONEW Misc</v>
          </cell>
          <cell r="AB131" t="str">
            <v>ConservationCONSER</v>
          </cell>
          <cell r="AC131" t="str">
            <v>NACONSERConservation114883</v>
          </cell>
          <cell r="AD131" t="str">
            <v>CONEW MiscNovemberCONSER</v>
          </cell>
          <cell r="AE131" t="str">
            <v>ConservationCONSER114883November</v>
          </cell>
          <cell r="AF131">
            <v>0</v>
          </cell>
          <cell r="AG131">
            <v>1970</v>
          </cell>
          <cell r="AH131">
            <v>0</v>
          </cell>
          <cell r="AI131">
            <v>1970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A132" t="str">
            <v>November</v>
          </cell>
          <cell r="B132" t="str">
            <v>2010-2011</v>
          </cell>
          <cell r="C132" t="str">
            <v>18225.512014.912</v>
          </cell>
          <cell r="D132" t="str">
            <v>CONSER</v>
          </cell>
          <cell r="E132" t="str">
            <v>CONSER</v>
          </cell>
          <cell r="F132">
            <v>40512</v>
          </cell>
          <cell r="G132">
            <v>196332</v>
          </cell>
          <cell r="H132" t="str">
            <v>Aqua Cops Water Systems Inc</v>
          </cell>
          <cell r="I132">
            <v>1196.46</v>
          </cell>
          <cell r="J132" t="str">
            <v>00171332</v>
          </cell>
          <cell r="K132" t="str">
            <v xml:space="preserve"> </v>
          </cell>
          <cell r="L132" t="str">
            <v>HF0133</v>
          </cell>
          <cell r="M132" t="str">
            <v>Home Fix-Up Program</v>
          </cell>
          <cell r="N132" t="str">
            <v>CONEW Misc</v>
          </cell>
          <cell r="O132" t="str">
            <v>Conservation</v>
          </cell>
          <cell r="P132" t="str">
            <v>NA</v>
          </cell>
          <cell r="Q132">
            <v>0</v>
          </cell>
          <cell r="R132">
            <v>0</v>
          </cell>
          <cell r="S132">
            <v>1196.46</v>
          </cell>
          <cell r="T132">
            <v>0</v>
          </cell>
          <cell r="U132">
            <v>0</v>
          </cell>
          <cell r="V132">
            <v>0</v>
          </cell>
          <cell r="W132">
            <v>0</v>
          </cell>
          <cell r="X132" t="str">
            <v>November2010-2011</v>
          </cell>
          <cell r="Y132" t="str">
            <v>November2010-2011ConservationCONSER</v>
          </cell>
          <cell r="Z132" t="str">
            <v>Conservation196332CONSER</v>
          </cell>
          <cell r="AA132" t="str">
            <v>November2010-2011CONEW Misc</v>
          </cell>
          <cell r="AB132" t="str">
            <v>ConservationCONSER</v>
          </cell>
          <cell r="AC132" t="str">
            <v>NACONSERConservation196332</v>
          </cell>
          <cell r="AD132" t="str">
            <v>CONEW MiscNovemberCONSER</v>
          </cell>
          <cell r="AE132" t="str">
            <v>ConservationCONSER196332November</v>
          </cell>
          <cell r="AF132">
            <v>0</v>
          </cell>
          <cell r="AG132">
            <v>1196.46</v>
          </cell>
          <cell r="AH132">
            <v>0</v>
          </cell>
          <cell r="AI132">
            <v>1196.46</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Z132" t="str">
            <v>GRAHAM</v>
          </cell>
        </row>
        <row r="133">
          <cell r="A133" t="str">
            <v>November</v>
          </cell>
          <cell r="B133" t="str">
            <v>2010-2011</v>
          </cell>
          <cell r="C133" t="str">
            <v>18225.512014.912</v>
          </cell>
          <cell r="D133" t="str">
            <v>CONSER</v>
          </cell>
          <cell r="E133" t="str">
            <v>CONSER</v>
          </cell>
          <cell r="F133">
            <v>40512</v>
          </cell>
          <cell r="G133">
            <v>196332</v>
          </cell>
          <cell r="H133" t="str">
            <v>Aqua Cops Water Systems Inc</v>
          </cell>
          <cell r="I133">
            <v>944.23</v>
          </cell>
          <cell r="J133" t="str">
            <v>00171332</v>
          </cell>
          <cell r="K133" t="str">
            <v xml:space="preserve"> </v>
          </cell>
          <cell r="L133" t="str">
            <v>HF0134</v>
          </cell>
          <cell r="M133" t="str">
            <v>Home Fix-Up Program</v>
          </cell>
          <cell r="N133" t="str">
            <v>CONEW Misc</v>
          </cell>
          <cell r="O133" t="str">
            <v>Conservation</v>
          </cell>
          <cell r="P133" t="str">
            <v>NA</v>
          </cell>
          <cell r="Q133">
            <v>0</v>
          </cell>
          <cell r="R133">
            <v>0</v>
          </cell>
          <cell r="S133">
            <v>944.23</v>
          </cell>
          <cell r="T133">
            <v>0</v>
          </cell>
          <cell r="U133">
            <v>0</v>
          </cell>
          <cell r="V133">
            <v>0</v>
          </cell>
          <cell r="W133">
            <v>0</v>
          </cell>
          <cell r="X133" t="str">
            <v>November2010-2011</v>
          </cell>
          <cell r="Y133" t="str">
            <v>November2010-2011ConservationCONSER</v>
          </cell>
          <cell r="Z133" t="str">
            <v>Conservation196332CONSER</v>
          </cell>
          <cell r="AA133" t="str">
            <v>November2010-2011CONEW Misc</v>
          </cell>
          <cell r="AB133" t="str">
            <v>ConservationCONSER</v>
          </cell>
          <cell r="AC133" t="str">
            <v>NACONSERConservation196332</v>
          </cell>
          <cell r="AD133" t="str">
            <v>CONEW MiscNovemberCONSER</v>
          </cell>
          <cell r="AE133" t="str">
            <v>ConservationCONSER196332November</v>
          </cell>
          <cell r="AF133">
            <v>0</v>
          </cell>
          <cell r="AG133">
            <v>944.23</v>
          </cell>
          <cell r="AH133">
            <v>0</v>
          </cell>
          <cell r="AI133">
            <v>944.23</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Z133" t="str">
            <v>WELCH</v>
          </cell>
        </row>
        <row r="134">
          <cell r="A134" t="str">
            <v>November</v>
          </cell>
          <cell r="B134" t="str">
            <v>2010-2011</v>
          </cell>
          <cell r="C134" t="str">
            <v>18225.512014.912</v>
          </cell>
          <cell r="D134" t="str">
            <v>CONSER</v>
          </cell>
          <cell r="E134" t="str">
            <v>CONSER</v>
          </cell>
          <cell r="F134">
            <v>40512</v>
          </cell>
          <cell r="G134">
            <v>196332</v>
          </cell>
          <cell r="H134" t="str">
            <v>Aqua Cops Water Systems Inc</v>
          </cell>
          <cell r="I134">
            <v>834</v>
          </cell>
          <cell r="J134" t="str">
            <v>00171332</v>
          </cell>
          <cell r="K134" t="str">
            <v xml:space="preserve"> </v>
          </cell>
          <cell r="L134" t="str">
            <v>HF0135</v>
          </cell>
          <cell r="M134" t="str">
            <v>Home Fix-Up Program</v>
          </cell>
          <cell r="N134" t="str">
            <v>CONEW Misc</v>
          </cell>
          <cell r="O134" t="str">
            <v>Conservation</v>
          </cell>
          <cell r="P134" t="str">
            <v>NA</v>
          </cell>
          <cell r="Q134">
            <v>0</v>
          </cell>
          <cell r="R134">
            <v>0</v>
          </cell>
          <cell r="S134">
            <v>834</v>
          </cell>
          <cell r="T134">
            <v>0</v>
          </cell>
          <cell r="U134">
            <v>0</v>
          </cell>
          <cell r="V134">
            <v>0</v>
          </cell>
          <cell r="W134">
            <v>0</v>
          </cell>
          <cell r="X134" t="str">
            <v>November2010-2011</v>
          </cell>
          <cell r="Y134" t="str">
            <v>November2010-2011ConservationCONSER</v>
          </cell>
          <cell r="Z134" t="str">
            <v>Conservation196332CONSER</v>
          </cell>
          <cell r="AA134" t="str">
            <v>November2010-2011CONEW Misc</v>
          </cell>
          <cell r="AB134" t="str">
            <v>ConservationCONSER</v>
          </cell>
          <cell r="AC134" t="str">
            <v>NACONSERConservation196332</v>
          </cell>
          <cell r="AD134" t="str">
            <v>CONEW MiscNovemberCONSER</v>
          </cell>
          <cell r="AE134" t="str">
            <v>ConservationCONSER196332November</v>
          </cell>
          <cell r="AF134">
            <v>0</v>
          </cell>
          <cell r="AG134">
            <v>834</v>
          </cell>
          <cell r="AH134">
            <v>0</v>
          </cell>
          <cell r="AI134">
            <v>834</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Z134" t="str">
            <v>WELCH</v>
          </cell>
        </row>
        <row r="135">
          <cell r="A135" t="str">
            <v>November</v>
          </cell>
          <cell r="B135" t="str">
            <v>2010-2011</v>
          </cell>
          <cell r="C135" t="str">
            <v>18225.512014.912</v>
          </cell>
          <cell r="D135" t="str">
            <v>CONSER</v>
          </cell>
          <cell r="E135" t="str">
            <v>CONSER</v>
          </cell>
          <cell r="F135">
            <v>40512</v>
          </cell>
          <cell r="G135">
            <v>196332</v>
          </cell>
          <cell r="H135" t="str">
            <v>Aqua Cops Water Systems Inc</v>
          </cell>
          <cell r="I135">
            <v>602.63</v>
          </cell>
          <cell r="J135" t="str">
            <v>00171332</v>
          </cell>
          <cell r="K135" t="str">
            <v xml:space="preserve"> </v>
          </cell>
          <cell r="L135" t="str">
            <v>HF0136</v>
          </cell>
          <cell r="M135" t="str">
            <v>Home Fix-Up Program</v>
          </cell>
          <cell r="N135" t="str">
            <v>CONEW Misc</v>
          </cell>
          <cell r="O135" t="str">
            <v>Conservation</v>
          </cell>
          <cell r="P135" t="str">
            <v>NA</v>
          </cell>
          <cell r="Q135">
            <v>0</v>
          </cell>
          <cell r="R135">
            <v>0</v>
          </cell>
          <cell r="S135">
            <v>602.63</v>
          </cell>
          <cell r="T135">
            <v>0</v>
          </cell>
          <cell r="U135">
            <v>0</v>
          </cell>
          <cell r="V135">
            <v>0</v>
          </cell>
          <cell r="W135">
            <v>0</v>
          </cell>
          <cell r="X135" t="str">
            <v>November2010-2011</v>
          </cell>
          <cell r="Y135" t="str">
            <v>November2010-2011ConservationCONSER</v>
          </cell>
          <cell r="Z135" t="str">
            <v>Conservation196332CONSER</v>
          </cell>
          <cell r="AA135" t="str">
            <v>November2010-2011CONEW Misc</v>
          </cell>
          <cell r="AB135" t="str">
            <v>ConservationCONSER</v>
          </cell>
          <cell r="AC135" t="str">
            <v>NACONSERConservation196332</v>
          </cell>
          <cell r="AD135" t="str">
            <v>CONEW MiscNovemberCONSER</v>
          </cell>
          <cell r="AE135" t="str">
            <v>ConservationCONSER196332November</v>
          </cell>
          <cell r="AF135">
            <v>0</v>
          </cell>
          <cell r="AG135">
            <v>602.63</v>
          </cell>
          <cell r="AH135">
            <v>0</v>
          </cell>
          <cell r="AI135">
            <v>602.63</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Z135" t="str">
            <v>GRAHAM</v>
          </cell>
        </row>
        <row r="136">
          <cell r="A136" t="str">
            <v>November</v>
          </cell>
          <cell r="B136" t="str">
            <v>2010-2011</v>
          </cell>
          <cell r="C136" t="str">
            <v>18225.512014.912</v>
          </cell>
          <cell r="D136" t="str">
            <v>CONSER</v>
          </cell>
          <cell r="E136" t="str">
            <v>CONSER</v>
          </cell>
          <cell r="F136">
            <v>40512</v>
          </cell>
          <cell r="G136">
            <v>196332</v>
          </cell>
          <cell r="H136" t="str">
            <v>Aqua Cops Water Systems Inc</v>
          </cell>
          <cell r="I136">
            <v>560.24</v>
          </cell>
          <cell r="J136" t="str">
            <v>00171332</v>
          </cell>
          <cell r="K136" t="str">
            <v xml:space="preserve"> </v>
          </cell>
          <cell r="L136" t="str">
            <v>BI0034</v>
          </cell>
          <cell r="M136" t="str">
            <v>Financed Insulation Program</v>
          </cell>
          <cell r="N136" t="str">
            <v>CONEW Misc</v>
          </cell>
          <cell r="O136" t="str">
            <v>Conservation</v>
          </cell>
          <cell r="P136" t="str">
            <v>NA</v>
          </cell>
          <cell r="Q136">
            <v>0</v>
          </cell>
          <cell r="R136">
            <v>0</v>
          </cell>
          <cell r="S136">
            <v>560.24</v>
          </cell>
          <cell r="T136">
            <v>0</v>
          </cell>
          <cell r="U136">
            <v>0</v>
          </cell>
          <cell r="V136">
            <v>0</v>
          </cell>
          <cell r="W136">
            <v>0</v>
          </cell>
          <cell r="X136" t="str">
            <v>November2010-2011</v>
          </cell>
          <cell r="Y136" t="str">
            <v>November2010-2011ConservationCONSER</v>
          </cell>
          <cell r="Z136" t="str">
            <v>Conservation196332CONSER</v>
          </cell>
          <cell r="AA136" t="str">
            <v>November2010-2011CONEW Misc</v>
          </cell>
          <cell r="AB136" t="str">
            <v>ConservationCONSER</v>
          </cell>
          <cell r="AC136" t="str">
            <v>NACONSERConservation196332</v>
          </cell>
          <cell r="AD136" t="str">
            <v>CONEW MiscNovemberCONSER</v>
          </cell>
          <cell r="AE136" t="str">
            <v>ConservationCONSER196332November</v>
          </cell>
          <cell r="AF136">
            <v>0</v>
          </cell>
          <cell r="AG136">
            <v>560.24</v>
          </cell>
          <cell r="AH136">
            <v>0</v>
          </cell>
          <cell r="AI136">
            <v>560.24</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Z136" t="str">
            <v>GRAHAM</v>
          </cell>
        </row>
        <row r="137">
          <cell r="A137" t="str">
            <v>December</v>
          </cell>
          <cell r="B137" t="str">
            <v>2010-2011</v>
          </cell>
          <cell r="C137" t="str">
            <v>18225.512014.912</v>
          </cell>
          <cell r="D137" t="str">
            <v>CONSER</v>
          </cell>
          <cell r="E137" t="str">
            <v>CONSER</v>
          </cell>
          <cell r="F137">
            <v>40513</v>
          </cell>
          <cell r="G137">
            <v>196332</v>
          </cell>
          <cell r="H137" t="str">
            <v>Aqua Cops Water Systems Inc</v>
          </cell>
          <cell r="I137">
            <v>1267.43</v>
          </cell>
          <cell r="J137" t="str">
            <v>00171332</v>
          </cell>
          <cell r="K137" t="str">
            <v xml:space="preserve"> </v>
          </cell>
          <cell r="L137" t="str">
            <v>HF0131</v>
          </cell>
          <cell r="M137" t="str">
            <v>Home Fix-Up Program</v>
          </cell>
          <cell r="N137" t="str">
            <v>CONEW Misc</v>
          </cell>
          <cell r="O137" t="str">
            <v>Conservation</v>
          </cell>
          <cell r="P137" t="str">
            <v>NA</v>
          </cell>
          <cell r="Q137">
            <v>0</v>
          </cell>
          <cell r="R137">
            <v>0</v>
          </cell>
          <cell r="S137">
            <v>1267.43</v>
          </cell>
          <cell r="T137">
            <v>0</v>
          </cell>
          <cell r="U137">
            <v>0</v>
          </cell>
          <cell r="V137">
            <v>0</v>
          </cell>
          <cell r="W137">
            <v>0</v>
          </cell>
          <cell r="X137" t="str">
            <v>December2010-2011</v>
          </cell>
          <cell r="Y137" t="str">
            <v>December2010-2011ConservationCONSER</v>
          </cell>
          <cell r="Z137" t="str">
            <v>Conservation196332CONSER</v>
          </cell>
          <cell r="AA137" t="str">
            <v>December2010-2011CONEW Misc</v>
          </cell>
          <cell r="AB137" t="str">
            <v>ConservationCONSER</v>
          </cell>
          <cell r="AC137" t="str">
            <v>NACONSERConservation196332</v>
          </cell>
          <cell r="AD137" t="str">
            <v>CONEW MiscDecemberCONSER</v>
          </cell>
          <cell r="AE137" t="str">
            <v>ConservationCONSER196332December</v>
          </cell>
          <cell r="AF137">
            <v>0</v>
          </cell>
          <cell r="AG137">
            <v>1267.43</v>
          </cell>
          <cell r="AH137">
            <v>0</v>
          </cell>
          <cell r="AI137">
            <v>0</v>
          </cell>
          <cell r="AJ137">
            <v>1267.43</v>
          </cell>
          <cell r="AK137">
            <v>0</v>
          </cell>
          <cell r="AL137">
            <v>0</v>
          </cell>
          <cell r="AM137">
            <v>0</v>
          </cell>
          <cell r="AN137">
            <v>0</v>
          </cell>
          <cell r="AO137">
            <v>0</v>
          </cell>
          <cell r="AP137">
            <v>0</v>
          </cell>
          <cell r="AQ137">
            <v>0</v>
          </cell>
          <cell r="AR137">
            <v>0</v>
          </cell>
          <cell r="AS137">
            <v>0</v>
          </cell>
          <cell r="AT137">
            <v>0</v>
          </cell>
          <cell r="AU137">
            <v>0</v>
          </cell>
          <cell r="AV137">
            <v>0</v>
          </cell>
          <cell r="AZ137" t="str">
            <v>SPRIGGS</v>
          </cell>
        </row>
        <row r="138">
          <cell r="A138" t="str">
            <v>December</v>
          </cell>
          <cell r="B138" t="str">
            <v>2010-2011</v>
          </cell>
          <cell r="C138" t="str">
            <v>18225.512014.912</v>
          </cell>
          <cell r="D138" t="str">
            <v>CONSER</v>
          </cell>
          <cell r="E138" t="str">
            <v>CONSER</v>
          </cell>
          <cell r="F138">
            <v>40513</v>
          </cell>
          <cell r="G138">
            <v>196332</v>
          </cell>
          <cell r="H138" t="str">
            <v>Aqua Cops Water Systems Inc</v>
          </cell>
          <cell r="I138">
            <v>1202.8</v>
          </cell>
          <cell r="J138" t="str">
            <v>00171332</v>
          </cell>
          <cell r="K138" t="str">
            <v xml:space="preserve"> </v>
          </cell>
          <cell r="L138" t="str">
            <v>HF0132</v>
          </cell>
          <cell r="M138" t="str">
            <v>Home Fix-Up Program</v>
          </cell>
          <cell r="N138" t="str">
            <v>CONEW Misc</v>
          </cell>
          <cell r="O138" t="str">
            <v>Conservation</v>
          </cell>
          <cell r="P138" t="str">
            <v>NA</v>
          </cell>
          <cell r="Q138">
            <v>0</v>
          </cell>
          <cell r="R138">
            <v>0</v>
          </cell>
          <cell r="S138">
            <v>1202.8</v>
          </cell>
          <cell r="T138">
            <v>0</v>
          </cell>
          <cell r="U138">
            <v>0</v>
          </cell>
          <cell r="V138">
            <v>0</v>
          </cell>
          <cell r="W138">
            <v>0</v>
          </cell>
          <cell r="X138" t="str">
            <v>December2010-2011</v>
          </cell>
          <cell r="Y138" t="str">
            <v>December2010-2011ConservationCONSER</v>
          </cell>
          <cell r="Z138" t="str">
            <v>Conservation196332CONSER</v>
          </cell>
          <cell r="AA138" t="str">
            <v>December2010-2011CONEW Misc</v>
          </cell>
          <cell r="AB138" t="str">
            <v>ConservationCONSER</v>
          </cell>
          <cell r="AC138" t="str">
            <v>NACONSERConservation196332</v>
          </cell>
          <cell r="AD138" t="str">
            <v>CONEW MiscDecemberCONSER</v>
          </cell>
          <cell r="AE138" t="str">
            <v>ConservationCONSER196332December</v>
          </cell>
          <cell r="AF138">
            <v>0</v>
          </cell>
          <cell r="AG138">
            <v>1202.8</v>
          </cell>
          <cell r="AH138">
            <v>0</v>
          </cell>
          <cell r="AI138">
            <v>0</v>
          </cell>
          <cell r="AJ138">
            <v>1202.8</v>
          </cell>
          <cell r="AK138">
            <v>0</v>
          </cell>
          <cell r="AL138">
            <v>0</v>
          </cell>
          <cell r="AM138">
            <v>0</v>
          </cell>
          <cell r="AN138">
            <v>0</v>
          </cell>
          <cell r="AO138">
            <v>0</v>
          </cell>
          <cell r="AP138">
            <v>0</v>
          </cell>
          <cell r="AQ138">
            <v>0</v>
          </cell>
          <cell r="AR138">
            <v>0</v>
          </cell>
          <cell r="AS138">
            <v>0</v>
          </cell>
          <cell r="AT138">
            <v>0</v>
          </cell>
          <cell r="AU138">
            <v>0</v>
          </cell>
          <cell r="AV138">
            <v>0</v>
          </cell>
          <cell r="AZ138" t="str">
            <v>WELCH</v>
          </cell>
        </row>
        <row r="139">
          <cell r="A139" t="str">
            <v>December</v>
          </cell>
          <cell r="B139" t="str">
            <v>2010-2011</v>
          </cell>
          <cell r="C139" t="str">
            <v>18225.512014.912</v>
          </cell>
          <cell r="D139" t="str">
            <v>CONSER</v>
          </cell>
          <cell r="E139" t="str">
            <v>CONSER</v>
          </cell>
          <cell r="F139">
            <v>40513</v>
          </cell>
          <cell r="G139">
            <v>196332</v>
          </cell>
          <cell r="H139" t="str">
            <v>Aqua Cops Water Systems Inc</v>
          </cell>
          <cell r="I139">
            <v>1458.47</v>
          </cell>
          <cell r="J139" t="str">
            <v>00171332</v>
          </cell>
          <cell r="K139" t="str">
            <v xml:space="preserve"> </v>
          </cell>
          <cell r="L139" t="str">
            <v>HF0130</v>
          </cell>
          <cell r="M139" t="str">
            <v>Home Fix-Up Program</v>
          </cell>
          <cell r="N139" t="str">
            <v>CONEW Misc</v>
          </cell>
          <cell r="O139" t="str">
            <v>Conservation</v>
          </cell>
          <cell r="P139" t="str">
            <v>NA</v>
          </cell>
          <cell r="Q139">
            <v>0</v>
          </cell>
          <cell r="R139">
            <v>0</v>
          </cell>
          <cell r="S139">
            <v>1458.47</v>
          </cell>
          <cell r="T139">
            <v>0</v>
          </cell>
          <cell r="U139">
            <v>0</v>
          </cell>
          <cell r="V139">
            <v>0</v>
          </cell>
          <cell r="W139">
            <v>0</v>
          </cell>
          <cell r="X139" t="str">
            <v>December2010-2011</v>
          </cell>
          <cell r="Y139" t="str">
            <v>December2010-2011ConservationCONSER</v>
          </cell>
          <cell r="Z139" t="str">
            <v>Conservation196332CONSER</v>
          </cell>
          <cell r="AA139" t="str">
            <v>December2010-2011CONEW Misc</v>
          </cell>
          <cell r="AB139" t="str">
            <v>ConservationCONSER</v>
          </cell>
          <cell r="AC139" t="str">
            <v>NACONSERConservation196332</v>
          </cell>
          <cell r="AD139" t="str">
            <v>CONEW MiscDecemberCONSER</v>
          </cell>
          <cell r="AE139" t="str">
            <v>ConservationCONSER196332December</v>
          </cell>
          <cell r="AF139">
            <v>0</v>
          </cell>
          <cell r="AG139">
            <v>1458.47</v>
          </cell>
          <cell r="AH139">
            <v>0</v>
          </cell>
          <cell r="AI139">
            <v>0</v>
          </cell>
          <cell r="AJ139">
            <v>1458.47</v>
          </cell>
          <cell r="AK139">
            <v>0</v>
          </cell>
          <cell r="AL139">
            <v>0</v>
          </cell>
          <cell r="AM139">
            <v>0</v>
          </cell>
          <cell r="AN139">
            <v>0</v>
          </cell>
          <cell r="AO139">
            <v>0</v>
          </cell>
          <cell r="AP139">
            <v>0</v>
          </cell>
          <cell r="AQ139">
            <v>0</v>
          </cell>
          <cell r="AR139">
            <v>0</v>
          </cell>
          <cell r="AS139">
            <v>0</v>
          </cell>
          <cell r="AT139">
            <v>0</v>
          </cell>
          <cell r="AU139">
            <v>0</v>
          </cell>
          <cell r="AV139">
            <v>0</v>
          </cell>
          <cell r="AZ139" t="str">
            <v>WELCH</v>
          </cell>
        </row>
        <row r="140">
          <cell r="A140" t="str">
            <v>December</v>
          </cell>
          <cell r="B140" t="str">
            <v>2010-2011</v>
          </cell>
          <cell r="C140" t="str">
            <v>18225.512014.912</v>
          </cell>
          <cell r="D140" t="str">
            <v>CONSER</v>
          </cell>
          <cell r="E140" t="str">
            <v>CONSER</v>
          </cell>
          <cell r="F140">
            <v>40518</v>
          </cell>
          <cell r="G140">
            <v>57296</v>
          </cell>
          <cell r="H140" t="str">
            <v>Honeywell Internat Utility Sol</v>
          </cell>
          <cell r="I140">
            <v>121289.18</v>
          </cell>
          <cell r="J140" t="str">
            <v>00170074</v>
          </cell>
          <cell r="K140" t="str">
            <v xml:space="preserve"> </v>
          </cell>
          <cell r="L140" t="str">
            <v>3509753</v>
          </cell>
          <cell r="M140" t="str">
            <v>Energy Efficiency Outreach</v>
          </cell>
          <cell r="N140" t="str">
            <v>CONEW Misc</v>
          </cell>
          <cell r="O140" t="str">
            <v>Conservation</v>
          </cell>
          <cell r="P140" t="str">
            <v>NA</v>
          </cell>
          <cell r="Q140">
            <v>0</v>
          </cell>
          <cell r="R140">
            <v>0</v>
          </cell>
          <cell r="S140">
            <v>121289.18</v>
          </cell>
          <cell r="T140">
            <v>0</v>
          </cell>
          <cell r="U140">
            <v>0</v>
          </cell>
          <cell r="V140">
            <v>0</v>
          </cell>
          <cell r="W140">
            <v>0</v>
          </cell>
          <cell r="X140" t="str">
            <v>December2010-2011</v>
          </cell>
          <cell r="Y140" t="str">
            <v>December2010-2011ConservationCONSER</v>
          </cell>
          <cell r="Z140" t="str">
            <v>Conservation57296CONSER</v>
          </cell>
          <cell r="AA140" t="str">
            <v>December2010-2011CONEW Misc</v>
          </cell>
          <cell r="AB140" t="str">
            <v>ConservationCONSER</v>
          </cell>
          <cell r="AC140" t="str">
            <v>NACONSERConservation57296</v>
          </cell>
          <cell r="AD140" t="str">
            <v>CONEW MiscDecemberCONSER</v>
          </cell>
          <cell r="AE140" t="str">
            <v>ConservationCONSER57296December</v>
          </cell>
          <cell r="AF140">
            <v>0</v>
          </cell>
          <cell r="AG140">
            <v>121289.18</v>
          </cell>
          <cell r="AH140">
            <v>0</v>
          </cell>
          <cell r="AI140">
            <v>0</v>
          </cell>
          <cell r="AJ140">
            <v>121289.18</v>
          </cell>
          <cell r="AK140">
            <v>0</v>
          </cell>
          <cell r="AL140">
            <v>0</v>
          </cell>
          <cell r="AM140">
            <v>0</v>
          </cell>
          <cell r="AN140">
            <v>0</v>
          </cell>
          <cell r="AO140">
            <v>0</v>
          </cell>
          <cell r="AP140">
            <v>0</v>
          </cell>
          <cell r="AQ140">
            <v>0</v>
          </cell>
          <cell r="AR140">
            <v>0</v>
          </cell>
          <cell r="AS140">
            <v>0</v>
          </cell>
          <cell r="AT140">
            <v>0</v>
          </cell>
          <cell r="AU140">
            <v>0</v>
          </cell>
          <cell r="AV140">
            <v>0</v>
          </cell>
        </row>
        <row r="141">
          <cell r="A141" t="str">
            <v>December</v>
          </cell>
          <cell r="B141" t="str">
            <v>2010-2011</v>
          </cell>
          <cell r="C141" t="str">
            <v>18225.511200.912</v>
          </cell>
          <cell r="D141" t="str">
            <v>CONSER</v>
          </cell>
          <cell r="E141" t="str">
            <v>CONSER</v>
          </cell>
          <cell r="F141">
            <v>40519</v>
          </cell>
          <cell r="G141" t="str">
            <v>CIS</v>
          </cell>
          <cell r="H141" t="str">
            <v>CIS</v>
          </cell>
          <cell r="I141">
            <v>2950</v>
          </cell>
          <cell r="J141" t="str">
            <v xml:space="preserve"> </v>
          </cell>
          <cell r="K141" t="str">
            <v xml:space="preserve"> </v>
          </cell>
          <cell r="L141" t="str">
            <v xml:space="preserve"> </v>
          </cell>
          <cell r="M141" t="str">
            <v>000000000001329</v>
          </cell>
          <cell r="N141" t="str">
            <v>CONEW Misc</v>
          </cell>
          <cell r="O141" t="str">
            <v>Conservation</v>
          </cell>
          <cell r="P141" t="str">
            <v>NA</v>
          </cell>
          <cell r="Q141">
            <v>0</v>
          </cell>
          <cell r="R141">
            <v>0</v>
          </cell>
          <cell r="S141">
            <v>2950</v>
          </cell>
          <cell r="T141">
            <v>0</v>
          </cell>
          <cell r="U141">
            <v>0</v>
          </cell>
          <cell r="V141">
            <v>0</v>
          </cell>
          <cell r="W141">
            <v>0</v>
          </cell>
          <cell r="X141" t="str">
            <v>December2010-2011</v>
          </cell>
          <cell r="Y141" t="str">
            <v>December2010-2011ConservationCONSER</v>
          </cell>
          <cell r="Z141" t="str">
            <v>ConservationCISCONSER</v>
          </cell>
          <cell r="AA141" t="str">
            <v>December2010-2011CONEW Misc</v>
          </cell>
          <cell r="AB141" t="str">
            <v>ConservationCONSER</v>
          </cell>
          <cell r="AC141" t="str">
            <v>NACONSERConservationCIS</v>
          </cell>
          <cell r="AD141" t="str">
            <v>CONEW MiscDecemberCONSER</v>
          </cell>
          <cell r="AE141" t="str">
            <v>ConservationCONSERCISDecember</v>
          </cell>
          <cell r="AF141">
            <v>0</v>
          </cell>
          <cell r="AG141">
            <v>2950</v>
          </cell>
          <cell r="AH141">
            <v>0</v>
          </cell>
          <cell r="AI141">
            <v>0</v>
          </cell>
          <cell r="AJ141">
            <v>2950</v>
          </cell>
          <cell r="AK141">
            <v>0</v>
          </cell>
          <cell r="AL141">
            <v>0</v>
          </cell>
          <cell r="AM141">
            <v>0</v>
          </cell>
          <cell r="AN141">
            <v>0</v>
          </cell>
          <cell r="AO141">
            <v>0</v>
          </cell>
          <cell r="AP141">
            <v>0</v>
          </cell>
          <cell r="AQ141">
            <v>0</v>
          </cell>
          <cell r="AR141">
            <v>0</v>
          </cell>
          <cell r="AS141">
            <v>0</v>
          </cell>
          <cell r="AT141">
            <v>0</v>
          </cell>
          <cell r="AU141">
            <v>0</v>
          </cell>
          <cell r="AV141">
            <v>0</v>
          </cell>
        </row>
        <row r="142">
          <cell r="A142" t="str">
            <v>December</v>
          </cell>
          <cell r="B142" t="str">
            <v>2010-2011</v>
          </cell>
          <cell r="C142" t="str">
            <v>18225.511200.912</v>
          </cell>
          <cell r="D142" t="str">
            <v>CONSER</v>
          </cell>
          <cell r="E142" t="str">
            <v>CONSER</v>
          </cell>
          <cell r="F142">
            <v>40521</v>
          </cell>
          <cell r="G142" t="str">
            <v>CIS</v>
          </cell>
          <cell r="H142" t="str">
            <v>CIS</v>
          </cell>
          <cell r="I142">
            <v>5944.35</v>
          </cell>
          <cell r="J142" t="str">
            <v xml:space="preserve"> </v>
          </cell>
          <cell r="K142" t="str">
            <v xml:space="preserve"> </v>
          </cell>
          <cell r="L142" t="str">
            <v xml:space="preserve"> </v>
          </cell>
          <cell r="M142" t="str">
            <v>000000000001331</v>
          </cell>
          <cell r="N142" t="str">
            <v>CONEW Misc</v>
          </cell>
          <cell r="O142" t="str">
            <v>Conservation</v>
          </cell>
          <cell r="P142" t="str">
            <v>NA</v>
          </cell>
          <cell r="Q142">
            <v>0</v>
          </cell>
          <cell r="R142">
            <v>0</v>
          </cell>
          <cell r="S142">
            <v>5944.35</v>
          </cell>
          <cell r="T142">
            <v>0</v>
          </cell>
          <cell r="U142">
            <v>0</v>
          </cell>
          <cell r="V142">
            <v>0</v>
          </cell>
          <cell r="W142">
            <v>0</v>
          </cell>
          <cell r="X142" t="str">
            <v>December2010-2011</v>
          </cell>
          <cell r="Y142" t="str">
            <v>December2010-2011ConservationCONSER</v>
          </cell>
          <cell r="Z142" t="str">
            <v>ConservationCISCONSER</v>
          </cell>
          <cell r="AA142" t="str">
            <v>December2010-2011CONEW Misc</v>
          </cell>
          <cell r="AB142" t="str">
            <v>ConservationCONSER</v>
          </cell>
          <cell r="AC142" t="str">
            <v>NACONSERConservationCIS</v>
          </cell>
          <cell r="AD142" t="str">
            <v>CONEW MiscDecemberCONSER</v>
          </cell>
          <cell r="AE142" t="str">
            <v>ConservationCONSERCISDecember</v>
          </cell>
          <cell r="AF142">
            <v>0</v>
          </cell>
          <cell r="AG142">
            <v>5944.35</v>
          </cell>
          <cell r="AH142">
            <v>0</v>
          </cell>
          <cell r="AI142">
            <v>0</v>
          </cell>
          <cell r="AJ142">
            <v>5944.35</v>
          </cell>
          <cell r="AK142">
            <v>0</v>
          </cell>
          <cell r="AL142">
            <v>0</v>
          </cell>
          <cell r="AM142">
            <v>0</v>
          </cell>
          <cell r="AN142">
            <v>0</v>
          </cell>
          <cell r="AO142">
            <v>0</v>
          </cell>
          <cell r="AP142">
            <v>0</v>
          </cell>
          <cell r="AQ142">
            <v>0</v>
          </cell>
          <cell r="AR142">
            <v>0</v>
          </cell>
          <cell r="AS142">
            <v>0</v>
          </cell>
          <cell r="AT142">
            <v>0</v>
          </cell>
          <cell r="AU142">
            <v>0</v>
          </cell>
          <cell r="AV142">
            <v>0</v>
          </cell>
        </row>
        <row r="143">
          <cell r="A143" t="str">
            <v>December</v>
          </cell>
          <cell r="B143" t="str">
            <v>2010-2011</v>
          </cell>
          <cell r="C143" t="str">
            <v>18225.512014.912</v>
          </cell>
          <cell r="D143" t="str">
            <v>CONSER</v>
          </cell>
          <cell r="E143" t="str">
            <v>CONSER</v>
          </cell>
          <cell r="F143">
            <v>40521</v>
          </cell>
          <cell r="G143">
            <v>196332</v>
          </cell>
          <cell r="H143" t="str">
            <v>Aqua Cops Water Systems Inc</v>
          </cell>
          <cell r="I143">
            <v>1230.8499999999999</v>
          </cell>
          <cell r="J143" t="str">
            <v>00171332</v>
          </cell>
          <cell r="K143" t="str">
            <v xml:space="preserve"> </v>
          </cell>
          <cell r="L143" t="str">
            <v>HF0137</v>
          </cell>
          <cell r="M143" t="str">
            <v>Home Fix-Up Program</v>
          </cell>
          <cell r="N143" t="str">
            <v>CONEW Misc</v>
          </cell>
          <cell r="O143" t="str">
            <v>Conservation</v>
          </cell>
          <cell r="P143" t="str">
            <v>NA</v>
          </cell>
          <cell r="Q143">
            <v>0</v>
          </cell>
          <cell r="R143">
            <v>0</v>
          </cell>
          <cell r="S143">
            <v>1230.8499999999999</v>
          </cell>
          <cell r="T143">
            <v>0</v>
          </cell>
          <cell r="U143">
            <v>0</v>
          </cell>
          <cell r="V143">
            <v>0</v>
          </cell>
          <cell r="W143">
            <v>0</v>
          </cell>
          <cell r="X143" t="str">
            <v>December2010-2011</v>
          </cell>
          <cell r="Y143" t="str">
            <v>December2010-2011ConservationCONSER</v>
          </cell>
          <cell r="Z143" t="str">
            <v>Conservation196332CONSER</v>
          </cell>
          <cell r="AA143" t="str">
            <v>December2010-2011CONEW Misc</v>
          </cell>
          <cell r="AB143" t="str">
            <v>ConservationCONSER</v>
          </cell>
          <cell r="AC143" t="str">
            <v>NACONSERConservation196332</v>
          </cell>
          <cell r="AD143" t="str">
            <v>CONEW MiscDecemberCONSER</v>
          </cell>
          <cell r="AE143" t="str">
            <v>ConservationCONSER196332December</v>
          </cell>
          <cell r="AF143">
            <v>0</v>
          </cell>
          <cell r="AG143">
            <v>1230.8499999999999</v>
          </cell>
          <cell r="AH143">
            <v>0</v>
          </cell>
          <cell r="AI143">
            <v>0</v>
          </cell>
          <cell r="AJ143">
            <v>1230.8499999999999</v>
          </cell>
          <cell r="AK143">
            <v>0</v>
          </cell>
          <cell r="AL143">
            <v>0</v>
          </cell>
          <cell r="AM143">
            <v>0</v>
          </cell>
          <cell r="AN143">
            <v>0</v>
          </cell>
          <cell r="AO143">
            <v>0</v>
          </cell>
          <cell r="AP143">
            <v>0</v>
          </cell>
          <cell r="AQ143">
            <v>0</v>
          </cell>
          <cell r="AR143">
            <v>0</v>
          </cell>
          <cell r="AS143">
            <v>0</v>
          </cell>
          <cell r="AT143">
            <v>0</v>
          </cell>
          <cell r="AU143">
            <v>0</v>
          </cell>
          <cell r="AV143">
            <v>0</v>
          </cell>
          <cell r="AZ143" t="str">
            <v>GRAHAM</v>
          </cell>
        </row>
        <row r="144">
          <cell r="A144" t="str">
            <v>December</v>
          </cell>
          <cell r="B144" t="str">
            <v>2010-2011</v>
          </cell>
          <cell r="C144" t="str">
            <v>18225.512014.912</v>
          </cell>
          <cell r="D144" t="str">
            <v>CONSER</v>
          </cell>
          <cell r="E144" t="str">
            <v>CONSER</v>
          </cell>
          <cell r="F144">
            <v>40521</v>
          </cell>
          <cell r="G144">
            <v>196332</v>
          </cell>
          <cell r="H144" t="str">
            <v>Aqua Cops Water Systems Inc</v>
          </cell>
          <cell r="I144">
            <v>1180.03</v>
          </cell>
          <cell r="J144" t="str">
            <v>00171332</v>
          </cell>
          <cell r="K144" t="str">
            <v xml:space="preserve"> </v>
          </cell>
          <cell r="L144" t="str">
            <v>HF0138</v>
          </cell>
          <cell r="M144" t="str">
            <v>Home Fix-Up Program</v>
          </cell>
          <cell r="N144" t="str">
            <v>CONEW Misc</v>
          </cell>
          <cell r="O144" t="str">
            <v>Conservation</v>
          </cell>
          <cell r="P144" t="str">
            <v>NA</v>
          </cell>
          <cell r="Q144">
            <v>0</v>
          </cell>
          <cell r="R144">
            <v>0</v>
          </cell>
          <cell r="S144">
            <v>1180.03</v>
          </cell>
          <cell r="T144">
            <v>0</v>
          </cell>
          <cell r="U144">
            <v>0</v>
          </cell>
          <cell r="V144">
            <v>0</v>
          </cell>
          <cell r="W144">
            <v>0</v>
          </cell>
          <cell r="X144" t="str">
            <v>December2010-2011</v>
          </cell>
          <cell r="Y144" t="str">
            <v>December2010-2011ConservationCONSER</v>
          </cell>
          <cell r="Z144" t="str">
            <v>Conservation196332CONSER</v>
          </cell>
          <cell r="AA144" t="str">
            <v>December2010-2011CONEW Misc</v>
          </cell>
          <cell r="AB144" t="str">
            <v>ConservationCONSER</v>
          </cell>
          <cell r="AC144" t="str">
            <v>NACONSERConservation196332</v>
          </cell>
          <cell r="AD144" t="str">
            <v>CONEW MiscDecemberCONSER</v>
          </cell>
          <cell r="AE144" t="str">
            <v>ConservationCONSER196332December</v>
          </cell>
          <cell r="AF144">
            <v>0</v>
          </cell>
          <cell r="AG144">
            <v>1180.03</v>
          </cell>
          <cell r="AH144">
            <v>0</v>
          </cell>
          <cell r="AI144">
            <v>0</v>
          </cell>
          <cell r="AJ144">
            <v>1180.03</v>
          </cell>
          <cell r="AK144">
            <v>0</v>
          </cell>
          <cell r="AL144">
            <v>0</v>
          </cell>
          <cell r="AM144">
            <v>0</v>
          </cell>
          <cell r="AN144">
            <v>0</v>
          </cell>
          <cell r="AO144">
            <v>0</v>
          </cell>
          <cell r="AP144">
            <v>0</v>
          </cell>
          <cell r="AQ144">
            <v>0</v>
          </cell>
          <cell r="AR144">
            <v>0</v>
          </cell>
          <cell r="AS144">
            <v>0</v>
          </cell>
          <cell r="AT144">
            <v>0</v>
          </cell>
          <cell r="AU144">
            <v>0</v>
          </cell>
          <cell r="AV144">
            <v>0</v>
          </cell>
          <cell r="AZ144" t="str">
            <v>SKIPPER</v>
          </cell>
        </row>
        <row r="145">
          <cell r="A145" t="str">
            <v>December</v>
          </cell>
          <cell r="B145" t="str">
            <v>2010-2011</v>
          </cell>
          <cell r="C145" t="str">
            <v>18225.512014.912</v>
          </cell>
          <cell r="D145" t="str">
            <v>CONSER</v>
          </cell>
          <cell r="E145" t="str">
            <v>CONSER</v>
          </cell>
          <cell r="F145">
            <v>40521</v>
          </cell>
          <cell r="G145">
            <v>196332</v>
          </cell>
          <cell r="H145" t="str">
            <v>Aqua Cops Water Systems Inc</v>
          </cell>
          <cell r="I145">
            <v>1301.3599999999999</v>
          </cell>
          <cell r="J145" t="str">
            <v>00171332</v>
          </cell>
          <cell r="K145" t="str">
            <v xml:space="preserve"> </v>
          </cell>
          <cell r="L145" t="str">
            <v>HF0139</v>
          </cell>
          <cell r="M145" t="str">
            <v>Home Fix-Up Program</v>
          </cell>
          <cell r="N145" t="str">
            <v>CONEW Misc</v>
          </cell>
          <cell r="O145" t="str">
            <v>Conservation</v>
          </cell>
          <cell r="P145" t="str">
            <v>NA</v>
          </cell>
          <cell r="Q145">
            <v>0</v>
          </cell>
          <cell r="R145">
            <v>0</v>
          </cell>
          <cell r="S145">
            <v>1301.3599999999999</v>
          </cell>
          <cell r="T145">
            <v>0</v>
          </cell>
          <cell r="U145">
            <v>0</v>
          </cell>
          <cell r="V145">
            <v>0</v>
          </cell>
          <cell r="W145">
            <v>0</v>
          </cell>
          <cell r="X145" t="str">
            <v>December2010-2011</v>
          </cell>
          <cell r="Y145" t="str">
            <v>December2010-2011ConservationCONSER</v>
          </cell>
          <cell r="Z145" t="str">
            <v>Conservation196332CONSER</v>
          </cell>
          <cell r="AA145" t="str">
            <v>December2010-2011CONEW Misc</v>
          </cell>
          <cell r="AB145" t="str">
            <v>ConservationCONSER</v>
          </cell>
          <cell r="AC145" t="str">
            <v>NACONSERConservation196332</v>
          </cell>
          <cell r="AD145" t="str">
            <v>CONEW MiscDecemberCONSER</v>
          </cell>
          <cell r="AE145" t="str">
            <v>ConservationCONSER196332December</v>
          </cell>
          <cell r="AF145">
            <v>0</v>
          </cell>
          <cell r="AG145">
            <v>1301.3599999999999</v>
          </cell>
          <cell r="AH145">
            <v>0</v>
          </cell>
          <cell r="AI145">
            <v>0</v>
          </cell>
          <cell r="AJ145">
            <v>1301.3599999999999</v>
          </cell>
          <cell r="AK145">
            <v>0</v>
          </cell>
          <cell r="AL145">
            <v>0</v>
          </cell>
          <cell r="AM145">
            <v>0</v>
          </cell>
          <cell r="AN145">
            <v>0</v>
          </cell>
          <cell r="AO145">
            <v>0</v>
          </cell>
          <cell r="AP145">
            <v>0</v>
          </cell>
          <cell r="AQ145">
            <v>0</v>
          </cell>
          <cell r="AR145">
            <v>0</v>
          </cell>
          <cell r="AS145">
            <v>0</v>
          </cell>
          <cell r="AT145">
            <v>0</v>
          </cell>
          <cell r="AU145">
            <v>0</v>
          </cell>
          <cell r="AV145">
            <v>0</v>
          </cell>
          <cell r="AZ145" t="str">
            <v>GRAHAM</v>
          </cell>
        </row>
        <row r="146">
          <cell r="A146" t="str">
            <v>December</v>
          </cell>
          <cell r="B146" t="str">
            <v>2010-2011</v>
          </cell>
          <cell r="C146" t="str">
            <v>18225.512014.912</v>
          </cell>
          <cell r="D146" t="str">
            <v>CONSER</v>
          </cell>
          <cell r="E146" t="str">
            <v>CONSER</v>
          </cell>
          <cell r="F146">
            <v>40521</v>
          </cell>
          <cell r="G146">
            <v>196332</v>
          </cell>
          <cell r="H146" t="str">
            <v>Aqua Cops Water Systems Inc</v>
          </cell>
          <cell r="I146">
            <v>959.04</v>
          </cell>
          <cell r="J146" t="str">
            <v>00171332</v>
          </cell>
          <cell r="K146" t="str">
            <v xml:space="preserve"> </v>
          </cell>
          <cell r="L146" t="str">
            <v>HF0140</v>
          </cell>
          <cell r="M146" t="str">
            <v>Home Fix-Up Program</v>
          </cell>
          <cell r="N146" t="str">
            <v>CONEW Misc</v>
          </cell>
          <cell r="O146" t="str">
            <v>Conservation</v>
          </cell>
          <cell r="P146" t="str">
            <v>NA</v>
          </cell>
          <cell r="Q146">
            <v>0</v>
          </cell>
          <cell r="R146">
            <v>0</v>
          </cell>
          <cell r="S146">
            <v>959.04</v>
          </cell>
          <cell r="T146">
            <v>0</v>
          </cell>
          <cell r="U146">
            <v>0</v>
          </cell>
          <cell r="V146">
            <v>0</v>
          </cell>
          <cell r="W146">
            <v>0</v>
          </cell>
          <cell r="X146" t="str">
            <v>December2010-2011</v>
          </cell>
          <cell r="Y146" t="str">
            <v>December2010-2011ConservationCONSER</v>
          </cell>
          <cell r="Z146" t="str">
            <v>Conservation196332CONSER</v>
          </cell>
          <cell r="AA146" t="str">
            <v>December2010-2011CONEW Misc</v>
          </cell>
          <cell r="AB146" t="str">
            <v>ConservationCONSER</v>
          </cell>
          <cell r="AC146" t="str">
            <v>NACONSERConservation196332</v>
          </cell>
          <cell r="AD146" t="str">
            <v>CONEW MiscDecemberCONSER</v>
          </cell>
          <cell r="AE146" t="str">
            <v>ConservationCONSER196332December</v>
          </cell>
          <cell r="AF146">
            <v>0</v>
          </cell>
          <cell r="AG146">
            <v>959.04</v>
          </cell>
          <cell r="AH146">
            <v>0</v>
          </cell>
          <cell r="AI146">
            <v>0</v>
          </cell>
          <cell r="AJ146">
            <v>959.04</v>
          </cell>
          <cell r="AK146">
            <v>0</v>
          </cell>
          <cell r="AL146">
            <v>0</v>
          </cell>
          <cell r="AM146">
            <v>0</v>
          </cell>
          <cell r="AN146">
            <v>0</v>
          </cell>
          <cell r="AO146">
            <v>0</v>
          </cell>
          <cell r="AP146">
            <v>0</v>
          </cell>
          <cell r="AQ146">
            <v>0</v>
          </cell>
          <cell r="AR146">
            <v>0</v>
          </cell>
          <cell r="AS146">
            <v>0</v>
          </cell>
          <cell r="AT146">
            <v>0</v>
          </cell>
          <cell r="AU146">
            <v>0</v>
          </cell>
          <cell r="AV146">
            <v>0</v>
          </cell>
          <cell r="AZ146" t="str">
            <v>GRAHAM</v>
          </cell>
        </row>
        <row r="147">
          <cell r="A147" t="str">
            <v>December</v>
          </cell>
          <cell r="B147" t="str">
            <v>2010-2011</v>
          </cell>
          <cell r="C147" t="str">
            <v>18225.512014.912</v>
          </cell>
          <cell r="D147" t="str">
            <v>CONSER</v>
          </cell>
          <cell r="E147" t="str">
            <v>CONSER</v>
          </cell>
          <cell r="F147">
            <v>40521</v>
          </cell>
          <cell r="G147">
            <v>196332</v>
          </cell>
          <cell r="H147" t="str">
            <v>Aqua Cops Water Systems Inc</v>
          </cell>
          <cell r="I147">
            <v>619.85</v>
          </cell>
          <cell r="J147" t="str">
            <v>00171332</v>
          </cell>
          <cell r="K147" t="str">
            <v xml:space="preserve"> </v>
          </cell>
          <cell r="L147" t="str">
            <v>BI0035</v>
          </cell>
          <cell r="M147" t="str">
            <v>Financed Insulation Program</v>
          </cell>
          <cell r="N147" t="str">
            <v>CONEW Misc</v>
          </cell>
          <cell r="O147" t="str">
            <v>Conservation</v>
          </cell>
          <cell r="P147" t="str">
            <v>NA</v>
          </cell>
          <cell r="Q147">
            <v>0</v>
          </cell>
          <cell r="R147">
            <v>0</v>
          </cell>
          <cell r="S147">
            <v>619.85</v>
          </cell>
          <cell r="T147">
            <v>0</v>
          </cell>
          <cell r="U147">
            <v>0</v>
          </cell>
          <cell r="V147">
            <v>0</v>
          </cell>
          <cell r="W147">
            <v>0</v>
          </cell>
          <cell r="X147" t="str">
            <v>December2010-2011</v>
          </cell>
          <cell r="Y147" t="str">
            <v>December2010-2011ConservationCONSER</v>
          </cell>
          <cell r="Z147" t="str">
            <v>Conservation196332CONSER</v>
          </cell>
          <cell r="AA147" t="str">
            <v>December2010-2011CONEW Misc</v>
          </cell>
          <cell r="AB147" t="str">
            <v>ConservationCONSER</v>
          </cell>
          <cell r="AC147" t="str">
            <v>NACONSERConservation196332</v>
          </cell>
          <cell r="AD147" t="str">
            <v>CONEW MiscDecemberCONSER</v>
          </cell>
          <cell r="AE147" t="str">
            <v>ConservationCONSER196332December</v>
          </cell>
          <cell r="AF147">
            <v>0</v>
          </cell>
          <cell r="AG147">
            <v>619.85</v>
          </cell>
          <cell r="AH147">
            <v>0</v>
          </cell>
          <cell r="AI147">
            <v>0</v>
          </cell>
          <cell r="AJ147">
            <v>619.85</v>
          </cell>
          <cell r="AK147">
            <v>0</v>
          </cell>
          <cell r="AL147">
            <v>0</v>
          </cell>
          <cell r="AM147">
            <v>0</v>
          </cell>
          <cell r="AN147">
            <v>0</v>
          </cell>
          <cell r="AO147">
            <v>0</v>
          </cell>
          <cell r="AP147">
            <v>0</v>
          </cell>
          <cell r="AQ147">
            <v>0</v>
          </cell>
          <cell r="AR147">
            <v>0</v>
          </cell>
          <cell r="AS147">
            <v>0</v>
          </cell>
          <cell r="AT147">
            <v>0</v>
          </cell>
          <cell r="AU147">
            <v>0</v>
          </cell>
          <cell r="AV147">
            <v>0</v>
          </cell>
          <cell r="AZ147" t="str">
            <v>GRAHAM</v>
          </cell>
        </row>
        <row r="148">
          <cell r="A148" t="str">
            <v>December</v>
          </cell>
          <cell r="B148" t="str">
            <v>2010-2011</v>
          </cell>
          <cell r="C148" t="str">
            <v>18225.512014.912</v>
          </cell>
          <cell r="D148" t="str">
            <v>CONSER</v>
          </cell>
          <cell r="E148" t="str">
            <v>CONSER</v>
          </cell>
          <cell r="F148">
            <v>40521</v>
          </cell>
          <cell r="G148">
            <v>196332</v>
          </cell>
          <cell r="H148" t="str">
            <v>Aqua Cops Water Systems Inc</v>
          </cell>
          <cell r="I148">
            <v>1019.08</v>
          </cell>
          <cell r="J148" t="str">
            <v>00171332</v>
          </cell>
          <cell r="K148" t="str">
            <v xml:space="preserve"> </v>
          </cell>
          <cell r="L148" t="str">
            <v>BI0036</v>
          </cell>
          <cell r="M148" t="str">
            <v>Financed Insulation Program</v>
          </cell>
          <cell r="N148" t="str">
            <v>CONEW Misc</v>
          </cell>
          <cell r="O148" t="str">
            <v>Conservation</v>
          </cell>
          <cell r="P148" t="str">
            <v>NA</v>
          </cell>
          <cell r="Q148">
            <v>0</v>
          </cell>
          <cell r="R148">
            <v>0</v>
          </cell>
          <cell r="S148">
            <v>1019.08</v>
          </cell>
          <cell r="T148">
            <v>0</v>
          </cell>
          <cell r="U148">
            <v>0</v>
          </cell>
          <cell r="V148">
            <v>0</v>
          </cell>
          <cell r="W148">
            <v>0</v>
          </cell>
          <cell r="X148" t="str">
            <v>December2010-2011</v>
          </cell>
          <cell r="Y148" t="str">
            <v>December2010-2011ConservationCONSER</v>
          </cell>
          <cell r="Z148" t="str">
            <v>Conservation196332CONSER</v>
          </cell>
          <cell r="AA148" t="str">
            <v>December2010-2011CONEW Misc</v>
          </cell>
          <cell r="AB148" t="str">
            <v>ConservationCONSER</v>
          </cell>
          <cell r="AC148" t="str">
            <v>NACONSERConservation196332</v>
          </cell>
          <cell r="AD148" t="str">
            <v>CONEW MiscDecemberCONSER</v>
          </cell>
          <cell r="AE148" t="str">
            <v>ConservationCONSER196332December</v>
          </cell>
          <cell r="AF148">
            <v>0</v>
          </cell>
          <cell r="AG148">
            <v>1019.08</v>
          </cell>
          <cell r="AH148">
            <v>0</v>
          </cell>
          <cell r="AI148">
            <v>0</v>
          </cell>
          <cell r="AJ148">
            <v>1019.08</v>
          </cell>
          <cell r="AK148">
            <v>0</v>
          </cell>
          <cell r="AL148">
            <v>0</v>
          </cell>
          <cell r="AM148">
            <v>0</v>
          </cell>
          <cell r="AN148">
            <v>0</v>
          </cell>
          <cell r="AO148">
            <v>0</v>
          </cell>
          <cell r="AP148">
            <v>0</v>
          </cell>
          <cell r="AQ148">
            <v>0</v>
          </cell>
          <cell r="AR148">
            <v>0</v>
          </cell>
          <cell r="AS148">
            <v>0</v>
          </cell>
          <cell r="AT148">
            <v>0</v>
          </cell>
          <cell r="AU148">
            <v>0</v>
          </cell>
          <cell r="AV148">
            <v>0</v>
          </cell>
          <cell r="AZ148" t="str">
            <v>WELCH</v>
          </cell>
        </row>
        <row r="149">
          <cell r="A149" t="str">
            <v>December</v>
          </cell>
          <cell r="B149" t="str">
            <v>2010-2011</v>
          </cell>
          <cell r="C149" t="str">
            <v>18225.511200.912</v>
          </cell>
          <cell r="D149" t="str">
            <v>CONSER</v>
          </cell>
          <cell r="E149" t="str">
            <v>CONSER</v>
          </cell>
          <cell r="F149">
            <v>40522</v>
          </cell>
          <cell r="G149" t="str">
            <v>CIS</v>
          </cell>
          <cell r="H149" t="str">
            <v>CIS</v>
          </cell>
          <cell r="I149">
            <v>4370.45</v>
          </cell>
          <cell r="J149" t="str">
            <v xml:space="preserve"> </v>
          </cell>
          <cell r="K149" t="str">
            <v xml:space="preserve"> </v>
          </cell>
          <cell r="L149" t="str">
            <v xml:space="preserve"> </v>
          </cell>
          <cell r="M149" t="str">
            <v>000000000001332</v>
          </cell>
          <cell r="N149" t="str">
            <v>CONEW Misc</v>
          </cell>
          <cell r="O149" t="str">
            <v>Conservation</v>
          </cell>
          <cell r="P149" t="str">
            <v>NA</v>
          </cell>
          <cell r="Q149">
            <v>0</v>
          </cell>
          <cell r="R149">
            <v>0</v>
          </cell>
          <cell r="S149">
            <v>4370.45</v>
          </cell>
          <cell r="T149">
            <v>0</v>
          </cell>
          <cell r="U149">
            <v>0</v>
          </cell>
          <cell r="V149">
            <v>0</v>
          </cell>
          <cell r="W149">
            <v>0</v>
          </cell>
          <cell r="X149" t="str">
            <v>December2010-2011</v>
          </cell>
          <cell r="Y149" t="str">
            <v>December2010-2011ConservationCONSER</v>
          </cell>
          <cell r="Z149" t="str">
            <v>ConservationCISCONSER</v>
          </cell>
          <cell r="AA149" t="str">
            <v>December2010-2011CONEW Misc</v>
          </cell>
          <cell r="AB149" t="str">
            <v>ConservationCONSER</v>
          </cell>
          <cell r="AC149" t="str">
            <v>NACONSERConservationCIS</v>
          </cell>
          <cell r="AD149" t="str">
            <v>CONEW MiscDecemberCONSER</v>
          </cell>
          <cell r="AE149" t="str">
            <v>ConservationCONSERCISDecember</v>
          </cell>
          <cell r="AF149">
            <v>0</v>
          </cell>
          <cell r="AG149">
            <v>4370.45</v>
          </cell>
          <cell r="AH149">
            <v>0</v>
          </cell>
          <cell r="AI149">
            <v>0</v>
          </cell>
          <cell r="AJ149">
            <v>4370.45</v>
          </cell>
          <cell r="AK149">
            <v>0</v>
          </cell>
          <cell r="AL149">
            <v>0</v>
          </cell>
          <cell r="AM149">
            <v>0</v>
          </cell>
          <cell r="AN149">
            <v>0</v>
          </cell>
          <cell r="AO149">
            <v>0</v>
          </cell>
          <cell r="AP149">
            <v>0</v>
          </cell>
          <cell r="AQ149">
            <v>0</v>
          </cell>
          <cell r="AR149">
            <v>0</v>
          </cell>
          <cell r="AS149">
            <v>0</v>
          </cell>
          <cell r="AT149">
            <v>0</v>
          </cell>
          <cell r="AU149">
            <v>0</v>
          </cell>
          <cell r="AV149">
            <v>0</v>
          </cell>
        </row>
        <row r="150">
          <cell r="A150" t="str">
            <v>December</v>
          </cell>
          <cell r="B150" t="str">
            <v>2010-2011</v>
          </cell>
          <cell r="C150" t="str">
            <v>18225.512014.912</v>
          </cell>
          <cell r="D150" t="str">
            <v>CONSER</v>
          </cell>
          <cell r="E150" t="str">
            <v>CONSER</v>
          </cell>
          <cell r="F150">
            <v>40522</v>
          </cell>
          <cell r="G150">
            <v>52020</v>
          </cell>
          <cell r="H150" t="str">
            <v>Asyst Corp</v>
          </cell>
          <cell r="I150">
            <v>6400</v>
          </cell>
          <cell r="J150" t="str">
            <v>00140208</v>
          </cell>
          <cell r="K150" t="str">
            <v xml:space="preserve"> </v>
          </cell>
          <cell r="L150" t="str">
            <v>5269</v>
          </cell>
          <cell r="M150" t="str">
            <v>finance adjustment</v>
          </cell>
          <cell r="N150" t="str">
            <v>CONEW Misc</v>
          </cell>
          <cell r="O150" t="str">
            <v>Conservation</v>
          </cell>
          <cell r="P150" t="str">
            <v>NA</v>
          </cell>
          <cell r="Q150">
            <v>0</v>
          </cell>
          <cell r="R150">
            <v>0</v>
          </cell>
          <cell r="S150">
            <v>6400</v>
          </cell>
          <cell r="T150">
            <v>0</v>
          </cell>
          <cell r="U150">
            <v>0</v>
          </cell>
          <cell r="V150">
            <v>0</v>
          </cell>
          <cell r="W150">
            <v>0</v>
          </cell>
          <cell r="X150" t="str">
            <v>December2010-2011</v>
          </cell>
          <cell r="Y150" t="str">
            <v>December2010-2011ConservationCONSER</v>
          </cell>
          <cell r="Z150" t="str">
            <v>Conservation52020CONSER</v>
          </cell>
          <cell r="AA150" t="str">
            <v>December2010-2011CONEW Misc</v>
          </cell>
          <cell r="AB150" t="str">
            <v>ConservationCONSER</v>
          </cell>
          <cell r="AC150" t="str">
            <v>NACONSERConservation52020</v>
          </cell>
          <cell r="AD150" t="str">
            <v>CONEW MiscDecemberCONSER</v>
          </cell>
          <cell r="AE150" t="str">
            <v>ConservationCONSER52020December</v>
          </cell>
          <cell r="AF150">
            <v>0</v>
          </cell>
          <cell r="AG150">
            <v>6400</v>
          </cell>
          <cell r="AH150">
            <v>0</v>
          </cell>
          <cell r="AI150">
            <v>0</v>
          </cell>
          <cell r="AJ150">
            <v>6400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A151" t="str">
            <v>December</v>
          </cell>
          <cell r="B151" t="str">
            <v>2010-2011</v>
          </cell>
          <cell r="C151" t="str">
            <v>18225.511200.912</v>
          </cell>
          <cell r="D151" t="str">
            <v>CONSER</v>
          </cell>
          <cell r="E151" t="str">
            <v>CONSER</v>
          </cell>
          <cell r="F151">
            <v>40525</v>
          </cell>
          <cell r="G151" t="str">
            <v>CIS</v>
          </cell>
          <cell r="H151" t="str">
            <v>CIS</v>
          </cell>
          <cell r="I151">
            <v>2257.8000000000002</v>
          </cell>
          <cell r="J151" t="str">
            <v xml:space="preserve"> </v>
          </cell>
          <cell r="K151" t="str">
            <v xml:space="preserve"> </v>
          </cell>
          <cell r="L151" t="str">
            <v xml:space="preserve"> </v>
          </cell>
          <cell r="M151" t="str">
            <v>000000000001335</v>
          </cell>
          <cell r="N151" t="str">
            <v>CONEW Misc</v>
          </cell>
          <cell r="O151" t="str">
            <v>Conservation</v>
          </cell>
          <cell r="P151" t="str">
            <v>NA</v>
          </cell>
          <cell r="Q151">
            <v>0</v>
          </cell>
          <cell r="R151">
            <v>0</v>
          </cell>
          <cell r="S151">
            <v>2257.8000000000002</v>
          </cell>
          <cell r="T151">
            <v>0</v>
          </cell>
          <cell r="U151">
            <v>0</v>
          </cell>
          <cell r="V151">
            <v>0</v>
          </cell>
          <cell r="W151">
            <v>0</v>
          </cell>
          <cell r="X151" t="str">
            <v>December2010-2011</v>
          </cell>
          <cell r="Y151" t="str">
            <v>December2010-2011ConservationCONSER</v>
          </cell>
          <cell r="Z151" t="str">
            <v>ConservationCISCONSER</v>
          </cell>
          <cell r="AA151" t="str">
            <v>December2010-2011CONEW Misc</v>
          </cell>
          <cell r="AB151" t="str">
            <v>ConservationCONSER</v>
          </cell>
          <cell r="AC151" t="str">
            <v>NACONSERConservationCIS</v>
          </cell>
          <cell r="AD151" t="str">
            <v>CONEW MiscDecemberCONSER</v>
          </cell>
          <cell r="AE151" t="str">
            <v>ConservationCONSERCISDecember</v>
          </cell>
          <cell r="AF151">
            <v>0</v>
          </cell>
          <cell r="AG151">
            <v>2257.8000000000002</v>
          </cell>
          <cell r="AH151">
            <v>0</v>
          </cell>
          <cell r="AI151">
            <v>0</v>
          </cell>
          <cell r="AJ151">
            <v>2257.8000000000002</v>
          </cell>
          <cell r="AK151">
            <v>0</v>
          </cell>
          <cell r="AL151">
            <v>0</v>
          </cell>
          <cell r="AM151">
            <v>0</v>
          </cell>
          <cell r="AN151">
            <v>0</v>
          </cell>
          <cell r="AO151">
            <v>0</v>
          </cell>
          <cell r="AP151">
            <v>0</v>
          </cell>
          <cell r="AQ151">
            <v>0</v>
          </cell>
          <cell r="AR151">
            <v>0</v>
          </cell>
          <cell r="AS151">
            <v>0</v>
          </cell>
          <cell r="AT151">
            <v>0</v>
          </cell>
          <cell r="AU151">
            <v>0</v>
          </cell>
          <cell r="AV151">
            <v>0</v>
          </cell>
        </row>
        <row r="152">
          <cell r="A152" t="str">
            <v>December</v>
          </cell>
          <cell r="B152" t="str">
            <v>2010-2011</v>
          </cell>
          <cell r="C152" t="str">
            <v>18225.511200.912</v>
          </cell>
          <cell r="D152" t="str">
            <v>CONSER</v>
          </cell>
          <cell r="E152" t="str">
            <v>CONSER</v>
          </cell>
          <cell r="F152">
            <v>40526</v>
          </cell>
          <cell r="G152" t="str">
            <v>CIS</v>
          </cell>
          <cell r="H152" t="str">
            <v>CIS</v>
          </cell>
          <cell r="I152">
            <v>6283.55</v>
          </cell>
          <cell r="J152" t="str">
            <v xml:space="preserve"> </v>
          </cell>
          <cell r="K152" t="str">
            <v xml:space="preserve"> </v>
          </cell>
          <cell r="L152" t="str">
            <v xml:space="preserve"> </v>
          </cell>
          <cell r="M152" t="str">
            <v>000000000001336</v>
          </cell>
          <cell r="N152" t="str">
            <v>CONEW Misc</v>
          </cell>
          <cell r="O152" t="str">
            <v>Conservation</v>
          </cell>
          <cell r="P152" t="str">
            <v>NA</v>
          </cell>
          <cell r="Q152">
            <v>0</v>
          </cell>
          <cell r="R152">
            <v>0</v>
          </cell>
          <cell r="S152">
            <v>6283.55</v>
          </cell>
          <cell r="T152">
            <v>0</v>
          </cell>
          <cell r="U152">
            <v>0</v>
          </cell>
          <cell r="V152">
            <v>0</v>
          </cell>
          <cell r="W152">
            <v>0</v>
          </cell>
          <cell r="X152" t="str">
            <v>December2010-2011</v>
          </cell>
          <cell r="Y152" t="str">
            <v>December2010-2011ConservationCONSER</v>
          </cell>
          <cell r="Z152" t="str">
            <v>ConservationCISCONSER</v>
          </cell>
          <cell r="AA152" t="str">
            <v>December2010-2011CONEW Misc</v>
          </cell>
          <cell r="AB152" t="str">
            <v>ConservationCONSER</v>
          </cell>
          <cell r="AC152" t="str">
            <v>NACONSERConservationCIS</v>
          </cell>
          <cell r="AD152" t="str">
            <v>CONEW MiscDecemberCONSER</v>
          </cell>
          <cell r="AE152" t="str">
            <v>ConservationCONSERCISDecember</v>
          </cell>
          <cell r="AF152">
            <v>0</v>
          </cell>
          <cell r="AG152">
            <v>6283.55</v>
          </cell>
          <cell r="AH152">
            <v>0</v>
          </cell>
          <cell r="AI152">
            <v>0</v>
          </cell>
          <cell r="AJ152">
            <v>6283.55</v>
          </cell>
          <cell r="AK152">
            <v>0</v>
          </cell>
          <cell r="AL152">
            <v>0</v>
          </cell>
          <cell r="AM152">
            <v>0</v>
          </cell>
          <cell r="AN152">
            <v>0</v>
          </cell>
          <cell r="AO152">
            <v>0</v>
          </cell>
          <cell r="AP152">
            <v>0</v>
          </cell>
          <cell r="AQ152">
            <v>0</v>
          </cell>
          <cell r="AR152">
            <v>0</v>
          </cell>
          <cell r="AS152">
            <v>0</v>
          </cell>
          <cell r="AT152">
            <v>0</v>
          </cell>
          <cell r="AU152">
            <v>0</v>
          </cell>
          <cell r="AV152">
            <v>0</v>
          </cell>
        </row>
        <row r="153">
          <cell r="A153" t="str">
            <v>December</v>
          </cell>
          <cell r="B153" t="str">
            <v>2010-2011</v>
          </cell>
          <cell r="C153" t="str">
            <v>18225.512014.912</v>
          </cell>
          <cell r="D153" t="str">
            <v>CONSER</v>
          </cell>
          <cell r="E153" t="str">
            <v>CONSER</v>
          </cell>
          <cell r="F153">
            <v>40526</v>
          </cell>
          <cell r="G153">
            <v>196332</v>
          </cell>
          <cell r="H153" t="str">
            <v>Aqua Cops Water Systems Inc</v>
          </cell>
          <cell r="I153">
            <v>1076.26</v>
          </cell>
          <cell r="J153" t="str">
            <v>00171332</v>
          </cell>
          <cell r="K153" t="str">
            <v xml:space="preserve"> </v>
          </cell>
          <cell r="L153" t="str">
            <v>HF0141</v>
          </cell>
          <cell r="M153" t="str">
            <v>Home Fix-Up Program</v>
          </cell>
          <cell r="N153" t="str">
            <v>CONEW Misc</v>
          </cell>
          <cell r="O153" t="str">
            <v>Conservation</v>
          </cell>
          <cell r="P153" t="str">
            <v>NA</v>
          </cell>
          <cell r="Q153">
            <v>0</v>
          </cell>
          <cell r="R153">
            <v>0</v>
          </cell>
          <cell r="S153">
            <v>1076.26</v>
          </cell>
          <cell r="T153">
            <v>0</v>
          </cell>
          <cell r="U153">
            <v>0</v>
          </cell>
          <cell r="V153">
            <v>0</v>
          </cell>
          <cell r="W153">
            <v>0</v>
          </cell>
          <cell r="X153" t="str">
            <v>December2010-2011</v>
          </cell>
          <cell r="Y153" t="str">
            <v>December2010-2011ConservationCONSER</v>
          </cell>
          <cell r="Z153" t="str">
            <v>Conservation196332CONSER</v>
          </cell>
          <cell r="AA153" t="str">
            <v>December2010-2011CONEW Misc</v>
          </cell>
          <cell r="AB153" t="str">
            <v>ConservationCONSER</v>
          </cell>
          <cell r="AC153" t="str">
            <v>NACONSERConservation196332</v>
          </cell>
          <cell r="AD153" t="str">
            <v>CONEW MiscDecemberCONSER</v>
          </cell>
          <cell r="AE153" t="str">
            <v>ConservationCONSER196332December</v>
          </cell>
          <cell r="AF153">
            <v>0</v>
          </cell>
          <cell r="AG153">
            <v>1076.26</v>
          </cell>
          <cell r="AH153">
            <v>0</v>
          </cell>
          <cell r="AI153">
            <v>0</v>
          </cell>
          <cell r="AJ153">
            <v>1076.26</v>
          </cell>
          <cell r="AK153">
            <v>0</v>
          </cell>
          <cell r="AL153">
            <v>0</v>
          </cell>
          <cell r="AM153">
            <v>0</v>
          </cell>
          <cell r="AN153">
            <v>0</v>
          </cell>
          <cell r="AO153">
            <v>0</v>
          </cell>
          <cell r="AP153">
            <v>0</v>
          </cell>
          <cell r="AQ153">
            <v>0</v>
          </cell>
          <cell r="AR153">
            <v>0</v>
          </cell>
          <cell r="AS153">
            <v>0</v>
          </cell>
          <cell r="AT153">
            <v>0</v>
          </cell>
          <cell r="AU153">
            <v>0</v>
          </cell>
          <cell r="AV153">
            <v>0</v>
          </cell>
          <cell r="AZ153" t="str">
            <v>GRAHAM</v>
          </cell>
        </row>
        <row r="154">
          <cell r="A154" t="str">
            <v>December</v>
          </cell>
          <cell r="B154" t="str">
            <v>2010-2011</v>
          </cell>
          <cell r="C154" t="str">
            <v>18225.512014.912</v>
          </cell>
          <cell r="D154" t="str">
            <v>CONSER</v>
          </cell>
          <cell r="E154" t="str">
            <v>CONSER</v>
          </cell>
          <cell r="F154">
            <v>40526</v>
          </cell>
          <cell r="G154">
            <v>196332</v>
          </cell>
          <cell r="H154" t="str">
            <v>Aqua Cops Water Systems Inc</v>
          </cell>
          <cell r="I154">
            <v>771.41</v>
          </cell>
          <cell r="J154" t="str">
            <v>00171332</v>
          </cell>
          <cell r="K154" t="str">
            <v xml:space="preserve"> </v>
          </cell>
          <cell r="L154" t="str">
            <v>HF0142</v>
          </cell>
          <cell r="M154" t="str">
            <v>Home Fix-Up Program</v>
          </cell>
          <cell r="N154" t="str">
            <v>CONEW Misc</v>
          </cell>
          <cell r="O154" t="str">
            <v>Conservation</v>
          </cell>
          <cell r="P154" t="str">
            <v>NA</v>
          </cell>
          <cell r="Q154">
            <v>0</v>
          </cell>
          <cell r="R154">
            <v>0</v>
          </cell>
          <cell r="S154">
            <v>771.41</v>
          </cell>
          <cell r="T154">
            <v>0</v>
          </cell>
          <cell r="U154">
            <v>0</v>
          </cell>
          <cell r="V154">
            <v>0</v>
          </cell>
          <cell r="W154">
            <v>0</v>
          </cell>
          <cell r="X154" t="str">
            <v>December2010-2011</v>
          </cell>
          <cell r="Y154" t="str">
            <v>December2010-2011ConservationCONSER</v>
          </cell>
          <cell r="Z154" t="str">
            <v>Conservation196332CONSER</v>
          </cell>
          <cell r="AA154" t="str">
            <v>December2010-2011CONEW Misc</v>
          </cell>
          <cell r="AB154" t="str">
            <v>ConservationCONSER</v>
          </cell>
          <cell r="AC154" t="str">
            <v>NACONSERConservation196332</v>
          </cell>
          <cell r="AD154" t="str">
            <v>CONEW MiscDecemberCONSER</v>
          </cell>
          <cell r="AE154" t="str">
            <v>ConservationCONSER196332December</v>
          </cell>
          <cell r="AF154">
            <v>0</v>
          </cell>
          <cell r="AG154">
            <v>771.41</v>
          </cell>
          <cell r="AH154">
            <v>0</v>
          </cell>
          <cell r="AI154">
            <v>0</v>
          </cell>
          <cell r="AJ154">
            <v>771.41</v>
          </cell>
          <cell r="AK154">
            <v>0</v>
          </cell>
          <cell r="AL154">
            <v>0</v>
          </cell>
          <cell r="AM154">
            <v>0</v>
          </cell>
          <cell r="AN154">
            <v>0</v>
          </cell>
          <cell r="AO154">
            <v>0</v>
          </cell>
          <cell r="AP154">
            <v>0</v>
          </cell>
          <cell r="AQ154">
            <v>0</v>
          </cell>
          <cell r="AR154">
            <v>0</v>
          </cell>
          <cell r="AS154">
            <v>0</v>
          </cell>
          <cell r="AT154">
            <v>0</v>
          </cell>
          <cell r="AU154">
            <v>0</v>
          </cell>
          <cell r="AV154">
            <v>0</v>
          </cell>
          <cell r="AZ154" t="str">
            <v>WELCH</v>
          </cell>
        </row>
        <row r="155">
          <cell r="A155" t="str">
            <v>December</v>
          </cell>
          <cell r="B155" t="str">
            <v>2010-2011</v>
          </cell>
          <cell r="C155" t="str">
            <v>18225.512014.912</v>
          </cell>
          <cell r="D155" t="str">
            <v>CONSER</v>
          </cell>
          <cell r="E155" t="str">
            <v>CONSER</v>
          </cell>
          <cell r="F155">
            <v>40526</v>
          </cell>
          <cell r="G155">
            <v>196332</v>
          </cell>
          <cell r="H155" t="str">
            <v>Aqua Cops Water Systems Inc</v>
          </cell>
          <cell r="I155">
            <v>617.49</v>
          </cell>
          <cell r="J155" t="str">
            <v>00171332</v>
          </cell>
          <cell r="K155" t="str">
            <v xml:space="preserve"> </v>
          </cell>
          <cell r="L155" t="str">
            <v>HF0143</v>
          </cell>
          <cell r="M155" t="str">
            <v>Home Fix-Up Program</v>
          </cell>
          <cell r="N155" t="str">
            <v>CONEW Misc</v>
          </cell>
          <cell r="O155" t="str">
            <v>Conservation</v>
          </cell>
          <cell r="P155" t="str">
            <v>NA</v>
          </cell>
          <cell r="Q155">
            <v>0</v>
          </cell>
          <cell r="R155">
            <v>0</v>
          </cell>
          <cell r="S155">
            <v>617.49</v>
          </cell>
          <cell r="T155">
            <v>0</v>
          </cell>
          <cell r="U155">
            <v>0</v>
          </cell>
          <cell r="V155">
            <v>0</v>
          </cell>
          <cell r="W155">
            <v>0</v>
          </cell>
          <cell r="X155" t="str">
            <v>December2010-2011</v>
          </cell>
          <cell r="Y155" t="str">
            <v>December2010-2011ConservationCONSER</v>
          </cell>
          <cell r="Z155" t="str">
            <v>Conservation196332CONSER</v>
          </cell>
          <cell r="AA155" t="str">
            <v>December2010-2011CONEW Misc</v>
          </cell>
          <cell r="AB155" t="str">
            <v>ConservationCONSER</v>
          </cell>
          <cell r="AC155" t="str">
            <v>NACONSERConservation196332</v>
          </cell>
          <cell r="AD155" t="str">
            <v>CONEW MiscDecemberCONSER</v>
          </cell>
          <cell r="AE155" t="str">
            <v>ConservationCONSER196332December</v>
          </cell>
          <cell r="AF155">
            <v>0</v>
          </cell>
          <cell r="AG155">
            <v>617.49</v>
          </cell>
          <cell r="AH155">
            <v>0</v>
          </cell>
          <cell r="AI155">
            <v>0</v>
          </cell>
          <cell r="AJ155">
            <v>617.49</v>
          </cell>
          <cell r="AK155">
            <v>0</v>
          </cell>
          <cell r="AL155">
            <v>0</v>
          </cell>
          <cell r="AM155">
            <v>0</v>
          </cell>
          <cell r="AN155">
            <v>0</v>
          </cell>
          <cell r="AO155">
            <v>0</v>
          </cell>
          <cell r="AP155">
            <v>0</v>
          </cell>
          <cell r="AQ155">
            <v>0</v>
          </cell>
          <cell r="AR155">
            <v>0</v>
          </cell>
          <cell r="AS155">
            <v>0</v>
          </cell>
          <cell r="AT155">
            <v>0</v>
          </cell>
          <cell r="AU155">
            <v>0</v>
          </cell>
          <cell r="AV155">
            <v>0</v>
          </cell>
          <cell r="AZ155" t="str">
            <v>GRAHAM</v>
          </cell>
        </row>
        <row r="156">
          <cell r="A156" t="str">
            <v>December</v>
          </cell>
          <cell r="B156" t="str">
            <v>2010-2011</v>
          </cell>
          <cell r="C156" t="str">
            <v>18225.512014.912</v>
          </cell>
          <cell r="D156" t="str">
            <v>CONSER</v>
          </cell>
          <cell r="E156" t="str">
            <v>CONSER</v>
          </cell>
          <cell r="F156">
            <v>40526</v>
          </cell>
          <cell r="G156">
            <v>196332</v>
          </cell>
          <cell r="H156" t="str">
            <v>Aqua Cops Water Systems Inc</v>
          </cell>
          <cell r="I156">
            <v>1403.75</v>
          </cell>
          <cell r="J156" t="str">
            <v>00171332</v>
          </cell>
          <cell r="K156" t="str">
            <v xml:space="preserve"> </v>
          </cell>
          <cell r="L156" t="str">
            <v>HF0144</v>
          </cell>
          <cell r="M156" t="str">
            <v>Home Fix-Up Program</v>
          </cell>
          <cell r="N156" t="str">
            <v>CONEW Misc</v>
          </cell>
          <cell r="O156" t="str">
            <v>Conservation</v>
          </cell>
          <cell r="P156" t="str">
            <v>NA</v>
          </cell>
          <cell r="Q156">
            <v>0</v>
          </cell>
          <cell r="R156">
            <v>0</v>
          </cell>
          <cell r="S156">
            <v>1403.75</v>
          </cell>
          <cell r="T156">
            <v>0</v>
          </cell>
          <cell r="U156">
            <v>0</v>
          </cell>
          <cell r="V156">
            <v>0</v>
          </cell>
          <cell r="W156">
            <v>0</v>
          </cell>
          <cell r="X156" t="str">
            <v>December2010-2011</v>
          </cell>
          <cell r="Y156" t="str">
            <v>December2010-2011ConservationCONSER</v>
          </cell>
          <cell r="Z156" t="str">
            <v>Conservation196332CONSER</v>
          </cell>
          <cell r="AA156" t="str">
            <v>December2010-2011CONEW Misc</v>
          </cell>
          <cell r="AB156" t="str">
            <v>ConservationCONSER</v>
          </cell>
          <cell r="AC156" t="str">
            <v>NACONSERConservation196332</v>
          </cell>
          <cell r="AD156" t="str">
            <v>CONEW MiscDecemberCONSER</v>
          </cell>
          <cell r="AE156" t="str">
            <v>ConservationCONSER196332December</v>
          </cell>
          <cell r="AF156">
            <v>0</v>
          </cell>
          <cell r="AG156">
            <v>1403.75</v>
          </cell>
          <cell r="AH156">
            <v>0</v>
          </cell>
          <cell r="AI156">
            <v>0</v>
          </cell>
          <cell r="AJ156">
            <v>1403.75</v>
          </cell>
          <cell r="AK156">
            <v>0</v>
          </cell>
          <cell r="AL156">
            <v>0</v>
          </cell>
          <cell r="AM156">
            <v>0</v>
          </cell>
          <cell r="AN156">
            <v>0</v>
          </cell>
          <cell r="AO156">
            <v>0</v>
          </cell>
          <cell r="AP156">
            <v>0</v>
          </cell>
          <cell r="AQ156">
            <v>0</v>
          </cell>
          <cell r="AR156">
            <v>0</v>
          </cell>
          <cell r="AS156">
            <v>0</v>
          </cell>
          <cell r="AT156">
            <v>0</v>
          </cell>
          <cell r="AU156">
            <v>0</v>
          </cell>
          <cell r="AV156">
            <v>0</v>
          </cell>
          <cell r="AZ156" t="str">
            <v>WELCH</v>
          </cell>
        </row>
        <row r="157">
          <cell r="A157" t="str">
            <v>December</v>
          </cell>
          <cell r="B157" t="str">
            <v>2010-2011</v>
          </cell>
          <cell r="C157" t="str">
            <v>18225.512014.912</v>
          </cell>
          <cell r="D157" t="str">
            <v>CONSER</v>
          </cell>
          <cell r="E157" t="str">
            <v>CONSER</v>
          </cell>
          <cell r="F157">
            <v>40526</v>
          </cell>
          <cell r="G157">
            <v>196332</v>
          </cell>
          <cell r="H157" t="str">
            <v>Aqua Cops Water Systems Inc</v>
          </cell>
          <cell r="I157">
            <v>1071.55</v>
          </cell>
          <cell r="J157" t="str">
            <v>00171332</v>
          </cell>
          <cell r="K157" t="str">
            <v xml:space="preserve"> </v>
          </cell>
          <cell r="L157" t="str">
            <v>HF0145</v>
          </cell>
          <cell r="M157" t="str">
            <v>Home Fix-Up Program</v>
          </cell>
          <cell r="N157" t="str">
            <v>CONEW Misc</v>
          </cell>
          <cell r="O157" t="str">
            <v>Conservation</v>
          </cell>
          <cell r="P157" t="str">
            <v>NA</v>
          </cell>
          <cell r="Q157">
            <v>0</v>
          </cell>
          <cell r="R157">
            <v>0</v>
          </cell>
          <cell r="S157">
            <v>1071.55</v>
          </cell>
          <cell r="T157">
            <v>0</v>
          </cell>
          <cell r="U157">
            <v>0</v>
          </cell>
          <cell r="V157">
            <v>0</v>
          </cell>
          <cell r="W157">
            <v>0</v>
          </cell>
          <cell r="X157" t="str">
            <v>December2010-2011</v>
          </cell>
          <cell r="Y157" t="str">
            <v>December2010-2011ConservationCONSER</v>
          </cell>
          <cell r="Z157" t="str">
            <v>Conservation196332CONSER</v>
          </cell>
          <cell r="AA157" t="str">
            <v>December2010-2011CONEW Misc</v>
          </cell>
          <cell r="AB157" t="str">
            <v>ConservationCONSER</v>
          </cell>
          <cell r="AC157" t="str">
            <v>NACONSERConservation196332</v>
          </cell>
          <cell r="AD157" t="str">
            <v>CONEW MiscDecemberCONSER</v>
          </cell>
          <cell r="AE157" t="str">
            <v>ConservationCONSER196332December</v>
          </cell>
          <cell r="AF157">
            <v>0</v>
          </cell>
          <cell r="AG157">
            <v>1071.55</v>
          </cell>
          <cell r="AH157">
            <v>0</v>
          </cell>
          <cell r="AI157">
            <v>0</v>
          </cell>
          <cell r="AJ157">
            <v>1071.55</v>
          </cell>
          <cell r="AK157">
            <v>0</v>
          </cell>
          <cell r="AL157">
            <v>0</v>
          </cell>
          <cell r="AM157">
            <v>0</v>
          </cell>
          <cell r="AN157">
            <v>0</v>
          </cell>
          <cell r="AO157">
            <v>0</v>
          </cell>
          <cell r="AP157">
            <v>0</v>
          </cell>
          <cell r="AQ157">
            <v>0</v>
          </cell>
          <cell r="AR157">
            <v>0</v>
          </cell>
          <cell r="AS157">
            <v>0</v>
          </cell>
          <cell r="AT157">
            <v>0</v>
          </cell>
          <cell r="AU157">
            <v>0</v>
          </cell>
          <cell r="AV157">
            <v>0</v>
          </cell>
          <cell r="AZ157" t="str">
            <v>WELCH</v>
          </cell>
        </row>
        <row r="158">
          <cell r="A158" t="str">
            <v>December</v>
          </cell>
          <cell r="B158" t="str">
            <v>2010-2011</v>
          </cell>
          <cell r="C158" t="str">
            <v>18225.512014.912</v>
          </cell>
          <cell r="D158" t="str">
            <v>CONSER</v>
          </cell>
          <cell r="E158" t="str">
            <v>CONSER</v>
          </cell>
          <cell r="F158">
            <v>40526</v>
          </cell>
          <cell r="G158">
            <v>196332</v>
          </cell>
          <cell r="H158" t="str">
            <v>Aqua Cops Water Systems Inc</v>
          </cell>
          <cell r="I158">
            <v>1012.41</v>
          </cell>
          <cell r="J158" t="str">
            <v>00171332</v>
          </cell>
          <cell r="K158" t="str">
            <v xml:space="preserve"> </v>
          </cell>
          <cell r="L158" t="str">
            <v>HF0146</v>
          </cell>
          <cell r="M158" t="str">
            <v>Home Fix-Up Program</v>
          </cell>
          <cell r="N158" t="str">
            <v>CONEW Misc</v>
          </cell>
          <cell r="O158" t="str">
            <v>Conservation</v>
          </cell>
          <cell r="P158" t="str">
            <v>NA</v>
          </cell>
          <cell r="Q158">
            <v>0</v>
          </cell>
          <cell r="R158">
            <v>0</v>
          </cell>
          <cell r="S158">
            <v>1012.41</v>
          </cell>
          <cell r="T158">
            <v>0</v>
          </cell>
          <cell r="U158">
            <v>0</v>
          </cell>
          <cell r="V158">
            <v>0</v>
          </cell>
          <cell r="W158">
            <v>0</v>
          </cell>
          <cell r="X158" t="str">
            <v>December2010-2011</v>
          </cell>
          <cell r="Y158" t="str">
            <v>December2010-2011ConservationCONSER</v>
          </cell>
          <cell r="Z158" t="str">
            <v>Conservation196332CONSER</v>
          </cell>
          <cell r="AA158" t="str">
            <v>December2010-2011CONEW Misc</v>
          </cell>
          <cell r="AB158" t="str">
            <v>ConservationCONSER</v>
          </cell>
          <cell r="AC158" t="str">
            <v>NACONSERConservation196332</v>
          </cell>
          <cell r="AD158" t="str">
            <v>CONEW MiscDecemberCONSER</v>
          </cell>
          <cell r="AE158" t="str">
            <v>ConservationCONSER196332December</v>
          </cell>
          <cell r="AF158">
            <v>0</v>
          </cell>
          <cell r="AG158">
            <v>1012.41</v>
          </cell>
          <cell r="AH158">
            <v>0</v>
          </cell>
          <cell r="AI158">
            <v>0</v>
          </cell>
          <cell r="AJ158">
            <v>1012.41</v>
          </cell>
          <cell r="AK158">
            <v>0</v>
          </cell>
          <cell r="AL158">
            <v>0</v>
          </cell>
          <cell r="AM158">
            <v>0</v>
          </cell>
          <cell r="AN158">
            <v>0</v>
          </cell>
          <cell r="AO158">
            <v>0</v>
          </cell>
          <cell r="AP158">
            <v>0</v>
          </cell>
          <cell r="AQ158">
            <v>0</v>
          </cell>
          <cell r="AR158">
            <v>0</v>
          </cell>
          <cell r="AS158">
            <v>0</v>
          </cell>
          <cell r="AT158">
            <v>0</v>
          </cell>
          <cell r="AU158">
            <v>0</v>
          </cell>
          <cell r="AV158">
            <v>0</v>
          </cell>
          <cell r="AZ158" t="str">
            <v>WELCH</v>
          </cell>
        </row>
        <row r="159">
          <cell r="A159" t="str">
            <v>December</v>
          </cell>
          <cell r="B159" t="str">
            <v>2010-2011</v>
          </cell>
          <cell r="C159" t="str">
            <v>18225.512014.912</v>
          </cell>
          <cell r="D159" t="str">
            <v>CONSER</v>
          </cell>
          <cell r="E159" t="str">
            <v>CONSER</v>
          </cell>
          <cell r="F159">
            <v>40526</v>
          </cell>
          <cell r="G159">
            <v>196332</v>
          </cell>
          <cell r="H159" t="str">
            <v>Aqua Cops Water Systems Inc</v>
          </cell>
          <cell r="I159">
            <v>651.41999999999996</v>
          </cell>
          <cell r="J159" t="str">
            <v>00171332</v>
          </cell>
          <cell r="K159" t="str">
            <v xml:space="preserve"> </v>
          </cell>
          <cell r="L159" t="str">
            <v>BI0037</v>
          </cell>
          <cell r="M159" t="str">
            <v>Financed Insulation Program</v>
          </cell>
          <cell r="N159" t="str">
            <v>CONEW Misc</v>
          </cell>
          <cell r="O159" t="str">
            <v>Conservation</v>
          </cell>
          <cell r="P159" t="str">
            <v>NA</v>
          </cell>
          <cell r="Q159">
            <v>0</v>
          </cell>
          <cell r="R159">
            <v>0</v>
          </cell>
          <cell r="S159">
            <v>651.41999999999996</v>
          </cell>
          <cell r="T159">
            <v>0</v>
          </cell>
          <cell r="U159">
            <v>0</v>
          </cell>
          <cell r="V159">
            <v>0</v>
          </cell>
          <cell r="W159">
            <v>0</v>
          </cell>
          <cell r="X159" t="str">
            <v>December2010-2011</v>
          </cell>
          <cell r="Y159" t="str">
            <v>December2010-2011ConservationCONSER</v>
          </cell>
          <cell r="Z159" t="str">
            <v>Conservation196332CONSER</v>
          </cell>
          <cell r="AA159" t="str">
            <v>December2010-2011CONEW Misc</v>
          </cell>
          <cell r="AB159" t="str">
            <v>ConservationCONSER</v>
          </cell>
          <cell r="AC159" t="str">
            <v>NACONSERConservation196332</v>
          </cell>
          <cell r="AD159" t="str">
            <v>CONEW MiscDecemberCONSER</v>
          </cell>
          <cell r="AE159" t="str">
            <v>ConservationCONSER196332December</v>
          </cell>
          <cell r="AF159">
            <v>0</v>
          </cell>
          <cell r="AG159">
            <v>651.41999999999996</v>
          </cell>
          <cell r="AH159">
            <v>0</v>
          </cell>
          <cell r="AI159">
            <v>0</v>
          </cell>
          <cell r="AJ159">
            <v>651.41999999999996</v>
          </cell>
          <cell r="AK159">
            <v>0</v>
          </cell>
          <cell r="AL159">
            <v>0</v>
          </cell>
          <cell r="AM159">
            <v>0</v>
          </cell>
          <cell r="AN159">
            <v>0</v>
          </cell>
          <cell r="AO159">
            <v>0</v>
          </cell>
          <cell r="AP159">
            <v>0</v>
          </cell>
          <cell r="AQ159">
            <v>0</v>
          </cell>
          <cell r="AR159">
            <v>0</v>
          </cell>
          <cell r="AS159">
            <v>0</v>
          </cell>
          <cell r="AT159">
            <v>0</v>
          </cell>
          <cell r="AU159">
            <v>0</v>
          </cell>
          <cell r="AV159">
            <v>0</v>
          </cell>
          <cell r="AZ159" t="str">
            <v>WELCH</v>
          </cell>
        </row>
        <row r="160">
          <cell r="A160" t="str">
            <v>December</v>
          </cell>
          <cell r="B160" t="str">
            <v>2010-2011</v>
          </cell>
          <cell r="C160" t="str">
            <v>18225.512014.912</v>
          </cell>
          <cell r="D160" t="str">
            <v>CONSER</v>
          </cell>
          <cell r="E160" t="str">
            <v>CONSER</v>
          </cell>
          <cell r="F160">
            <v>40526</v>
          </cell>
          <cell r="G160">
            <v>196332</v>
          </cell>
          <cell r="H160" t="str">
            <v>Aqua Cops Water Systems Inc</v>
          </cell>
          <cell r="I160">
            <v>682.84</v>
          </cell>
          <cell r="J160" t="str">
            <v>00171332</v>
          </cell>
          <cell r="K160" t="str">
            <v xml:space="preserve"> </v>
          </cell>
          <cell r="L160" t="str">
            <v>BI0038</v>
          </cell>
          <cell r="M160" t="str">
            <v>Financed Insulation Program</v>
          </cell>
          <cell r="N160" t="str">
            <v>CONEW Misc</v>
          </cell>
          <cell r="O160" t="str">
            <v>Conservation</v>
          </cell>
          <cell r="P160" t="str">
            <v>NA</v>
          </cell>
          <cell r="Q160">
            <v>0</v>
          </cell>
          <cell r="R160">
            <v>0</v>
          </cell>
          <cell r="S160">
            <v>682.84</v>
          </cell>
          <cell r="T160">
            <v>0</v>
          </cell>
          <cell r="U160">
            <v>0</v>
          </cell>
          <cell r="V160">
            <v>0</v>
          </cell>
          <cell r="W160">
            <v>0</v>
          </cell>
          <cell r="X160" t="str">
            <v>December2010-2011</v>
          </cell>
          <cell r="Y160" t="str">
            <v>December2010-2011ConservationCONSER</v>
          </cell>
          <cell r="Z160" t="str">
            <v>Conservation196332CONSER</v>
          </cell>
          <cell r="AA160" t="str">
            <v>December2010-2011CONEW Misc</v>
          </cell>
          <cell r="AB160" t="str">
            <v>ConservationCONSER</v>
          </cell>
          <cell r="AC160" t="str">
            <v>NACONSERConservation196332</v>
          </cell>
          <cell r="AD160" t="str">
            <v>CONEW MiscDecemberCONSER</v>
          </cell>
          <cell r="AE160" t="str">
            <v>ConservationCONSER196332December</v>
          </cell>
          <cell r="AF160">
            <v>0</v>
          </cell>
          <cell r="AG160">
            <v>682.84</v>
          </cell>
          <cell r="AH160">
            <v>0</v>
          </cell>
          <cell r="AI160">
            <v>0</v>
          </cell>
          <cell r="AJ160">
            <v>682.84</v>
          </cell>
          <cell r="AK160">
            <v>0</v>
          </cell>
          <cell r="AL160">
            <v>0</v>
          </cell>
          <cell r="AM160">
            <v>0</v>
          </cell>
          <cell r="AN160">
            <v>0</v>
          </cell>
          <cell r="AO160">
            <v>0</v>
          </cell>
          <cell r="AP160">
            <v>0</v>
          </cell>
          <cell r="AQ160">
            <v>0</v>
          </cell>
          <cell r="AR160">
            <v>0</v>
          </cell>
          <cell r="AS160">
            <v>0</v>
          </cell>
          <cell r="AT160">
            <v>0</v>
          </cell>
          <cell r="AU160">
            <v>0</v>
          </cell>
          <cell r="AV160">
            <v>0</v>
          </cell>
          <cell r="AZ160" t="str">
            <v>WELCH</v>
          </cell>
        </row>
        <row r="161">
          <cell r="A161" t="str">
            <v>December</v>
          </cell>
          <cell r="B161" t="str">
            <v>2010-2011</v>
          </cell>
          <cell r="C161" t="str">
            <v>18225.511200.912</v>
          </cell>
          <cell r="D161" t="str">
            <v>CONSER</v>
          </cell>
          <cell r="E161" t="str">
            <v>CONSER</v>
          </cell>
          <cell r="F161">
            <v>40529</v>
          </cell>
          <cell r="G161" t="str">
            <v>CIS</v>
          </cell>
          <cell r="H161" t="str">
            <v>CIS</v>
          </cell>
          <cell r="I161">
            <v>6781.82</v>
          </cell>
          <cell r="J161" t="str">
            <v xml:space="preserve"> </v>
          </cell>
          <cell r="K161" t="str">
            <v xml:space="preserve"> </v>
          </cell>
          <cell r="L161" t="str">
            <v xml:space="preserve"> </v>
          </cell>
          <cell r="M161" t="str">
            <v>000000000001339</v>
          </cell>
          <cell r="N161" t="str">
            <v>CONEW Misc</v>
          </cell>
          <cell r="O161" t="str">
            <v>Conservation</v>
          </cell>
          <cell r="P161" t="str">
            <v>NA</v>
          </cell>
          <cell r="Q161">
            <v>0</v>
          </cell>
          <cell r="R161">
            <v>0</v>
          </cell>
          <cell r="S161">
            <v>6781.82</v>
          </cell>
          <cell r="T161">
            <v>0</v>
          </cell>
          <cell r="U161">
            <v>0</v>
          </cell>
          <cell r="V161">
            <v>0</v>
          </cell>
          <cell r="W161">
            <v>0</v>
          </cell>
          <cell r="X161" t="str">
            <v>December2010-2011</v>
          </cell>
          <cell r="Y161" t="str">
            <v>December2010-2011ConservationCONSER</v>
          </cell>
          <cell r="Z161" t="str">
            <v>ConservationCISCONSER</v>
          </cell>
          <cell r="AA161" t="str">
            <v>December2010-2011CONEW Misc</v>
          </cell>
          <cell r="AB161" t="str">
            <v>ConservationCONSER</v>
          </cell>
          <cell r="AC161" t="str">
            <v>NACONSERConservationCIS</v>
          </cell>
          <cell r="AD161" t="str">
            <v>CONEW MiscDecemberCONSER</v>
          </cell>
          <cell r="AE161" t="str">
            <v>ConservationCONSERCISDecember</v>
          </cell>
          <cell r="AF161">
            <v>0</v>
          </cell>
          <cell r="AG161">
            <v>6781.82</v>
          </cell>
          <cell r="AH161">
            <v>0</v>
          </cell>
          <cell r="AI161">
            <v>0</v>
          </cell>
          <cell r="AJ161">
            <v>6781.82</v>
          </cell>
          <cell r="AK161">
            <v>0</v>
          </cell>
          <cell r="AL161">
            <v>0</v>
          </cell>
          <cell r="AM161">
            <v>0</v>
          </cell>
          <cell r="AN161">
            <v>0</v>
          </cell>
          <cell r="AO161">
            <v>0</v>
          </cell>
          <cell r="AP161">
            <v>0</v>
          </cell>
          <cell r="AQ161">
            <v>0</v>
          </cell>
          <cell r="AR161">
            <v>0</v>
          </cell>
          <cell r="AS161">
            <v>0</v>
          </cell>
          <cell r="AT161">
            <v>0</v>
          </cell>
          <cell r="AU161">
            <v>0</v>
          </cell>
          <cell r="AV161">
            <v>0</v>
          </cell>
        </row>
        <row r="162">
          <cell r="A162" t="str">
            <v>December</v>
          </cell>
          <cell r="B162" t="str">
            <v>2010-2011</v>
          </cell>
          <cell r="C162" t="str">
            <v>18225.511200.912</v>
          </cell>
          <cell r="D162" t="str">
            <v>CONSER</v>
          </cell>
          <cell r="E162" t="str">
            <v>CONSER</v>
          </cell>
          <cell r="F162">
            <v>40532</v>
          </cell>
          <cell r="G162" t="str">
            <v>CIS</v>
          </cell>
          <cell r="H162" t="str">
            <v>CIS</v>
          </cell>
          <cell r="I162">
            <v>73138.8</v>
          </cell>
          <cell r="J162" t="str">
            <v xml:space="preserve"> </v>
          </cell>
          <cell r="K162" t="str">
            <v xml:space="preserve"> </v>
          </cell>
          <cell r="L162" t="str">
            <v xml:space="preserve"> </v>
          </cell>
          <cell r="M162" t="str">
            <v>000000000001342</v>
          </cell>
          <cell r="N162" t="str">
            <v>CONEW Misc</v>
          </cell>
          <cell r="O162" t="str">
            <v>Conservation</v>
          </cell>
          <cell r="P162" t="str">
            <v>NA</v>
          </cell>
          <cell r="Q162">
            <v>0</v>
          </cell>
          <cell r="R162">
            <v>0</v>
          </cell>
          <cell r="S162">
            <v>73138.8</v>
          </cell>
          <cell r="T162">
            <v>0</v>
          </cell>
          <cell r="U162">
            <v>0</v>
          </cell>
          <cell r="V162">
            <v>0</v>
          </cell>
          <cell r="W162">
            <v>0</v>
          </cell>
          <cell r="X162" t="str">
            <v>December2010-2011</v>
          </cell>
          <cell r="Y162" t="str">
            <v>December2010-2011ConservationCONSER</v>
          </cell>
          <cell r="Z162" t="str">
            <v>ConservationCISCONSER</v>
          </cell>
          <cell r="AA162" t="str">
            <v>December2010-2011CONEW Misc</v>
          </cell>
          <cell r="AB162" t="str">
            <v>ConservationCONSER</v>
          </cell>
          <cell r="AC162" t="str">
            <v>NACONSERConservationCIS</v>
          </cell>
          <cell r="AD162" t="str">
            <v>CONEW MiscDecemberCONSER</v>
          </cell>
          <cell r="AE162" t="str">
            <v>ConservationCONSERCISDecember</v>
          </cell>
          <cell r="AF162">
            <v>0</v>
          </cell>
          <cell r="AG162">
            <v>73138.8</v>
          </cell>
          <cell r="AH162">
            <v>0</v>
          </cell>
          <cell r="AI162">
            <v>0</v>
          </cell>
          <cell r="AJ162">
            <v>73138.8</v>
          </cell>
          <cell r="AK162">
            <v>0</v>
          </cell>
          <cell r="AL162">
            <v>0</v>
          </cell>
          <cell r="AM162">
            <v>0</v>
          </cell>
          <cell r="AN162">
            <v>0</v>
          </cell>
          <cell r="AO162">
            <v>0</v>
          </cell>
          <cell r="AP162">
            <v>0</v>
          </cell>
          <cell r="AQ162">
            <v>0</v>
          </cell>
          <cell r="AR162">
            <v>0</v>
          </cell>
          <cell r="AS162">
            <v>0</v>
          </cell>
          <cell r="AT162">
            <v>0</v>
          </cell>
          <cell r="AU162">
            <v>0</v>
          </cell>
          <cell r="AV162">
            <v>0</v>
          </cell>
        </row>
        <row r="163">
          <cell r="A163" t="str">
            <v>December</v>
          </cell>
          <cell r="B163" t="str">
            <v>2010-2011</v>
          </cell>
          <cell r="C163" t="str">
            <v>18225.512014.912</v>
          </cell>
          <cell r="D163" t="str">
            <v>CONSER</v>
          </cell>
          <cell r="E163" t="str">
            <v>CONSER</v>
          </cell>
          <cell r="F163">
            <v>40532</v>
          </cell>
          <cell r="G163">
            <v>196332</v>
          </cell>
          <cell r="H163" t="str">
            <v>Aqua Cops Water Systems Inc</v>
          </cell>
          <cell r="I163">
            <v>1982.71</v>
          </cell>
          <cell r="J163" t="str">
            <v>00171332</v>
          </cell>
          <cell r="K163" t="str">
            <v xml:space="preserve"> </v>
          </cell>
          <cell r="L163" t="str">
            <v>HF0147</v>
          </cell>
          <cell r="M163" t="str">
            <v>Home Fix-Up Program</v>
          </cell>
          <cell r="N163" t="str">
            <v>CONEW Misc</v>
          </cell>
          <cell r="O163" t="str">
            <v>Conservation</v>
          </cell>
          <cell r="P163" t="str">
            <v>NA</v>
          </cell>
          <cell r="Q163">
            <v>0</v>
          </cell>
          <cell r="R163">
            <v>0</v>
          </cell>
          <cell r="S163">
            <v>1982.71</v>
          </cell>
          <cell r="T163">
            <v>0</v>
          </cell>
          <cell r="U163">
            <v>0</v>
          </cell>
          <cell r="V163">
            <v>0</v>
          </cell>
          <cell r="W163">
            <v>0</v>
          </cell>
          <cell r="X163" t="str">
            <v>December2010-2011</v>
          </cell>
          <cell r="Y163" t="str">
            <v>December2010-2011ConservationCONSER</v>
          </cell>
          <cell r="Z163" t="str">
            <v>Conservation196332CONSER</v>
          </cell>
          <cell r="AA163" t="str">
            <v>December2010-2011CONEW Misc</v>
          </cell>
          <cell r="AB163" t="str">
            <v>ConservationCONSER</v>
          </cell>
          <cell r="AC163" t="str">
            <v>NACONSERConservation196332</v>
          </cell>
          <cell r="AD163" t="str">
            <v>CONEW MiscDecemberCONSER</v>
          </cell>
          <cell r="AE163" t="str">
            <v>ConservationCONSER196332December</v>
          </cell>
          <cell r="AF163">
            <v>0</v>
          </cell>
          <cell r="AG163">
            <v>1982.71</v>
          </cell>
          <cell r="AH163">
            <v>0</v>
          </cell>
          <cell r="AI163">
            <v>0</v>
          </cell>
          <cell r="AJ163">
            <v>1982.71</v>
          </cell>
          <cell r="AK163">
            <v>0</v>
          </cell>
          <cell r="AL163">
            <v>0</v>
          </cell>
          <cell r="AM163">
            <v>0</v>
          </cell>
          <cell r="AN163">
            <v>0</v>
          </cell>
          <cell r="AO163">
            <v>0</v>
          </cell>
          <cell r="AP163">
            <v>0</v>
          </cell>
          <cell r="AQ163">
            <v>0</v>
          </cell>
          <cell r="AR163">
            <v>0</v>
          </cell>
          <cell r="AS163">
            <v>0</v>
          </cell>
          <cell r="AT163">
            <v>0</v>
          </cell>
          <cell r="AU163">
            <v>0</v>
          </cell>
          <cell r="AV163">
            <v>0</v>
          </cell>
          <cell r="AZ163" t="str">
            <v>WELCH</v>
          </cell>
        </row>
        <row r="164">
          <cell r="A164" t="str">
            <v>December</v>
          </cell>
          <cell r="B164" t="str">
            <v>2010-2011</v>
          </cell>
          <cell r="C164" t="str">
            <v>18225.512014.912</v>
          </cell>
          <cell r="D164" t="str">
            <v>CONSER</v>
          </cell>
          <cell r="E164" t="str">
            <v>CONSER</v>
          </cell>
          <cell r="F164">
            <v>40532</v>
          </cell>
          <cell r="G164">
            <v>196332</v>
          </cell>
          <cell r="H164" t="str">
            <v>Aqua Cops Water Systems Inc</v>
          </cell>
          <cell r="I164">
            <v>694.95</v>
          </cell>
          <cell r="J164" t="str">
            <v>00171332</v>
          </cell>
          <cell r="K164" t="str">
            <v xml:space="preserve"> </v>
          </cell>
          <cell r="L164" t="str">
            <v>HF0148</v>
          </cell>
          <cell r="M164" t="str">
            <v>Home Fix-Up Program</v>
          </cell>
          <cell r="N164" t="str">
            <v>CONEW Misc</v>
          </cell>
          <cell r="O164" t="str">
            <v>Conservation</v>
          </cell>
          <cell r="P164" t="str">
            <v>NA</v>
          </cell>
          <cell r="Q164">
            <v>0</v>
          </cell>
          <cell r="R164">
            <v>0</v>
          </cell>
          <cell r="S164">
            <v>694.95</v>
          </cell>
          <cell r="T164">
            <v>0</v>
          </cell>
          <cell r="U164">
            <v>0</v>
          </cell>
          <cell r="V164">
            <v>0</v>
          </cell>
          <cell r="W164">
            <v>0</v>
          </cell>
          <cell r="X164" t="str">
            <v>December2010-2011</v>
          </cell>
          <cell r="Y164" t="str">
            <v>December2010-2011ConservationCONSER</v>
          </cell>
          <cell r="Z164" t="str">
            <v>Conservation196332CONSER</v>
          </cell>
          <cell r="AA164" t="str">
            <v>December2010-2011CONEW Misc</v>
          </cell>
          <cell r="AB164" t="str">
            <v>ConservationCONSER</v>
          </cell>
          <cell r="AC164" t="str">
            <v>NACONSERConservation196332</v>
          </cell>
          <cell r="AD164" t="str">
            <v>CONEW MiscDecemberCONSER</v>
          </cell>
          <cell r="AE164" t="str">
            <v>ConservationCONSER196332December</v>
          </cell>
          <cell r="AF164">
            <v>0</v>
          </cell>
          <cell r="AG164">
            <v>694.95</v>
          </cell>
          <cell r="AH164">
            <v>0</v>
          </cell>
          <cell r="AI164">
            <v>0</v>
          </cell>
          <cell r="AJ164">
            <v>694.95</v>
          </cell>
          <cell r="AK164">
            <v>0</v>
          </cell>
          <cell r="AL164">
            <v>0</v>
          </cell>
          <cell r="AM164">
            <v>0</v>
          </cell>
          <cell r="AN164">
            <v>0</v>
          </cell>
          <cell r="AO164">
            <v>0</v>
          </cell>
          <cell r="AP164">
            <v>0</v>
          </cell>
          <cell r="AQ164">
            <v>0</v>
          </cell>
          <cell r="AR164">
            <v>0</v>
          </cell>
          <cell r="AS164">
            <v>0</v>
          </cell>
          <cell r="AT164">
            <v>0</v>
          </cell>
          <cell r="AU164">
            <v>0</v>
          </cell>
          <cell r="AV164">
            <v>0</v>
          </cell>
          <cell r="AZ164" t="str">
            <v>GRAHAM</v>
          </cell>
        </row>
        <row r="165">
          <cell r="A165" t="str">
            <v>December</v>
          </cell>
          <cell r="B165" t="str">
            <v>2010-2011</v>
          </cell>
          <cell r="C165" t="str">
            <v>18225.512014.912</v>
          </cell>
          <cell r="D165" t="str">
            <v>CONSER</v>
          </cell>
          <cell r="E165" t="str">
            <v>CONSER</v>
          </cell>
          <cell r="F165">
            <v>40532</v>
          </cell>
          <cell r="G165">
            <v>196332</v>
          </cell>
          <cell r="H165" t="str">
            <v>Aqua Cops Water Systems Inc</v>
          </cell>
          <cell r="I165">
            <v>1246.3699999999999</v>
          </cell>
          <cell r="J165" t="str">
            <v>00171332</v>
          </cell>
          <cell r="K165" t="str">
            <v xml:space="preserve"> </v>
          </cell>
          <cell r="L165" t="str">
            <v>HF0149</v>
          </cell>
          <cell r="M165" t="str">
            <v>Home Fix-Up Program</v>
          </cell>
          <cell r="N165" t="str">
            <v>CONEW Misc</v>
          </cell>
          <cell r="O165" t="str">
            <v>Conservation</v>
          </cell>
          <cell r="P165" t="str">
            <v>NA</v>
          </cell>
          <cell r="Q165">
            <v>0</v>
          </cell>
          <cell r="R165">
            <v>0</v>
          </cell>
          <cell r="S165">
            <v>1246.3699999999999</v>
          </cell>
          <cell r="T165">
            <v>0</v>
          </cell>
          <cell r="U165">
            <v>0</v>
          </cell>
          <cell r="V165">
            <v>0</v>
          </cell>
          <cell r="W165">
            <v>0</v>
          </cell>
          <cell r="X165" t="str">
            <v>December2010-2011</v>
          </cell>
          <cell r="Y165" t="str">
            <v>December2010-2011ConservationCONSER</v>
          </cell>
          <cell r="Z165" t="str">
            <v>Conservation196332CONSER</v>
          </cell>
          <cell r="AA165" t="str">
            <v>December2010-2011CONEW Misc</v>
          </cell>
          <cell r="AB165" t="str">
            <v>ConservationCONSER</v>
          </cell>
          <cell r="AC165" t="str">
            <v>NACONSERConservation196332</v>
          </cell>
          <cell r="AD165" t="str">
            <v>CONEW MiscDecemberCONSER</v>
          </cell>
          <cell r="AE165" t="str">
            <v>ConservationCONSER196332December</v>
          </cell>
          <cell r="AF165">
            <v>0</v>
          </cell>
          <cell r="AG165">
            <v>1246.3699999999999</v>
          </cell>
          <cell r="AH165">
            <v>0</v>
          </cell>
          <cell r="AI165">
            <v>0</v>
          </cell>
          <cell r="AJ165">
            <v>1246.3699999999999</v>
          </cell>
          <cell r="AK165">
            <v>0</v>
          </cell>
          <cell r="AL165">
            <v>0</v>
          </cell>
          <cell r="AM165">
            <v>0</v>
          </cell>
          <cell r="AN165">
            <v>0</v>
          </cell>
          <cell r="AO165">
            <v>0</v>
          </cell>
          <cell r="AP165">
            <v>0</v>
          </cell>
          <cell r="AQ165">
            <v>0</v>
          </cell>
          <cell r="AR165">
            <v>0</v>
          </cell>
          <cell r="AS165">
            <v>0</v>
          </cell>
          <cell r="AT165">
            <v>0</v>
          </cell>
          <cell r="AU165">
            <v>0</v>
          </cell>
          <cell r="AV165">
            <v>0</v>
          </cell>
          <cell r="AZ165" t="str">
            <v>WELCH</v>
          </cell>
        </row>
        <row r="166">
          <cell r="A166" t="str">
            <v>December</v>
          </cell>
          <cell r="B166" t="str">
            <v>2010-2011</v>
          </cell>
          <cell r="C166" t="str">
            <v>18225.512014.912</v>
          </cell>
          <cell r="D166" t="str">
            <v>CONSER</v>
          </cell>
          <cell r="E166" t="str">
            <v>CONSER</v>
          </cell>
          <cell r="F166">
            <v>40532</v>
          </cell>
          <cell r="G166">
            <v>196332</v>
          </cell>
          <cell r="H166" t="str">
            <v>Aqua Cops Water Systems Inc</v>
          </cell>
          <cell r="I166">
            <v>1134.45</v>
          </cell>
          <cell r="J166" t="str">
            <v>00171332</v>
          </cell>
          <cell r="K166" t="str">
            <v xml:space="preserve"> </v>
          </cell>
          <cell r="L166" t="str">
            <v>HF0150</v>
          </cell>
          <cell r="M166" t="str">
            <v>Home Fix-Up Program</v>
          </cell>
          <cell r="N166" t="str">
            <v>CONEW Misc</v>
          </cell>
          <cell r="O166" t="str">
            <v>Conservation</v>
          </cell>
          <cell r="P166" t="str">
            <v>NA</v>
          </cell>
          <cell r="Q166">
            <v>0</v>
          </cell>
          <cell r="R166">
            <v>0</v>
          </cell>
          <cell r="S166">
            <v>1134.45</v>
          </cell>
          <cell r="T166">
            <v>0</v>
          </cell>
          <cell r="U166">
            <v>0</v>
          </cell>
          <cell r="V166">
            <v>0</v>
          </cell>
          <cell r="W166">
            <v>0</v>
          </cell>
          <cell r="X166" t="str">
            <v>December2010-2011</v>
          </cell>
          <cell r="Y166" t="str">
            <v>December2010-2011ConservationCONSER</v>
          </cell>
          <cell r="Z166" t="str">
            <v>Conservation196332CONSER</v>
          </cell>
          <cell r="AA166" t="str">
            <v>December2010-2011CONEW Misc</v>
          </cell>
          <cell r="AB166" t="str">
            <v>ConservationCONSER</v>
          </cell>
          <cell r="AC166" t="str">
            <v>NACONSERConservation196332</v>
          </cell>
          <cell r="AD166" t="str">
            <v>CONEW MiscDecemberCONSER</v>
          </cell>
          <cell r="AE166" t="str">
            <v>ConservationCONSER196332December</v>
          </cell>
          <cell r="AF166">
            <v>0</v>
          </cell>
          <cell r="AG166">
            <v>1134.45</v>
          </cell>
          <cell r="AH166">
            <v>0</v>
          </cell>
          <cell r="AI166">
            <v>0</v>
          </cell>
          <cell r="AJ166">
            <v>1134.45</v>
          </cell>
          <cell r="AK166">
            <v>0</v>
          </cell>
          <cell r="AL166">
            <v>0</v>
          </cell>
          <cell r="AM166">
            <v>0</v>
          </cell>
          <cell r="AN166">
            <v>0</v>
          </cell>
          <cell r="AO166">
            <v>0</v>
          </cell>
          <cell r="AP166">
            <v>0</v>
          </cell>
          <cell r="AQ166">
            <v>0</v>
          </cell>
          <cell r="AR166">
            <v>0</v>
          </cell>
          <cell r="AS166">
            <v>0</v>
          </cell>
          <cell r="AT166">
            <v>0</v>
          </cell>
          <cell r="AU166">
            <v>0</v>
          </cell>
          <cell r="AV166">
            <v>0</v>
          </cell>
          <cell r="AZ166" t="str">
            <v>WELCH</v>
          </cell>
        </row>
        <row r="167">
          <cell r="A167" t="str">
            <v>December</v>
          </cell>
          <cell r="B167" t="str">
            <v>2010-2011</v>
          </cell>
          <cell r="C167" t="str">
            <v>18225.512014.912</v>
          </cell>
          <cell r="D167" t="str">
            <v>CONSER</v>
          </cell>
          <cell r="E167" t="str">
            <v>CONSER</v>
          </cell>
          <cell r="F167">
            <v>40532</v>
          </cell>
          <cell r="G167">
            <v>196332</v>
          </cell>
          <cell r="H167" t="str">
            <v>Aqua Cops Water Systems Inc</v>
          </cell>
          <cell r="I167">
            <v>509.6</v>
          </cell>
          <cell r="J167" t="str">
            <v>00171332</v>
          </cell>
          <cell r="K167" t="str">
            <v xml:space="preserve"> </v>
          </cell>
          <cell r="L167" t="str">
            <v>BI0039</v>
          </cell>
          <cell r="M167" t="str">
            <v>Financed Insulation Program</v>
          </cell>
          <cell r="N167" t="str">
            <v>CONEW Misc</v>
          </cell>
          <cell r="O167" t="str">
            <v>Conservation</v>
          </cell>
          <cell r="P167" t="str">
            <v>NA</v>
          </cell>
          <cell r="Q167">
            <v>0</v>
          </cell>
          <cell r="R167">
            <v>0</v>
          </cell>
          <cell r="S167">
            <v>509.6</v>
          </cell>
          <cell r="T167">
            <v>0</v>
          </cell>
          <cell r="U167">
            <v>0</v>
          </cell>
          <cell r="V167">
            <v>0</v>
          </cell>
          <cell r="W167">
            <v>0</v>
          </cell>
          <cell r="X167" t="str">
            <v>December2010-2011</v>
          </cell>
          <cell r="Y167" t="str">
            <v>December2010-2011ConservationCONSER</v>
          </cell>
          <cell r="Z167" t="str">
            <v>Conservation196332CONSER</v>
          </cell>
          <cell r="AA167" t="str">
            <v>December2010-2011CONEW Misc</v>
          </cell>
          <cell r="AB167" t="str">
            <v>ConservationCONSER</v>
          </cell>
          <cell r="AC167" t="str">
            <v>NACONSERConservation196332</v>
          </cell>
          <cell r="AD167" t="str">
            <v>CONEW MiscDecemberCONSER</v>
          </cell>
          <cell r="AE167" t="str">
            <v>ConservationCONSER196332December</v>
          </cell>
          <cell r="AF167">
            <v>0</v>
          </cell>
          <cell r="AG167">
            <v>509.6</v>
          </cell>
          <cell r="AH167">
            <v>0</v>
          </cell>
          <cell r="AI167">
            <v>0</v>
          </cell>
          <cell r="AJ167">
            <v>509.6</v>
          </cell>
          <cell r="AK167">
            <v>0</v>
          </cell>
          <cell r="AL167">
            <v>0</v>
          </cell>
          <cell r="AM167">
            <v>0</v>
          </cell>
          <cell r="AN167">
            <v>0</v>
          </cell>
          <cell r="AO167">
            <v>0</v>
          </cell>
          <cell r="AP167">
            <v>0</v>
          </cell>
          <cell r="AQ167">
            <v>0</v>
          </cell>
          <cell r="AR167">
            <v>0</v>
          </cell>
          <cell r="AS167">
            <v>0</v>
          </cell>
          <cell r="AT167">
            <v>0</v>
          </cell>
          <cell r="AU167">
            <v>0</v>
          </cell>
          <cell r="AV167">
            <v>0</v>
          </cell>
          <cell r="AZ167" t="str">
            <v>GRAHAM</v>
          </cell>
        </row>
        <row r="168">
          <cell r="A168" t="str">
            <v>December</v>
          </cell>
          <cell r="B168" t="str">
            <v>2010-2011</v>
          </cell>
          <cell r="C168" t="str">
            <v>18225.512014.912</v>
          </cell>
          <cell r="D168" t="str">
            <v>CONSER</v>
          </cell>
          <cell r="E168" t="str">
            <v>CONSER</v>
          </cell>
          <cell r="F168">
            <v>40532</v>
          </cell>
          <cell r="G168">
            <v>196332</v>
          </cell>
          <cell r="H168" t="str">
            <v>Aqua Cops Water Systems Inc</v>
          </cell>
          <cell r="I168">
            <v>689.26</v>
          </cell>
          <cell r="J168" t="str">
            <v>00171332</v>
          </cell>
          <cell r="K168" t="str">
            <v xml:space="preserve"> </v>
          </cell>
          <cell r="L168" t="str">
            <v>BI0040</v>
          </cell>
          <cell r="M168" t="str">
            <v>Financed Insulation Program</v>
          </cell>
          <cell r="N168" t="str">
            <v>CONEW Misc</v>
          </cell>
          <cell r="O168" t="str">
            <v>Conservation</v>
          </cell>
          <cell r="P168" t="str">
            <v>NA</v>
          </cell>
          <cell r="Q168">
            <v>0</v>
          </cell>
          <cell r="R168">
            <v>0</v>
          </cell>
          <cell r="S168">
            <v>689.26</v>
          </cell>
          <cell r="T168">
            <v>0</v>
          </cell>
          <cell r="U168">
            <v>0</v>
          </cell>
          <cell r="V168">
            <v>0</v>
          </cell>
          <cell r="W168">
            <v>0</v>
          </cell>
          <cell r="X168" t="str">
            <v>December2010-2011</v>
          </cell>
          <cell r="Y168" t="str">
            <v>December2010-2011ConservationCONSER</v>
          </cell>
          <cell r="Z168" t="str">
            <v>Conservation196332CONSER</v>
          </cell>
          <cell r="AA168" t="str">
            <v>December2010-2011CONEW Misc</v>
          </cell>
          <cell r="AB168" t="str">
            <v>ConservationCONSER</v>
          </cell>
          <cell r="AC168" t="str">
            <v>NACONSERConservation196332</v>
          </cell>
          <cell r="AD168" t="str">
            <v>CONEW MiscDecemberCONSER</v>
          </cell>
          <cell r="AE168" t="str">
            <v>ConservationCONSER196332December</v>
          </cell>
          <cell r="AF168">
            <v>0</v>
          </cell>
          <cell r="AG168">
            <v>689.26</v>
          </cell>
          <cell r="AH168">
            <v>0</v>
          </cell>
          <cell r="AI168">
            <v>0</v>
          </cell>
          <cell r="AJ168">
            <v>689.26</v>
          </cell>
          <cell r="AK168">
            <v>0</v>
          </cell>
          <cell r="AL168">
            <v>0</v>
          </cell>
          <cell r="AM168">
            <v>0</v>
          </cell>
          <cell r="AN168">
            <v>0</v>
          </cell>
          <cell r="AO168">
            <v>0</v>
          </cell>
          <cell r="AP168">
            <v>0</v>
          </cell>
          <cell r="AQ168">
            <v>0</v>
          </cell>
          <cell r="AR168">
            <v>0</v>
          </cell>
          <cell r="AS168">
            <v>0</v>
          </cell>
          <cell r="AT168">
            <v>0</v>
          </cell>
          <cell r="AU168">
            <v>0</v>
          </cell>
          <cell r="AV168">
            <v>0</v>
          </cell>
          <cell r="AZ168" t="str">
            <v>SKIPPER</v>
          </cell>
        </row>
        <row r="169">
          <cell r="A169" t="str">
            <v>December</v>
          </cell>
          <cell r="B169" t="str">
            <v>2010-2011</v>
          </cell>
          <cell r="C169" t="str">
            <v>18225.512014.912</v>
          </cell>
          <cell r="D169" t="str">
            <v>CONSER</v>
          </cell>
          <cell r="E169" t="str">
            <v>CONSER</v>
          </cell>
          <cell r="F169">
            <v>40532</v>
          </cell>
          <cell r="G169">
            <v>196332</v>
          </cell>
          <cell r="H169" t="str">
            <v>Aqua Cops Water Systems Inc</v>
          </cell>
          <cell r="I169">
            <v>529.20000000000005</v>
          </cell>
          <cell r="J169" t="str">
            <v>00171332</v>
          </cell>
          <cell r="K169" t="str">
            <v xml:space="preserve"> </v>
          </cell>
          <cell r="L169" t="str">
            <v>BI0041</v>
          </cell>
          <cell r="M169" t="str">
            <v>Financed Insulation Program</v>
          </cell>
          <cell r="N169" t="str">
            <v>CONEW Misc</v>
          </cell>
          <cell r="O169" t="str">
            <v>Conservation</v>
          </cell>
          <cell r="P169" t="str">
            <v>NA</v>
          </cell>
          <cell r="Q169">
            <v>0</v>
          </cell>
          <cell r="R169">
            <v>0</v>
          </cell>
          <cell r="S169">
            <v>529.20000000000005</v>
          </cell>
          <cell r="T169">
            <v>0</v>
          </cell>
          <cell r="U169">
            <v>0</v>
          </cell>
          <cell r="V169">
            <v>0</v>
          </cell>
          <cell r="W169">
            <v>0</v>
          </cell>
          <cell r="X169" t="str">
            <v>December2010-2011</v>
          </cell>
          <cell r="Y169" t="str">
            <v>December2010-2011ConservationCONSER</v>
          </cell>
          <cell r="Z169" t="str">
            <v>Conservation196332CONSER</v>
          </cell>
          <cell r="AA169" t="str">
            <v>December2010-2011CONEW Misc</v>
          </cell>
          <cell r="AB169" t="str">
            <v>ConservationCONSER</v>
          </cell>
          <cell r="AC169" t="str">
            <v>NACONSERConservation196332</v>
          </cell>
          <cell r="AD169" t="str">
            <v>CONEW MiscDecemberCONSER</v>
          </cell>
          <cell r="AE169" t="str">
            <v>ConservationCONSER196332December</v>
          </cell>
          <cell r="AF169">
            <v>0</v>
          </cell>
          <cell r="AG169">
            <v>529.20000000000005</v>
          </cell>
          <cell r="AH169">
            <v>0</v>
          </cell>
          <cell r="AI169">
            <v>0</v>
          </cell>
          <cell r="AJ169">
            <v>529.20000000000005</v>
          </cell>
          <cell r="AK169">
            <v>0</v>
          </cell>
          <cell r="AL169">
            <v>0</v>
          </cell>
          <cell r="AM169">
            <v>0</v>
          </cell>
          <cell r="AN169">
            <v>0</v>
          </cell>
          <cell r="AO169">
            <v>0</v>
          </cell>
          <cell r="AP169">
            <v>0</v>
          </cell>
          <cell r="AQ169">
            <v>0</v>
          </cell>
          <cell r="AR169">
            <v>0</v>
          </cell>
          <cell r="AS169">
            <v>0</v>
          </cell>
          <cell r="AT169">
            <v>0</v>
          </cell>
          <cell r="AU169">
            <v>0</v>
          </cell>
          <cell r="AV169">
            <v>0</v>
          </cell>
          <cell r="AZ169" t="str">
            <v>SPRIGGS</v>
          </cell>
        </row>
        <row r="170">
          <cell r="A170" t="str">
            <v>December</v>
          </cell>
          <cell r="B170" t="str">
            <v>2010-2011</v>
          </cell>
          <cell r="C170" t="str">
            <v>18225.511200.912</v>
          </cell>
          <cell r="D170" t="str">
            <v>CONSER</v>
          </cell>
          <cell r="E170" t="str">
            <v>CONSER</v>
          </cell>
          <cell r="F170">
            <v>40533</v>
          </cell>
          <cell r="G170" t="str">
            <v>CIS</v>
          </cell>
          <cell r="H170" t="str">
            <v>CIS</v>
          </cell>
          <cell r="I170">
            <v>8349.61</v>
          </cell>
          <cell r="J170" t="str">
            <v xml:space="preserve"> </v>
          </cell>
          <cell r="K170" t="str">
            <v xml:space="preserve"> </v>
          </cell>
          <cell r="L170" t="str">
            <v xml:space="preserve"> </v>
          </cell>
          <cell r="M170" t="str">
            <v>000000000001343</v>
          </cell>
          <cell r="N170" t="str">
            <v>CONEW Misc</v>
          </cell>
          <cell r="O170" t="str">
            <v>Conservation</v>
          </cell>
          <cell r="P170" t="str">
            <v>NA</v>
          </cell>
          <cell r="Q170">
            <v>0</v>
          </cell>
          <cell r="R170">
            <v>0</v>
          </cell>
          <cell r="S170">
            <v>8349.61</v>
          </cell>
          <cell r="T170">
            <v>0</v>
          </cell>
          <cell r="U170">
            <v>0</v>
          </cell>
          <cell r="V170">
            <v>0</v>
          </cell>
          <cell r="W170">
            <v>0</v>
          </cell>
          <cell r="X170" t="str">
            <v>December2010-2011</v>
          </cell>
          <cell r="Y170" t="str">
            <v>December2010-2011ConservationCONSER</v>
          </cell>
          <cell r="Z170" t="str">
            <v>ConservationCISCONSER</v>
          </cell>
          <cell r="AA170" t="str">
            <v>December2010-2011CONEW Misc</v>
          </cell>
          <cell r="AB170" t="str">
            <v>ConservationCONSER</v>
          </cell>
          <cell r="AC170" t="str">
            <v>NACONSERConservationCIS</v>
          </cell>
          <cell r="AD170" t="str">
            <v>CONEW MiscDecemberCONSER</v>
          </cell>
          <cell r="AE170" t="str">
            <v>ConservationCONSERCISDecember</v>
          </cell>
          <cell r="AF170">
            <v>0</v>
          </cell>
          <cell r="AG170">
            <v>8349.61</v>
          </cell>
          <cell r="AH170">
            <v>0</v>
          </cell>
          <cell r="AI170">
            <v>0</v>
          </cell>
          <cell r="AJ170">
            <v>8349.61</v>
          </cell>
          <cell r="AK170">
            <v>0</v>
          </cell>
          <cell r="AL170">
            <v>0</v>
          </cell>
          <cell r="AM170">
            <v>0</v>
          </cell>
          <cell r="AN170">
            <v>0</v>
          </cell>
          <cell r="AO170">
            <v>0</v>
          </cell>
          <cell r="AP170">
            <v>0</v>
          </cell>
          <cell r="AQ170">
            <v>0</v>
          </cell>
          <cell r="AR170">
            <v>0</v>
          </cell>
          <cell r="AS170">
            <v>0</v>
          </cell>
          <cell r="AT170">
            <v>0</v>
          </cell>
          <cell r="AU170">
            <v>0</v>
          </cell>
          <cell r="AV170">
            <v>0</v>
          </cell>
        </row>
        <row r="171">
          <cell r="A171" t="str">
            <v>December</v>
          </cell>
          <cell r="B171" t="str">
            <v>2010-2011</v>
          </cell>
          <cell r="C171" t="str">
            <v>18225.512014.912</v>
          </cell>
          <cell r="D171" t="str">
            <v>CONSER</v>
          </cell>
          <cell r="E171" t="str">
            <v>CONSER</v>
          </cell>
          <cell r="F171">
            <v>40533</v>
          </cell>
          <cell r="G171">
            <v>196332</v>
          </cell>
          <cell r="H171" t="str">
            <v>Aqua Cops Water Systems Inc</v>
          </cell>
          <cell r="I171">
            <v>1416.65</v>
          </cell>
          <cell r="J171" t="str">
            <v>00171332</v>
          </cell>
          <cell r="K171" t="str">
            <v xml:space="preserve"> </v>
          </cell>
          <cell r="L171" t="str">
            <v>HF0151</v>
          </cell>
          <cell r="M171" t="str">
            <v>Home Fix-Up Program</v>
          </cell>
          <cell r="N171" t="str">
            <v>CONEW Misc</v>
          </cell>
          <cell r="O171" t="str">
            <v>Conservation</v>
          </cell>
          <cell r="P171" t="str">
            <v>NA</v>
          </cell>
          <cell r="Q171">
            <v>0</v>
          </cell>
          <cell r="R171">
            <v>0</v>
          </cell>
          <cell r="S171">
            <v>1416.65</v>
          </cell>
          <cell r="T171">
            <v>0</v>
          </cell>
          <cell r="U171">
            <v>0</v>
          </cell>
          <cell r="V171">
            <v>0</v>
          </cell>
          <cell r="W171">
            <v>0</v>
          </cell>
          <cell r="X171" t="str">
            <v>December2010-2011</v>
          </cell>
          <cell r="Y171" t="str">
            <v>December2010-2011ConservationCONSER</v>
          </cell>
          <cell r="Z171" t="str">
            <v>Conservation196332CONSER</v>
          </cell>
          <cell r="AA171" t="str">
            <v>December2010-2011CONEW Misc</v>
          </cell>
          <cell r="AB171" t="str">
            <v>ConservationCONSER</v>
          </cell>
          <cell r="AC171" t="str">
            <v>NACONSERConservation196332</v>
          </cell>
          <cell r="AD171" t="str">
            <v>CONEW MiscDecemberCONSER</v>
          </cell>
          <cell r="AE171" t="str">
            <v>ConservationCONSER196332December</v>
          </cell>
          <cell r="AF171">
            <v>0</v>
          </cell>
          <cell r="AG171">
            <v>1416.65</v>
          </cell>
          <cell r="AH171">
            <v>0</v>
          </cell>
          <cell r="AI171">
            <v>0</v>
          </cell>
          <cell r="AJ171">
            <v>1416.65</v>
          </cell>
          <cell r="AK171">
            <v>0</v>
          </cell>
          <cell r="AL171">
            <v>0</v>
          </cell>
          <cell r="AM171">
            <v>0</v>
          </cell>
          <cell r="AN171">
            <v>0</v>
          </cell>
          <cell r="AO171">
            <v>0</v>
          </cell>
          <cell r="AP171">
            <v>0</v>
          </cell>
          <cell r="AQ171">
            <v>0</v>
          </cell>
          <cell r="AR171">
            <v>0</v>
          </cell>
          <cell r="AS171">
            <v>0</v>
          </cell>
          <cell r="AT171">
            <v>0</v>
          </cell>
          <cell r="AU171">
            <v>0</v>
          </cell>
          <cell r="AV171">
            <v>0</v>
          </cell>
          <cell r="AZ171" t="str">
            <v>SPRIGGS</v>
          </cell>
        </row>
        <row r="172">
          <cell r="A172" t="str">
            <v>December</v>
          </cell>
          <cell r="B172" t="str">
            <v>2010-2011</v>
          </cell>
          <cell r="C172" t="str">
            <v>18225.511200.912</v>
          </cell>
          <cell r="D172" t="str">
            <v>CONSER</v>
          </cell>
          <cell r="E172" t="str">
            <v>CONSER</v>
          </cell>
          <cell r="F172">
            <v>40534</v>
          </cell>
          <cell r="G172" t="str">
            <v>CIS</v>
          </cell>
          <cell r="H172" t="str">
            <v>CIS</v>
          </cell>
          <cell r="I172">
            <v>200</v>
          </cell>
          <cell r="J172" t="str">
            <v xml:space="preserve"> </v>
          </cell>
          <cell r="K172" t="str">
            <v xml:space="preserve"> </v>
          </cell>
          <cell r="L172" t="str">
            <v xml:space="preserve"> </v>
          </cell>
          <cell r="M172" t="str">
            <v>000000000001344</v>
          </cell>
          <cell r="N172" t="str">
            <v>CONEW Misc</v>
          </cell>
          <cell r="O172" t="str">
            <v>Conservation</v>
          </cell>
          <cell r="P172" t="str">
            <v>NA</v>
          </cell>
          <cell r="Q172">
            <v>0</v>
          </cell>
          <cell r="R172">
            <v>0</v>
          </cell>
          <cell r="S172">
            <v>200</v>
          </cell>
          <cell r="T172">
            <v>0</v>
          </cell>
          <cell r="U172">
            <v>0</v>
          </cell>
          <cell r="V172">
            <v>0</v>
          </cell>
          <cell r="W172">
            <v>0</v>
          </cell>
          <cell r="X172" t="str">
            <v>December2010-2011</v>
          </cell>
          <cell r="Y172" t="str">
            <v>December2010-2011ConservationCONSER</v>
          </cell>
          <cell r="Z172" t="str">
            <v>ConservationCISCONSER</v>
          </cell>
          <cell r="AA172" t="str">
            <v>December2010-2011CONEW Misc</v>
          </cell>
          <cell r="AB172" t="str">
            <v>ConservationCONSER</v>
          </cell>
          <cell r="AC172" t="str">
            <v>NACONSERConservationCIS</v>
          </cell>
          <cell r="AD172" t="str">
            <v>CONEW MiscDecemberCONSER</v>
          </cell>
          <cell r="AE172" t="str">
            <v>ConservationCONSERCISDecember</v>
          </cell>
          <cell r="AF172">
            <v>0</v>
          </cell>
          <cell r="AG172">
            <v>200</v>
          </cell>
          <cell r="AH172">
            <v>0</v>
          </cell>
          <cell r="AI172">
            <v>0</v>
          </cell>
          <cell r="AJ172">
            <v>200</v>
          </cell>
          <cell r="AK172">
            <v>0</v>
          </cell>
          <cell r="AL172">
            <v>0</v>
          </cell>
          <cell r="AM172">
            <v>0</v>
          </cell>
          <cell r="AN172">
            <v>0</v>
          </cell>
          <cell r="AO172">
            <v>0</v>
          </cell>
          <cell r="AP172">
            <v>0</v>
          </cell>
          <cell r="AQ172">
            <v>0</v>
          </cell>
          <cell r="AR172">
            <v>0</v>
          </cell>
          <cell r="AS172">
            <v>0</v>
          </cell>
          <cell r="AT172">
            <v>0</v>
          </cell>
          <cell r="AU172">
            <v>0</v>
          </cell>
          <cell r="AV172">
            <v>0</v>
          </cell>
        </row>
        <row r="173">
          <cell r="A173" t="str">
            <v>December</v>
          </cell>
          <cell r="B173" t="str">
            <v>2010-2011</v>
          </cell>
          <cell r="C173" t="str">
            <v>18225.512014.912</v>
          </cell>
          <cell r="D173" t="str">
            <v>CONSER</v>
          </cell>
          <cell r="E173" t="str">
            <v>CONSER</v>
          </cell>
          <cell r="F173">
            <v>40539</v>
          </cell>
          <cell r="G173">
            <v>196332</v>
          </cell>
          <cell r="H173" t="str">
            <v>Aqua Cops Water Systems Inc</v>
          </cell>
          <cell r="I173">
            <v>1956.35</v>
          </cell>
          <cell r="J173" t="str">
            <v>00171332</v>
          </cell>
          <cell r="K173" t="str">
            <v xml:space="preserve"> </v>
          </cell>
          <cell r="L173" t="str">
            <v>HF0152</v>
          </cell>
          <cell r="M173" t="str">
            <v>Home Fix-Up Program</v>
          </cell>
          <cell r="N173" t="str">
            <v>CONEW Misc</v>
          </cell>
          <cell r="O173" t="str">
            <v>Conservation</v>
          </cell>
          <cell r="P173" t="str">
            <v>NA</v>
          </cell>
          <cell r="Q173">
            <v>0</v>
          </cell>
          <cell r="R173">
            <v>0</v>
          </cell>
          <cell r="S173">
            <v>1956.35</v>
          </cell>
          <cell r="T173">
            <v>0</v>
          </cell>
          <cell r="U173">
            <v>0</v>
          </cell>
          <cell r="V173">
            <v>0</v>
          </cell>
          <cell r="W173">
            <v>0</v>
          </cell>
          <cell r="X173" t="str">
            <v>December2010-2011</v>
          </cell>
          <cell r="Y173" t="str">
            <v>December2010-2011ConservationCONSER</v>
          </cell>
          <cell r="Z173" t="str">
            <v>Conservation196332CONSER</v>
          </cell>
          <cell r="AA173" t="str">
            <v>December2010-2011CONEW Misc</v>
          </cell>
          <cell r="AB173" t="str">
            <v>ConservationCONSER</v>
          </cell>
          <cell r="AC173" t="str">
            <v>NACONSERConservation196332</v>
          </cell>
          <cell r="AD173" t="str">
            <v>CONEW MiscDecemberCONSER</v>
          </cell>
          <cell r="AE173" t="str">
            <v>ConservationCONSER196332December</v>
          </cell>
          <cell r="AF173">
            <v>0</v>
          </cell>
          <cell r="AG173">
            <v>1956.35</v>
          </cell>
          <cell r="AH173">
            <v>0</v>
          </cell>
          <cell r="AI173">
            <v>0</v>
          </cell>
          <cell r="AJ173">
            <v>1956.35</v>
          </cell>
          <cell r="AK173">
            <v>0</v>
          </cell>
          <cell r="AL173">
            <v>0</v>
          </cell>
          <cell r="AM173">
            <v>0</v>
          </cell>
          <cell r="AN173">
            <v>0</v>
          </cell>
          <cell r="AO173">
            <v>0</v>
          </cell>
          <cell r="AP173">
            <v>0</v>
          </cell>
          <cell r="AQ173">
            <v>0</v>
          </cell>
          <cell r="AR173">
            <v>0</v>
          </cell>
          <cell r="AS173">
            <v>0</v>
          </cell>
          <cell r="AT173">
            <v>0</v>
          </cell>
          <cell r="AU173">
            <v>0</v>
          </cell>
          <cell r="AV173">
            <v>0</v>
          </cell>
          <cell r="AZ173" t="str">
            <v>WELCH</v>
          </cell>
        </row>
        <row r="174">
          <cell r="A174" t="str">
            <v>December</v>
          </cell>
          <cell r="B174" t="str">
            <v>2010-2011</v>
          </cell>
          <cell r="C174" t="str">
            <v>18225.512014.912</v>
          </cell>
          <cell r="D174" t="str">
            <v>CONSER</v>
          </cell>
          <cell r="E174" t="str">
            <v>CONSER</v>
          </cell>
          <cell r="F174">
            <v>40539</v>
          </cell>
          <cell r="G174">
            <v>196332</v>
          </cell>
          <cell r="H174" t="str">
            <v>Aqua Cops Water Systems Inc</v>
          </cell>
          <cell r="I174">
            <v>1135</v>
          </cell>
          <cell r="J174" t="str">
            <v>00171332</v>
          </cell>
          <cell r="K174" t="str">
            <v xml:space="preserve"> </v>
          </cell>
          <cell r="L174" t="str">
            <v>HF0153</v>
          </cell>
          <cell r="M174" t="str">
            <v>Home Fix-Up Program</v>
          </cell>
          <cell r="N174" t="str">
            <v>CONEW Misc</v>
          </cell>
          <cell r="O174" t="str">
            <v>Conservation</v>
          </cell>
          <cell r="P174" t="str">
            <v>NA</v>
          </cell>
          <cell r="Q174">
            <v>0</v>
          </cell>
          <cell r="R174">
            <v>0</v>
          </cell>
          <cell r="S174">
            <v>1135</v>
          </cell>
          <cell r="T174">
            <v>0</v>
          </cell>
          <cell r="U174">
            <v>0</v>
          </cell>
          <cell r="V174">
            <v>0</v>
          </cell>
          <cell r="W174">
            <v>0</v>
          </cell>
          <cell r="X174" t="str">
            <v>December2010-2011</v>
          </cell>
          <cell r="Y174" t="str">
            <v>December2010-2011ConservationCONSER</v>
          </cell>
          <cell r="Z174" t="str">
            <v>Conservation196332CONSER</v>
          </cell>
          <cell r="AA174" t="str">
            <v>December2010-2011CONEW Misc</v>
          </cell>
          <cell r="AB174" t="str">
            <v>ConservationCONSER</v>
          </cell>
          <cell r="AC174" t="str">
            <v>NACONSERConservation196332</v>
          </cell>
          <cell r="AD174" t="str">
            <v>CONEW MiscDecemberCONSER</v>
          </cell>
          <cell r="AE174" t="str">
            <v>ConservationCONSER196332December</v>
          </cell>
          <cell r="AF174">
            <v>0</v>
          </cell>
          <cell r="AG174">
            <v>1135</v>
          </cell>
          <cell r="AH174">
            <v>0</v>
          </cell>
          <cell r="AI174">
            <v>0</v>
          </cell>
          <cell r="AJ174">
            <v>1135</v>
          </cell>
          <cell r="AK174">
            <v>0</v>
          </cell>
          <cell r="AL174">
            <v>0</v>
          </cell>
          <cell r="AM174">
            <v>0</v>
          </cell>
          <cell r="AN174">
            <v>0</v>
          </cell>
          <cell r="AO174">
            <v>0</v>
          </cell>
          <cell r="AP174">
            <v>0</v>
          </cell>
          <cell r="AQ174">
            <v>0</v>
          </cell>
          <cell r="AR174">
            <v>0</v>
          </cell>
          <cell r="AS174">
            <v>0</v>
          </cell>
          <cell r="AT174">
            <v>0</v>
          </cell>
          <cell r="AU174">
            <v>0</v>
          </cell>
          <cell r="AV174">
            <v>0</v>
          </cell>
          <cell r="AZ174" t="str">
            <v>WELCH</v>
          </cell>
        </row>
        <row r="175">
          <cell r="A175" t="str">
            <v>December</v>
          </cell>
          <cell r="B175" t="str">
            <v>2010-2011</v>
          </cell>
          <cell r="C175" t="str">
            <v>18225.512014.912</v>
          </cell>
          <cell r="D175" t="str">
            <v>CONSER</v>
          </cell>
          <cell r="E175" t="str">
            <v>CONSER</v>
          </cell>
          <cell r="F175">
            <v>40539</v>
          </cell>
          <cell r="G175">
            <v>196332</v>
          </cell>
          <cell r="H175" t="str">
            <v>Aqua Cops Water Systems Inc</v>
          </cell>
          <cell r="I175">
            <v>1051.22</v>
          </cell>
          <cell r="J175" t="str">
            <v>00171332</v>
          </cell>
          <cell r="K175" t="str">
            <v xml:space="preserve"> </v>
          </cell>
          <cell r="L175" t="str">
            <v>HF0154</v>
          </cell>
          <cell r="M175" t="str">
            <v>Home Fix-Up Program</v>
          </cell>
          <cell r="N175" t="str">
            <v>CONEW Misc</v>
          </cell>
          <cell r="O175" t="str">
            <v>Conservation</v>
          </cell>
          <cell r="P175" t="str">
            <v>NA</v>
          </cell>
          <cell r="Q175">
            <v>0</v>
          </cell>
          <cell r="R175">
            <v>0</v>
          </cell>
          <cell r="S175">
            <v>1051.22</v>
          </cell>
          <cell r="T175">
            <v>0</v>
          </cell>
          <cell r="U175">
            <v>0</v>
          </cell>
          <cell r="V175">
            <v>0</v>
          </cell>
          <cell r="W175">
            <v>0</v>
          </cell>
          <cell r="X175" t="str">
            <v>December2010-2011</v>
          </cell>
          <cell r="Y175" t="str">
            <v>December2010-2011ConservationCONSER</v>
          </cell>
          <cell r="Z175" t="str">
            <v>Conservation196332CONSER</v>
          </cell>
          <cell r="AA175" t="str">
            <v>December2010-2011CONEW Misc</v>
          </cell>
          <cell r="AB175" t="str">
            <v>ConservationCONSER</v>
          </cell>
          <cell r="AC175" t="str">
            <v>NACONSERConservation196332</v>
          </cell>
          <cell r="AD175" t="str">
            <v>CONEW MiscDecemberCONSER</v>
          </cell>
          <cell r="AE175" t="str">
            <v>ConservationCONSER196332December</v>
          </cell>
          <cell r="AF175">
            <v>0</v>
          </cell>
          <cell r="AG175">
            <v>1051.22</v>
          </cell>
          <cell r="AH175">
            <v>0</v>
          </cell>
          <cell r="AI175">
            <v>0</v>
          </cell>
          <cell r="AJ175">
            <v>1051.22</v>
          </cell>
          <cell r="AK175">
            <v>0</v>
          </cell>
          <cell r="AL175">
            <v>0</v>
          </cell>
          <cell r="AM175">
            <v>0</v>
          </cell>
          <cell r="AN175">
            <v>0</v>
          </cell>
          <cell r="AO175">
            <v>0</v>
          </cell>
          <cell r="AP175">
            <v>0</v>
          </cell>
          <cell r="AQ175">
            <v>0</v>
          </cell>
          <cell r="AR175">
            <v>0</v>
          </cell>
          <cell r="AS175">
            <v>0</v>
          </cell>
          <cell r="AT175">
            <v>0</v>
          </cell>
          <cell r="AU175">
            <v>0</v>
          </cell>
          <cell r="AV175">
            <v>0</v>
          </cell>
          <cell r="AZ175" t="str">
            <v>WELCH</v>
          </cell>
        </row>
        <row r="176">
          <cell r="A176" t="str">
            <v>December</v>
          </cell>
          <cell r="B176" t="str">
            <v>2010-2011</v>
          </cell>
          <cell r="C176" t="str">
            <v>18225.512014.912</v>
          </cell>
          <cell r="D176" t="str">
            <v>CONSER</v>
          </cell>
          <cell r="E176" t="str">
            <v>CONSER</v>
          </cell>
          <cell r="F176">
            <v>40539</v>
          </cell>
          <cell r="G176">
            <v>196332</v>
          </cell>
          <cell r="H176" t="str">
            <v>Aqua Cops Water Systems Inc</v>
          </cell>
          <cell r="I176">
            <v>1094.5899999999999</v>
          </cell>
          <cell r="J176" t="str">
            <v>00171332</v>
          </cell>
          <cell r="K176" t="str">
            <v xml:space="preserve"> </v>
          </cell>
          <cell r="L176" t="str">
            <v>HF0155</v>
          </cell>
          <cell r="M176" t="str">
            <v>Home Fix-Up Program</v>
          </cell>
          <cell r="N176" t="str">
            <v>CONEW Misc</v>
          </cell>
          <cell r="O176" t="str">
            <v>Conservation</v>
          </cell>
          <cell r="P176" t="str">
            <v>NA</v>
          </cell>
          <cell r="Q176">
            <v>0</v>
          </cell>
          <cell r="R176">
            <v>0</v>
          </cell>
          <cell r="S176">
            <v>1094.5899999999999</v>
          </cell>
          <cell r="T176">
            <v>0</v>
          </cell>
          <cell r="U176">
            <v>0</v>
          </cell>
          <cell r="V176">
            <v>0</v>
          </cell>
          <cell r="W176">
            <v>0</v>
          </cell>
          <cell r="X176" t="str">
            <v>December2010-2011</v>
          </cell>
          <cell r="Y176" t="str">
            <v>December2010-2011ConservationCONSER</v>
          </cell>
          <cell r="Z176" t="str">
            <v>Conservation196332CONSER</v>
          </cell>
          <cell r="AA176" t="str">
            <v>December2010-2011CONEW Misc</v>
          </cell>
          <cell r="AB176" t="str">
            <v>ConservationCONSER</v>
          </cell>
          <cell r="AC176" t="str">
            <v>NACONSERConservation196332</v>
          </cell>
          <cell r="AD176" t="str">
            <v>CONEW MiscDecemberCONSER</v>
          </cell>
          <cell r="AE176" t="str">
            <v>ConservationCONSER196332December</v>
          </cell>
          <cell r="AF176">
            <v>0</v>
          </cell>
          <cell r="AG176">
            <v>1094.5899999999999</v>
          </cell>
          <cell r="AH176">
            <v>0</v>
          </cell>
          <cell r="AI176">
            <v>0</v>
          </cell>
          <cell r="AJ176">
            <v>1094.5899999999999</v>
          </cell>
          <cell r="AK176">
            <v>0</v>
          </cell>
          <cell r="AL176">
            <v>0</v>
          </cell>
          <cell r="AM176">
            <v>0</v>
          </cell>
          <cell r="AN176">
            <v>0</v>
          </cell>
          <cell r="AO176">
            <v>0</v>
          </cell>
          <cell r="AP176">
            <v>0</v>
          </cell>
          <cell r="AQ176">
            <v>0</v>
          </cell>
          <cell r="AR176">
            <v>0</v>
          </cell>
          <cell r="AS176">
            <v>0</v>
          </cell>
          <cell r="AT176">
            <v>0</v>
          </cell>
          <cell r="AU176">
            <v>0</v>
          </cell>
          <cell r="AV176">
            <v>0</v>
          </cell>
          <cell r="AZ176" t="str">
            <v>GRAHAM</v>
          </cell>
        </row>
        <row r="177">
          <cell r="A177" t="str">
            <v>December</v>
          </cell>
          <cell r="B177" t="str">
            <v>2010-2011</v>
          </cell>
          <cell r="C177" t="str">
            <v>18225.512014.912</v>
          </cell>
          <cell r="D177" t="str">
            <v>CONSER</v>
          </cell>
          <cell r="E177" t="str">
            <v>CONSER</v>
          </cell>
          <cell r="F177">
            <v>40542</v>
          </cell>
          <cell r="G177">
            <v>196332</v>
          </cell>
          <cell r="H177" t="str">
            <v>Aqua Cops Water Systems Inc</v>
          </cell>
          <cell r="I177">
            <v>-3330.12</v>
          </cell>
          <cell r="J177" t="str">
            <v xml:space="preserve"> </v>
          </cell>
          <cell r="K177" t="str">
            <v xml:space="preserve"> </v>
          </cell>
          <cell r="L177" t="str">
            <v xml:space="preserve"> </v>
          </cell>
          <cell r="N177" t="str">
            <v>CONEW Misc</v>
          </cell>
          <cell r="O177" t="str">
            <v>Conservation</v>
          </cell>
          <cell r="P177" t="str">
            <v>NA</v>
          </cell>
          <cell r="Q177">
            <v>0</v>
          </cell>
          <cell r="R177">
            <v>0</v>
          </cell>
          <cell r="S177">
            <v>-3330.12</v>
          </cell>
          <cell r="T177">
            <v>0</v>
          </cell>
          <cell r="U177">
            <v>0</v>
          </cell>
          <cell r="V177">
            <v>0</v>
          </cell>
          <cell r="W177">
            <v>0</v>
          </cell>
          <cell r="X177" t="str">
            <v>December2010-2011</v>
          </cell>
          <cell r="Y177" t="str">
            <v>December2010-2011ConservationCONSER</v>
          </cell>
          <cell r="Z177" t="str">
            <v>Conservation196332CONSER</v>
          </cell>
          <cell r="AA177" t="str">
            <v>December2010-2011CONEW Misc</v>
          </cell>
          <cell r="AB177" t="str">
            <v>ConservationCONSER</v>
          </cell>
          <cell r="AC177" t="str">
            <v>NACONSERConservation196332</v>
          </cell>
          <cell r="AD177" t="str">
            <v>CONEW MiscDecemberCONSER</v>
          </cell>
          <cell r="AE177" t="str">
            <v>ConservationCONSER196332December</v>
          </cell>
          <cell r="AF177">
            <v>0</v>
          </cell>
          <cell r="AG177">
            <v>-3330.12</v>
          </cell>
          <cell r="AH177">
            <v>0</v>
          </cell>
          <cell r="AI177">
            <v>0</v>
          </cell>
          <cell r="AJ177">
            <v>-3330.12</v>
          </cell>
          <cell r="AK177">
            <v>0</v>
          </cell>
          <cell r="AL177">
            <v>0</v>
          </cell>
          <cell r="AM177">
            <v>0</v>
          </cell>
          <cell r="AN177">
            <v>0</v>
          </cell>
          <cell r="AO177">
            <v>0</v>
          </cell>
          <cell r="AP177">
            <v>0</v>
          </cell>
          <cell r="AQ177">
            <v>0</v>
          </cell>
          <cell r="AR177">
            <v>0</v>
          </cell>
          <cell r="AS177">
            <v>0</v>
          </cell>
          <cell r="AT177">
            <v>0</v>
          </cell>
          <cell r="AU177">
            <v>0</v>
          </cell>
          <cell r="AV177">
            <v>0</v>
          </cell>
        </row>
        <row r="178">
          <cell r="A178" t="str">
            <v>December</v>
          </cell>
          <cell r="B178" t="str">
            <v>2010-2011</v>
          </cell>
          <cell r="C178" t="str">
            <v>18225.512014.912</v>
          </cell>
          <cell r="D178" t="str">
            <v>CONSER</v>
          </cell>
          <cell r="E178" t="str">
            <v>CONSER</v>
          </cell>
          <cell r="F178">
            <v>40542</v>
          </cell>
          <cell r="G178">
            <v>196332</v>
          </cell>
          <cell r="H178" t="str">
            <v>Aqua Cops Water Systems Inc</v>
          </cell>
          <cell r="I178">
            <v>-858.9</v>
          </cell>
          <cell r="J178" t="str">
            <v xml:space="preserve"> </v>
          </cell>
          <cell r="K178" t="str">
            <v xml:space="preserve"> </v>
          </cell>
          <cell r="L178" t="str">
            <v xml:space="preserve"> </v>
          </cell>
          <cell r="N178" t="str">
            <v>CONEW Misc</v>
          </cell>
          <cell r="O178" t="str">
            <v>Conservation</v>
          </cell>
          <cell r="P178" t="str">
            <v>NA</v>
          </cell>
          <cell r="Q178">
            <v>0</v>
          </cell>
          <cell r="R178">
            <v>0</v>
          </cell>
          <cell r="S178">
            <v>-858.9</v>
          </cell>
          <cell r="T178">
            <v>0</v>
          </cell>
          <cell r="U178">
            <v>0</v>
          </cell>
          <cell r="V178">
            <v>0</v>
          </cell>
          <cell r="W178">
            <v>0</v>
          </cell>
          <cell r="X178" t="str">
            <v>December2010-2011</v>
          </cell>
          <cell r="Y178" t="str">
            <v>December2010-2011ConservationCONSER</v>
          </cell>
          <cell r="Z178" t="str">
            <v>Conservation196332CONSER</v>
          </cell>
          <cell r="AA178" t="str">
            <v>December2010-2011CONEW Misc</v>
          </cell>
          <cell r="AB178" t="str">
            <v>ConservationCONSER</v>
          </cell>
          <cell r="AC178" t="str">
            <v>NACONSERConservation196332</v>
          </cell>
          <cell r="AD178" t="str">
            <v>CONEW MiscDecemberCONSER</v>
          </cell>
          <cell r="AE178" t="str">
            <v>ConservationCONSER196332December</v>
          </cell>
          <cell r="AF178">
            <v>0</v>
          </cell>
          <cell r="AG178">
            <v>-858.9</v>
          </cell>
          <cell r="AH178">
            <v>0</v>
          </cell>
          <cell r="AI178">
            <v>0</v>
          </cell>
          <cell r="AJ178">
            <v>-858.9</v>
          </cell>
          <cell r="AK178">
            <v>0</v>
          </cell>
          <cell r="AL178">
            <v>0</v>
          </cell>
          <cell r="AM178">
            <v>0</v>
          </cell>
          <cell r="AN178">
            <v>0</v>
          </cell>
          <cell r="AO178">
            <v>0</v>
          </cell>
          <cell r="AP178">
            <v>0</v>
          </cell>
          <cell r="AQ178">
            <v>0</v>
          </cell>
          <cell r="AR178">
            <v>0</v>
          </cell>
          <cell r="AS178">
            <v>0</v>
          </cell>
          <cell r="AT178">
            <v>0</v>
          </cell>
          <cell r="AU178">
            <v>0</v>
          </cell>
          <cell r="AV178">
            <v>0</v>
          </cell>
        </row>
        <row r="179">
          <cell r="A179" t="str">
            <v>December</v>
          </cell>
          <cell r="B179" t="str">
            <v>2010-2011</v>
          </cell>
          <cell r="C179" t="str">
            <v>18225.512014.912</v>
          </cell>
          <cell r="D179" t="str">
            <v>CONSER</v>
          </cell>
          <cell r="E179" t="str">
            <v>CONSER</v>
          </cell>
          <cell r="F179">
            <v>40542</v>
          </cell>
          <cell r="G179">
            <v>196332</v>
          </cell>
          <cell r="H179" t="str">
            <v>Aqua Cops Water Systems Inc</v>
          </cell>
          <cell r="I179">
            <v>-447.8</v>
          </cell>
          <cell r="J179" t="str">
            <v xml:space="preserve"> </v>
          </cell>
          <cell r="K179" t="str">
            <v xml:space="preserve"> </v>
          </cell>
          <cell r="L179" t="str">
            <v xml:space="preserve"> </v>
          </cell>
          <cell r="N179" t="str">
            <v>CONEW Misc</v>
          </cell>
          <cell r="O179" t="str">
            <v>Conservation</v>
          </cell>
          <cell r="P179" t="str">
            <v>NA</v>
          </cell>
          <cell r="Q179">
            <v>0</v>
          </cell>
          <cell r="R179">
            <v>0</v>
          </cell>
          <cell r="S179">
            <v>-447.8</v>
          </cell>
          <cell r="T179">
            <v>0</v>
          </cell>
          <cell r="U179">
            <v>0</v>
          </cell>
          <cell r="V179">
            <v>0</v>
          </cell>
          <cell r="W179">
            <v>0</v>
          </cell>
          <cell r="X179" t="str">
            <v>December2010-2011</v>
          </cell>
          <cell r="Y179" t="str">
            <v>December2010-2011ConservationCONSER</v>
          </cell>
          <cell r="Z179" t="str">
            <v>Conservation196332CONSER</v>
          </cell>
          <cell r="AA179" t="str">
            <v>December2010-2011CONEW Misc</v>
          </cell>
          <cell r="AB179" t="str">
            <v>ConservationCONSER</v>
          </cell>
          <cell r="AC179" t="str">
            <v>NACONSERConservation196332</v>
          </cell>
          <cell r="AD179" t="str">
            <v>CONEW MiscDecemberCONSER</v>
          </cell>
          <cell r="AE179" t="str">
            <v>ConservationCONSER196332December</v>
          </cell>
          <cell r="AF179">
            <v>0</v>
          </cell>
          <cell r="AG179">
            <v>-447.8</v>
          </cell>
          <cell r="AH179">
            <v>0</v>
          </cell>
          <cell r="AI179">
            <v>0</v>
          </cell>
          <cell r="AJ179">
            <v>-447.8</v>
          </cell>
          <cell r="AK179">
            <v>0</v>
          </cell>
          <cell r="AL179">
            <v>0</v>
          </cell>
          <cell r="AM179">
            <v>0</v>
          </cell>
          <cell r="AN179">
            <v>0</v>
          </cell>
          <cell r="AO179">
            <v>0</v>
          </cell>
          <cell r="AP179">
            <v>0</v>
          </cell>
          <cell r="AQ179">
            <v>0</v>
          </cell>
          <cell r="AR179">
            <v>0</v>
          </cell>
          <cell r="AS179">
            <v>0</v>
          </cell>
          <cell r="AT179">
            <v>0</v>
          </cell>
          <cell r="AU179">
            <v>0</v>
          </cell>
          <cell r="AV179">
            <v>0</v>
          </cell>
        </row>
        <row r="180">
          <cell r="A180" t="str">
            <v>December</v>
          </cell>
          <cell r="B180" t="str">
            <v>2010-2011</v>
          </cell>
          <cell r="C180" t="str">
            <v>18225.512014.912</v>
          </cell>
          <cell r="D180" t="str">
            <v>CONSER</v>
          </cell>
          <cell r="E180" t="str">
            <v>CONSER</v>
          </cell>
          <cell r="F180">
            <v>40542</v>
          </cell>
          <cell r="G180">
            <v>196332</v>
          </cell>
          <cell r="H180" t="str">
            <v>Aqua Cops Water Systems Inc</v>
          </cell>
          <cell r="I180">
            <v>-940.67</v>
          </cell>
          <cell r="J180" t="str">
            <v xml:space="preserve"> </v>
          </cell>
          <cell r="K180" t="str">
            <v xml:space="preserve"> </v>
          </cell>
          <cell r="L180" t="str">
            <v xml:space="preserve"> </v>
          </cell>
          <cell r="N180" t="str">
            <v>CONEW Misc</v>
          </cell>
          <cell r="O180" t="str">
            <v>Conservation</v>
          </cell>
          <cell r="P180" t="str">
            <v>NA</v>
          </cell>
          <cell r="Q180">
            <v>0</v>
          </cell>
          <cell r="R180">
            <v>0</v>
          </cell>
          <cell r="S180">
            <v>-940.67</v>
          </cell>
          <cell r="T180">
            <v>0</v>
          </cell>
          <cell r="U180">
            <v>0</v>
          </cell>
          <cell r="V180">
            <v>0</v>
          </cell>
          <cell r="W180">
            <v>0</v>
          </cell>
          <cell r="X180" t="str">
            <v>December2010-2011</v>
          </cell>
          <cell r="Y180" t="str">
            <v>December2010-2011ConservationCONSER</v>
          </cell>
          <cell r="Z180" t="str">
            <v>Conservation196332CONSER</v>
          </cell>
          <cell r="AA180" t="str">
            <v>December2010-2011CONEW Misc</v>
          </cell>
          <cell r="AB180" t="str">
            <v>ConservationCONSER</v>
          </cell>
          <cell r="AC180" t="str">
            <v>NACONSERConservation196332</v>
          </cell>
          <cell r="AD180" t="str">
            <v>CONEW MiscDecemberCONSER</v>
          </cell>
          <cell r="AE180" t="str">
            <v>ConservationCONSER196332December</v>
          </cell>
          <cell r="AF180">
            <v>0</v>
          </cell>
          <cell r="AG180">
            <v>-940.67</v>
          </cell>
          <cell r="AH180">
            <v>0</v>
          </cell>
          <cell r="AI180">
            <v>0</v>
          </cell>
          <cell r="AJ180">
            <v>-940.67</v>
          </cell>
          <cell r="AK180">
            <v>0</v>
          </cell>
          <cell r="AL180">
            <v>0</v>
          </cell>
          <cell r="AM180">
            <v>0</v>
          </cell>
          <cell r="AN180">
            <v>0</v>
          </cell>
          <cell r="AO180">
            <v>0</v>
          </cell>
          <cell r="AP180">
            <v>0</v>
          </cell>
          <cell r="AQ180">
            <v>0</v>
          </cell>
          <cell r="AR180">
            <v>0</v>
          </cell>
          <cell r="AS180">
            <v>0</v>
          </cell>
          <cell r="AT180">
            <v>0</v>
          </cell>
          <cell r="AU180">
            <v>0</v>
          </cell>
          <cell r="AV180">
            <v>0</v>
          </cell>
        </row>
        <row r="181">
          <cell r="A181" t="str">
            <v>December</v>
          </cell>
          <cell r="B181" t="str">
            <v>2010-2011</v>
          </cell>
          <cell r="C181" t="str">
            <v>18225.512014.912</v>
          </cell>
          <cell r="D181" t="str">
            <v>CONSER</v>
          </cell>
          <cell r="E181" t="str">
            <v>CONSER</v>
          </cell>
          <cell r="F181">
            <v>40542</v>
          </cell>
          <cell r="G181">
            <v>57296</v>
          </cell>
          <cell r="H181" t="str">
            <v>Honeywell Internat Utility Sol</v>
          </cell>
          <cell r="I181">
            <v>81444.899999999994</v>
          </cell>
          <cell r="J181" t="str">
            <v>00170074</v>
          </cell>
          <cell r="K181" t="str">
            <v xml:space="preserve"> </v>
          </cell>
          <cell r="L181" t="str">
            <v>351627</v>
          </cell>
          <cell r="M181" t="str">
            <v>Energy Efficiency Outreach</v>
          </cell>
          <cell r="N181" t="str">
            <v>CONEW Misc</v>
          </cell>
          <cell r="O181" t="str">
            <v>Conservation</v>
          </cell>
          <cell r="P181" t="str">
            <v>NA</v>
          </cell>
          <cell r="Q181">
            <v>0</v>
          </cell>
          <cell r="R181">
            <v>0</v>
          </cell>
          <cell r="S181">
            <v>81444.899999999994</v>
          </cell>
          <cell r="T181">
            <v>0</v>
          </cell>
          <cell r="U181">
            <v>0</v>
          </cell>
          <cell r="V181">
            <v>0</v>
          </cell>
          <cell r="W181">
            <v>0</v>
          </cell>
          <cell r="X181" t="str">
            <v>December2010-2011</v>
          </cell>
          <cell r="Y181" t="str">
            <v>December2010-2011ConservationCONSER</v>
          </cell>
          <cell r="Z181" t="str">
            <v>Conservation57296CONSER</v>
          </cell>
          <cell r="AA181" t="str">
            <v>December2010-2011CONEW Misc</v>
          </cell>
          <cell r="AB181" t="str">
            <v>ConservationCONSER</v>
          </cell>
          <cell r="AC181" t="str">
            <v>NACONSERConservation57296</v>
          </cell>
          <cell r="AD181" t="str">
            <v>CONEW MiscDecemberCONSER</v>
          </cell>
          <cell r="AE181" t="str">
            <v>ConservationCONSER57296December</v>
          </cell>
          <cell r="AF181">
            <v>0</v>
          </cell>
          <cell r="AG181">
            <v>81444.899999999994</v>
          </cell>
          <cell r="AH181">
            <v>0</v>
          </cell>
          <cell r="AI181">
            <v>0</v>
          </cell>
          <cell r="AJ181">
            <v>81444.899999999994</v>
          </cell>
          <cell r="AK181">
            <v>0</v>
          </cell>
          <cell r="AL181">
            <v>0</v>
          </cell>
          <cell r="AM181">
            <v>0</v>
          </cell>
          <cell r="AN181">
            <v>0</v>
          </cell>
          <cell r="AO181">
            <v>0</v>
          </cell>
          <cell r="AP181">
            <v>0</v>
          </cell>
          <cell r="AQ181">
            <v>0</v>
          </cell>
          <cell r="AR181">
            <v>0</v>
          </cell>
          <cell r="AS181">
            <v>0</v>
          </cell>
          <cell r="AT181">
            <v>0</v>
          </cell>
          <cell r="AU181">
            <v>0</v>
          </cell>
          <cell r="AV181">
            <v>0</v>
          </cell>
        </row>
        <row r="182">
          <cell r="A182" t="str">
            <v>December</v>
          </cell>
          <cell r="B182" t="str">
            <v>2010-2011</v>
          </cell>
          <cell r="C182" t="str">
            <v>18225.512014.912</v>
          </cell>
          <cell r="D182" t="str">
            <v>CONSER</v>
          </cell>
          <cell r="E182" t="str">
            <v>CONSER</v>
          </cell>
          <cell r="F182">
            <v>40542</v>
          </cell>
          <cell r="G182">
            <v>179696</v>
          </cell>
          <cell r="H182" t="str">
            <v>Niagara Conservation Corp</v>
          </cell>
          <cell r="I182">
            <v>-137.5</v>
          </cell>
          <cell r="J182" t="str">
            <v xml:space="preserve"> </v>
          </cell>
          <cell r="K182" t="str">
            <v xml:space="preserve"> </v>
          </cell>
          <cell r="L182" t="str">
            <v xml:space="preserve"> </v>
          </cell>
          <cell r="N182" t="str">
            <v>CONEW Misc</v>
          </cell>
          <cell r="O182" t="str">
            <v>Conservation</v>
          </cell>
          <cell r="P182" t="str">
            <v>NA</v>
          </cell>
          <cell r="Q182">
            <v>0</v>
          </cell>
          <cell r="R182">
            <v>0</v>
          </cell>
          <cell r="S182">
            <v>-137.5</v>
          </cell>
          <cell r="T182">
            <v>0</v>
          </cell>
          <cell r="U182">
            <v>0</v>
          </cell>
          <cell r="V182">
            <v>0</v>
          </cell>
          <cell r="W182">
            <v>0</v>
          </cell>
          <cell r="X182" t="str">
            <v>December2010-2011</v>
          </cell>
          <cell r="Y182" t="str">
            <v>December2010-2011ConservationCONSER</v>
          </cell>
          <cell r="Z182" t="str">
            <v>Conservation179696CONSER</v>
          </cell>
          <cell r="AA182" t="str">
            <v>December2010-2011CONEW Misc</v>
          </cell>
          <cell r="AB182" t="str">
            <v>ConservationCONSER</v>
          </cell>
          <cell r="AC182" t="str">
            <v>NACONSERConservation179696</v>
          </cell>
          <cell r="AD182" t="str">
            <v>CONEW MiscDecemberCONSER</v>
          </cell>
          <cell r="AE182" t="str">
            <v>ConservationCONSER179696December</v>
          </cell>
          <cell r="AF182">
            <v>0</v>
          </cell>
          <cell r="AG182">
            <v>-137.5</v>
          </cell>
          <cell r="AH182">
            <v>0</v>
          </cell>
          <cell r="AI182">
            <v>0</v>
          </cell>
          <cell r="AJ182">
            <v>-137.5</v>
          </cell>
          <cell r="AK182">
            <v>0</v>
          </cell>
          <cell r="AL182">
            <v>0</v>
          </cell>
          <cell r="AM182">
            <v>0</v>
          </cell>
          <cell r="AN182">
            <v>0</v>
          </cell>
          <cell r="AO182">
            <v>0</v>
          </cell>
          <cell r="AP182">
            <v>0</v>
          </cell>
          <cell r="AQ182">
            <v>0</v>
          </cell>
          <cell r="AR182">
            <v>0</v>
          </cell>
          <cell r="AS182">
            <v>0</v>
          </cell>
          <cell r="AT182">
            <v>0</v>
          </cell>
          <cell r="AU182">
            <v>0</v>
          </cell>
          <cell r="AV182">
            <v>0</v>
          </cell>
        </row>
        <row r="183">
          <cell r="A183" t="str">
            <v>January</v>
          </cell>
          <cell r="B183" t="str">
            <v>2010-2011</v>
          </cell>
          <cell r="C183" t="str">
            <v>18225.511200.912</v>
          </cell>
          <cell r="D183" t="str">
            <v>CONSER</v>
          </cell>
          <cell r="E183" t="str">
            <v>CONSER</v>
          </cell>
          <cell r="F183">
            <v>40546</v>
          </cell>
          <cell r="G183" t="str">
            <v>CIS</v>
          </cell>
          <cell r="H183" t="str">
            <v>CIS</v>
          </cell>
          <cell r="I183">
            <v>400</v>
          </cell>
          <cell r="J183" t="str">
            <v xml:space="preserve"> </v>
          </cell>
          <cell r="K183" t="str">
            <v xml:space="preserve"> </v>
          </cell>
          <cell r="L183" t="str">
            <v xml:space="preserve"> </v>
          </cell>
          <cell r="M183" t="str">
            <v>000000000001354</v>
          </cell>
          <cell r="N183" t="str">
            <v>CONEW Misc</v>
          </cell>
          <cell r="O183" t="str">
            <v>Conservation</v>
          </cell>
          <cell r="P183" t="str">
            <v>NA</v>
          </cell>
          <cell r="Q183">
            <v>0</v>
          </cell>
          <cell r="R183">
            <v>0</v>
          </cell>
          <cell r="S183">
            <v>400</v>
          </cell>
          <cell r="T183">
            <v>0</v>
          </cell>
          <cell r="U183">
            <v>0</v>
          </cell>
          <cell r="V183">
            <v>0</v>
          </cell>
          <cell r="W183">
            <v>0</v>
          </cell>
          <cell r="X183" t="str">
            <v>January2010-2011</v>
          </cell>
          <cell r="Y183" t="str">
            <v>January2010-2011ConservationCONSER</v>
          </cell>
          <cell r="Z183" t="str">
            <v>ConservationCISCONSER</v>
          </cell>
          <cell r="AA183" t="str">
            <v>January2010-2011CONEW Misc</v>
          </cell>
          <cell r="AB183" t="str">
            <v>ConservationCONSER</v>
          </cell>
          <cell r="AC183" t="str">
            <v>NACONSERConservationCIS</v>
          </cell>
          <cell r="AD183" t="str">
            <v>CONEW MiscJanuaryCONSER</v>
          </cell>
          <cell r="AE183" t="str">
            <v>ConservationCONSERCISJanuary</v>
          </cell>
          <cell r="AF183">
            <v>0</v>
          </cell>
          <cell r="AG183">
            <v>400</v>
          </cell>
          <cell r="AH183">
            <v>0</v>
          </cell>
          <cell r="AI183">
            <v>0</v>
          </cell>
          <cell r="AJ183">
            <v>0</v>
          </cell>
          <cell r="AK183">
            <v>400</v>
          </cell>
          <cell r="AL183">
            <v>0</v>
          </cell>
          <cell r="AM183">
            <v>0</v>
          </cell>
          <cell r="AN183">
            <v>0</v>
          </cell>
          <cell r="AO183">
            <v>0</v>
          </cell>
          <cell r="AP183">
            <v>0</v>
          </cell>
          <cell r="AQ183">
            <v>0</v>
          </cell>
          <cell r="AR183">
            <v>0</v>
          </cell>
          <cell r="AS183">
            <v>0</v>
          </cell>
          <cell r="AT183">
            <v>0</v>
          </cell>
          <cell r="AU183">
            <v>0</v>
          </cell>
          <cell r="AV183">
            <v>0</v>
          </cell>
        </row>
        <row r="184">
          <cell r="A184" t="str">
            <v>January</v>
          </cell>
          <cell r="B184" t="str">
            <v>2010-2011</v>
          </cell>
          <cell r="C184" t="str">
            <v>18225.512014.912</v>
          </cell>
          <cell r="D184" t="str">
            <v>CONSER</v>
          </cell>
          <cell r="E184" t="str">
            <v>CONSER</v>
          </cell>
          <cell r="F184">
            <v>40546</v>
          </cell>
          <cell r="G184">
            <v>52020</v>
          </cell>
          <cell r="H184" t="str">
            <v>Asyst Corp</v>
          </cell>
          <cell r="I184">
            <v>6400</v>
          </cell>
          <cell r="J184" t="str">
            <v>00140503</v>
          </cell>
          <cell r="K184" t="str">
            <v xml:space="preserve"> </v>
          </cell>
          <cell r="L184" t="str">
            <v>5287</v>
          </cell>
          <cell r="M184" t="str">
            <v>finance adjustment</v>
          </cell>
          <cell r="N184" t="str">
            <v>CONEW Misc</v>
          </cell>
          <cell r="O184" t="str">
            <v>Conservation</v>
          </cell>
          <cell r="P184" t="str">
            <v>NA</v>
          </cell>
          <cell r="Q184">
            <v>0</v>
          </cell>
          <cell r="R184">
            <v>0</v>
          </cell>
          <cell r="S184">
            <v>6400</v>
          </cell>
          <cell r="T184">
            <v>0</v>
          </cell>
          <cell r="U184">
            <v>0</v>
          </cell>
          <cell r="V184">
            <v>0</v>
          </cell>
          <cell r="W184">
            <v>0</v>
          </cell>
          <cell r="X184" t="str">
            <v>January2010-2011</v>
          </cell>
          <cell r="Y184" t="str">
            <v>January2010-2011ConservationCONSER</v>
          </cell>
          <cell r="Z184" t="str">
            <v>Conservation52020CONSER</v>
          </cell>
          <cell r="AA184" t="str">
            <v>January2010-2011CONEW Misc</v>
          </cell>
          <cell r="AB184" t="str">
            <v>ConservationCONSER</v>
          </cell>
          <cell r="AC184" t="str">
            <v>NACONSERConservation52020</v>
          </cell>
          <cell r="AD184" t="str">
            <v>CONEW MiscJanuaryCONSER</v>
          </cell>
          <cell r="AE184" t="str">
            <v>ConservationCONSER52020January</v>
          </cell>
          <cell r="AF184">
            <v>0</v>
          </cell>
          <cell r="AG184">
            <v>6400</v>
          </cell>
          <cell r="AH184">
            <v>0</v>
          </cell>
          <cell r="AI184">
            <v>0</v>
          </cell>
          <cell r="AJ184">
            <v>0</v>
          </cell>
          <cell r="AK184">
            <v>6400</v>
          </cell>
          <cell r="AL184">
            <v>0</v>
          </cell>
          <cell r="AM184">
            <v>0</v>
          </cell>
          <cell r="AN184">
            <v>0</v>
          </cell>
          <cell r="AO184">
            <v>0</v>
          </cell>
          <cell r="AP184">
            <v>0</v>
          </cell>
          <cell r="AQ184">
            <v>0</v>
          </cell>
          <cell r="AR184">
            <v>0</v>
          </cell>
          <cell r="AS184">
            <v>0</v>
          </cell>
          <cell r="AT184">
            <v>0</v>
          </cell>
          <cell r="AU184">
            <v>0</v>
          </cell>
          <cell r="AV184">
            <v>0</v>
          </cell>
        </row>
        <row r="185">
          <cell r="A185" t="str">
            <v>January</v>
          </cell>
          <cell r="B185" t="str">
            <v>2010-2011</v>
          </cell>
          <cell r="C185" t="str">
            <v>18225.511200.912</v>
          </cell>
          <cell r="D185" t="str">
            <v>CONSER</v>
          </cell>
          <cell r="E185" t="str">
            <v>CONSER</v>
          </cell>
          <cell r="F185">
            <v>40547</v>
          </cell>
          <cell r="G185" t="str">
            <v>CIS</v>
          </cell>
          <cell r="H185" t="str">
            <v>CIS</v>
          </cell>
          <cell r="I185">
            <v>1400</v>
          </cell>
          <cell r="J185" t="str">
            <v xml:space="preserve"> </v>
          </cell>
          <cell r="K185" t="str">
            <v xml:space="preserve"> </v>
          </cell>
          <cell r="L185" t="str">
            <v xml:space="preserve"> </v>
          </cell>
          <cell r="M185" t="str">
            <v>000000000001355</v>
          </cell>
          <cell r="N185" t="str">
            <v>CONEW Misc</v>
          </cell>
          <cell r="O185" t="str">
            <v>Conservation</v>
          </cell>
          <cell r="P185" t="str">
            <v>NA</v>
          </cell>
          <cell r="Q185">
            <v>0</v>
          </cell>
          <cell r="R185">
            <v>0</v>
          </cell>
          <cell r="S185">
            <v>1400</v>
          </cell>
          <cell r="T185">
            <v>0</v>
          </cell>
          <cell r="U185">
            <v>0</v>
          </cell>
          <cell r="V185">
            <v>0</v>
          </cell>
          <cell r="W185">
            <v>0</v>
          </cell>
          <cell r="X185" t="str">
            <v>January2010-2011</v>
          </cell>
          <cell r="Y185" t="str">
            <v>January2010-2011ConservationCONSER</v>
          </cell>
          <cell r="Z185" t="str">
            <v>ConservationCISCONSER</v>
          </cell>
          <cell r="AA185" t="str">
            <v>January2010-2011CONEW Misc</v>
          </cell>
          <cell r="AB185" t="str">
            <v>ConservationCONSER</v>
          </cell>
          <cell r="AC185" t="str">
            <v>NACONSERConservationCIS</v>
          </cell>
          <cell r="AD185" t="str">
            <v>CONEW MiscJanuaryCONSER</v>
          </cell>
          <cell r="AE185" t="str">
            <v>ConservationCONSERCISJanuary</v>
          </cell>
          <cell r="AF185">
            <v>0</v>
          </cell>
          <cell r="AG185">
            <v>1400</v>
          </cell>
          <cell r="AH185">
            <v>0</v>
          </cell>
          <cell r="AI185">
            <v>0</v>
          </cell>
          <cell r="AJ185">
            <v>0</v>
          </cell>
          <cell r="AK185">
            <v>1400</v>
          </cell>
          <cell r="AL185">
            <v>0</v>
          </cell>
          <cell r="AM185">
            <v>0</v>
          </cell>
          <cell r="AN185">
            <v>0</v>
          </cell>
          <cell r="AO185">
            <v>0</v>
          </cell>
          <cell r="AP185">
            <v>0</v>
          </cell>
          <cell r="AQ185">
            <v>0</v>
          </cell>
          <cell r="AR185">
            <v>0</v>
          </cell>
          <cell r="AS185">
            <v>0</v>
          </cell>
          <cell r="AT185">
            <v>0</v>
          </cell>
          <cell r="AU185">
            <v>0</v>
          </cell>
          <cell r="AV185">
            <v>0</v>
          </cell>
        </row>
        <row r="186">
          <cell r="A186" t="str">
            <v>January</v>
          </cell>
          <cell r="B186" t="str">
            <v>2010-2011</v>
          </cell>
          <cell r="C186" t="str">
            <v>18225.512014.912</v>
          </cell>
          <cell r="D186" t="str">
            <v>CONSER</v>
          </cell>
          <cell r="E186" t="str">
            <v>CONSER</v>
          </cell>
          <cell r="F186">
            <v>40547</v>
          </cell>
          <cell r="G186">
            <v>52020</v>
          </cell>
          <cell r="H186" t="str">
            <v>Asyst Corp</v>
          </cell>
          <cell r="I186">
            <v>6400</v>
          </cell>
          <cell r="J186" t="str">
            <v>00140528</v>
          </cell>
          <cell r="K186" t="str">
            <v xml:space="preserve"> </v>
          </cell>
          <cell r="L186" t="str">
            <v>5295</v>
          </cell>
          <cell r="M186" t="str">
            <v>finance adjustment</v>
          </cell>
          <cell r="N186" t="str">
            <v>CONEW Misc</v>
          </cell>
          <cell r="O186" t="str">
            <v>Conservation</v>
          </cell>
          <cell r="P186" t="str">
            <v>NA</v>
          </cell>
          <cell r="Q186">
            <v>0</v>
          </cell>
          <cell r="R186">
            <v>0</v>
          </cell>
          <cell r="S186">
            <v>6400</v>
          </cell>
          <cell r="T186">
            <v>0</v>
          </cell>
          <cell r="U186">
            <v>0</v>
          </cell>
          <cell r="V186">
            <v>0</v>
          </cell>
          <cell r="W186">
            <v>0</v>
          </cell>
          <cell r="X186" t="str">
            <v>January2010-2011</v>
          </cell>
          <cell r="Y186" t="str">
            <v>January2010-2011ConservationCONSER</v>
          </cell>
          <cell r="Z186" t="str">
            <v>Conservation52020CONSER</v>
          </cell>
          <cell r="AA186" t="str">
            <v>January2010-2011CONEW Misc</v>
          </cell>
          <cell r="AB186" t="str">
            <v>ConservationCONSER</v>
          </cell>
          <cell r="AC186" t="str">
            <v>NACONSERConservation52020</v>
          </cell>
          <cell r="AD186" t="str">
            <v>CONEW MiscJanuaryCONSER</v>
          </cell>
          <cell r="AE186" t="str">
            <v>ConservationCONSER52020January</v>
          </cell>
          <cell r="AF186">
            <v>0</v>
          </cell>
          <cell r="AG186">
            <v>6400</v>
          </cell>
          <cell r="AH186">
            <v>0</v>
          </cell>
          <cell r="AI186">
            <v>0</v>
          </cell>
          <cell r="AJ186">
            <v>0</v>
          </cell>
          <cell r="AK186">
            <v>6400</v>
          </cell>
          <cell r="AL186">
            <v>0</v>
          </cell>
          <cell r="AM186">
            <v>0</v>
          </cell>
          <cell r="AN186">
            <v>0</v>
          </cell>
          <cell r="AO186">
            <v>0</v>
          </cell>
          <cell r="AP186">
            <v>0</v>
          </cell>
          <cell r="AQ186">
            <v>0</v>
          </cell>
          <cell r="AR186">
            <v>0</v>
          </cell>
          <cell r="AS186">
            <v>0</v>
          </cell>
          <cell r="AT186">
            <v>0</v>
          </cell>
          <cell r="AU186">
            <v>0</v>
          </cell>
          <cell r="AV186">
            <v>0</v>
          </cell>
        </row>
        <row r="187">
          <cell r="A187" t="str">
            <v>January</v>
          </cell>
          <cell r="B187" t="str">
            <v>2010-2011</v>
          </cell>
          <cell r="C187" t="str">
            <v>18225.511200.912</v>
          </cell>
          <cell r="D187" t="str">
            <v>CONSER</v>
          </cell>
          <cell r="E187" t="str">
            <v>CONSER</v>
          </cell>
          <cell r="F187">
            <v>40548</v>
          </cell>
          <cell r="G187" t="str">
            <v>CIS</v>
          </cell>
          <cell r="H187" t="str">
            <v>CIS</v>
          </cell>
          <cell r="I187">
            <v>3420</v>
          </cell>
          <cell r="J187" t="str">
            <v xml:space="preserve"> </v>
          </cell>
          <cell r="K187" t="str">
            <v xml:space="preserve"> </v>
          </cell>
          <cell r="L187" t="str">
            <v xml:space="preserve"> </v>
          </cell>
          <cell r="M187" t="str">
            <v>000000000001356</v>
          </cell>
          <cell r="N187" t="str">
            <v>CONEW Misc</v>
          </cell>
          <cell r="O187" t="str">
            <v>Conservation</v>
          </cell>
          <cell r="P187" t="str">
            <v>NA</v>
          </cell>
          <cell r="Q187">
            <v>0</v>
          </cell>
          <cell r="R187">
            <v>0</v>
          </cell>
          <cell r="S187">
            <v>3420</v>
          </cell>
          <cell r="T187">
            <v>0</v>
          </cell>
          <cell r="U187">
            <v>0</v>
          </cell>
          <cell r="V187">
            <v>0</v>
          </cell>
          <cell r="W187">
            <v>0</v>
          </cell>
          <cell r="X187" t="str">
            <v>January2010-2011</v>
          </cell>
          <cell r="Y187" t="str">
            <v>January2010-2011ConservationCONSER</v>
          </cell>
          <cell r="Z187" t="str">
            <v>ConservationCISCONSER</v>
          </cell>
          <cell r="AA187" t="str">
            <v>January2010-2011CONEW Misc</v>
          </cell>
          <cell r="AB187" t="str">
            <v>ConservationCONSER</v>
          </cell>
          <cell r="AC187" t="str">
            <v>NACONSERConservationCIS</v>
          </cell>
          <cell r="AD187" t="str">
            <v>CONEW MiscJanuaryCONSER</v>
          </cell>
          <cell r="AE187" t="str">
            <v>ConservationCONSERCISJanuary</v>
          </cell>
          <cell r="AF187">
            <v>0</v>
          </cell>
          <cell r="AG187">
            <v>3420</v>
          </cell>
          <cell r="AH187">
            <v>0</v>
          </cell>
          <cell r="AI187">
            <v>0</v>
          </cell>
          <cell r="AJ187">
            <v>0</v>
          </cell>
          <cell r="AK187">
            <v>3420</v>
          </cell>
          <cell r="AL187">
            <v>0</v>
          </cell>
          <cell r="AM187">
            <v>0</v>
          </cell>
          <cell r="AN187">
            <v>0</v>
          </cell>
          <cell r="AO187">
            <v>0</v>
          </cell>
          <cell r="AP187">
            <v>0</v>
          </cell>
          <cell r="AQ187">
            <v>0</v>
          </cell>
          <cell r="AR187">
            <v>0</v>
          </cell>
          <cell r="AS187">
            <v>0</v>
          </cell>
          <cell r="AT187">
            <v>0</v>
          </cell>
          <cell r="AU187">
            <v>0</v>
          </cell>
          <cell r="AV187">
            <v>0</v>
          </cell>
        </row>
        <row r="188">
          <cell r="A188" t="str">
            <v>January</v>
          </cell>
          <cell r="B188" t="str">
            <v>2010-2011</v>
          </cell>
          <cell r="C188" t="str">
            <v>18225.512014.912</v>
          </cell>
          <cell r="D188" t="str">
            <v>CONSER</v>
          </cell>
          <cell r="E188" t="str">
            <v>CONSER</v>
          </cell>
          <cell r="F188">
            <v>40549</v>
          </cell>
          <cell r="G188">
            <v>196332</v>
          </cell>
          <cell r="H188" t="str">
            <v>Aqua Cops Water Systems Inc</v>
          </cell>
          <cell r="I188">
            <v>1392.79</v>
          </cell>
          <cell r="J188" t="str">
            <v>00171332</v>
          </cell>
          <cell r="K188" t="str">
            <v xml:space="preserve"> </v>
          </cell>
          <cell r="L188" t="str">
            <v>HF0156</v>
          </cell>
          <cell r="M188" t="str">
            <v>Home Fix-Up Program</v>
          </cell>
          <cell r="N188" t="str">
            <v>CONEW Misc</v>
          </cell>
          <cell r="O188" t="str">
            <v>Conservation</v>
          </cell>
          <cell r="P188" t="str">
            <v>NA</v>
          </cell>
          <cell r="Q188">
            <v>0</v>
          </cell>
          <cell r="R188">
            <v>0</v>
          </cell>
          <cell r="S188">
            <v>1392.79</v>
          </cell>
          <cell r="T188">
            <v>0</v>
          </cell>
          <cell r="U188">
            <v>0</v>
          </cell>
          <cell r="V188">
            <v>0</v>
          </cell>
          <cell r="W188">
            <v>0</v>
          </cell>
          <cell r="X188" t="str">
            <v>January2010-2011</v>
          </cell>
          <cell r="Y188" t="str">
            <v>January2010-2011ConservationCONSER</v>
          </cell>
          <cell r="Z188" t="str">
            <v>Conservation196332CONSER</v>
          </cell>
          <cell r="AA188" t="str">
            <v>January2010-2011CONEW Misc</v>
          </cell>
          <cell r="AB188" t="str">
            <v>ConservationCONSER</v>
          </cell>
          <cell r="AC188" t="str">
            <v>NACONSERConservation196332</v>
          </cell>
          <cell r="AD188" t="str">
            <v>CONEW MiscJanuaryCONSER</v>
          </cell>
          <cell r="AE188" t="str">
            <v>ConservationCONSER196332January</v>
          </cell>
          <cell r="AF188">
            <v>0</v>
          </cell>
          <cell r="AG188">
            <v>1392.79</v>
          </cell>
          <cell r="AH188">
            <v>0</v>
          </cell>
          <cell r="AI188">
            <v>0</v>
          </cell>
          <cell r="AJ188">
            <v>0</v>
          </cell>
          <cell r="AK188">
            <v>1392.79</v>
          </cell>
          <cell r="AL188">
            <v>0</v>
          </cell>
          <cell r="AM188">
            <v>0</v>
          </cell>
          <cell r="AN188">
            <v>0</v>
          </cell>
          <cell r="AO188">
            <v>0</v>
          </cell>
          <cell r="AP188">
            <v>0</v>
          </cell>
          <cell r="AQ188">
            <v>0</v>
          </cell>
          <cell r="AR188">
            <v>0</v>
          </cell>
          <cell r="AS188">
            <v>0</v>
          </cell>
          <cell r="AT188">
            <v>0</v>
          </cell>
          <cell r="AU188">
            <v>0</v>
          </cell>
          <cell r="AV188">
            <v>0</v>
          </cell>
          <cell r="AZ188" t="str">
            <v>WELCH</v>
          </cell>
        </row>
        <row r="189">
          <cell r="A189" t="str">
            <v>January</v>
          </cell>
          <cell r="B189" t="str">
            <v>2010-2011</v>
          </cell>
          <cell r="C189" t="str">
            <v>18225.512014.912</v>
          </cell>
          <cell r="D189" t="str">
            <v>CONSER</v>
          </cell>
          <cell r="E189" t="str">
            <v>CONSER</v>
          </cell>
          <cell r="F189">
            <v>40549</v>
          </cell>
          <cell r="G189">
            <v>196332</v>
          </cell>
          <cell r="H189" t="str">
            <v>Aqua Cops Water Systems Inc</v>
          </cell>
          <cell r="I189">
            <v>1313.6</v>
          </cell>
          <cell r="J189" t="str">
            <v>00171332</v>
          </cell>
          <cell r="K189" t="str">
            <v xml:space="preserve"> </v>
          </cell>
          <cell r="L189" t="str">
            <v>HF0157</v>
          </cell>
          <cell r="M189" t="str">
            <v>Home Fix-Up Program</v>
          </cell>
          <cell r="N189" t="str">
            <v>CONEW Misc</v>
          </cell>
          <cell r="O189" t="str">
            <v>Conservation</v>
          </cell>
          <cell r="P189" t="str">
            <v>NA</v>
          </cell>
          <cell r="Q189">
            <v>0</v>
          </cell>
          <cell r="R189">
            <v>0</v>
          </cell>
          <cell r="S189">
            <v>1313.6</v>
          </cell>
          <cell r="T189">
            <v>0</v>
          </cell>
          <cell r="U189">
            <v>0</v>
          </cell>
          <cell r="V189">
            <v>0</v>
          </cell>
          <cell r="W189">
            <v>0</v>
          </cell>
          <cell r="X189" t="str">
            <v>January2010-2011</v>
          </cell>
          <cell r="Y189" t="str">
            <v>January2010-2011ConservationCONSER</v>
          </cell>
          <cell r="Z189" t="str">
            <v>Conservation196332CONSER</v>
          </cell>
          <cell r="AA189" t="str">
            <v>January2010-2011CONEW Misc</v>
          </cell>
          <cell r="AB189" t="str">
            <v>ConservationCONSER</v>
          </cell>
          <cell r="AC189" t="str">
            <v>NACONSERConservation196332</v>
          </cell>
          <cell r="AD189" t="str">
            <v>CONEW MiscJanuaryCONSER</v>
          </cell>
          <cell r="AE189" t="str">
            <v>ConservationCONSER196332January</v>
          </cell>
          <cell r="AF189">
            <v>0</v>
          </cell>
          <cell r="AG189">
            <v>1313.6</v>
          </cell>
          <cell r="AH189">
            <v>0</v>
          </cell>
          <cell r="AI189">
            <v>0</v>
          </cell>
          <cell r="AJ189">
            <v>0</v>
          </cell>
          <cell r="AK189">
            <v>1313.6</v>
          </cell>
          <cell r="AL189">
            <v>0</v>
          </cell>
          <cell r="AM189">
            <v>0</v>
          </cell>
          <cell r="AN189">
            <v>0</v>
          </cell>
          <cell r="AO189">
            <v>0</v>
          </cell>
          <cell r="AP189">
            <v>0</v>
          </cell>
          <cell r="AQ189">
            <v>0</v>
          </cell>
          <cell r="AR189">
            <v>0</v>
          </cell>
          <cell r="AS189">
            <v>0</v>
          </cell>
          <cell r="AT189">
            <v>0</v>
          </cell>
          <cell r="AU189">
            <v>0</v>
          </cell>
          <cell r="AV189">
            <v>0</v>
          </cell>
          <cell r="AZ189" t="str">
            <v>WELCH</v>
          </cell>
        </row>
        <row r="190">
          <cell r="A190" t="str">
            <v>January</v>
          </cell>
          <cell r="B190" t="str">
            <v>2010-2011</v>
          </cell>
          <cell r="C190" t="str">
            <v>18225.512014.912</v>
          </cell>
          <cell r="D190" t="str">
            <v>CONSER</v>
          </cell>
          <cell r="E190" t="str">
            <v>CONSER</v>
          </cell>
          <cell r="F190">
            <v>40549</v>
          </cell>
          <cell r="G190">
            <v>196332</v>
          </cell>
          <cell r="H190" t="str">
            <v>Aqua Cops Water Systems Inc</v>
          </cell>
          <cell r="I190">
            <v>1181.29</v>
          </cell>
          <cell r="J190" t="str">
            <v>00171332</v>
          </cell>
          <cell r="K190" t="str">
            <v xml:space="preserve"> </v>
          </cell>
          <cell r="L190" t="str">
            <v>HF0158</v>
          </cell>
          <cell r="M190" t="str">
            <v>Home Fix-Up Program</v>
          </cell>
          <cell r="N190" t="str">
            <v>CONEW Misc</v>
          </cell>
          <cell r="O190" t="str">
            <v>Conservation</v>
          </cell>
          <cell r="P190" t="str">
            <v>NA</v>
          </cell>
          <cell r="Q190">
            <v>0</v>
          </cell>
          <cell r="R190">
            <v>0</v>
          </cell>
          <cell r="S190">
            <v>1181.29</v>
          </cell>
          <cell r="T190">
            <v>0</v>
          </cell>
          <cell r="U190">
            <v>0</v>
          </cell>
          <cell r="V190">
            <v>0</v>
          </cell>
          <cell r="W190">
            <v>0</v>
          </cell>
          <cell r="X190" t="str">
            <v>January2010-2011</v>
          </cell>
          <cell r="Y190" t="str">
            <v>January2010-2011ConservationCONSER</v>
          </cell>
          <cell r="Z190" t="str">
            <v>Conservation196332CONSER</v>
          </cell>
          <cell r="AA190" t="str">
            <v>January2010-2011CONEW Misc</v>
          </cell>
          <cell r="AB190" t="str">
            <v>ConservationCONSER</v>
          </cell>
          <cell r="AC190" t="str">
            <v>NACONSERConservation196332</v>
          </cell>
          <cell r="AD190" t="str">
            <v>CONEW MiscJanuaryCONSER</v>
          </cell>
          <cell r="AE190" t="str">
            <v>ConservationCONSER196332January</v>
          </cell>
          <cell r="AF190">
            <v>0</v>
          </cell>
          <cell r="AG190">
            <v>1181.29</v>
          </cell>
          <cell r="AH190">
            <v>0</v>
          </cell>
          <cell r="AI190">
            <v>0</v>
          </cell>
          <cell r="AJ190">
            <v>0</v>
          </cell>
          <cell r="AK190">
            <v>1181.29</v>
          </cell>
          <cell r="AL190">
            <v>0</v>
          </cell>
          <cell r="AM190">
            <v>0</v>
          </cell>
          <cell r="AN190">
            <v>0</v>
          </cell>
          <cell r="AO190">
            <v>0</v>
          </cell>
          <cell r="AP190">
            <v>0</v>
          </cell>
          <cell r="AQ190">
            <v>0</v>
          </cell>
          <cell r="AR190">
            <v>0</v>
          </cell>
          <cell r="AS190">
            <v>0</v>
          </cell>
          <cell r="AT190">
            <v>0</v>
          </cell>
          <cell r="AU190">
            <v>0</v>
          </cell>
          <cell r="AV190">
            <v>0</v>
          </cell>
          <cell r="AZ190" t="str">
            <v>WELCH</v>
          </cell>
        </row>
        <row r="191">
          <cell r="A191" t="str">
            <v>January</v>
          </cell>
          <cell r="B191" t="str">
            <v>2010-2011</v>
          </cell>
          <cell r="C191" t="str">
            <v>18225.512014.912</v>
          </cell>
          <cell r="D191" t="str">
            <v>CONSER</v>
          </cell>
          <cell r="E191" t="str">
            <v>CONSER</v>
          </cell>
          <cell r="F191">
            <v>40549</v>
          </cell>
          <cell r="G191">
            <v>196332</v>
          </cell>
          <cell r="H191" t="str">
            <v>Aqua Cops Water Systems Inc</v>
          </cell>
          <cell r="I191">
            <v>1054.42</v>
          </cell>
          <cell r="J191" t="str">
            <v>00171332</v>
          </cell>
          <cell r="K191" t="str">
            <v xml:space="preserve"> </v>
          </cell>
          <cell r="L191" t="str">
            <v>HF0159</v>
          </cell>
          <cell r="M191" t="str">
            <v>Home Fix-Up Program</v>
          </cell>
          <cell r="N191" t="str">
            <v>CONEW Misc</v>
          </cell>
          <cell r="O191" t="str">
            <v>Conservation</v>
          </cell>
          <cell r="P191" t="str">
            <v>NA</v>
          </cell>
          <cell r="Q191">
            <v>0</v>
          </cell>
          <cell r="R191">
            <v>0</v>
          </cell>
          <cell r="S191">
            <v>1054.42</v>
          </cell>
          <cell r="T191">
            <v>0</v>
          </cell>
          <cell r="U191">
            <v>0</v>
          </cell>
          <cell r="V191">
            <v>0</v>
          </cell>
          <cell r="W191">
            <v>0</v>
          </cell>
          <cell r="X191" t="str">
            <v>January2010-2011</v>
          </cell>
          <cell r="Y191" t="str">
            <v>January2010-2011ConservationCONSER</v>
          </cell>
          <cell r="Z191" t="str">
            <v>Conservation196332CONSER</v>
          </cell>
          <cell r="AA191" t="str">
            <v>January2010-2011CONEW Misc</v>
          </cell>
          <cell r="AB191" t="str">
            <v>ConservationCONSER</v>
          </cell>
          <cell r="AC191" t="str">
            <v>NACONSERConservation196332</v>
          </cell>
          <cell r="AD191" t="str">
            <v>CONEW MiscJanuaryCONSER</v>
          </cell>
          <cell r="AE191" t="str">
            <v>ConservationCONSER196332January</v>
          </cell>
          <cell r="AF191">
            <v>0</v>
          </cell>
          <cell r="AG191">
            <v>1054.42</v>
          </cell>
          <cell r="AH191">
            <v>0</v>
          </cell>
          <cell r="AI191">
            <v>0</v>
          </cell>
          <cell r="AJ191">
            <v>0</v>
          </cell>
          <cell r="AK191">
            <v>1054.42</v>
          </cell>
          <cell r="AL191">
            <v>0</v>
          </cell>
          <cell r="AM191">
            <v>0</v>
          </cell>
          <cell r="AN191">
            <v>0</v>
          </cell>
          <cell r="AO191">
            <v>0</v>
          </cell>
          <cell r="AP191">
            <v>0</v>
          </cell>
          <cell r="AQ191">
            <v>0</v>
          </cell>
          <cell r="AR191">
            <v>0</v>
          </cell>
          <cell r="AS191">
            <v>0</v>
          </cell>
          <cell r="AT191">
            <v>0</v>
          </cell>
          <cell r="AU191">
            <v>0</v>
          </cell>
          <cell r="AV191">
            <v>0</v>
          </cell>
          <cell r="AZ191" t="str">
            <v>GRAHAM</v>
          </cell>
        </row>
        <row r="192">
          <cell r="A192" t="str">
            <v>January</v>
          </cell>
          <cell r="B192" t="str">
            <v>2010-2011</v>
          </cell>
          <cell r="C192" t="str">
            <v>18225.512014.912</v>
          </cell>
          <cell r="D192" t="str">
            <v>CONSER</v>
          </cell>
          <cell r="E192" t="str">
            <v>CONSER</v>
          </cell>
          <cell r="F192">
            <v>40549</v>
          </cell>
          <cell r="G192">
            <v>196332</v>
          </cell>
          <cell r="H192" t="str">
            <v>Aqua Cops Water Systems Inc</v>
          </cell>
          <cell r="I192">
            <v>724.16</v>
          </cell>
          <cell r="J192" t="str">
            <v>00171332</v>
          </cell>
          <cell r="K192" t="str">
            <v xml:space="preserve"> </v>
          </cell>
          <cell r="L192" t="str">
            <v>BI0042</v>
          </cell>
          <cell r="M192" t="str">
            <v>Financed Insulation Program</v>
          </cell>
          <cell r="N192" t="str">
            <v>CONEW Misc</v>
          </cell>
          <cell r="O192" t="str">
            <v>Conservation</v>
          </cell>
          <cell r="P192" t="str">
            <v>NA</v>
          </cell>
          <cell r="Q192">
            <v>0</v>
          </cell>
          <cell r="R192">
            <v>0</v>
          </cell>
          <cell r="S192">
            <v>724.16</v>
          </cell>
          <cell r="T192">
            <v>0</v>
          </cell>
          <cell r="U192">
            <v>0</v>
          </cell>
          <cell r="V192">
            <v>0</v>
          </cell>
          <cell r="W192">
            <v>0</v>
          </cell>
          <cell r="X192" t="str">
            <v>January2010-2011</v>
          </cell>
          <cell r="Y192" t="str">
            <v>January2010-2011ConservationCONSER</v>
          </cell>
          <cell r="Z192" t="str">
            <v>Conservation196332CONSER</v>
          </cell>
          <cell r="AA192" t="str">
            <v>January2010-2011CONEW Misc</v>
          </cell>
          <cell r="AB192" t="str">
            <v>ConservationCONSER</v>
          </cell>
          <cell r="AC192" t="str">
            <v>NACONSERConservation196332</v>
          </cell>
          <cell r="AD192" t="str">
            <v>CONEW MiscJanuaryCONSER</v>
          </cell>
          <cell r="AE192" t="str">
            <v>ConservationCONSER196332January</v>
          </cell>
          <cell r="AF192">
            <v>0</v>
          </cell>
          <cell r="AG192">
            <v>724.16</v>
          </cell>
          <cell r="AH192">
            <v>0</v>
          </cell>
          <cell r="AI192">
            <v>0</v>
          </cell>
          <cell r="AJ192">
            <v>0</v>
          </cell>
          <cell r="AK192">
            <v>724.16</v>
          </cell>
          <cell r="AL192">
            <v>0</v>
          </cell>
          <cell r="AM192">
            <v>0</v>
          </cell>
          <cell r="AN192">
            <v>0</v>
          </cell>
          <cell r="AO192">
            <v>0</v>
          </cell>
          <cell r="AP192">
            <v>0</v>
          </cell>
          <cell r="AQ192">
            <v>0</v>
          </cell>
          <cell r="AR192">
            <v>0</v>
          </cell>
          <cell r="AS192">
            <v>0</v>
          </cell>
          <cell r="AT192">
            <v>0</v>
          </cell>
          <cell r="AU192">
            <v>0</v>
          </cell>
          <cell r="AV192">
            <v>0</v>
          </cell>
          <cell r="AZ192" t="str">
            <v>GRAHAM</v>
          </cell>
        </row>
        <row r="193">
          <cell r="A193" t="str">
            <v>January</v>
          </cell>
          <cell r="B193" t="str">
            <v>2010-2011</v>
          </cell>
          <cell r="C193" t="str">
            <v>18225.512014.912</v>
          </cell>
          <cell r="D193" t="str">
            <v>CONSER</v>
          </cell>
          <cell r="E193" t="str">
            <v>CONSER</v>
          </cell>
          <cell r="F193">
            <v>40549</v>
          </cell>
          <cell r="G193">
            <v>196332</v>
          </cell>
          <cell r="H193" t="str">
            <v>Aqua Cops Water Systems Inc</v>
          </cell>
          <cell r="I193">
            <v>438.55</v>
          </cell>
          <cell r="J193" t="str">
            <v>00171332</v>
          </cell>
          <cell r="K193" t="str">
            <v xml:space="preserve"> </v>
          </cell>
          <cell r="L193" t="str">
            <v>BI0043</v>
          </cell>
          <cell r="M193" t="str">
            <v>Financed Insulation Program</v>
          </cell>
          <cell r="N193" t="str">
            <v>CONEW Misc</v>
          </cell>
          <cell r="O193" t="str">
            <v>Conservation</v>
          </cell>
          <cell r="P193" t="str">
            <v>NA</v>
          </cell>
          <cell r="Q193">
            <v>0</v>
          </cell>
          <cell r="R193">
            <v>0</v>
          </cell>
          <cell r="S193">
            <v>438.55</v>
          </cell>
          <cell r="T193">
            <v>0</v>
          </cell>
          <cell r="U193">
            <v>0</v>
          </cell>
          <cell r="V193">
            <v>0</v>
          </cell>
          <cell r="W193">
            <v>0</v>
          </cell>
          <cell r="X193" t="str">
            <v>January2010-2011</v>
          </cell>
          <cell r="Y193" t="str">
            <v>January2010-2011ConservationCONSER</v>
          </cell>
          <cell r="Z193" t="str">
            <v>Conservation196332CONSER</v>
          </cell>
          <cell r="AA193" t="str">
            <v>January2010-2011CONEW Misc</v>
          </cell>
          <cell r="AB193" t="str">
            <v>ConservationCONSER</v>
          </cell>
          <cell r="AC193" t="str">
            <v>NACONSERConservation196332</v>
          </cell>
          <cell r="AD193" t="str">
            <v>CONEW MiscJanuaryCONSER</v>
          </cell>
          <cell r="AE193" t="str">
            <v>ConservationCONSER196332January</v>
          </cell>
          <cell r="AF193">
            <v>0</v>
          </cell>
          <cell r="AG193">
            <v>438.55</v>
          </cell>
          <cell r="AH193">
            <v>0</v>
          </cell>
          <cell r="AI193">
            <v>0</v>
          </cell>
          <cell r="AJ193">
            <v>0</v>
          </cell>
          <cell r="AK193">
            <v>438.55</v>
          </cell>
          <cell r="AL193">
            <v>0</v>
          </cell>
          <cell r="AM193">
            <v>0</v>
          </cell>
          <cell r="AN193">
            <v>0</v>
          </cell>
          <cell r="AO193">
            <v>0</v>
          </cell>
          <cell r="AP193">
            <v>0</v>
          </cell>
          <cell r="AQ193">
            <v>0</v>
          </cell>
          <cell r="AR193">
            <v>0</v>
          </cell>
          <cell r="AS193">
            <v>0</v>
          </cell>
          <cell r="AT193">
            <v>0</v>
          </cell>
          <cell r="AU193">
            <v>0</v>
          </cell>
          <cell r="AV193">
            <v>0</v>
          </cell>
          <cell r="AZ193" t="str">
            <v>SAMPSON</v>
          </cell>
        </row>
        <row r="194">
          <cell r="A194" t="str">
            <v>January</v>
          </cell>
          <cell r="B194" t="str">
            <v>2010-2011</v>
          </cell>
          <cell r="C194" t="str">
            <v>18225.512014.912</v>
          </cell>
          <cell r="D194" t="str">
            <v>CONSER</v>
          </cell>
          <cell r="E194" t="str">
            <v>CONSER</v>
          </cell>
          <cell r="F194">
            <v>40549</v>
          </cell>
          <cell r="G194">
            <v>196332</v>
          </cell>
          <cell r="H194" t="str">
            <v>Aqua Cops Water Systems Inc</v>
          </cell>
          <cell r="I194">
            <v>686.67</v>
          </cell>
          <cell r="J194" t="str">
            <v>00171332</v>
          </cell>
          <cell r="K194" t="str">
            <v xml:space="preserve"> </v>
          </cell>
          <cell r="L194" t="str">
            <v>BI0044</v>
          </cell>
          <cell r="M194" t="str">
            <v>Financed Insulation Program</v>
          </cell>
          <cell r="N194" t="str">
            <v>CONEW Misc</v>
          </cell>
          <cell r="O194" t="str">
            <v>Conservation</v>
          </cell>
          <cell r="P194" t="str">
            <v>NA</v>
          </cell>
          <cell r="Q194">
            <v>0</v>
          </cell>
          <cell r="R194">
            <v>0</v>
          </cell>
          <cell r="S194">
            <v>686.67</v>
          </cell>
          <cell r="T194">
            <v>0</v>
          </cell>
          <cell r="U194">
            <v>0</v>
          </cell>
          <cell r="V194">
            <v>0</v>
          </cell>
          <cell r="W194">
            <v>0</v>
          </cell>
          <cell r="X194" t="str">
            <v>January2010-2011</v>
          </cell>
          <cell r="Y194" t="str">
            <v>January2010-2011ConservationCONSER</v>
          </cell>
          <cell r="Z194" t="str">
            <v>Conservation196332CONSER</v>
          </cell>
          <cell r="AA194" t="str">
            <v>January2010-2011CONEW Misc</v>
          </cell>
          <cell r="AB194" t="str">
            <v>ConservationCONSER</v>
          </cell>
          <cell r="AC194" t="str">
            <v>NACONSERConservation196332</v>
          </cell>
          <cell r="AD194" t="str">
            <v>CONEW MiscJanuaryCONSER</v>
          </cell>
          <cell r="AE194" t="str">
            <v>ConservationCONSER196332January</v>
          </cell>
          <cell r="AF194">
            <v>0</v>
          </cell>
          <cell r="AG194">
            <v>686.67</v>
          </cell>
          <cell r="AH194">
            <v>0</v>
          </cell>
          <cell r="AI194">
            <v>0</v>
          </cell>
          <cell r="AJ194">
            <v>0</v>
          </cell>
          <cell r="AK194">
            <v>686.67</v>
          </cell>
          <cell r="AL194">
            <v>0</v>
          </cell>
          <cell r="AM194">
            <v>0</v>
          </cell>
          <cell r="AN194">
            <v>0</v>
          </cell>
          <cell r="AO194">
            <v>0</v>
          </cell>
          <cell r="AP194">
            <v>0</v>
          </cell>
          <cell r="AQ194">
            <v>0</v>
          </cell>
          <cell r="AR194">
            <v>0</v>
          </cell>
          <cell r="AS194">
            <v>0</v>
          </cell>
          <cell r="AT194">
            <v>0</v>
          </cell>
          <cell r="AU194">
            <v>0</v>
          </cell>
          <cell r="AV194">
            <v>0</v>
          </cell>
          <cell r="AZ194" t="str">
            <v>GRAHAM</v>
          </cell>
        </row>
        <row r="195">
          <cell r="A195" t="str">
            <v>January</v>
          </cell>
          <cell r="B195" t="str">
            <v>2010-2011</v>
          </cell>
          <cell r="C195" t="str">
            <v>18225.511200.912</v>
          </cell>
          <cell r="D195" t="str">
            <v>CONSER</v>
          </cell>
          <cell r="E195" t="str">
            <v>CONSER</v>
          </cell>
          <cell r="F195">
            <v>40554</v>
          </cell>
          <cell r="G195" t="str">
            <v>CIS</v>
          </cell>
          <cell r="H195" t="str">
            <v>CIS</v>
          </cell>
          <cell r="I195">
            <v>7673.5</v>
          </cell>
          <cell r="J195" t="str">
            <v xml:space="preserve"> </v>
          </cell>
          <cell r="K195" t="str">
            <v xml:space="preserve"> </v>
          </cell>
          <cell r="L195" t="str">
            <v xml:space="preserve"> </v>
          </cell>
          <cell r="M195" t="str">
            <v>000000000001362</v>
          </cell>
          <cell r="N195" t="str">
            <v>CONEW Misc</v>
          </cell>
          <cell r="O195" t="str">
            <v>Conservation</v>
          </cell>
          <cell r="P195" t="str">
            <v>NA</v>
          </cell>
          <cell r="Q195">
            <v>0</v>
          </cell>
          <cell r="R195">
            <v>0</v>
          </cell>
          <cell r="S195">
            <v>7673.5</v>
          </cell>
          <cell r="T195">
            <v>0</v>
          </cell>
          <cell r="U195">
            <v>0</v>
          </cell>
          <cell r="V195">
            <v>0</v>
          </cell>
          <cell r="W195">
            <v>0</v>
          </cell>
          <cell r="X195" t="str">
            <v>January2010-2011</v>
          </cell>
          <cell r="Y195" t="str">
            <v>January2010-2011ConservationCONSER</v>
          </cell>
          <cell r="Z195" t="str">
            <v>ConservationCISCONSER</v>
          </cell>
          <cell r="AA195" t="str">
            <v>January2010-2011CONEW Misc</v>
          </cell>
          <cell r="AB195" t="str">
            <v>ConservationCONSER</v>
          </cell>
          <cell r="AC195" t="str">
            <v>NACONSERConservationCIS</v>
          </cell>
          <cell r="AD195" t="str">
            <v>CONEW MiscJanuaryCONSER</v>
          </cell>
          <cell r="AE195" t="str">
            <v>ConservationCONSERCISJanuary</v>
          </cell>
          <cell r="AF195">
            <v>0</v>
          </cell>
          <cell r="AG195">
            <v>7673.5</v>
          </cell>
          <cell r="AH195">
            <v>0</v>
          </cell>
          <cell r="AI195">
            <v>0</v>
          </cell>
          <cell r="AJ195">
            <v>0</v>
          </cell>
          <cell r="AK195">
            <v>7673.5</v>
          </cell>
          <cell r="AL195">
            <v>0</v>
          </cell>
          <cell r="AM195">
            <v>0</v>
          </cell>
          <cell r="AN195">
            <v>0</v>
          </cell>
          <cell r="AO195">
            <v>0</v>
          </cell>
          <cell r="AP195">
            <v>0</v>
          </cell>
          <cell r="AQ195">
            <v>0</v>
          </cell>
          <cell r="AR195">
            <v>0</v>
          </cell>
          <cell r="AS195">
            <v>0</v>
          </cell>
          <cell r="AT195">
            <v>0</v>
          </cell>
          <cell r="AU195">
            <v>0</v>
          </cell>
          <cell r="AV195">
            <v>0</v>
          </cell>
        </row>
        <row r="196">
          <cell r="A196" t="str">
            <v>January</v>
          </cell>
          <cell r="B196" t="str">
            <v>2010-2011</v>
          </cell>
          <cell r="C196" t="str">
            <v>18225.512014.912</v>
          </cell>
          <cell r="D196" t="str">
            <v>CONSER</v>
          </cell>
          <cell r="E196" t="str">
            <v>CONSER</v>
          </cell>
          <cell r="F196">
            <v>40554</v>
          </cell>
          <cell r="G196">
            <v>179696</v>
          </cell>
          <cell r="H196" t="str">
            <v>Niagara Conservation Corp</v>
          </cell>
          <cell r="I196">
            <v>414.5</v>
          </cell>
          <cell r="J196" t="str">
            <v>00165036</v>
          </cell>
          <cell r="K196" t="str">
            <v xml:space="preserve"> </v>
          </cell>
          <cell r="L196" t="str">
            <v>169885</v>
          </cell>
          <cell r="M196" t="str">
            <v>Toilet Voucher Program</v>
          </cell>
          <cell r="N196" t="str">
            <v>CONEW Misc</v>
          </cell>
          <cell r="O196" t="str">
            <v>Conservation</v>
          </cell>
          <cell r="P196" t="str">
            <v>NA</v>
          </cell>
          <cell r="Q196">
            <v>0</v>
          </cell>
          <cell r="R196">
            <v>0</v>
          </cell>
          <cell r="S196">
            <v>414.5</v>
          </cell>
          <cell r="T196">
            <v>0</v>
          </cell>
          <cell r="U196">
            <v>0</v>
          </cell>
          <cell r="V196">
            <v>0</v>
          </cell>
          <cell r="W196">
            <v>0</v>
          </cell>
          <cell r="X196" t="str">
            <v>January2010-2011</v>
          </cell>
          <cell r="Y196" t="str">
            <v>January2010-2011ConservationCONSER</v>
          </cell>
          <cell r="Z196" t="str">
            <v>Conservation179696CONSER</v>
          </cell>
          <cell r="AA196" t="str">
            <v>January2010-2011CONEW Misc</v>
          </cell>
          <cell r="AB196" t="str">
            <v>ConservationCONSER</v>
          </cell>
          <cell r="AC196" t="str">
            <v>NACONSERConservation179696</v>
          </cell>
          <cell r="AD196" t="str">
            <v>CONEW MiscJanuaryCONSER</v>
          </cell>
          <cell r="AE196" t="str">
            <v>ConservationCONSER179696January</v>
          </cell>
          <cell r="AF196">
            <v>0</v>
          </cell>
          <cell r="AG196">
            <v>414.5</v>
          </cell>
          <cell r="AH196">
            <v>0</v>
          </cell>
          <cell r="AI196">
            <v>0</v>
          </cell>
          <cell r="AJ196">
            <v>0</v>
          </cell>
          <cell r="AK196">
            <v>414.5</v>
          </cell>
          <cell r="AL196">
            <v>0</v>
          </cell>
          <cell r="AM196">
            <v>0</v>
          </cell>
          <cell r="AN196">
            <v>0</v>
          </cell>
          <cell r="AO196">
            <v>0</v>
          </cell>
          <cell r="AP196">
            <v>0</v>
          </cell>
          <cell r="AQ196">
            <v>0</v>
          </cell>
          <cell r="AR196">
            <v>0</v>
          </cell>
          <cell r="AS196">
            <v>0</v>
          </cell>
          <cell r="AT196">
            <v>0</v>
          </cell>
          <cell r="AU196">
            <v>0</v>
          </cell>
          <cell r="AV196">
            <v>0</v>
          </cell>
        </row>
        <row r="197">
          <cell r="A197" t="str">
            <v>January</v>
          </cell>
          <cell r="B197" t="str">
            <v>2010-2011</v>
          </cell>
          <cell r="C197" t="str">
            <v>18225.511200.912</v>
          </cell>
          <cell r="D197" t="str">
            <v>CONSER</v>
          </cell>
          <cell r="E197" t="str">
            <v>CONSER</v>
          </cell>
          <cell r="F197">
            <v>40555</v>
          </cell>
          <cell r="G197" t="str">
            <v>CIS</v>
          </cell>
          <cell r="H197" t="str">
            <v>CIS</v>
          </cell>
          <cell r="I197">
            <v>24078.880000000001</v>
          </cell>
          <cell r="J197" t="str">
            <v xml:space="preserve"> </v>
          </cell>
          <cell r="K197" t="str">
            <v xml:space="preserve"> </v>
          </cell>
          <cell r="L197" t="str">
            <v xml:space="preserve"> </v>
          </cell>
          <cell r="M197" t="str">
            <v>000000000001363</v>
          </cell>
          <cell r="N197" t="str">
            <v>CONEW Misc</v>
          </cell>
          <cell r="O197" t="str">
            <v>Conservation</v>
          </cell>
          <cell r="P197" t="str">
            <v>NA</v>
          </cell>
          <cell r="Q197">
            <v>0</v>
          </cell>
          <cell r="R197">
            <v>0</v>
          </cell>
          <cell r="S197">
            <v>24078.880000000001</v>
          </cell>
          <cell r="T197">
            <v>0</v>
          </cell>
          <cell r="U197">
            <v>0</v>
          </cell>
          <cell r="V197">
            <v>0</v>
          </cell>
          <cell r="W197">
            <v>0</v>
          </cell>
          <cell r="X197" t="str">
            <v>January2010-2011</v>
          </cell>
          <cell r="Y197" t="str">
            <v>January2010-2011ConservationCONSER</v>
          </cell>
          <cell r="Z197" t="str">
            <v>ConservationCISCONSER</v>
          </cell>
          <cell r="AA197" t="str">
            <v>January2010-2011CONEW Misc</v>
          </cell>
          <cell r="AB197" t="str">
            <v>ConservationCONSER</v>
          </cell>
          <cell r="AC197" t="str">
            <v>NACONSERConservationCIS</v>
          </cell>
          <cell r="AD197" t="str">
            <v>CONEW MiscJanuaryCONSER</v>
          </cell>
          <cell r="AE197" t="str">
            <v>ConservationCONSERCISJanuary</v>
          </cell>
          <cell r="AF197">
            <v>0</v>
          </cell>
          <cell r="AG197">
            <v>24078.880000000001</v>
          </cell>
          <cell r="AH197">
            <v>0</v>
          </cell>
          <cell r="AI197">
            <v>0</v>
          </cell>
          <cell r="AJ197">
            <v>0</v>
          </cell>
          <cell r="AK197">
            <v>24078.880000000001</v>
          </cell>
          <cell r="AL197">
            <v>0</v>
          </cell>
          <cell r="AM197">
            <v>0</v>
          </cell>
          <cell r="AN197">
            <v>0</v>
          </cell>
          <cell r="AO197">
            <v>0</v>
          </cell>
          <cell r="AP197">
            <v>0</v>
          </cell>
          <cell r="AQ197">
            <v>0</v>
          </cell>
          <cell r="AR197">
            <v>0</v>
          </cell>
          <cell r="AS197">
            <v>0</v>
          </cell>
          <cell r="AT197">
            <v>0</v>
          </cell>
          <cell r="AU197">
            <v>0</v>
          </cell>
          <cell r="AV197">
            <v>0</v>
          </cell>
        </row>
        <row r="198">
          <cell r="A198" t="str">
            <v>January</v>
          </cell>
          <cell r="B198" t="str">
            <v>2010-2011</v>
          </cell>
          <cell r="C198" t="str">
            <v>18225.511200.912</v>
          </cell>
          <cell r="D198" t="str">
            <v>CONSER</v>
          </cell>
          <cell r="E198" t="str">
            <v>CONSER</v>
          </cell>
          <cell r="F198">
            <v>40556</v>
          </cell>
          <cell r="G198" t="str">
            <v>CIS</v>
          </cell>
          <cell r="H198" t="str">
            <v>CIS</v>
          </cell>
          <cell r="I198">
            <v>5279.1</v>
          </cell>
          <cell r="J198" t="str">
            <v xml:space="preserve"> </v>
          </cell>
          <cell r="K198" t="str">
            <v xml:space="preserve"> </v>
          </cell>
          <cell r="L198" t="str">
            <v xml:space="preserve"> </v>
          </cell>
          <cell r="M198" t="str">
            <v>000000000001364</v>
          </cell>
          <cell r="N198" t="str">
            <v>CONEW Misc</v>
          </cell>
          <cell r="O198" t="str">
            <v>Conservation</v>
          </cell>
          <cell r="P198" t="str">
            <v>NA</v>
          </cell>
          <cell r="Q198">
            <v>0</v>
          </cell>
          <cell r="R198">
            <v>0</v>
          </cell>
          <cell r="S198">
            <v>5279.1</v>
          </cell>
          <cell r="T198">
            <v>0</v>
          </cell>
          <cell r="U198">
            <v>0</v>
          </cell>
          <cell r="V198">
            <v>0</v>
          </cell>
          <cell r="W198">
            <v>0</v>
          </cell>
          <cell r="X198" t="str">
            <v>January2010-2011</v>
          </cell>
          <cell r="Y198" t="str">
            <v>January2010-2011ConservationCONSER</v>
          </cell>
          <cell r="Z198" t="str">
            <v>ConservationCISCONSER</v>
          </cell>
          <cell r="AA198" t="str">
            <v>January2010-2011CONEW Misc</v>
          </cell>
          <cell r="AB198" t="str">
            <v>ConservationCONSER</v>
          </cell>
          <cell r="AC198" t="str">
            <v>NACONSERConservationCIS</v>
          </cell>
          <cell r="AD198" t="str">
            <v>CONEW MiscJanuaryCONSER</v>
          </cell>
          <cell r="AE198" t="str">
            <v>ConservationCONSERCISJanuary</v>
          </cell>
          <cell r="AF198">
            <v>0</v>
          </cell>
          <cell r="AG198">
            <v>5279.1</v>
          </cell>
          <cell r="AH198">
            <v>0</v>
          </cell>
          <cell r="AI198">
            <v>0</v>
          </cell>
          <cell r="AJ198">
            <v>0</v>
          </cell>
          <cell r="AK198">
            <v>5279.1</v>
          </cell>
          <cell r="AL198">
            <v>0</v>
          </cell>
          <cell r="AM198">
            <v>0</v>
          </cell>
          <cell r="AN198">
            <v>0</v>
          </cell>
          <cell r="AO198">
            <v>0</v>
          </cell>
          <cell r="AP198">
            <v>0</v>
          </cell>
          <cell r="AQ198">
            <v>0</v>
          </cell>
          <cell r="AR198">
            <v>0</v>
          </cell>
          <cell r="AS198">
            <v>0</v>
          </cell>
          <cell r="AT198">
            <v>0</v>
          </cell>
          <cell r="AU198">
            <v>0</v>
          </cell>
          <cell r="AV198">
            <v>0</v>
          </cell>
        </row>
        <row r="199">
          <cell r="A199" t="str">
            <v>January</v>
          </cell>
          <cell r="B199" t="str">
            <v>2010-2011</v>
          </cell>
          <cell r="C199" t="str">
            <v>18225.511200.912</v>
          </cell>
          <cell r="D199" t="str">
            <v>CONSER</v>
          </cell>
          <cell r="E199" t="str">
            <v>CONSER</v>
          </cell>
          <cell r="F199">
            <v>40557</v>
          </cell>
          <cell r="G199" t="str">
            <v>CIS</v>
          </cell>
          <cell r="H199" t="str">
            <v>CIS</v>
          </cell>
          <cell r="I199">
            <v>15531.1</v>
          </cell>
          <cell r="J199" t="str">
            <v xml:space="preserve"> </v>
          </cell>
          <cell r="K199" t="str">
            <v xml:space="preserve"> </v>
          </cell>
          <cell r="L199" t="str">
            <v xml:space="preserve"> </v>
          </cell>
          <cell r="M199" t="str">
            <v>000000000001365</v>
          </cell>
          <cell r="N199" t="str">
            <v>CONEW Misc</v>
          </cell>
          <cell r="O199" t="str">
            <v>Conservation</v>
          </cell>
          <cell r="P199" t="str">
            <v>NA</v>
          </cell>
          <cell r="Q199">
            <v>0</v>
          </cell>
          <cell r="R199">
            <v>0</v>
          </cell>
          <cell r="S199">
            <v>15531.1</v>
          </cell>
          <cell r="T199">
            <v>0</v>
          </cell>
          <cell r="U199">
            <v>0</v>
          </cell>
          <cell r="V199">
            <v>0</v>
          </cell>
          <cell r="W199">
            <v>0</v>
          </cell>
          <cell r="X199" t="str">
            <v>January2010-2011</v>
          </cell>
          <cell r="Y199" t="str">
            <v>January2010-2011ConservationCONSER</v>
          </cell>
          <cell r="Z199" t="str">
            <v>ConservationCISCONSER</v>
          </cell>
          <cell r="AA199" t="str">
            <v>January2010-2011CONEW Misc</v>
          </cell>
          <cell r="AB199" t="str">
            <v>ConservationCONSER</v>
          </cell>
          <cell r="AC199" t="str">
            <v>NACONSERConservationCIS</v>
          </cell>
          <cell r="AD199" t="str">
            <v>CONEW MiscJanuaryCONSER</v>
          </cell>
          <cell r="AE199" t="str">
            <v>ConservationCONSERCISJanuary</v>
          </cell>
          <cell r="AF199">
            <v>0</v>
          </cell>
          <cell r="AG199">
            <v>15531.1</v>
          </cell>
          <cell r="AH199">
            <v>0</v>
          </cell>
          <cell r="AI199">
            <v>0</v>
          </cell>
          <cell r="AJ199">
            <v>0</v>
          </cell>
          <cell r="AK199">
            <v>15531.1</v>
          </cell>
          <cell r="AL199">
            <v>0</v>
          </cell>
          <cell r="AM199">
            <v>0</v>
          </cell>
          <cell r="AN199">
            <v>0</v>
          </cell>
          <cell r="AO199">
            <v>0</v>
          </cell>
          <cell r="AP199">
            <v>0</v>
          </cell>
          <cell r="AQ199">
            <v>0</v>
          </cell>
          <cell r="AR199">
            <v>0</v>
          </cell>
          <cell r="AS199">
            <v>0</v>
          </cell>
          <cell r="AT199">
            <v>0</v>
          </cell>
          <cell r="AU199">
            <v>0</v>
          </cell>
          <cell r="AV199">
            <v>0</v>
          </cell>
        </row>
        <row r="200">
          <cell r="A200" t="str">
            <v>January</v>
          </cell>
          <cell r="B200" t="str">
            <v>2010-2011</v>
          </cell>
          <cell r="C200" t="str">
            <v>18225.512014.912</v>
          </cell>
          <cell r="D200" t="str">
            <v>CONSER</v>
          </cell>
          <cell r="E200" t="str">
            <v>CONSER</v>
          </cell>
          <cell r="F200">
            <v>40557</v>
          </cell>
          <cell r="G200">
            <v>196332</v>
          </cell>
          <cell r="H200" t="str">
            <v>Aqua Cops Water Systems Inc</v>
          </cell>
          <cell r="I200">
            <v>1979.85</v>
          </cell>
          <cell r="J200" t="str">
            <v>00171332</v>
          </cell>
          <cell r="K200" t="str">
            <v xml:space="preserve"> </v>
          </cell>
          <cell r="L200" t="str">
            <v>HF0162</v>
          </cell>
          <cell r="M200" t="str">
            <v>Home Fix-Up Program</v>
          </cell>
          <cell r="N200" t="str">
            <v>CONEW Misc</v>
          </cell>
          <cell r="O200" t="str">
            <v>Conservation</v>
          </cell>
          <cell r="P200" t="str">
            <v>NA</v>
          </cell>
          <cell r="Q200">
            <v>0</v>
          </cell>
          <cell r="R200">
            <v>0</v>
          </cell>
          <cell r="S200">
            <v>1979.85</v>
          </cell>
          <cell r="T200">
            <v>0</v>
          </cell>
          <cell r="U200">
            <v>0</v>
          </cell>
          <cell r="V200">
            <v>0</v>
          </cell>
          <cell r="W200">
            <v>0</v>
          </cell>
          <cell r="X200" t="str">
            <v>January2010-2011</v>
          </cell>
          <cell r="Y200" t="str">
            <v>January2010-2011ConservationCONSER</v>
          </cell>
          <cell r="Z200" t="str">
            <v>Conservation196332CONSER</v>
          </cell>
          <cell r="AA200" t="str">
            <v>January2010-2011CONEW Misc</v>
          </cell>
          <cell r="AB200" t="str">
            <v>ConservationCONSER</v>
          </cell>
          <cell r="AC200" t="str">
            <v>NACONSERConservation196332</v>
          </cell>
          <cell r="AD200" t="str">
            <v>CONEW MiscJanuaryCONSER</v>
          </cell>
          <cell r="AE200" t="str">
            <v>ConservationCONSER196332January</v>
          </cell>
          <cell r="AF200">
            <v>0</v>
          </cell>
          <cell r="AG200">
            <v>1979.85</v>
          </cell>
          <cell r="AH200">
            <v>0</v>
          </cell>
          <cell r="AI200">
            <v>0</v>
          </cell>
          <cell r="AJ200">
            <v>0</v>
          </cell>
          <cell r="AK200">
            <v>1979.85</v>
          </cell>
          <cell r="AL200">
            <v>0</v>
          </cell>
          <cell r="AM200">
            <v>0</v>
          </cell>
          <cell r="AN200">
            <v>0</v>
          </cell>
          <cell r="AO200">
            <v>0</v>
          </cell>
          <cell r="AP200">
            <v>0</v>
          </cell>
          <cell r="AQ200">
            <v>0</v>
          </cell>
          <cell r="AR200">
            <v>0</v>
          </cell>
          <cell r="AS200">
            <v>0</v>
          </cell>
          <cell r="AT200">
            <v>0</v>
          </cell>
          <cell r="AU200">
            <v>0</v>
          </cell>
          <cell r="AV200">
            <v>0</v>
          </cell>
          <cell r="AZ200" t="str">
            <v>GRAHAM</v>
          </cell>
        </row>
        <row r="201">
          <cell r="A201" t="str">
            <v>January</v>
          </cell>
          <cell r="B201" t="str">
            <v>2010-2011</v>
          </cell>
          <cell r="C201" t="str">
            <v>18225.512014.912</v>
          </cell>
          <cell r="D201" t="str">
            <v>CONSER</v>
          </cell>
          <cell r="E201" t="str">
            <v>CONSER</v>
          </cell>
          <cell r="F201">
            <v>40557</v>
          </cell>
          <cell r="G201">
            <v>196332</v>
          </cell>
          <cell r="H201" t="str">
            <v>Aqua Cops Water Systems Inc</v>
          </cell>
          <cell r="I201">
            <v>1351.04</v>
          </cell>
          <cell r="J201" t="str">
            <v>00171332</v>
          </cell>
          <cell r="K201" t="str">
            <v xml:space="preserve"> </v>
          </cell>
          <cell r="L201" t="str">
            <v>HF0161</v>
          </cell>
          <cell r="M201" t="str">
            <v>Home Fix-Up Program</v>
          </cell>
          <cell r="N201" t="str">
            <v>CONEW Misc</v>
          </cell>
          <cell r="O201" t="str">
            <v>Conservation</v>
          </cell>
          <cell r="P201" t="str">
            <v>NA</v>
          </cell>
          <cell r="Q201">
            <v>0</v>
          </cell>
          <cell r="R201">
            <v>0</v>
          </cell>
          <cell r="S201">
            <v>1351.04</v>
          </cell>
          <cell r="T201">
            <v>0</v>
          </cell>
          <cell r="U201">
            <v>0</v>
          </cell>
          <cell r="V201">
            <v>0</v>
          </cell>
          <cell r="W201">
            <v>0</v>
          </cell>
          <cell r="X201" t="str">
            <v>January2010-2011</v>
          </cell>
          <cell r="Y201" t="str">
            <v>January2010-2011ConservationCONSER</v>
          </cell>
          <cell r="Z201" t="str">
            <v>Conservation196332CONSER</v>
          </cell>
          <cell r="AA201" t="str">
            <v>January2010-2011CONEW Misc</v>
          </cell>
          <cell r="AB201" t="str">
            <v>ConservationCONSER</v>
          </cell>
          <cell r="AC201" t="str">
            <v>NACONSERConservation196332</v>
          </cell>
          <cell r="AD201" t="str">
            <v>CONEW MiscJanuaryCONSER</v>
          </cell>
          <cell r="AE201" t="str">
            <v>ConservationCONSER196332January</v>
          </cell>
          <cell r="AF201">
            <v>0</v>
          </cell>
          <cell r="AG201">
            <v>1351.04</v>
          </cell>
          <cell r="AH201">
            <v>0</v>
          </cell>
          <cell r="AI201">
            <v>0</v>
          </cell>
          <cell r="AJ201">
            <v>0</v>
          </cell>
          <cell r="AK201">
            <v>1351.04</v>
          </cell>
          <cell r="AL201">
            <v>0</v>
          </cell>
          <cell r="AM201">
            <v>0</v>
          </cell>
          <cell r="AN201">
            <v>0</v>
          </cell>
          <cell r="AO201">
            <v>0</v>
          </cell>
          <cell r="AP201">
            <v>0</v>
          </cell>
          <cell r="AQ201">
            <v>0</v>
          </cell>
          <cell r="AR201">
            <v>0</v>
          </cell>
          <cell r="AS201">
            <v>0</v>
          </cell>
          <cell r="AT201">
            <v>0</v>
          </cell>
          <cell r="AU201">
            <v>0</v>
          </cell>
          <cell r="AV201">
            <v>0</v>
          </cell>
          <cell r="AZ201" t="str">
            <v>SPRIGGS</v>
          </cell>
        </row>
        <row r="202">
          <cell r="A202" t="str">
            <v>January</v>
          </cell>
          <cell r="B202" t="str">
            <v>2010-2011</v>
          </cell>
          <cell r="C202" t="str">
            <v>18225.512014.912</v>
          </cell>
          <cell r="D202" t="str">
            <v>CONSER</v>
          </cell>
          <cell r="E202" t="str">
            <v>CONSER</v>
          </cell>
          <cell r="F202">
            <v>40557</v>
          </cell>
          <cell r="G202">
            <v>196332</v>
          </cell>
          <cell r="H202" t="str">
            <v>Aqua Cops Water Systems Inc</v>
          </cell>
          <cell r="I202">
            <v>1212.8800000000001</v>
          </cell>
          <cell r="J202" t="str">
            <v>00171332</v>
          </cell>
          <cell r="K202" t="str">
            <v xml:space="preserve"> </v>
          </cell>
          <cell r="L202" t="str">
            <v>HF0160</v>
          </cell>
          <cell r="M202" t="str">
            <v>Home Fix-Up Program</v>
          </cell>
          <cell r="N202" t="str">
            <v>CONEW Misc</v>
          </cell>
          <cell r="O202" t="str">
            <v>Conservation</v>
          </cell>
          <cell r="P202" t="str">
            <v>NA</v>
          </cell>
          <cell r="Q202">
            <v>0</v>
          </cell>
          <cell r="R202">
            <v>0</v>
          </cell>
          <cell r="S202">
            <v>1212.8800000000001</v>
          </cell>
          <cell r="T202">
            <v>0</v>
          </cell>
          <cell r="U202">
            <v>0</v>
          </cell>
          <cell r="V202">
            <v>0</v>
          </cell>
          <cell r="W202">
            <v>0</v>
          </cell>
          <cell r="X202" t="str">
            <v>January2010-2011</v>
          </cell>
          <cell r="Y202" t="str">
            <v>January2010-2011ConservationCONSER</v>
          </cell>
          <cell r="Z202" t="str">
            <v>Conservation196332CONSER</v>
          </cell>
          <cell r="AA202" t="str">
            <v>January2010-2011CONEW Misc</v>
          </cell>
          <cell r="AB202" t="str">
            <v>ConservationCONSER</v>
          </cell>
          <cell r="AC202" t="str">
            <v>NACONSERConservation196332</v>
          </cell>
          <cell r="AD202" t="str">
            <v>CONEW MiscJanuaryCONSER</v>
          </cell>
          <cell r="AE202" t="str">
            <v>ConservationCONSER196332January</v>
          </cell>
          <cell r="AF202">
            <v>0</v>
          </cell>
          <cell r="AG202">
            <v>1212.8800000000001</v>
          </cell>
          <cell r="AH202">
            <v>0</v>
          </cell>
          <cell r="AI202">
            <v>0</v>
          </cell>
          <cell r="AJ202">
            <v>0</v>
          </cell>
          <cell r="AK202">
            <v>1212.8800000000001</v>
          </cell>
          <cell r="AL202">
            <v>0</v>
          </cell>
          <cell r="AM202">
            <v>0</v>
          </cell>
          <cell r="AN202">
            <v>0</v>
          </cell>
          <cell r="AO202">
            <v>0</v>
          </cell>
          <cell r="AP202">
            <v>0</v>
          </cell>
          <cell r="AQ202">
            <v>0</v>
          </cell>
          <cell r="AR202">
            <v>0</v>
          </cell>
          <cell r="AS202">
            <v>0</v>
          </cell>
          <cell r="AT202">
            <v>0</v>
          </cell>
          <cell r="AU202">
            <v>0</v>
          </cell>
          <cell r="AV202">
            <v>0</v>
          </cell>
          <cell r="AZ202" t="str">
            <v>GRAHAM</v>
          </cell>
        </row>
        <row r="203">
          <cell r="A203" t="str">
            <v>January</v>
          </cell>
          <cell r="B203" t="str">
            <v>2010-2011</v>
          </cell>
          <cell r="C203" t="str">
            <v>18225.512014.912</v>
          </cell>
          <cell r="D203" t="str">
            <v>CONSER</v>
          </cell>
          <cell r="E203" t="str">
            <v>CONSER</v>
          </cell>
          <cell r="F203">
            <v>40557</v>
          </cell>
          <cell r="G203">
            <v>196332</v>
          </cell>
          <cell r="H203" t="str">
            <v>Aqua Cops Water Systems Inc</v>
          </cell>
          <cell r="I203">
            <v>600.25</v>
          </cell>
          <cell r="J203" t="str">
            <v>00171332</v>
          </cell>
          <cell r="K203" t="str">
            <v xml:space="preserve"> </v>
          </cell>
          <cell r="L203" t="str">
            <v xml:space="preserve"> BI0045</v>
          </cell>
          <cell r="M203" t="str">
            <v>Financed Insulation Program</v>
          </cell>
          <cell r="N203" t="str">
            <v>CONEW Misc</v>
          </cell>
          <cell r="O203" t="str">
            <v>Conservation</v>
          </cell>
          <cell r="P203" t="str">
            <v>NA</v>
          </cell>
          <cell r="Q203">
            <v>0</v>
          </cell>
          <cell r="R203">
            <v>0</v>
          </cell>
          <cell r="S203">
            <v>600.25</v>
          </cell>
          <cell r="T203">
            <v>0</v>
          </cell>
          <cell r="U203">
            <v>0</v>
          </cell>
          <cell r="V203">
            <v>0</v>
          </cell>
          <cell r="W203">
            <v>0</v>
          </cell>
          <cell r="X203" t="str">
            <v>January2010-2011</v>
          </cell>
          <cell r="Y203" t="str">
            <v>January2010-2011ConservationCONSER</v>
          </cell>
          <cell r="Z203" t="str">
            <v>Conservation196332CONSER</v>
          </cell>
          <cell r="AA203" t="str">
            <v>January2010-2011CONEW Misc</v>
          </cell>
          <cell r="AB203" t="str">
            <v>ConservationCONSER</v>
          </cell>
          <cell r="AC203" t="str">
            <v>NACONSERConservation196332</v>
          </cell>
          <cell r="AD203" t="str">
            <v>CONEW MiscJanuaryCONSER</v>
          </cell>
          <cell r="AE203" t="str">
            <v>ConservationCONSER196332January</v>
          </cell>
          <cell r="AF203">
            <v>0</v>
          </cell>
          <cell r="AG203">
            <v>600.25</v>
          </cell>
          <cell r="AH203">
            <v>0</v>
          </cell>
          <cell r="AI203">
            <v>0</v>
          </cell>
          <cell r="AJ203">
            <v>0</v>
          </cell>
          <cell r="AK203">
            <v>600.25</v>
          </cell>
          <cell r="AL203">
            <v>0</v>
          </cell>
          <cell r="AM203">
            <v>0</v>
          </cell>
          <cell r="AN203">
            <v>0</v>
          </cell>
          <cell r="AO203">
            <v>0</v>
          </cell>
          <cell r="AP203">
            <v>0</v>
          </cell>
          <cell r="AQ203">
            <v>0</v>
          </cell>
          <cell r="AR203">
            <v>0</v>
          </cell>
          <cell r="AS203">
            <v>0</v>
          </cell>
          <cell r="AT203">
            <v>0</v>
          </cell>
          <cell r="AU203">
            <v>0</v>
          </cell>
          <cell r="AV203">
            <v>0</v>
          </cell>
          <cell r="AZ203" t="str">
            <v>WELCH</v>
          </cell>
        </row>
        <row r="204">
          <cell r="A204" t="str">
            <v>January</v>
          </cell>
          <cell r="B204" t="str">
            <v>2010-2011</v>
          </cell>
          <cell r="C204" t="str">
            <v>18225.511200.912</v>
          </cell>
          <cell r="D204" t="str">
            <v>CONSER</v>
          </cell>
          <cell r="E204" t="str">
            <v>CONSER</v>
          </cell>
          <cell r="F204">
            <v>40561</v>
          </cell>
          <cell r="G204" t="str">
            <v>CIS</v>
          </cell>
          <cell r="H204" t="str">
            <v>CIS</v>
          </cell>
          <cell r="I204">
            <v>2547.86</v>
          </cell>
          <cell r="J204" t="str">
            <v xml:space="preserve"> </v>
          </cell>
          <cell r="K204" t="str">
            <v xml:space="preserve"> </v>
          </cell>
          <cell r="L204" t="str">
            <v xml:space="preserve"> </v>
          </cell>
          <cell r="M204" t="str">
            <v>000000000001368</v>
          </cell>
          <cell r="N204" t="str">
            <v>CONEW Misc</v>
          </cell>
          <cell r="O204" t="str">
            <v>Conservation</v>
          </cell>
          <cell r="P204" t="str">
            <v>NA</v>
          </cell>
          <cell r="Q204">
            <v>0</v>
          </cell>
          <cell r="R204">
            <v>0</v>
          </cell>
          <cell r="S204">
            <v>2547.86</v>
          </cell>
          <cell r="T204">
            <v>0</v>
          </cell>
          <cell r="U204">
            <v>0</v>
          </cell>
          <cell r="V204">
            <v>0</v>
          </cell>
          <cell r="W204">
            <v>0</v>
          </cell>
          <cell r="X204" t="str">
            <v>January2010-2011</v>
          </cell>
          <cell r="Y204" t="str">
            <v>January2010-2011ConservationCONSER</v>
          </cell>
          <cell r="Z204" t="str">
            <v>ConservationCISCONSER</v>
          </cell>
          <cell r="AA204" t="str">
            <v>January2010-2011CONEW Misc</v>
          </cell>
          <cell r="AB204" t="str">
            <v>ConservationCONSER</v>
          </cell>
          <cell r="AC204" t="str">
            <v>NACONSERConservationCIS</v>
          </cell>
          <cell r="AD204" t="str">
            <v>CONEW MiscJanuaryCONSER</v>
          </cell>
          <cell r="AE204" t="str">
            <v>ConservationCONSERCISJanuary</v>
          </cell>
          <cell r="AF204">
            <v>0</v>
          </cell>
          <cell r="AG204">
            <v>2547.86</v>
          </cell>
          <cell r="AH204">
            <v>0</v>
          </cell>
          <cell r="AI204">
            <v>0</v>
          </cell>
          <cell r="AJ204">
            <v>0</v>
          </cell>
          <cell r="AK204">
            <v>2547.86</v>
          </cell>
          <cell r="AL204">
            <v>0</v>
          </cell>
          <cell r="AM204">
            <v>0</v>
          </cell>
          <cell r="AN204">
            <v>0</v>
          </cell>
          <cell r="AO204">
            <v>0</v>
          </cell>
          <cell r="AP204">
            <v>0</v>
          </cell>
          <cell r="AQ204">
            <v>0</v>
          </cell>
          <cell r="AR204">
            <v>0</v>
          </cell>
          <cell r="AS204">
            <v>0</v>
          </cell>
          <cell r="AT204">
            <v>0</v>
          </cell>
          <cell r="AU204">
            <v>0</v>
          </cell>
          <cell r="AV204">
            <v>0</v>
          </cell>
        </row>
        <row r="205">
          <cell r="A205" t="str">
            <v>January</v>
          </cell>
          <cell r="B205" t="str">
            <v>2010-2011</v>
          </cell>
          <cell r="C205" t="str">
            <v>18225.512014.912</v>
          </cell>
          <cell r="D205" t="str">
            <v>CONSER</v>
          </cell>
          <cell r="E205" t="str">
            <v>CONSER</v>
          </cell>
          <cell r="F205">
            <v>40563</v>
          </cell>
          <cell r="G205">
            <v>196332</v>
          </cell>
          <cell r="H205" t="str">
            <v>Aqua Cops Water Systems Inc</v>
          </cell>
          <cell r="I205">
            <v>941.71</v>
          </cell>
          <cell r="J205" t="str">
            <v>00171332</v>
          </cell>
          <cell r="K205" t="str">
            <v xml:space="preserve"> </v>
          </cell>
          <cell r="L205" t="str">
            <v>HF0163</v>
          </cell>
          <cell r="M205" t="str">
            <v>Home Fix-Up Program</v>
          </cell>
          <cell r="N205" t="str">
            <v>CONEW Misc</v>
          </cell>
          <cell r="O205" t="str">
            <v>Conservation</v>
          </cell>
          <cell r="P205" t="str">
            <v>NA</v>
          </cell>
          <cell r="Q205">
            <v>0</v>
          </cell>
          <cell r="R205">
            <v>0</v>
          </cell>
          <cell r="S205">
            <v>941.71</v>
          </cell>
          <cell r="T205">
            <v>0</v>
          </cell>
          <cell r="U205">
            <v>0</v>
          </cell>
          <cell r="V205">
            <v>0</v>
          </cell>
          <cell r="W205">
            <v>0</v>
          </cell>
          <cell r="X205" t="str">
            <v>January2010-2011</v>
          </cell>
          <cell r="Y205" t="str">
            <v>January2010-2011ConservationCONSER</v>
          </cell>
          <cell r="Z205" t="str">
            <v>Conservation196332CONSER</v>
          </cell>
          <cell r="AA205" t="str">
            <v>January2010-2011CONEW Misc</v>
          </cell>
          <cell r="AB205" t="str">
            <v>ConservationCONSER</v>
          </cell>
          <cell r="AC205" t="str">
            <v>NACONSERConservation196332</v>
          </cell>
          <cell r="AD205" t="str">
            <v>CONEW MiscJanuaryCONSER</v>
          </cell>
          <cell r="AE205" t="str">
            <v>ConservationCONSER196332January</v>
          </cell>
          <cell r="AF205">
            <v>0</v>
          </cell>
          <cell r="AG205">
            <v>941.71</v>
          </cell>
          <cell r="AH205">
            <v>0</v>
          </cell>
          <cell r="AI205">
            <v>0</v>
          </cell>
          <cell r="AJ205">
            <v>0</v>
          </cell>
          <cell r="AK205">
            <v>941.71</v>
          </cell>
          <cell r="AL205">
            <v>0</v>
          </cell>
          <cell r="AM205">
            <v>0</v>
          </cell>
          <cell r="AN205">
            <v>0</v>
          </cell>
          <cell r="AO205">
            <v>0</v>
          </cell>
          <cell r="AP205">
            <v>0</v>
          </cell>
          <cell r="AQ205">
            <v>0</v>
          </cell>
          <cell r="AR205">
            <v>0</v>
          </cell>
          <cell r="AS205">
            <v>0</v>
          </cell>
          <cell r="AT205">
            <v>0</v>
          </cell>
          <cell r="AU205">
            <v>0</v>
          </cell>
          <cell r="AV205">
            <v>0</v>
          </cell>
          <cell r="AZ205" t="str">
            <v>GRAHAM</v>
          </cell>
        </row>
        <row r="206">
          <cell r="A206" t="str">
            <v>January</v>
          </cell>
          <cell r="B206" t="str">
            <v>2010-2011</v>
          </cell>
          <cell r="C206" t="str">
            <v>18225.512014.912</v>
          </cell>
          <cell r="D206" t="str">
            <v>CONSER</v>
          </cell>
          <cell r="E206" t="str">
            <v>CONSER</v>
          </cell>
          <cell r="F206">
            <v>40563</v>
          </cell>
          <cell r="G206">
            <v>196332</v>
          </cell>
          <cell r="H206" t="str">
            <v>Aqua Cops Water Systems Inc</v>
          </cell>
          <cell r="I206">
            <v>1058.96</v>
          </cell>
          <cell r="J206" t="str">
            <v>00171332</v>
          </cell>
          <cell r="K206" t="str">
            <v xml:space="preserve"> </v>
          </cell>
          <cell r="L206" t="str">
            <v>HF0164</v>
          </cell>
          <cell r="M206" t="str">
            <v>Home Fix-Up Program</v>
          </cell>
          <cell r="N206" t="str">
            <v>CONEW Misc</v>
          </cell>
          <cell r="O206" t="str">
            <v>Conservation</v>
          </cell>
          <cell r="P206" t="str">
            <v>NA</v>
          </cell>
          <cell r="Q206">
            <v>0</v>
          </cell>
          <cell r="R206">
            <v>0</v>
          </cell>
          <cell r="S206">
            <v>1058.96</v>
          </cell>
          <cell r="T206">
            <v>0</v>
          </cell>
          <cell r="U206">
            <v>0</v>
          </cell>
          <cell r="V206">
            <v>0</v>
          </cell>
          <cell r="W206">
            <v>0</v>
          </cell>
          <cell r="X206" t="str">
            <v>January2010-2011</v>
          </cell>
          <cell r="Y206" t="str">
            <v>January2010-2011ConservationCONSER</v>
          </cell>
          <cell r="Z206" t="str">
            <v>Conservation196332CONSER</v>
          </cell>
          <cell r="AA206" t="str">
            <v>January2010-2011CONEW Misc</v>
          </cell>
          <cell r="AB206" t="str">
            <v>ConservationCONSER</v>
          </cell>
          <cell r="AC206" t="str">
            <v>NACONSERConservation196332</v>
          </cell>
          <cell r="AD206" t="str">
            <v>CONEW MiscJanuaryCONSER</v>
          </cell>
          <cell r="AE206" t="str">
            <v>ConservationCONSER196332January</v>
          </cell>
          <cell r="AF206">
            <v>0</v>
          </cell>
          <cell r="AG206">
            <v>1058.96</v>
          </cell>
          <cell r="AH206">
            <v>0</v>
          </cell>
          <cell r="AI206">
            <v>0</v>
          </cell>
          <cell r="AJ206">
            <v>0</v>
          </cell>
          <cell r="AK206">
            <v>1058.96</v>
          </cell>
          <cell r="AL206">
            <v>0</v>
          </cell>
          <cell r="AM206">
            <v>0</v>
          </cell>
          <cell r="AN206">
            <v>0</v>
          </cell>
          <cell r="AO206">
            <v>0</v>
          </cell>
          <cell r="AP206">
            <v>0</v>
          </cell>
          <cell r="AQ206">
            <v>0</v>
          </cell>
          <cell r="AR206">
            <v>0</v>
          </cell>
          <cell r="AS206">
            <v>0</v>
          </cell>
          <cell r="AT206">
            <v>0</v>
          </cell>
          <cell r="AU206">
            <v>0</v>
          </cell>
          <cell r="AV206">
            <v>0</v>
          </cell>
          <cell r="AZ206" t="str">
            <v>WELCH</v>
          </cell>
        </row>
        <row r="207">
          <cell r="A207" t="str">
            <v>January</v>
          </cell>
          <cell r="B207" t="str">
            <v>2010-2011</v>
          </cell>
          <cell r="C207" t="str">
            <v>18225.512014.912</v>
          </cell>
          <cell r="D207" t="str">
            <v>CONSER</v>
          </cell>
          <cell r="E207" t="str">
            <v>CONSER</v>
          </cell>
          <cell r="F207">
            <v>40563</v>
          </cell>
          <cell r="G207">
            <v>196332</v>
          </cell>
          <cell r="H207" t="str">
            <v>Aqua Cops Water Systems Inc</v>
          </cell>
          <cell r="I207">
            <v>890.27</v>
          </cell>
          <cell r="J207" t="str">
            <v>00171332</v>
          </cell>
          <cell r="K207" t="str">
            <v xml:space="preserve"> </v>
          </cell>
          <cell r="L207" t="str">
            <v>HF0165</v>
          </cell>
          <cell r="M207" t="str">
            <v>Home Fix-Up Program</v>
          </cell>
          <cell r="N207" t="str">
            <v>CONEW Misc</v>
          </cell>
          <cell r="O207" t="str">
            <v>Conservation</v>
          </cell>
          <cell r="P207" t="str">
            <v>NA</v>
          </cell>
          <cell r="Q207">
            <v>0</v>
          </cell>
          <cell r="R207">
            <v>0</v>
          </cell>
          <cell r="S207">
            <v>890.27</v>
          </cell>
          <cell r="T207">
            <v>0</v>
          </cell>
          <cell r="U207">
            <v>0</v>
          </cell>
          <cell r="V207">
            <v>0</v>
          </cell>
          <cell r="W207">
            <v>0</v>
          </cell>
          <cell r="X207" t="str">
            <v>January2010-2011</v>
          </cell>
          <cell r="Y207" t="str">
            <v>January2010-2011ConservationCONSER</v>
          </cell>
          <cell r="Z207" t="str">
            <v>Conservation196332CONSER</v>
          </cell>
          <cell r="AA207" t="str">
            <v>January2010-2011CONEW Misc</v>
          </cell>
          <cell r="AB207" t="str">
            <v>ConservationCONSER</v>
          </cell>
          <cell r="AC207" t="str">
            <v>NACONSERConservation196332</v>
          </cell>
          <cell r="AD207" t="str">
            <v>CONEW MiscJanuaryCONSER</v>
          </cell>
          <cell r="AE207" t="str">
            <v>ConservationCONSER196332January</v>
          </cell>
          <cell r="AF207">
            <v>0</v>
          </cell>
          <cell r="AG207">
            <v>890.27</v>
          </cell>
          <cell r="AH207">
            <v>0</v>
          </cell>
          <cell r="AI207">
            <v>0</v>
          </cell>
          <cell r="AJ207">
            <v>0</v>
          </cell>
          <cell r="AK207">
            <v>890.27</v>
          </cell>
          <cell r="AL207">
            <v>0</v>
          </cell>
          <cell r="AM207">
            <v>0</v>
          </cell>
          <cell r="AN207">
            <v>0</v>
          </cell>
          <cell r="AO207">
            <v>0</v>
          </cell>
          <cell r="AP207">
            <v>0</v>
          </cell>
          <cell r="AQ207">
            <v>0</v>
          </cell>
          <cell r="AR207">
            <v>0</v>
          </cell>
          <cell r="AS207">
            <v>0</v>
          </cell>
          <cell r="AT207">
            <v>0</v>
          </cell>
          <cell r="AU207">
            <v>0</v>
          </cell>
          <cell r="AV207">
            <v>0</v>
          </cell>
          <cell r="AZ207" t="str">
            <v>GRAHAM</v>
          </cell>
        </row>
        <row r="208">
          <cell r="A208" t="str">
            <v>January</v>
          </cell>
          <cell r="B208" t="str">
            <v>2010-2011</v>
          </cell>
          <cell r="C208" t="str">
            <v>18225.512014.912</v>
          </cell>
          <cell r="D208" t="str">
            <v>CONSER</v>
          </cell>
          <cell r="E208" t="str">
            <v>CONSER</v>
          </cell>
          <cell r="F208">
            <v>40563</v>
          </cell>
          <cell r="G208">
            <v>196332</v>
          </cell>
          <cell r="H208" t="str">
            <v>Aqua Cops Water Systems Inc</v>
          </cell>
          <cell r="I208">
            <v>1715.53</v>
          </cell>
          <cell r="J208" t="str">
            <v>00171332</v>
          </cell>
          <cell r="K208" t="str">
            <v xml:space="preserve"> </v>
          </cell>
          <cell r="L208" t="str">
            <v>HF0166</v>
          </cell>
          <cell r="M208" t="str">
            <v>Home Fix-Up Program</v>
          </cell>
          <cell r="N208" t="str">
            <v>CONEW Misc</v>
          </cell>
          <cell r="O208" t="str">
            <v>Conservation</v>
          </cell>
          <cell r="P208" t="str">
            <v>NA</v>
          </cell>
          <cell r="Q208">
            <v>0</v>
          </cell>
          <cell r="R208">
            <v>0</v>
          </cell>
          <cell r="S208">
            <v>1715.53</v>
          </cell>
          <cell r="T208">
            <v>0</v>
          </cell>
          <cell r="U208">
            <v>0</v>
          </cell>
          <cell r="V208">
            <v>0</v>
          </cell>
          <cell r="W208">
            <v>0</v>
          </cell>
          <cell r="X208" t="str">
            <v>January2010-2011</v>
          </cell>
          <cell r="Y208" t="str">
            <v>January2010-2011ConservationCONSER</v>
          </cell>
          <cell r="Z208" t="str">
            <v>Conservation196332CONSER</v>
          </cell>
          <cell r="AA208" t="str">
            <v>January2010-2011CONEW Misc</v>
          </cell>
          <cell r="AB208" t="str">
            <v>ConservationCONSER</v>
          </cell>
          <cell r="AC208" t="str">
            <v>NACONSERConservation196332</v>
          </cell>
          <cell r="AD208" t="str">
            <v>CONEW MiscJanuaryCONSER</v>
          </cell>
          <cell r="AE208" t="str">
            <v>ConservationCONSER196332January</v>
          </cell>
          <cell r="AF208">
            <v>0</v>
          </cell>
          <cell r="AG208">
            <v>1715.53</v>
          </cell>
          <cell r="AH208">
            <v>0</v>
          </cell>
          <cell r="AI208">
            <v>0</v>
          </cell>
          <cell r="AJ208">
            <v>0</v>
          </cell>
          <cell r="AK208">
            <v>1715.53</v>
          </cell>
          <cell r="AL208">
            <v>0</v>
          </cell>
          <cell r="AM208">
            <v>0</v>
          </cell>
          <cell r="AN208">
            <v>0</v>
          </cell>
          <cell r="AO208">
            <v>0</v>
          </cell>
          <cell r="AP208">
            <v>0</v>
          </cell>
          <cell r="AQ208">
            <v>0</v>
          </cell>
          <cell r="AR208">
            <v>0</v>
          </cell>
          <cell r="AS208">
            <v>0</v>
          </cell>
          <cell r="AT208">
            <v>0</v>
          </cell>
          <cell r="AU208">
            <v>0</v>
          </cell>
          <cell r="AV208">
            <v>0</v>
          </cell>
          <cell r="AZ208" t="str">
            <v>GRAHAM</v>
          </cell>
        </row>
        <row r="209">
          <cell r="A209" t="str">
            <v>January</v>
          </cell>
          <cell r="B209" t="str">
            <v>2010-2011</v>
          </cell>
          <cell r="C209" t="str">
            <v>18225.512014.912</v>
          </cell>
          <cell r="D209" t="str">
            <v>CONSER</v>
          </cell>
          <cell r="E209" t="str">
            <v>CONSER</v>
          </cell>
          <cell r="F209">
            <v>40563</v>
          </cell>
          <cell r="G209">
            <v>196332</v>
          </cell>
          <cell r="H209" t="str">
            <v>Aqua Cops Water Systems Inc</v>
          </cell>
          <cell r="I209">
            <v>568.4</v>
          </cell>
          <cell r="J209" t="str">
            <v>00171332</v>
          </cell>
          <cell r="K209" t="str">
            <v xml:space="preserve"> </v>
          </cell>
          <cell r="L209" t="str">
            <v>BI0046</v>
          </cell>
          <cell r="M209" t="str">
            <v>Financed Insulation Program</v>
          </cell>
          <cell r="N209" t="str">
            <v>CONEW Misc</v>
          </cell>
          <cell r="O209" t="str">
            <v>Conservation</v>
          </cell>
          <cell r="P209" t="str">
            <v>NA</v>
          </cell>
          <cell r="Q209">
            <v>0</v>
          </cell>
          <cell r="R209">
            <v>0</v>
          </cell>
          <cell r="S209">
            <v>568.4</v>
          </cell>
          <cell r="T209">
            <v>0</v>
          </cell>
          <cell r="U209">
            <v>0</v>
          </cell>
          <cell r="V209">
            <v>0</v>
          </cell>
          <cell r="W209">
            <v>0</v>
          </cell>
          <cell r="X209" t="str">
            <v>January2010-2011</v>
          </cell>
          <cell r="Y209" t="str">
            <v>January2010-2011ConservationCONSER</v>
          </cell>
          <cell r="Z209" t="str">
            <v>Conservation196332CONSER</v>
          </cell>
          <cell r="AA209" t="str">
            <v>January2010-2011CONEW Misc</v>
          </cell>
          <cell r="AB209" t="str">
            <v>ConservationCONSER</v>
          </cell>
          <cell r="AC209" t="str">
            <v>NACONSERConservation196332</v>
          </cell>
          <cell r="AD209" t="str">
            <v>CONEW MiscJanuaryCONSER</v>
          </cell>
          <cell r="AE209" t="str">
            <v>ConservationCONSER196332January</v>
          </cell>
          <cell r="AF209">
            <v>0</v>
          </cell>
          <cell r="AG209">
            <v>568.4</v>
          </cell>
          <cell r="AH209">
            <v>0</v>
          </cell>
          <cell r="AI209">
            <v>0</v>
          </cell>
          <cell r="AJ209">
            <v>0</v>
          </cell>
          <cell r="AK209">
            <v>568.4</v>
          </cell>
          <cell r="AL209">
            <v>0</v>
          </cell>
          <cell r="AM209">
            <v>0</v>
          </cell>
          <cell r="AN209">
            <v>0</v>
          </cell>
          <cell r="AO209">
            <v>0</v>
          </cell>
          <cell r="AP209">
            <v>0</v>
          </cell>
          <cell r="AQ209">
            <v>0</v>
          </cell>
          <cell r="AR209">
            <v>0</v>
          </cell>
          <cell r="AS209">
            <v>0</v>
          </cell>
          <cell r="AT209">
            <v>0</v>
          </cell>
          <cell r="AU209">
            <v>0</v>
          </cell>
          <cell r="AV209">
            <v>0</v>
          </cell>
          <cell r="AZ209" t="str">
            <v>GRAHAM</v>
          </cell>
        </row>
        <row r="210">
          <cell r="A210" t="str">
            <v>January</v>
          </cell>
          <cell r="B210" t="str">
            <v>2010-2011</v>
          </cell>
          <cell r="C210" t="str">
            <v>18225.512014.912</v>
          </cell>
          <cell r="D210" t="str">
            <v>CONSER</v>
          </cell>
          <cell r="E210" t="str">
            <v>CONSER</v>
          </cell>
          <cell r="F210">
            <v>40563</v>
          </cell>
          <cell r="G210">
            <v>52020</v>
          </cell>
          <cell r="H210" t="str">
            <v>Asyst Corp</v>
          </cell>
          <cell r="I210">
            <v>6400</v>
          </cell>
          <cell r="J210" t="str">
            <v>00140725</v>
          </cell>
          <cell r="K210" t="str">
            <v xml:space="preserve"> </v>
          </cell>
          <cell r="L210" t="str">
            <v>5307</v>
          </cell>
          <cell r="M210" t="str">
            <v>finance adjustment</v>
          </cell>
          <cell r="N210" t="str">
            <v>CONEW Misc</v>
          </cell>
          <cell r="O210" t="str">
            <v>Conservation</v>
          </cell>
          <cell r="P210" t="str">
            <v>NA</v>
          </cell>
          <cell r="Q210">
            <v>0</v>
          </cell>
          <cell r="R210">
            <v>0</v>
          </cell>
          <cell r="S210">
            <v>6400</v>
          </cell>
          <cell r="T210">
            <v>0</v>
          </cell>
          <cell r="U210">
            <v>0</v>
          </cell>
          <cell r="V210">
            <v>0</v>
          </cell>
          <cell r="W210">
            <v>0</v>
          </cell>
          <cell r="X210" t="str">
            <v>January2010-2011</v>
          </cell>
          <cell r="Y210" t="str">
            <v>January2010-2011ConservationCONSER</v>
          </cell>
          <cell r="Z210" t="str">
            <v>Conservation52020CONSER</v>
          </cell>
          <cell r="AA210" t="str">
            <v>January2010-2011CONEW Misc</v>
          </cell>
          <cell r="AB210" t="str">
            <v>ConservationCONSER</v>
          </cell>
          <cell r="AC210" t="str">
            <v>NACONSERConservation52020</v>
          </cell>
          <cell r="AD210" t="str">
            <v>CONEW MiscJanuaryCONSER</v>
          </cell>
          <cell r="AE210" t="str">
            <v>ConservationCONSER52020January</v>
          </cell>
          <cell r="AF210">
            <v>0</v>
          </cell>
          <cell r="AG210">
            <v>6400</v>
          </cell>
          <cell r="AH210">
            <v>0</v>
          </cell>
          <cell r="AI210">
            <v>0</v>
          </cell>
          <cell r="AJ210">
            <v>0</v>
          </cell>
          <cell r="AK210">
            <v>6400</v>
          </cell>
          <cell r="AL210">
            <v>0</v>
          </cell>
          <cell r="AM210">
            <v>0</v>
          </cell>
          <cell r="AN210">
            <v>0</v>
          </cell>
          <cell r="AO210">
            <v>0</v>
          </cell>
          <cell r="AP210">
            <v>0</v>
          </cell>
          <cell r="AQ210">
            <v>0</v>
          </cell>
          <cell r="AR210">
            <v>0</v>
          </cell>
          <cell r="AS210">
            <v>0</v>
          </cell>
          <cell r="AT210">
            <v>0</v>
          </cell>
          <cell r="AU210">
            <v>0</v>
          </cell>
          <cell r="AV210">
            <v>0</v>
          </cell>
        </row>
        <row r="211">
          <cell r="A211" t="str">
            <v>January</v>
          </cell>
          <cell r="B211" t="str">
            <v>2010-2011</v>
          </cell>
          <cell r="C211" t="str">
            <v>18225.511200.912</v>
          </cell>
          <cell r="D211" t="str">
            <v>CONSER</v>
          </cell>
          <cell r="E211" t="str">
            <v>CONSER</v>
          </cell>
          <cell r="F211">
            <v>40564</v>
          </cell>
          <cell r="G211" t="str">
            <v>CIS</v>
          </cell>
          <cell r="H211" t="str">
            <v>CIS</v>
          </cell>
          <cell r="I211">
            <v>13764.47</v>
          </cell>
          <cell r="J211" t="str">
            <v xml:space="preserve"> </v>
          </cell>
          <cell r="K211" t="str">
            <v xml:space="preserve"> </v>
          </cell>
          <cell r="L211" t="str">
            <v xml:space="preserve"> </v>
          </cell>
          <cell r="M211" t="str">
            <v>000000000001371</v>
          </cell>
          <cell r="N211" t="str">
            <v>CONEW Misc</v>
          </cell>
          <cell r="O211" t="str">
            <v>Conservation</v>
          </cell>
          <cell r="P211" t="str">
            <v>NA</v>
          </cell>
          <cell r="Q211">
            <v>0</v>
          </cell>
          <cell r="R211">
            <v>0</v>
          </cell>
          <cell r="S211">
            <v>13764.47</v>
          </cell>
          <cell r="T211">
            <v>0</v>
          </cell>
          <cell r="U211">
            <v>0</v>
          </cell>
          <cell r="V211">
            <v>0</v>
          </cell>
          <cell r="W211">
            <v>0</v>
          </cell>
          <cell r="X211" t="str">
            <v>January2010-2011</v>
          </cell>
          <cell r="Y211" t="str">
            <v>January2010-2011ConservationCONSER</v>
          </cell>
          <cell r="Z211" t="str">
            <v>ConservationCISCONSER</v>
          </cell>
          <cell r="AA211" t="str">
            <v>January2010-2011CONEW Misc</v>
          </cell>
          <cell r="AB211" t="str">
            <v>ConservationCONSER</v>
          </cell>
          <cell r="AC211" t="str">
            <v>NACONSERConservationCIS</v>
          </cell>
          <cell r="AD211" t="str">
            <v>CONEW MiscJanuaryCONSER</v>
          </cell>
          <cell r="AE211" t="str">
            <v>ConservationCONSERCISJanuary</v>
          </cell>
          <cell r="AF211">
            <v>0</v>
          </cell>
          <cell r="AG211">
            <v>13764.47</v>
          </cell>
          <cell r="AH211">
            <v>0</v>
          </cell>
          <cell r="AI211">
            <v>0</v>
          </cell>
          <cell r="AJ211">
            <v>0</v>
          </cell>
          <cell r="AK211">
            <v>13764.47</v>
          </cell>
          <cell r="AL211">
            <v>0</v>
          </cell>
          <cell r="AM211">
            <v>0</v>
          </cell>
          <cell r="AN211">
            <v>0</v>
          </cell>
          <cell r="AO211">
            <v>0</v>
          </cell>
          <cell r="AP211">
            <v>0</v>
          </cell>
          <cell r="AQ211">
            <v>0</v>
          </cell>
          <cell r="AR211">
            <v>0</v>
          </cell>
          <cell r="AS211">
            <v>0</v>
          </cell>
          <cell r="AT211">
            <v>0</v>
          </cell>
          <cell r="AU211">
            <v>0</v>
          </cell>
          <cell r="AV211">
            <v>0</v>
          </cell>
        </row>
        <row r="212">
          <cell r="A212" t="str">
            <v>January</v>
          </cell>
          <cell r="B212" t="str">
            <v>2010-2011</v>
          </cell>
          <cell r="C212" t="str">
            <v>18225.512014.912</v>
          </cell>
          <cell r="D212" t="str">
            <v>CONSER</v>
          </cell>
          <cell r="E212" t="str">
            <v>CONSER</v>
          </cell>
          <cell r="F212">
            <v>40564</v>
          </cell>
          <cell r="G212">
            <v>196332</v>
          </cell>
          <cell r="H212" t="str">
            <v>Aqua Cops Water Systems Inc</v>
          </cell>
          <cell r="I212">
            <v>1579.22</v>
          </cell>
          <cell r="J212" t="str">
            <v>00171332</v>
          </cell>
          <cell r="K212" t="str">
            <v xml:space="preserve"> </v>
          </cell>
          <cell r="L212" t="str">
            <v>HF0167</v>
          </cell>
          <cell r="M212" t="str">
            <v>Home Fix-Up Program</v>
          </cell>
          <cell r="N212" t="str">
            <v>CONEW Misc</v>
          </cell>
          <cell r="O212" t="str">
            <v>Conservation</v>
          </cell>
          <cell r="P212" t="str">
            <v>NA</v>
          </cell>
          <cell r="Q212">
            <v>0</v>
          </cell>
          <cell r="R212">
            <v>0</v>
          </cell>
          <cell r="S212">
            <v>1579.22</v>
          </cell>
          <cell r="T212">
            <v>0</v>
          </cell>
          <cell r="U212">
            <v>0</v>
          </cell>
          <cell r="V212">
            <v>0</v>
          </cell>
          <cell r="W212">
            <v>0</v>
          </cell>
          <cell r="X212" t="str">
            <v>January2010-2011</v>
          </cell>
          <cell r="Y212" t="str">
            <v>January2010-2011ConservationCONSER</v>
          </cell>
          <cell r="Z212" t="str">
            <v>Conservation196332CONSER</v>
          </cell>
          <cell r="AA212" t="str">
            <v>January2010-2011CONEW Misc</v>
          </cell>
          <cell r="AB212" t="str">
            <v>ConservationCONSER</v>
          </cell>
          <cell r="AC212" t="str">
            <v>NACONSERConservation196332</v>
          </cell>
          <cell r="AD212" t="str">
            <v>CONEW MiscJanuaryCONSER</v>
          </cell>
          <cell r="AE212" t="str">
            <v>ConservationCONSER196332January</v>
          </cell>
          <cell r="AF212">
            <v>0</v>
          </cell>
          <cell r="AG212">
            <v>1579.22</v>
          </cell>
          <cell r="AH212">
            <v>0</v>
          </cell>
          <cell r="AI212">
            <v>0</v>
          </cell>
          <cell r="AJ212">
            <v>0</v>
          </cell>
          <cell r="AK212">
            <v>1579.22</v>
          </cell>
          <cell r="AL212">
            <v>0</v>
          </cell>
          <cell r="AM212">
            <v>0</v>
          </cell>
          <cell r="AN212">
            <v>0</v>
          </cell>
          <cell r="AO212">
            <v>0</v>
          </cell>
          <cell r="AP212">
            <v>0</v>
          </cell>
          <cell r="AQ212">
            <v>0</v>
          </cell>
          <cell r="AR212">
            <v>0</v>
          </cell>
          <cell r="AS212">
            <v>0</v>
          </cell>
          <cell r="AT212">
            <v>0</v>
          </cell>
          <cell r="AU212">
            <v>0</v>
          </cell>
          <cell r="AV212">
            <v>0</v>
          </cell>
          <cell r="AZ212" t="str">
            <v>WELCH</v>
          </cell>
        </row>
        <row r="213">
          <cell r="A213" t="str">
            <v>January</v>
          </cell>
          <cell r="B213" t="str">
            <v>2010-2011</v>
          </cell>
          <cell r="C213" t="str">
            <v>18225.511200.912</v>
          </cell>
          <cell r="D213" t="str">
            <v>CONSER</v>
          </cell>
          <cell r="E213" t="str">
            <v>CONSER</v>
          </cell>
          <cell r="F213">
            <v>40567</v>
          </cell>
          <cell r="G213" t="str">
            <v>CIS</v>
          </cell>
          <cell r="H213" t="str">
            <v>CIS</v>
          </cell>
          <cell r="I213">
            <v>600</v>
          </cell>
          <cell r="J213" t="str">
            <v xml:space="preserve"> </v>
          </cell>
          <cell r="K213" t="str">
            <v xml:space="preserve"> </v>
          </cell>
          <cell r="L213" t="str">
            <v xml:space="preserve"> </v>
          </cell>
          <cell r="M213" t="str">
            <v>000000000001374</v>
          </cell>
          <cell r="N213" t="str">
            <v>CONEW Misc</v>
          </cell>
          <cell r="O213" t="str">
            <v>Conservation</v>
          </cell>
          <cell r="P213" t="str">
            <v>NA</v>
          </cell>
          <cell r="Q213">
            <v>0</v>
          </cell>
          <cell r="R213">
            <v>0</v>
          </cell>
          <cell r="S213">
            <v>600</v>
          </cell>
          <cell r="T213">
            <v>0</v>
          </cell>
          <cell r="U213">
            <v>0</v>
          </cell>
          <cell r="V213">
            <v>0</v>
          </cell>
          <cell r="W213">
            <v>0</v>
          </cell>
          <cell r="X213" t="str">
            <v>January2010-2011</v>
          </cell>
          <cell r="Y213" t="str">
            <v>January2010-2011ConservationCONSER</v>
          </cell>
          <cell r="Z213" t="str">
            <v>ConservationCISCONSER</v>
          </cell>
          <cell r="AA213" t="str">
            <v>January2010-2011CONEW Misc</v>
          </cell>
          <cell r="AB213" t="str">
            <v>ConservationCONSER</v>
          </cell>
          <cell r="AC213" t="str">
            <v>NACONSERConservationCIS</v>
          </cell>
          <cell r="AD213" t="str">
            <v>CONEW MiscJanuaryCONSER</v>
          </cell>
          <cell r="AE213" t="str">
            <v>ConservationCONSERCISJanuary</v>
          </cell>
          <cell r="AF213">
            <v>0</v>
          </cell>
          <cell r="AG213">
            <v>600</v>
          </cell>
          <cell r="AH213">
            <v>0</v>
          </cell>
          <cell r="AI213">
            <v>0</v>
          </cell>
          <cell r="AJ213">
            <v>0</v>
          </cell>
          <cell r="AK213">
            <v>600</v>
          </cell>
          <cell r="AL213">
            <v>0</v>
          </cell>
          <cell r="AM213">
            <v>0</v>
          </cell>
          <cell r="AN213">
            <v>0</v>
          </cell>
          <cell r="AO213">
            <v>0</v>
          </cell>
          <cell r="AP213">
            <v>0</v>
          </cell>
          <cell r="AQ213">
            <v>0</v>
          </cell>
          <cell r="AR213">
            <v>0</v>
          </cell>
          <cell r="AS213">
            <v>0</v>
          </cell>
          <cell r="AT213">
            <v>0</v>
          </cell>
          <cell r="AU213">
            <v>0</v>
          </cell>
          <cell r="AV213">
            <v>0</v>
          </cell>
        </row>
        <row r="214">
          <cell r="A214" t="str">
            <v>January</v>
          </cell>
          <cell r="B214" t="str">
            <v>2010-2011</v>
          </cell>
          <cell r="C214" t="str">
            <v>18225.511200.912</v>
          </cell>
          <cell r="D214" t="str">
            <v>CONSER</v>
          </cell>
          <cell r="E214" t="str">
            <v>CONSER</v>
          </cell>
          <cell r="F214">
            <v>40568</v>
          </cell>
          <cell r="G214" t="str">
            <v>CIS</v>
          </cell>
          <cell r="H214" t="str">
            <v>CIS</v>
          </cell>
          <cell r="I214">
            <v>1564.8</v>
          </cell>
          <cell r="J214" t="str">
            <v xml:space="preserve"> </v>
          </cell>
          <cell r="K214" t="str">
            <v xml:space="preserve"> </v>
          </cell>
          <cell r="L214" t="str">
            <v xml:space="preserve"> </v>
          </cell>
          <cell r="M214" t="str">
            <v>000000000001375</v>
          </cell>
          <cell r="N214" t="str">
            <v>CONEW Misc</v>
          </cell>
          <cell r="O214" t="str">
            <v>Conservation</v>
          </cell>
          <cell r="P214" t="str">
            <v>NA</v>
          </cell>
          <cell r="Q214">
            <v>0</v>
          </cell>
          <cell r="R214">
            <v>0</v>
          </cell>
          <cell r="S214">
            <v>1564.8</v>
          </cell>
          <cell r="T214">
            <v>0</v>
          </cell>
          <cell r="U214">
            <v>0</v>
          </cell>
          <cell r="V214">
            <v>0</v>
          </cell>
          <cell r="W214">
            <v>0</v>
          </cell>
          <cell r="X214" t="str">
            <v>January2010-2011</v>
          </cell>
          <cell r="Y214" t="str">
            <v>January2010-2011ConservationCONSER</v>
          </cell>
          <cell r="Z214" t="str">
            <v>ConservationCISCONSER</v>
          </cell>
          <cell r="AA214" t="str">
            <v>January2010-2011CONEW Misc</v>
          </cell>
          <cell r="AB214" t="str">
            <v>ConservationCONSER</v>
          </cell>
          <cell r="AC214" t="str">
            <v>NACONSERConservationCIS</v>
          </cell>
          <cell r="AD214" t="str">
            <v>CONEW MiscJanuaryCONSER</v>
          </cell>
          <cell r="AE214" t="str">
            <v>ConservationCONSERCISJanuary</v>
          </cell>
          <cell r="AF214">
            <v>0</v>
          </cell>
          <cell r="AG214">
            <v>1564.8</v>
          </cell>
          <cell r="AH214">
            <v>0</v>
          </cell>
          <cell r="AI214">
            <v>0</v>
          </cell>
          <cell r="AJ214">
            <v>0</v>
          </cell>
          <cell r="AK214">
            <v>1564.8</v>
          </cell>
          <cell r="AL214">
            <v>0</v>
          </cell>
          <cell r="AM214">
            <v>0</v>
          </cell>
          <cell r="AN214">
            <v>0</v>
          </cell>
          <cell r="AO214">
            <v>0</v>
          </cell>
          <cell r="AP214">
            <v>0</v>
          </cell>
          <cell r="AQ214">
            <v>0</v>
          </cell>
          <cell r="AR214">
            <v>0</v>
          </cell>
          <cell r="AS214">
            <v>0</v>
          </cell>
          <cell r="AT214">
            <v>0</v>
          </cell>
          <cell r="AU214">
            <v>0</v>
          </cell>
          <cell r="AV214">
            <v>0</v>
          </cell>
        </row>
        <row r="215">
          <cell r="A215" t="str">
            <v>January</v>
          </cell>
          <cell r="B215" t="str">
            <v>2010-2011</v>
          </cell>
          <cell r="C215" t="str">
            <v>18225.511200.912</v>
          </cell>
          <cell r="D215" t="str">
            <v>CONSER</v>
          </cell>
          <cell r="E215" t="str">
            <v>CONSER</v>
          </cell>
          <cell r="F215">
            <v>40569</v>
          </cell>
          <cell r="G215" t="str">
            <v>CIS</v>
          </cell>
          <cell r="H215" t="str">
            <v>CIS</v>
          </cell>
          <cell r="I215">
            <v>247.9</v>
          </cell>
          <cell r="J215" t="str">
            <v xml:space="preserve"> </v>
          </cell>
          <cell r="K215" t="str">
            <v xml:space="preserve"> </v>
          </cell>
          <cell r="L215" t="str">
            <v xml:space="preserve"> </v>
          </cell>
          <cell r="M215" t="str">
            <v>000000000001376</v>
          </cell>
          <cell r="N215" t="str">
            <v>CONEW Misc</v>
          </cell>
          <cell r="O215" t="str">
            <v>Conservation</v>
          </cell>
          <cell r="P215" t="str">
            <v>NA</v>
          </cell>
          <cell r="Q215">
            <v>0</v>
          </cell>
          <cell r="R215">
            <v>0</v>
          </cell>
          <cell r="S215">
            <v>247.9</v>
          </cell>
          <cell r="T215">
            <v>0</v>
          </cell>
          <cell r="U215">
            <v>0</v>
          </cell>
          <cell r="V215">
            <v>0</v>
          </cell>
          <cell r="W215">
            <v>0</v>
          </cell>
          <cell r="X215" t="str">
            <v>January2010-2011</v>
          </cell>
          <cell r="Y215" t="str">
            <v>January2010-2011ConservationCONSER</v>
          </cell>
          <cell r="Z215" t="str">
            <v>ConservationCISCONSER</v>
          </cell>
          <cell r="AA215" t="str">
            <v>January2010-2011CONEW Misc</v>
          </cell>
          <cell r="AB215" t="str">
            <v>ConservationCONSER</v>
          </cell>
          <cell r="AC215" t="str">
            <v>NACONSERConservationCIS</v>
          </cell>
          <cell r="AD215" t="str">
            <v>CONEW MiscJanuaryCONSER</v>
          </cell>
          <cell r="AE215" t="str">
            <v>ConservationCONSERCISJanuary</v>
          </cell>
          <cell r="AF215">
            <v>0</v>
          </cell>
          <cell r="AG215">
            <v>247.9</v>
          </cell>
          <cell r="AH215">
            <v>0</v>
          </cell>
          <cell r="AI215">
            <v>0</v>
          </cell>
          <cell r="AJ215">
            <v>0</v>
          </cell>
          <cell r="AK215">
            <v>247.9</v>
          </cell>
          <cell r="AL215">
            <v>0</v>
          </cell>
          <cell r="AM215">
            <v>0</v>
          </cell>
          <cell r="AN215">
            <v>0</v>
          </cell>
          <cell r="AO215">
            <v>0</v>
          </cell>
          <cell r="AP215">
            <v>0</v>
          </cell>
          <cell r="AQ215">
            <v>0</v>
          </cell>
          <cell r="AR215">
            <v>0</v>
          </cell>
          <cell r="AS215">
            <v>0</v>
          </cell>
          <cell r="AT215">
            <v>0</v>
          </cell>
          <cell r="AU215">
            <v>0</v>
          </cell>
          <cell r="AV215">
            <v>0</v>
          </cell>
        </row>
        <row r="216">
          <cell r="A216" t="str">
            <v>January</v>
          </cell>
          <cell r="B216" t="str">
            <v>2010-2011</v>
          </cell>
          <cell r="C216" t="str">
            <v>18225.512014.912</v>
          </cell>
          <cell r="D216" t="str">
            <v>CONSER</v>
          </cell>
          <cell r="E216" t="str">
            <v>CONSER</v>
          </cell>
          <cell r="F216">
            <v>40569</v>
          </cell>
          <cell r="G216">
            <v>196332</v>
          </cell>
          <cell r="H216" t="str">
            <v>Aqua Cops Water Systems Inc</v>
          </cell>
          <cell r="I216">
            <v>2448.36</v>
          </cell>
          <cell r="J216" t="str">
            <v>00171332</v>
          </cell>
          <cell r="K216" t="str">
            <v xml:space="preserve"> </v>
          </cell>
          <cell r="L216" t="str">
            <v>MF0002</v>
          </cell>
          <cell r="M216" t="str">
            <v>Multi-Family Insulation</v>
          </cell>
          <cell r="N216" t="str">
            <v>CONEW Misc</v>
          </cell>
          <cell r="O216" t="str">
            <v>Conservation</v>
          </cell>
          <cell r="P216" t="str">
            <v>NA</v>
          </cell>
          <cell r="Q216">
            <v>0</v>
          </cell>
          <cell r="R216">
            <v>0</v>
          </cell>
          <cell r="S216">
            <v>2448.36</v>
          </cell>
          <cell r="T216">
            <v>0</v>
          </cell>
          <cell r="U216">
            <v>0</v>
          </cell>
          <cell r="V216">
            <v>0</v>
          </cell>
          <cell r="W216">
            <v>0</v>
          </cell>
          <cell r="X216" t="str">
            <v>January2010-2011</v>
          </cell>
          <cell r="Y216" t="str">
            <v>January2010-2011ConservationCONSER</v>
          </cell>
          <cell r="Z216" t="str">
            <v>Conservation196332CONSER</v>
          </cell>
          <cell r="AA216" t="str">
            <v>January2010-2011CONEW Misc</v>
          </cell>
          <cell r="AB216" t="str">
            <v>ConservationCONSER</v>
          </cell>
          <cell r="AC216" t="str">
            <v>NACONSERConservation196332</v>
          </cell>
          <cell r="AD216" t="str">
            <v>CONEW MiscJanuaryCONSER</v>
          </cell>
          <cell r="AE216" t="str">
            <v>ConservationCONSER196332January</v>
          </cell>
          <cell r="AF216">
            <v>0</v>
          </cell>
          <cell r="AG216">
            <v>2448.36</v>
          </cell>
          <cell r="AH216">
            <v>0</v>
          </cell>
          <cell r="AI216">
            <v>0</v>
          </cell>
          <cell r="AJ216">
            <v>0</v>
          </cell>
          <cell r="AK216">
            <v>2448.36</v>
          </cell>
          <cell r="AL216">
            <v>0</v>
          </cell>
          <cell r="AM216">
            <v>0</v>
          </cell>
          <cell r="AN216">
            <v>0</v>
          </cell>
          <cell r="AO216">
            <v>0</v>
          </cell>
          <cell r="AP216">
            <v>0</v>
          </cell>
          <cell r="AQ216">
            <v>0</v>
          </cell>
          <cell r="AR216">
            <v>0</v>
          </cell>
          <cell r="AS216">
            <v>0</v>
          </cell>
          <cell r="AT216">
            <v>0</v>
          </cell>
          <cell r="AU216">
            <v>0</v>
          </cell>
          <cell r="AV216">
            <v>0</v>
          </cell>
          <cell r="AZ216" t="str">
            <v>BURNS</v>
          </cell>
        </row>
        <row r="217">
          <cell r="A217" t="str">
            <v>January</v>
          </cell>
          <cell r="B217" t="str">
            <v>2010-2011</v>
          </cell>
          <cell r="C217" t="str">
            <v>18225.512014.912</v>
          </cell>
          <cell r="D217" t="str">
            <v>CONSER</v>
          </cell>
          <cell r="E217" t="str">
            <v>CONSER</v>
          </cell>
          <cell r="F217">
            <v>40569</v>
          </cell>
          <cell r="G217">
            <v>196332</v>
          </cell>
          <cell r="H217" t="str">
            <v>Aqua Cops Water Systems Inc</v>
          </cell>
          <cell r="I217">
            <v>1832.01</v>
          </cell>
          <cell r="J217" t="str">
            <v>00171332</v>
          </cell>
          <cell r="K217" t="str">
            <v xml:space="preserve"> </v>
          </cell>
          <cell r="L217" t="str">
            <v>HF0168</v>
          </cell>
          <cell r="M217" t="str">
            <v>Home Fix-Up Program</v>
          </cell>
          <cell r="N217" t="str">
            <v>CONEW Misc</v>
          </cell>
          <cell r="O217" t="str">
            <v>Conservation</v>
          </cell>
          <cell r="P217" t="str">
            <v>NA</v>
          </cell>
          <cell r="Q217">
            <v>0</v>
          </cell>
          <cell r="R217">
            <v>0</v>
          </cell>
          <cell r="S217">
            <v>1832.01</v>
          </cell>
          <cell r="T217">
            <v>0</v>
          </cell>
          <cell r="U217">
            <v>0</v>
          </cell>
          <cell r="V217">
            <v>0</v>
          </cell>
          <cell r="W217">
            <v>0</v>
          </cell>
          <cell r="X217" t="str">
            <v>January2010-2011</v>
          </cell>
          <cell r="Y217" t="str">
            <v>January2010-2011ConservationCONSER</v>
          </cell>
          <cell r="Z217" t="str">
            <v>Conservation196332CONSER</v>
          </cell>
          <cell r="AA217" t="str">
            <v>January2010-2011CONEW Misc</v>
          </cell>
          <cell r="AB217" t="str">
            <v>ConservationCONSER</v>
          </cell>
          <cell r="AC217" t="str">
            <v>NACONSERConservation196332</v>
          </cell>
          <cell r="AD217" t="str">
            <v>CONEW MiscJanuaryCONSER</v>
          </cell>
          <cell r="AE217" t="str">
            <v>ConservationCONSER196332January</v>
          </cell>
          <cell r="AF217">
            <v>0</v>
          </cell>
          <cell r="AG217">
            <v>1832.01</v>
          </cell>
          <cell r="AH217">
            <v>0</v>
          </cell>
          <cell r="AI217">
            <v>0</v>
          </cell>
          <cell r="AJ217">
            <v>0</v>
          </cell>
          <cell r="AK217">
            <v>1832.01</v>
          </cell>
          <cell r="AL217">
            <v>0</v>
          </cell>
          <cell r="AM217">
            <v>0</v>
          </cell>
          <cell r="AN217">
            <v>0</v>
          </cell>
          <cell r="AO217">
            <v>0</v>
          </cell>
          <cell r="AP217">
            <v>0</v>
          </cell>
          <cell r="AQ217">
            <v>0</v>
          </cell>
          <cell r="AR217">
            <v>0</v>
          </cell>
          <cell r="AS217">
            <v>0</v>
          </cell>
          <cell r="AT217">
            <v>0</v>
          </cell>
          <cell r="AU217">
            <v>0</v>
          </cell>
          <cell r="AV217">
            <v>0</v>
          </cell>
          <cell r="AZ217" t="str">
            <v>WELCH</v>
          </cell>
        </row>
        <row r="218">
          <cell r="A218" t="str">
            <v>January</v>
          </cell>
          <cell r="B218" t="str">
            <v>2010-2011</v>
          </cell>
          <cell r="C218" t="str">
            <v>18225.512014.912</v>
          </cell>
          <cell r="D218" t="str">
            <v>CONSER</v>
          </cell>
          <cell r="E218" t="str">
            <v>CONSER</v>
          </cell>
          <cell r="F218">
            <v>40569</v>
          </cell>
          <cell r="G218">
            <v>196332</v>
          </cell>
          <cell r="H218" t="str">
            <v>Aqua Cops Water Systems Inc</v>
          </cell>
          <cell r="I218">
            <v>1398.39</v>
          </cell>
          <cell r="J218" t="str">
            <v>00171332</v>
          </cell>
          <cell r="K218" t="str">
            <v xml:space="preserve"> </v>
          </cell>
          <cell r="L218" t="str">
            <v>HF0169</v>
          </cell>
          <cell r="M218" t="str">
            <v>Home Fix-Up Program</v>
          </cell>
          <cell r="N218" t="str">
            <v>CONEW Misc</v>
          </cell>
          <cell r="O218" t="str">
            <v>Conservation</v>
          </cell>
          <cell r="P218" t="str">
            <v>NA</v>
          </cell>
          <cell r="Q218">
            <v>0</v>
          </cell>
          <cell r="R218">
            <v>0</v>
          </cell>
          <cell r="S218">
            <v>1398.39</v>
          </cell>
          <cell r="T218">
            <v>0</v>
          </cell>
          <cell r="U218">
            <v>0</v>
          </cell>
          <cell r="V218">
            <v>0</v>
          </cell>
          <cell r="W218">
            <v>0</v>
          </cell>
          <cell r="X218" t="str">
            <v>January2010-2011</v>
          </cell>
          <cell r="Y218" t="str">
            <v>January2010-2011ConservationCONSER</v>
          </cell>
          <cell r="Z218" t="str">
            <v>Conservation196332CONSER</v>
          </cell>
          <cell r="AA218" t="str">
            <v>January2010-2011CONEW Misc</v>
          </cell>
          <cell r="AB218" t="str">
            <v>ConservationCONSER</v>
          </cell>
          <cell r="AC218" t="str">
            <v>NACONSERConservation196332</v>
          </cell>
          <cell r="AD218" t="str">
            <v>CONEW MiscJanuaryCONSER</v>
          </cell>
          <cell r="AE218" t="str">
            <v>ConservationCONSER196332January</v>
          </cell>
          <cell r="AF218">
            <v>0</v>
          </cell>
          <cell r="AG218">
            <v>1398.39</v>
          </cell>
          <cell r="AH218">
            <v>0</v>
          </cell>
          <cell r="AI218">
            <v>0</v>
          </cell>
          <cell r="AJ218">
            <v>0</v>
          </cell>
          <cell r="AK218">
            <v>1398.39</v>
          </cell>
          <cell r="AL218">
            <v>0</v>
          </cell>
          <cell r="AM218">
            <v>0</v>
          </cell>
          <cell r="AN218">
            <v>0</v>
          </cell>
          <cell r="AO218">
            <v>0</v>
          </cell>
          <cell r="AP218">
            <v>0</v>
          </cell>
          <cell r="AQ218">
            <v>0</v>
          </cell>
          <cell r="AR218">
            <v>0</v>
          </cell>
          <cell r="AS218">
            <v>0</v>
          </cell>
          <cell r="AT218">
            <v>0</v>
          </cell>
          <cell r="AU218">
            <v>0</v>
          </cell>
          <cell r="AV218">
            <v>0</v>
          </cell>
          <cell r="AZ218" t="str">
            <v>GRAHAM</v>
          </cell>
        </row>
        <row r="219">
          <cell r="A219" t="str">
            <v>January</v>
          </cell>
          <cell r="B219" t="str">
            <v>2010-2011</v>
          </cell>
          <cell r="C219" t="str">
            <v>18225.512014.912</v>
          </cell>
          <cell r="D219" t="str">
            <v>CONSER</v>
          </cell>
          <cell r="E219" t="str">
            <v>CONSER</v>
          </cell>
          <cell r="F219">
            <v>40569</v>
          </cell>
          <cell r="G219">
            <v>196332</v>
          </cell>
          <cell r="H219" t="str">
            <v>Aqua Cops Water Systems Inc</v>
          </cell>
          <cell r="I219">
            <v>1098.82</v>
          </cell>
          <cell r="J219" t="str">
            <v>00171332</v>
          </cell>
          <cell r="K219" t="str">
            <v xml:space="preserve"> </v>
          </cell>
          <cell r="L219" t="str">
            <v>HF0170</v>
          </cell>
          <cell r="M219" t="str">
            <v>Home Fix-Up Program</v>
          </cell>
          <cell r="N219" t="str">
            <v>CONEW Misc</v>
          </cell>
          <cell r="O219" t="str">
            <v>Conservation</v>
          </cell>
          <cell r="P219" t="str">
            <v>NA</v>
          </cell>
          <cell r="Q219">
            <v>0</v>
          </cell>
          <cell r="R219">
            <v>0</v>
          </cell>
          <cell r="S219">
            <v>1098.82</v>
          </cell>
          <cell r="T219">
            <v>0</v>
          </cell>
          <cell r="U219">
            <v>0</v>
          </cell>
          <cell r="V219">
            <v>0</v>
          </cell>
          <cell r="W219">
            <v>0</v>
          </cell>
          <cell r="X219" t="str">
            <v>January2010-2011</v>
          </cell>
          <cell r="Y219" t="str">
            <v>January2010-2011ConservationCONSER</v>
          </cell>
          <cell r="Z219" t="str">
            <v>Conservation196332CONSER</v>
          </cell>
          <cell r="AA219" t="str">
            <v>January2010-2011CONEW Misc</v>
          </cell>
          <cell r="AB219" t="str">
            <v>ConservationCONSER</v>
          </cell>
          <cell r="AC219" t="str">
            <v>NACONSERConservation196332</v>
          </cell>
          <cell r="AD219" t="str">
            <v>CONEW MiscJanuaryCONSER</v>
          </cell>
          <cell r="AE219" t="str">
            <v>ConservationCONSER196332January</v>
          </cell>
          <cell r="AF219">
            <v>0</v>
          </cell>
          <cell r="AG219">
            <v>1098.82</v>
          </cell>
          <cell r="AH219">
            <v>0</v>
          </cell>
          <cell r="AI219">
            <v>0</v>
          </cell>
          <cell r="AJ219">
            <v>0</v>
          </cell>
          <cell r="AK219">
            <v>1098.82</v>
          </cell>
          <cell r="AL219">
            <v>0</v>
          </cell>
          <cell r="AM219">
            <v>0</v>
          </cell>
          <cell r="AN219">
            <v>0</v>
          </cell>
          <cell r="AO219">
            <v>0</v>
          </cell>
          <cell r="AP219">
            <v>0</v>
          </cell>
          <cell r="AQ219">
            <v>0</v>
          </cell>
          <cell r="AR219">
            <v>0</v>
          </cell>
          <cell r="AS219">
            <v>0</v>
          </cell>
          <cell r="AT219">
            <v>0</v>
          </cell>
          <cell r="AU219">
            <v>0</v>
          </cell>
          <cell r="AV219">
            <v>0</v>
          </cell>
          <cell r="AZ219" t="str">
            <v>WELCH</v>
          </cell>
        </row>
        <row r="220">
          <cell r="A220" t="str">
            <v>January</v>
          </cell>
          <cell r="B220" t="str">
            <v>2010-2011</v>
          </cell>
          <cell r="C220" t="str">
            <v>18225.512014.912</v>
          </cell>
          <cell r="D220" t="str">
            <v>CONSER</v>
          </cell>
          <cell r="E220" t="str">
            <v>CONSER</v>
          </cell>
          <cell r="F220">
            <v>40569</v>
          </cell>
          <cell r="G220">
            <v>196332</v>
          </cell>
          <cell r="H220" t="str">
            <v>Aqua Cops Water Systems Inc</v>
          </cell>
          <cell r="I220">
            <v>1512.12</v>
          </cell>
          <cell r="J220" t="str">
            <v>00171332</v>
          </cell>
          <cell r="K220" t="str">
            <v xml:space="preserve"> </v>
          </cell>
          <cell r="L220" t="str">
            <v>HF0171</v>
          </cell>
          <cell r="M220" t="str">
            <v>Home Fix-Up Program</v>
          </cell>
          <cell r="N220" t="str">
            <v>CONEW Misc</v>
          </cell>
          <cell r="O220" t="str">
            <v>Conservation</v>
          </cell>
          <cell r="P220" t="str">
            <v>NA</v>
          </cell>
          <cell r="Q220">
            <v>0</v>
          </cell>
          <cell r="R220">
            <v>0</v>
          </cell>
          <cell r="S220">
            <v>1512.12</v>
          </cell>
          <cell r="T220">
            <v>0</v>
          </cell>
          <cell r="U220">
            <v>0</v>
          </cell>
          <cell r="V220">
            <v>0</v>
          </cell>
          <cell r="W220">
            <v>0</v>
          </cell>
          <cell r="X220" t="str">
            <v>January2010-2011</v>
          </cell>
          <cell r="Y220" t="str">
            <v>January2010-2011ConservationCONSER</v>
          </cell>
          <cell r="Z220" t="str">
            <v>Conservation196332CONSER</v>
          </cell>
          <cell r="AA220" t="str">
            <v>January2010-2011CONEW Misc</v>
          </cell>
          <cell r="AB220" t="str">
            <v>ConservationCONSER</v>
          </cell>
          <cell r="AC220" t="str">
            <v>NACONSERConservation196332</v>
          </cell>
          <cell r="AD220" t="str">
            <v>CONEW MiscJanuaryCONSER</v>
          </cell>
          <cell r="AE220" t="str">
            <v>ConservationCONSER196332January</v>
          </cell>
          <cell r="AF220">
            <v>0</v>
          </cell>
          <cell r="AG220">
            <v>1512.12</v>
          </cell>
          <cell r="AH220">
            <v>0</v>
          </cell>
          <cell r="AI220">
            <v>0</v>
          </cell>
          <cell r="AJ220">
            <v>0</v>
          </cell>
          <cell r="AK220">
            <v>1512.12</v>
          </cell>
          <cell r="AL220">
            <v>0</v>
          </cell>
          <cell r="AM220">
            <v>0</v>
          </cell>
          <cell r="AN220">
            <v>0</v>
          </cell>
          <cell r="AO220">
            <v>0</v>
          </cell>
          <cell r="AP220">
            <v>0</v>
          </cell>
          <cell r="AQ220">
            <v>0</v>
          </cell>
          <cell r="AR220">
            <v>0</v>
          </cell>
          <cell r="AS220">
            <v>0</v>
          </cell>
          <cell r="AT220">
            <v>0</v>
          </cell>
          <cell r="AU220">
            <v>0</v>
          </cell>
          <cell r="AV220">
            <v>0</v>
          </cell>
          <cell r="AZ220" t="str">
            <v>WELCH</v>
          </cell>
        </row>
        <row r="221">
          <cell r="A221" t="str">
            <v>January</v>
          </cell>
          <cell r="B221" t="str">
            <v>2010-2011</v>
          </cell>
          <cell r="C221" t="str">
            <v>18225.512014.912</v>
          </cell>
          <cell r="D221" t="str">
            <v>CONSER</v>
          </cell>
          <cell r="E221" t="str">
            <v>CONSER</v>
          </cell>
          <cell r="F221">
            <v>40569</v>
          </cell>
          <cell r="G221">
            <v>196332</v>
          </cell>
          <cell r="H221" t="str">
            <v>Aqua Cops Water Systems Inc</v>
          </cell>
          <cell r="I221">
            <v>803.6</v>
          </cell>
          <cell r="J221" t="str">
            <v>00171332</v>
          </cell>
          <cell r="K221" t="str">
            <v xml:space="preserve"> </v>
          </cell>
          <cell r="L221" t="str">
            <v>BI0047</v>
          </cell>
          <cell r="M221" t="str">
            <v>Financed Insulation Program</v>
          </cell>
          <cell r="N221" t="str">
            <v>CONEW Misc</v>
          </cell>
          <cell r="O221" t="str">
            <v>Conservation</v>
          </cell>
          <cell r="P221" t="str">
            <v>NA</v>
          </cell>
          <cell r="Q221">
            <v>0</v>
          </cell>
          <cell r="R221">
            <v>0</v>
          </cell>
          <cell r="S221">
            <v>803.6</v>
          </cell>
          <cell r="T221">
            <v>0</v>
          </cell>
          <cell r="U221">
            <v>0</v>
          </cell>
          <cell r="V221">
            <v>0</v>
          </cell>
          <cell r="W221">
            <v>0</v>
          </cell>
          <cell r="X221" t="str">
            <v>January2010-2011</v>
          </cell>
          <cell r="Y221" t="str">
            <v>January2010-2011ConservationCONSER</v>
          </cell>
          <cell r="Z221" t="str">
            <v>Conservation196332CONSER</v>
          </cell>
          <cell r="AA221" t="str">
            <v>January2010-2011CONEW Misc</v>
          </cell>
          <cell r="AB221" t="str">
            <v>ConservationCONSER</v>
          </cell>
          <cell r="AC221" t="str">
            <v>NACONSERConservation196332</v>
          </cell>
          <cell r="AD221" t="str">
            <v>CONEW MiscJanuaryCONSER</v>
          </cell>
          <cell r="AE221" t="str">
            <v>ConservationCONSER196332January</v>
          </cell>
          <cell r="AF221">
            <v>0</v>
          </cell>
          <cell r="AG221">
            <v>803.6</v>
          </cell>
          <cell r="AH221">
            <v>0</v>
          </cell>
          <cell r="AI221">
            <v>0</v>
          </cell>
          <cell r="AJ221">
            <v>0</v>
          </cell>
          <cell r="AK221">
            <v>803.6</v>
          </cell>
          <cell r="AL221">
            <v>0</v>
          </cell>
          <cell r="AM221">
            <v>0</v>
          </cell>
          <cell r="AN221">
            <v>0</v>
          </cell>
          <cell r="AO221">
            <v>0</v>
          </cell>
          <cell r="AP221">
            <v>0</v>
          </cell>
          <cell r="AQ221">
            <v>0</v>
          </cell>
          <cell r="AR221">
            <v>0</v>
          </cell>
          <cell r="AS221">
            <v>0</v>
          </cell>
          <cell r="AT221">
            <v>0</v>
          </cell>
          <cell r="AU221">
            <v>0</v>
          </cell>
          <cell r="AV221">
            <v>0</v>
          </cell>
          <cell r="AZ221" t="str">
            <v>GRAHAM</v>
          </cell>
        </row>
        <row r="222">
          <cell r="A222" t="str">
            <v>January</v>
          </cell>
          <cell r="B222" t="str">
            <v>2010-2011</v>
          </cell>
          <cell r="C222" t="str">
            <v>18225.511200.912</v>
          </cell>
          <cell r="D222" t="str">
            <v>CONSER</v>
          </cell>
          <cell r="E222" t="str">
            <v>CONSER</v>
          </cell>
          <cell r="F222">
            <v>40570</v>
          </cell>
          <cell r="G222" t="str">
            <v>CIS</v>
          </cell>
          <cell r="H222" t="str">
            <v>CIS</v>
          </cell>
          <cell r="I222">
            <v>4508.8500000000004</v>
          </cell>
          <cell r="J222" t="str">
            <v xml:space="preserve"> </v>
          </cell>
          <cell r="K222" t="str">
            <v xml:space="preserve"> </v>
          </cell>
          <cell r="L222" t="str">
            <v xml:space="preserve"> </v>
          </cell>
          <cell r="M222" t="str">
            <v>000000000001377</v>
          </cell>
          <cell r="N222" t="str">
            <v>CONEW Misc</v>
          </cell>
          <cell r="O222" t="str">
            <v>Conservation</v>
          </cell>
          <cell r="P222" t="str">
            <v>NA</v>
          </cell>
          <cell r="Q222">
            <v>0</v>
          </cell>
          <cell r="R222">
            <v>0</v>
          </cell>
          <cell r="S222">
            <v>4508.8500000000004</v>
          </cell>
          <cell r="T222">
            <v>0</v>
          </cell>
          <cell r="U222">
            <v>0</v>
          </cell>
          <cell r="V222">
            <v>0</v>
          </cell>
          <cell r="W222">
            <v>0</v>
          </cell>
          <cell r="X222" t="str">
            <v>January2010-2011</v>
          </cell>
          <cell r="Y222" t="str">
            <v>January2010-2011ConservationCONSER</v>
          </cell>
          <cell r="Z222" t="str">
            <v>ConservationCISCONSER</v>
          </cell>
          <cell r="AA222" t="str">
            <v>January2010-2011CONEW Misc</v>
          </cell>
          <cell r="AB222" t="str">
            <v>ConservationCONSER</v>
          </cell>
          <cell r="AC222" t="str">
            <v>NACONSERConservationCIS</v>
          </cell>
          <cell r="AD222" t="str">
            <v>CONEW MiscJanuaryCONSER</v>
          </cell>
          <cell r="AE222" t="str">
            <v>ConservationCONSERCISJanuary</v>
          </cell>
          <cell r="AF222">
            <v>0</v>
          </cell>
          <cell r="AG222">
            <v>4508.8500000000004</v>
          </cell>
          <cell r="AH222">
            <v>0</v>
          </cell>
          <cell r="AI222">
            <v>0</v>
          </cell>
          <cell r="AJ222">
            <v>0</v>
          </cell>
          <cell r="AK222">
            <v>4508.8500000000004</v>
          </cell>
          <cell r="AL222">
            <v>0</v>
          </cell>
          <cell r="AM222">
            <v>0</v>
          </cell>
          <cell r="AN222">
            <v>0</v>
          </cell>
          <cell r="AO222">
            <v>0</v>
          </cell>
          <cell r="AP222">
            <v>0</v>
          </cell>
          <cell r="AQ222">
            <v>0</v>
          </cell>
          <cell r="AR222">
            <v>0</v>
          </cell>
          <cell r="AS222">
            <v>0</v>
          </cell>
          <cell r="AT222">
            <v>0</v>
          </cell>
          <cell r="AU222">
            <v>0</v>
          </cell>
          <cell r="AV222">
            <v>0</v>
          </cell>
        </row>
        <row r="223">
          <cell r="A223" t="str">
            <v>January</v>
          </cell>
          <cell r="B223" t="str">
            <v>2010-2011</v>
          </cell>
          <cell r="C223" t="str">
            <v>18225.511200.912</v>
          </cell>
          <cell r="D223" t="str">
            <v>CONSER</v>
          </cell>
          <cell r="E223" t="str">
            <v>CONSER</v>
          </cell>
          <cell r="F223">
            <v>40571</v>
          </cell>
          <cell r="G223" t="str">
            <v>CIS</v>
          </cell>
          <cell r="H223" t="str">
            <v>CIS</v>
          </cell>
          <cell r="I223">
            <v>6443.66</v>
          </cell>
          <cell r="J223" t="str">
            <v xml:space="preserve"> </v>
          </cell>
          <cell r="K223" t="str">
            <v xml:space="preserve"> </v>
          </cell>
          <cell r="L223" t="str">
            <v xml:space="preserve"> </v>
          </cell>
          <cell r="M223" t="str">
            <v>000000000001378</v>
          </cell>
          <cell r="N223" t="str">
            <v>CONEW Misc</v>
          </cell>
          <cell r="O223" t="str">
            <v>Conservation</v>
          </cell>
          <cell r="P223" t="str">
            <v>NA</v>
          </cell>
          <cell r="Q223">
            <v>0</v>
          </cell>
          <cell r="R223">
            <v>0</v>
          </cell>
          <cell r="S223">
            <v>6443.66</v>
          </cell>
          <cell r="T223">
            <v>0</v>
          </cell>
          <cell r="U223">
            <v>0</v>
          </cell>
          <cell r="V223">
            <v>0</v>
          </cell>
          <cell r="W223">
            <v>0</v>
          </cell>
          <cell r="X223" t="str">
            <v>January2010-2011</v>
          </cell>
          <cell r="Y223" t="str">
            <v>January2010-2011ConservationCONSER</v>
          </cell>
          <cell r="Z223" t="str">
            <v>ConservationCISCONSER</v>
          </cell>
          <cell r="AA223" t="str">
            <v>January2010-2011CONEW Misc</v>
          </cell>
          <cell r="AB223" t="str">
            <v>ConservationCONSER</v>
          </cell>
          <cell r="AC223" t="str">
            <v>NACONSERConservationCIS</v>
          </cell>
          <cell r="AD223" t="str">
            <v>CONEW MiscJanuaryCONSER</v>
          </cell>
          <cell r="AE223" t="str">
            <v>ConservationCONSERCISJanuary</v>
          </cell>
          <cell r="AF223">
            <v>0</v>
          </cell>
          <cell r="AG223">
            <v>6443.66</v>
          </cell>
          <cell r="AH223">
            <v>0</v>
          </cell>
          <cell r="AI223">
            <v>0</v>
          </cell>
          <cell r="AJ223">
            <v>0</v>
          </cell>
          <cell r="AK223">
            <v>6443.66</v>
          </cell>
          <cell r="AL223">
            <v>0</v>
          </cell>
          <cell r="AM223">
            <v>0</v>
          </cell>
          <cell r="AN223">
            <v>0</v>
          </cell>
          <cell r="AO223">
            <v>0</v>
          </cell>
          <cell r="AP223">
            <v>0</v>
          </cell>
          <cell r="AQ223">
            <v>0</v>
          </cell>
          <cell r="AR223">
            <v>0</v>
          </cell>
          <cell r="AS223">
            <v>0</v>
          </cell>
          <cell r="AT223">
            <v>0</v>
          </cell>
          <cell r="AU223">
            <v>0</v>
          </cell>
          <cell r="AV223">
            <v>0</v>
          </cell>
        </row>
        <row r="224">
          <cell r="A224" t="str">
            <v>January</v>
          </cell>
          <cell r="B224" t="str">
            <v>2010-2011</v>
          </cell>
          <cell r="C224" t="str">
            <v>18225.512014.912</v>
          </cell>
          <cell r="D224" t="str">
            <v>CONSER</v>
          </cell>
          <cell r="E224" t="str">
            <v>CONSER</v>
          </cell>
          <cell r="F224">
            <v>40571</v>
          </cell>
          <cell r="G224">
            <v>57296</v>
          </cell>
          <cell r="H224" t="str">
            <v>Honeywell Internat Utility Sol</v>
          </cell>
          <cell r="I224">
            <v>60529.65</v>
          </cell>
          <cell r="J224" t="str">
            <v>00170074</v>
          </cell>
          <cell r="K224" t="str">
            <v xml:space="preserve"> </v>
          </cell>
          <cell r="L224" t="str">
            <v>3518611</v>
          </cell>
          <cell r="M224" t="str">
            <v>Energy Efficiency Outreach</v>
          </cell>
          <cell r="N224" t="str">
            <v>CONEW Misc</v>
          </cell>
          <cell r="O224" t="str">
            <v>Conservation</v>
          </cell>
          <cell r="P224" t="str">
            <v>NA</v>
          </cell>
          <cell r="Q224">
            <v>0</v>
          </cell>
          <cell r="R224">
            <v>0</v>
          </cell>
          <cell r="S224">
            <v>60529.65</v>
          </cell>
          <cell r="T224">
            <v>0</v>
          </cell>
          <cell r="U224">
            <v>0</v>
          </cell>
          <cell r="V224">
            <v>0</v>
          </cell>
          <cell r="W224">
            <v>0</v>
          </cell>
          <cell r="X224" t="str">
            <v>January2010-2011</v>
          </cell>
          <cell r="Y224" t="str">
            <v>January2010-2011ConservationCONSER</v>
          </cell>
          <cell r="Z224" t="str">
            <v>Conservation57296CONSER</v>
          </cell>
          <cell r="AA224" t="str">
            <v>January2010-2011CONEW Misc</v>
          </cell>
          <cell r="AB224" t="str">
            <v>ConservationCONSER</v>
          </cell>
          <cell r="AC224" t="str">
            <v>NACONSERConservation57296</v>
          </cell>
          <cell r="AD224" t="str">
            <v>CONEW MiscJanuaryCONSER</v>
          </cell>
          <cell r="AE224" t="str">
            <v>ConservationCONSER57296January</v>
          </cell>
          <cell r="AF224">
            <v>0</v>
          </cell>
          <cell r="AG224">
            <v>60529.65</v>
          </cell>
          <cell r="AH224">
            <v>0</v>
          </cell>
          <cell r="AI224">
            <v>0</v>
          </cell>
          <cell r="AJ224">
            <v>0</v>
          </cell>
          <cell r="AK224">
            <v>60529.65</v>
          </cell>
          <cell r="AL224">
            <v>0</v>
          </cell>
          <cell r="AM224">
            <v>0</v>
          </cell>
          <cell r="AN224">
            <v>0</v>
          </cell>
          <cell r="AO224">
            <v>0</v>
          </cell>
          <cell r="AP224">
            <v>0</v>
          </cell>
          <cell r="AQ224">
            <v>0</v>
          </cell>
          <cell r="AR224">
            <v>0</v>
          </cell>
          <cell r="AS224">
            <v>0</v>
          </cell>
          <cell r="AT224">
            <v>0</v>
          </cell>
          <cell r="AU224">
            <v>0</v>
          </cell>
          <cell r="AV224">
            <v>0</v>
          </cell>
        </row>
        <row r="225">
          <cell r="A225" t="str">
            <v>January</v>
          </cell>
          <cell r="B225" t="str">
            <v>2010-2011</v>
          </cell>
          <cell r="C225" t="str">
            <v>18225.511200.912</v>
          </cell>
          <cell r="D225" t="str">
            <v>CONSER</v>
          </cell>
          <cell r="E225" t="str">
            <v>CONSER</v>
          </cell>
          <cell r="F225">
            <v>40572</v>
          </cell>
          <cell r="G225">
            <v>54379</v>
          </cell>
          <cell r="H225" t="str">
            <v>City of Orlando Accounts Payab</v>
          </cell>
          <cell r="I225">
            <v>-275129.63</v>
          </cell>
          <cell r="J225" t="str">
            <v xml:space="preserve"> </v>
          </cell>
          <cell r="K225" t="str">
            <v xml:space="preserve"> </v>
          </cell>
          <cell r="L225" t="str">
            <v xml:space="preserve"> </v>
          </cell>
          <cell r="M225" t="str">
            <v>Green Neighborhood Program</v>
          </cell>
          <cell r="N225" t="str">
            <v>CONEW Misc</v>
          </cell>
          <cell r="O225" t="str">
            <v>Conservation</v>
          </cell>
          <cell r="P225" t="str">
            <v>NA</v>
          </cell>
          <cell r="Q225">
            <v>0</v>
          </cell>
          <cell r="R225">
            <v>0</v>
          </cell>
          <cell r="S225">
            <v>-275129.63</v>
          </cell>
          <cell r="T225">
            <v>0</v>
          </cell>
          <cell r="U225">
            <v>0</v>
          </cell>
          <cell r="V225">
            <v>0</v>
          </cell>
          <cell r="W225">
            <v>0</v>
          </cell>
          <cell r="X225" t="str">
            <v>January2010-2011</v>
          </cell>
          <cell r="Y225" t="str">
            <v>January2010-2011ConservationCONSER</v>
          </cell>
          <cell r="Z225" t="str">
            <v>Conservation54379CONSER</v>
          </cell>
          <cell r="AA225" t="str">
            <v>January2010-2011CONEW Misc</v>
          </cell>
          <cell r="AB225" t="str">
            <v>ConservationCONSER</v>
          </cell>
          <cell r="AC225" t="str">
            <v>NACONSERConservation54379</v>
          </cell>
          <cell r="AD225" t="str">
            <v>CONEW MiscJanuaryCONSER</v>
          </cell>
          <cell r="AE225" t="str">
            <v>ConservationCONSER54379January</v>
          </cell>
          <cell r="AF225">
            <v>0</v>
          </cell>
          <cell r="AG225">
            <v>-275129.63</v>
          </cell>
          <cell r="AH225">
            <v>0</v>
          </cell>
          <cell r="AI225">
            <v>0</v>
          </cell>
          <cell r="AJ225">
            <v>0</v>
          </cell>
          <cell r="AK225">
            <v>-275129.63</v>
          </cell>
          <cell r="AL225">
            <v>0</v>
          </cell>
          <cell r="AM225">
            <v>0</v>
          </cell>
          <cell r="AN225">
            <v>0</v>
          </cell>
          <cell r="AO225">
            <v>0</v>
          </cell>
          <cell r="AP225">
            <v>0</v>
          </cell>
          <cell r="AQ225">
            <v>0</v>
          </cell>
          <cell r="AR225">
            <v>0</v>
          </cell>
          <cell r="AS225">
            <v>0</v>
          </cell>
          <cell r="AT225">
            <v>0</v>
          </cell>
          <cell r="AU225">
            <v>0</v>
          </cell>
          <cell r="AV225">
            <v>0</v>
          </cell>
        </row>
        <row r="226">
          <cell r="A226" t="str">
            <v>January</v>
          </cell>
          <cell r="B226" t="str">
            <v>2010-2011</v>
          </cell>
          <cell r="C226" t="str">
            <v>18225.512014.912</v>
          </cell>
          <cell r="D226" t="str">
            <v>CONSER</v>
          </cell>
          <cell r="E226" t="str">
            <v>CONSER</v>
          </cell>
          <cell r="F226">
            <v>40574</v>
          </cell>
          <cell r="G226">
            <v>196332</v>
          </cell>
          <cell r="H226" t="str">
            <v>Aqua Cops Water-Certificates</v>
          </cell>
          <cell r="I226">
            <v>-150</v>
          </cell>
          <cell r="J226" t="str">
            <v xml:space="preserve"> </v>
          </cell>
          <cell r="K226" t="str">
            <v xml:space="preserve"> </v>
          </cell>
          <cell r="L226" t="str">
            <v xml:space="preserve"> </v>
          </cell>
          <cell r="N226" t="str">
            <v>CONEW Misc</v>
          </cell>
          <cell r="O226" t="str">
            <v>Conservation</v>
          </cell>
          <cell r="P226" t="str">
            <v>NA</v>
          </cell>
          <cell r="Q226">
            <v>0</v>
          </cell>
          <cell r="R226">
            <v>0</v>
          </cell>
          <cell r="S226">
            <v>-150</v>
          </cell>
          <cell r="T226">
            <v>0</v>
          </cell>
          <cell r="U226">
            <v>0</v>
          </cell>
          <cell r="V226">
            <v>0</v>
          </cell>
          <cell r="W226">
            <v>0</v>
          </cell>
          <cell r="X226" t="str">
            <v>January2010-2011</v>
          </cell>
          <cell r="Y226" t="str">
            <v>January2010-2011ConservationCONSER</v>
          </cell>
          <cell r="Z226" t="str">
            <v>Conservation196332CONSER</v>
          </cell>
          <cell r="AA226" t="str">
            <v>January2010-2011CONEW Misc</v>
          </cell>
          <cell r="AB226" t="str">
            <v>ConservationCONSER</v>
          </cell>
          <cell r="AC226" t="str">
            <v>NACONSERConservation196332</v>
          </cell>
          <cell r="AD226" t="str">
            <v>CONEW MiscJanuaryCONSER</v>
          </cell>
          <cell r="AE226" t="str">
            <v>ConservationCONSER196332January</v>
          </cell>
          <cell r="AF226">
            <v>0</v>
          </cell>
          <cell r="AG226">
            <v>-150</v>
          </cell>
          <cell r="AH226">
            <v>0</v>
          </cell>
          <cell r="AI226">
            <v>0</v>
          </cell>
          <cell r="AJ226">
            <v>0</v>
          </cell>
          <cell r="AK226">
            <v>-150</v>
          </cell>
          <cell r="AL226">
            <v>0</v>
          </cell>
          <cell r="AM226">
            <v>0</v>
          </cell>
          <cell r="AN226">
            <v>0</v>
          </cell>
          <cell r="AO226">
            <v>0</v>
          </cell>
          <cell r="AP226">
            <v>0</v>
          </cell>
          <cell r="AQ226">
            <v>0</v>
          </cell>
          <cell r="AR226">
            <v>0</v>
          </cell>
          <cell r="AS226">
            <v>0</v>
          </cell>
          <cell r="AT226">
            <v>0</v>
          </cell>
          <cell r="AU226">
            <v>0</v>
          </cell>
          <cell r="AV226">
            <v>0</v>
          </cell>
        </row>
        <row r="227">
          <cell r="A227" t="str">
            <v>January</v>
          </cell>
          <cell r="B227" t="str">
            <v>2010-2011</v>
          </cell>
          <cell r="C227" t="str">
            <v>18225.512014.912</v>
          </cell>
          <cell r="D227" t="str">
            <v>CONSER</v>
          </cell>
          <cell r="E227" t="str">
            <v>CONSER</v>
          </cell>
          <cell r="F227">
            <v>40574</v>
          </cell>
          <cell r="G227">
            <v>196332</v>
          </cell>
          <cell r="H227" t="str">
            <v>Aqua Cops Water-Certificates</v>
          </cell>
          <cell r="I227">
            <v>-150</v>
          </cell>
          <cell r="J227" t="str">
            <v xml:space="preserve"> </v>
          </cell>
          <cell r="K227" t="str">
            <v xml:space="preserve"> </v>
          </cell>
          <cell r="L227" t="str">
            <v xml:space="preserve"> </v>
          </cell>
          <cell r="N227" t="str">
            <v>CONEW Misc</v>
          </cell>
          <cell r="O227" t="str">
            <v>Conservation</v>
          </cell>
          <cell r="P227" t="str">
            <v>NA</v>
          </cell>
          <cell r="Q227">
            <v>0</v>
          </cell>
          <cell r="R227">
            <v>0</v>
          </cell>
          <cell r="S227">
            <v>-150</v>
          </cell>
          <cell r="T227">
            <v>0</v>
          </cell>
          <cell r="U227">
            <v>0</v>
          </cell>
          <cell r="V227">
            <v>0</v>
          </cell>
          <cell r="W227">
            <v>0</v>
          </cell>
          <cell r="X227" t="str">
            <v>January2010-2011</v>
          </cell>
          <cell r="Y227" t="str">
            <v>January2010-2011ConservationCONSER</v>
          </cell>
          <cell r="Z227" t="str">
            <v>Conservation196332CONSER</v>
          </cell>
          <cell r="AA227" t="str">
            <v>January2010-2011CONEW Misc</v>
          </cell>
          <cell r="AB227" t="str">
            <v>ConservationCONSER</v>
          </cell>
          <cell r="AC227" t="str">
            <v>NACONSERConservation196332</v>
          </cell>
          <cell r="AD227" t="str">
            <v>CONEW MiscJanuaryCONSER</v>
          </cell>
          <cell r="AE227" t="str">
            <v>ConservationCONSER196332January</v>
          </cell>
          <cell r="AF227">
            <v>0</v>
          </cell>
          <cell r="AG227">
            <v>-150</v>
          </cell>
          <cell r="AH227">
            <v>0</v>
          </cell>
          <cell r="AI227">
            <v>0</v>
          </cell>
          <cell r="AJ227">
            <v>0</v>
          </cell>
          <cell r="AK227">
            <v>-150</v>
          </cell>
          <cell r="AL227">
            <v>0</v>
          </cell>
          <cell r="AM227">
            <v>0</v>
          </cell>
          <cell r="AN227">
            <v>0</v>
          </cell>
          <cell r="AO227">
            <v>0</v>
          </cell>
          <cell r="AP227">
            <v>0</v>
          </cell>
          <cell r="AQ227">
            <v>0</v>
          </cell>
          <cell r="AR227">
            <v>0</v>
          </cell>
          <cell r="AS227">
            <v>0</v>
          </cell>
          <cell r="AT227">
            <v>0</v>
          </cell>
          <cell r="AU227">
            <v>0</v>
          </cell>
          <cell r="AV227">
            <v>0</v>
          </cell>
        </row>
        <row r="228">
          <cell r="A228" t="str">
            <v>February</v>
          </cell>
          <cell r="B228" t="str">
            <v>2010-2011</v>
          </cell>
          <cell r="C228" t="str">
            <v>18225.511200.912</v>
          </cell>
          <cell r="D228" t="str">
            <v>CONSER</v>
          </cell>
          <cell r="E228" t="str">
            <v>CONSER</v>
          </cell>
          <cell r="F228">
            <v>40575</v>
          </cell>
          <cell r="G228" t="str">
            <v>CIS</v>
          </cell>
          <cell r="H228" t="str">
            <v>CIS</v>
          </cell>
          <cell r="I228">
            <v>9751.08</v>
          </cell>
          <cell r="J228" t="str">
            <v xml:space="preserve"> </v>
          </cell>
          <cell r="K228" t="str">
            <v xml:space="preserve"> </v>
          </cell>
          <cell r="L228" t="str">
            <v xml:space="preserve"> </v>
          </cell>
          <cell r="M228" t="str">
            <v>000000000001382</v>
          </cell>
          <cell r="N228" t="str">
            <v>CONEW Misc</v>
          </cell>
          <cell r="O228" t="str">
            <v>Conservation</v>
          </cell>
          <cell r="P228" t="str">
            <v>NA</v>
          </cell>
          <cell r="Q228">
            <v>0</v>
          </cell>
          <cell r="R228">
            <v>0</v>
          </cell>
          <cell r="S228">
            <v>9751.08</v>
          </cell>
          <cell r="T228">
            <v>0</v>
          </cell>
          <cell r="U228">
            <v>0</v>
          </cell>
          <cell r="V228">
            <v>0</v>
          </cell>
          <cell r="W228">
            <v>0</v>
          </cell>
          <cell r="X228" t="str">
            <v>February2010-2011</v>
          </cell>
          <cell r="Y228" t="str">
            <v>February2010-2011ConservationCONSER</v>
          </cell>
          <cell r="Z228" t="str">
            <v>ConservationCISCONSER</v>
          </cell>
          <cell r="AA228" t="str">
            <v>February2010-2011CONEW Misc</v>
          </cell>
          <cell r="AB228" t="str">
            <v>ConservationCONSER</v>
          </cell>
          <cell r="AC228" t="str">
            <v>NACONSERConservationCIS</v>
          </cell>
          <cell r="AD228" t="str">
            <v>CONEW MiscFebruaryCONSER</v>
          </cell>
          <cell r="AE228" t="str">
            <v>ConservationCONSERCISFebruary</v>
          </cell>
          <cell r="AF228">
            <v>0</v>
          </cell>
          <cell r="AG228">
            <v>9751.08</v>
          </cell>
          <cell r="AH228">
            <v>0</v>
          </cell>
          <cell r="AI228">
            <v>0</v>
          </cell>
          <cell r="AJ228">
            <v>0</v>
          </cell>
          <cell r="AK228">
            <v>0</v>
          </cell>
          <cell r="AL228">
            <v>9751.08</v>
          </cell>
          <cell r="AM228">
            <v>0</v>
          </cell>
          <cell r="AN228">
            <v>0</v>
          </cell>
          <cell r="AO228">
            <v>0</v>
          </cell>
          <cell r="AP228">
            <v>0</v>
          </cell>
          <cell r="AQ228">
            <v>0</v>
          </cell>
          <cell r="AR228">
            <v>0</v>
          </cell>
          <cell r="AS228">
            <v>0</v>
          </cell>
          <cell r="AT228">
            <v>0</v>
          </cell>
          <cell r="AU228">
            <v>0</v>
          </cell>
          <cell r="AV228">
            <v>0</v>
          </cell>
        </row>
        <row r="229">
          <cell r="A229" t="str">
            <v>February</v>
          </cell>
          <cell r="B229" t="str">
            <v>2010-2011</v>
          </cell>
          <cell r="C229" t="str">
            <v>18225.511200.912</v>
          </cell>
          <cell r="D229" t="str">
            <v>CONSER</v>
          </cell>
          <cell r="E229" t="str">
            <v>CONSER</v>
          </cell>
          <cell r="F229">
            <v>40576</v>
          </cell>
          <cell r="G229" t="str">
            <v>CIS</v>
          </cell>
          <cell r="H229" t="str">
            <v>CIS</v>
          </cell>
          <cell r="I229">
            <v>1758.34</v>
          </cell>
          <cell r="J229" t="str">
            <v xml:space="preserve"> </v>
          </cell>
          <cell r="K229" t="str">
            <v xml:space="preserve"> </v>
          </cell>
          <cell r="L229" t="str">
            <v xml:space="preserve"> </v>
          </cell>
          <cell r="M229" t="str">
            <v>000000000001383</v>
          </cell>
          <cell r="N229" t="str">
            <v>CONEW Misc</v>
          </cell>
          <cell r="O229" t="str">
            <v>Conservation</v>
          </cell>
          <cell r="P229" t="str">
            <v>NA</v>
          </cell>
          <cell r="Q229">
            <v>0</v>
          </cell>
          <cell r="R229">
            <v>0</v>
          </cell>
          <cell r="S229">
            <v>1758.34</v>
          </cell>
          <cell r="T229">
            <v>0</v>
          </cell>
          <cell r="U229">
            <v>0</v>
          </cell>
          <cell r="V229">
            <v>0</v>
          </cell>
          <cell r="W229">
            <v>0</v>
          </cell>
          <cell r="X229" t="str">
            <v>February2010-2011</v>
          </cell>
          <cell r="Y229" t="str">
            <v>February2010-2011ConservationCONSER</v>
          </cell>
          <cell r="Z229" t="str">
            <v>ConservationCISCONSER</v>
          </cell>
          <cell r="AA229" t="str">
            <v>February2010-2011CONEW Misc</v>
          </cell>
          <cell r="AB229" t="str">
            <v>ConservationCONSER</v>
          </cell>
          <cell r="AC229" t="str">
            <v>NACONSERConservationCIS</v>
          </cell>
          <cell r="AD229" t="str">
            <v>CONEW MiscFebruaryCONSER</v>
          </cell>
          <cell r="AE229" t="str">
            <v>ConservationCONSERCISFebruary</v>
          </cell>
          <cell r="AF229">
            <v>0</v>
          </cell>
          <cell r="AG229">
            <v>1758.34</v>
          </cell>
          <cell r="AH229">
            <v>0</v>
          </cell>
          <cell r="AI229">
            <v>0</v>
          </cell>
          <cell r="AJ229">
            <v>0</v>
          </cell>
          <cell r="AK229">
            <v>0</v>
          </cell>
          <cell r="AL229">
            <v>1758.34</v>
          </cell>
          <cell r="AM229">
            <v>0</v>
          </cell>
          <cell r="AN229">
            <v>0</v>
          </cell>
          <cell r="AO229">
            <v>0</v>
          </cell>
          <cell r="AP229">
            <v>0</v>
          </cell>
          <cell r="AQ229">
            <v>0</v>
          </cell>
          <cell r="AR229">
            <v>0</v>
          </cell>
          <cell r="AS229">
            <v>0</v>
          </cell>
          <cell r="AT229">
            <v>0</v>
          </cell>
          <cell r="AU229">
            <v>0</v>
          </cell>
          <cell r="AV229">
            <v>0</v>
          </cell>
        </row>
        <row r="230">
          <cell r="A230" t="str">
            <v>February</v>
          </cell>
          <cell r="B230" t="str">
            <v>2010-2011</v>
          </cell>
          <cell r="C230" t="str">
            <v>18225.511200.912</v>
          </cell>
          <cell r="D230" t="str">
            <v>CONSER</v>
          </cell>
          <cell r="E230" t="str">
            <v>CONSER</v>
          </cell>
          <cell r="F230">
            <v>40577</v>
          </cell>
          <cell r="G230" t="str">
            <v>CIS</v>
          </cell>
          <cell r="H230" t="str">
            <v>CIS</v>
          </cell>
          <cell r="I230">
            <v>2392.38</v>
          </cell>
          <cell r="J230" t="str">
            <v xml:space="preserve"> </v>
          </cell>
          <cell r="K230" t="str">
            <v xml:space="preserve"> </v>
          </cell>
          <cell r="L230" t="str">
            <v xml:space="preserve"> </v>
          </cell>
          <cell r="M230" t="str">
            <v>000000000001384</v>
          </cell>
          <cell r="N230" t="str">
            <v>CONEW Misc</v>
          </cell>
          <cell r="O230" t="str">
            <v>Conservation</v>
          </cell>
          <cell r="P230" t="str">
            <v>NA</v>
          </cell>
          <cell r="Q230">
            <v>0</v>
          </cell>
          <cell r="R230">
            <v>0</v>
          </cell>
          <cell r="S230">
            <v>2392.38</v>
          </cell>
          <cell r="T230">
            <v>0</v>
          </cell>
          <cell r="U230">
            <v>0</v>
          </cell>
          <cell r="V230">
            <v>0</v>
          </cell>
          <cell r="W230">
            <v>0</v>
          </cell>
          <cell r="X230" t="str">
            <v>February2010-2011</v>
          </cell>
          <cell r="Y230" t="str">
            <v>February2010-2011ConservationCONSER</v>
          </cell>
          <cell r="Z230" t="str">
            <v>ConservationCISCONSER</v>
          </cell>
          <cell r="AA230" t="str">
            <v>February2010-2011CONEW Misc</v>
          </cell>
          <cell r="AB230" t="str">
            <v>ConservationCONSER</v>
          </cell>
          <cell r="AC230" t="str">
            <v>NACONSERConservationCIS</v>
          </cell>
          <cell r="AD230" t="str">
            <v>CONEW MiscFebruaryCONSER</v>
          </cell>
          <cell r="AE230" t="str">
            <v>ConservationCONSERCISFebruary</v>
          </cell>
          <cell r="AF230">
            <v>0</v>
          </cell>
          <cell r="AG230">
            <v>2392.38</v>
          </cell>
          <cell r="AH230">
            <v>0</v>
          </cell>
          <cell r="AI230">
            <v>0</v>
          </cell>
          <cell r="AJ230">
            <v>0</v>
          </cell>
          <cell r="AK230">
            <v>0</v>
          </cell>
          <cell r="AL230">
            <v>2392.38</v>
          </cell>
          <cell r="AM230">
            <v>0</v>
          </cell>
          <cell r="AN230">
            <v>0</v>
          </cell>
          <cell r="AO230">
            <v>0</v>
          </cell>
          <cell r="AP230">
            <v>0</v>
          </cell>
          <cell r="AQ230">
            <v>0</v>
          </cell>
          <cell r="AR230">
            <v>0</v>
          </cell>
          <cell r="AS230">
            <v>0</v>
          </cell>
          <cell r="AT230">
            <v>0</v>
          </cell>
          <cell r="AU230">
            <v>0</v>
          </cell>
          <cell r="AV230">
            <v>0</v>
          </cell>
        </row>
        <row r="231">
          <cell r="A231" t="str">
            <v>February</v>
          </cell>
          <cell r="B231" t="str">
            <v>2010-2011</v>
          </cell>
          <cell r="C231" t="str">
            <v>18225.511200.912</v>
          </cell>
          <cell r="D231" t="str">
            <v>CONSER</v>
          </cell>
          <cell r="E231" t="str">
            <v>CONSER</v>
          </cell>
          <cell r="F231">
            <v>40578</v>
          </cell>
          <cell r="G231" t="str">
            <v>CIS</v>
          </cell>
          <cell r="H231" t="str">
            <v>CIS</v>
          </cell>
          <cell r="I231">
            <v>712</v>
          </cell>
          <cell r="J231" t="str">
            <v xml:space="preserve"> </v>
          </cell>
          <cell r="K231" t="str">
            <v xml:space="preserve"> </v>
          </cell>
          <cell r="L231" t="str">
            <v xml:space="preserve"> </v>
          </cell>
          <cell r="M231" t="str">
            <v>000000000001385</v>
          </cell>
          <cell r="N231" t="str">
            <v>CONEW Misc</v>
          </cell>
          <cell r="O231" t="str">
            <v>Conservation</v>
          </cell>
          <cell r="P231" t="str">
            <v>NA</v>
          </cell>
          <cell r="Q231">
            <v>0</v>
          </cell>
          <cell r="R231">
            <v>0</v>
          </cell>
          <cell r="S231">
            <v>712</v>
          </cell>
          <cell r="T231">
            <v>0</v>
          </cell>
          <cell r="U231">
            <v>0</v>
          </cell>
          <cell r="V231">
            <v>0</v>
          </cell>
          <cell r="W231">
            <v>0</v>
          </cell>
          <cell r="X231" t="str">
            <v>February2010-2011</v>
          </cell>
          <cell r="Y231" t="str">
            <v>February2010-2011ConservationCONSER</v>
          </cell>
          <cell r="Z231" t="str">
            <v>ConservationCISCONSER</v>
          </cell>
          <cell r="AA231" t="str">
            <v>February2010-2011CONEW Misc</v>
          </cell>
          <cell r="AB231" t="str">
            <v>ConservationCONSER</v>
          </cell>
          <cell r="AC231" t="str">
            <v>NACONSERConservationCIS</v>
          </cell>
          <cell r="AD231" t="str">
            <v>CONEW MiscFebruaryCONSER</v>
          </cell>
          <cell r="AE231" t="str">
            <v>ConservationCONSERCISFebruary</v>
          </cell>
          <cell r="AF231">
            <v>0</v>
          </cell>
          <cell r="AG231">
            <v>712</v>
          </cell>
          <cell r="AH231">
            <v>0</v>
          </cell>
          <cell r="AI231">
            <v>0</v>
          </cell>
          <cell r="AJ231">
            <v>0</v>
          </cell>
          <cell r="AK231">
            <v>0</v>
          </cell>
          <cell r="AL231">
            <v>712</v>
          </cell>
          <cell r="AM231">
            <v>0</v>
          </cell>
          <cell r="AN231">
            <v>0</v>
          </cell>
          <cell r="AO231">
            <v>0</v>
          </cell>
          <cell r="AP231">
            <v>0</v>
          </cell>
          <cell r="AQ231">
            <v>0</v>
          </cell>
          <cell r="AR231">
            <v>0</v>
          </cell>
          <cell r="AS231">
            <v>0</v>
          </cell>
          <cell r="AT231">
            <v>0</v>
          </cell>
          <cell r="AU231">
            <v>0</v>
          </cell>
          <cell r="AV231">
            <v>0</v>
          </cell>
        </row>
        <row r="232">
          <cell r="A232" t="str">
            <v>February</v>
          </cell>
          <cell r="B232" t="str">
            <v>2010-2011</v>
          </cell>
          <cell r="C232" t="str">
            <v>18225.511200.912</v>
          </cell>
          <cell r="D232" t="str">
            <v>CONSER</v>
          </cell>
          <cell r="E232" t="str">
            <v>CONSER</v>
          </cell>
          <cell r="F232">
            <v>40581</v>
          </cell>
          <cell r="G232" t="str">
            <v>CIS</v>
          </cell>
          <cell r="H232" t="str">
            <v>CIS</v>
          </cell>
          <cell r="I232">
            <v>50.72</v>
          </cell>
          <cell r="J232" t="str">
            <v xml:space="preserve"> </v>
          </cell>
          <cell r="K232" t="str">
            <v xml:space="preserve"> </v>
          </cell>
          <cell r="L232" t="str">
            <v xml:space="preserve"> </v>
          </cell>
          <cell r="M232" t="str">
            <v>000000000001388</v>
          </cell>
          <cell r="N232" t="str">
            <v>CONEW Misc</v>
          </cell>
          <cell r="O232" t="str">
            <v>Conservation</v>
          </cell>
          <cell r="P232" t="str">
            <v>NA</v>
          </cell>
          <cell r="Q232">
            <v>0</v>
          </cell>
          <cell r="R232">
            <v>0</v>
          </cell>
          <cell r="S232">
            <v>50.72</v>
          </cell>
          <cell r="T232">
            <v>0</v>
          </cell>
          <cell r="U232">
            <v>0</v>
          </cell>
          <cell r="V232">
            <v>0</v>
          </cell>
          <cell r="W232">
            <v>0</v>
          </cell>
          <cell r="X232" t="str">
            <v>February2010-2011</v>
          </cell>
          <cell r="Y232" t="str">
            <v>February2010-2011ConservationCONSER</v>
          </cell>
          <cell r="Z232" t="str">
            <v>ConservationCISCONSER</v>
          </cell>
          <cell r="AA232" t="str">
            <v>February2010-2011CONEW Misc</v>
          </cell>
          <cell r="AB232" t="str">
            <v>ConservationCONSER</v>
          </cell>
          <cell r="AC232" t="str">
            <v>NACONSERConservationCIS</v>
          </cell>
          <cell r="AD232" t="str">
            <v>CONEW MiscFebruaryCONSER</v>
          </cell>
          <cell r="AE232" t="str">
            <v>ConservationCONSERCISFebruary</v>
          </cell>
          <cell r="AF232">
            <v>0</v>
          </cell>
          <cell r="AG232">
            <v>50.72</v>
          </cell>
          <cell r="AH232">
            <v>0</v>
          </cell>
          <cell r="AI232">
            <v>0</v>
          </cell>
          <cell r="AJ232">
            <v>0</v>
          </cell>
          <cell r="AK232">
            <v>0</v>
          </cell>
          <cell r="AL232">
            <v>50.72</v>
          </cell>
          <cell r="AM232">
            <v>0</v>
          </cell>
          <cell r="AN232">
            <v>0</v>
          </cell>
          <cell r="AO232">
            <v>0</v>
          </cell>
          <cell r="AP232">
            <v>0</v>
          </cell>
          <cell r="AQ232">
            <v>0</v>
          </cell>
          <cell r="AR232">
            <v>0</v>
          </cell>
          <cell r="AS232">
            <v>0</v>
          </cell>
          <cell r="AT232">
            <v>0</v>
          </cell>
          <cell r="AU232">
            <v>0</v>
          </cell>
          <cell r="AV232">
            <v>0</v>
          </cell>
        </row>
        <row r="233">
          <cell r="A233" t="str">
            <v>February</v>
          </cell>
          <cell r="B233" t="str">
            <v>2010-2011</v>
          </cell>
          <cell r="C233" t="str">
            <v>18225.511200.912</v>
          </cell>
          <cell r="D233" t="str">
            <v>CONSER</v>
          </cell>
          <cell r="E233" t="str">
            <v>CONSER</v>
          </cell>
          <cell r="F233">
            <v>40582</v>
          </cell>
          <cell r="G233" t="str">
            <v>CIS</v>
          </cell>
          <cell r="H233" t="str">
            <v>CIS</v>
          </cell>
          <cell r="I233">
            <v>1754.03</v>
          </cell>
          <cell r="J233" t="str">
            <v xml:space="preserve"> </v>
          </cell>
          <cell r="K233" t="str">
            <v xml:space="preserve"> </v>
          </cell>
          <cell r="L233" t="str">
            <v xml:space="preserve"> </v>
          </cell>
          <cell r="M233" t="str">
            <v>000000000001389</v>
          </cell>
          <cell r="N233" t="str">
            <v>CONEW Misc</v>
          </cell>
          <cell r="O233" t="str">
            <v>Conservation</v>
          </cell>
          <cell r="P233" t="str">
            <v>NA</v>
          </cell>
          <cell r="Q233">
            <v>0</v>
          </cell>
          <cell r="R233">
            <v>0</v>
          </cell>
          <cell r="S233">
            <v>1754.03</v>
          </cell>
          <cell r="T233">
            <v>0</v>
          </cell>
          <cell r="U233">
            <v>0</v>
          </cell>
          <cell r="V233">
            <v>0</v>
          </cell>
          <cell r="W233">
            <v>0</v>
          </cell>
          <cell r="X233" t="str">
            <v>February2010-2011</v>
          </cell>
          <cell r="Y233" t="str">
            <v>February2010-2011ConservationCONSER</v>
          </cell>
          <cell r="Z233" t="str">
            <v>ConservationCISCONSER</v>
          </cell>
          <cell r="AA233" t="str">
            <v>February2010-2011CONEW Misc</v>
          </cell>
          <cell r="AB233" t="str">
            <v>ConservationCONSER</v>
          </cell>
          <cell r="AC233" t="str">
            <v>NACONSERConservationCIS</v>
          </cell>
          <cell r="AD233" t="str">
            <v>CONEW MiscFebruaryCONSER</v>
          </cell>
          <cell r="AE233" t="str">
            <v>ConservationCONSERCISFebruary</v>
          </cell>
          <cell r="AF233">
            <v>0</v>
          </cell>
          <cell r="AG233">
            <v>1754.03</v>
          </cell>
          <cell r="AH233">
            <v>0</v>
          </cell>
          <cell r="AI233">
            <v>0</v>
          </cell>
          <cell r="AJ233">
            <v>0</v>
          </cell>
          <cell r="AK233">
            <v>0</v>
          </cell>
          <cell r="AL233">
            <v>1754.03</v>
          </cell>
          <cell r="AM233">
            <v>0</v>
          </cell>
          <cell r="AN233">
            <v>0</v>
          </cell>
          <cell r="AO233">
            <v>0</v>
          </cell>
          <cell r="AP233">
            <v>0</v>
          </cell>
          <cell r="AQ233">
            <v>0</v>
          </cell>
          <cell r="AR233">
            <v>0</v>
          </cell>
          <cell r="AS233">
            <v>0</v>
          </cell>
          <cell r="AT233">
            <v>0</v>
          </cell>
          <cell r="AU233">
            <v>0</v>
          </cell>
          <cell r="AV233">
            <v>0</v>
          </cell>
        </row>
        <row r="234">
          <cell r="A234" t="str">
            <v>February</v>
          </cell>
          <cell r="B234" t="str">
            <v>2010-2011</v>
          </cell>
          <cell r="C234" t="str">
            <v>18225.512014.912</v>
          </cell>
          <cell r="D234" t="str">
            <v>CONSER</v>
          </cell>
          <cell r="E234" t="str">
            <v>CONSER</v>
          </cell>
          <cell r="F234">
            <v>40582</v>
          </cell>
          <cell r="G234">
            <v>196332</v>
          </cell>
          <cell r="H234" t="str">
            <v>Aqua Cops Water Systems Inc</v>
          </cell>
          <cell r="I234">
            <v>1278.1400000000001</v>
          </cell>
          <cell r="J234" t="str">
            <v>00171332</v>
          </cell>
          <cell r="K234" t="str">
            <v xml:space="preserve"> </v>
          </cell>
          <cell r="L234" t="str">
            <v>HF0172</v>
          </cell>
          <cell r="M234" t="str">
            <v>Home Fix-Up Program</v>
          </cell>
          <cell r="N234" t="str">
            <v>CONEW Misc</v>
          </cell>
          <cell r="O234" t="str">
            <v>Conservation</v>
          </cell>
          <cell r="P234" t="str">
            <v>NA</v>
          </cell>
          <cell r="Q234">
            <v>0</v>
          </cell>
          <cell r="R234">
            <v>0</v>
          </cell>
          <cell r="S234">
            <v>1278.1400000000001</v>
          </cell>
          <cell r="T234">
            <v>0</v>
          </cell>
          <cell r="U234">
            <v>0</v>
          </cell>
          <cell r="V234">
            <v>0</v>
          </cell>
          <cell r="W234">
            <v>0</v>
          </cell>
          <cell r="X234" t="str">
            <v>February2010-2011</v>
          </cell>
          <cell r="Y234" t="str">
            <v>February2010-2011ConservationCONSER</v>
          </cell>
          <cell r="Z234" t="str">
            <v>Conservation196332CONSER</v>
          </cell>
          <cell r="AA234" t="str">
            <v>February2010-2011CONEW Misc</v>
          </cell>
          <cell r="AB234" t="str">
            <v>ConservationCONSER</v>
          </cell>
          <cell r="AC234" t="str">
            <v>NACONSERConservation196332</v>
          </cell>
          <cell r="AD234" t="str">
            <v>CONEW MiscFebruaryCONSER</v>
          </cell>
          <cell r="AE234" t="str">
            <v>ConservationCONSER196332February</v>
          </cell>
          <cell r="AF234">
            <v>0</v>
          </cell>
          <cell r="AG234">
            <v>1278.1400000000001</v>
          </cell>
          <cell r="AH234">
            <v>0</v>
          </cell>
          <cell r="AI234">
            <v>0</v>
          </cell>
          <cell r="AJ234">
            <v>0</v>
          </cell>
          <cell r="AK234">
            <v>0</v>
          </cell>
          <cell r="AL234">
            <v>1278.1400000000001</v>
          </cell>
          <cell r="AM234">
            <v>0</v>
          </cell>
          <cell r="AN234">
            <v>0</v>
          </cell>
          <cell r="AO234">
            <v>0</v>
          </cell>
          <cell r="AP234">
            <v>0</v>
          </cell>
          <cell r="AQ234">
            <v>0</v>
          </cell>
          <cell r="AR234">
            <v>0</v>
          </cell>
          <cell r="AS234">
            <v>0</v>
          </cell>
          <cell r="AT234">
            <v>0</v>
          </cell>
          <cell r="AU234">
            <v>0</v>
          </cell>
          <cell r="AV234">
            <v>0</v>
          </cell>
          <cell r="AZ234" t="str">
            <v>WELCH</v>
          </cell>
        </row>
        <row r="235">
          <cell r="A235" t="str">
            <v>February</v>
          </cell>
          <cell r="B235" t="str">
            <v>2010-2011</v>
          </cell>
          <cell r="C235" t="str">
            <v>18225.512014.912</v>
          </cell>
          <cell r="D235" t="str">
            <v>CONSER</v>
          </cell>
          <cell r="E235" t="str">
            <v>CONSER</v>
          </cell>
          <cell r="F235">
            <v>40582</v>
          </cell>
          <cell r="G235">
            <v>196332</v>
          </cell>
          <cell r="H235" t="str">
            <v>Aqua Cops Water Systems Inc</v>
          </cell>
          <cell r="I235">
            <v>943.64</v>
          </cell>
          <cell r="J235" t="str">
            <v>00171332</v>
          </cell>
          <cell r="K235" t="str">
            <v xml:space="preserve"> </v>
          </cell>
          <cell r="L235" t="str">
            <v>HF0173</v>
          </cell>
          <cell r="M235" t="str">
            <v>Home Fix-Up Program</v>
          </cell>
          <cell r="N235" t="str">
            <v>CONEW Misc</v>
          </cell>
          <cell r="O235" t="str">
            <v>Conservation</v>
          </cell>
          <cell r="P235" t="str">
            <v>NA</v>
          </cell>
          <cell r="Q235">
            <v>0</v>
          </cell>
          <cell r="R235">
            <v>0</v>
          </cell>
          <cell r="S235">
            <v>943.64</v>
          </cell>
          <cell r="T235">
            <v>0</v>
          </cell>
          <cell r="U235">
            <v>0</v>
          </cell>
          <cell r="V235">
            <v>0</v>
          </cell>
          <cell r="W235">
            <v>0</v>
          </cell>
          <cell r="X235" t="str">
            <v>February2010-2011</v>
          </cell>
          <cell r="Y235" t="str">
            <v>February2010-2011ConservationCONSER</v>
          </cell>
          <cell r="Z235" t="str">
            <v>Conservation196332CONSER</v>
          </cell>
          <cell r="AA235" t="str">
            <v>February2010-2011CONEW Misc</v>
          </cell>
          <cell r="AB235" t="str">
            <v>ConservationCONSER</v>
          </cell>
          <cell r="AC235" t="str">
            <v>NACONSERConservation196332</v>
          </cell>
          <cell r="AD235" t="str">
            <v>CONEW MiscFebruaryCONSER</v>
          </cell>
          <cell r="AE235" t="str">
            <v>ConservationCONSER196332February</v>
          </cell>
          <cell r="AF235">
            <v>0</v>
          </cell>
          <cell r="AG235">
            <v>943.64</v>
          </cell>
          <cell r="AH235">
            <v>0</v>
          </cell>
          <cell r="AI235">
            <v>0</v>
          </cell>
          <cell r="AJ235">
            <v>0</v>
          </cell>
          <cell r="AK235">
            <v>0</v>
          </cell>
          <cell r="AL235">
            <v>943.64</v>
          </cell>
          <cell r="AM235">
            <v>0</v>
          </cell>
          <cell r="AN235">
            <v>0</v>
          </cell>
          <cell r="AO235">
            <v>0</v>
          </cell>
          <cell r="AP235">
            <v>0</v>
          </cell>
          <cell r="AQ235">
            <v>0</v>
          </cell>
          <cell r="AR235">
            <v>0</v>
          </cell>
          <cell r="AS235">
            <v>0</v>
          </cell>
          <cell r="AT235">
            <v>0</v>
          </cell>
          <cell r="AU235">
            <v>0</v>
          </cell>
          <cell r="AV235">
            <v>0</v>
          </cell>
          <cell r="AZ235" t="str">
            <v>GRAHAM</v>
          </cell>
        </row>
        <row r="236">
          <cell r="A236" t="str">
            <v>February</v>
          </cell>
          <cell r="B236" t="str">
            <v>2010-2011</v>
          </cell>
          <cell r="C236" t="str">
            <v>18225.512014.912</v>
          </cell>
          <cell r="D236" t="str">
            <v>CONSER</v>
          </cell>
          <cell r="E236" t="str">
            <v>CONSER</v>
          </cell>
          <cell r="F236">
            <v>40582</v>
          </cell>
          <cell r="G236">
            <v>196332</v>
          </cell>
          <cell r="H236" t="str">
            <v>Aqua Cops Water Systems Inc</v>
          </cell>
          <cell r="I236">
            <v>863.6</v>
          </cell>
          <cell r="J236" t="str">
            <v>00171332</v>
          </cell>
          <cell r="K236" t="str">
            <v xml:space="preserve"> </v>
          </cell>
          <cell r="L236" t="str">
            <v>HF0174</v>
          </cell>
          <cell r="M236" t="str">
            <v>Home Fix-Up Program</v>
          </cell>
          <cell r="N236" t="str">
            <v>CONEW Misc</v>
          </cell>
          <cell r="O236" t="str">
            <v>Conservation</v>
          </cell>
          <cell r="P236" t="str">
            <v>NA</v>
          </cell>
          <cell r="Q236">
            <v>0</v>
          </cell>
          <cell r="R236">
            <v>0</v>
          </cell>
          <cell r="S236">
            <v>863.6</v>
          </cell>
          <cell r="T236">
            <v>0</v>
          </cell>
          <cell r="U236">
            <v>0</v>
          </cell>
          <cell r="V236">
            <v>0</v>
          </cell>
          <cell r="W236">
            <v>0</v>
          </cell>
          <cell r="X236" t="str">
            <v>February2010-2011</v>
          </cell>
          <cell r="Y236" t="str">
            <v>February2010-2011ConservationCONSER</v>
          </cell>
          <cell r="Z236" t="str">
            <v>Conservation196332CONSER</v>
          </cell>
          <cell r="AA236" t="str">
            <v>February2010-2011CONEW Misc</v>
          </cell>
          <cell r="AB236" t="str">
            <v>ConservationCONSER</v>
          </cell>
          <cell r="AC236" t="str">
            <v>NACONSERConservation196332</v>
          </cell>
          <cell r="AD236" t="str">
            <v>CONEW MiscFebruaryCONSER</v>
          </cell>
          <cell r="AE236" t="str">
            <v>ConservationCONSER196332February</v>
          </cell>
          <cell r="AF236">
            <v>0</v>
          </cell>
          <cell r="AG236">
            <v>863.6</v>
          </cell>
          <cell r="AH236">
            <v>0</v>
          </cell>
          <cell r="AI236">
            <v>0</v>
          </cell>
          <cell r="AJ236">
            <v>0</v>
          </cell>
          <cell r="AK236">
            <v>0</v>
          </cell>
          <cell r="AL236">
            <v>863.6</v>
          </cell>
          <cell r="AM236">
            <v>0</v>
          </cell>
          <cell r="AN236">
            <v>0</v>
          </cell>
          <cell r="AO236">
            <v>0</v>
          </cell>
          <cell r="AP236">
            <v>0</v>
          </cell>
          <cell r="AQ236">
            <v>0</v>
          </cell>
          <cell r="AR236">
            <v>0</v>
          </cell>
          <cell r="AS236">
            <v>0</v>
          </cell>
          <cell r="AT236">
            <v>0</v>
          </cell>
          <cell r="AU236">
            <v>0</v>
          </cell>
          <cell r="AV236">
            <v>0</v>
          </cell>
          <cell r="AZ236" t="str">
            <v>GRAHAM</v>
          </cell>
        </row>
        <row r="237">
          <cell r="A237" t="str">
            <v>February</v>
          </cell>
          <cell r="B237" t="str">
            <v>2010-2011</v>
          </cell>
          <cell r="C237" t="str">
            <v>18225.512014.912</v>
          </cell>
          <cell r="D237" t="str">
            <v>CONSER</v>
          </cell>
          <cell r="E237" t="str">
            <v>CONSER</v>
          </cell>
          <cell r="F237">
            <v>40582</v>
          </cell>
          <cell r="G237">
            <v>196332</v>
          </cell>
          <cell r="H237" t="str">
            <v>Aqua Cops Water Systems Inc</v>
          </cell>
          <cell r="I237">
            <v>949.68</v>
          </cell>
          <cell r="J237" t="str">
            <v>00171332</v>
          </cell>
          <cell r="K237" t="str">
            <v xml:space="preserve"> </v>
          </cell>
          <cell r="L237" t="str">
            <v>HF0175</v>
          </cell>
          <cell r="M237" t="str">
            <v>Home Fix-Up Program</v>
          </cell>
          <cell r="N237" t="str">
            <v>CONEW Misc</v>
          </cell>
          <cell r="O237" t="str">
            <v>Conservation</v>
          </cell>
          <cell r="P237" t="str">
            <v>NA</v>
          </cell>
          <cell r="Q237">
            <v>0</v>
          </cell>
          <cell r="R237">
            <v>0</v>
          </cell>
          <cell r="S237">
            <v>949.68</v>
          </cell>
          <cell r="T237">
            <v>0</v>
          </cell>
          <cell r="U237">
            <v>0</v>
          </cell>
          <cell r="V237">
            <v>0</v>
          </cell>
          <cell r="W237">
            <v>0</v>
          </cell>
          <cell r="X237" t="str">
            <v>February2010-2011</v>
          </cell>
          <cell r="Y237" t="str">
            <v>February2010-2011ConservationCONSER</v>
          </cell>
          <cell r="Z237" t="str">
            <v>Conservation196332CONSER</v>
          </cell>
          <cell r="AA237" t="str">
            <v>February2010-2011CONEW Misc</v>
          </cell>
          <cell r="AB237" t="str">
            <v>ConservationCONSER</v>
          </cell>
          <cell r="AC237" t="str">
            <v>NACONSERConservation196332</v>
          </cell>
          <cell r="AD237" t="str">
            <v>CONEW MiscFebruaryCONSER</v>
          </cell>
          <cell r="AE237" t="str">
            <v>ConservationCONSER196332February</v>
          </cell>
          <cell r="AF237">
            <v>0</v>
          </cell>
          <cell r="AG237">
            <v>949.68</v>
          </cell>
          <cell r="AH237">
            <v>0</v>
          </cell>
          <cell r="AI237">
            <v>0</v>
          </cell>
          <cell r="AJ237">
            <v>0</v>
          </cell>
          <cell r="AK237">
            <v>0</v>
          </cell>
          <cell r="AL237">
            <v>949.68</v>
          </cell>
          <cell r="AM237">
            <v>0</v>
          </cell>
          <cell r="AN237">
            <v>0</v>
          </cell>
          <cell r="AO237">
            <v>0</v>
          </cell>
          <cell r="AP237">
            <v>0</v>
          </cell>
          <cell r="AQ237">
            <v>0</v>
          </cell>
          <cell r="AR237">
            <v>0</v>
          </cell>
          <cell r="AS237">
            <v>0</v>
          </cell>
          <cell r="AT237">
            <v>0</v>
          </cell>
          <cell r="AU237">
            <v>0</v>
          </cell>
          <cell r="AV237">
            <v>0</v>
          </cell>
          <cell r="AZ237" t="str">
            <v>GRAHAM</v>
          </cell>
        </row>
        <row r="238">
          <cell r="A238" t="str">
            <v>February</v>
          </cell>
          <cell r="B238" t="str">
            <v>2010-2011</v>
          </cell>
          <cell r="C238" t="str">
            <v>18225.512014.912</v>
          </cell>
          <cell r="D238" t="str">
            <v>CONSER</v>
          </cell>
          <cell r="E238" t="str">
            <v>CONSER</v>
          </cell>
          <cell r="F238">
            <v>40582</v>
          </cell>
          <cell r="G238">
            <v>196332</v>
          </cell>
          <cell r="H238" t="str">
            <v>Aqua Cops Water Systems Inc</v>
          </cell>
          <cell r="I238">
            <v>1177.58</v>
          </cell>
          <cell r="J238" t="str">
            <v>00171332</v>
          </cell>
          <cell r="K238" t="str">
            <v xml:space="preserve"> </v>
          </cell>
          <cell r="L238" t="str">
            <v>HF0176</v>
          </cell>
          <cell r="M238" t="str">
            <v>Home Fix-Up Program</v>
          </cell>
          <cell r="N238" t="str">
            <v>CONEW Misc</v>
          </cell>
          <cell r="O238" t="str">
            <v>Conservation</v>
          </cell>
          <cell r="P238" t="str">
            <v>NA</v>
          </cell>
          <cell r="Q238">
            <v>0</v>
          </cell>
          <cell r="R238">
            <v>0</v>
          </cell>
          <cell r="S238">
            <v>1177.58</v>
          </cell>
          <cell r="T238">
            <v>0</v>
          </cell>
          <cell r="U238">
            <v>0</v>
          </cell>
          <cell r="V238">
            <v>0</v>
          </cell>
          <cell r="W238">
            <v>0</v>
          </cell>
          <cell r="X238" t="str">
            <v>February2010-2011</v>
          </cell>
          <cell r="Y238" t="str">
            <v>February2010-2011ConservationCONSER</v>
          </cell>
          <cell r="Z238" t="str">
            <v>Conservation196332CONSER</v>
          </cell>
          <cell r="AA238" t="str">
            <v>February2010-2011CONEW Misc</v>
          </cell>
          <cell r="AB238" t="str">
            <v>ConservationCONSER</v>
          </cell>
          <cell r="AC238" t="str">
            <v>NACONSERConservation196332</v>
          </cell>
          <cell r="AD238" t="str">
            <v>CONEW MiscFebruaryCONSER</v>
          </cell>
          <cell r="AE238" t="str">
            <v>ConservationCONSER196332February</v>
          </cell>
          <cell r="AF238">
            <v>0</v>
          </cell>
          <cell r="AG238">
            <v>1177.58</v>
          </cell>
          <cell r="AH238">
            <v>0</v>
          </cell>
          <cell r="AI238">
            <v>0</v>
          </cell>
          <cell r="AJ238">
            <v>0</v>
          </cell>
          <cell r="AK238">
            <v>0</v>
          </cell>
          <cell r="AL238">
            <v>1177.58</v>
          </cell>
          <cell r="AM238">
            <v>0</v>
          </cell>
          <cell r="AN238">
            <v>0</v>
          </cell>
          <cell r="AO238">
            <v>0</v>
          </cell>
          <cell r="AP238">
            <v>0</v>
          </cell>
          <cell r="AQ238">
            <v>0</v>
          </cell>
          <cell r="AR238">
            <v>0</v>
          </cell>
          <cell r="AS238">
            <v>0</v>
          </cell>
          <cell r="AT238">
            <v>0</v>
          </cell>
          <cell r="AU238">
            <v>0</v>
          </cell>
          <cell r="AV238">
            <v>0</v>
          </cell>
          <cell r="AZ238" t="str">
            <v>WELCH</v>
          </cell>
        </row>
        <row r="239">
          <cell r="A239" t="str">
            <v>February</v>
          </cell>
          <cell r="B239" t="str">
            <v>2010-2011</v>
          </cell>
          <cell r="C239" t="str">
            <v>18225.512014.912</v>
          </cell>
          <cell r="D239" t="str">
            <v>CONSER</v>
          </cell>
          <cell r="E239" t="str">
            <v>CONSER</v>
          </cell>
          <cell r="F239">
            <v>40582</v>
          </cell>
          <cell r="G239">
            <v>196332</v>
          </cell>
          <cell r="H239" t="str">
            <v>Aqua Cops Water Systems Inc</v>
          </cell>
          <cell r="I239">
            <v>1485.1</v>
          </cell>
          <cell r="J239" t="str">
            <v>00171332</v>
          </cell>
          <cell r="K239" t="str">
            <v xml:space="preserve"> </v>
          </cell>
          <cell r="L239" t="str">
            <v>HF0177</v>
          </cell>
          <cell r="M239" t="str">
            <v>Home Fix-Up Program</v>
          </cell>
          <cell r="N239" t="str">
            <v>CONEW Misc</v>
          </cell>
          <cell r="O239" t="str">
            <v>Conservation</v>
          </cell>
          <cell r="P239" t="str">
            <v>NA</v>
          </cell>
          <cell r="Q239">
            <v>0</v>
          </cell>
          <cell r="R239">
            <v>0</v>
          </cell>
          <cell r="S239">
            <v>1485.1</v>
          </cell>
          <cell r="T239">
            <v>0</v>
          </cell>
          <cell r="U239">
            <v>0</v>
          </cell>
          <cell r="V239">
            <v>0</v>
          </cell>
          <cell r="W239">
            <v>0</v>
          </cell>
          <cell r="X239" t="str">
            <v>February2010-2011</v>
          </cell>
          <cell r="Y239" t="str">
            <v>February2010-2011ConservationCONSER</v>
          </cell>
          <cell r="Z239" t="str">
            <v>Conservation196332CONSER</v>
          </cell>
          <cell r="AA239" t="str">
            <v>February2010-2011CONEW Misc</v>
          </cell>
          <cell r="AB239" t="str">
            <v>ConservationCONSER</v>
          </cell>
          <cell r="AC239" t="str">
            <v>NACONSERConservation196332</v>
          </cell>
          <cell r="AD239" t="str">
            <v>CONEW MiscFebruaryCONSER</v>
          </cell>
          <cell r="AE239" t="str">
            <v>ConservationCONSER196332February</v>
          </cell>
          <cell r="AF239">
            <v>0</v>
          </cell>
          <cell r="AG239">
            <v>1485.1</v>
          </cell>
          <cell r="AH239">
            <v>0</v>
          </cell>
          <cell r="AI239">
            <v>0</v>
          </cell>
          <cell r="AJ239">
            <v>0</v>
          </cell>
          <cell r="AK239">
            <v>0</v>
          </cell>
          <cell r="AL239">
            <v>1485.1</v>
          </cell>
          <cell r="AM239">
            <v>0</v>
          </cell>
          <cell r="AN239">
            <v>0</v>
          </cell>
          <cell r="AO239">
            <v>0</v>
          </cell>
          <cell r="AP239">
            <v>0</v>
          </cell>
          <cell r="AQ239">
            <v>0</v>
          </cell>
          <cell r="AR239">
            <v>0</v>
          </cell>
          <cell r="AS239">
            <v>0</v>
          </cell>
          <cell r="AT239">
            <v>0</v>
          </cell>
          <cell r="AU239">
            <v>0</v>
          </cell>
          <cell r="AV239">
            <v>0</v>
          </cell>
          <cell r="AZ239" t="str">
            <v>WELCH</v>
          </cell>
        </row>
        <row r="240">
          <cell r="A240" t="str">
            <v>February</v>
          </cell>
          <cell r="B240" t="str">
            <v>2010-2011</v>
          </cell>
          <cell r="C240" t="str">
            <v>18225.512014.912</v>
          </cell>
          <cell r="D240" t="str">
            <v>CONSER</v>
          </cell>
          <cell r="E240" t="str">
            <v>CONSER</v>
          </cell>
          <cell r="F240">
            <v>40582</v>
          </cell>
          <cell r="G240">
            <v>196332</v>
          </cell>
          <cell r="H240" t="str">
            <v>Aqua Cops Water Systems Inc</v>
          </cell>
          <cell r="I240">
            <v>889.24</v>
          </cell>
          <cell r="J240" t="str">
            <v>00171332</v>
          </cell>
          <cell r="K240" t="str">
            <v xml:space="preserve"> </v>
          </cell>
          <cell r="L240" t="str">
            <v>BI0048</v>
          </cell>
          <cell r="M240" t="str">
            <v>Financed Insulation Program</v>
          </cell>
          <cell r="N240" t="str">
            <v>CONEW Misc</v>
          </cell>
          <cell r="O240" t="str">
            <v>Conservation</v>
          </cell>
          <cell r="P240" t="str">
            <v>NA</v>
          </cell>
          <cell r="Q240">
            <v>0</v>
          </cell>
          <cell r="R240">
            <v>0</v>
          </cell>
          <cell r="S240">
            <v>889.24</v>
          </cell>
          <cell r="T240">
            <v>0</v>
          </cell>
          <cell r="U240">
            <v>0</v>
          </cell>
          <cell r="V240">
            <v>0</v>
          </cell>
          <cell r="W240">
            <v>0</v>
          </cell>
          <cell r="X240" t="str">
            <v>February2010-2011</v>
          </cell>
          <cell r="Y240" t="str">
            <v>February2010-2011ConservationCONSER</v>
          </cell>
          <cell r="Z240" t="str">
            <v>Conservation196332CONSER</v>
          </cell>
          <cell r="AA240" t="str">
            <v>February2010-2011CONEW Misc</v>
          </cell>
          <cell r="AB240" t="str">
            <v>ConservationCONSER</v>
          </cell>
          <cell r="AC240" t="str">
            <v>NACONSERConservation196332</v>
          </cell>
          <cell r="AD240" t="str">
            <v>CONEW MiscFebruaryCONSER</v>
          </cell>
          <cell r="AE240" t="str">
            <v>ConservationCONSER196332February</v>
          </cell>
          <cell r="AF240">
            <v>0</v>
          </cell>
          <cell r="AG240">
            <v>889.24</v>
          </cell>
          <cell r="AH240">
            <v>0</v>
          </cell>
          <cell r="AI240">
            <v>0</v>
          </cell>
          <cell r="AJ240">
            <v>0</v>
          </cell>
          <cell r="AK240">
            <v>0</v>
          </cell>
          <cell r="AL240">
            <v>889.24</v>
          </cell>
          <cell r="AM240">
            <v>0</v>
          </cell>
          <cell r="AN240">
            <v>0</v>
          </cell>
          <cell r="AO240">
            <v>0</v>
          </cell>
          <cell r="AP240">
            <v>0</v>
          </cell>
          <cell r="AQ240">
            <v>0</v>
          </cell>
          <cell r="AR240">
            <v>0</v>
          </cell>
          <cell r="AS240">
            <v>0</v>
          </cell>
          <cell r="AT240">
            <v>0</v>
          </cell>
          <cell r="AU240">
            <v>0</v>
          </cell>
          <cell r="AV240">
            <v>0</v>
          </cell>
          <cell r="AZ240" t="str">
            <v>GRAHAM</v>
          </cell>
        </row>
        <row r="241">
          <cell r="A241" t="str">
            <v>February</v>
          </cell>
          <cell r="B241" t="str">
            <v>2010-2011</v>
          </cell>
          <cell r="C241" t="str">
            <v>18225.511200.912</v>
          </cell>
          <cell r="D241" t="str">
            <v>CONSER</v>
          </cell>
          <cell r="E241" t="str">
            <v>CONSER</v>
          </cell>
          <cell r="F241">
            <v>40583</v>
          </cell>
          <cell r="G241" t="str">
            <v>CIS</v>
          </cell>
          <cell r="H241" t="str">
            <v>CIS</v>
          </cell>
          <cell r="I241">
            <v>1338.22</v>
          </cell>
          <cell r="J241" t="str">
            <v xml:space="preserve"> </v>
          </cell>
          <cell r="K241" t="str">
            <v xml:space="preserve"> </v>
          </cell>
          <cell r="L241" t="str">
            <v xml:space="preserve"> </v>
          </cell>
          <cell r="M241" t="str">
            <v>000000000001390</v>
          </cell>
          <cell r="N241" t="str">
            <v>CONEW Misc</v>
          </cell>
          <cell r="O241" t="str">
            <v>Conservation</v>
          </cell>
          <cell r="P241" t="str">
            <v>NA</v>
          </cell>
          <cell r="Q241">
            <v>0</v>
          </cell>
          <cell r="R241">
            <v>0</v>
          </cell>
          <cell r="S241">
            <v>1338.22</v>
          </cell>
          <cell r="T241">
            <v>0</v>
          </cell>
          <cell r="U241">
            <v>0</v>
          </cell>
          <cell r="V241">
            <v>0</v>
          </cell>
          <cell r="W241">
            <v>0</v>
          </cell>
          <cell r="X241" t="str">
            <v>February2010-2011</v>
          </cell>
          <cell r="Y241" t="str">
            <v>February2010-2011ConservationCONSER</v>
          </cell>
          <cell r="Z241" t="str">
            <v>ConservationCISCONSER</v>
          </cell>
          <cell r="AA241" t="str">
            <v>February2010-2011CONEW Misc</v>
          </cell>
          <cell r="AB241" t="str">
            <v>ConservationCONSER</v>
          </cell>
          <cell r="AC241" t="str">
            <v>NACONSERConservationCIS</v>
          </cell>
          <cell r="AD241" t="str">
            <v>CONEW MiscFebruaryCONSER</v>
          </cell>
          <cell r="AE241" t="str">
            <v>ConservationCONSERCISFebruary</v>
          </cell>
          <cell r="AF241">
            <v>0</v>
          </cell>
          <cell r="AG241">
            <v>1338.22</v>
          </cell>
          <cell r="AH241">
            <v>0</v>
          </cell>
          <cell r="AI241">
            <v>0</v>
          </cell>
          <cell r="AJ241">
            <v>0</v>
          </cell>
          <cell r="AK241">
            <v>0</v>
          </cell>
          <cell r="AL241">
            <v>1338.22</v>
          </cell>
          <cell r="AM241">
            <v>0</v>
          </cell>
          <cell r="AN241">
            <v>0</v>
          </cell>
          <cell r="AO241">
            <v>0</v>
          </cell>
          <cell r="AP241">
            <v>0</v>
          </cell>
          <cell r="AQ241">
            <v>0</v>
          </cell>
          <cell r="AR241">
            <v>0</v>
          </cell>
          <cell r="AS241">
            <v>0</v>
          </cell>
          <cell r="AT241">
            <v>0</v>
          </cell>
          <cell r="AU241">
            <v>0</v>
          </cell>
          <cell r="AV241">
            <v>0</v>
          </cell>
        </row>
        <row r="242">
          <cell r="A242" t="str">
            <v>February</v>
          </cell>
          <cell r="B242" t="str">
            <v>2010-2011</v>
          </cell>
          <cell r="C242" t="str">
            <v>18225.512014.912</v>
          </cell>
          <cell r="D242" t="str">
            <v>CONSER</v>
          </cell>
          <cell r="E242" t="str">
            <v>CONSER</v>
          </cell>
          <cell r="F242">
            <v>40583</v>
          </cell>
          <cell r="G242" t="str">
            <v>CONEW</v>
          </cell>
          <cell r="H242" t="str">
            <v>Inventory Issue</v>
          </cell>
          <cell r="I242">
            <v>2133.7399999999998</v>
          </cell>
          <cell r="J242" t="str">
            <v xml:space="preserve"> </v>
          </cell>
          <cell r="K242" t="str">
            <v xml:space="preserve"> </v>
          </cell>
          <cell r="L242" t="str">
            <v xml:space="preserve"> </v>
          </cell>
          <cell r="M242" t="str">
            <v>KIT 5/8-3/4 SRII ECRWP METER</v>
          </cell>
          <cell r="N242" t="str">
            <v>CONEW Misc</v>
          </cell>
          <cell r="O242" t="str">
            <v>Conservation</v>
          </cell>
          <cell r="P242" t="str">
            <v>NA</v>
          </cell>
          <cell r="Q242">
            <v>0</v>
          </cell>
          <cell r="R242">
            <v>0</v>
          </cell>
          <cell r="S242">
            <v>2133.7399999999998</v>
          </cell>
          <cell r="T242">
            <v>0</v>
          </cell>
          <cell r="U242">
            <v>0</v>
          </cell>
          <cell r="V242">
            <v>0</v>
          </cell>
          <cell r="W242">
            <v>0</v>
          </cell>
          <cell r="X242" t="str">
            <v>February2010-2011</v>
          </cell>
          <cell r="Y242" t="str">
            <v>February2010-2011ConservationCONSER</v>
          </cell>
          <cell r="Z242" t="str">
            <v>ConservationCONEWCONSER</v>
          </cell>
          <cell r="AA242" t="str">
            <v>February2010-2011CONEW Misc</v>
          </cell>
          <cell r="AB242" t="str">
            <v>ConservationCONSER</v>
          </cell>
          <cell r="AC242" t="str">
            <v>NACONSERConservationCONEW</v>
          </cell>
          <cell r="AD242" t="str">
            <v>CONEW MiscFebruaryCONSER</v>
          </cell>
          <cell r="AE242" t="str">
            <v>ConservationCONSERCONEWFebruary</v>
          </cell>
          <cell r="AF242">
            <v>0</v>
          </cell>
          <cell r="AG242">
            <v>2133.7399999999998</v>
          </cell>
          <cell r="AH242">
            <v>0</v>
          </cell>
          <cell r="AI242">
            <v>0</v>
          </cell>
          <cell r="AJ242">
            <v>0</v>
          </cell>
          <cell r="AK242">
            <v>0</v>
          </cell>
          <cell r="AL242">
            <v>2133.7399999999998</v>
          </cell>
          <cell r="AM242">
            <v>0</v>
          </cell>
          <cell r="AN242">
            <v>0</v>
          </cell>
          <cell r="AO242">
            <v>0</v>
          </cell>
          <cell r="AP242">
            <v>0</v>
          </cell>
          <cell r="AQ242">
            <v>0</v>
          </cell>
          <cell r="AR242">
            <v>0</v>
          </cell>
          <cell r="AS242">
            <v>0</v>
          </cell>
          <cell r="AT242">
            <v>0</v>
          </cell>
          <cell r="AU242">
            <v>0</v>
          </cell>
          <cell r="AV242">
            <v>0</v>
          </cell>
        </row>
        <row r="243">
          <cell r="A243" t="str">
            <v>February</v>
          </cell>
          <cell r="B243" t="str">
            <v>2010-2011</v>
          </cell>
          <cell r="C243" t="str">
            <v>18225.511200.912</v>
          </cell>
          <cell r="D243" t="str">
            <v>CONSER</v>
          </cell>
          <cell r="E243" t="str">
            <v>CONSER</v>
          </cell>
          <cell r="F243">
            <v>40584</v>
          </cell>
          <cell r="G243" t="str">
            <v>CIS</v>
          </cell>
          <cell r="H243" t="str">
            <v>CIS</v>
          </cell>
          <cell r="I243">
            <v>250</v>
          </cell>
          <cell r="J243" t="str">
            <v xml:space="preserve"> </v>
          </cell>
          <cell r="K243" t="str">
            <v xml:space="preserve"> </v>
          </cell>
          <cell r="L243" t="str">
            <v xml:space="preserve"> </v>
          </cell>
          <cell r="M243" t="str">
            <v>000000000001391</v>
          </cell>
          <cell r="N243" t="str">
            <v>CONEW Misc</v>
          </cell>
          <cell r="O243" t="str">
            <v>Conservation</v>
          </cell>
          <cell r="P243" t="str">
            <v>NA</v>
          </cell>
          <cell r="Q243">
            <v>0</v>
          </cell>
          <cell r="R243">
            <v>0</v>
          </cell>
          <cell r="S243">
            <v>250</v>
          </cell>
          <cell r="T243">
            <v>0</v>
          </cell>
          <cell r="U243">
            <v>0</v>
          </cell>
          <cell r="V243">
            <v>0</v>
          </cell>
          <cell r="W243">
            <v>0</v>
          </cell>
          <cell r="X243" t="str">
            <v>February2010-2011</v>
          </cell>
          <cell r="Y243" t="str">
            <v>February2010-2011ConservationCONSER</v>
          </cell>
          <cell r="Z243" t="str">
            <v>ConservationCISCONSER</v>
          </cell>
          <cell r="AA243" t="str">
            <v>February2010-2011CONEW Misc</v>
          </cell>
          <cell r="AB243" t="str">
            <v>ConservationCONSER</v>
          </cell>
          <cell r="AC243" t="str">
            <v>NACONSERConservationCIS</v>
          </cell>
          <cell r="AD243" t="str">
            <v>CONEW MiscFebruaryCONSER</v>
          </cell>
          <cell r="AE243" t="str">
            <v>ConservationCONSERCISFebruary</v>
          </cell>
          <cell r="AF243">
            <v>0</v>
          </cell>
          <cell r="AG243">
            <v>250</v>
          </cell>
          <cell r="AH243">
            <v>0</v>
          </cell>
          <cell r="AI243">
            <v>0</v>
          </cell>
          <cell r="AJ243">
            <v>0</v>
          </cell>
          <cell r="AK243">
            <v>0</v>
          </cell>
          <cell r="AL243">
            <v>250</v>
          </cell>
          <cell r="AM243">
            <v>0</v>
          </cell>
          <cell r="AN243">
            <v>0</v>
          </cell>
          <cell r="AO243">
            <v>0</v>
          </cell>
          <cell r="AP243">
            <v>0</v>
          </cell>
          <cell r="AQ243">
            <v>0</v>
          </cell>
          <cell r="AR243">
            <v>0</v>
          </cell>
          <cell r="AS243">
            <v>0</v>
          </cell>
          <cell r="AT243">
            <v>0</v>
          </cell>
          <cell r="AU243">
            <v>0</v>
          </cell>
          <cell r="AV243">
            <v>0</v>
          </cell>
        </row>
        <row r="244">
          <cell r="A244" t="str">
            <v>February</v>
          </cell>
          <cell r="B244" t="str">
            <v>2010-2011</v>
          </cell>
          <cell r="C244" t="str">
            <v>18225.511200.912</v>
          </cell>
          <cell r="D244" t="str">
            <v>CONSER</v>
          </cell>
          <cell r="E244" t="str">
            <v>CONSER</v>
          </cell>
          <cell r="F244">
            <v>40585</v>
          </cell>
          <cell r="G244" t="str">
            <v>CIS</v>
          </cell>
          <cell r="H244" t="str">
            <v>CIS</v>
          </cell>
          <cell r="I244">
            <v>2222.14</v>
          </cell>
          <cell r="J244" t="str">
            <v xml:space="preserve"> </v>
          </cell>
          <cell r="K244" t="str">
            <v xml:space="preserve"> </v>
          </cell>
          <cell r="L244" t="str">
            <v xml:space="preserve"> </v>
          </cell>
          <cell r="M244" t="str">
            <v>000000000001392</v>
          </cell>
          <cell r="N244" t="str">
            <v>CONEW Misc</v>
          </cell>
          <cell r="O244" t="str">
            <v>Conservation</v>
          </cell>
          <cell r="P244" t="str">
            <v>NA</v>
          </cell>
          <cell r="Q244">
            <v>0</v>
          </cell>
          <cell r="R244">
            <v>0</v>
          </cell>
          <cell r="S244">
            <v>2222.14</v>
          </cell>
          <cell r="T244">
            <v>0</v>
          </cell>
          <cell r="U244">
            <v>0</v>
          </cell>
          <cell r="V244">
            <v>0</v>
          </cell>
          <cell r="W244">
            <v>0</v>
          </cell>
          <cell r="X244" t="str">
            <v>February2010-2011</v>
          </cell>
          <cell r="Y244" t="str">
            <v>February2010-2011ConservationCONSER</v>
          </cell>
          <cell r="Z244" t="str">
            <v>ConservationCISCONSER</v>
          </cell>
          <cell r="AA244" t="str">
            <v>February2010-2011CONEW Misc</v>
          </cell>
          <cell r="AB244" t="str">
            <v>ConservationCONSER</v>
          </cell>
          <cell r="AC244" t="str">
            <v>NACONSERConservationCIS</v>
          </cell>
          <cell r="AD244" t="str">
            <v>CONEW MiscFebruaryCONSER</v>
          </cell>
          <cell r="AE244" t="str">
            <v>ConservationCONSERCISFebruary</v>
          </cell>
          <cell r="AF244">
            <v>0</v>
          </cell>
          <cell r="AG244">
            <v>2222.14</v>
          </cell>
          <cell r="AH244">
            <v>0</v>
          </cell>
          <cell r="AI244">
            <v>0</v>
          </cell>
          <cell r="AJ244">
            <v>0</v>
          </cell>
          <cell r="AK244">
            <v>0</v>
          </cell>
          <cell r="AL244">
            <v>2222.14</v>
          </cell>
          <cell r="AM244">
            <v>0</v>
          </cell>
          <cell r="AN244">
            <v>0</v>
          </cell>
          <cell r="AO244">
            <v>0</v>
          </cell>
          <cell r="AP244">
            <v>0</v>
          </cell>
          <cell r="AQ244">
            <v>0</v>
          </cell>
          <cell r="AR244">
            <v>0</v>
          </cell>
          <cell r="AS244">
            <v>0</v>
          </cell>
          <cell r="AT244">
            <v>0</v>
          </cell>
          <cell r="AU244">
            <v>0</v>
          </cell>
          <cell r="AV244">
            <v>0</v>
          </cell>
        </row>
        <row r="245">
          <cell r="A245" t="str">
            <v>February</v>
          </cell>
          <cell r="B245" t="str">
            <v>2010-2011</v>
          </cell>
          <cell r="C245" t="str">
            <v>18225.511200.912</v>
          </cell>
          <cell r="D245" t="str">
            <v>CONSER</v>
          </cell>
          <cell r="E245" t="str">
            <v>CONSER</v>
          </cell>
          <cell r="F245">
            <v>40588</v>
          </cell>
          <cell r="G245" t="str">
            <v>CIS</v>
          </cell>
          <cell r="H245" t="str">
            <v>CIS</v>
          </cell>
          <cell r="I245">
            <v>3468</v>
          </cell>
          <cell r="J245" t="str">
            <v xml:space="preserve"> </v>
          </cell>
          <cell r="K245" t="str">
            <v xml:space="preserve"> </v>
          </cell>
          <cell r="L245" t="str">
            <v xml:space="preserve"> </v>
          </cell>
          <cell r="M245" t="str">
            <v>000000000001395</v>
          </cell>
          <cell r="N245" t="str">
            <v>CONEW Misc</v>
          </cell>
          <cell r="O245" t="str">
            <v>Conservation</v>
          </cell>
          <cell r="P245" t="str">
            <v>NA</v>
          </cell>
          <cell r="Q245">
            <v>0</v>
          </cell>
          <cell r="R245">
            <v>0</v>
          </cell>
          <cell r="S245">
            <v>3468</v>
          </cell>
          <cell r="T245">
            <v>0</v>
          </cell>
          <cell r="U245">
            <v>0</v>
          </cell>
          <cell r="V245">
            <v>0</v>
          </cell>
          <cell r="W245">
            <v>0</v>
          </cell>
          <cell r="X245" t="str">
            <v>February2010-2011</v>
          </cell>
          <cell r="Y245" t="str">
            <v>February2010-2011ConservationCONSER</v>
          </cell>
          <cell r="Z245" t="str">
            <v>ConservationCISCONSER</v>
          </cell>
          <cell r="AA245" t="str">
            <v>February2010-2011CONEW Misc</v>
          </cell>
          <cell r="AB245" t="str">
            <v>ConservationCONSER</v>
          </cell>
          <cell r="AC245" t="str">
            <v>NACONSERConservationCIS</v>
          </cell>
          <cell r="AD245" t="str">
            <v>CONEW MiscFebruaryCONSER</v>
          </cell>
          <cell r="AE245" t="str">
            <v>ConservationCONSERCISFebruary</v>
          </cell>
          <cell r="AF245">
            <v>0</v>
          </cell>
          <cell r="AG245">
            <v>3468</v>
          </cell>
          <cell r="AH245">
            <v>0</v>
          </cell>
          <cell r="AI245">
            <v>0</v>
          </cell>
          <cell r="AJ245">
            <v>0</v>
          </cell>
          <cell r="AK245">
            <v>0</v>
          </cell>
          <cell r="AL245">
            <v>3468</v>
          </cell>
          <cell r="AM245">
            <v>0</v>
          </cell>
          <cell r="AN245">
            <v>0</v>
          </cell>
          <cell r="AO245">
            <v>0</v>
          </cell>
          <cell r="AP245">
            <v>0</v>
          </cell>
          <cell r="AQ245">
            <v>0</v>
          </cell>
          <cell r="AR245">
            <v>0</v>
          </cell>
          <cell r="AS245">
            <v>0</v>
          </cell>
          <cell r="AT245">
            <v>0</v>
          </cell>
          <cell r="AU245">
            <v>0</v>
          </cell>
          <cell r="AV245">
            <v>0</v>
          </cell>
        </row>
        <row r="246">
          <cell r="A246" t="str">
            <v>February</v>
          </cell>
          <cell r="B246" t="str">
            <v>2010-2011</v>
          </cell>
          <cell r="C246" t="str">
            <v>18225.512014.912</v>
          </cell>
          <cell r="D246" t="str">
            <v>CONSER</v>
          </cell>
          <cell r="E246" t="str">
            <v>CONSER</v>
          </cell>
          <cell r="F246">
            <v>40589</v>
          </cell>
          <cell r="G246">
            <v>52020</v>
          </cell>
          <cell r="H246" t="str">
            <v>Asyst Corporation</v>
          </cell>
          <cell r="I246">
            <v>6400</v>
          </cell>
          <cell r="J246" t="str">
            <v>00141055</v>
          </cell>
          <cell r="K246" t="str">
            <v xml:space="preserve"> </v>
          </cell>
          <cell r="L246" t="str">
            <v>5344</v>
          </cell>
          <cell r="M246" t="str">
            <v>finance adjustment</v>
          </cell>
          <cell r="N246" t="str">
            <v>CONEW Misc</v>
          </cell>
          <cell r="O246" t="str">
            <v>Conservation</v>
          </cell>
          <cell r="P246" t="str">
            <v>NA</v>
          </cell>
          <cell r="Q246">
            <v>0</v>
          </cell>
          <cell r="R246">
            <v>0</v>
          </cell>
          <cell r="S246">
            <v>6400</v>
          </cell>
          <cell r="T246">
            <v>0</v>
          </cell>
          <cell r="U246">
            <v>0</v>
          </cell>
          <cell r="V246">
            <v>0</v>
          </cell>
          <cell r="W246">
            <v>0</v>
          </cell>
          <cell r="X246" t="str">
            <v>February2010-2011</v>
          </cell>
          <cell r="Y246" t="str">
            <v>February2010-2011ConservationCONSER</v>
          </cell>
          <cell r="Z246" t="str">
            <v>Conservation52020CONSER</v>
          </cell>
          <cell r="AA246" t="str">
            <v>February2010-2011CONEW Misc</v>
          </cell>
          <cell r="AB246" t="str">
            <v>ConservationCONSER</v>
          </cell>
          <cell r="AC246" t="str">
            <v>NACONSERConservation52020</v>
          </cell>
          <cell r="AD246" t="str">
            <v>CONEW MiscFebruaryCONSER</v>
          </cell>
          <cell r="AE246" t="str">
            <v>ConservationCONSER52020February</v>
          </cell>
          <cell r="AF246">
            <v>0</v>
          </cell>
          <cell r="AG246">
            <v>6400</v>
          </cell>
          <cell r="AH246">
            <v>0</v>
          </cell>
          <cell r="AI246">
            <v>0</v>
          </cell>
          <cell r="AJ246">
            <v>0</v>
          </cell>
          <cell r="AK246">
            <v>0</v>
          </cell>
          <cell r="AL246">
            <v>6400</v>
          </cell>
          <cell r="AM246">
            <v>0</v>
          </cell>
          <cell r="AN246">
            <v>0</v>
          </cell>
          <cell r="AO246">
            <v>0</v>
          </cell>
          <cell r="AP246">
            <v>0</v>
          </cell>
          <cell r="AQ246">
            <v>0</v>
          </cell>
          <cell r="AR246">
            <v>0</v>
          </cell>
          <cell r="AS246">
            <v>0</v>
          </cell>
          <cell r="AT246">
            <v>0</v>
          </cell>
          <cell r="AU246">
            <v>0</v>
          </cell>
          <cell r="AV246">
            <v>0</v>
          </cell>
        </row>
        <row r="247">
          <cell r="A247" t="str">
            <v>February</v>
          </cell>
          <cell r="B247" t="str">
            <v>2010-2011</v>
          </cell>
          <cell r="C247" t="str">
            <v>18225.511200.912</v>
          </cell>
          <cell r="D247" t="str">
            <v>CONSER</v>
          </cell>
          <cell r="E247" t="str">
            <v>CONSER</v>
          </cell>
          <cell r="F247">
            <v>40590</v>
          </cell>
          <cell r="G247" t="str">
            <v>CIS</v>
          </cell>
          <cell r="H247" t="str">
            <v>CIS</v>
          </cell>
          <cell r="I247">
            <v>1254.5999999999999</v>
          </cell>
          <cell r="J247" t="str">
            <v xml:space="preserve"> </v>
          </cell>
          <cell r="K247" t="str">
            <v xml:space="preserve"> </v>
          </cell>
          <cell r="L247" t="str">
            <v xml:space="preserve"> </v>
          </cell>
          <cell r="M247" t="str">
            <v>000000000001397</v>
          </cell>
          <cell r="N247" t="str">
            <v>CONEW Misc</v>
          </cell>
          <cell r="O247" t="str">
            <v>Conservation</v>
          </cell>
          <cell r="P247" t="str">
            <v>NA</v>
          </cell>
          <cell r="Q247">
            <v>0</v>
          </cell>
          <cell r="R247">
            <v>0</v>
          </cell>
          <cell r="S247">
            <v>1254.5999999999999</v>
          </cell>
          <cell r="T247">
            <v>0</v>
          </cell>
          <cell r="U247">
            <v>0</v>
          </cell>
          <cell r="V247">
            <v>0</v>
          </cell>
          <cell r="W247">
            <v>0</v>
          </cell>
          <cell r="X247" t="str">
            <v>February2010-2011</v>
          </cell>
          <cell r="Y247" t="str">
            <v>February2010-2011ConservationCONSER</v>
          </cell>
          <cell r="Z247" t="str">
            <v>ConservationCISCONSER</v>
          </cell>
          <cell r="AA247" t="str">
            <v>February2010-2011CONEW Misc</v>
          </cell>
          <cell r="AB247" t="str">
            <v>ConservationCONSER</v>
          </cell>
          <cell r="AC247" t="str">
            <v>NACONSERConservationCIS</v>
          </cell>
          <cell r="AD247" t="str">
            <v>CONEW MiscFebruaryCONSER</v>
          </cell>
          <cell r="AE247" t="str">
            <v>ConservationCONSERCISFebruary</v>
          </cell>
          <cell r="AF247">
            <v>0</v>
          </cell>
          <cell r="AG247">
            <v>1254.5999999999999</v>
          </cell>
          <cell r="AH247">
            <v>0</v>
          </cell>
          <cell r="AI247">
            <v>0</v>
          </cell>
          <cell r="AJ247">
            <v>0</v>
          </cell>
          <cell r="AK247">
            <v>0</v>
          </cell>
          <cell r="AL247">
            <v>1254.5999999999999</v>
          </cell>
          <cell r="AM247">
            <v>0</v>
          </cell>
          <cell r="AN247">
            <v>0</v>
          </cell>
          <cell r="AO247">
            <v>0</v>
          </cell>
          <cell r="AP247">
            <v>0</v>
          </cell>
          <cell r="AQ247">
            <v>0</v>
          </cell>
          <cell r="AR247">
            <v>0</v>
          </cell>
          <cell r="AS247">
            <v>0</v>
          </cell>
          <cell r="AT247">
            <v>0</v>
          </cell>
          <cell r="AU247">
            <v>0</v>
          </cell>
          <cell r="AV247">
            <v>0</v>
          </cell>
        </row>
        <row r="248">
          <cell r="A248" t="str">
            <v>February</v>
          </cell>
          <cell r="B248" t="str">
            <v>2010-2011</v>
          </cell>
          <cell r="C248" t="str">
            <v>18225.512014.912</v>
          </cell>
          <cell r="D248" t="str">
            <v>CONSER</v>
          </cell>
          <cell r="E248" t="str">
            <v>CONSER</v>
          </cell>
          <cell r="F248">
            <v>40590</v>
          </cell>
          <cell r="G248">
            <v>196332</v>
          </cell>
          <cell r="H248" t="str">
            <v>Aqua Cops Water Systems Inc</v>
          </cell>
          <cell r="I248">
            <v>3575.02</v>
          </cell>
          <cell r="J248" t="str">
            <v>00171332</v>
          </cell>
          <cell r="K248" t="str">
            <v xml:space="preserve"> </v>
          </cell>
          <cell r="L248" t="str">
            <v>MF0003</v>
          </cell>
          <cell r="M248" t="str">
            <v>Multi-Family Insulation</v>
          </cell>
          <cell r="N248" t="str">
            <v>CONEW Misc</v>
          </cell>
          <cell r="O248" t="str">
            <v>Conservation</v>
          </cell>
          <cell r="P248" t="str">
            <v>NA</v>
          </cell>
          <cell r="Q248">
            <v>0</v>
          </cell>
          <cell r="R248">
            <v>0</v>
          </cell>
          <cell r="S248">
            <v>3575.02</v>
          </cell>
          <cell r="T248">
            <v>0</v>
          </cell>
          <cell r="U248">
            <v>0</v>
          </cell>
          <cell r="V248">
            <v>0</v>
          </cell>
          <cell r="W248">
            <v>0</v>
          </cell>
          <cell r="X248" t="str">
            <v>February2010-2011</v>
          </cell>
          <cell r="Y248" t="str">
            <v>February2010-2011ConservationCONSER</v>
          </cell>
          <cell r="Z248" t="str">
            <v>Conservation196332CONSER</v>
          </cell>
          <cell r="AA248" t="str">
            <v>February2010-2011CONEW Misc</v>
          </cell>
          <cell r="AB248" t="str">
            <v>ConservationCONSER</v>
          </cell>
          <cell r="AC248" t="str">
            <v>NACONSERConservation196332</v>
          </cell>
          <cell r="AD248" t="str">
            <v>CONEW MiscFebruaryCONSER</v>
          </cell>
          <cell r="AE248" t="str">
            <v>ConservationCONSER196332February</v>
          </cell>
          <cell r="AF248">
            <v>0</v>
          </cell>
          <cell r="AG248">
            <v>3575.02</v>
          </cell>
          <cell r="AH248">
            <v>0</v>
          </cell>
          <cell r="AI248">
            <v>0</v>
          </cell>
          <cell r="AJ248">
            <v>0</v>
          </cell>
          <cell r="AK248">
            <v>0</v>
          </cell>
          <cell r="AL248">
            <v>3575.02</v>
          </cell>
          <cell r="AM248">
            <v>0</v>
          </cell>
          <cell r="AN248">
            <v>0</v>
          </cell>
          <cell r="AO248">
            <v>0</v>
          </cell>
          <cell r="AP248">
            <v>0</v>
          </cell>
          <cell r="AQ248">
            <v>0</v>
          </cell>
          <cell r="AR248">
            <v>0</v>
          </cell>
          <cell r="AS248">
            <v>0</v>
          </cell>
          <cell r="AT248">
            <v>0</v>
          </cell>
          <cell r="AU248">
            <v>0</v>
          </cell>
          <cell r="AV248">
            <v>0</v>
          </cell>
          <cell r="AZ248" t="str">
            <v>BURNS</v>
          </cell>
        </row>
        <row r="249">
          <cell r="A249" t="str">
            <v>February</v>
          </cell>
          <cell r="B249" t="str">
            <v>2010-2011</v>
          </cell>
          <cell r="C249" t="str">
            <v>18225.512014.912</v>
          </cell>
          <cell r="D249" t="str">
            <v>CONSER</v>
          </cell>
          <cell r="E249" t="str">
            <v>CONSER</v>
          </cell>
          <cell r="F249">
            <v>40590</v>
          </cell>
          <cell r="G249">
            <v>57296</v>
          </cell>
          <cell r="H249" t="str">
            <v>Honeywell Internat Utility Sol</v>
          </cell>
          <cell r="I249">
            <v>115553.11</v>
          </cell>
          <cell r="J249" t="str">
            <v>00170074</v>
          </cell>
          <cell r="K249" t="str">
            <v xml:space="preserve"> </v>
          </cell>
          <cell r="L249" t="str">
            <v>3523217</v>
          </cell>
          <cell r="M249" t="str">
            <v>Energy Efficiency Outreach</v>
          </cell>
          <cell r="N249" t="str">
            <v>CONEW Misc</v>
          </cell>
          <cell r="O249" t="str">
            <v>Conservation</v>
          </cell>
          <cell r="P249" t="str">
            <v>NA</v>
          </cell>
          <cell r="Q249">
            <v>0</v>
          </cell>
          <cell r="R249">
            <v>0</v>
          </cell>
          <cell r="S249">
            <v>115553.11</v>
          </cell>
          <cell r="T249">
            <v>0</v>
          </cell>
          <cell r="U249">
            <v>0</v>
          </cell>
          <cell r="V249">
            <v>0</v>
          </cell>
          <cell r="W249">
            <v>0</v>
          </cell>
          <cell r="X249" t="str">
            <v>February2010-2011</v>
          </cell>
          <cell r="Y249" t="str">
            <v>February2010-2011ConservationCONSER</v>
          </cell>
          <cell r="Z249" t="str">
            <v>Conservation57296CONSER</v>
          </cell>
          <cell r="AA249" t="str">
            <v>February2010-2011CONEW Misc</v>
          </cell>
          <cell r="AB249" t="str">
            <v>ConservationCONSER</v>
          </cell>
          <cell r="AC249" t="str">
            <v>NACONSERConservation57296</v>
          </cell>
          <cell r="AD249" t="str">
            <v>CONEW MiscFebruaryCONSER</v>
          </cell>
          <cell r="AE249" t="str">
            <v>ConservationCONSER57296February</v>
          </cell>
          <cell r="AF249">
            <v>0</v>
          </cell>
          <cell r="AG249">
            <v>115553.11</v>
          </cell>
          <cell r="AH249">
            <v>0</v>
          </cell>
          <cell r="AI249">
            <v>0</v>
          </cell>
          <cell r="AJ249">
            <v>0</v>
          </cell>
          <cell r="AK249">
            <v>0</v>
          </cell>
          <cell r="AL249">
            <v>115553.11</v>
          </cell>
          <cell r="AM249">
            <v>0</v>
          </cell>
          <cell r="AN249">
            <v>0</v>
          </cell>
          <cell r="AO249">
            <v>0</v>
          </cell>
          <cell r="AP249">
            <v>0</v>
          </cell>
          <cell r="AQ249">
            <v>0</v>
          </cell>
          <cell r="AR249">
            <v>0</v>
          </cell>
          <cell r="AS249">
            <v>0</v>
          </cell>
          <cell r="AT249">
            <v>0</v>
          </cell>
          <cell r="AU249">
            <v>0</v>
          </cell>
          <cell r="AV249">
            <v>0</v>
          </cell>
        </row>
        <row r="250">
          <cell r="A250" t="str">
            <v>February</v>
          </cell>
          <cell r="B250" t="str">
            <v>2010-2011</v>
          </cell>
          <cell r="C250" t="str">
            <v>18225.511200.912</v>
          </cell>
          <cell r="D250" t="str">
            <v>CONSER</v>
          </cell>
          <cell r="E250" t="str">
            <v>CONSER</v>
          </cell>
          <cell r="F250">
            <v>40591</v>
          </cell>
          <cell r="G250" t="str">
            <v>CIS</v>
          </cell>
          <cell r="H250" t="str">
            <v>CIS</v>
          </cell>
          <cell r="I250">
            <v>1160</v>
          </cell>
          <cell r="J250" t="str">
            <v xml:space="preserve"> </v>
          </cell>
          <cell r="K250" t="str">
            <v xml:space="preserve"> </v>
          </cell>
          <cell r="L250" t="str">
            <v xml:space="preserve"> </v>
          </cell>
          <cell r="M250" t="str">
            <v>000000000001398</v>
          </cell>
          <cell r="N250" t="str">
            <v>CONEW Misc</v>
          </cell>
          <cell r="O250" t="str">
            <v>Conservation</v>
          </cell>
          <cell r="P250" t="str">
            <v>NA</v>
          </cell>
          <cell r="Q250">
            <v>0</v>
          </cell>
          <cell r="R250">
            <v>0</v>
          </cell>
          <cell r="S250">
            <v>1160</v>
          </cell>
          <cell r="T250">
            <v>0</v>
          </cell>
          <cell r="U250">
            <v>0</v>
          </cell>
          <cell r="V250">
            <v>0</v>
          </cell>
          <cell r="W250">
            <v>0</v>
          </cell>
          <cell r="X250" t="str">
            <v>February2010-2011</v>
          </cell>
          <cell r="Y250" t="str">
            <v>February2010-2011ConservationCONSER</v>
          </cell>
          <cell r="Z250" t="str">
            <v>ConservationCISCONSER</v>
          </cell>
          <cell r="AA250" t="str">
            <v>February2010-2011CONEW Misc</v>
          </cell>
          <cell r="AB250" t="str">
            <v>ConservationCONSER</v>
          </cell>
          <cell r="AC250" t="str">
            <v>NACONSERConservationCIS</v>
          </cell>
          <cell r="AD250" t="str">
            <v>CONEW MiscFebruaryCONSER</v>
          </cell>
          <cell r="AE250" t="str">
            <v>ConservationCONSERCISFebruary</v>
          </cell>
          <cell r="AF250">
            <v>0</v>
          </cell>
          <cell r="AG250">
            <v>1160</v>
          </cell>
          <cell r="AH250">
            <v>0</v>
          </cell>
          <cell r="AI250">
            <v>0</v>
          </cell>
          <cell r="AJ250">
            <v>0</v>
          </cell>
          <cell r="AK250">
            <v>0</v>
          </cell>
          <cell r="AL250">
            <v>1160</v>
          </cell>
          <cell r="AM250">
            <v>0</v>
          </cell>
          <cell r="AN250">
            <v>0</v>
          </cell>
          <cell r="AO250">
            <v>0</v>
          </cell>
          <cell r="AP250">
            <v>0</v>
          </cell>
          <cell r="AQ250">
            <v>0</v>
          </cell>
          <cell r="AR250">
            <v>0</v>
          </cell>
          <cell r="AS250">
            <v>0</v>
          </cell>
          <cell r="AT250">
            <v>0</v>
          </cell>
          <cell r="AU250">
            <v>0</v>
          </cell>
          <cell r="AV250">
            <v>0</v>
          </cell>
        </row>
        <row r="251">
          <cell r="A251" t="str">
            <v>February</v>
          </cell>
          <cell r="B251" t="str">
            <v>2010-2011</v>
          </cell>
          <cell r="C251" t="str">
            <v>18225.511200.912</v>
          </cell>
          <cell r="D251" t="str">
            <v>CONSER</v>
          </cell>
          <cell r="E251" t="str">
            <v>CONSER</v>
          </cell>
          <cell r="F251">
            <v>40595</v>
          </cell>
          <cell r="G251" t="str">
            <v>CIS</v>
          </cell>
          <cell r="H251" t="str">
            <v>CIS</v>
          </cell>
          <cell r="I251">
            <v>1900</v>
          </cell>
          <cell r="J251" t="str">
            <v xml:space="preserve"> </v>
          </cell>
          <cell r="K251" t="str">
            <v xml:space="preserve"> </v>
          </cell>
          <cell r="L251" t="str">
            <v xml:space="preserve"> </v>
          </cell>
          <cell r="M251" t="str">
            <v>000000000001402</v>
          </cell>
          <cell r="N251" t="str">
            <v>CONEW Misc</v>
          </cell>
          <cell r="O251" t="str">
            <v>Conservation</v>
          </cell>
          <cell r="P251" t="str">
            <v>NA</v>
          </cell>
          <cell r="Q251">
            <v>0</v>
          </cell>
          <cell r="R251">
            <v>0</v>
          </cell>
          <cell r="S251">
            <v>1900</v>
          </cell>
          <cell r="T251">
            <v>0</v>
          </cell>
          <cell r="U251">
            <v>0</v>
          </cell>
          <cell r="V251">
            <v>0</v>
          </cell>
          <cell r="W251">
            <v>0</v>
          </cell>
          <cell r="X251" t="str">
            <v>February2010-2011</v>
          </cell>
          <cell r="Y251" t="str">
            <v>February2010-2011ConservationCONSER</v>
          </cell>
          <cell r="Z251" t="str">
            <v>ConservationCISCONSER</v>
          </cell>
          <cell r="AA251" t="str">
            <v>February2010-2011CONEW Misc</v>
          </cell>
          <cell r="AB251" t="str">
            <v>ConservationCONSER</v>
          </cell>
          <cell r="AC251" t="str">
            <v>NACONSERConservationCIS</v>
          </cell>
          <cell r="AD251" t="str">
            <v>CONEW MiscFebruaryCONSER</v>
          </cell>
          <cell r="AE251" t="str">
            <v>ConservationCONSERCISFebruary</v>
          </cell>
          <cell r="AF251">
            <v>0</v>
          </cell>
          <cell r="AG251">
            <v>1900</v>
          </cell>
          <cell r="AH251">
            <v>0</v>
          </cell>
          <cell r="AI251">
            <v>0</v>
          </cell>
          <cell r="AJ251">
            <v>0</v>
          </cell>
          <cell r="AK251">
            <v>0</v>
          </cell>
          <cell r="AL251">
            <v>1900</v>
          </cell>
          <cell r="AM251">
            <v>0</v>
          </cell>
          <cell r="AN251">
            <v>0</v>
          </cell>
          <cell r="AO251">
            <v>0</v>
          </cell>
          <cell r="AP251">
            <v>0</v>
          </cell>
          <cell r="AQ251">
            <v>0</v>
          </cell>
          <cell r="AR251">
            <v>0</v>
          </cell>
          <cell r="AS251">
            <v>0</v>
          </cell>
          <cell r="AT251">
            <v>0</v>
          </cell>
          <cell r="AU251">
            <v>0</v>
          </cell>
          <cell r="AV251">
            <v>0</v>
          </cell>
        </row>
        <row r="252">
          <cell r="A252" t="str">
            <v>February</v>
          </cell>
          <cell r="B252" t="str">
            <v>2010-2011</v>
          </cell>
          <cell r="C252" t="str">
            <v>18225.511200.912</v>
          </cell>
          <cell r="D252" t="str">
            <v>CONSER</v>
          </cell>
          <cell r="E252" t="str">
            <v>CONSER</v>
          </cell>
          <cell r="F252">
            <v>40596</v>
          </cell>
          <cell r="G252" t="str">
            <v>CIS</v>
          </cell>
          <cell r="H252" t="str">
            <v>CIS</v>
          </cell>
          <cell r="I252">
            <v>1994.41</v>
          </cell>
          <cell r="J252" t="str">
            <v xml:space="preserve"> </v>
          </cell>
          <cell r="K252" t="str">
            <v xml:space="preserve"> </v>
          </cell>
          <cell r="L252" t="str">
            <v xml:space="preserve"> </v>
          </cell>
          <cell r="M252" t="str">
            <v>000000000001403</v>
          </cell>
          <cell r="N252" t="str">
            <v>CONEW Misc</v>
          </cell>
          <cell r="O252" t="str">
            <v>Conservation</v>
          </cell>
          <cell r="P252" t="str">
            <v>NA</v>
          </cell>
          <cell r="Q252">
            <v>0</v>
          </cell>
          <cell r="R252">
            <v>0</v>
          </cell>
          <cell r="S252">
            <v>1994.41</v>
          </cell>
          <cell r="T252">
            <v>0</v>
          </cell>
          <cell r="U252">
            <v>0</v>
          </cell>
          <cell r="V252">
            <v>0</v>
          </cell>
          <cell r="W252">
            <v>0</v>
          </cell>
          <cell r="X252" t="str">
            <v>February2010-2011</v>
          </cell>
          <cell r="Y252" t="str">
            <v>February2010-2011ConservationCONSER</v>
          </cell>
          <cell r="Z252" t="str">
            <v>ConservationCISCONSER</v>
          </cell>
          <cell r="AA252" t="str">
            <v>February2010-2011CONEW Misc</v>
          </cell>
          <cell r="AB252" t="str">
            <v>ConservationCONSER</v>
          </cell>
          <cell r="AC252" t="str">
            <v>NACONSERConservationCIS</v>
          </cell>
          <cell r="AD252" t="str">
            <v>CONEW MiscFebruaryCONSER</v>
          </cell>
          <cell r="AE252" t="str">
            <v>ConservationCONSERCISFebruary</v>
          </cell>
          <cell r="AF252">
            <v>0</v>
          </cell>
          <cell r="AG252">
            <v>1994.41</v>
          </cell>
          <cell r="AH252">
            <v>0</v>
          </cell>
          <cell r="AI252">
            <v>0</v>
          </cell>
          <cell r="AJ252">
            <v>0</v>
          </cell>
          <cell r="AK252">
            <v>0</v>
          </cell>
          <cell r="AL252">
            <v>1994.41</v>
          </cell>
          <cell r="AM252">
            <v>0</v>
          </cell>
          <cell r="AN252">
            <v>0</v>
          </cell>
          <cell r="AO252">
            <v>0</v>
          </cell>
          <cell r="AP252">
            <v>0</v>
          </cell>
          <cell r="AQ252">
            <v>0</v>
          </cell>
          <cell r="AR252">
            <v>0</v>
          </cell>
          <cell r="AS252">
            <v>0</v>
          </cell>
          <cell r="AT252">
            <v>0</v>
          </cell>
          <cell r="AU252">
            <v>0</v>
          </cell>
          <cell r="AV252">
            <v>0</v>
          </cell>
        </row>
        <row r="253">
          <cell r="A253" t="str">
            <v>February</v>
          </cell>
          <cell r="B253" t="str">
            <v>2010-2011</v>
          </cell>
          <cell r="C253" t="str">
            <v>18225.511200.912</v>
          </cell>
          <cell r="D253" t="str">
            <v>CONSER</v>
          </cell>
          <cell r="E253" t="str">
            <v>CONSER</v>
          </cell>
          <cell r="F253">
            <v>40597</v>
          </cell>
          <cell r="G253" t="str">
            <v>CIS</v>
          </cell>
          <cell r="H253" t="str">
            <v>CIS</v>
          </cell>
          <cell r="I253">
            <v>532.4</v>
          </cell>
          <cell r="J253" t="str">
            <v xml:space="preserve"> </v>
          </cell>
          <cell r="K253" t="str">
            <v xml:space="preserve"> </v>
          </cell>
          <cell r="L253" t="str">
            <v xml:space="preserve"> </v>
          </cell>
          <cell r="M253" t="str">
            <v>000000000001404</v>
          </cell>
          <cell r="N253" t="str">
            <v>CONEW Misc</v>
          </cell>
          <cell r="O253" t="str">
            <v>Conservation</v>
          </cell>
          <cell r="P253" t="str">
            <v>NA</v>
          </cell>
          <cell r="Q253">
            <v>0</v>
          </cell>
          <cell r="R253">
            <v>0</v>
          </cell>
          <cell r="S253">
            <v>532.4</v>
          </cell>
          <cell r="T253">
            <v>0</v>
          </cell>
          <cell r="U253">
            <v>0</v>
          </cell>
          <cell r="V253">
            <v>0</v>
          </cell>
          <cell r="W253">
            <v>0</v>
          </cell>
          <cell r="X253" t="str">
            <v>February2010-2011</v>
          </cell>
          <cell r="Y253" t="str">
            <v>February2010-2011ConservationCONSER</v>
          </cell>
          <cell r="Z253" t="str">
            <v>ConservationCISCONSER</v>
          </cell>
          <cell r="AA253" t="str">
            <v>February2010-2011CONEW Misc</v>
          </cell>
          <cell r="AB253" t="str">
            <v>ConservationCONSER</v>
          </cell>
          <cell r="AC253" t="str">
            <v>NACONSERConservationCIS</v>
          </cell>
          <cell r="AD253" t="str">
            <v>CONEW MiscFebruaryCONSER</v>
          </cell>
          <cell r="AE253" t="str">
            <v>ConservationCONSERCISFebruary</v>
          </cell>
          <cell r="AF253">
            <v>0</v>
          </cell>
          <cell r="AG253">
            <v>532.4</v>
          </cell>
          <cell r="AH253">
            <v>0</v>
          </cell>
          <cell r="AI253">
            <v>0</v>
          </cell>
          <cell r="AJ253">
            <v>0</v>
          </cell>
          <cell r="AK253">
            <v>0</v>
          </cell>
          <cell r="AL253">
            <v>532.4</v>
          </cell>
          <cell r="AM253">
            <v>0</v>
          </cell>
          <cell r="AN253">
            <v>0</v>
          </cell>
          <cell r="AO253">
            <v>0</v>
          </cell>
          <cell r="AP253">
            <v>0</v>
          </cell>
          <cell r="AQ253">
            <v>0</v>
          </cell>
          <cell r="AR253">
            <v>0</v>
          </cell>
          <cell r="AS253">
            <v>0</v>
          </cell>
          <cell r="AT253">
            <v>0</v>
          </cell>
          <cell r="AU253">
            <v>0</v>
          </cell>
          <cell r="AV253">
            <v>0</v>
          </cell>
        </row>
        <row r="254">
          <cell r="A254" t="str">
            <v>February</v>
          </cell>
          <cell r="B254" t="str">
            <v>2010-2011</v>
          </cell>
          <cell r="C254" t="str">
            <v>18225.511200.912</v>
          </cell>
          <cell r="D254" t="str">
            <v>CONSER</v>
          </cell>
          <cell r="E254" t="str">
            <v>CONSER</v>
          </cell>
          <cell r="F254">
            <v>40598</v>
          </cell>
          <cell r="G254" t="str">
            <v>CIS</v>
          </cell>
          <cell r="H254" t="str">
            <v>CIS</v>
          </cell>
          <cell r="I254">
            <v>4564.8599999999997</v>
          </cell>
          <cell r="J254" t="str">
            <v xml:space="preserve"> </v>
          </cell>
          <cell r="K254" t="str">
            <v xml:space="preserve"> </v>
          </cell>
          <cell r="L254" t="str">
            <v xml:space="preserve"> </v>
          </cell>
          <cell r="M254" t="str">
            <v>000000000001405</v>
          </cell>
          <cell r="N254" t="str">
            <v>CONEW Misc</v>
          </cell>
          <cell r="O254" t="str">
            <v>Conservation</v>
          </cell>
          <cell r="P254" t="str">
            <v>NA</v>
          </cell>
          <cell r="Q254">
            <v>0</v>
          </cell>
          <cell r="R254">
            <v>0</v>
          </cell>
          <cell r="S254">
            <v>4564.8599999999997</v>
          </cell>
          <cell r="T254">
            <v>0</v>
          </cell>
          <cell r="U254">
            <v>0</v>
          </cell>
          <cell r="V254">
            <v>0</v>
          </cell>
          <cell r="W254">
            <v>0</v>
          </cell>
          <cell r="X254" t="str">
            <v>February2010-2011</v>
          </cell>
          <cell r="Y254" t="str">
            <v>February2010-2011ConservationCONSER</v>
          </cell>
          <cell r="Z254" t="str">
            <v>ConservationCISCONSER</v>
          </cell>
          <cell r="AA254" t="str">
            <v>February2010-2011CONEW Misc</v>
          </cell>
          <cell r="AB254" t="str">
            <v>ConservationCONSER</v>
          </cell>
          <cell r="AC254" t="str">
            <v>NACONSERConservationCIS</v>
          </cell>
          <cell r="AD254" t="str">
            <v>CONEW MiscFebruaryCONSER</v>
          </cell>
          <cell r="AE254" t="str">
            <v>ConservationCONSERCISFebruary</v>
          </cell>
          <cell r="AF254">
            <v>0</v>
          </cell>
          <cell r="AG254">
            <v>4564.8599999999997</v>
          </cell>
          <cell r="AH254">
            <v>0</v>
          </cell>
          <cell r="AI254">
            <v>0</v>
          </cell>
          <cell r="AJ254">
            <v>0</v>
          </cell>
          <cell r="AK254">
            <v>0</v>
          </cell>
          <cell r="AL254">
            <v>4564.8599999999997</v>
          </cell>
          <cell r="AM254">
            <v>0</v>
          </cell>
          <cell r="AN254">
            <v>0</v>
          </cell>
          <cell r="AO254">
            <v>0</v>
          </cell>
          <cell r="AP254">
            <v>0</v>
          </cell>
          <cell r="AQ254">
            <v>0</v>
          </cell>
          <cell r="AR254">
            <v>0</v>
          </cell>
          <cell r="AS254">
            <v>0</v>
          </cell>
          <cell r="AT254">
            <v>0</v>
          </cell>
          <cell r="AU254">
            <v>0</v>
          </cell>
          <cell r="AV254">
            <v>0</v>
          </cell>
        </row>
        <row r="255">
          <cell r="A255" t="str">
            <v>February</v>
          </cell>
          <cell r="B255" t="str">
            <v>2010-2011</v>
          </cell>
          <cell r="C255" t="str">
            <v>18225.511200.912</v>
          </cell>
          <cell r="D255" t="str">
            <v>CONSER</v>
          </cell>
          <cell r="E255" t="str">
            <v>CONSER</v>
          </cell>
          <cell r="F255">
            <v>40599</v>
          </cell>
          <cell r="G255" t="str">
            <v>CIS</v>
          </cell>
          <cell r="H255" t="str">
            <v>CIS</v>
          </cell>
          <cell r="I255">
            <v>1297.02</v>
          </cell>
          <cell r="J255" t="str">
            <v xml:space="preserve"> </v>
          </cell>
          <cell r="K255" t="str">
            <v xml:space="preserve"> </v>
          </cell>
          <cell r="L255" t="str">
            <v xml:space="preserve"> </v>
          </cell>
          <cell r="M255" t="str">
            <v>000000000001406</v>
          </cell>
          <cell r="N255" t="str">
            <v>CONEW Misc</v>
          </cell>
          <cell r="O255" t="str">
            <v>Conservation</v>
          </cell>
          <cell r="P255" t="str">
            <v>NA</v>
          </cell>
          <cell r="Q255">
            <v>0</v>
          </cell>
          <cell r="R255">
            <v>0</v>
          </cell>
          <cell r="S255">
            <v>1297.02</v>
          </cell>
          <cell r="T255">
            <v>0</v>
          </cell>
          <cell r="U255">
            <v>0</v>
          </cell>
          <cell r="V255">
            <v>0</v>
          </cell>
          <cell r="W255">
            <v>0</v>
          </cell>
          <cell r="X255" t="str">
            <v>February2010-2011</v>
          </cell>
          <cell r="Y255" t="str">
            <v>February2010-2011ConservationCONSER</v>
          </cell>
          <cell r="Z255" t="str">
            <v>ConservationCISCONSER</v>
          </cell>
          <cell r="AA255" t="str">
            <v>February2010-2011CONEW Misc</v>
          </cell>
          <cell r="AB255" t="str">
            <v>ConservationCONSER</v>
          </cell>
          <cell r="AC255" t="str">
            <v>NACONSERConservationCIS</v>
          </cell>
          <cell r="AD255" t="str">
            <v>CONEW MiscFebruaryCONSER</v>
          </cell>
          <cell r="AE255" t="str">
            <v>ConservationCONSERCISFebruary</v>
          </cell>
          <cell r="AF255">
            <v>0</v>
          </cell>
          <cell r="AG255">
            <v>1297.02</v>
          </cell>
          <cell r="AH255">
            <v>0</v>
          </cell>
          <cell r="AI255">
            <v>0</v>
          </cell>
          <cell r="AJ255">
            <v>0</v>
          </cell>
          <cell r="AK255">
            <v>0</v>
          </cell>
          <cell r="AL255">
            <v>1297.02</v>
          </cell>
          <cell r="AM255">
            <v>0</v>
          </cell>
          <cell r="AN255">
            <v>0</v>
          </cell>
          <cell r="AO255">
            <v>0</v>
          </cell>
          <cell r="AP255">
            <v>0</v>
          </cell>
          <cell r="AQ255">
            <v>0</v>
          </cell>
          <cell r="AR255">
            <v>0</v>
          </cell>
          <cell r="AS255">
            <v>0</v>
          </cell>
          <cell r="AT255">
            <v>0</v>
          </cell>
          <cell r="AU255">
            <v>0</v>
          </cell>
          <cell r="AV255">
            <v>0</v>
          </cell>
        </row>
        <row r="256">
          <cell r="A256" t="str">
            <v>February</v>
          </cell>
          <cell r="B256" t="str">
            <v>2010-2011</v>
          </cell>
          <cell r="C256" t="str">
            <v>18225.512014.912</v>
          </cell>
          <cell r="D256" t="str">
            <v>CONSER</v>
          </cell>
          <cell r="E256" t="str">
            <v>CONSER</v>
          </cell>
          <cell r="F256">
            <v>40599</v>
          </cell>
          <cell r="G256">
            <v>196332</v>
          </cell>
          <cell r="H256" t="str">
            <v>Aqua Cops Water Systems Inc</v>
          </cell>
          <cell r="I256">
            <v>1366.49</v>
          </cell>
          <cell r="J256" t="str">
            <v>00171332</v>
          </cell>
          <cell r="K256" t="str">
            <v xml:space="preserve"> </v>
          </cell>
          <cell r="L256" t="str">
            <v>HF0178</v>
          </cell>
          <cell r="M256" t="str">
            <v>Home Fix-Up Program</v>
          </cell>
          <cell r="N256" t="str">
            <v>CONEW Misc</v>
          </cell>
          <cell r="O256" t="str">
            <v>Conservation</v>
          </cell>
          <cell r="P256" t="str">
            <v>NA</v>
          </cell>
          <cell r="Q256">
            <v>0</v>
          </cell>
          <cell r="R256">
            <v>0</v>
          </cell>
          <cell r="S256">
            <v>1366.49</v>
          </cell>
          <cell r="T256">
            <v>0</v>
          </cell>
          <cell r="U256">
            <v>0</v>
          </cell>
          <cell r="V256">
            <v>0</v>
          </cell>
          <cell r="W256">
            <v>0</v>
          </cell>
          <cell r="X256" t="str">
            <v>February2010-2011</v>
          </cell>
          <cell r="Y256" t="str">
            <v>February2010-2011ConservationCONSER</v>
          </cell>
          <cell r="Z256" t="str">
            <v>Conservation196332CONSER</v>
          </cell>
          <cell r="AA256" t="str">
            <v>February2010-2011CONEW Misc</v>
          </cell>
          <cell r="AB256" t="str">
            <v>ConservationCONSER</v>
          </cell>
          <cell r="AC256" t="str">
            <v>NACONSERConservation196332</v>
          </cell>
          <cell r="AD256" t="str">
            <v>CONEW MiscFebruaryCONSER</v>
          </cell>
          <cell r="AE256" t="str">
            <v>ConservationCONSER196332February</v>
          </cell>
          <cell r="AF256">
            <v>0</v>
          </cell>
          <cell r="AG256">
            <v>1366.49</v>
          </cell>
          <cell r="AH256">
            <v>0</v>
          </cell>
          <cell r="AI256">
            <v>0</v>
          </cell>
          <cell r="AJ256">
            <v>0</v>
          </cell>
          <cell r="AK256">
            <v>0</v>
          </cell>
          <cell r="AL256">
            <v>1366.49</v>
          </cell>
          <cell r="AM256">
            <v>0</v>
          </cell>
          <cell r="AN256">
            <v>0</v>
          </cell>
          <cell r="AO256">
            <v>0</v>
          </cell>
          <cell r="AP256">
            <v>0</v>
          </cell>
          <cell r="AQ256">
            <v>0</v>
          </cell>
          <cell r="AR256">
            <v>0</v>
          </cell>
          <cell r="AS256">
            <v>0</v>
          </cell>
          <cell r="AT256">
            <v>0</v>
          </cell>
          <cell r="AU256">
            <v>0</v>
          </cell>
          <cell r="AV256">
            <v>0</v>
          </cell>
          <cell r="AZ256" t="str">
            <v>SAMPSON</v>
          </cell>
        </row>
        <row r="257">
          <cell r="A257" t="str">
            <v>February</v>
          </cell>
          <cell r="B257" t="str">
            <v>2010-2011</v>
          </cell>
          <cell r="C257" t="str">
            <v>18225.512014.912</v>
          </cell>
          <cell r="D257" t="str">
            <v>CONSER</v>
          </cell>
          <cell r="E257" t="str">
            <v>CONSER</v>
          </cell>
          <cell r="F257">
            <v>40599</v>
          </cell>
          <cell r="G257">
            <v>196332</v>
          </cell>
          <cell r="H257" t="str">
            <v>Aqua Cops Water Systems Inc</v>
          </cell>
          <cell r="I257">
            <v>1475.17</v>
          </cell>
          <cell r="J257" t="str">
            <v>00171332</v>
          </cell>
          <cell r="K257" t="str">
            <v xml:space="preserve"> </v>
          </cell>
          <cell r="L257" t="str">
            <v>HF0179</v>
          </cell>
          <cell r="M257" t="str">
            <v>Home Fix-Up Program</v>
          </cell>
          <cell r="N257" t="str">
            <v>CONEW Misc</v>
          </cell>
          <cell r="O257" t="str">
            <v>Conservation</v>
          </cell>
          <cell r="P257" t="str">
            <v>NA</v>
          </cell>
          <cell r="Q257">
            <v>0</v>
          </cell>
          <cell r="R257">
            <v>0</v>
          </cell>
          <cell r="S257">
            <v>1475.17</v>
          </cell>
          <cell r="T257">
            <v>0</v>
          </cell>
          <cell r="U257">
            <v>0</v>
          </cell>
          <cell r="V257">
            <v>0</v>
          </cell>
          <cell r="W257">
            <v>0</v>
          </cell>
          <cell r="X257" t="str">
            <v>February2010-2011</v>
          </cell>
          <cell r="Y257" t="str">
            <v>February2010-2011ConservationCONSER</v>
          </cell>
          <cell r="Z257" t="str">
            <v>Conservation196332CONSER</v>
          </cell>
          <cell r="AA257" t="str">
            <v>February2010-2011CONEW Misc</v>
          </cell>
          <cell r="AB257" t="str">
            <v>ConservationCONSER</v>
          </cell>
          <cell r="AC257" t="str">
            <v>NACONSERConservation196332</v>
          </cell>
          <cell r="AD257" t="str">
            <v>CONEW MiscFebruaryCONSER</v>
          </cell>
          <cell r="AE257" t="str">
            <v>ConservationCONSER196332February</v>
          </cell>
          <cell r="AF257">
            <v>0</v>
          </cell>
          <cell r="AG257">
            <v>1475.17</v>
          </cell>
          <cell r="AH257">
            <v>0</v>
          </cell>
          <cell r="AI257">
            <v>0</v>
          </cell>
          <cell r="AJ257">
            <v>0</v>
          </cell>
          <cell r="AK257">
            <v>0</v>
          </cell>
          <cell r="AL257">
            <v>1475.17</v>
          </cell>
          <cell r="AM257">
            <v>0</v>
          </cell>
          <cell r="AN257">
            <v>0</v>
          </cell>
          <cell r="AO257">
            <v>0</v>
          </cell>
          <cell r="AP257">
            <v>0</v>
          </cell>
          <cell r="AQ257">
            <v>0</v>
          </cell>
          <cell r="AR257">
            <v>0</v>
          </cell>
          <cell r="AS257">
            <v>0</v>
          </cell>
          <cell r="AT257">
            <v>0</v>
          </cell>
          <cell r="AU257">
            <v>0</v>
          </cell>
          <cell r="AV257">
            <v>0</v>
          </cell>
          <cell r="AZ257" t="str">
            <v>GRAHAM</v>
          </cell>
        </row>
        <row r="258">
          <cell r="A258" t="str">
            <v>February</v>
          </cell>
          <cell r="B258" t="str">
            <v>2010-2011</v>
          </cell>
          <cell r="C258" t="str">
            <v>18225.512014.912</v>
          </cell>
          <cell r="D258" t="str">
            <v>CONSER</v>
          </cell>
          <cell r="E258" t="str">
            <v>CONSER</v>
          </cell>
          <cell r="F258">
            <v>40599</v>
          </cell>
          <cell r="G258">
            <v>196332</v>
          </cell>
          <cell r="H258" t="str">
            <v>Aqua Cops Water Systems Inc</v>
          </cell>
          <cell r="I258">
            <v>853.76</v>
          </cell>
          <cell r="J258" t="str">
            <v>00171332</v>
          </cell>
          <cell r="K258" t="str">
            <v xml:space="preserve"> </v>
          </cell>
          <cell r="L258" t="str">
            <v>HF0180</v>
          </cell>
          <cell r="M258" t="str">
            <v>Home Fix-Up Program</v>
          </cell>
          <cell r="N258" t="str">
            <v>CONEW Misc</v>
          </cell>
          <cell r="O258" t="str">
            <v>Conservation</v>
          </cell>
          <cell r="P258" t="str">
            <v>NA</v>
          </cell>
          <cell r="Q258">
            <v>0</v>
          </cell>
          <cell r="R258">
            <v>0</v>
          </cell>
          <cell r="S258">
            <v>853.76</v>
          </cell>
          <cell r="T258">
            <v>0</v>
          </cell>
          <cell r="U258">
            <v>0</v>
          </cell>
          <cell r="V258">
            <v>0</v>
          </cell>
          <cell r="W258">
            <v>0</v>
          </cell>
          <cell r="X258" t="str">
            <v>February2010-2011</v>
          </cell>
          <cell r="Y258" t="str">
            <v>February2010-2011ConservationCONSER</v>
          </cell>
          <cell r="Z258" t="str">
            <v>Conservation196332CONSER</v>
          </cell>
          <cell r="AA258" t="str">
            <v>February2010-2011CONEW Misc</v>
          </cell>
          <cell r="AB258" t="str">
            <v>ConservationCONSER</v>
          </cell>
          <cell r="AC258" t="str">
            <v>NACONSERConservation196332</v>
          </cell>
          <cell r="AD258" t="str">
            <v>CONEW MiscFebruaryCONSER</v>
          </cell>
          <cell r="AE258" t="str">
            <v>ConservationCONSER196332February</v>
          </cell>
          <cell r="AF258">
            <v>0</v>
          </cell>
          <cell r="AG258">
            <v>853.76</v>
          </cell>
          <cell r="AH258">
            <v>0</v>
          </cell>
          <cell r="AI258">
            <v>0</v>
          </cell>
          <cell r="AJ258">
            <v>0</v>
          </cell>
          <cell r="AK258">
            <v>0</v>
          </cell>
          <cell r="AL258">
            <v>853.76</v>
          </cell>
          <cell r="AM258">
            <v>0</v>
          </cell>
          <cell r="AN258">
            <v>0</v>
          </cell>
          <cell r="AO258">
            <v>0</v>
          </cell>
          <cell r="AP258">
            <v>0</v>
          </cell>
          <cell r="AQ258">
            <v>0</v>
          </cell>
          <cell r="AR258">
            <v>0</v>
          </cell>
          <cell r="AS258">
            <v>0</v>
          </cell>
          <cell r="AT258">
            <v>0</v>
          </cell>
          <cell r="AU258">
            <v>0</v>
          </cell>
          <cell r="AV258">
            <v>0</v>
          </cell>
          <cell r="AZ258" t="str">
            <v>SPRIGGS</v>
          </cell>
        </row>
        <row r="259">
          <cell r="A259" t="str">
            <v>February</v>
          </cell>
          <cell r="B259" t="str">
            <v>2010-2011</v>
          </cell>
          <cell r="C259" t="str">
            <v>18225.512014.912</v>
          </cell>
          <cell r="D259" t="str">
            <v>CONSER</v>
          </cell>
          <cell r="E259" t="str">
            <v>CONSER</v>
          </cell>
          <cell r="F259">
            <v>40599</v>
          </cell>
          <cell r="G259">
            <v>196332</v>
          </cell>
          <cell r="H259" t="str">
            <v>Aqua Cops Water Systems Inc</v>
          </cell>
          <cell r="I259">
            <v>3575.02</v>
          </cell>
          <cell r="J259" t="str">
            <v>00171332</v>
          </cell>
          <cell r="K259" t="str">
            <v xml:space="preserve"> </v>
          </cell>
          <cell r="L259" t="str">
            <v>MF0004</v>
          </cell>
          <cell r="M259" t="str">
            <v>Multi-Family Insulation</v>
          </cell>
          <cell r="N259" t="str">
            <v>CONEW Misc</v>
          </cell>
          <cell r="O259" t="str">
            <v>Conservation</v>
          </cell>
          <cell r="P259" t="str">
            <v>NA</v>
          </cell>
          <cell r="Q259">
            <v>0</v>
          </cell>
          <cell r="R259">
            <v>0</v>
          </cell>
          <cell r="S259">
            <v>3575.02</v>
          </cell>
          <cell r="T259">
            <v>0</v>
          </cell>
          <cell r="U259">
            <v>0</v>
          </cell>
          <cell r="V259">
            <v>0</v>
          </cell>
          <cell r="W259">
            <v>0</v>
          </cell>
          <cell r="X259" t="str">
            <v>February2010-2011</v>
          </cell>
          <cell r="Y259" t="str">
            <v>February2010-2011ConservationCONSER</v>
          </cell>
          <cell r="Z259" t="str">
            <v>Conservation196332CONSER</v>
          </cell>
          <cell r="AA259" t="str">
            <v>February2010-2011CONEW Misc</v>
          </cell>
          <cell r="AB259" t="str">
            <v>ConservationCONSER</v>
          </cell>
          <cell r="AC259" t="str">
            <v>NACONSERConservation196332</v>
          </cell>
          <cell r="AD259" t="str">
            <v>CONEW MiscFebruaryCONSER</v>
          </cell>
          <cell r="AE259" t="str">
            <v>ConservationCONSER196332February</v>
          </cell>
          <cell r="AF259">
            <v>0</v>
          </cell>
          <cell r="AG259">
            <v>3575.02</v>
          </cell>
          <cell r="AH259">
            <v>0</v>
          </cell>
          <cell r="AI259">
            <v>0</v>
          </cell>
          <cell r="AJ259">
            <v>0</v>
          </cell>
          <cell r="AK259">
            <v>0</v>
          </cell>
          <cell r="AL259">
            <v>3575.02</v>
          </cell>
          <cell r="AM259">
            <v>0</v>
          </cell>
          <cell r="AN259">
            <v>0</v>
          </cell>
          <cell r="AO259">
            <v>0</v>
          </cell>
          <cell r="AP259">
            <v>0</v>
          </cell>
          <cell r="AQ259">
            <v>0</v>
          </cell>
          <cell r="AR259">
            <v>0</v>
          </cell>
          <cell r="AS259">
            <v>0</v>
          </cell>
          <cell r="AT259">
            <v>0</v>
          </cell>
          <cell r="AU259">
            <v>0</v>
          </cell>
          <cell r="AV259">
            <v>0</v>
          </cell>
          <cell r="AZ259" t="str">
            <v>BURNS</v>
          </cell>
        </row>
        <row r="260">
          <cell r="A260" t="str">
            <v>February</v>
          </cell>
          <cell r="B260" t="str">
            <v>2010-2011</v>
          </cell>
          <cell r="C260" t="str">
            <v>18225.511200.912</v>
          </cell>
          <cell r="D260" t="str">
            <v>CONSER</v>
          </cell>
          <cell r="E260" t="str">
            <v>CONSER</v>
          </cell>
          <cell r="F260">
            <v>40602</v>
          </cell>
          <cell r="G260" t="str">
            <v>CIS</v>
          </cell>
          <cell r="H260" t="str">
            <v>CIS</v>
          </cell>
          <cell r="I260">
            <v>545</v>
          </cell>
          <cell r="J260" t="str">
            <v xml:space="preserve"> </v>
          </cell>
          <cell r="K260" t="str">
            <v xml:space="preserve"> </v>
          </cell>
          <cell r="L260" t="str">
            <v xml:space="preserve"> </v>
          </cell>
          <cell r="M260" t="str">
            <v>000000000001409</v>
          </cell>
          <cell r="N260" t="str">
            <v>CONEW Misc</v>
          </cell>
          <cell r="O260" t="str">
            <v>Conservation</v>
          </cell>
          <cell r="P260" t="str">
            <v>NA</v>
          </cell>
          <cell r="Q260">
            <v>0</v>
          </cell>
          <cell r="R260">
            <v>0</v>
          </cell>
          <cell r="S260">
            <v>545</v>
          </cell>
          <cell r="T260">
            <v>0</v>
          </cell>
          <cell r="U260">
            <v>0</v>
          </cell>
          <cell r="V260">
            <v>0</v>
          </cell>
          <cell r="W260">
            <v>0</v>
          </cell>
          <cell r="X260" t="str">
            <v>February2010-2011</v>
          </cell>
          <cell r="Y260" t="str">
            <v>February2010-2011ConservationCONSER</v>
          </cell>
          <cell r="Z260" t="str">
            <v>ConservationCISCONSER</v>
          </cell>
          <cell r="AA260" t="str">
            <v>February2010-2011CONEW Misc</v>
          </cell>
          <cell r="AB260" t="str">
            <v>ConservationCONSER</v>
          </cell>
          <cell r="AC260" t="str">
            <v>NACONSERConservationCIS</v>
          </cell>
          <cell r="AD260" t="str">
            <v>CONEW MiscFebruaryCONSER</v>
          </cell>
          <cell r="AE260" t="str">
            <v>ConservationCONSERCISFebruary</v>
          </cell>
          <cell r="AF260">
            <v>0</v>
          </cell>
          <cell r="AG260">
            <v>545</v>
          </cell>
          <cell r="AH260">
            <v>0</v>
          </cell>
          <cell r="AI260">
            <v>0</v>
          </cell>
          <cell r="AJ260">
            <v>0</v>
          </cell>
          <cell r="AK260">
            <v>0</v>
          </cell>
          <cell r="AL260">
            <v>545</v>
          </cell>
          <cell r="AM260">
            <v>0</v>
          </cell>
          <cell r="AN260">
            <v>0</v>
          </cell>
          <cell r="AO260">
            <v>0</v>
          </cell>
          <cell r="AP260">
            <v>0</v>
          </cell>
          <cell r="AQ260">
            <v>0</v>
          </cell>
          <cell r="AR260">
            <v>0</v>
          </cell>
          <cell r="AS260">
            <v>0</v>
          </cell>
          <cell r="AT260">
            <v>0</v>
          </cell>
          <cell r="AU260">
            <v>0</v>
          </cell>
          <cell r="AV260">
            <v>0</v>
          </cell>
        </row>
        <row r="261">
          <cell r="A261" t="str">
            <v>February</v>
          </cell>
          <cell r="B261" t="str">
            <v>2010-2011</v>
          </cell>
          <cell r="C261" t="str">
            <v>18226.512015.913</v>
          </cell>
          <cell r="D261" t="str">
            <v>CONSER</v>
          </cell>
          <cell r="E261" t="str">
            <v>CONSER</v>
          </cell>
          <cell r="F261">
            <v>40602</v>
          </cell>
          <cell r="G261">
            <v>115936</v>
          </cell>
          <cell r="H261" t="str">
            <v>Panera Bread</v>
          </cell>
          <cell r="I261">
            <v>18.989999999999998</v>
          </cell>
          <cell r="J261" t="str">
            <v xml:space="preserve"> </v>
          </cell>
          <cell r="K261" t="str">
            <v>00361662</v>
          </cell>
          <cell r="L261" t="str">
            <v xml:space="preserve"> </v>
          </cell>
          <cell r="N261" t="str">
            <v>CONEW Misc</v>
          </cell>
          <cell r="O261" t="str">
            <v>Conservation</v>
          </cell>
          <cell r="P261" t="str">
            <v>NA</v>
          </cell>
          <cell r="Q261">
            <v>0</v>
          </cell>
          <cell r="R261">
            <v>0</v>
          </cell>
          <cell r="S261">
            <v>18.989999999999998</v>
          </cell>
          <cell r="T261">
            <v>0</v>
          </cell>
          <cell r="U261">
            <v>0</v>
          </cell>
          <cell r="V261">
            <v>0</v>
          </cell>
          <cell r="W261">
            <v>0</v>
          </cell>
          <cell r="X261" t="str">
            <v>February2010-2011</v>
          </cell>
          <cell r="Y261" t="str">
            <v>February2010-2011ConservationCONSER</v>
          </cell>
          <cell r="Z261" t="str">
            <v>Conservation115936CONSER</v>
          </cell>
          <cell r="AA261" t="str">
            <v>February2010-2011CONEW Misc</v>
          </cell>
          <cell r="AB261" t="str">
            <v>ConservationCONSER</v>
          </cell>
          <cell r="AC261" t="str">
            <v>NACONSERConservation115936</v>
          </cell>
          <cell r="AD261" t="str">
            <v>CONEW MiscFebruaryCONSER</v>
          </cell>
          <cell r="AE261" t="str">
            <v>ConservationCONSER115936February</v>
          </cell>
          <cell r="AF261">
            <v>0</v>
          </cell>
          <cell r="AG261">
            <v>18.989999999999998</v>
          </cell>
          <cell r="AH261">
            <v>0</v>
          </cell>
          <cell r="AI261">
            <v>0</v>
          </cell>
          <cell r="AJ261">
            <v>0</v>
          </cell>
          <cell r="AK261">
            <v>0</v>
          </cell>
          <cell r="AL261">
            <v>18.989999999999998</v>
          </cell>
          <cell r="AM261">
            <v>0</v>
          </cell>
          <cell r="AN261">
            <v>0</v>
          </cell>
          <cell r="AO261">
            <v>0</v>
          </cell>
          <cell r="AP261">
            <v>0</v>
          </cell>
          <cell r="AQ261">
            <v>0</v>
          </cell>
          <cell r="AR261">
            <v>0</v>
          </cell>
          <cell r="AS261">
            <v>0</v>
          </cell>
          <cell r="AT261">
            <v>0</v>
          </cell>
          <cell r="AU261">
            <v>0</v>
          </cell>
          <cell r="AV261">
            <v>0</v>
          </cell>
        </row>
        <row r="262">
          <cell r="A262" t="str">
            <v>February</v>
          </cell>
          <cell r="B262" t="str">
            <v>2010-2011</v>
          </cell>
          <cell r="C262" t="str">
            <v>18226.512015.913</v>
          </cell>
          <cell r="D262" t="str">
            <v>CONSER</v>
          </cell>
          <cell r="E262" t="str">
            <v>CONSER</v>
          </cell>
          <cell r="F262">
            <v>40602</v>
          </cell>
          <cell r="G262">
            <v>115936</v>
          </cell>
          <cell r="H262" t="str">
            <v>Panera Bread</v>
          </cell>
          <cell r="I262">
            <v>36.17</v>
          </cell>
          <cell r="J262" t="str">
            <v xml:space="preserve"> </v>
          </cell>
          <cell r="K262" t="str">
            <v>00361662</v>
          </cell>
          <cell r="L262" t="str">
            <v xml:space="preserve"> </v>
          </cell>
          <cell r="N262" t="str">
            <v>CONEW Misc</v>
          </cell>
          <cell r="O262" t="str">
            <v>Conservation</v>
          </cell>
          <cell r="P262" t="str">
            <v>NA</v>
          </cell>
          <cell r="Q262">
            <v>0</v>
          </cell>
          <cell r="R262">
            <v>0</v>
          </cell>
          <cell r="S262">
            <v>36.17</v>
          </cell>
          <cell r="T262">
            <v>0</v>
          </cell>
          <cell r="U262">
            <v>0</v>
          </cell>
          <cell r="V262">
            <v>0</v>
          </cell>
          <cell r="W262">
            <v>0</v>
          </cell>
          <cell r="X262" t="str">
            <v>February2010-2011</v>
          </cell>
          <cell r="Y262" t="str">
            <v>February2010-2011ConservationCONSER</v>
          </cell>
          <cell r="Z262" t="str">
            <v>Conservation115936CONSER</v>
          </cell>
          <cell r="AA262" t="str">
            <v>February2010-2011CONEW Misc</v>
          </cell>
          <cell r="AB262" t="str">
            <v>ConservationCONSER</v>
          </cell>
          <cell r="AC262" t="str">
            <v>NACONSERConservation115936</v>
          </cell>
          <cell r="AD262" t="str">
            <v>CONEW MiscFebruaryCONSER</v>
          </cell>
          <cell r="AE262" t="str">
            <v>ConservationCONSER115936February</v>
          </cell>
          <cell r="AF262">
            <v>0</v>
          </cell>
          <cell r="AG262">
            <v>36.17</v>
          </cell>
          <cell r="AH262">
            <v>0</v>
          </cell>
          <cell r="AI262">
            <v>0</v>
          </cell>
          <cell r="AJ262">
            <v>0</v>
          </cell>
          <cell r="AK262">
            <v>0</v>
          </cell>
          <cell r="AL262">
            <v>36.17</v>
          </cell>
          <cell r="AM262">
            <v>0</v>
          </cell>
          <cell r="AN262">
            <v>0</v>
          </cell>
          <cell r="AO262">
            <v>0</v>
          </cell>
          <cell r="AP262">
            <v>0</v>
          </cell>
          <cell r="AQ262">
            <v>0</v>
          </cell>
          <cell r="AR262">
            <v>0</v>
          </cell>
          <cell r="AS262">
            <v>0</v>
          </cell>
          <cell r="AT262">
            <v>0</v>
          </cell>
          <cell r="AU262">
            <v>0</v>
          </cell>
          <cell r="AV262">
            <v>0</v>
          </cell>
        </row>
        <row r="263">
          <cell r="A263" t="str">
            <v>February</v>
          </cell>
          <cell r="B263" t="str">
            <v>2010-2011</v>
          </cell>
          <cell r="C263" t="str">
            <v>18226.512015.913</v>
          </cell>
          <cell r="D263" t="str">
            <v>CONSER</v>
          </cell>
          <cell r="E263" t="str">
            <v>CONSER</v>
          </cell>
          <cell r="F263">
            <v>40602</v>
          </cell>
          <cell r="G263">
            <v>115936</v>
          </cell>
          <cell r="H263" t="str">
            <v>Panera Bread</v>
          </cell>
          <cell r="I263">
            <v>19.920000000000002</v>
          </cell>
          <cell r="J263" t="str">
            <v xml:space="preserve"> </v>
          </cell>
          <cell r="K263" t="str">
            <v>00361662</v>
          </cell>
          <cell r="L263" t="str">
            <v xml:space="preserve"> </v>
          </cell>
          <cell r="N263" t="str">
            <v>CONEW Misc</v>
          </cell>
          <cell r="O263" t="str">
            <v>Conservation</v>
          </cell>
          <cell r="P263" t="str">
            <v>NA</v>
          </cell>
          <cell r="Q263">
            <v>0</v>
          </cell>
          <cell r="R263">
            <v>0</v>
          </cell>
          <cell r="S263">
            <v>19.920000000000002</v>
          </cell>
          <cell r="T263">
            <v>0</v>
          </cell>
          <cell r="U263">
            <v>0</v>
          </cell>
          <cell r="V263">
            <v>0</v>
          </cell>
          <cell r="W263">
            <v>0</v>
          </cell>
          <cell r="X263" t="str">
            <v>February2010-2011</v>
          </cell>
          <cell r="Y263" t="str">
            <v>February2010-2011ConservationCONSER</v>
          </cell>
          <cell r="Z263" t="str">
            <v>Conservation115936CONSER</v>
          </cell>
          <cell r="AA263" t="str">
            <v>February2010-2011CONEW Misc</v>
          </cell>
          <cell r="AB263" t="str">
            <v>ConservationCONSER</v>
          </cell>
          <cell r="AC263" t="str">
            <v>NACONSERConservation115936</v>
          </cell>
          <cell r="AD263" t="str">
            <v>CONEW MiscFebruaryCONSER</v>
          </cell>
          <cell r="AE263" t="str">
            <v>ConservationCONSER115936February</v>
          </cell>
          <cell r="AF263">
            <v>0</v>
          </cell>
          <cell r="AG263">
            <v>19.920000000000002</v>
          </cell>
          <cell r="AH263">
            <v>0</v>
          </cell>
          <cell r="AI263">
            <v>0</v>
          </cell>
          <cell r="AJ263">
            <v>0</v>
          </cell>
          <cell r="AK263">
            <v>0</v>
          </cell>
          <cell r="AL263">
            <v>19.920000000000002</v>
          </cell>
          <cell r="AM263">
            <v>0</v>
          </cell>
          <cell r="AN263">
            <v>0</v>
          </cell>
          <cell r="AO263">
            <v>0</v>
          </cell>
          <cell r="AP263">
            <v>0</v>
          </cell>
          <cell r="AQ263">
            <v>0</v>
          </cell>
          <cell r="AR263">
            <v>0</v>
          </cell>
          <cell r="AS263">
            <v>0</v>
          </cell>
          <cell r="AT263">
            <v>0</v>
          </cell>
          <cell r="AU263">
            <v>0</v>
          </cell>
          <cell r="AV263">
            <v>0</v>
          </cell>
        </row>
        <row r="264">
          <cell r="A264" t="str">
            <v>March</v>
          </cell>
          <cell r="B264" t="str">
            <v>2010-2011</v>
          </cell>
          <cell r="C264" t="str">
            <v>18225.511200.912</v>
          </cell>
          <cell r="D264" t="str">
            <v>CONSER</v>
          </cell>
          <cell r="E264" t="str">
            <v>CONSER</v>
          </cell>
          <cell r="F264">
            <v>40604</v>
          </cell>
          <cell r="G264" t="str">
            <v>CIS</v>
          </cell>
          <cell r="H264" t="str">
            <v>CIS</v>
          </cell>
          <cell r="I264">
            <v>556.4</v>
          </cell>
          <cell r="J264" t="str">
            <v xml:space="preserve"> </v>
          </cell>
          <cell r="K264" t="str">
            <v xml:space="preserve"> </v>
          </cell>
          <cell r="L264" t="str">
            <v xml:space="preserve"> </v>
          </cell>
          <cell r="M264" t="str">
            <v>000000000001411</v>
          </cell>
          <cell r="N264" t="str">
            <v>CONEW Misc</v>
          </cell>
          <cell r="O264" t="str">
            <v>Conservation</v>
          </cell>
          <cell r="P264" t="str">
            <v>NA</v>
          </cell>
          <cell r="Q264">
            <v>0</v>
          </cell>
          <cell r="R264">
            <v>0</v>
          </cell>
          <cell r="S264">
            <v>556.4</v>
          </cell>
          <cell r="T264">
            <v>0</v>
          </cell>
          <cell r="U264">
            <v>0</v>
          </cell>
          <cell r="V264">
            <v>0</v>
          </cell>
          <cell r="W264">
            <v>0</v>
          </cell>
          <cell r="X264" t="str">
            <v>March2010-2011</v>
          </cell>
          <cell r="Y264" t="str">
            <v>March2010-2011ConservationCONSER</v>
          </cell>
          <cell r="Z264" t="str">
            <v>ConservationCISCONSER</v>
          </cell>
          <cell r="AA264" t="str">
            <v>March2010-2011CONEW Misc</v>
          </cell>
          <cell r="AB264" t="str">
            <v>ConservationCONSER</v>
          </cell>
          <cell r="AC264" t="str">
            <v>NACONSERConservationCIS</v>
          </cell>
          <cell r="AD264" t="str">
            <v>CONEW MiscMarchCONSER</v>
          </cell>
          <cell r="AE264" t="str">
            <v>ConservationCONSERCISMarch</v>
          </cell>
          <cell r="AF264">
            <v>0</v>
          </cell>
          <cell r="AG264">
            <v>556.4</v>
          </cell>
          <cell r="AH264">
            <v>0</v>
          </cell>
          <cell r="AI264">
            <v>0</v>
          </cell>
          <cell r="AJ264">
            <v>0</v>
          </cell>
          <cell r="AK264">
            <v>0</v>
          </cell>
          <cell r="AL264">
            <v>0</v>
          </cell>
          <cell r="AM264">
            <v>556.4</v>
          </cell>
          <cell r="AN264">
            <v>0</v>
          </cell>
          <cell r="AO264">
            <v>0</v>
          </cell>
          <cell r="AP264">
            <v>0</v>
          </cell>
          <cell r="AQ264">
            <v>0</v>
          </cell>
          <cell r="AR264">
            <v>0</v>
          </cell>
          <cell r="AS264">
            <v>0</v>
          </cell>
          <cell r="AT264">
            <v>0</v>
          </cell>
          <cell r="AU264">
            <v>0</v>
          </cell>
          <cell r="AV264">
            <v>0</v>
          </cell>
        </row>
        <row r="265">
          <cell r="A265" t="str">
            <v>March</v>
          </cell>
          <cell r="B265" t="str">
            <v>2010-2011</v>
          </cell>
          <cell r="C265" t="str">
            <v>18225.512014.912</v>
          </cell>
          <cell r="D265" t="str">
            <v>CONSER</v>
          </cell>
          <cell r="E265" t="str">
            <v>CONSER</v>
          </cell>
          <cell r="F265">
            <v>40604</v>
          </cell>
          <cell r="G265">
            <v>52020</v>
          </cell>
          <cell r="H265" t="str">
            <v>Asyst Corporation</v>
          </cell>
          <cell r="I265">
            <v>6400</v>
          </cell>
          <cell r="J265" t="str">
            <v>00141307</v>
          </cell>
          <cell r="K265" t="str">
            <v xml:space="preserve"> </v>
          </cell>
          <cell r="L265" t="str">
            <v>5352</v>
          </cell>
          <cell r="M265" t="str">
            <v>finance adjustment</v>
          </cell>
          <cell r="N265" t="str">
            <v>CONEW Misc</v>
          </cell>
          <cell r="O265" t="str">
            <v>Conservation</v>
          </cell>
          <cell r="P265" t="str">
            <v>NA</v>
          </cell>
          <cell r="Q265">
            <v>0</v>
          </cell>
          <cell r="R265">
            <v>0</v>
          </cell>
          <cell r="S265">
            <v>6400</v>
          </cell>
          <cell r="T265">
            <v>0</v>
          </cell>
          <cell r="U265">
            <v>0</v>
          </cell>
          <cell r="V265">
            <v>0</v>
          </cell>
          <cell r="W265">
            <v>0</v>
          </cell>
          <cell r="X265" t="str">
            <v>March2010-2011</v>
          </cell>
          <cell r="Y265" t="str">
            <v>March2010-2011ConservationCONSER</v>
          </cell>
          <cell r="Z265" t="str">
            <v>Conservation52020CONSER</v>
          </cell>
          <cell r="AA265" t="str">
            <v>March2010-2011CONEW Misc</v>
          </cell>
          <cell r="AB265" t="str">
            <v>ConservationCONSER</v>
          </cell>
          <cell r="AC265" t="str">
            <v>NACONSERConservation52020</v>
          </cell>
          <cell r="AD265" t="str">
            <v>CONEW MiscMarchCONSER</v>
          </cell>
          <cell r="AE265" t="str">
            <v>ConservationCONSER52020March</v>
          </cell>
          <cell r="AF265">
            <v>0</v>
          </cell>
          <cell r="AG265">
            <v>6400</v>
          </cell>
          <cell r="AH265">
            <v>0</v>
          </cell>
          <cell r="AI265">
            <v>0</v>
          </cell>
          <cell r="AJ265">
            <v>0</v>
          </cell>
          <cell r="AK265">
            <v>0</v>
          </cell>
          <cell r="AL265">
            <v>0</v>
          </cell>
          <cell r="AM265">
            <v>6400</v>
          </cell>
          <cell r="AN265">
            <v>0</v>
          </cell>
          <cell r="AO265">
            <v>0</v>
          </cell>
          <cell r="AP265">
            <v>0</v>
          </cell>
          <cell r="AQ265">
            <v>0</v>
          </cell>
          <cell r="AR265">
            <v>0</v>
          </cell>
          <cell r="AS265">
            <v>0</v>
          </cell>
          <cell r="AT265">
            <v>0</v>
          </cell>
          <cell r="AU265">
            <v>0</v>
          </cell>
          <cell r="AV265">
            <v>0</v>
          </cell>
        </row>
        <row r="266">
          <cell r="A266" t="str">
            <v>March</v>
          </cell>
          <cell r="B266" t="str">
            <v>2010-2011</v>
          </cell>
          <cell r="C266" t="str">
            <v>18225.512014.912</v>
          </cell>
          <cell r="D266" t="str">
            <v>CONSER</v>
          </cell>
          <cell r="E266" t="str">
            <v>CONSER</v>
          </cell>
          <cell r="F266">
            <v>40604</v>
          </cell>
          <cell r="G266">
            <v>52020</v>
          </cell>
          <cell r="H266" t="str">
            <v>Asyst Corporation</v>
          </cell>
          <cell r="I266">
            <v>6400</v>
          </cell>
          <cell r="J266" t="str">
            <v>00141307</v>
          </cell>
          <cell r="K266" t="str">
            <v xml:space="preserve"> </v>
          </cell>
          <cell r="L266" t="str">
            <v>5365</v>
          </cell>
          <cell r="M266" t="str">
            <v>finance adjustment</v>
          </cell>
          <cell r="N266" t="str">
            <v>CONEW Misc</v>
          </cell>
          <cell r="O266" t="str">
            <v>Conservation</v>
          </cell>
          <cell r="P266" t="str">
            <v>NA</v>
          </cell>
          <cell r="Q266">
            <v>0</v>
          </cell>
          <cell r="R266">
            <v>0</v>
          </cell>
          <cell r="S266">
            <v>6400</v>
          </cell>
          <cell r="T266">
            <v>0</v>
          </cell>
          <cell r="U266">
            <v>0</v>
          </cell>
          <cell r="V266">
            <v>0</v>
          </cell>
          <cell r="W266">
            <v>0</v>
          </cell>
          <cell r="X266" t="str">
            <v>March2010-2011</v>
          </cell>
          <cell r="Y266" t="str">
            <v>March2010-2011ConservationCONSER</v>
          </cell>
          <cell r="Z266" t="str">
            <v>Conservation52020CONSER</v>
          </cell>
          <cell r="AA266" t="str">
            <v>March2010-2011CONEW Misc</v>
          </cell>
          <cell r="AB266" t="str">
            <v>ConservationCONSER</v>
          </cell>
          <cell r="AC266" t="str">
            <v>NACONSERConservation52020</v>
          </cell>
          <cell r="AD266" t="str">
            <v>CONEW MiscMarchCONSER</v>
          </cell>
          <cell r="AE266" t="str">
            <v>ConservationCONSER52020March</v>
          </cell>
          <cell r="AF266">
            <v>0</v>
          </cell>
          <cell r="AG266">
            <v>6400</v>
          </cell>
          <cell r="AH266">
            <v>0</v>
          </cell>
          <cell r="AI266">
            <v>0</v>
          </cell>
          <cell r="AJ266">
            <v>0</v>
          </cell>
          <cell r="AK266">
            <v>0</v>
          </cell>
          <cell r="AL266">
            <v>0</v>
          </cell>
          <cell r="AM266">
            <v>6400</v>
          </cell>
          <cell r="AN266">
            <v>0</v>
          </cell>
          <cell r="AO266">
            <v>0</v>
          </cell>
          <cell r="AP266">
            <v>0</v>
          </cell>
          <cell r="AQ266">
            <v>0</v>
          </cell>
          <cell r="AR266">
            <v>0</v>
          </cell>
          <cell r="AS266">
            <v>0</v>
          </cell>
          <cell r="AT266">
            <v>0</v>
          </cell>
          <cell r="AU266">
            <v>0</v>
          </cell>
          <cell r="AV266">
            <v>0</v>
          </cell>
        </row>
        <row r="267">
          <cell r="A267" t="str">
            <v>March</v>
          </cell>
          <cell r="B267" t="str">
            <v>2010-2011</v>
          </cell>
          <cell r="C267" t="str">
            <v>18225.511200.912</v>
          </cell>
          <cell r="D267" t="str">
            <v>CONSER</v>
          </cell>
          <cell r="E267" t="str">
            <v>CONSER</v>
          </cell>
          <cell r="F267">
            <v>40606</v>
          </cell>
          <cell r="G267" t="str">
            <v>CIS</v>
          </cell>
          <cell r="H267" t="str">
            <v>CIS</v>
          </cell>
          <cell r="I267">
            <v>545</v>
          </cell>
          <cell r="J267" t="str">
            <v xml:space="preserve"> </v>
          </cell>
          <cell r="K267" t="str">
            <v xml:space="preserve"> </v>
          </cell>
          <cell r="L267" t="str">
            <v xml:space="preserve"> </v>
          </cell>
          <cell r="M267" t="str">
            <v>000000000001413</v>
          </cell>
          <cell r="N267" t="str">
            <v>CONEW Misc</v>
          </cell>
          <cell r="O267" t="str">
            <v>Conservation</v>
          </cell>
          <cell r="P267" t="str">
            <v>NA</v>
          </cell>
          <cell r="Q267">
            <v>0</v>
          </cell>
          <cell r="R267">
            <v>0</v>
          </cell>
          <cell r="S267">
            <v>545</v>
          </cell>
          <cell r="T267">
            <v>0</v>
          </cell>
          <cell r="U267">
            <v>0</v>
          </cell>
          <cell r="V267">
            <v>0</v>
          </cell>
          <cell r="W267">
            <v>0</v>
          </cell>
          <cell r="X267" t="str">
            <v>March2010-2011</v>
          </cell>
          <cell r="Y267" t="str">
            <v>March2010-2011ConservationCONSER</v>
          </cell>
          <cell r="Z267" t="str">
            <v>ConservationCISCONSER</v>
          </cell>
          <cell r="AA267" t="str">
            <v>March2010-2011CONEW Misc</v>
          </cell>
          <cell r="AB267" t="str">
            <v>ConservationCONSER</v>
          </cell>
          <cell r="AC267" t="str">
            <v>NACONSERConservationCIS</v>
          </cell>
          <cell r="AD267" t="str">
            <v>CONEW MiscMarchCONSER</v>
          </cell>
          <cell r="AE267" t="str">
            <v>ConservationCONSERCISMarch</v>
          </cell>
          <cell r="AF267">
            <v>0</v>
          </cell>
          <cell r="AG267">
            <v>545</v>
          </cell>
          <cell r="AH267">
            <v>0</v>
          </cell>
          <cell r="AI267">
            <v>0</v>
          </cell>
          <cell r="AJ267">
            <v>0</v>
          </cell>
          <cell r="AK267">
            <v>0</v>
          </cell>
          <cell r="AL267">
            <v>0</v>
          </cell>
          <cell r="AM267">
            <v>545</v>
          </cell>
          <cell r="AN267">
            <v>0</v>
          </cell>
          <cell r="AO267">
            <v>0</v>
          </cell>
          <cell r="AP267">
            <v>0</v>
          </cell>
          <cell r="AQ267">
            <v>0</v>
          </cell>
          <cell r="AR267">
            <v>0</v>
          </cell>
          <cell r="AS267">
            <v>0</v>
          </cell>
          <cell r="AT267">
            <v>0</v>
          </cell>
          <cell r="AU267">
            <v>0</v>
          </cell>
          <cell r="AV267">
            <v>0</v>
          </cell>
        </row>
        <row r="268">
          <cell r="A268" t="str">
            <v>March</v>
          </cell>
          <cell r="B268" t="str">
            <v>2010-2011</v>
          </cell>
          <cell r="C268" t="str">
            <v>18225.511200.912</v>
          </cell>
          <cell r="D268" t="str">
            <v>CONSER</v>
          </cell>
          <cell r="E268" t="str">
            <v>CONSER</v>
          </cell>
          <cell r="F268">
            <v>40609</v>
          </cell>
          <cell r="G268" t="str">
            <v>CIS</v>
          </cell>
          <cell r="H268" t="str">
            <v>CIS</v>
          </cell>
          <cell r="I268">
            <v>400</v>
          </cell>
          <cell r="J268" t="str">
            <v xml:space="preserve"> </v>
          </cell>
          <cell r="K268" t="str">
            <v xml:space="preserve"> </v>
          </cell>
          <cell r="L268" t="str">
            <v xml:space="preserve"> </v>
          </cell>
          <cell r="M268" t="str">
            <v>000000000001416</v>
          </cell>
          <cell r="N268" t="str">
            <v>CONEW Misc</v>
          </cell>
          <cell r="O268" t="str">
            <v>Conservation</v>
          </cell>
          <cell r="P268" t="str">
            <v>NA</v>
          </cell>
          <cell r="Q268">
            <v>0</v>
          </cell>
          <cell r="R268">
            <v>0</v>
          </cell>
          <cell r="S268">
            <v>400</v>
          </cell>
          <cell r="T268">
            <v>0</v>
          </cell>
          <cell r="U268">
            <v>0</v>
          </cell>
          <cell r="V268">
            <v>0</v>
          </cell>
          <cell r="W268">
            <v>0</v>
          </cell>
          <cell r="X268" t="str">
            <v>March2010-2011</v>
          </cell>
          <cell r="Y268" t="str">
            <v>March2010-2011ConservationCONSER</v>
          </cell>
          <cell r="Z268" t="str">
            <v>ConservationCISCONSER</v>
          </cell>
          <cell r="AA268" t="str">
            <v>March2010-2011CONEW Misc</v>
          </cell>
          <cell r="AB268" t="str">
            <v>ConservationCONSER</v>
          </cell>
          <cell r="AC268" t="str">
            <v>NACONSERConservationCIS</v>
          </cell>
          <cell r="AD268" t="str">
            <v>CONEW MiscMarchCONSER</v>
          </cell>
          <cell r="AE268" t="str">
            <v>ConservationCONSERCISMarch</v>
          </cell>
          <cell r="AF268">
            <v>0</v>
          </cell>
          <cell r="AG268">
            <v>400</v>
          </cell>
          <cell r="AH268">
            <v>0</v>
          </cell>
          <cell r="AI268">
            <v>0</v>
          </cell>
          <cell r="AJ268">
            <v>0</v>
          </cell>
          <cell r="AK268">
            <v>0</v>
          </cell>
          <cell r="AL268">
            <v>0</v>
          </cell>
          <cell r="AM268">
            <v>400</v>
          </cell>
          <cell r="AN268">
            <v>0</v>
          </cell>
          <cell r="AO268">
            <v>0</v>
          </cell>
          <cell r="AP268">
            <v>0</v>
          </cell>
          <cell r="AQ268">
            <v>0</v>
          </cell>
          <cell r="AR268">
            <v>0</v>
          </cell>
          <cell r="AS268">
            <v>0</v>
          </cell>
          <cell r="AT268">
            <v>0</v>
          </cell>
          <cell r="AU268">
            <v>0</v>
          </cell>
          <cell r="AV268">
            <v>0</v>
          </cell>
        </row>
        <row r="269">
          <cell r="A269" t="str">
            <v>March</v>
          </cell>
          <cell r="B269" t="str">
            <v>2010-2011</v>
          </cell>
          <cell r="C269" t="str">
            <v>18225.511200.912</v>
          </cell>
          <cell r="D269" t="str">
            <v>CONSER</v>
          </cell>
          <cell r="E269" t="str">
            <v>CONSER</v>
          </cell>
          <cell r="F269">
            <v>40611</v>
          </cell>
          <cell r="G269" t="str">
            <v>CIS</v>
          </cell>
          <cell r="H269" t="str">
            <v>CIS</v>
          </cell>
          <cell r="I269">
            <v>1600</v>
          </cell>
          <cell r="J269" t="str">
            <v xml:space="preserve"> </v>
          </cell>
          <cell r="K269" t="str">
            <v xml:space="preserve"> </v>
          </cell>
          <cell r="L269" t="str">
            <v xml:space="preserve"> </v>
          </cell>
          <cell r="M269" t="str">
            <v>000000000001418</v>
          </cell>
          <cell r="N269" t="str">
            <v>CONEW Misc</v>
          </cell>
          <cell r="O269" t="str">
            <v>Conservation</v>
          </cell>
          <cell r="P269" t="str">
            <v>NA</v>
          </cell>
          <cell r="Q269">
            <v>0</v>
          </cell>
          <cell r="R269">
            <v>0</v>
          </cell>
          <cell r="S269">
            <v>1600</v>
          </cell>
          <cell r="T269">
            <v>0</v>
          </cell>
          <cell r="U269">
            <v>0</v>
          </cell>
          <cell r="V269">
            <v>0</v>
          </cell>
          <cell r="W269">
            <v>0</v>
          </cell>
          <cell r="X269" t="str">
            <v>March2010-2011</v>
          </cell>
          <cell r="Y269" t="str">
            <v>March2010-2011ConservationCONSER</v>
          </cell>
          <cell r="Z269" t="str">
            <v>ConservationCISCONSER</v>
          </cell>
          <cell r="AA269" t="str">
            <v>March2010-2011CONEW Misc</v>
          </cell>
          <cell r="AB269" t="str">
            <v>ConservationCONSER</v>
          </cell>
          <cell r="AC269" t="str">
            <v>NACONSERConservationCIS</v>
          </cell>
          <cell r="AD269" t="str">
            <v>CONEW MiscMarchCONSER</v>
          </cell>
          <cell r="AE269" t="str">
            <v>ConservationCONSERCISMarch</v>
          </cell>
          <cell r="AF269">
            <v>0</v>
          </cell>
          <cell r="AG269">
            <v>1600</v>
          </cell>
          <cell r="AH269">
            <v>0</v>
          </cell>
          <cell r="AI269">
            <v>0</v>
          </cell>
          <cell r="AJ269">
            <v>0</v>
          </cell>
          <cell r="AK269">
            <v>0</v>
          </cell>
          <cell r="AL269">
            <v>0</v>
          </cell>
          <cell r="AM269">
            <v>1600</v>
          </cell>
          <cell r="AN269">
            <v>0</v>
          </cell>
          <cell r="AO269">
            <v>0</v>
          </cell>
          <cell r="AP269">
            <v>0</v>
          </cell>
          <cell r="AQ269">
            <v>0</v>
          </cell>
          <cell r="AR269">
            <v>0</v>
          </cell>
          <cell r="AS269">
            <v>0</v>
          </cell>
          <cell r="AT269">
            <v>0</v>
          </cell>
          <cell r="AU269">
            <v>0</v>
          </cell>
          <cell r="AV269">
            <v>0</v>
          </cell>
        </row>
        <row r="270">
          <cell r="A270" t="str">
            <v>March</v>
          </cell>
          <cell r="B270" t="str">
            <v>2010-2011</v>
          </cell>
          <cell r="C270" t="str">
            <v>18225.511200.912</v>
          </cell>
          <cell r="D270" t="str">
            <v>CONSER</v>
          </cell>
          <cell r="E270" t="str">
            <v>CONSER</v>
          </cell>
          <cell r="F270">
            <v>40613</v>
          </cell>
          <cell r="G270" t="str">
            <v>CIS</v>
          </cell>
          <cell r="H270" t="str">
            <v>CIS</v>
          </cell>
          <cell r="I270">
            <v>1744.09</v>
          </cell>
          <cell r="J270" t="str">
            <v xml:space="preserve"> </v>
          </cell>
          <cell r="K270" t="str">
            <v xml:space="preserve"> </v>
          </cell>
          <cell r="L270" t="str">
            <v xml:space="preserve"> </v>
          </cell>
          <cell r="M270" t="str">
            <v>000000000001420</v>
          </cell>
          <cell r="N270" t="str">
            <v>CONEW Misc</v>
          </cell>
          <cell r="O270" t="str">
            <v>Conservation</v>
          </cell>
          <cell r="P270" t="str">
            <v>NA</v>
          </cell>
          <cell r="Q270">
            <v>0</v>
          </cell>
          <cell r="R270">
            <v>0</v>
          </cell>
          <cell r="S270">
            <v>1744.09</v>
          </cell>
          <cell r="T270">
            <v>0</v>
          </cell>
          <cell r="U270">
            <v>0</v>
          </cell>
          <cell r="V270">
            <v>0</v>
          </cell>
          <cell r="W270">
            <v>0</v>
          </cell>
          <cell r="X270" t="str">
            <v>March2010-2011</v>
          </cell>
          <cell r="Y270" t="str">
            <v>March2010-2011ConservationCONSER</v>
          </cell>
          <cell r="Z270" t="str">
            <v>ConservationCISCONSER</v>
          </cell>
          <cell r="AA270" t="str">
            <v>March2010-2011CONEW Misc</v>
          </cell>
          <cell r="AB270" t="str">
            <v>ConservationCONSER</v>
          </cell>
          <cell r="AC270" t="str">
            <v>NACONSERConservationCIS</v>
          </cell>
          <cell r="AD270" t="str">
            <v>CONEW MiscMarchCONSER</v>
          </cell>
          <cell r="AE270" t="str">
            <v>ConservationCONSERCISMarch</v>
          </cell>
          <cell r="AF270">
            <v>0</v>
          </cell>
          <cell r="AG270">
            <v>1744.09</v>
          </cell>
          <cell r="AH270">
            <v>0</v>
          </cell>
          <cell r="AI270">
            <v>0</v>
          </cell>
          <cell r="AJ270">
            <v>0</v>
          </cell>
          <cell r="AK270">
            <v>0</v>
          </cell>
          <cell r="AL270">
            <v>0</v>
          </cell>
          <cell r="AM270">
            <v>1744.09</v>
          </cell>
          <cell r="AN270">
            <v>0</v>
          </cell>
          <cell r="AO270">
            <v>0</v>
          </cell>
          <cell r="AP270">
            <v>0</v>
          </cell>
          <cell r="AQ270">
            <v>0</v>
          </cell>
          <cell r="AR270">
            <v>0</v>
          </cell>
          <cell r="AS270">
            <v>0</v>
          </cell>
          <cell r="AT270">
            <v>0</v>
          </cell>
          <cell r="AU270">
            <v>0</v>
          </cell>
          <cell r="AV270">
            <v>0</v>
          </cell>
        </row>
        <row r="271">
          <cell r="A271" t="str">
            <v>March</v>
          </cell>
          <cell r="B271" t="str">
            <v>2010-2011</v>
          </cell>
          <cell r="C271" t="str">
            <v>18225.512014.912</v>
          </cell>
          <cell r="D271" t="str">
            <v>CONSER</v>
          </cell>
          <cell r="E271" t="str">
            <v>CONSER</v>
          </cell>
          <cell r="F271">
            <v>40613</v>
          </cell>
          <cell r="G271">
            <v>196332</v>
          </cell>
          <cell r="H271" t="str">
            <v>Aqua Cops Water Systems Inc</v>
          </cell>
          <cell r="I271">
            <v>852.92</v>
          </cell>
          <cell r="J271" t="str">
            <v>00171332</v>
          </cell>
          <cell r="K271" t="str">
            <v xml:space="preserve"> </v>
          </cell>
          <cell r="L271" t="str">
            <v>HF0181</v>
          </cell>
          <cell r="M271" t="str">
            <v>Home Fix-Up Program</v>
          </cell>
          <cell r="N271" t="str">
            <v>CONEW Misc</v>
          </cell>
          <cell r="O271" t="str">
            <v>Conservation</v>
          </cell>
          <cell r="P271" t="str">
            <v>NA</v>
          </cell>
          <cell r="Q271">
            <v>0</v>
          </cell>
          <cell r="R271">
            <v>0</v>
          </cell>
          <cell r="S271">
            <v>852.92</v>
          </cell>
          <cell r="T271">
            <v>0</v>
          </cell>
          <cell r="U271">
            <v>0</v>
          </cell>
          <cell r="V271">
            <v>0</v>
          </cell>
          <cell r="W271">
            <v>0</v>
          </cell>
          <cell r="X271" t="str">
            <v>March2010-2011</v>
          </cell>
          <cell r="Y271" t="str">
            <v>March2010-2011ConservationCONSER</v>
          </cell>
          <cell r="Z271" t="str">
            <v>Conservation196332CONSER</v>
          </cell>
          <cell r="AA271" t="str">
            <v>March2010-2011CONEW Misc</v>
          </cell>
          <cell r="AB271" t="str">
            <v>ConservationCONSER</v>
          </cell>
          <cell r="AC271" t="str">
            <v>NACONSERConservation196332</v>
          </cell>
          <cell r="AD271" t="str">
            <v>CONEW MiscMarchCONSER</v>
          </cell>
          <cell r="AE271" t="str">
            <v>ConservationCONSER196332March</v>
          </cell>
          <cell r="AF271">
            <v>0</v>
          </cell>
          <cell r="AG271">
            <v>852.92</v>
          </cell>
          <cell r="AH271">
            <v>0</v>
          </cell>
          <cell r="AI271">
            <v>0</v>
          </cell>
          <cell r="AJ271">
            <v>0</v>
          </cell>
          <cell r="AK271">
            <v>0</v>
          </cell>
          <cell r="AL271">
            <v>0</v>
          </cell>
          <cell r="AM271">
            <v>852.92</v>
          </cell>
          <cell r="AN271">
            <v>0</v>
          </cell>
          <cell r="AO271">
            <v>0</v>
          </cell>
          <cell r="AP271">
            <v>0</v>
          </cell>
          <cell r="AQ271">
            <v>0</v>
          </cell>
          <cell r="AR271">
            <v>0</v>
          </cell>
          <cell r="AS271">
            <v>0</v>
          </cell>
          <cell r="AT271">
            <v>0</v>
          </cell>
          <cell r="AU271">
            <v>0</v>
          </cell>
          <cell r="AV271">
            <v>0</v>
          </cell>
          <cell r="AZ271" t="str">
            <v>GRAHAM</v>
          </cell>
        </row>
        <row r="272">
          <cell r="A272" t="str">
            <v>March</v>
          </cell>
          <cell r="B272" t="str">
            <v>2010-2011</v>
          </cell>
          <cell r="C272" t="str">
            <v>18225.512014.912</v>
          </cell>
          <cell r="D272" t="str">
            <v>CONSER</v>
          </cell>
          <cell r="E272" t="str">
            <v>CONSER</v>
          </cell>
          <cell r="F272">
            <v>40613</v>
          </cell>
          <cell r="G272">
            <v>196332</v>
          </cell>
          <cell r="H272" t="str">
            <v>Aqua Cops Water Systems Inc</v>
          </cell>
          <cell r="I272">
            <v>1139.9000000000001</v>
          </cell>
          <cell r="J272" t="str">
            <v>00171332</v>
          </cell>
          <cell r="K272" t="str">
            <v xml:space="preserve"> </v>
          </cell>
          <cell r="L272" t="str">
            <v>HF0182</v>
          </cell>
          <cell r="M272" t="str">
            <v>Home Fix-Up Program</v>
          </cell>
          <cell r="N272" t="str">
            <v>CONEW Misc</v>
          </cell>
          <cell r="O272" t="str">
            <v>Conservation</v>
          </cell>
          <cell r="P272" t="str">
            <v>NA</v>
          </cell>
          <cell r="Q272">
            <v>0</v>
          </cell>
          <cell r="R272">
            <v>0</v>
          </cell>
          <cell r="S272">
            <v>1139.9000000000001</v>
          </cell>
          <cell r="T272">
            <v>0</v>
          </cell>
          <cell r="U272">
            <v>0</v>
          </cell>
          <cell r="V272">
            <v>0</v>
          </cell>
          <cell r="W272">
            <v>0</v>
          </cell>
          <cell r="X272" t="str">
            <v>March2010-2011</v>
          </cell>
          <cell r="Y272" t="str">
            <v>March2010-2011ConservationCONSER</v>
          </cell>
          <cell r="Z272" t="str">
            <v>Conservation196332CONSER</v>
          </cell>
          <cell r="AA272" t="str">
            <v>March2010-2011CONEW Misc</v>
          </cell>
          <cell r="AB272" t="str">
            <v>ConservationCONSER</v>
          </cell>
          <cell r="AC272" t="str">
            <v>NACONSERConservation196332</v>
          </cell>
          <cell r="AD272" t="str">
            <v>CONEW MiscMarchCONSER</v>
          </cell>
          <cell r="AE272" t="str">
            <v>ConservationCONSER196332March</v>
          </cell>
          <cell r="AF272">
            <v>0</v>
          </cell>
          <cell r="AG272">
            <v>1139.9000000000001</v>
          </cell>
          <cell r="AH272">
            <v>0</v>
          </cell>
          <cell r="AI272">
            <v>0</v>
          </cell>
          <cell r="AJ272">
            <v>0</v>
          </cell>
          <cell r="AK272">
            <v>0</v>
          </cell>
          <cell r="AL272">
            <v>0</v>
          </cell>
          <cell r="AM272">
            <v>1139.9000000000001</v>
          </cell>
          <cell r="AN272">
            <v>0</v>
          </cell>
          <cell r="AO272">
            <v>0</v>
          </cell>
          <cell r="AP272">
            <v>0</v>
          </cell>
          <cell r="AQ272">
            <v>0</v>
          </cell>
          <cell r="AR272">
            <v>0</v>
          </cell>
          <cell r="AS272">
            <v>0</v>
          </cell>
          <cell r="AT272">
            <v>0</v>
          </cell>
          <cell r="AU272">
            <v>0</v>
          </cell>
          <cell r="AV272">
            <v>0</v>
          </cell>
          <cell r="AZ272" t="str">
            <v>SPRIGGS</v>
          </cell>
        </row>
        <row r="273">
          <cell r="A273" t="str">
            <v>March</v>
          </cell>
          <cell r="B273" t="str">
            <v>2010-2011</v>
          </cell>
          <cell r="C273" t="str">
            <v>18225.512014.912</v>
          </cell>
          <cell r="D273" t="str">
            <v>CONSER</v>
          </cell>
          <cell r="E273" t="str">
            <v>CONSER</v>
          </cell>
          <cell r="F273">
            <v>40613</v>
          </cell>
          <cell r="G273">
            <v>196332</v>
          </cell>
          <cell r="H273" t="str">
            <v>Aqua Cops Water Systems Inc</v>
          </cell>
          <cell r="I273">
            <v>748.73</v>
          </cell>
          <cell r="J273" t="str">
            <v>00171332</v>
          </cell>
          <cell r="K273" t="str">
            <v xml:space="preserve"> </v>
          </cell>
          <cell r="L273" t="str">
            <v>HF0183</v>
          </cell>
          <cell r="M273" t="str">
            <v>Home Fix-Up Program</v>
          </cell>
          <cell r="N273" t="str">
            <v>CONEW Misc</v>
          </cell>
          <cell r="O273" t="str">
            <v>Conservation</v>
          </cell>
          <cell r="P273" t="str">
            <v>NA</v>
          </cell>
          <cell r="Q273">
            <v>0</v>
          </cell>
          <cell r="R273">
            <v>0</v>
          </cell>
          <cell r="S273">
            <v>748.73</v>
          </cell>
          <cell r="T273">
            <v>0</v>
          </cell>
          <cell r="U273">
            <v>0</v>
          </cell>
          <cell r="V273">
            <v>0</v>
          </cell>
          <cell r="W273">
            <v>0</v>
          </cell>
          <cell r="X273" t="str">
            <v>March2010-2011</v>
          </cell>
          <cell r="Y273" t="str">
            <v>March2010-2011ConservationCONSER</v>
          </cell>
          <cell r="Z273" t="str">
            <v>Conservation196332CONSER</v>
          </cell>
          <cell r="AA273" t="str">
            <v>March2010-2011CONEW Misc</v>
          </cell>
          <cell r="AB273" t="str">
            <v>ConservationCONSER</v>
          </cell>
          <cell r="AC273" t="str">
            <v>NACONSERConservation196332</v>
          </cell>
          <cell r="AD273" t="str">
            <v>CONEW MiscMarchCONSER</v>
          </cell>
          <cell r="AE273" t="str">
            <v>ConservationCONSER196332March</v>
          </cell>
          <cell r="AF273">
            <v>0</v>
          </cell>
          <cell r="AG273">
            <v>748.73</v>
          </cell>
          <cell r="AH273">
            <v>0</v>
          </cell>
          <cell r="AI273">
            <v>0</v>
          </cell>
          <cell r="AJ273">
            <v>0</v>
          </cell>
          <cell r="AK273">
            <v>0</v>
          </cell>
          <cell r="AL273">
            <v>0</v>
          </cell>
          <cell r="AM273">
            <v>748.73</v>
          </cell>
          <cell r="AN273">
            <v>0</v>
          </cell>
          <cell r="AO273">
            <v>0</v>
          </cell>
          <cell r="AP273">
            <v>0</v>
          </cell>
          <cell r="AQ273">
            <v>0</v>
          </cell>
          <cell r="AR273">
            <v>0</v>
          </cell>
          <cell r="AS273">
            <v>0</v>
          </cell>
          <cell r="AT273">
            <v>0</v>
          </cell>
          <cell r="AU273">
            <v>0</v>
          </cell>
          <cell r="AV273">
            <v>0</v>
          </cell>
          <cell r="AZ273" t="str">
            <v>GRAHAM</v>
          </cell>
        </row>
        <row r="274">
          <cell r="A274" t="str">
            <v>March</v>
          </cell>
          <cell r="B274" t="str">
            <v>2010-2011</v>
          </cell>
          <cell r="C274" t="str">
            <v>18225.512014.912</v>
          </cell>
          <cell r="D274" t="str">
            <v>CONSER</v>
          </cell>
          <cell r="E274" t="str">
            <v>CONSER</v>
          </cell>
          <cell r="F274">
            <v>40613</v>
          </cell>
          <cell r="G274">
            <v>196332</v>
          </cell>
          <cell r="H274" t="str">
            <v>Aqua Cops Water Systems Inc</v>
          </cell>
          <cell r="I274">
            <v>1299.18</v>
          </cell>
          <cell r="J274" t="str">
            <v>00171332</v>
          </cell>
          <cell r="K274" t="str">
            <v xml:space="preserve"> </v>
          </cell>
          <cell r="L274" t="str">
            <v>HF0184</v>
          </cell>
          <cell r="M274" t="str">
            <v>Home Fix-Up Program</v>
          </cell>
          <cell r="N274" t="str">
            <v>CONEW Misc</v>
          </cell>
          <cell r="O274" t="str">
            <v>Conservation</v>
          </cell>
          <cell r="P274" t="str">
            <v>NA</v>
          </cell>
          <cell r="Q274">
            <v>0</v>
          </cell>
          <cell r="R274">
            <v>0</v>
          </cell>
          <cell r="S274">
            <v>1299.18</v>
          </cell>
          <cell r="T274">
            <v>0</v>
          </cell>
          <cell r="U274">
            <v>0</v>
          </cell>
          <cell r="V274">
            <v>0</v>
          </cell>
          <cell r="W274">
            <v>0</v>
          </cell>
          <cell r="X274" t="str">
            <v>March2010-2011</v>
          </cell>
          <cell r="Y274" t="str">
            <v>March2010-2011ConservationCONSER</v>
          </cell>
          <cell r="Z274" t="str">
            <v>Conservation196332CONSER</v>
          </cell>
          <cell r="AA274" t="str">
            <v>March2010-2011CONEW Misc</v>
          </cell>
          <cell r="AB274" t="str">
            <v>ConservationCONSER</v>
          </cell>
          <cell r="AC274" t="str">
            <v>NACONSERConservation196332</v>
          </cell>
          <cell r="AD274" t="str">
            <v>CONEW MiscMarchCONSER</v>
          </cell>
          <cell r="AE274" t="str">
            <v>ConservationCONSER196332March</v>
          </cell>
          <cell r="AF274">
            <v>0</v>
          </cell>
          <cell r="AG274">
            <v>1299.18</v>
          </cell>
          <cell r="AH274">
            <v>0</v>
          </cell>
          <cell r="AI274">
            <v>0</v>
          </cell>
          <cell r="AJ274">
            <v>0</v>
          </cell>
          <cell r="AK274">
            <v>0</v>
          </cell>
          <cell r="AL274">
            <v>0</v>
          </cell>
          <cell r="AM274">
            <v>1299.18</v>
          </cell>
          <cell r="AN274">
            <v>0</v>
          </cell>
          <cell r="AO274">
            <v>0</v>
          </cell>
          <cell r="AP274">
            <v>0</v>
          </cell>
          <cell r="AQ274">
            <v>0</v>
          </cell>
          <cell r="AR274">
            <v>0</v>
          </cell>
          <cell r="AS274">
            <v>0</v>
          </cell>
          <cell r="AT274">
            <v>0</v>
          </cell>
          <cell r="AU274">
            <v>0</v>
          </cell>
          <cell r="AV274">
            <v>0</v>
          </cell>
          <cell r="AZ274" t="str">
            <v>GRAHAM</v>
          </cell>
        </row>
        <row r="275">
          <cell r="A275" t="str">
            <v>March</v>
          </cell>
          <cell r="B275" t="str">
            <v>2010-2011</v>
          </cell>
          <cell r="C275" t="str">
            <v>18225.512014.912</v>
          </cell>
          <cell r="D275" t="str">
            <v>CONSER</v>
          </cell>
          <cell r="E275" t="str">
            <v>CONSER</v>
          </cell>
          <cell r="F275">
            <v>40613</v>
          </cell>
          <cell r="G275">
            <v>196332</v>
          </cell>
          <cell r="H275" t="str">
            <v>Aqua Cops Water Systems Inc</v>
          </cell>
          <cell r="I275">
            <v>1911.02</v>
          </cell>
          <cell r="J275" t="str">
            <v>00171332</v>
          </cell>
          <cell r="K275" t="str">
            <v xml:space="preserve"> </v>
          </cell>
          <cell r="L275" t="str">
            <v>HF0185</v>
          </cell>
          <cell r="M275" t="str">
            <v>Home Fix-Up Program</v>
          </cell>
          <cell r="N275" t="str">
            <v>CONEW Misc</v>
          </cell>
          <cell r="O275" t="str">
            <v>Conservation</v>
          </cell>
          <cell r="P275" t="str">
            <v>NA</v>
          </cell>
          <cell r="Q275">
            <v>0</v>
          </cell>
          <cell r="R275">
            <v>0</v>
          </cell>
          <cell r="S275">
            <v>1911.02</v>
          </cell>
          <cell r="T275">
            <v>0</v>
          </cell>
          <cell r="U275">
            <v>0</v>
          </cell>
          <cell r="V275">
            <v>0</v>
          </cell>
          <cell r="W275">
            <v>0</v>
          </cell>
          <cell r="X275" t="str">
            <v>March2010-2011</v>
          </cell>
          <cell r="Y275" t="str">
            <v>March2010-2011ConservationCONSER</v>
          </cell>
          <cell r="Z275" t="str">
            <v>Conservation196332CONSER</v>
          </cell>
          <cell r="AA275" t="str">
            <v>March2010-2011CONEW Misc</v>
          </cell>
          <cell r="AB275" t="str">
            <v>ConservationCONSER</v>
          </cell>
          <cell r="AC275" t="str">
            <v>NACONSERConservation196332</v>
          </cell>
          <cell r="AD275" t="str">
            <v>CONEW MiscMarchCONSER</v>
          </cell>
          <cell r="AE275" t="str">
            <v>ConservationCONSER196332March</v>
          </cell>
          <cell r="AF275">
            <v>0</v>
          </cell>
          <cell r="AG275">
            <v>1911.02</v>
          </cell>
          <cell r="AH275">
            <v>0</v>
          </cell>
          <cell r="AI275">
            <v>0</v>
          </cell>
          <cell r="AJ275">
            <v>0</v>
          </cell>
          <cell r="AK275">
            <v>0</v>
          </cell>
          <cell r="AL275">
            <v>0</v>
          </cell>
          <cell r="AM275">
            <v>1911.02</v>
          </cell>
          <cell r="AN275">
            <v>0</v>
          </cell>
          <cell r="AO275">
            <v>0</v>
          </cell>
          <cell r="AP275">
            <v>0</v>
          </cell>
          <cell r="AQ275">
            <v>0</v>
          </cell>
          <cell r="AR275">
            <v>0</v>
          </cell>
          <cell r="AS275">
            <v>0</v>
          </cell>
          <cell r="AT275">
            <v>0</v>
          </cell>
          <cell r="AU275">
            <v>0</v>
          </cell>
          <cell r="AV275">
            <v>0</v>
          </cell>
          <cell r="AZ275" t="str">
            <v>SKIPPER</v>
          </cell>
        </row>
        <row r="276">
          <cell r="A276" t="str">
            <v>March</v>
          </cell>
          <cell r="B276" t="str">
            <v>2010-2011</v>
          </cell>
          <cell r="C276" t="str">
            <v>18225.512014.912</v>
          </cell>
          <cell r="D276" t="str">
            <v>CONSER</v>
          </cell>
          <cell r="E276" t="str">
            <v>CONSER</v>
          </cell>
          <cell r="F276">
            <v>40613</v>
          </cell>
          <cell r="G276">
            <v>196332</v>
          </cell>
          <cell r="H276" t="str">
            <v>Aqua Cops Water Systems Inc</v>
          </cell>
          <cell r="I276">
            <v>894.68</v>
          </cell>
          <cell r="J276" t="str">
            <v>00171332</v>
          </cell>
          <cell r="K276" t="str">
            <v xml:space="preserve"> </v>
          </cell>
          <cell r="L276" t="str">
            <v>BI0049</v>
          </cell>
          <cell r="M276" t="str">
            <v>Financed Insulation Program</v>
          </cell>
          <cell r="N276" t="str">
            <v>CONEW Misc</v>
          </cell>
          <cell r="O276" t="str">
            <v>Conservation</v>
          </cell>
          <cell r="P276" t="str">
            <v>NA</v>
          </cell>
          <cell r="Q276">
            <v>0</v>
          </cell>
          <cell r="R276">
            <v>0</v>
          </cell>
          <cell r="S276">
            <v>894.68</v>
          </cell>
          <cell r="T276">
            <v>0</v>
          </cell>
          <cell r="U276">
            <v>0</v>
          </cell>
          <cell r="V276">
            <v>0</v>
          </cell>
          <cell r="W276">
            <v>0</v>
          </cell>
          <cell r="X276" t="str">
            <v>March2010-2011</v>
          </cell>
          <cell r="Y276" t="str">
            <v>March2010-2011ConservationCONSER</v>
          </cell>
          <cell r="Z276" t="str">
            <v>Conservation196332CONSER</v>
          </cell>
          <cell r="AA276" t="str">
            <v>March2010-2011CONEW Misc</v>
          </cell>
          <cell r="AB276" t="str">
            <v>ConservationCONSER</v>
          </cell>
          <cell r="AC276" t="str">
            <v>NACONSERConservation196332</v>
          </cell>
          <cell r="AD276" t="str">
            <v>CONEW MiscMarchCONSER</v>
          </cell>
          <cell r="AE276" t="str">
            <v>ConservationCONSER196332March</v>
          </cell>
          <cell r="AF276">
            <v>0</v>
          </cell>
          <cell r="AG276">
            <v>894.68</v>
          </cell>
          <cell r="AH276">
            <v>0</v>
          </cell>
          <cell r="AI276">
            <v>0</v>
          </cell>
          <cell r="AJ276">
            <v>0</v>
          </cell>
          <cell r="AK276">
            <v>0</v>
          </cell>
          <cell r="AL276">
            <v>0</v>
          </cell>
          <cell r="AM276">
            <v>894.68</v>
          </cell>
          <cell r="AN276">
            <v>0</v>
          </cell>
          <cell r="AO276">
            <v>0</v>
          </cell>
          <cell r="AP276">
            <v>0</v>
          </cell>
          <cell r="AQ276">
            <v>0</v>
          </cell>
          <cell r="AR276">
            <v>0</v>
          </cell>
          <cell r="AS276">
            <v>0</v>
          </cell>
          <cell r="AT276">
            <v>0</v>
          </cell>
          <cell r="AU276">
            <v>0</v>
          </cell>
          <cell r="AV276">
            <v>0</v>
          </cell>
          <cell r="AZ276" t="str">
            <v>GRAHAM</v>
          </cell>
        </row>
        <row r="277">
          <cell r="A277" t="str">
            <v>March</v>
          </cell>
          <cell r="B277" t="str">
            <v>2010-2011</v>
          </cell>
          <cell r="C277" t="str">
            <v>18225.511200.912</v>
          </cell>
          <cell r="D277" t="str">
            <v>CONSER</v>
          </cell>
          <cell r="E277" t="str">
            <v>CONSER</v>
          </cell>
          <cell r="F277">
            <v>40616</v>
          </cell>
          <cell r="G277" t="str">
            <v>CIS</v>
          </cell>
          <cell r="H277" t="str">
            <v>CIS</v>
          </cell>
          <cell r="I277">
            <v>1378.3</v>
          </cell>
          <cell r="J277" t="str">
            <v xml:space="preserve"> </v>
          </cell>
          <cell r="K277" t="str">
            <v xml:space="preserve"> </v>
          </cell>
          <cell r="L277" t="str">
            <v xml:space="preserve"> </v>
          </cell>
          <cell r="M277" t="str">
            <v>000000000001423</v>
          </cell>
          <cell r="N277" t="str">
            <v>CONEW Misc</v>
          </cell>
          <cell r="O277" t="str">
            <v>Conservation</v>
          </cell>
          <cell r="P277" t="str">
            <v>NA</v>
          </cell>
          <cell r="Q277">
            <v>0</v>
          </cell>
          <cell r="R277">
            <v>0</v>
          </cell>
          <cell r="S277">
            <v>1378.3</v>
          </cell>
          <cell r="T277">
            <v>0</v>
          </cell>
          <cell r="U277">
            <v>0</v>
          </cell>
          <cell r="V277">
            <v>0</v>
          </cell>
          <cell r="W277">
            <v>0</v>
          </cell>
          <cell r="X277" t="str">
            <v>March2010-2011</v>
          </cell>
          <cell r="Y277" t="str">
            <v>March2010-2011ConservationCONSER</v>
          </cell>
          <cell r="Z277" t="str">
            <v>ConservationCISCONSER</v>
          </cell>
          <cell r="AA277" t="str">
            <v>March2010-2011CONEW Misc</v>
          </cell>
          <cell r="AB277" t="str">
            <v>ConservationCONSER</v>
          </cell>
          <cell r="AC277" t="str">
            <v>NACONSERConservationCIS</v>
          </cell>
          <cell r="AD277" t="str">
            <v>CONEW MiscMarchCONSER</v>
          </cell>
          <cell r="AE277" t="str">
            <v>ConservationCONSERCISMarch</v>
          </cell>
          <cell r="AF277">
            <v>0</v>
          </cell>
          <cell r="AG277">
            <v>1378.3</v>
          </cell>
          <cell r="AH277">
            <v>0</v>
          </cell>
          <cell r="AI277">
            <v>0</v>
          </cell>
          <cell r="AJ277">
            <v>0</v>
          </cell>
          <cell r="AK277">
            <v>0</v>
          </cell>
          <cell r="AL277">
            <v>0</v>
          </cell>
          <cell r="AM277">
            <v>1378.3</v>
          </cell>
          <cell r="AN277">
            <v>0</v>
          </cell>
          <cell r="AO277">
            <v>0</v>
          </cell>
          <cell r="AP277">
            <v>0</v>
          </cell>
          <cell r="AQ277">
            <v>0</v>
          </cell>
          <cell r="AR277">
            <v>0</v>
          </cell>
          <cell r="AS277">
            <v>0</v>
          </cell>
          <cell r="AT277">
            <v>0</v>
          </cell>
          <cell r="AU277">
            <v>0</v>
          </cell>
          <cell r="AV277">
            <v>0</v>
          </cell>
        </row>
        <row r="278">
          <cell r="A278" t="str">
            <v>March</v>
          </cell>
          <cell r="B278" t="str">
            <v>2010-2011</v>
          </cell>
          <cell r="C278" t="str">
            <v>18225.511200.912</v>
          </cell>
          <cell r="D278" t="str">
            <v>CONSER</v>
          </cell>
          <cell r="E278" t="str">
            <v>CONSER</v>
          </cell>
          <cell r="F278">
            <v>40618</v>
          </cell>
          <cell r="G278" t="str">
            <v>CIS</v>
          </cell>
          <cell r="H278" t="str">
            <v>CIS</v>
          </cell>
          <cell r="I278">
            <v>1708</v>
          </cell>
          <cell r="J278" t="str">
            <v xml:space="preserve"> </v>
          </cell>
          <cell r="K278" t="str">
            <v xml:space="preserve"> </v>
          </cell>
          <cell r="L278" t="str">
            <v xml:space="preserve"> </v>
          </cell>
          <cell r="M278" t="str">
            <v>000000000001425</v>
          </cell>
          <cell r="N278" t="str">
            <v>CONEW Misc</v>
          </cell>
          <cell r="O278" t="str">
            <v>Conservation</v>
          </cell>
          <cell r="P278" t="str">
            <v>NA</v>
          </cell>
          <cell r="Q278">
            <v>0</v>
          </cell>
          <cell r="R278">
            <v>0</v>
          </cell>
          <cell r="S278">
            <v>1708</v>
          </cell>
          <cell r="T278">
            <v>0</v>
          </cell>
          <cell r="U278">
            <v>0</v>
          </cell>
          <cell r="V278">
            <v>0</v>
          </cell>
          <cell r="W278">
            <v>0</v>
          </cell>
          <cell r="X278" t="str">
            <v>March2010-2011</v>
          </cell>
          <cell r="Y278" t="str">
            <v>March2010-2011ConservationCONSER</v>
          </cell>
          <cell r="Z278" t="str">
            <v>ConservationCISCONSER</v>
          </cell>
          <cell r="AA278" t="str">
            <v>March2010-2011CONEW Misc</v>
          </cell>
          <cell r="AB278" t="str">
            <v>ConservationCONSER</v>
          </cell>
          <cell r="AC278" t="str">
            <v>NACONSERConservationCIS</v>
          </cell>
          <cell r="AD278" t="str">
            <v>CONEW MiscMarchCONSER</v>
          </cell>
          <cell r="AE278" t="str">
            <v>ConservationCONSERCISMarch</v>
          </cell>
          <cell r="AF278">
            <v>0</v>
          </cell>
          <cell r="AG278">
            <v>1708</v>
          </cell>
          <cell r="AH278">
            <v>0</v>
          </cell>
          <cell r="AI278">
            <v>0</v>
          </cell>
          <cell r="AJ278">
            <v>0</v>
          </cell>
          <cell r="AK278">
            <v>0</v>
          </cell>
          <cell r="AL278">
            <v>0</v>
          </cell>
          <cell r="AM278">
            <v>1708</v>
          </cell>
          <cell r="AN278">
            <v>0</v>
          </cell>
          <cell r="AO278">
            <v>0</v>
          </cell>
          <cell r="AP278">
            <v>0</v>
          </cell>
          <cell r="AQ278">
            <v>0</v>
          </cell>
          <cell r="AR278">
            <v>0</v>
          </cell>
          <cell r="AS278">
            <v>0</v>
          </cell>
          <cell r="AT278">
            <v>0</v>
          </cell>
          <cell r="AU278">
            <v>0</v>
          </cell>
          <cell r="AV278">
            <v>0</v>
          </cell>
        </row>
        <row r="279">
          <cell r="A279" t="str">
            <v>March</v>
          </cell>
          <cell r="B279" t="str">
            <v>2010-2011</v>
          </cell>
          <cell r="C279" t="str">
            <v>18225.511200.912</v>
          </cell>
          <cell r="D279" t="str">
            <v>CONSER</v>
          </cell>
          <cell r="E279" t="str">
            <v>CONSER</v>
          </cell>
          <cell r="F279">
            <v>40621</v>
          </cell>
          <cell r="G279" t="str">
            <v>CIS</v>
          </cell>
          <cell r="H279" t="str">
            <v>CIS</v>
          </cell>
          <cell r="I279">
            <v>675</v>
          </cell>
          <cell r="J279" t="str">
            <v xml:space="preserve"> </v>
          </cell>
          <cell r="K279" t="str">
            <v xml:space="preserve"> </v>
          </cell>
          <cell r="L279" t="str">
            <v xml:space="preserve"> </v>
          </cell>
          <cell r="M279" t="str">
            <v>000000000001429</v>
          </cell>
          <cell r="N279" t="str">
            <v>CONEW Misc</v>
          </cell>
          <cell r="O279" t="str">
            <v>Conservation</v>
          </cell>
          <cell r="P279" t="str">
            <v>NA</v>
          </cell>
          <cell r="Q279">
            <v>0</v>
          </cell>
          <cell r="R279">
            <v>0</v>
          </cell>
          <cell r="S279">
            <v>675</v>
          </cell>
          <cell r="T279">
            <v>0</v>
          </cell>
          <cell r="U279">
            <v>0</v>
          </cell>
          <cell r="V279">
            <v>0</v>
          </cell>
          <cell r="W279">
            <v>0</v>
          </cell>
          <cell r="X279" t="str">
            <v>March2010-2011</v>
          </cell>
          <cell r="Y279" t="str">
            <v>March2010-2011ConservationCONSER</v>
          </cell>
          <cell r="Z279" t="str">
            <v>ConservationCISCONSER</v>
          </cell>
          <cell r="AA279" t="str">
            <v>March2010-2011CONEW Misc</v>
          </cell>
          <cell r="AB279" t="str">
            <v>ConservationCONSER</v>
          </cell>
          <cell r="AC279" t="str">
            <v>NACONSERConservationCIS</v>
          </cell>
          <cell r="AD279" t="str">
            <v>CONEW MiscMarchCONSER</v>
          </cell>
          <cell r="AE279" t="str">
            <v>ConservationCONSERCISMarch</v>
          </cell>
          <cell r="AF279">
            <v>0</v>
          </cell>
          <cell r="AG279">
            <v>675</v>
          </cell>
          <cell r="AH279">
            <v>0</v>
          </cell>
          <cell r="AI279">
            <v>0</v>
          </cell>
          <cell r="AJ279">
            <v>0</v>
          </cell>
          <cell r="AK279">
            <v>0</v>
          </cell>
          <cell r="AL279">
            <v>0</v>
          </cell>
          <cell r="AM279">
            <v>675</v>
          </cell>
          <cell r="AN279">
            <v>0</v>
          </cell>
          <cell r="AO279">
            <v>0</v>
          </cell>
          <cell r="AP279">
            <v>0</v>
          </cell>
          <cell r="AQ279">
            <v>0</v>
          </cell>
          <cell r="AR279">
            <v>0</v>
          </cell>
          <cell r="AS279">
            <v>0</v>
          </cell>
          <cell r="AT279">
            <v>0</v>
          </cell>
          <cell r="AU279">
            <v>0</v>
          </cell>
          <cell r="AV279">
            <v>0</v>
          </cell>
        </row>
        <row r="280">
          <cell r="A280" t="str">
            <v>March</v>
          </cell>
          <cell r="B280" t="str">
            <v>2010-2011</v>
          </cell>
          <cell r="C280" t="str">
            <v>18225.511200.912</v>
          </cell>
          <cell r="D280" t="str">
            <v>CONSER</v>
          </cell>
          <cell r="E280" t="str">
            <v>CONSER</v>
          </cell>
          <cell r="F280">
            <v>40622</v>
          </cell>
          <cell r="G280" t="str">
            <v>CIS</v>
          </cell>
          <cell r="H280" t="str">
            <v>CIS</v>
          </cell>
          <cell r="I280">
            <v>562</v>
          </cell>
          <cell r="J280" t="str">
            <v xml:space="preserve"> </v>
          </cell>
          <cell r="K280" t="str">
            <v xml:space="preserve"> </v>
          </cell>
          <cell r="L280" t="str">
            <v xml:space="preserve"> </v>
          </cell>
          <cell r="M280" t="str">
            <v>000000000001429</v>
          </cell>
          <cell r="N280" t="str">
            <v>CONEW Misc</v>
          </cell>
          <cell r="O280" t="str">
            <v>Conservation</v>
          </cell>
          <cell r="P280" t="str">
            <v>NA</v>
          </cell>
          <cell r="Q280">
            <v>0</v>
          </cell>
          <cell r="R280">
            <v>0</v>
          </cell>
          <cell r="S280">
            <v>562</v>
          </cell>
          <cell r="T280">
            <v>0</v>
          </cell>
          <cell r="U280">
            <v>0</v>
          </cell>
          <cell r="V280">
            <v>0</v>
          </cell>
          <cell r="W280">
            <v>0</v>
          </cell>
          <cell r="X280" t="str">
            <v>March2010-2011</v>
          </cell>
          <cell r="Y280" t="str">
            <v>March2010-2011ConservationCONSER</v>
          </cell>
          <cell r="Z280" t="str">
            <v>ConservationCISCONSER</v>
          </cell>
          <cell r="AA280" t="str">
            <v>March2010-2011CONEW Misc</v>
          </cell>
          <cell r="AB280" t="str">
            <v>ConservationCONSER</v>
          </cell>
          <cell r="AC280" t="str">
            <v>NACONSERConservationCIS</v>
          </cell>
          <cell r="AD280" t="str">
            <v>CONEW MiscMarchCONSER</v>
          </cell>
          <cell r="AE280" t="str">
            <v>ConservationCONSERCISMarch</v>
          </cell>
          <cell r="AF280">
            <v>0</v>
          </cell>
          <cell r="AG280">
            <v>562</v>
          </cell>
          <cell r="AH280">
            <v>0</v>
          </cell>
          <cell r="AI280">
            <v>0</v>
          </cell>
          <cell r="AJ280">
            <v>0</v>
          </cell>
          <cell r="AK280">
            <v>0</v>
          </cell>
          <cell r="AL280">
            <v>0</v>
          </cell>
          <cell r="AM280">
            <v>562</v>
          </cell>
          <cell r="AN280">
            <v>0</v>
          </cell>
          <cell r="AO280">
            <v>0</v>
          </cell>
          <cell r="AP280">
            <v>0</v>
          </cell>
          <cell r="AQ280">
            <v>0</v>
          </cell>
          <cell r="AR280">
            <v>0</v>
          </cell>
          <cell r="AS280">
            <v>0</v>
          </cell>
          <cell r="AT280">
            <v>0</v>
          </cell>
          <cell r="AU280">
            <v>0</v>
          </cell>
          <cell r="AV280">
            <v>0</v>
          </cell>
        </row>
        <row r="281">
          <cell r="A281" t="str">
            <v>March</v>
          </cell>
          <cell r="B281" t="str">
            <v>2010-2011</v>
          </cell>
          <cell r="C281" t="str">
            <v>18225.511200.912</v>
          </cell>
          <cell r="D281" t="str">
            <v>CONSER</v>
          </cell>
          <cell r="E281" t="str">
            <v>CONSER</v>
          </cell>
          <cell r="F281">
            <v>40623</v>
          </cell>
          <cell r="G281" t="str">
            <v>CIS</v>
          </cell>
          <cell r="H281" t="str">
            <v>CIS</v>
          </cell>
          <cell r="I281">
            <v>166.8</v>
          </cell>
          <cell r="J281" t="str">
            <v xml:space="preserve"> </v>
          </cell>
          <cell r="K281" t="str">
            <v xml:space="preserve"> </v>
          </cell>
          <cell r="L281" t="str">
            <v xml:space="preserve"> </v>
          </cell>
          <cell r="M281" t="str">
            <v>000000000001430</v>
          </cell>
          <cell r="N281" t="str">
            <v>CONEW Misc</v>
          </cell>
          <cell r="O281" t="str">
            <v>Conservation</v>
          </cell>
          <cell r="P281" t="str">
            <v>NA</v>
          </cell>
          <cell r="Q281">
            <v>0</v>
          </cell>
          <cell r="R281">
            <v>0</v>
          </cell>
          <cell r="S281">
            <v>166.8</v>
          </cell>
          <cell r="T281">
            <v>0</v>
          </cell>
          <cell r="U281">
            <v>0</v>
          </cell>
          <cell r="V281">
            <v>0</v>
          </cell>
          <cell r="W281">
            <v>0</v>
          </cell>
          <cell r="X281" t="str">
            <v>March2010-2011</v>
          </cell>
          <cell r="Y281" t="str">
            <v>March2010-2011ConservationCONSER</v>
          </cell>
          <cell r="Z281" t="str">
            <v>ConservationCISCONSER</v>
          </cell>
          <cell r="AA281" t="str">
            <v>March2010-2011CONEW Misc</v>
          </cell>
          <cell r="AB281" t="str">
            <v>ConservationCONSER</v>
          </cell>
          <cell r="AC281" t="str">
            <v>NACONSERConservationCIS</v>
          </cell>
          <cell r="AD281" t="str">
            <v>CONEW MiscMarchCONSER</v>
          </cell>
          <cell r="AE281" t="str">
            <v>ConservationCONSERCISMarch</v>
          </cell>
          <cell r="AF281">
            <v>0</v>
          </cell>
          <cell r="AG281">
            <v>166.8</v>
          </cell>
          <cell r="AH281">
            <v>0</v>
          </cell>
          <cell r="AI281">
            <v>0</v>
          </cell>
          <cell r="AJ281">
            <v>0</v>
          </cell>
          <cell r="AK281">
            <v>0</v>
          </cell>
          <cell r="AL281">
            <v>0</v>
          </cell>
          <cell r="AM281">
            <v>166.8</v>
          </cell>
          <cell r="AN281">
            <v>0</v>
          </cell>
          <cell r="AO281">
            <v>0</v>
          </cell>
          <cell r="AP281">
            <v>0</v>
          </cell>
          <cell r="AQ281">
            <v>0</v>
          </cell>
          <cell r="AR281">
            <v>0</v>
          </cell>
          <cell r="AS281">
            <v>0</v>
          </cell>
          <cell r="AT281">
            <v>0</v>
          </cell>
          <cell r="AU281">
            <v>0</v>
          </cell>
          <cell r="AV281">
            <v>0</v>
          </cell>
        </row>
        <row r="282">
          <cell r="A282" t="str">
            <v>March</v>
          </cell>
          <cell r="B282" t="str">
            <v>2010-2011</v>
          </cell>
          <cell r="C282" t="str">
            <v>18225.511200.912</v>
          </cell>
          <cell r="D282" t="str">
            <v>CONSER</v>
          </cell>
          <cell r="E282" t="str">
            <v>CONSER</v>
          </cell>
          <cell r="F282">
            <v>40625</v>
          </cell>
          <cell r="G282" t="str">
            <v>CIS</v>
          </cell>
          <cell r="H282" t="str">
            <v>CIS</v>
          </cell>
          <cell r="I282">
            <v>5600</v>
          </cell>
          <cell r="J282" t="str">
            <v xml:space="preserve"> </v>
          </cell>
          <cell r="K282" t="str">
            <v xml:space="preserve"> </v>
          </cell>
          <cell r="L282" t="str">
            <v xml:space="preserve"> </v>
          </cell>
          <cell r="M282" t="str">
            <v>000000000001432</v>
          </cell>
          <cell r="N282" t="str">
            <v>CONEW Misc</v>
          </cell>
          <cell r="O282" t="str">
            <v>Conservation</v>
          </cell>
          <cell r="P282" t="str">
            <v>NA</v>
          </cell>
          <cell r="Q282">
            <v>0</v>
          </cell>
          <cell r="R282">
            <v>0</v>
          </cell>
          <cell r="S282">
            <v>5600</v>
          </cell>
          <cell r="T282">
            <v>0</v>
          </cell>
          <cell r="U282">
            <v>0</v>
          </cell>
          <cell r="V282">
            <v>0</v>
          </cell>
          <cell r="W282">
            <v>0</v>
          </cell>
          <cell r="X282" t="str">
            <v>March2010-2011</v>
          </cell>
          <cell r="Y282" t="str">
            <v>March2010-2011ConservationCONSER</v>
          </cell>
          <cell r="Z282" t="str">
            <v>ConservationCISCONSER</v>
          </cell>
          <cell r="AA282" t="str">
            <v>March2010-2011CONEW Misc</v>
          </cell>
          <cell r="AB282" t="str">
            <v>ConservationCONSER</v>
          </cell>
          <cell r="AC282" t="str">
            <v>NACONSERConservationCIS</v>
          </cell>
          <cell r="AD282" t="str">
            <v>CONEW MiscMarchCONSER</v>
          </cell>
          <cell r="AE282" t="str">
            <v>ConservationCONSERCISMarch</v>
          </cell>
          <cell r="AF282">
            <v>0</v>
          </cell>
          <cell r="AG282">
            <v>5600</v>
          </cell>
          <cell r="AH282">
            <v>0</v>
          </cell>
          <cell r="AI282">
            <v>0</v>
          </cell>
          <cell r="AJ282">
            <v>0</v>
          </cell>
          <cell r="AK282">
            <v>0</v>
          </cell>
          <cell r="AL282">
            <v>0</v>
          </cell>
          <cell r="AM282">
            <v>5600</v>
          </cell>
          <cell r="AN282">
            <v>0</v>
          </cell>
          <cell r="AO282">
            <v>0</v>
          </cell>
          <cell r="AP282">
            <v>0</v>
          </cell>
          <cell r="AQ282">
            <v>0</v>
          </cell>
          <cell r="AR282">
            <v>0</v>
          </cell>
          <cell r="AS282">
            <v>0</v>
          </cell>
          <cell r="AT282">
            <v>0</v>
          </cell>
          <cell r="AU282">
            <v>0</v>
          </cell>
          <cell r="AV282">
            <v>0</v>
          </cell>
        </row>
        <row r="283">
          <cell r="A283" t="str">
            <v>March</v>
          </cell>
          <cell r="B283" t="str">
            <v>2010-2011</v>
          </cell>
          <cell r="C283" t="str">
            <v>18225.512014.912</v>
          </cell>
          <cell r="D283" t="str">
            <v>CONSER</v>
          </cell>
          <cell r="E283" t="str">
            <v>CONSER</v>
          </cell>
          <cell r="F283">
            <v>40625</v>
          </cell>
          <cell r="G283">
            <v>196332</v>
          </cell>
          <cell r="H283" t="str">
            <v>Aqua Cops Water Systems Inc</v>
          </cell>
          <cell r="I283">
            <v>1822.32</v>
          </cell>
          <cell r="J283" t="str">
            <v>00171332</v>
          </cell>
          <cell r="K283" t="str">
            <v xml:space="preserve"> </v>
          </cell>
          <cell r="L283" t="str">
            <v>HF0187</v>
          </cell>
          <cell r="M283" t="str">
            <v>Home Fix-Up Program</v>
          </cell>
          <cell r="N283" t="str">
            <v>CONEW Misc</v>
          </cell>
          <cell r="O283" t="str">
            <v>Conservation</v>
          </cell>
          <cell r="P283" t="str">
            <v>NA</v>
          </cell>
          <cell r="Q283">
            <v>0</v>
          </cell>
          <cell r="R283">
            <v>0</v>
          </cell>
          <cell r="S283">
            <v>1822.32</v>
          </cell>
          <cell r="T283">
            <v>0</v>
          </cell>
          <cell r="U283">
            <v>0</v>
          </cell>
          <cell r="V283">
            <v>0</v>
          </cell>
          <cell r="W283">
            <v>0</v>
          </cell>
          <cell r="X283" t="str">
            <v>March2010-2011</v>
          </cell>
          <cell r="Y283" t="str">
            <v>March2010-2011ConservationCONSER</v>
          </cell>
          <cell r="Z283" t="str">
            <v>Conservation196332CONSER</v>
          </cell>
          <cell r="AA283" t="str">
            <v>March2010-2011CONEW Misc</v>
          </cell>
          <cell r="AB283" t="str">
            <v>ConservationCONSER</v>
          </cell>
          <cell r="AC283" t="str">
            <v>NACONSERConservation196332</v>
          </cell>
          <cell r="AD283" t="str">
            <v>CONEW MiscMarchCONSER</v>
          </cell>
          <cell r="AE283" t="str">
            <v>ConservationCONSER196332March</v>
          </cell>
          <cell r="AF283">
            <v>0</v>
          </cell>
          <cell r="AG283">
            <v>1822.32</v>
          </cell>
          <cell r="AH283">
            <v>0</v>
          </cell>
          <cell r="AI283">
            <v>0</v>
          </cell>
          <cell r="AJ283">
            <v>0</v>
          </cell>
          <cell r="AK283">
            <v>0</v>
          </cell>
          <cell r="AL283">
            <v>0</v>
          </cell>
          <cell r="AM283">
            <v>1822.32</v>
          </cell>
          <cell r="AN283">
            <v>0</v>
          </cell>
          <cell r="AO283">
            <v>0</v>
          </cell>
          <cell r="AP283">
            <v>0</v>
          </cell>
          <cell r="AQ283">
            <v>0</v>
          </cell>
          <cell r="AR283">
            <v>0</v>
          </cell>
          <cell r="AS283">
            <v>0</v>
          </cell>
          <cell r="AT283">
            <v>0</v>
          </cell>
          <cell r="AU283">
            <v>0</v>
          </cell>
          <cell r="AV283">
            <v>0</v>
          </cell>
          <cell r="AZ283" t="str">
            <v>GRAHAM</v>
          </cell>
        </row>
        <row r="284">
          <cell r="A284" t="str">
            <v>March</v>
          </cell>
          <cell r="B284" t="str">
            <v>2010-2011</v>
          </cell>
          <cell r="C284" t="str">
            <v>18225.512014.912</v>
          </cell>
          <cell r="D284" t="str">
            <v>CONSER</v>
          </cell>
          <cell r="E284" t="str">
            <v>CONSER</v>
          </cell>
          <cell r="F284">
            <v>40625</v>
          </cell>
          <cell r="G284">
            <v>196332</v>
          </cell>
          <cell r="H284" t="str">
            <v>Aqua Cops Water Systems Inc</v>
          </cell>
          <cell r="I284">
            <v>1225.69</v>
          </cell>
          <cell r="J284" t="str">
            <v>00171332</v>
          </cell>
          <cell r="K284" t="str">
            <v xml:space="preserve"> </v>
          </cell>
          <cell r="L284" t="str">
            <v>HF0188</v>
          </cell>
          <cell r="M284" t="str">
            <v>Home Fix-Up Program</v>
          </cell>
          <cell r="N284" t="str">
            <v>CONEW Misc</v>
          </cell>
          <cell r="O284" t="str">
            <v>Conservation</v>
          </cell>
          <cell r="P284" t="str">
            <v>NA</v>
          </cell>
          <cell r="Q284">
            <v>0</v>
          </cell>
          <cell r="R284">
            <v>0</v>
          </cell>
          <cell r="S284">
            <v>1225.69</v>
          </cell>
          <cell r="T284">
            <v>0</v>
          </cell>
          <cell r="U284">
            <v>0</v>
          </cell>
          <cell r="V284">
            <v>0</v>
          </cell>
          <cell r="W284">
            <v>0</v>
          </cell>
          <cell r="X284" t="str">
            <v>March2010-2011</v>
          </cell>
          <cell r="Y284" t="str">
            <v>March2010-2011ConservationCONSER</v>
          </cell>
          <cell r="Z284" t="str">
            <v>Conservation196332CONSER</v>
          </cell>
          <cell r="AA284" t="str">
            <v>March2010-2011CONEW Misc</v>
          </cell>
          <cell r="AB284" t="str">
            <v>ConservationCONSER</v>
          </cell>
          <cell r="AC284" t="str">
            <v>NACONSERConservation196332</v>
          </cell>
          <cell r="AD284" t="str">
            <v>CONEW MiscMarchCONSER</v>
          </cell>
          <cell r="AE284" t="str">
            <v>ConservationCONSER196332March</v>
          </cell>
          <cell r="AF284">
            <v>0</v>
          </cell>
          <cell r="AG284">
            <v>1225.69</v>
          </cell>
          <cell r="AH284">
            <v>0</v>
          </cell>
          <cell r="AI284">
            <v>0</v>
          </cell>
          <cell r="AJ284">
            <v>0</v>
          </cell>
          <cell r="AK284">
            <v>0</v>
          </cell>
          <cell r="AL284">
            <v>0</v>
          </cell>
          <cell r="AM284">
            <v>1225.69</v>
          </cell>
          <cell r="AN284">
            <v>0</v>
          </cell>
          <cell r="AO284">
            <v>0</v>
          </cell>
          <cell r="AP284">
            <v>0</v>
          </cell>
          <cell r="AQ284">
            <v>0</v>
          </cell>
          <cell r="AR284">
            <v>0</v>
          </cell>
          <cell r="AS284">
            <v>0</v>
          </cell>
          <cell r="AT284">
            <v>0</v>
          </cell>
          <cell r="AU284">
            <v>0</v>
          </cell>
          <cell r="AV284">
            <v>0</v>
          </cell>
          <cell r="AZ284" t="str">
            <v>GRAHAM</v>
          </cell>
        </row>
        <row r="285">
          <cell r="A285" t="str">
            <v>March</v>
          </cell>
          <cell r="B285" t="str">
            <v>2010-2011</v>
          </cell>
          <cell r="C285" t="str">
            <v>18225.512014.912</v>
          </cell>
          <cell r="D285" t="str">
            <v>CONSER</v>
          </cell>
          <cell r="E285" t="str">
            <v>CONSER</v>
          </cell>
          <cell r="F285">
            <v>40625</v>
          </cell>
          <cell r="G285">
            <v>196332</v>
          </cell>
          <cell r="H285" t="str">
            <v>Aqua Cops Water Systems Inc</v>
          </cell>
          <cell r="I285">
            <v>1148.17</v>
          </cell>
          <cell r="J285" t="str">
            <v>00171332</v>
          </cell>
          <cell r="K285" t="str">
            <v xml:space="preserve"> </v>
          </cell>
          <cell r="L285" t="str">
            <v>HF0189</v>
          </cell>
          <cell r="M285" t="str">
            <v>Home Fix-Up Program</v>
          </cell>
          <cell r="N285" t="str">
            <v>CONEW Misc</v>
          </cell>
          <cell r="O285" t="str">
            <v>Conservation</v>
          </cell>
          <cell r="P285" t="str">
            <v>NA</v>
          </cell>
          <cell r="Q285">
            <v>0</v>
          </cell>
          <cell r="R285">
            <v>0</v>
          </cell>
          <cell r="S285">
            <v>1148.17</v>
          </cell>
          <cell r="T285">
            <v>0</v>
          </cell>
          <cell r="U285">
            <v>0</v>
          </cell>
          <cell r="V285">
            <v>0</v>
          </cell>
          <cell r="W285">
            <v>0</v>
          </cell>
          <cell r="X285" t="str">
            <v>March2010-2011</v>
          </cell>
          <cell r="Y285" t="str">
            <v>March2010-2011ConservationCONSER</v>
          </cell>
          <cell r="Z285" t="str">
            <v>Conservation196332CONSER</v>
          </cell>
          <cell r="AA285" t="str">
            <v>March2010-2011CONEW Misc</v>
          </cell>
          <cell r="AB285" t="str">
            <v>ConservationCONSER</v>
          </cell>
          <cell r="AC285" t="str">
            <v>NACONSERConservation196332</v>
          </cell>
          <cell r="AD285" t="str">
            <v>CONEW MiscMarchCONSER</v>
          </cell>
          <cell r="AE285" t="str">
            <v>ConservationCONSER196332March</v>
          </cell>
          <cell r="AF285">
            <v>0</v>
          </cell>
          <cell r="AG285">
            <v>1148.17</v>
          </cell>
          <cell r="AH285">
            <v>0</v>
          </cell>
          <cell r="AI285">
            <v>0</v>
          </cell>
          <cell r="AJ285">
            <v>0</v>
          </cell>
          <cell r="AK285">
            <v>0</v>
          </cell>
          <cell r="AL285">
            <v>0</v>
          </cell>
          <cell r="AM285">
            <v>1148.17</v>
          </cell>
          <cell r="AN285">
            <v>0</v>
          </cell>
          <cell r="AO285">
            <v>0</v>
          </cell>
          <cell r="AP285">
            <v>0</v>
          </cell>
          <cell r="AQ285">
            <v>0</v>
          </cell>
          <cell r="AR285">
            <v>0</v>
          </cell>
          <cell r="AS285">
            <v>0</v>
          </cell>
          <cell r="AT285">
            <v>0</v>
          </cell>
          <cell r="AU285">
            <v>0</v>
          </cell>
          <cell r="AV285">
            <v>0</v>
          </cell>
          <cell r="AZ285" t="str">
            <v>SPRIGGS</v>
          </cell>
        </row>
        <row r="286">
          <cell r="A286" t="str">
            <v>March</v>
          </cell>
          <cell r="B286" t="str">
            <v>2010-2011</v>
          </cell>
          <cell r="C286" t="str">
            <v>18225.512014.912</v>
          </cell>
          <cell r="D286" t="str">
            <v>CONSER</v>
          </cell>
          <cell r="E286" t="str">
            <v>CONSER</v>
          </cell>
          <cell r="F286">
            <v>40625</v>
          </cell>
          <cell r="G286">
            <v>196332</v>
          </cell>
          <cell r="H286" t="str">
            <v>Aqua Cops Water Systems Inc</v>
          </cell>
          <cell r="I286">
            <v>1165.73</v>
          </cell>
          <cell r="J286" t="str">
            <v>00171332</v>
          </cell>
          <cell r="K286" t="str">
            <v xml:space="preserve"> </v>
          </cell>
          <cell r="L286" t="str">
            <v>HF0190</v>
          </cell>
          <cell r="M286" t="str">
            <v>Home Fix-Up Program</v>
          </cell>
          <cell r="N286" t="str">
            <v>CONEW Misc</v>
          </cell>
          <cell r="O286" t="str">
            <v>Conservation</v>
          </cell>
          <cell r="P286" t="str">
            <v>NA</v>
          </cell>
          <cell r="Q286">
            <v>0</v>
          </cell>
          <cell r="R286">
            <v>0</v>
          </cell>
          <cell r="S286">
            <v>1165.73</v>
          </cell>
          <cell r="T286">
            <v>0</v>
          </cell>
          <cell r="U286">
            <v>0</v>
          </cell>
          <cell r="V286">
            <v>0</v>
          </cell>
          <cell r="W286">
            <v>0</v>
          </cell>
          <cell r="X286" t="str">
            <v>March2010-2011</v>
          </cell>
          <cell r="Y286" t="str">
            <v>March2010-2011ConservationCONSER</v>
          </cell>
          <cell r="Z286" t="str">
            <v>Conservation196332CONSER</v>
          </cell>
          <cell r="AA286" t="str">
            <v>March2010-2011CONEW Misc</v>
          </cell>
          <cell r="AB286" t="str">
            <v>ConservationCONSER</v>
          </cell>
          <cell r="AC286" t="str">
            <v>NACONSERConservation196332</v>
          </cell>
          <cell r="AD286" t="str">
            <v>CONEW MiscMarchCONSER</v>
          </cell>
          <cell r="AE286" t="str">
            <v>ConservationCONSER196332March</v>
          </cell>
          <cell r="AF286">
            <v>0</v>
          </cell>
          <cell r="AG286">
            <v>1165.73</v>
          </cell>
          <cell r="AH286">
            <v>0</v>
          </cell>
          <cell r="AI286">
            <v>0</v>
          </cell>
          <cell r="AJ286">
            <v>0</v>
          </cell>
          <cell r="AK286">
            <v>0</v>
          </cell>
          <cell r="AL286">
            <v>0</v>
          </cell>
          <cell r="AM286">
            <v>1165.73</v>
          </cell>
          <cell r="AN286">
            <v>0</v>
          </cell>
          <cell r="AO286">
            <v>0</v>
          </cell>
          <cell r="AP286">
            <v>0</v>
          </cell>
          <cell r="AQ286">
            <v>0</v>
          </cell>
          <cell r="AR286">
            <v>0</v>
          </cell>
          <cell r="AS286">
            <v>0</v>
          </cell>
          <cell r="AT286">
            <v>0</v>
          </cell>
          <cell r="AU286">
            <v>0</v>
          </cell>
          <cell r="AV286">
            <v>0</v>
          </cell>
          <cell r="AZ286" t="str">
            <v>GRAHAM</v>
          </cell>
        </row>
        <row r="287">
          <cell r="A287" t="str">
            <v>March</v>
          </cell>
          <cell r="B287" t="str">
            <v>2010-2011</v>
          </cell>
          <cell r="C287" t="str">
            <v>18225.512014.912</v>
          </cell>
          <cell r="D287" t="str">
            <v>CONSER</v>
          </cell>
          <cell r="E287" t="str">
            <v>CONSER</v>
          </cell>
          <cell r="F287">
            <v>40625</v>
          </cell>
          <cell r="G287">
            <v>196332</v>
          </cell>
          <cell r="H287" t="str">
            <v>Aqua Cops Water Systems Inc</v>
          </cell>
          <cell r="I287">
            <v>788</v>
          </cell>
          <cell r="J287" t="str">
            <v>00171332</v>
          </cell>
          <cell r="K287" t="str">
            <v xml:space="preserve"> </v>
          </cell>
          <cell r="L287" t="str">
            <v>HF0191</v>
          </cell>
          <cell r="M287" t="str">
            <v>Home Fix-Up Program</v>
          </cell>
          <cell r="N287" t="str">
            <v>CONEW Misc</v>
          </cell>
          <cell r="O287" t="str">
            <v>Conservation</v>
          </cell>
          <cell r="P287" t="str">
            <v>NA</v>
          </cell>
          <cell r="Q287">
            <v>0</v>
          </cell>
          <cell r="R287">
            <v>0</v>
          </cell>
          <cell r="S287">
            <v>788</v>
          </cell>
          <cell r="T287">
            <v>0</v>
          </cell>
          <cell r="U287">
            <v>0</v>
          </cell>
          <cell r="V287">
            <v>0</v>
          </cell>
          <cell r="W287">
            <v>0</v>
          </cell>
          <cell r="X287" t="str">
            <v>March2010-2011</v>
          </cell>
          <cell r="Y287" t="str">
            <v>March2010-2011ConservationCONSER</v>
          </cell>
          <cell r="Z287" t="str">
            <v>Conservation196332CONSER</v>
          </cell>
          <cell r="AA287" t="str">
            <v>March2010-2011CONEW Misc</v>
          </cell>
          <cell r="AB287" t="str">
            <v>ConservationCONSER</v>
          </cell>
          <cell r="AC287" t="str">
            <v>NACONSERConservation196332</v>
          </cell>
          <cell r="AD287" t="str">
            <v>CONEW MiscMarchCONSER</v>
          </cell>
          <cell r="AE287" t="str">
            <v>ConservationCONSER196332March</v>
          </cell>
          <cell r="AF287">
            <v>0</v>
          </cell>
          <cell r="AG287">
            <v>788</v>
          </cell>
          <cell r="AH287">
            <v>0</v>
          </cell>
          <cell r="AI287">
            <v>0</v>
          </cell>
          <cell r="AJ287">
            <v>0</v>
          </cell>
          <cell r="AK287">
            <v>0</v>
          </cell>
          <cell r="AL287">
            <v>0</v>
          </cell>
          <cell r="AM287">
            <v>788</v>
          </cell>
          <cell r="AN287">
            <v>0</v>
          </cell>
          <cell r="AO287">
            <v>0</v>
          </cell>
          <cell r="AP287">
            <v>0</v>
          </cell>
          <cell r="AQ287">
            <v>0</v>
          </cell>
          <cell r="AR287">
            <v>0</v>
          </cell>
          <cell r="AS287">
            <v>0</v>
          </cell>
          <cell r="AT287">
            <v>0</v>
          </cell>
          <cell r="AU287">
            <v>0</v>
          </cell>
          <cell r="AV287">
            <v>0</v>
          </cell>
          <cell r="AZ287" t="str">
            <v>SAMPSON</v>
          </cell>
        </row>
        <row r="288">
          <cell r="A288" t="str">
            <v>March</v>
          </cell>
          <cell r="B288" t="str">
            <v>2010-2011</v>
          </cell>
          <cell r="C288" t="str">
            <v>18225.512014.912</v>
          </cell>
          <cell r="D288" t="str">
            <v>CONSER</v>
          </cell>
          <cell r="E288" t="str">
            <v>CONSER</v>
          </cell>
          <cell r="F288">
            <v>40625</v>
          </cell>
          <cell r="G288">
            <v>196332</v>
          </cell>
          <cell r="H288" t="str">
            <v>Aqua Cops Water Systems Inc</v>
          </cell>
          <cell r="I288">
            <v>1237.3499999999999</v>
          </cell>
          <cell r="J288" t="str">
            <v>00171332</v>
          </cell>
          <cell r="K288" t="str">
            <v xml:space="preserve"> </v>
          </cell>
          <cell r="L288" t="str">
            <v>HF0192</v>
          </cell>
          <cell r="M288" t="str">
            <v>Home Fix-Up Program</v>
          </cell>
          <cell r="N288" t="str">
            <v>CONEW Misc</v>
          </cell>
          <cell r="O288" t="str">
            <v>Conservation</v>
          </cell>
          <cell r="P288" t="str">
            <v>NA</v>
          </cell>
          <cell r="Q288">
            <v>0</v>
          </cell>
          <cell r="R288">
            <v>0</v>
          </cell>
          <cell r="S288">
            <v>1237.3499999999999</v>
          </cell>
          <cell r="T288">
            <v>0</v>
          </cell>
          <cell r="U288">
            <v>0</v>
          </cell>
          <cell r="V288">
            <v>0</v>
          </cell>
          <cell r="W288">
            <v>0</v>
          </cell>
          <cell r="X288" t="str">
            <v>March2010-2011</v>
          </cell>
          <cell r="Y288" t="str">
            <v>March2010-2011ConservationCONSER</v>
          </cell>
          <cell r="Z288" t="str">
            <v>Conservation196332CONSER</v>
          </cell>
          <cell r="AA288" t="str">
            <v>March2010-2011CONEW Misc</v>
          </cell>
          <cell r="AB288" t="str">
            <v>ConservationCONSER</v>
          </cell>
          <cell r="AC288" t="str">
            <v>NACONSERConservation196332</v>
          </cell>
          <cell r="AD288" t="str">
            <v>CONEW MiscMarchCONSER</v>
          </cell>
          <cell r="AE288" t="str">
            <v>ConservationCONSER196332March</v>
          </cell>
          <cell r="AF288">
            <v>0</v>
          </cell>
          <cell r="AG288">
            <v>1237.3499999999999</v>
          </cell>
          <cell r="AH288">
            <v>0</v>
          </cell>
          <cell r="AI288">
            <v>0</v>
          </cell>
          <cell r="AJ288">
            <v>0</v>
          </cell>
          <cell r="AK288">
            <v>0</v>
          </cell>
          <cell r="AL288">
            <v>0</v>
          </cell>
          <cell r="AM288">
            <v>1237.3499999999999</v>
          </cell>
          <cell r="AN288">
            <v>0</v>
          </cell>
          <cell r="AO288">
            <v>0</v>
          </cell>
          <cell r="AP288">
            <v>0</v>
          </cell>
          <cell r="AQ288">
            <v>0</v>
          </cell>
          <cell r="AR288">
            <v>0</v>
          </cell>
          <cell r="AS288">
            <v>0</v>
          </cell>
          <cell r="AT288">
            <v>0</v>
          </cell>
          <cell r="AU288">
            <v>0</v>
          </cell>
          <cell r="AV288">
            <v>0</v>
          </cell>
          <cell r="AZ288" t="str">
            <v>GRAHAM</v>
          </cell>
        </row>
        <row r="289">
          <cell r="A289" t="str">
            <v>March</v>
          </cell>
          <cell r="B289" t="str">
            <v>2010-2011</v>
          </cell>
          <cell r="C289" t="str">
            <v>18225.511200.912</v>
          </cell>
          <cell r="D289" t="str">
            <v>CONSER</v>
          </cell>
          <cell r="E289" t="str">
            <v>CONSER</v>
          </cell>
          <cell r="F289">
            <v>40626</v>
          </cell>
          <cell r="G289" t="str">
            <v>CIS</v>
          </cell>
          <cell r="H289" t="str">
            <v>CIS</v>
          </cell>
          <cell r="I289">
            <v>6643.65</v>
          </cell>
          <cell r="J289" t="str">
            <v xml:space="preserve"> </v>
          </cell>
          <cell r="K289" t="str">
            <v xml:space="preserve"> </v>
          </cell>
          <cell r="L289" t="str">
            <v xml:space="preserve"> </v>
          </cell>
          <cell r="M289" t="str">
            <v>000000000001433</v>
          </cell>
          <cell r="N289" t="str">
            <v>CONEW Misc</v>
          </cell>
          <cell r="O289" t="str">
            <v>Conservation</v>
          </cell>
          <cell r="P289" t="str">
            <v>NA</v>
          </cell>
          <cell r="Q289">
            <v>0</v>
          </cell>
          <cell r="R289">
            <v>0</v>
          </cell>
          <cell r="S289">
            <v>6643.65</v>
          </cell>
          <cell r="T289">
            <v>0</v>
          </cell>
          <cell r="U289">
            <v>0</v>
          </cell>
          <cell r="V289">
            <v>0</v>
          </cell>
          <cell r="W289">
            <v>0</v>
          </cell>
          <cell r="X289" t="str">
            <v>March2010-2011</v>
          </cell>
          <cell r="Y289" t="str">
            <v>March2010-2011ConservationCONSER</v>
          </cell>
          <cell r="Z289" t="str">
            <v>ConservationCISCONSER</v>
          </cell>
          <cell r="AA289" t="str">
            <v>March2010-2011CONEW Misc</v>
          </cell>
          <cell r="AB289" t="str">
            <v>ConservationCONSER</v>
          </cell>
          <cell r="AC289" t="str">
            <v>NACONSERConservationCIS</v>
          </cell>
          <cell r="AD289" t="str">
            <v>CONEW MiscMarchCONSER</v>
          </cell>
          <cell r="AE289" t="str">
            <v>ConservationCONSERCISMarch</v>
          </cell>
          <cell r="AF289">
            <v>0</v>
          </cell>
          <cell r="AG289">
            <v>6643.65</v>
          </cell>
          <cell r="AH289">
            <v>0</v>
          </cell>
          <cell r="AI289">
            <v>0</v>
          </cell>
          <cell r="AJ289">
            <v>0</v>
          </cell>
          <cell r="AK289">
            <v>0</v>
          </cell>
          <cell r="AL289">
            <v>0</v>
          </cell>
          <cell r="AM289">
            <v>6643.65</v>
          </cell>
          <cell r="AN289">
            <v>0</v>
          </cell>
          <cell r="AO289">
            <v>0</v>
          </cell>
          <cell r="AP289">
            <v>0</v>
          </cell>
          <cell r="AQ289">
            <v>0</v>
          </cell>
          <cell r="AR289">
            <v>0</v>
          </cell>
          <cell r="AS289">
            <v>0</v>
          </cell>
          <cell r="AT289">
            <v>0</v>
          </cell>
          <cell r="AU289">
            <v>0</v>
          </cell>
          <cell r="AV289">
            <v>0</v>
          </cell>
        </row>
        <row r="290">
          <cell r="A290" t="str">
            <v>March</v>
          </cell>
          <cell r="B290" t="str">
            <v>2010-2011</v>
          </cell>
          <cell r="C290" t="str">
            <v>18225.511200.912</v>
          </cell>
          <cell r="D290" t="str">
            <v>CONSER</v>
          </cell>
          <cell r="E290" t="str">
            <v>CONSER</v>
          </cell>
          <cell r="F290">
            <v>40627</v>
          </cell>
          <cell r="G290" t="str">
            <v>CIS</v>
          </cell>
          <cell r="H290" t="str">
            <v>CIS</v>
          </cell>
          <cell r="I290">
            <v>5111.16</v>
          </cell>
          <cell r="J290" t="str">
            <v xml:space="preserve"> </v>
          </cell>
          <cell r="K290" t="str">
            <v xml:space="preserve"> </v>
          </cell>
          <cell r="L290" t="str">
            <v xml:space="preserve"> </v>
          </cell>
          <cell r="M290" t="str">
            <v>000000000001434</v>
          </cell>
          <cell r="N290" t="str">
            <v>CONEW Misc</v>
          </cell>
          <cell r="O290" t="str">
            <v>Conservation</v>
          </cell>
          <cell r="P290" t="str">
            <v>NA</v>
          </cell>
          <cell r="Q290">
            <v>0</v>
          </cell>
          <cell r="R290">
            <v>0</v>
          </cell>
          <cell r="S290">
            <v>5111.16</v>
          </cell>
          <cell r="T290">
            <v>0</v>
          </cell>
          <cell r="U290">
            <v>0</v>
          </cell>
          <cell r="V290">
            <v>0</v>
          </cell>
          <cell r="W290">
            <v>0</v>
          </cell>
          <cell r="X290" t="str">
            <v>March2010-2011</v>
          </cell>
          <cell r="Y290" t="str">
            <v>March2010-2011ConservationCONSER</v>
          </cell>
          <cell r="Z290" t="str">
            <v>ConservationCISCONSER</v>
          </cell>
          <cell r="AA290" t="str">
            <v>March2010-2011CONEW Misc</v>
          </cell>
          <cell r="AB290" t="str">
            <v>ConservationCONSER</v>
          </cell>
          <cell r="AC290" t="str">
            <v>NACONSERConservationCIS</v>
          </cell>
          <cell r="AD290" t="str">
            <v>CONEW MiscMarchCONSER</v>
          </cell>
          <cell r="AE290" t="str">
            <v>ConservationCONSERCISMarch</v>
          </cell>
          <cell r="AF290">
            <v>0</v>
          </cell>
          <cell r="AG290">
            <v>5111.16</v>
          </cell>
          <cell r="AH290">
            <v>0</v>
          </cell>
          <cell r="AI290">
            <v>0</v>
          </cell>
          <cell r="AJ290">
            <v>0</v>
          </cell>
          <cell r="AK290">
            <v>0</v>
          </cell>
          <cell r="AL290">
            <v>0</v>
          </cell>
          <cell r="AM290">
            <v>5111.16</v>
          </cell>
          <cell r="AN290">
            <v>0</v>
          </cell>
          <cell r="AO290">
            <v>0</v>
          </cell>
          <cell r="AP290">
            <v>0</v>
          </cell>
          <cell r="AQ290">
            <v>0</v>
          </cell>
          <cell r="AR290">
            <v>0</v>
          </cell>
          <cell r="AS290">
            <v>0</v>
          </cell>
          <cell r="AT290">
            <v>0</v>
          </cell>
          <cell r="AU290">
            <v>0</v>
          </cell>
          <cell r="AV290">
            <v>0</v>
          </cell>
        </row>
        <row r="291">
          <cell r="A291" t="str">
            <v>March</v>
          </cell>
          <cell r="B291" t="str">
            <v>2010-2011</v>
          </cell>
          <cell r="C291" t="str">
            <v>18225.512014.912</v>
          </cell>
          <cell r="D291" t="str">
            <v>CONSER</v>
          </cell>
          <cell r="E291" t="str">
            <v>CONSER</v>
          </cell>
          <cell r="F291">
            <v>40627</v>
          </cell>
          <cell r="G291">
            <v>196332</v>
          </cell>
          <cell r="H291" t="str">
            <v>Aqua Cops Water Systems Inc</v>
          </cell>
          <cell r="I291">
            <v>1557.12</v>
          </cell>
          <cell r="J291" t="str">
            <v>00171332</v>
          </cell>
          <cell r="K291" t="str">
            <v>00046000</v>
          </cell>
          <cell r="L291" t="str">
            <v>HF0193</v>
          </cell>
          <cell r="M291" t="str">
            <v>Home Fix-Up Program</v>
          </cell>
          <cell r="N291" t="str">
            <v>CONEW Misc</v>
          </cell>
          <cell r="O291" t="str">
            <v>Conservation</v>
          </cell>
          <cell r="P291" t="str">
            <v>NA</v>
          </cell>
          <cell r="Q291">
            <v>0</v>
          </cell>
          <cell r="R291">
            <v>0</v>
          </cell>
          <cell r="S291">
            <v>1557.12</v>
          </cell>
          <cell r="T291">
            <v>0</v>
          </cell>
          <cell r="U291">
            <v>0</v>
          </cell>
          <cell r="V291">
            <v>0</v>
          </cell>
          <cell r="W291">
            <v>0</v>
          </cell>
          <cell r="X291" t="str">
            <v>March2010-2011</v>
          </cell>
          <cell r="Y291" t="str">
            <v>March2010-2011ConservationCONSER</v>
          </cell>
          <cell r="Z291" t="str">
            <v>Conservation196332CONSER</v>
          </cell>
          <cell r="AA291" t="str">
            <v>March2010-2011CONEW Misc</v>
          </cell>
          <cell r="AB291" t="str">
            <v>ConservationCONSER</v>
          </cell>
          <cell r="AC291" t="str">
            <v>NACONSERConservation196332</v>
          </cell>
          <cell r="AD291" t="str">
            <v>CONEW MiscMarchCONSER</v>
          </cell>
          <cell r="AE291" t="str">
            <v>ConservationCONSER196332March</v>
          </cell>
          <cell r="AF291">
            <v>0</v>
          </cell>
          <cell r="AG291">
            <v>1557.12</v>
          </cell>
          <cell r="AH291">
            <v>0</v>
          </cell>
          <cell r="AI291">
            <v>0</v>
          </cell>
          <cell r="AJ291">
            <v>0</v>
          </cell>
          <cell r="AK291">
            <v>0</v>
          </cell>
          <cell r="AL291">
            <v>0</v>
          </cell>
          <cell r="AM291">
            <v>1557.12</v>
          </cell>
          <cell r="AN291">
            <v>0</v>
          </cell>
          <cell r="AO291">
            <v>0</v>
          </cell>
          <cell r="AP291">
            <v>0</v>
          </cell>
          <cell r="AQ291">
            <v>0</v>
          </cell>
          <cell r="AR291">
            <v>0</v>
          </cell>
          <cell r="AS291">
            <v>0</v>
          </cell>
          <cell r="AT291">
            <v>0</v>
          </cell>
          <cell r="AU291">
            <v>0</v>
          </cell>
          <cell r="AV291">
            <v>0</v>
          </cell>
          <cell r="AZ291" t="str">
            <v>SKIPPER</v>
          </cell>
        </row>
        <row r="292">
          <cell r="A292" t="str">
            <v>March</v>
          </cell>
          <cell r="B292" t="str">
            <v>2010-2011</v>
          </cell>
          <cell r="C292" t="str">
            <v>18225.512014.912</v>
          </cell>
          <cell r="D292" t="str">
            <v>CONSER</v>
          </cell>
          <cell r="E292" t="str">
            <v>CONSER</v>
          </cell>
          <cell r="F292">
            <v>40627</v>
          </cell>
          <cell r="G292">
            <v>196332</v>
          </cell>
          <cell r="H292" t="str">
            <v>Aqua Cops Water Systems Inc</v>
          </cell>
          <cell r="I292">
            <v>1489.44</v>
          </cell>
          <cell r="J292" t="str">
            <v>00171332</v>
          </cell>
          <cell r="K292" t="str">
            <v>00046000</v>
          </cell>
          <cell r="L292" t="str">
            <v>HF0194</v>
          </cell>
          <cell r="M292" t="str">
            <v>Home Fix-Up Program</v>
          </cell>
          <cell r="N292" t="str">
            <v>CONEW Misc</v>
          </cell>
          <cell r="O292" t="str">
            <v>Conservation</v>
          </cell>
          <cell r="P292" t="str">
            <v>NA</v>
          </cell>
          <cell r="Q292">
            <v>0</v>
          </cell>
          <cell r="R292">
            <v>0</v>
          </cell>
          <cell r="S292">
            <v>1489.44</v>
          </cell>
          <cell r="T292">
            <v>0</v>
          </cell>
          <cell r="U292">
            <v>0</v>
          </cell>
          <cell r="V292">
            <v>0</v>
          </cell>
          <cell r="W292">
            <v>0</v>
          </cell>
          <cell r="X292" t="str">
            <v>March2010-2011</v>
          </cell>
          <cell r="Y292" t="str">
            <v>March2010-2011ConservationCONSER</v>
          </cell>
          <cell r="Z292" t="str">
            <v>Conservation196332CONSER</v>
          </cell>
          <cell r="AA292" t="str">
            <v>March2010-2011CONEW Misc</v>
          </cell>
          <cell r="AB292" t="str">
            <v>ConservationCONSER</v>
          </cell>
          <cell r="AC292" t="str">
            <v>NACONSERConservation196332</v>
          </cell>
          <cell r="AD292" t="str">
            <v>CONEW MiscMarchCONSER</v>
          </cell>
          <cell r="AE292" t="str">
            <v>ConservationCONSER196332March</v>
          </cell>
          <cell r="AF292">
            <v>0</v>
          </cell>
          <cell r="AG292">
            <v>1489.44</v>
          </cell>
          <cell r="AH292">
            <v>0</v>
          </cell>
          <cell r="AI292">
            <v>0</v>
          </cell>
          <cell r="AJ292">
            <v>0</v>
          </cell>
          <cell r="AK292">
            <v>0</v>
          </cell>
          <cell r="AL292">
            <v>0</v>
          </cell>
          <cell r="AM292">
            <v>1489.44</v>
          </cell>
          <cell r="AN292">
            <v>0</v>
          </cell>
          <cell r="AO292">
            <v>0</v>
          </cell>
          <cell r="AP292">
            <v>0</v>
          </cell>
          <cell r="AQ292">
            <v>0</v>
          </cell>
          <cell r="AR292">
            <v>0</v>
          </cell>
          <cell r="AS292">
            <v>0</v>
          </cell>
          <cell r="AT292">
            <v>0</v>
          </cell>
          <cell r="AU292">
            <v>0</v>
          </cell>
          <cell r="AV292">
            <v>0</v>
          </cell>
          <cell r="AZ292" t="str">
            <v>SAMPSON</v>
          </cell>
        </row>
        <row r="293">
          <cell r="A293" t="str">
            <v>March</v>
          </cell>
          <cell r="B293" t="str">
            <v>2010-2011</v>
          </cell>
          <cell r="C293" t="str">
            <v>18225.512014.912</v>
          </cell>
          <cell r="D293" t="str">
            <v>CONSER</v>
          </cell>
          <cell r="E293" t="str">
            <v>CONSER</v>
          </cell>
          <cell r="F293">
            <v>40627</v>
          </cell>
          <cell r="G293">
            <v>196332</v>
          </cell>
          <cell r="H293" t="str">
            <v>Aqua Cops Water Systems Inc</v>
          </cell>
          <cell r="I293">
            <v>678.17</v>
          </cell>
          <cell r="J293" t="str">
            <v>00171332</v>
          </cell>
          <cell r="K293" t="str">
            <v xml:space="preserve"> </v>
          </cell>
          <cell r="L293" t="str">
            <v>HF0196</v>
          </cell>
          <cell r="M293" t="str">
            <v>Home Fix-Up Program</v>
          </cell>
          <cell r="N293" t="str">
            <v>CONEW Misc</v>
          </cell>
          <cell r="O293" t="str">
            <v>Conservation</v>
          </cell>
          <cell r="P293" t="str">
            <v>NA</v>
          </cell>
          <cell r="Q293">
            <v>0</v>
          </cell>
          <cell r="R293">
            <v>0</v>
          </cell>
          <cell r="S293">
            <v>678.17</v>
          </cell>
          <cell r="T293">
            <v>0</v>
          </cell>
          <cell r="U293">
            <v>0</v>
          </cell>
          <cell r="V293">
            <v>0</v>
          </cell>
          <cell r="W293">
            <v>0</v>
          </cell>
          <cell r="X293" t="str">
            <v>March2010-2011</v>
          </cell>
          <cell r="Y293" t="str">
            <v>March2010-2011ConservationCONSER</v>
          </cell>
          <cell r="Z293" t="str">
            <v>Conservation196332CONSER</v>
          </cell>
          <cell r="AA293" t="str">
            <v>March2010-2011CONEW Misc</v>
          </cell>
          <cell r="AB293" t="str">
            <v>ConservationCONSER</v>
          </cell>
          <cell r="AC293" t="str">
            <v>NACONSERConservation196332</v>
          </cell>
          <cell r="AD293" t="str">
            <v>CONEW MiscMarchCONSER</v>
          </cell>
          <cell r="AE293" t="str">
            <v>ConservationCONSER196332March</v>
          </cell>
          <cell r="AF293">
            <v>0</v>
          </cell>
          <cell r="AG293">
            <v>678.17</v>
          </cell>
          <cell r="AH293">
            <v>0</v>
          </cell>
          <cell r="AI293">
            <v>0</v>
          </cell>
          <cell r="AJ293">
            <v>0</v>
          </cell>
          <cell r="AK293">
            <v>0</v>
          </cell>
          <cell r="AL293">
            <v>0</v>
          </cell>
          <cell r="AM293">
            <v>678.17</v>
          </cell>
          <cell r="AN293">
            <v>0</v>
          </cell>
          <cell r="AO293">
            <v>0</v>
          </cell>
          <cell r="AP293">
            <v>0</v>
          </cell>
          <cell r="AQ293">
            <v>0</v>
          </cell>
          <cell r="AR293">
            <v>0</v>
          </cell>
          <cell r="AS293">
            <v>0</v>
          </cell>
          <cell r="AT293">
            <v>0</v>
          </cell>
          <cell r="AU293">
            <v>0</v>
          </cell>
          <cell r="AV293">
            <v>0</v>
          </cell>
          <cell r="AZ293" t="str">
            <v>SAMPSON</v>
          </cell>
        </row>
        <row r="294">
          <cell r="A294" t="str">
            <v>March</v>
          </cell>
          <cell r="B294" t="str">
            <v>2010-2011</v>
          </cell>
          <cell r="C294" t="str">
            <v>18225.512014.912</v>
          </cell>
          <cell r="D294" t="str">
            <v>CONSER</v>
          </cell>
          <cell r="E294" t="str">
            <v>CONSER</v>
          </cell>
          <cell r="F294">
            <v>40627</v>
          </cell>
          <cell r="G294">
            <v>196332</v>
          </cell>
          <cell r="H294" t="str">
            <v>Aqua Cops Water Systems Inc</v>
          </cell>
          <cell r="I294">
            <v>3575.02</v>
          </cell>
          <cell r="J294" t="str">
            <v>00171332</v>
          </cell>
          <cell r="K294" t="str">
            <v xml:space="preserve"> </v>
          </cell>
          <cell r="L294" t="str">
            <v>MF0005</v>
          </cell>
          <cell r="M294" t="str">
            <v>Multi-Family Insulation</v>
          </cell>
          <cell r="N294" t="str">
            <v>CONEW Misc</v>
          </cell>
          <cell r="O294" t="str">
            <v>Conservation</v>
          </cell>
          <cell r="P294" t="str">
            <v>NA</v>
          </cell>
          <cell r="Q294">
            <v>0</v>
          </cell>
          <cell r="R294">
            <v>0</v>
          </cell>
          <cell r="S294">
            <v>3575.02</v>
          </cell>
          <cell r="T294">
            <v>0</v>
          </cell>
          <cell r="U294">
            <v>0</v>
          </cell>
          <cell r="V294">
            <v>0</v>
          </cell>
          <cell r="W294">
            <v>0</v>
          </cell>
          <cell r="X294" t="str">
            <v>March2010-2011</v>
          </cell>
          <cell r="Y294" t="str">
            <v>March2010-2011ConservationCONSER</v>
          </cell>
          <cell r="Z294" t="str">
            <v>Conservation196332CONSER</v>
          </cell>
          <cell r="AA294" t="str">
            <v>March2010-2011CONEW Misc</v>
          </cell>
          <cell r="AB294" t="str">
            <v>ConservationCONSER</v>
          </cell>
          <cell r="AC294" t="str">
            <v>NACONSERConservation196332</v>
          </cell>
          <cell r="AD294" t="str">
            <v>CONEW MiscMarchCONSER</v>
          </cell>
          <cell r="AE294" t="str">
            <v>ConservationCONSER196332March</v>
          </cell>
          <cell r="AF294">
            <v>0</v>
          </cell>
          <cell r="AG294">
            <v>3575.02</v>
          </cell>
          <cell r="AH294">
            <v>0</v>
          </cell>
          <cell r="AI294">
            <v>0</v>
          </cell>
          <cell r="AJ294">
            <v>0</v>
          </cell>
          <cell r="AK294">
            <v>0</v>
          </cell>
          <cell r="AL294">
            <v>0</v>
          </cell>
          <cell r="AM294">
            <v>3575.02</v>
          </cell>
          <cell r="AN294">
            <v>0</v>
          </cell>
          <cell r="AO294">
            <v>0</v>
          </cell>
          <cell r="AP294">
            <v>0</v>
          </cell>
          <cell r="AQ294">
            <v>0</v>
          </cell>
          <cell r="AR294">
            <v>0</v>
          </cell>
          <cell r="AS294">
            <v>0</v>
          </cell>
          <cell r="AT294">
            <v>0</v>
          </cell>
          <cell r="AU294">
            <v>0</v>
          </cell>
          <cell r="AV294">
            <v>0</v>
          </cell>
          <cell r="AZ294" t="str">
            <v>BURNS</v>
          </cell>
        </row>
        <row r="295">
          <cell r="A295" t="str">
            <v>March</v>
          </cell>
          <cell r="B295" t="str">
            <v>2010-2011</v>
          </cell>
          <cell r="C295" t="str">
            <v>18225.512014.912</v>
          </cell>
          <cell r="D295" t="str">
            <v>CONSER</v>
          </cell>
          <cell r="E295" t="str">
            <v>CONSER</v>
          </cell>
          <cell r="F295">
            <v>40627</v>
          </cell>
          <cell r="G295">
            <v>211880</v>
          </cell>
          <cell r="H295" t="str">
            <v>Lanier Parking 10212</v>
          </cell>
          <cell r="I295">
            <v>5</v>
          </cell>
          <cell r="J295" t="str">
            <v xml:space="preserve"> </v>
          </cell>
          <cell r="K295" t="str">
            <v xml:space="preserve"> </v>
          </cell>
          <cell r="L295" t="str">
            <v>AMX035401911051501</v>
          </cell>
          <cell r="M295" t="str">
            <v>WILLIAMSB18225</v>
          </cell>
          <cell r="N295" t="str">
            <v>CONEW Misc</v>
          </cell>
          <cell r="O295" t="str">
            <v>Conservation</v>
          </cell>
          <cell r="P295" t="str">
            <v>NA</v>
          </cell>
          <cell r="Q295">
            <v>0</v>
          </cell>
          <cell r="R295">
            <v>0</v>
          </cell>
          <cell r="S295">
            <v>5</v>
          </cell>
          <cell r="T295">
            <v>0</v>
          </cell>
          <cell r="U295">
            <v>0</v>
          </cell>
          <cell r="V295">
            <v>0</v>
          </cell>
          <cell r="W295">
            <v>0</v>
          </cell>
          <cell r="X295" t="str">
            <v>March2010-2011</v>
          </cell>
          <cell r="Y295" t="str">
            <v>March2010-2011ConservationCONSER</v>
          </cell>
          <cell r="Z295" t="str">
            <v>Conservation211880CONSER</v>
          </cell>
          <cell r="AA295" t="str">
            <v>March2010-2011CONEW Misc</v>
          </cell>
          <cell r="AB295" t="str">
            <v>ConservationCONSER</v>
          </cell>
          <cell r="AC295" t="str">
            <v>NACONSERConservation211880</v>
          </cell>
          <cell r="AD295" t="str">
            <v>CONEW MiscMarchCONSER</v>
          </cell>
          <cell r="AE295" t="str">
            <v>ConservationCONSER211880March</v>
          </cell>
          <cell r="AF295">
            <v>0</v>
          </cell>
          <cell r="AG295">
            <v>5</v>
          </cell>
          <cell r="AH295">
            <v>0</v>
          </cell>
          <cell r="AI295">
            <v>0</v>
          </cell>
          <cell r="AJ295">
            <v>0</v>
          </cell>
          <cell r="AK295">
            <v>0</v>
          </cell>
          <cell r="AL295">
            <v>0</v>
          </cell>
          <cell r="AM295">
            <v>5</v>
          </cell>
          <cell r="AN295">
            <v>0</v>
          </cell>
          <cell r="AO295">
            <v>0</v>
          </cell>
          <cell r="AP295">
            <v>0</v>
          </cell>
          <cell r="AQ295">
            <v>0</v>
          </cell>
          <cell r="AR295">
            <v>0</v>
          </cell>
          <cell r="AS295">
            <v>0</v>
          </cell>
          <cell r="AT295">
            <v>0</v>
          </cell>
          <cell r="AU295">
            <v>0</v>
          </cell>
          <cell r="AV295">
            <v>0</v>
          </cell>
        </row>
        <row r="296">
          <cell r="A296" t="str">
            <v>March</v>
          </cell>
          <cell r="B296" t="str">
            <v>2010-2011</v>
          </cell>
          <cell r="C296" t="str">
            <v>18225.512014.912</v>
          </cell>
          <cell r="D296" t="str">
            <v>CONSER</v>
          </cell>
          <cell r="E296" t="str">
            <v>CONSER</v>
          </cell>
          <cell r="F296">
            <v>40627</v>
          </cell>
          <cell r="G296">
            <v>211880</v>
          </cell>
          <cell r="H296" t="str">
            <v>Lanier Parking 10212</v>
          </cell>
          <cell r="I296">
            <v>5</v>
          </cell>
          <cell r="J296" t="str">
            <v xml:space="preserve"> </v>
          </cell>
          <cell r="K296" t="str">
            <v xml:space="preserve"> </v>
          </cell>
          <cell r="L296" t="str">
            <v>AMX020662011052501</v>
          </cell>
          <cell r="M296" t="str">
            <v>WILLIAMSB18225</v>
          </cell>
          <cell r="N296" t="str">
            <v>CONEW Misc</v>
          </cell>
          <cell r="O296" t="str">
            <v>Conservation</v>
          </cell>
          <cell r="P296" t="str">
            <v>NA</v>
          </cell>
          <cell r="Q296">
            <v>0</v>
          </cell>
          <cell r="R296">
            <v>0</v>
          </cell>
          <cell r="S296">
            <v>5</v>
          </cell>
          <cell r="T296">
            <v>0</v>
          </cell>
          <cell r="U296">
            <v>0</v>
          </cell>
          <cell r="V296">
            <v>0</v>
          </cell>
          <cell r="W296">
            <v>0</v>
          </cell>
          <cell r="X296" t="str">
            <v>March2010-2011</v>
          </cell>
          <cell r="Y296" t="str">
            <v>March2010-2011ConservationCONSER</v>
          </cell>
          <cell r="Z296" t="str">
            <v>Conservation211880CONSER</v>
          </cell>
          <cell r="AA296" t="str">
            <v>March2010-2011CONEW Misc</v>
          </cell>
          <cell r="AB296" t="str">
            <v>ConservationCONSER</v>
          </cell>
          <cell r="AC296" t="str">
            <v>NACONSERConservation211880</v>
          </cell>
          <cell r="AD296" t="str">
            <v>CONEW MiscMarchCONSER</v>
          </cell>
          <cell r="AE296" t="str">
            <v>ConservationCONSER211880March</v>
          </cell>
          <cell r="AF296">
            <v>0</v>
          </cell>
          <cell r="AG296">
            <v>5</v>
          </cell>
          <cell r="AH296">
            <v>0</v>
          </cell>
          <cell r="AI296">
            <v>0</v>
          </cell>
          <cell r="AJ296">
            <v>0</v>
          </cell>
          <cell r="AK296">
            <v>0</v>
          </cell>
          <cell r="AL296">
            <v>0</v>
          </cell>
          <cell r="AM296">
            <v>5</v>
          </cell>
          <cell r="AN296">
            <v>0</v>
          </cell>
          <cell r="AO296">
            <v>0</v>
          </cell>
          <cell r="AP296">
            <v>0</v>
          </cell>
          <cell r="AQ296">
            <v>0</v>
          </cell>
          <cell r="AR296">
            <v>0</v>
          </cell>
          <cell r="AS296">
            <v>0</v>
          </cell>
          <cell r="AT296">
            <v>0</v>
          </cell>
          <cell r="AU296">
            <v>0</v>
          </cell>
          <cell r="AV296">
            <v>0</v>
          </cell>
        </row>
        <row r="297">
          <cell r="A297" t="str">
            <v>March</v>
          </cell>
          <cell r="B297" t="str">
            <v>2010-2011</v>
          </cell>
          <cell r="C297" t="str">
            <v>18225.512014.912</v>
          </cell>
          <cell r="D297" t="str">
            <v>CONSER</v>
          </cell>
          <cell r="E297" t="str">
            <v>CONSER</v>
          </cell>
          <cell r="F297">
            <v>40627</v>
          </cell>
          <cell r="G297">
            <v>115936</v>
          </cell>
          <cell r="H297" t="str">
            <v>Panera Bread</v>
          </cell>
          <cell r="I297">
            <v>32.19</v>
          </cell>
          <cell r="J297" t="str">
            <v xml:space="preserve"> </v>
          </cell>
          <cell r="K297" t="str">
            <v xml:space="preserve"> </v>
          </cell>
          <cell r="L297" t="str">
            <v>AMX020672111052501</v>
          </cell>
          <cell r="M297" t="str">
            <v>WILLIAMSB18225</v>
          </cell>
          <cell r="N297" t="str">
            <v>CONEW Misc</v>
          </cell>
          <cell r="O297" t="str">
            <v>Conservation</v>
          </cell>
          <cell r="P297" t="str">
            <v>NA</v>
          </cell>
          <cell r="Q297">
            <v>0</v>
          </cell>
          <cell r="R297">
            <v>0</v>
          </cell>
          <cell r="S297">
            <v>32.19</v>
          </cell>
          <cell r="T297">
            <v>0</v>
          </cell>
          <cell r="U297">
            <v>0</v>
          </cell>
          <cell r="V297">
            <v>0</v>
          </cell>
          <cell r="W297">
            <v>0</v>
          </cell>
          <cell r="X297" t="str">
            <v>March2010-2011</v>
          </cell>
          <cell r="Y297" t="str">
            <v>March2010-2011ConservationCONSER</v>
          </cell>
          <cell r="Z297" t="str">
            <v>Conservation115936CONSER</v>
          </cell>
          <cell r="AA297" t="str">
            <v>March2010-2011CONEW Misc</v>
          </cell>
          <cell r="AB297" t="str">
            <v>ConservationCONSER</v>
          </cell>
          <cell r="AC297" t="str">
            <v>NACONSERConservation115936</v>
          </cell>
          <cell r="AD297" t="str">
            <v>CONEW MiscMarchCONSER</v>
          </cell>
          <cell r="AE297" t="str">
            <v>ConservationCONSER115936March</v>
          </cell>
          <cell r="AF297">
            <v>0</v>
          </cell>
          <cell r="AG297">
            <v>32.19</v>
          </cell>
          <cell r="AH297">
            <v>0</v>
          </cell>
          <cell r="AI297">
            <v>0</v>
          </cell>
          <cell r="AJ297">
            <v>0</v>
          </cell>
          <cell r="AK297">
            <v>0</v>
          </cell>
          <cell r="AL297">
            <v>0</v>
          </cell>
          <cell r="AM297">
            <v>32.19</v>
          </cell>
          <cell r="AN297">
            <v>0</v>
          </cell>
          <cell r="AO297">
            <v>0</v>
          </cell>
          <cell r="AP297">
            <v>0</v>
          </cell>
          <cell r="AQ297">
            <v>0</v>
          </cell>
          <cell r="AR297">
            <v>0</v>
          </cell>
          <cell r="AS297">
            <v>0</v>
          </cell>
          <cell r="AT297">
            <v>0</v>
          </cell>
          <cell r="AU297">
            <v>0</v>
          </cell>
          <cell r="AV297">
            <v>0</v>
          </cell>
        </row>
        <row r="298">
          <cell r="A298" t="str">
            <v>March</v>
          </cell>
          <cell r="B298" t="str">
            <v>2010-2011</v>
          </cell>
          <cell r="C298" t="str">
            <v>18225.511200.912</v>
          </cell>
          <cell r="D298" t="str">
            <v>CONSER</v>
          </cell>
          <cell r="E298" t="str">
            <v>CONSER</v>
          </cell>
          <cell r="F298">
            <v>40631</v>
          </cell>
          <cell r="G298" t="str">
            <v>CIS</v>
          </cell>
          <cell r="H298" t="str">
            <v>CIS</v>
          </cell>
          <cell r="I298">
            <v>4961.68</v>
          </cell>
          <cell r="J298" t="str">
            <v xml:space="preserve"> </v>
          </cell>
          <cell r="K298" t="str">
            <v xml:space="preserve"> </v>
          </cell>
          <cell r="L298" t="str">
            <v xml:space="preserve"> </v>
          </cell>
          <cell r="M298" t="str">
            <v>000000000001438</v>
          </cell>
          <cell r="N298" t="str">
            <v>CONEW Misc</v>
          </cell>
          <cell r="O298" t="str">
            <v>Conservation</v>
          </cell>
          <cell r="P298" t="str">
            <v>NA</v>
          </cell>
          <cell r="Q298">
            <v>0</v>
          </cell>
          <cell r="R298">
            <v>0</v>
          </cell>
          <cell r="S298">
            <v>4961.68</v>
          </cell>
          <cell r="T298">
            <v>0</v>
          </cell>
          <cell r="U298">
            <v>0</v>
          </cell>
          <cell r="V298">
            <v>0</v>
          </cell>
          <cell r="W298">
            <v>0</v>
          </cell>
          <cell r="X298" t="str">
            <v>March2010-2011</v>
          </cell>
          <cell r="Y298" t="str">
            <v>March2010-2011ConservationCONSER</v>
          </cell>
          <cell r="Z298" t="str">
            <v>ConservationCISCONSER</v>
          </cell>
          <cell r="AA298" t="str">
            <v>March2010-2011CONEW Misc</v>
          </cell>
          <cell r="AB298" t="str">
            <v>ConservationCONSER</v>
          </cell>
          <cell r="AC298" t="str">
            <v>NACONSERConservationCIS</v>
          </cell>
          <cell r="AD298" t="str">
            <v>CONEW MiscMarchCONSER</v>
          </cell>
          <cell r="AE298" t="str">
            <v>ConservationCONSERCISMarch</v>
          </cell>
          <cell r="AF298">
            <v>0</v>
          </cell>
          <cell r="AG298">
            <v>4961.68</v>
          </cell>
          <cell r="AH298">
            <v>0</v>
          </cell>
          <cell r="AI298">
            <v>0</v>
          </cell>
          <cell r="AJ298">
            <v>0</v>
          </cell>
          <cell r="AK298">
            <v>0</v>
          </cell>
          <cell r="AL298">
            <v>0</v>
          </cell>
          <cell r="AM298">
            <v>4961.68</v>
          </cell>
          <cell r="AN298">
            <v>0</v>
          </cell>
          <cell r="AO298">
            <v>0</v>
          </cell>
          <cell r="AP298">
            <v>0</v>
          </cell>
          <cell r="AQ298">
            <v>0</v>
          </cell>
          <cell r="AR298">
            <v>0</v>
          </cell>
          <cell r="AS298">
            <v>0</v>
          </cell>
          <cell r="AT298">
            <v>0</v>
          </cell>
          <cell r="AU298">
            <v>0</v>
          </cell>
          <cell r="AV298">
            <v>0</v>
          </cell>
        </row>
        <row r="299">
          <cell r="A299" t="str">
            <v>March</v>
          </cell>
          <cell r="B299" t="str">
            <v>2010-2011</v>
          </cell>
          <cell r="C299" t="str">
            <v>18225.512014.912</v>
          </cell>
          <cell r="D299" t="str">
            <v>CONSER</v>
          </cell>
          <cell r="E299" t="str">
            <v>CONSER</v>
          </cell>
          <cell r="F299">
            <v>40631</v>
          </cell>
          <cell r="G299">
            <v>196332</v>
          </cell>
          <cell r="H299" t="str">
            <v>Aqua Cops Water Systems Inc</v>
          </cell>
          <cell r="I299">
            <v>763.85</v>
          </cell>
          <cell r="J299" t="str">
            <v>00171332</v>
          </cell>
          <cell r="K299" t="str">
            <v xml:space="preserve"> </v>
          </cell>
          <cell r="L299" t="str">
            <v>HF0195</v>
          </cell>
          <cell r="M299" t="str">
            <v>Home Fix-Up Program</v>
          </cell>
          <cell r="N299" t="str">
            <v>CONEW Misc</v>
          </cell>
          <cell r="O299" t="str">
            <v>Conservation</v>
          </cell>
          <cell r="P299" t="str">
            <v>NA</v>
          </cell>
          <cell r="Q299">
            <v>0</v>
          </cell>
          <cell r="R299">
            <v>0</v>
          </cell>
          <cell r="S299">
            <v>763.85</v>
          </cell>
          <cell r="T299">
            <v>0</v>
          </cell>
          <cell r="U299">
            <v>0</v>
          </cell>
          <cell r="V299">
            <v>0</v>
          </cell>
          <cell r="W299">
            <v>0</v>
          </cell>
          <cell r="X299" t="str">
            <v>March2010-2011</v>
          </cell>
          <cell r="Y299" t="str">
            <v>March2010-2011ConservationCONSER</v>
          </cell>
          <cell r="Z299" t="str">
            <v>Conservation196332CONSER</v>
          </cell>
          <cell r="AA299" t="str">
            <v>March2010-2011CONEW Misc</v>
          </cell>
          <cell r="AB299" t="str">
            <v>ConservationCONSER</v>
          </cell>
          <cell r="AC299" t="str">
            <v>NACONSERConservation196332</v>
          </cell>
          <cell r="AD299" t="str">
            <v>CONEW MiscMarchCONSER</v>
          </cell>
          <cell r="AE299" t="str">
            <v>ConservationCONSER196332March</v>
          </cell>
          <cell r="AF299">
            <v>0</v>
          </cell>
          <cell r="AG299">
            <v>763.85</v>
          </cell>
          <cell r="AH299">
            <v>0</v>
          </cell>
          <cell r="AI299">
            <v>0</v>
          </cell>
          <cell r="AJ299">
            <v>0</v>
          </cell>
          <cell r="AK299">
            <v>0</v>
          </cell>
          <cell r="AL299">
            <v>0</v>
          </cell>
          <cell r="AM299">
            <v>763.85</v>
          </cell>
          <cell r="AN299">
            <v>0</v>
          </cell>
          <cell r="AO299">
            <v>0</v>
          </cell>
          <cell r="AP299">
            <v>0</v>
          </cell>
          <cell r="AQ299">
            <v>0</v>
          </cell>
          <cell r="AR299">
            <v>0</v>
          </cell>
          <cell r="AS299">
            <v>0</v>
          </cell>
          <cell r="AT299">
            <v>0</v>
          </cell>
          <cell r="AU299">
            <v>0</v>
          </cell>
          <cell r="AV299">
            <v>0</v>
          </cell>
          <cell r="AZ299" t="str">
            <v>SAMPSON</v>
          </cell>
        </row>
        <row r="300">
          <cell r="A300" t="str">
            <v>March</v>
          </cell>
          <cell r="B300" t="str">
            <v>2010-2011</v>
          </cell>
          <cell r="C300" t="str">
            <v>18225.512014.912</v>
          </cell>
          <cell r="D300" t="str">
            <v>CONSER</v>
          </cell>
          <cell r="E300" t="str">
            <v>CONSER</v>
          </cell>
          <cell r="F300">
            <v>40631</v>
          </cell>
          <cell r="G300">
            <v>196332</v>
          </cell>
          <cell r="H300" t="str">
            <v>Aqua Cops Water Systems Inc</v>
          </cell>
          <cell r="I300">
            <v>672.1</v>
          </cell>
          <cell r="J300" t="str">
            <v>00171332</v>
          </cell>
          <cell r="K300" t="str">
            <v xml:space="preserve"> </v>
          </cell>
          <cell r="L300" t="str">
            <v>BI0050</v>
          </cell>
          <cell r="M300" t="str">
            <v>Financed Insulation Program</v>
          </cell>
          <cell r="N300" t="str">
            <v>CONEW Misc</v>
          </cell>
          <cell r="O300" t="str">
            <v>Conservation</v>
          </cell>
          <cell r="P300" t="str">
            <v>NA</v>
          </cell>
          <cell r="Q300">
            <v>0</v>
          </cell>
          <cell r="R300">
            <v>0</v>
          </cell>
          <cell r="S300">
            <v>672.1</v>
          </cell>
          <cell r="T300">
            <v>0</v>
          </cell>
          <cell r="U300">
            <v>0</v>
          </cell>
          <cell r="V300">
            <v>0</v>
          </cell>
          <cell r="W300">
            <v>0</v>
          </cell>
          <cell r="X300" t="str">
            <v>March2010-2011</v>
          </cell>
          <cell r="Y300" t="str">
            <v>March2010-2011ConservationCONSER</v>
          </cell>
          <cell r="Z300" t="str">
            <v>Conservation196332CONSER</v>
          </cell>
          <cell r="AA300" t="str">
            <v>March2010-2011CONEW Misc</v>
          </cell>
          <cell r="AB300" t="str">
            <v>ConservationCONSER</v>
          </cell>
          <cell r="AC300" t="str">
            <v>NACONSERConservation196332</v>
          </cell>
          <cell r="AD300" t="str">
            <v>CONEW MiscMarchCONSER</v>
          </cell>
          <cell r="AE300" t="str">
            <v>ConservationCONSER196332March</v>
          </cell>
          <cell r="AF300">
            <v>0</v>
          </cell>
          <cell r="AG300">
            <v>672.1</v>
          </cell>
          <cell r="AH300">
            <v>0</v>
          </cell>
          <cell r="AI300">
            <v>0</v>
          </cell>
          <cell r="AJ300">
            <v>0</v>
          </cell>
          <cell r="AK300">
            <v>0</v>
          </cell>
          <cell r="AL300">
            <v>0</v>
          </cell>
          <cell r="AM300">
            <v>672.1</v>
          </cell>
          <cell r="AN300">
            <v>0</v>
          </cell>
          <cell r="AO300">
            <v>0</v>
          </cell>
          <cell r="AP300">
            <v>0</v>
          </cell>
          <cell r="AQ300">
            <v>0</v>
          </cell>
          <cell r="AR300">
            <v>0</v>
          </cell>
          <cell r="AS300">
            <v>0</v>
          </cell>
          <cell r="AT300">
            <v>0</v>
          </cell>
          <cell r="AU300">
            <v>0</v>
          </cell>
          <cell r="AV300">
            <v>0</v>
          </cell>
          <cell r="AZ300" t="str">
            <v>SAMPSON</v>
          </cell>
        </row>
        <row r="301">
          <cell r="A301" t="str">
            <v>March</v>
          </cell>
          <cell r="B301" t="str">
            <v>2010-2011</v>
          </cell>
          <cell r="C301" t="str">
            <v>18225.511200.912</v>
          </cell>
          <cell r="D301" t="str">
            <v>CONSER</v>
          </cell>
          <cell r="E301" t="str">
            <v>CONSER</v>
          </cell>
          <cell r="F301">
            <v>40632</v>
          </cell>
          <cell r="G301" t="str">
            <v>CIS</v>
          </cell>
          <cell r="H301" t="str">
            <v>CIS</v>
          </cell>
          <cell r="I301">
            <v>2758.18</v>
          </cell>
          <cell r="J301" t="str">
            <v xml:space="preserve"> </v>
          </cell>
          <cell r="K301" t="str">
            <v xml:space="preserve"> </v>
          </cell>
          <cell r="L301" t="str">
            <v xml:space="preserve"> </v>
          </cell>
          <cell r="M301" t="str">
            <v>000000000001439</v>
          </cell>
          <cell r="N301" t="str">
            <v>CONEW Misc</v>
          </cell>
          <cell r="O301" t="str">
            <v>Conservation</v>
          </cell>
          <cell r="P301" t="str">
            <v>NA</v>
          </cell>
          <cell r="Q301">
            <v>0</v>
          </cell>
          <cell r="R301">
            <v>0</v>
          </cell>
          <cell r="S301">
            <v>2758.18</v>
          </cell>
          <cell r="T301">
            <v>0</v>
          </cell>
          <cell r="U301">
            <v>0</v>
          </cell>
          <cell r="V301">
            <v>0</v>
          </cell>
          <cell r="W301">
            <v>0</v>
          </cell>
          <cell r="X301" t="str">
            <v>March2010-2011</v>
          </cell>
          <cell r="Y301" t="str">
            <v>March2010-2011ConservationCONSER</v>
          </cell>
          <cell r="Z301" t="str">
            <v>ConservationCISCONSER</v>
          </cell>
          <cell r="AA301" t="str">
            <v>March2010-2011CONEW Misc</v>
          </cell>
          <cell r="AB301" t="str">
            <v>ConservationCONSER</v>
          </cell>
          <cell r="AC301" t="str">
            <v>NACONSERConservationCIS</v>
          </cell>
          <cell r="AD301" t="str">
            <v>CONEW MiscMarchCONSER</v>
          </cell>
          <cell r="AE301" t="str">
            <v>ConservationCONSERCISMarch</v>
          </cell>
          <cell r="AF301">
            <v>0</v>
          </cell>
          <cell r="AG301">
            <v>2758.18</v>
          </cell>
          <cell r="AH301">
            <v>0</v>
          </cell>
          <cell r="AI301">
            <v>0</v>
          </cell>
          <cell r="AJ301">
            <v>0</v>
          </cell>
          <cell r="AK301">
            <v>0</v>
          </cell>
          <cell r="AL301">
            <v>0</v>
          </cell>
          <cell r="AM301">
            <v>2758.18</v>
          </cell>
          <cell r="AN301">
            <v>0</v>
          </cell>
          <cell r="AO301">
            <v>0</v>
          </cell>
          <cell r="AP301">
            <v>0</v>
          </cell>
          <cell r="AQ301">
            <v>0</v>
          </cell>
          <cell r="AR301">
            <v>0</v>
          </cell>
          <cell r="AS301">
            <v>0</v>
          </cell>
          <cell r="AT301">
            <v>0</v>
          </cell>
          <cell r="AU301">
            <v>0</v>
          </cell>
          <cell r="AV301">
            <v>0</v>
          </cell>
        </row>
        <row r="302">
          <cell r="A302" t="str">
            <v>March</v>
          </cell>
          <cell r="B302" t="str">
            <v>2010-2011</v>
          </cell>
          <cell r="C302" t="str">
            <v>18225.511200.912</v>
          </cell>
          <cell r="D302" t="str">
            <v>CONSER</v>
          </cell>
          <cell r="E302" t="str">
            <v>CONSER</v>
          </cell>
          <cell r="F302">
            <v>40633</v>
          </cell>
          <cell r="G302" t="str">
            <v>CIS</v>
          </cell>
          <cell r="H302" t="str">
            <v>CIS</v>
          </cell>
          <cell r="I302">
            <v>803.2</v>
          </cell>
          <cell r="J302" t="str">
            <v xml:space="preserve"> </v>
          </cell>
          <cell r="K302" t="str">
            <v xml:space="preserve"> </v>
          </cell>
          <cell r="L302" t="str">
            <v xml:space="preserve"> </v>
          </cell>
          <cell r="M302" t="str">
            <v>000000000001440</v>
          </cell>
          <cell r="N302" t="str">
            <v>CONEW Misc</v>
          </cell>
          <cell r="O302" t="str">
            <v>Conservation</v>
          </cell>
          <cell r="P302" t="str">
            <v>NA</v>
          </cell>
          <cell r="Q302">
            <v>0</v>
          </cell>
          <cell r="R302">
            <v>0</v>
          </cell>
          <cell r="S302">
            <v>803.2</v>
          </cell>
          <cell r="T302">
            <v>0</v>
          </cell>
          <cell r="U302">
            <v>0</v>
          </cell>
          <cell r="V302">
            <v>0</v>
          </cell>
          <cell r="W302">
            <v>0</v>
          </cell>
          <cell r="X302" t="str">
            <v>March2010-2011</v>
          </cell>
          <cell r="Y302" t="str">
            <v>March2010-2011ConservationCONSER</v>
          </cell>
          <cell r="Z302" t="str">
            <v>ConservationCISCONSER</v>
          </cell>
          <cell r="AA302" t="str">
            <v>March2010-2011CONEW Misc</v>
          </cell>
          <cell r="AB302" t="str">
            <v>ConservationCONSER</v>
          </cell>
          <cell r="AC302" t="str">
            <v>NACONSERConservationCIS</v>
          </cell>
          <cell r="AD302" t="str">
            <v>CONEW MiscMarchCONSER</v>
          </cell>
          <cell r="AE302" t="str">
            <v>ConservationCONSERCISMarch</v>
          </cell>
          <cell r="AF302">
            <v>0</v>
          </cell>
          <cell r="AG302">
            <v>803.2</v>
          </cell>
          <cell r="AH302">
            <v>0</v>
          </cell>
          <cell r="AI302">
            <v>0</v>
          </cell>
          <cell r="AJ302">
            <v>0</v>
          </cell>
          <cell r="AK302">
            <v>0</v>
          </cell>
          <cell r="AL302">
            <v>0</v>
          </cell>
          <cell r="AM302">
            <v>803.2</v>
          </cell>
          <cell r="AN302">
            <v>0</v>
          </cell>
          <cell r="AO302">
            <v>0</v>
          </cell>
          <cell r="AP302">
            <v>0</v>
          </cell>
          <cell r="AQ302">
            <v>0</v>
          </cell>
          <cell r="AR302">
            <v>0</v>
          </cell>
          <cell r="AS302">
            <v>0</v>
          </cell>
          <cell r="AT302">
            <v>0</v>
          </cell>
          <cell r="AU302">
            <v>0</v>
          </cell>
          <cell r="AV302">
            <v>0</v>
          </cell>
        </row>
        <row r="303">
          <cell r="A303" t="str">
            <v>April</v>
          </cell>
          <cell r="B303" t="str">
            <v>2010-2011</v>
          </cell>
          <cell r="C303" t="str">
            <v>18225.511200.912</v>
          </cell>
          <cell r="D303" t="str">
            <v>CONSER</v>
          </cell>
          <cell r="E303" t="str">
            <v>CONSER</v>
          </cell>
          <cell r="F303">
            <v>40634</v>
          </cell>
          <cell r="G303" t="str">
            <v>CIS</v>
          </cell>
          <cell r="H303" t="str">
            <v>CIS</v>
          </cell>
          <cell r="I303">
            <v>773.7</v>
          </cell>
          <cell r="J303" t="str">
            <v xml:space="preserve"> </v>
          </cell>
          <cell r="K303" t="str">
            <v xml:space="preserve"> </v>
          </cell>
          <cell r="L303" t="str">
            <v xml:space="preserve"> </v>
          </cell>
          <cell r="M303" t="str">
            <v>000000000001441</v>
          </cell>
          <cell r="N303" t="str">
            <v>CONEW Misc</v>
          </cell>
          <cell r="O303" t="str">
            <v>Conservation</v>
          </cell>
          <cell r="P303" t="str">
            <v>NA</v>
          </cell>
          <cell r="Q303">
            <v>0</v>
          </cell>
          <cell r="R303">
            <v>0</v>
          </cell>
          <cell r="S303">
            <v>773.7</v>
          </cell>
          <cell r="T303">
            <v>0</v>
          </cell>
          <cell r="U303">
            <v>0</v>
          </cell>
          <cell r="V303">
            <v>0</v>
          </cell>
          <cell r="W303">
            <v>0</v>
          </cell>
          <cell r="X303" t="str">
            <v>April2010-2011</v>
          </cell>
          <cell r="Y303" t="str">
            <v>April2010-2011ConservationCONSER</v>
          </cell>
          <cell r="Z303" t="str">
            <v>ConservationCISCONSER</v>
          </cell>
          <cell r="AA303" t="str">
            <v>April2010-2011CONEW Misc</v>
          </cell>
          <cell r="AB303" t="str">
            <v>ConservationCONSER</v>
          </cell>
          <cell r="AC303" t="str">
            <v>NACONSERConservationCIS</v>
          </cell>
          <cell r="AD303" t="str">
            <v>CONEW MiscAprilCONSER</v>
          </cell>
          <cell r="AE303" t="str">
            <v>ConservationCONSERCISApril</v>
          </cell>
          <cell r="AF303">
            <v>0</v>
          </cell>
          <cell r="AG303">
            <v>773.7</v>
          </cell>
          <cell r="AH303">
            <v>0</v>
          </cell>
          <cell r="AI303">
            <v>0</v>
          </cell>
          <cell r="AJ303">
            <v>0</v>
          </cell>
          <cell r="AK303">
            <v>0</v>
          </cell>
          <cell r="AL303">
            <v>0</v>
          </cell>
          <cell r="AM303">
            <v>0</v>
          </cell>
          <cell r="AN303">
            <v>773.7</v>
          </cell>
          <cell r="AO303">
            <v>0</v>
          </cell>
          <cell r="AP303">
            <v>0</v>
          </cell>
          <cell r="AQ303">
            <v>0</v>
          </cell>
          <cell r="AR303">
            <v>0</v>
          </cell>
          <cell r="AS303">
            <v>0</v>
          </cell>
          <cell r="AT303">
            <v>0</v>
          </cell>
          <cell r="AU303">
            <v>0</v>
          </cell>
          <cell r="AV303">
            <v>0</v>
          </cell>
        </row>
        <row r="304">
          <cell r="A304" t="str">
            <v>April</v>
          </cell>
          <cell r="B304" t="str">
            <v>2010-2011</v>
          </cell>
          <cell r="C304" t="str">
            <v>18225.511200.912</v>
          </cell>
          <cell r="D304" t="str">
            <v>CONSER</v>
          </cell>
          <cell r="E304" t="str">
            <v>CONSER</v>
          </cell>
          <cell r="F304">
            <v>40637</v>
          </cell>
          <cell r="G304" t="str">
            <v>CIS</v>
          </cell>
          <cell r="H304" t="str">
            <v>CIS</v>
          </cell>
          <cell r="I304">
            <v>2498</v>
          </cell>
          <cell r="J304" t="str">
            <v xml:space="preserve"> </v>
          </cell>
          <cell r="K304" t="str">
            <v xml:space="preserve"> </v>
          </cell>
          <cell r="L304" t="str">
            <v xml:space="preserve"> </v>
          </cell>
          <cell r="M304" t="str">
            <v>000000000001444</v>
          </cell>
          <cell r="N304" t="str">
            <v>CONEW Misc</v>
          </cell>
          <cell r="O304" t="str">
            <v>Conservation</v>
          </cell>
          <cell r="P304" t="str">
            <v>NA</v>
          </cell>
          <cell r="Q304">
            <v>0</v>
          </cell>
          <cell r="R304">
            <v>0</v>
          </cell>
          <cell r="S304">
            <v>2498</v>
          </cell>
          <cell r="T304">
            <v>0</v>
          </cell>
          <cell r="U304">
            <v>0</v>
          </cell>
          <cell r="V304">
            <v>0</v>
          </cell>
          <cell r="W304">
            <v>0</v>
          </cell>
          <cell r="X304" t="str">
            <v>April2010-2011</v>
          </cell>
          <cell r="Y304" t="str">
            <v>April2010-2011ConservationCONSER</v>
          </cell>
          <cell r="Z304" t="str">
            <v>ConservationCISCONSER</v>
          </cell>
          <cell r="AA304" t="str">
            <v>April2010-2011CONEW Misc</v>
          </cell>
          <cell r="AB304" t="str">
            <v>ConservationCONSER</v>
          </cell>
          <cell r="AC304" t="str">
            <v>NACONSERConservationCIS</v>
          </cell>
          <cell r="AD304" t="str">
            <v>CONEW MiscAprilCONSER</v>
          </cell>
          <cell r="AE304" t="str">
            <v>ConservationCONSERCISApril</v>
          </cell>
          <cell r="AF304">
            <v>0</v>
          </cell>
          <cell r="AG304">
            <v>2498</v>
          </cell>
          <cell r="AH304">
            <v>0</v>
          </cell>
          <cell r="AI304">
            <v>0</v>
          </cell>
          <cell r="AJ304">
            <v>0</v>
          </cell>
          <cell r="AK304">
            <v>0</v>
          </cell>
          <cell r="AL304">
            <v>0</v>
          </cell>
          <cell r="AM304">
            <v>0</v>
          </cell>
          <cell r="AN304">
            <v>2498</v>
          </cell>
          <cell r="AO304">
            <v>0</v>
          </cell>
          <cell r="AP304">
            <v>0</v>
          </cell>
          <cell r="AQ304">
            <v>0</v>
          </cell>
          <cell r="AR304">
            <v>0</v>
          </cell>
          <cell r="AS304">
            <v>0</v>
          </cell>
          <cell r="AT304">
            <v>0</v>
          </cell>
          <cell r="AU304">
            <v>0</v>
          </cell>
          <cell r="AV304">
            <v>0</v>
          </cell>
        </row>
        <row r="305">
          <cell r="A305" t="str">
            <v>April</v>
          </cell>
          <cell r="B305" t="str">
            <v>2010-2011</v>
          </cell>
          <cell r="C305" t="str">
            <v>18225.511200.912</v>
          </cell>
          <cell r="D305" t="str">
            <v>CONSER</v>
          </cell>
          <cell r="E305" t="str">
            <v>CONSER</v>
          </cell>
          <cell r="F305">
            <v>40639</v>
          </cell>
          <cell r="G305" t="str">
            <v>CIS</v>
          </cell>
          <cell r="H305" t="str">
            <v>CIS</v>
          </cell>
          <cell r="I305">
            <v>20</v>
          </cell>
          <cell r="J305" t="str">
            <v xml:space="preserve"> </v>
          </cell>
          <cell r="K305" t="str">
            <v xml:space="preserve"> </v>
          </cell>
          <cell r="L305" t="str">
            <v xml:space="preserve"> </v>
          </cell>
          <cell r="M305" t="str">
            <v>000000000001446</v>
          </cell>
          <cell r="N305" t="str">
            <v>CONEW Misc</v>
          </cell>
          <cell r="O305" t="str">
            <v>Conservation</v>
          </cell>
          <cell r="P305" t="str">
            <v>NA</v>
          </cell>
          <cell r="Q305">
            <v>0</v>
          </cell>
          <cell r="R305">
            <v>0</v>
          </cell>
          <cell r="S305">
            <v>20</v>
          </cell>
          <cell r="T305">
            <v>0</v>
          </cell>
          <cell r="U305">
            <v>0</v>
          </cell>
          <cell r="V305">
            <v>0</v>
          </cell>
          <cell r="W305">
            <v>0</v>
          </cell>
          <cell r="X305" t="str">
            <v>April2010-2011</v>
          </cell>
          <cell r="Y305" t="str">
            <v>April2010-2011ConservationCONSER</v>
          </cell>
          <cell r="Z305" t="str">
            <v>ConservationCISCONSER</v>
          </cell>
          <cell r="AA305" t="str">
            <v>April2010-2011CONEW Misc</v>
          </cell>
          <cell r="AB305" t="str">
            <v>ConservationCONSER</v>
          </cell>
          <cell r="AC305" t="str">
            <v>NACONSERConservationCIS</v>
          </cell>
          <cell r="AD305" t="str">
            <v>CONEW MiscAprilCONSER</v>
          </cell>
          <cell r="AE305" t="str">
            <v>ConservationCONSERCISApril</v>
          </cell>
          <cell r="AF305">
            <v>0</v>
          </cell>
          <cell r="AG305">
            <v>20</v>
          </cell>
          <cell r="AH305">
            <v>0</v>
          </cell>
          <cell r="AI305">
            <v>0</v>
          </cell>
          <cell r="AJ305">
            <v>0</v>
          </cell>
          <cell r="AK305">
            <v>0</v>
          </cell>
          <cell r="AL305">
            <v>0</v>
          </cell>
          <cell r="AM305">
            <v>0</v>
          </cell>
          <cell r="AN305">
            <v>20</v>
          </cell>
          <cell r="AO305">
            <v>0</v>
          </cell>
          <cell r="AP305">
            <v>0</v>
          </cell>
          <cell r="AQ305">
            <v>0</v>
          </cell>
          <cell r="AR305">
            <v>0</v>
          </cell>
          <cell r="AS305">
            <v>0</v>
          </cell>
          <cell r="AT305">
            <v>0</v>
          </cell>
          <cell r="AU305">
            <v>0</v>
          </cell>
          <cell r="AV305">
            <v>0</v>
          </cell>
        </row>
        <row r="306">
          <cell r="A306" t="str">
            <v>April</v>
          </cell>
          <cell r="B306" t="str">
            <v>2010-2011</v>
          </cell>
          <cell r="C306" t="str">
            <v>18225.512014.912</v>
          </cell>
          <cell r="D306" t="str">
            <v>CONSER</v>
          </cell>
          <cell r="E306" t="str">
            <v>CONSER</v>
          </cell>
          <cell r="F306">
            <v>40640</v>
          </cell>
          <cell r="G306">
            <v>196332</v>
          </cell>
          <cell r="H306" t="str">
            <v>Aqua Cops Water Systems Inc</v>
          </cell>
          <cell r="I306">
            <v>1782.27</v>
          </cell>
          <cell r="J306" t="str">
            <v>00171332</v>
          </cell>
          <cell r="K306" t="str">
            <v xml:space="preserve"> </v>
          </cell>
          <cell r="L306" t="str">
            <v>HF0197</v>
          </cell>
          <cell r="M306" t="str">
            <v>Home Fix-Up Program</v>
          </cell>
          <cell r="N306" t="str">
            <v>CONEW Misc</v>
          </cell>
          <cell r="O306" t="str">
            <v>Conservation</v>
          </cell>
          <cell r="P306" t="str">
            <v>NA</v>
          </cell>
          <cell r="Q306">
            <v>0</v>
          </cell>
          <cell r="R306">
            <v>0</v>
          </cell>
          <cell r="S306">
            <v>1782.27</v>
          </cell>
          <cell r="T306">
            <v>0</v>
          </cell>
          <cell r="U306">
            <v>0</v>
          </cell>
          <cell r="V306">
            <v>0</v>
          </cell>
          <cell r="W306">
            <v>0</v>
          </cell>
          <cell r="X306" t="str">
            <v>April2010-2011</v>
          </cell>
          <cell r="Y306" t="str">
            <v>April2010-2011ConservationCONSER</v>
          </cell>
          <cell r="Z306" t="str">
            <v>Conservation196332CONSER</v>
          </cell>
          <cell r="AA306" t="str">
            <v>April2010-2011CONEW Misc</v>
          </cell>
          <cell r="AB306" t="str">
            <v>ConservationCONSER</v>
          </cell>
          <cell r="AC306" t="str">
            <v>NACONSERConservation196332</v>
          </cell>
          <cell r="AD306" t="str">
            <v>CONEW MiscAprilCONSER</v>
          </cell>
          <cell r="AE306" t="str">
            <v>ConservationCONSER196332April</v>
          </cell>
          <cell r="AF306">
            <v>0</v>
          </cell>
          <cell r="AG306">
            <v>1782.27</v>
          </cell>
          <cell r="AH306">
            <v>0</v>
          </cell>
          <cell r="AI306">
            <v>0</v>
          </cell>
          <cell r="AJ306">
            <v>0</v>
          </cell>
          <cell r="AK306">
            <v>0</v>
          </cell>
          <cell r="AL306">
            <v>0</v>
          </cell>
          <cell r="AM306">
            <v>0</v>
          </cell>
          <cell r="AN306">
            <v>1782.27</v>
          </cell>
          <cell r="AO306">
            <v>0</v>
          </cell>
          <cell r="AP306">
            <v>0</v>
          </cell>
          <cell r="AQ306">
            <v>0</v>
          </cell>
          <cell r="AR306">
            <v>0</v>
          </cell>
          <cell r="AS306">
            <v>0</v>
          </cell>
          <cell r="AT306">
            <v>0</v>
          </cell>
          <cell r="AU306">
            <v>0</v>
          </cell>
          <cell r="AV306">
            <v>0</v>
          </cell>
          <cell r="AZ306" t="str">
            <v>SAMPSON</v>
          </cell>
        </row>
        <row r="307">
          <cell r="A307" t="str">
            <v>April</v>
          </cell>
          <cell r="B307" t="str">
            <v>2010-2011</v>
          </cell>
          <cell r="C307" t="str">
            <v>18225.512014.912</v>
          </cell>
          <cell r="D307" t="str">
            <v>CONSER</v>
          </cell>
          <cell r="E307" t="str">
            <v>CONSER</v>
          </cell>
          <cell r="F307">
            <v>40640</v>
          </cell>
          <cell r="G307">
            <v>196332</v>
          </cell>
          <cell r="H307" t="str">
            <v>Aqua Cops Water Systems Inc</v>
          </cell>
          <cell r="I307">
            <v>1126.1199999999999</v>
          </cell>
          <cell r="J307" t="str">
            <v>00171332</v>
          </cell>
          <cell r="K307" t="str">
            <v xml:space="preserve"> </v>
          </cell>
          <cell r="L307" t="str">
            <v>HF0198</v>
          </cell>
          <cell r="M307" t="str">
            <v>Home Fix-Up Program</v>
          </cell>
          <cell r="N307" t="str">
            <v>CONEW Misc</v>
          </cell>
          <cell r="O307" t="str">
            <v>Conservation</v>
          </cell>
          <cell r="P307" t="str">
            <v>NA</v>
          </cell>
          <cell r="Q307">
            <v>0</v>
          </cell>
          <cell r="R307">
            <v>0</v>
          </cell>
          <cell r="S307">
            <v>1126.1199999999999</v>
          </cell>
          <cell r="T307">
            <v>0</v>
          </cell>
          <cell r="U307">
            <v>0</v>
          </cell>
          <cell r="V307">
            <v>0</v>
          </cell>
          <cell r="W307">
            <v>0</v>
          </cell>
          <cell r="X307" t="str">
            <v>April2010-2011</v>
          </cell>
          <cell r="Y307" t="str">
            <v>April2010-2011ConservationCONSER</v>
          </cell>
          <cell r="Z307" t="str">
            <v>Conservation196332CONSER</v>
          </cell>
          <cell r="AA307" t="str">
            <v>April2010-2011CONEW Misc</v>
          </cell>
          <cell r="AB307" t="str">
            <v>ConservationCONSER</v>
          </cell>
          <cell r="AC307" t="str">
            <v>NACONSERConservation196332</v>
          </cell>
          <cell r="AD307" t="str">
            <v>CONEW MiscAprilCONSER</v>
          </cell>
          <cell r="AE307" t="str">
            <v>ConservationCONSER196332April</v>
          </cell>
          <cell r="AF307">
            <v>0</v>
          </cell>
          <cell r="AG307">
            <v>1126.1199999999999</v>
          </cell>
          <cell r="AH307">
            <v>0</v>
          </cell>
          <cell r="AI307">
            <v>0</v>
          </cell>
          <cell r="AJ307">
            <v>0</v>
          </cell>
          <cell r="AK307">
            <v>0</v>
          </cell>
          <cell r="AL307">
            <v>0</v>
          </cell>
          <cell r="AM307">
            <v>0</v>
          </cell>
          <cell r="AN307">
            <v>1126.1199999999999</v>
          </cell>
          <cell r="AO307">
            <v>0</v>
          </cell>
          <cell r="AP307">
            <v>0</v>
          </cell>
          <cell r="AQ307">
            <v>0</v>
          </cell>
          <cell r="AR307">
            <v>0</v>
          </cell>
          <cell r="AS307">
            <v>0</v>
          </cell>
          <cell r="AT307">
            <v>0</v>
          </cell>
          <cell r="AU307">
            <v>0</v>
          </cell>
          <cell r="AV307">
            <v>0</v>
          </cell>
          <cell r="AZ307" t="str">
            <v>GRAHAM</v>
          </cell>
        </row>
        <row r="308">
          <cell r="A308" t="str">
            <v>April</v>
          </cell>
          <cell r="B308" t="str">
            <v>2010-2011</v>
          </cell>
          <cell r="C308" t="str">
            <v>18225.512014.912</v>
          </cell>
          <cell r="D308" t="str">
            <v>CONSER</v>
          </cell>
          <cell r="E308" t="str">
            <v>CONSER</v>
          </cell>
          <cell r="F308">
            <v>40640</v>
          </cell>
          <cell r="G308">
            <v>196332</v>
          </cell>
          <cell r="H308" t="str">
            <v>Aqua Cops Water Systems Inc</v>
          </cell>
          <cell r="I308">
            <v>1349.99</v>
          </cell>
          <cell r="J308" t="str">
            <v>00171332</v>
          </cell>
          <cell r="K308" t="str">
            <v xml:space="preserve"> </v>
          </cell>
          <cell r="L308" t="str">
            <v>HF0199</v>
          </cell>
          <cell r="M308" t="str">
            <v>Home Fix-Up Program</v>
          </cell>
          <cell r="N308" t="str">
            <v>CONEW Misc</v>
          </cell>
          <cell r="O308" t="str">
            <v>Conservation</v>
          </cell>
          <cell r="P308" t="str">
            <v>NA</v>
          </cell>
          <cell r="Q308">
            <v>0</v>
          </cell>
          <cell r="R308">
            <v>0</v>
          </cell>
          <cell r="S308">
            <v>1349.99</v>
          </cell>
          <cell r="T308">
            <v>0</v>
          </cell>
          <cell r="U308">
            <v>0</v>
          </cell>
          <cell r="V308">
            <v>0</v>
          </cell>
          <cell r="W308">
            <v>0</v>
          </cell>
          <cell r="X308" t="str">
            <v>April2010-2011</v>
          </cell>
          <cell r="Y308" t="str">
            <v>April2010-2011ConservationCONSER</v>
          </cell>
          <cell r="Z308" t="str">
            <v>Conservation196332CONSER</v>
          </cell>
          <cell r="AA308" t="str">
            <v>April2010-2011CONEW Misc</v>
          </cell>
          <cell r="AB308" t="str">
            <v>ConservationCONSER</v>
          </cell>
          <cell r="AC308" t="str">
            <v>NACONSERConservation196332</v>
          </cell>
          <cell r="AD308" t="str">
            <v>CONEW MiscAprilCONSER</v>
          </cell>
          <cell r="AE308" t="str">
            <v>ConservationCONSER196332April</v>
          </cell>
          <cell r="AF308">
            <v>0</v>
          </cell>
          <cell r="AG308">
            <v>1349.99</v>
          </cell>
          <cell r="AH308">
            <v>0</v>
          </cell>
          <cell r="AI308">
            <v>0</v>
          </cell>
          <cell r="AJ308">
            <v>0</v>
          </cell>
          <cell r="AK308">
            <v>0</v>
          </cell>
          <cell r="AL308">
            <v>0</v>
          </cell>
          <cell r="AM308">
            <v>0</v>
          </cell>
          <cell r="AN308">
            <v>1349.99</v>
          </cell>
          <cell r="AO308">
            <v>0</v>
          </cell>
          <cell r="AP308">
            <v>0</v>
          </cell>
          <cell r="AQ308">
            <v>0</v>
          </cell>
          <cell r="AR308">
            <v>0</v>
          </cell>
          <cell r="AS308">
            <v>0</v>
          </cell>
          <cell r="AT308">
            <v>0</v>
          </cell>
          <cell r="AU308">
            <v>0</v>
          </cell>
          <cell r="AV308">
            <v>0</v>
          </cell>
          <cell r="AZ308" t="str">
            <v>SAMPSON</v>
          </cell>
        </row>
        <row r="309">
          <cell r="A309" t="str">
            <v>April</v>
          </cell>
          <cell r="B309" t="str">
            <v>2010-2011</v>
          </cell>
          <cell r="C309" t="str">
            <v>18225.512014.912</v>
          </cell>
          <cell r="D309" t="str">
            <v>CONSER</v>
          </cell>
          <cell r="E309" t="str">
            <v>CONSER</v>
          </cell>
          <cell r="F309">
            <v>40640</v>
          </cell>
          <cell r="G309">
            <v>196332</v>
          </cell>
          <cell r="H309" t="str">
            <v>Aqua Cops Water Systems Inc</v>
          </cell>
          <cell r="I309">
            <v>1080.47</v>
          </cell>
          <cell r="J309" t="str">
            <v>00171332</v>
          </cell>
          <cell r="K309" t="str">
            <v xml:space="preserve"> </v>
          </cell>
          <cell r="L309" t="str">
            <v>HF0200</v>
          </cell>
          <cell r="M309" t="str">
            <v>Home Fix-Up Program</v>
          </cell>
          <cell r="N309" t="str">
            <v>CONEW Misc</v>
          </cell>
          <cell r="O309" t="str">
            <v>Conservation</v>
          </cell>
          <cell r="P309" t="str">
            <v>NA</v>
          </cell>
          <cell r="Q309">
            <v>0</v>
          </cell>
          <cell r="R309">
            <v>0</v>
          </cell>
          <cell r="S309">
            <v>1080.47</v>
          </cell>
          <cell r="T309">
            <v>0</v>
          </cell>
          <cell r="U309">
            <v>0</v>
          </cell>
          <cell r="V309">
            <v>0</v>
          </cell>
          <cell r="W309">
            <v>0</v>
          </cell>
          <cell r="X309" t="str">
            <v>April2010-2011</v>
          </cell>
          <cell r="Y309" t="str">
            <v>April2010-2011ConservationCONSER</v>
          </cell>
          <cell r="Z309" t="str">
            <v>Conservation196332CONSER</v>
          </cell>
          <cell r="AA309" t="str">
            <v>April2010-2011CONEW Misc</v>
          </cell>
          <cell r="AB309" t="str">
            <v>ConservationCONSER</v>
          </cell>
          <cell r="AC309" t="str">
            <v>NACONSERConservation196332</v>
          </cell>
          <cell r="AD309" t="str">
            <v>CONEW MiscAprilCONSER</v>
          </cell>
          <cell r="AE309" t="str">
            <v>ConservationCONSER196332April</v>
          </cell>
          <cell r="AF309">
            <v>0</v>
          </cell>
          <cell r="AG309">
            <v>1080.47</v>
          </cell>
          <cell r="AH309">
            <v>0</v>
          </cell>
          <cell r="AI309">
            <v>0</v>
          </cell>
          <cell r="AJ309">
            <v>0</v>
          </cell>
          <cell r="AK309">
            <v>0</v>
          </cell>
          <cell r="AL309">
            <v>0</v>
          </cell>
          <cell r="AM309">
            <v>0</v>
          </cell>
          <cell r="AN309">
            <v>1080.47</v>
          </cell>
          <cell r="AO309">
            <v>0</v>
          </cell>
          <cell r="AP309">
            <v>0</v>
          </cell>
          <cell r="AQ309">
            <v>0</v>
          </cell>
          <cell r="AR309">
            <v>0</v>
          </cell>
          <cell r="AS309">
            <v>0</v>
          </cell>
          <cell r="AT309">
            <v>0</v>
          </cell>
          <cell r="AU309">
            <v>0</v>
          </cell>
          <cell r="AV309">
            <v>0</v>
          </cell>
          <cell r="AZ309" t="str">
            <v>GRAHAM</v>
          </cell>
        </row>
        <row r="310">
          <cell r="A310" t="str">
            <v>April</v>
          </cell>
          <cell r="B310" t="str">
            <v>2010-2011</v>
          </cell>
          <cell r="C310" t="str">
            <v>18225.512014.912</v>
          </cell>
          <cell r="D310" t="str">
            <v>CONSER</v>
          </cell>
          <cell r="E310" t="str">
            <v>CONSER</v>
          </cell>
          <cell r="F310">
            <v>40640</v>
          </cell>
          <cell r="G310">
            <v>196332</v>
          </cell>
          <cell r="H310" t="str">
            <v>Aqua Cops Water Systems Inc</v>
          </cell>
          <cell r="I310">
            <v>1254.45</v>
          </cell>
          <cell r="J310" t="str">
            <v>00171332</v>
          </cell>
          <cell r="K310" t="str">
            <v xml:space="preserve"> </v>
          </cell>
          <cell r="L310" t="str">
            <v>HF0201</v>
          </cell>
          <cell r="M310" t="str">
            <v>Home Fix-Up Program</v>
          </cell>
          <cell r="N310" t="str">
            <v>CONEW Misc</v>
          </cell>
          <cell r="O310" t="str">
            <v>Conservation</v>
          </cell>
          <cell r="P310" t="str">
            <v>NA</v>
          </cell>
          <cell r="Q310">
            <v>0</v>
          </cell>
          <cell r="R310">
            <v>0</v>
          </cell>
          <cell r="S310">
            <v>1254.45</v>
          </cell>
          <cell r="T310">
            <v>0</v>
          </cell>
          <cell r="U310">
            <v>0</v>
          </cell>
          <cell r="V310">
            <v>0</v>
          </cell>
          <cell r="W310">
            <v>0</v>
          </cell>
          <cell r="X310" t="str">
            <v>April2010-2011</v>
          </cell>
          <cell r="Y310" t="str">
            <v>April2010-2011ConservationCONSER</v>
          </cell>
          <cell r="Z310" t="str">
            <v>Conservation196332CONSER</v>
          </cell>
          <cell r="AA310" t="str">
            <v>April2010-2011CONEW Misc</v>
          </cell>
          <cell r="AB310" t="str">
            <v>ConservationCONSER</v>
          </cell>
          <cell r="AC310" t="str">
            <v>NACONSERConservation196332</v>
          </cell>
          <cell r="AD310" t="str">
            <v>CONEW MiscAprilCONSER</v>
          </cell>
          <cell r="AE310" t="str">
            <v>ConservationCONSER196332April</v>
          </cell>
          <cell r="AF310">
            <v>0</v>
          </cell>
          <cell r="AG310">
            <v>1254.45</v>
          </cell>
          <cell r="AH310">
            <v>0</v>
          </cell>
          <cell r="AI310">
            <v>0</v>
          </cell>
          <cell r="AJ310">
            <v>0</v>
          </cell>
          <cell r="AK310">
            <v>0</v>
          </cell>
          <cell r="AL310">
            <v>0</v>
          </cell>
          <cell r="AM310">
            <v>0</v>
          </cell>
          <cell r="AN310">
            <v>1254.45</v>
          </cell>
          <cell r="AO310">
            <v>0</v>
          </cell>
          <cell r="AP310">
            <v>0</v>
          </cell>
          <cell r="AQ310">
            <v>0</v>
          </cell>
          <cell r="AR310">
            <v>0</v>
          </cell>
          <cell r="AS310">
            <v>0</v>
          </cell>
          <cell r="AT310">
            <v>0</v>
          </cell>
          <cell r="AU310">
            <v>0</v>
          </cell>
          <cell r="AV310">
            <v>0</v>
          </cell>
          <cell r="AZ310" t="str">
            <v>SAMPSON</v>
          </cell>
        </row>
        <row r="311">
          <cell r="A311" t="str">
            <v>April</v>
          </cell>
          <cell r="B311" t="str">
            <v>2010-2011</v>
          </cell>
          <cell r="C311" t="str">
            <v>18225.512014.912</v>
          </cell>
          <cell r="D311" t="str">
            <v>CONSER</v>
          </cell>
          <cell r="E311" t="str">
            <v>CONSER</v>
          </cell>
          <cell r="F311">
            <v>40640</v>
          </cell>
          <cell r="G311">
            <v>196332</v>
          </cell>
          <cell r="H311" t="str">
            <v>Aqua Cops Water Systems Inc</v>
          </cell>
          <cell r="I311">
            <v>1137.1600000000001</v>
          </cell>
          <cell r="J311" t="str">
            <v>00171332</v>
          </cell>
          <cell r="K311" t="str">
            <v xml:space="preserve"> </v>
          </cell>
          <cell r="L311" t="str">
            <v>HF0202</v>
          </cell>
          <cell r="M311" t="str">
            <v>Home Fix-Up Program</v>
          </cell>
          <cell r="N311" t="str">
            <v>CONEW Misc</v>
          </cell>
          <cell r="O311" t="str">
            <v>Conservation</v>
          </cell>
          <cell r="P311" t="str">
            <v>NA</v>
          </cell>
          <cell r="Q311">
            <v>0</v>
          </cell>
          <cell r="R311">
            <v>0</v>
          </cell>
          <cell r="S311">
            <v>1137.1600000000001</v>
          </cell>
          <cell r="T311">
            <v>0</v>
          </cell>
          <cell r="U311">
            <v>0</v>
          </cell>
          <cell r="V311">
            <v>0</v>
          </cell>
          <cell r="W311">
            <v>0</v>
          </cell>
          <cell r="X311" t="str">
            <v>April2010-2011</v>
          </cell>
          <cell r="Y311" t="str">
            <v>April2010-2011ConservationCONSER</v>
          </cell>
          <cell r="Z311" t="str">
            <v>Conservation196332CONSER</v>
          </cell>
          <cell r="AA311" t="str">
            <v>April2010-2011CONEW Misc</v>
          </cell>
          <cell r="AB311" t="str">
            <v>ConservationCONSER</v>
          </cell>
          <cell r="AC311" t="str">
            <v>NACONSERConservation196332</v>
          </cell>
          <cell r="AD311" t="str">
            <v>CONEW MiscAprilCONSER</v>
          </cell>
          <cell r="AE311" t="str">
            <v>ConservationCONSER196332April</v>
          </cell>
          <cell r="AF311">
            <v>0</v>
          </cell>
          <cell r="AG311">
            <v>1137.1600000000001</v>
          </cell>
          <cell r="AH311">
            <v>0</v>
          </cell>
          <cell r="AI311">
            <v>0</v>
          </cell>
          <cell r="AJ311">
            <v>0</v>
          </cell>
          <cell r="AK311">
            <v>0</v>
          </cell>
          <cell r="AL311">
            <v>0</v>
          </cell>
          <cell r="AM311">
            <v>0</v>
          </cell>
          <cell r="AN311">
            <v>1137.1600000000001</v>
          </cell>
          <cell r="AO311">
            <v>0</v>
          </cell>
          <cell r="AP311">
            <v>0</v>
          </cell>
          <cell r="AQ311">
            <v>0</v>
          </cell>
          <cell r="AR311">
            <v>0</v>
          </cell>
          <cell r="AS311">
            <v>0</v>
          </cell>
          <cell r="AT311">
            <v>0</v>
          </cell>
          <cell r="AU311">
            <v>0</v>
          </cell>
          <cell r="AV311">
            <v>0</v>
          </cell>
          <cell r="AZ311" t="str">
            <v>BURNS</v>
          </cell>
        </row>
        <row r="312">
          <cell r="A312" t="str">
            <v>April</v>
          </cell>
          <cell r="B312" t="str">
            <v>2010-2011</v>
          </cell>
          <cell r="C312" t="str">
            <v>18225.511200.912</v>
          </cell>
          <cell r="D312" t="str">
            <v>CONSER</v>
          </cell>
          <cell r="E312" t="str">
            <v>CONSER</v>
          </cell>
          <cell r="F312">
            <v>40641</v>
          </cell>
          <cell r="G312" t="str">
            <v>CIS</v>
          </cell>
          <cell r="H312" t="str">
            <v>CIS</v>
          </cell>
          <cell r="I312">
            <v>400</v>
          </cell>
          <cell r="J312" t="str">
            <v xml:space="preserve"> </v>
          </cell>
          <cell r="K312" t="str">
            <v xml:space="preserve"> </v>
          </cell>
          <cell r="L312" t="str">
            <v xml:space="preserve"> </v>
          </cell>
          <cell r="M312" t="str">
            <v>000000000001448</v>
          </cell>
          <cell r="N312" t="str">
            <v>CONEW Misc</v>
          </cell>
          <cell r="O312" t="str">
            <v>Conservation</v>
          </cell>
          <cell r="P312" t="str">
            <v>NA</v>
          </cell>
          <cell r="Q312">
            <v>0</v>
          </cell>
          <cell r="R312">
            <v>0</v>
          </cell>
          <cell r="S312">
            <v>400</v>
          </cell>
          <cell r="T312">
            <v>0</v>
          </cell>
          <cell r="U312">
            <v>0</v>
          </cell>
          <cell r="V312">
            <v>0</v>
          </cell>
          <cell r="W312">
            <v>0</v>
          </cell>
          <cell r="X312" t="str">
            <v>April2010-2011</v>
          </cell>
          <cell r="Y312" t="str">
            <v>April2010-2011ConservationCONSER</v>
          </cell>
          <cell r="Z312" t="str">
            <v>ConservationCISCONSER</v>
          </cell>
          <cell r="AA312" t="str">
            <v>April2010-2011CONEW Misc</v>
          </cell>
          <cell r="AB312" t="str">
            <v>ConservationCONSER</v>
          </cell>
          <cell r="AC312" t="str">
            <v>NACONSERConservationCIS</v>
          </cell>
          <cell r="AD312" t="str">
            <v>CONEW MiscAprilCONSER</v>
          </cell>
          <cell r="AE312" t="str">
            <v>ConservationCONSERCISApril</v>
          </cell>
          <cell r="AF312">
            <v>0</v>
          </cell>
          <cell r="AG312">
            <v>400</v>
          </cell>
          <cell r="AH312">
            <v>0</v>
          </cell>
          <cell r="AI312">
            <v>0</v>
          </cell>
          <cell r="AJ312">
            <v>0</v>
          </cell>
          <cell r="AK312">
            <v>0</v>
          </cell>
          <cell r="AL312">
            <v>0</v>
          </cell>
          <cell r="AM312">
            <v>0</v>
          </cell>
          <cell r="AN312">
            <v>400</v>
          </cell>
          <cell r="AO312">
            <v>0</v>
          </cell>
          <cell r="AP312">
            <v>0</v>
          </cell>
          <cell r="AQ312">
            <v>0</v>
          </cell>
          <cell r="AR312">
            <v>0</v>
          </cell>
          <cell r="AS312">
            <v>0</v>
          </cell>
          <cell r="AT312">
            <v>0</v>
          </cell>
          <cell r="AU312">
            <v>0</v>
          </cell>
          <cell r="AV312">
            <v>0</v>
          </cell>
        </row>
        <row r="313">
          <cell r="A313" t="str">
            <v>April</v>
          </cell>
          <cell r="B313" t="str">
            <v>2010-2011</v>
          </cell>
          <cell r="C313" t="str">
            <v>18225.511200.912</v>
          </cell>
          <cell r="D313" t="str">
            <v>CONSER</v>
          </cell>
          <cell r="E313" t="str">
            <v>CONSER</v>
          </cell>
          <cell r="F313">
            <v>40642</v>
          </cell>
          <cell r="G313" t="str">
            <v>CIS</v>
          </cell>
          <cell r="H313" t="str">
            <v>CIS</v>
          </cell>
          <cell r="I313">
            <v>405.5</v>
          </cell>
          <cell r="J313" t="str">
            <v xml:space="preserve"> </v>
          </cell>
          <cell r="K313" t="str">
            <v xml:space="preserve"> </v>
          </cell>
          <cell r="L313" t="str">
            <v xml:space="preserve"> </v>
          </cell>
          <cell r="M313" t="str">
            <v>000000000001449</v>
          </cell>
          <cell r="N313" t="str">
            <v>CONEW Misc</v>
          </cell>
          <cell r="O313" t="str">
            <v>Conservation</v>
          </cell>
          <cell r="P313" t="str">
            <v>NA</v>
          </cell>
          <cell r="Q313">
            <v>0</v>
          </cell>
          <cell r="R313">
            <v>0</v>
          </cell>
          <cell r="S313">
            <v>405.5</v>
          </cell>
          <cell r="T313">
            <v>0</v>
          </cell>
          <cell r="U313">
            <v>0</v>
          </cell>
          <cell r="V313">
            <v>0</v>
          </cell>
          <cell r="W313">
            <v>0</v>
          </cell>
          <cell r="X313" t="str">
            <v>April2010-2011</v>
          </cell>
          <cell r="Y313" t="str">
            <v>April2010-2011ConservationCONSER</v>
          </cell>
          <cell r="Z313" t="str">
            <v>ConservationCISCONSER</v>
          </cell>
          <cell r="AA313" t="str">
            <v>April2010-2011CONEW Misc</v>
          </cell>
          <cell r="AB313" t="str">
            <v>ConservationCONSER</v>
          </cell>
          <cell r="AC313" t="str">
            <v>NACONSERConservationCIS</v>
          </cell>
          <cell r="AD313" t="str">
            <v>CONEW MiscAprilCONSER</v>
          </cell>
          <cell r="AE313" t="str">
            <v>ConservationCONSERCISApril</v>
          </cell>
          <cell r="AF313">
            <v>0</v>
          </cell>
          <cell r="AG313">
            <v>405.5</v>
          </cell>
          <cell r="AH313">
            <v>0</v>
          </cell>
          <cell r="AI313">
            <v>0</v>
          </cell>
          <cell r="AJ313">
            <v>0</v>
          </cell>
          <cell r="AK313">
            <v>0</v>
          </cell>
          <cell r="AL313">
            <v>0</v>
          </cell>
          <cell r="AM313">
            <v>0</v>
          </cell>
          <cell r="AN313">
            <v>405.5</v>
          </cell>
          <cell r="AO313">
            <v>0</v>
          </cell>
          <cell r="AP313">
            <v>0</v>
          </cell>
          <cell r="AQ313">
            <v>0</v>
          </cell>
          <cell r="AR313">
            <v>0</v>
          </cell>
          <cell r="AS313">
            <v>0</v>
          </cell>
          <cell r="AT313">
            <v>0</v>
          </cell>
          <cell r="AU313">
            <v>0</v>
          </cell>
          <cell r="AV313">
            <v>0</v>
          </cell>
        </row>
        <row r="314">
          <cell r="A314" t="str">
            <v>April</v>
          </cell>
          <cell r="B314" t="str">
            <v>2010-2011</v>
          </cell>
          <cell r="C314" t="str">
            <v>18225.511200.912</v>
          </cell>
          <cell r="D314" t="str">
            <v>CONSER</v>
          </cell>
          <cell r="E314" t="str">
            <v>CONSER</v>
          </cell>
          <cell r="F314">
            <v>40642</v>
          </cell>
          <cell r="G314" t="str">
            <v>CIS</v>
          </cell>
          <cell r="H314" t="str">
            <v>CIS</v>
          </cell>
          <cell r="I314">
            <v>1150</v>
          </cell>
          <cell r="J314" t="str">
            <v xml:space="preserve"> </v>
          </cell>
          <cell r="K314" t="str">
            <v xml:space="preserve"> </v>
          </cell>
          <cell r="L314" t="str">
            <v xml:space="preserve"> </v>
          </cell>
          <cell r="M314" t="str">
            <v>000000000001450</v>
          </cell>
          <cell r="N314" t="str">
            <v>CONEW Misc</v>
          </cell>
          <cell r="O314" t="str">
            <v>Conservation</v>
          </cell>
          <cell r="P314" t="str">
            <v>NA</v>
          </cell>
          <cell r="Q314">
            <v>0</v>
          </cell>
          <cell r="R314">
            <v>0</v>
          </cell>
          <cell r="S314">
            <v>1150</v>
          </cell>
          <cell r="T314">
            <v>0</v>
          </cell>
          <cell r="U314">
            <v>0</v>
          </cell>
          <cell r="V314">
            <v>0</v>
          </cell>
          <cell r="W314">
            <v>0</v>
          </cell>
          <cell r="X314" t="str">
            <v>April2010-2011</v>
          </cell>
          <cell r="Y314" t="str">
            <v>April2010-2011ConservationCONSER</v>
          </cell>
          <cell r="Z314" t="str">
            <v>ConservationCISCONSER</v>
          </cell>
          <cell r="AA314" t="str">
            <v>April2010-2011CONEW Misc</v>
          </cell>
          <cell r="AB314" t="str">
            <v>ConservationCONSER</v>
          </cell>
          <cell r="AC314" t="str">
            <v>NACONSERConservationCIS</v>
          </cell>
          <cell r="AD314" t="str">
            <v>CONEW MiscAprilCONSER</v>
          </cell>
          <cell r="AE314" t="str">
            <v>ConservationCONSERCISApril</v>
          </cell>
          <cell r="AF314">
            <v>0</v>
          </cell>
          <cell r="AG314">
            <v>1150</v>
          </cell>
          <cell r="AH314">
            <v>0</v>
          </cell>
          <cell r="AI314">
            <v>0</v>
          </cell>
          <cell r="AJ314">
            <v>0</v>
          </cell>
          <cell r="AK314">
            <v>0</v>
          </cell>
          <cell r="AL314">
            <v>0</v>
          </cell>
          <cell r="AM314">
            <v>0</v>
          </cell>
          <cell r="AN314">
            <v>1150</v>
          </cell>
          <cell r="AO314">
            <v>0</v>
          </cell>
          <cell r="AP314">
            <v>0</v>
          </cell>
          <cell r="AQ314">
            <v>0</v>
          </cell>
          <cell r="AR314">
            <v>0</v>
          </cell>
          <cell r="AS314">
            <v>0</v>
          </cell>
          <cell r="AT314">
            <v>0</v>
          </cell>
          <cell r="AU314">
            <v>0</v>
          </cell>
          <cell r="AV314">
            <v>0</v>
          </cell>
        </row>
        <row r="315">
          <cell r="A315" t="str">
            <v>April</v>
          </cell>
          <cell r="B315" t="str">
            <v>2010-2011</v>
          </cell>
          <cell r="C315" t="str">
            <v>18225.511200.912</v>
          </cell>
          <cell r="D315" t="str">
            <v>CONSER</v>
          </cell>
          <cell r="E315" t="str">
            <v>CONSER</v>
          </cell>
          <cell r="F315">
            <v>40644</v>
          </cell>
          <cell r="G315" t="str">
            <v>CIS</v>
          </cell>
          <cell r="H315" t="str">
            <v>CIS</v>
          </cell>
          <cell r="I315">
            <v>653</v>
          </cell>
          <cell r="J315" t="str">
            <v xml:space="preserve"> </v>
          </cell>
          <cell r="K315" t="str">
            <v xml:space="preserve"> </v>
          </cell>
          <cell r="L315" t="str">
            <v xml:space="preserve"> </v>
          </cell>
          <cell r="M315" t="str">
            <v>000000000001451</v>
          </cell>
          <cell r="N315" t="str">
            <v>CONEW Misc</v>
          </cell>
          <cell r="O315" t="str">
            <v>Conservation</v>
          </cell>
          <cell r="P315" t="str">
            <v>NA</v>
          </cell>
          <cell r="Q315">
            <v>0</v>
          </cell>
          <cell r="R315">
            <v>0</v>
          </cell>
          <cell r="S315">
            <v>653</v>
          </cell>
          <cell r="T315">
            <v>0</v>
          </cell>
          <cell r="U315">
            <v>0</v>
          </cell>
          <cell r="V315">
            <v>0</v>
          </cell>
          <cell r="W315">
            <v>0</v>
          </cell>
          <cell r="X315" t="str">
            <v>April2010-2011</v>
          </cell>
          <cell r="Y315" t="str">
            <v>April2010-2011ConservationCONSER</v>
          </cell>
          <cell r="Z315" t="str">
            <v>ConservationCISCONSER</v>
          </cell>
          <cell r="AA315" t="str">
            <v>April2010-2011CONEW Misc</v>
          </cell>
          <cell r="AB315" t="str">
            <v>ConservationCONSER</v>
          </cell>
          <cell r="AC315" t="str">
            <v>NACONSERConservationCIS</v>
          </cell>
          <cell r="AD315" t="str">
            <v>CONEW MiscAprilCONSER</v>
          </cell>
          <cell r="AE315" t="str">
            <v>ConservationCONSERCISApril</v>
          </cell>
          <cell r="AF315">
            <v>0</v>
          </cell>
          <cell r="AG315">
            <v>653</v>
          </cell>
          <cell r="AH315">
            <v>0</v>
          </cell>
          <cell r="AI315">
            <v>0</v>
          </cell>
          <cell r="AJ315">
            <v>0</v>
          </cell>
          <cell r="AK315">
            <v>0</v>
          </cell>
          <cell r="AL315">
            <v>0</v>
          </cell>
          <cell r="AM315">
            <v>0</v>
          </cell>
          <cell r="AN315">
            <v>653</v>
          </cell>
          <cell r="AO315">
            <v>0</v>
          </cell>
          <cell r="AP315">
            <v>0</v>
          </cell>
          <cell r="AQ315">
            <v>0</v>
          </cell>
          <cell r="AR315">
            <v>0</v>
          </cell>
          <cell r="AS315">
            <v>0</v>
          </cell>
          <cell r="AT315">
            <v>0</v>
          </cell>
          <cell r="AU315">
            <v>0</v>
          </cell>
          <cell r="AV315">
            <v>0</v>
          </cell>
        </row>
        <row r="316">
          <cell r="A316" t="str">
            <v>April</v>
          </cell>
          <cell r="B316" t="str">
            <v>2010-2011</v>
          </cell>
          <cell r="C316" t="str">
            <v>18225.511200.912</v>
          </cell>
          <cell r="D316" t="str">
            <v>CONSER</v>
          </cell>
          <cell r="E316" t="str">
            <v>CONSER</v>
          </cell>
          <cell r="F316">
            <v>40647</v>
          </cell>
          <cell r="G316" t="str">
            <v>CIS</v>
          </cell>
          <cell r="H316" t="str">
            <v>CIS</v>
          </cell>
          <cell r="I316">
            <v>400</v>
          </cell>
          <cell r="J316" t="str">
            <v xml:space="preserve"> </v>
          </cell>
          <cell r="K316" t="str">
            <v xml:space="preserve"> </v>
          </cell>
          <cell r="L316" t="str">
            <v xml:space="preserve"> </v>
          </cell>
          <cell r="M316" t="str">
            <v>000000000001454</v>
          </cell>
          <cell r="N316" t="str">
            <v>CONEW Misc</v>
          </cell>
          <cell r="O316" t="str">
            <v>Conservation</v>
          </cell>
          <cell r="P316" t="str">
            <v>NA</v>
          </cell>
          <cell r="Q316">
            <v>0</v>
          </cell>
          <cell r="R316">
            <v>0</v>
          </cell>
          <cell r="S316">
            <v>400</v>
          </cell>
          <cell r="T316">
            <v>0</v>
          </cell>
          <cell r="U316">
            <v>0</v>
          </cell>
          <cell r="V316">
            <v>0</v>
          </cell>
          <cell r="W316">
            <v>0</v>
          </cell>
          <cell r="X316" t="str">
            <v>April2010-2011</v>
          </cell>
          <cell r="Y316" t="str">
            <v>April2010-2011ConservationCONSER</v>
          </cell>
          <cell r="Z316" t="str">
            <v>ConservationCISCONSER</v>
          </cell>
          <cell r="AA316" t="str">
            <v>April2010-2011CONEW Misc</v>
          </cell>
          <cell r="AB316" t="str">
            <v>ConservationCONSER</v>
          </cell>
          <cell r="AC316" t="str">
            <v>NACONSERConservationCIS</v>
          </cell>
          <cell r="AD316" t="str">
            <v>CONEW MiscAprilCONSER</v>
          </cell>
          <cell r="AE316" t="str">
            <v>ConservationCONSERCISApril</v>
          </cell>
          <cell r="AF316">
            <v>0</v>
          </cell>
          <cell r="AG316">
            <v>400</v>
          </cell>
          <cell r="AH316">
            <v>0</v>
          </cell>
          <cell r="AI316">
            <v>0</v>
          </cell>
          <cell r="AJ316">
            <v>0</v>
          </cell>
          <cell r="AK316">
            <v>0</v>
          </cell>
          <cell r="AL316">
            <v>0</v>
          </cell>
          <cell r="AM316">
            <v>0</v>
          </cell>
          <cell r="AN316">
            <v>400</v>
          </cell>
          <cell r="AO316">
            <v>0</v>
          </cell>
          <cell r="AP316">
            <v>0</v>
          </cell>
          <cell r="AQ316">
            <v>0</v>
          </cell>
          <cell r="AR316">
            <v>0</v>
          </cell>
          <cell r="AS316">
            <v>0</v>
          </cell>
          <cell r="AT316">
            <v>0</v>
          </cell>
          <cell r="AU316">
            <v>0</v>
          </cell>
          <cell r="AV316">
            <v>0</v>
          </cell>
        </row>
        <row r="317">
          <cell r="A317" t="str">
            <v>April</v>
          </cell>
          <cell r="B317" t="str">
            <v>2010-2011</v>
          </cell>
          <cell r="C317" t="str">
            <v>18225.512014.912</v>
          </cell>
          <cell r="D317" t="str">
            <v>CONSER</v>
          </cell>
          <cell r="E317" t="str">
            <v>CONSER</v>
          </cell>
          <cell r="F317">
            <v>40647</v>
          </cell>
          <cell r="G317">
            <v>57296</v>
          </cell>
          <cell r="H317" t="str">
            <v>Honeywell Internat Utility Sol</v>
          </cell>
          <cell r="I317">
            <v>15679.1</v>
          </cell>
          <cell r="J317" t="str">
            <v>00170074</v>
          </cell>
          <cell r="K317" t="str">
            <v xml:space="preserve"> </v>
          </cell>
          <cell r="L317" t="str">
            <v>3527447</v>
          </cell>
          <cell r="M317" t="str">
            <v>Energy Efficiency Outreach</v>
          </cell>
          <cell r="N317" t="str">
            <v>CONEW Misc</v>
          </cell>
          <cell r="O317" t="str">
            <v>Conservation</v>
          </cell>
          <cell r="P317" t="str">
            <v>NA</v>
          </cell>
          <cell r="Q317">
            <v>0</v>
          </cell>
          <cell r="R317">
            <v>0</v>
          </cell>
          <cell r="S317">
            <v>15679.1</v>
          </cell>
          <cell r="T317">
            <v>0</v>
          </cell>
          <cell r="U317">
            <v>0</v>
          </cell>
          <cell r="V317">
            <v>0</v>
          </cell>
          <cell r="W317">
            <v>0</v>
          </cell>
          <cell r="X317" t="str">
            <v>April2010-2011</v>
          </cell>
          <cell r="Y317" t="str">
            <v>April2010-2011ConservationCONSER</v>
          </cell>
          <cell r="Z317" t="str">
            <v>Conservation57296CONSER</v>
          </cell>
          <cell r="AA317" t="str">
            <v>April2010-2011CONEW Misc</v>
          </cell>
          <cell r="AB317" t="str">
            <v>ConservationCONSER</v>
          </cell>
          <cell r="AC317" t="str">
            <v>NACONSERConservation57296</v>
          </cell>
          <cell r="AD317" t="str">
            <v>CONEW MiscAprilCONSER</v>
          </cell>
          <cell r="AE317" t="str">
            <v>ConservationCONSER57296April</v>
          </cell>
          <cell r="AF317">
            <v>0</v>
          </cell>
          <cell r="AG317">
            <v>15679.1</v>
          </cell>
          <cell r="AH317">
            <v>0</v>
          </cell>
          <cell r="AI317">
            <v>0</v>
          </cell>
          <cell r="AJ317">
            <v>0</v>
          </cell>
          <cell r="AK317">
            <v>0</v>
          </cell>
          <cell r="AL317">
            <v>0</v>
          </cell>
          <cell r="AM317">
            <v>0</v>
          </cell>
          <cell r="AN317">
            <v>15679.1</v>
          </cell>
          <cell r="AO317">
            <v>0</v>
          </cell>
          <cell r="AP317">
            <v>0</v>
          </cell>
          <cell r="AQ317">
            <v>0</v>
          </cell>
          <cell r="AR317">
            <v>0</v>
          </cell>
          <cell r="AS317">
            <v>0</v>
          </cell>
          <cell r="AT317">
            <v>0</v>
          </cell>
          <cell r="AU317">
            <v>0</v>
          </cell>
          <cell r="AV317">
            <v>0</v>
          </cell>
        </row>
        <row r="318">
          <cell r="A318" t="str">
            <v>April</v>
          </cell>
          <cell r="B318" t="str">
            <v>2010-2011</v>
          </cell>
          <cell r="C318" t="str">
            <v>18225.512014.912</v>
          </cell>
          <cell r="D318" t="str">
            <v>CONSER</v>
          </cell>
          <cell r="E318" t="str">
            <v>CONSER</v>
          </cell>
          <cell r="F318">
            <v>40647</v>
          </cell>
          <cell r="G318">
            <v>57296</v>
          </cell>
          <cell r="H318" t="str">
            <v>Honeywell Internat Utility Sol</v>
          </cell>
          <cell r="I318">
            <v>51350.7</v>
          </cell>
          <cell r="J318" t="str">
            <v>00170074</v>
          </cell>
          <cell r="K318" t="str">
            <v xml:space="preserve"> </v>
          </cell>
          <cell r="L318" t="str">
            <v>3529534</v>
          </cell>
          <cell r="M318" t="str">
            <v>ADDITIONAL FUNDS</v>
          </cell>
          <cell r="N318" t="str">
            <v>CONEW Misc</v>
          </cell>
          <cell r="O318" t="str">
            <v>Conservation</v>
          </cell>
          <cell r="P318" t="str">
            <v>NA</v>
          </cell>
          <cell r="Q318">
            <v>0</v>
          </cell>
          <cell r="R318">
            <v>0</v>
          </cell>
          <cell r="S318">
            <v>51350.7</v>
          </cell>
          <cell r="T318">
            <v>0</v>
          </cell>
          <cell r="U318">
            <v>0</v>
          </cell>
          <cell r="V318">
            <v>0</v>
          </cell>
          <cell r="W318">
            <v>0</v>
          </cell>
          <cell r="X318" t="str">
            <v>April2010-2011</v>
          </cell>
          <cell r="Y318" t="str">
            <v>April2010-2011ConservationCONSER</v>
          </cell>
          <cell r="Z318" t="str">
            <v>Conservation57296CONSER</v>
          </cell>
          <cell r="AA318" t="str">
            <v>April2010-2011CONEW Misc</v>
          </cell>
          <cell r="AB318" t="str">
            <v>ConservationCONSER</v>
          </cell>
          <cell r="AC318" t="str">
            <v>NACONSERConservation57296</v>
          </cell>
          <cell r="AD318" t="str">
            <v>CONEW MiscAprilCONSER</v>
          </cell>
          <cell r="AE318" t="str">
            <v>ConservationCONSER57296April</v>
          </cell>
          <cell r="AF318">
            <v>0</v>
          </cell>
          <cell r="AG318">
            <v>51350.7</v>
          </cell>
          <cell r="AH318">
            <v>0</v>
          </cell>
          <cell r="AI318">
            <v>0</v>
          </cell>
          <cell r="AJ318">
            <v>0</v>
          </cell>
          <cell r="AK318">
            <v>0</v>
          </cell>
          <cell r="AL318">
            <v>0</v>
          </cell>
          <cell r="AM318">
            <v>0</v>
          </cell>
          <cell r="AN318">
            <v>51350.7</v>
          </cell>
          <cell r="AO318">
            <v>0</v>
          </cell>
          <cell r="AP318">
            <v>0</v>
          </cell>
          <cell r="AQ318">
            <v>0</v>
          </cell>
          <cell r="AR318">
            <v>0</v>
          </cell>
          <cell r="AS318">
            <v>0</v>
          </cell>
          <cell r="AT318">
            <v>0</v>
          </cell>
          <cell r="AU318">
            <v>0</v>
          </cell>
          <cell r="AV318">
            <v>0</v>
          </cell>
        </row>
        <row r="319">
          <cell r="A319" t="str">
            <v>April</v>
          </cell>
          <cell r="B319" t="str">
            <v>2010-2011</v>
          </cell>
          <cell r="C319" t="str">
            <v>18225.511200.912</v>
          </cell>
          <cell r="D319" t="str">
            <v>CONSER</v>
          </cell>
          <cell r="E319" t="str">
            <v>CONSER</v>
          </cell>
          <cell r="F319">
            <v>40648</v>
          </cell>
          <cell r="G319" t="str">
            <v>CIS</v>
          </cell>
          <cell r="H319" t="str">
            <v>CIS</v>
          </cell>
          <cell r="I319">
            <v>4820</v>
          </cell>
          <cell r="J319" t="str">
            <v xml:space="preserve"> </v>
          </cell>
          <cell r="K319" t="str">
            <v xml:space="preserve"> </v>
          </cell>
          <cell r="L319" t="str">
            <v xml:space="preserve"> </v>
          </cell>
          <cell r="M319" t="str">
            <v>000000000001455</v>
          </cell>
          <cell r="N319" t="str">
            <v>CONEW Misc</v>
          </cell>
          <cell r="O319" t="str">
            <v>Conservation</v>
          </cell>
          <cell r="P319" t="str">
            <v>NA</v>
          </cell>
          <cell r="Q319">
            <v>0</v>
          </cell>
          <cell r="R319">
            <v>0</v>
          </cell>
          <cell r="S319">
            <v>4820</v>
          </cell>
          <cell r="T319">
            <v>0</v>
          </cell>
          <cell r="U319">
            <v>0</v>
          </cell>
          <cell r="V319">
            <v>0</v>
          </cell>
          <cell r="W319">
            <v>0</v>
          </cell>
          <cell r="X319" t="str">
            <v>April2010-2011</v>
          </cell>
          <cell r="Y319" t="str">
            <v>April2010-2011ConservationCONSER</v>
          </cell>
          <cell r="Z319" t="str">
            <v>ConservationCISCONSER</v>
          </cell>
          <cell r="AA319" t="str">
            <v>April2010-2011CONEW Misc</v>
          </cell>
          <cell r="AB319" t="str">
            <v>ConservationCONSER</v>
          </cell>
          <cell r="AC319" t="str">
            <v>NACONSERConservationCIS</v>
          </cell>
          <cell r="AD319" t="str">
            <v>CONEW MiscAprilCONSER</v>
          </cell>
          <cell r="AE319" t="str">
            <v>ConservationCONSERCISApril</v>
          </cell>
          <cell r="AF319">
            <v>0</v>
          </cell>
          <cell r="AG319">
            <v>4820</v>
          </cell>
          <cell r="AH319">
            <v>0</v>
          </cell>
          <cell r="AI319">
            <v>0</v>
          </cell>
          <cell r="AJ319">
            <v>0</v>
          </cell>
          <cell r="AK319">
            <v>0</v>
          </cell>
          <cell r="AL319">
            <v>0</v>
          </cell>
          <cell r="AM319">
            <v>0</v>
          </cell>
          <cell r="AN319">
            <v>4820</v>
          </cell>
          <cell r="AO319">
            <v>0</v>
          </cell>
          <cell r="AP319">
            <v>0</v>
          </cell>
          <cell r="AQ319">
            <v>0</v>
          </cell>
          <cell r="AR319">
            <v>0</v>
          </cell>
          <cell r="AS319">
            <v>0</v>
          </cell>
          <cell r="AT319">
            <v>0</v>
          </cell>
          <cell r="AU319">
            <v>0</v>
          </cell>
          <cell r="AV319">
            <v>0</v>
          </cell>
        </row>
        <row r="320">
          <cell r="A320" t="str">
            <v>April</v>
          </cell>
          <cell r="B320" t="str">
            <v>2010-2011</v>
          </cell>
          <cell r="C320" t="str">
            <v>18225.512014.912</v>
          </cell>
          <cell r="D320" t="str">
            <v>CONSER</v>
          </cell>
          <cell r="E320" t="str">
            <v>CONSER</v>
          </cell>
          <cell r="F320">
            <v>40648</v>
          </cell>
          <cell r="G320">
            <v>196332</v>
          </cell>
          <cell r="H320" t="str">
            <v>Aqua Cops Water Systems Inc</v>
          </cell>
          <cell r="I320">
            <v>1088.99</v>
          </cell>
          <cell r="J320" t="str">
            <v>00171332</v>
          </cell>
          <cell r="K320" t="str">
            <v xml:space="preserve"> </v>
          </cell>
          <cell r="L320" t="str">
            <v>HF0203</v>
          </cell>
          <cell r="M320" t="str">
            <v>Home Fix-Up Program</v>
          </cell>
          <cell r="N320" t="str">
            <v>CONEW Misc</v>
          </cell>
          <cell r="O320" t="str">
            <v>Conservation</v>
          </cell>
          <cell r="P320" t="str">
            <v>NA</v>
          </cell>
          <cell r="Q320">
            <v>0</v>
          </cell>
          <cell r="R320">
            <v>0</v>
          </cell>
          <cell r="S320">
            <v>1088.99</v>
          </cell>
          <cell r="T320">
            <v>0</v>
          </cell>
          <cell r="U320">
            <v>0</v>
          </cell>
          <cell r="V320">
            <v>0</v>
          </cell>
          <cell r="W320">
            <v>0</v>
          </cell>
          <cell r="X320" t="str">
            <v>April2010-2011</v>
          </cell>
          <cell r="Y320" t="str">
            <v>April2010-2011ConservationCONSER</v>
          </cell>
          <cell r="Z320" t="str">
            <v>Conservation196332CONSER</v>
          </cell>
          <cell r="AA320" t="str">
            <v>April2010-2011CONEW Misc</v>
          </cell>
          <cell r="AB320" t="str">
            <v>ConservationCONSER</v>
          </cell>
          <cell r="AC320" t="str">
            <v>NACONSERConservation196332</v>
          </cell>
          <cell r="AD320" t="str">
            <v>CONEW MiscAprilCONSER</v>
          </cell>
          <cell r="AE320" t="str">
            <v>ConservationCONSER196332April</v>
          </cell>
          <cell r="AF320">
            <v>0</v>
          </cell>
          <cell r="AG320">
            <v>1088.99</v>
          </cell>
          <cell r="AH320">
            <v>0</v>
          </cell>
          <cell r="AI320">
            <v>0</v>
          </cell>
          <cell r="AJ320">
            <v>0</v>
          </cell>
          <cell r="AK320">
            <v>0</v>
          </cell>
          <cell r="AL320">
            <v>0</v>
          </cell>
          <cell r="AM320">
            <v>0</v>
          </cell>
          <cell r="AN320">
            <v>1088.99</v>
          </cell>
          <cell r="AO320">
            <v>0</v>
          </cell>
          <cell r="AP320">
            <v>0</v>
          </cell>
          <cell r="AQ320">
            <v>0</v>
          </cell>
          <cell r="AR320">
            <v>0</v>
          </cell>
          <cell r="AS320">
            <v>0</v>
          </cell>
          <cell r="AT320">
            <v>0</v>
          </cell>
          <cell r="AU320">
            <v>0</v>
          </cell>
          <cell r="AV320">
            <v>0</v>
          </cell>
          <cell r="AZ320" t="str">
            <v>GRAHAM</v>
          </cell>
        </row>
        <row r="321">
          <cell r="A321" t="str">
            <v>April</v>
          </cell>
          <cell r="B321" t="str">
            <v>2010-2011</v>
          </cell>
          <cell r="C321" t="str">
            <v>18225.512014.912</v>
          </cell>
          <cell r="D321" t="str">
            <v>CONSER</v>
          </cell>
          <cell r="E321" t="str">
            <v>CONSER</v>
          </cell>
          <cell r="F321">
            <v>40648</v>
          </cell>
          <cell r="G321">
            <v>196332</v>
          </cell>
          <cell r="H321" t="str">
            <v>Aqua Cops Water Systems Inc</v>
          </cell>
          <cell r="I321">
            <v>1093</v>
          </cell>
          <cell r="J321" t="str">
            <v>00171332</v>
          </cell>
          <cell r="K321" t="str">
            <v xml:space="preserve"> </v>
          </cell>
          <cell r="L321" t="str">
            <v>HF0204</v>
          </cell>
          <cell r="M321" t="str">
            <v>Home Fix-Up Program</v>
          </cell>
          <cell r="N321" t="str">
            <v>CONEW Misc</v>
          </cell>
          <cell r="O321" t="str">
            <v>Conservation</v>
          </cell>
          <cell r="P321" t="str">
            <v>NA</v>
          </cell>
          <cell r="Q321">
            <v>0</v>
          </cell>
          <cell r="R321">
            <v>0</v>
          </cell>
          <cell r="S321">
            <v>1093</v>
          </cell>
          <cell r="T321">
            <v>0</v>
          </cell>
          <cell r="U321">
            <v>0</v>
          </cell>
          <cell r="V321">
            <v>0</v>
          </cell>
          <cell r="W321">
            <v>0</v>
          </cell>
          <cell r="X321" t="str">
            <v>April2010-2011</v>
          </cell>
          <cell r="Y321" t="str">
            <v>April2010-2011ConservationCONSER</v>
          </cell>
          <cell r="Z321" t="str">
            <v>Conservation196332CONSER</v>
          </cell>
          <cell r="AA321" t="str">
            <v>April2010-2011CONEW Misc</v>
          </cell>
          <cell r="AB321" t="str">
            <v>ConservationCONSER</v>
          </cell>
          <cell r="AC321" t="str">
            <v>NACONSERConservation196332</v>
          </cell>
          <cell r="AD321" t="str">
            <v>CONEW MiscAprilCONSER</v>
          </cell>
          <cell r="AE321" t="str">
            <v>ConservationCONSER196332April</v>
          </cell>
          <cell r="AF321">
            <v>0</v>
          </cell>
          <cell r="AG321">
            <v>1093</v>
          </cell>
          <cell r="AH321">
            <v>0</v>
          </cell>
          <cell r="AI321">
            <v>0</v>
          </cell>
          <cell r="AJ321">
            <v>0</v>
          </cell>
          <cell r="AK321">
            <v>0</v>
          </cell>
          <cell r="AL321">
            <v>0</v>
          </cell>
          <cell r="AM321">
            <v>0</v>
          </cell>
          <cell r="AN321">
            <v>1093</v>
          </cell>
          <cell r="AO321">
            <v>0</v>
          </cell>
          <cell r="AP321">
            <v>0</v>
          </cell>
          <cell r="AQ321">
            <v>0</v>
          </cell>
          <cell r="AR321">
            <v>0</v>
          </cell>
          <cell r="AS321">
            <v>0</v>
          </cell>
          <cell r="AT321">
            <v>0</v>
          </cell>
          <cell r="AU321">
            <v>0</v>
          </cell>
          <cell r="AV321">
            <v>0</v>
          </cell>
          <cell r="AZ321" t="str">
            <v>GRAHAM</v>
          </cell>
        </row>
        <row r="322">
          <cell r="A322" t="str">
            <v>April</v>
          </cell>
          <cell r="B322" t="str">
            <v>2010-2011</v>
          </cell>
          <cell r="C322" t="str">
            <v>18225.512014.912</v>
          </cell>
          <cell r="D322" t="str">
            <v>CONSER</v>
          </cell>
          <cell r="E322" t="str">
            <v>CONSER</v>
          </cell>
          <cell r="F322">
            <v>40648</v>
          </cell>
          <cell r="G322">
            <v>196332</v>
          </cell>
          <cell r="H322" t="str">
            <v>Aqua Cops Water Systems Inc</v>
          </cell>
          <cell r="I322">
            <v>1475.72</v>
          </cell>
          <cell r="J322" t="str">
            <v>00171332</v>
          </cell>
          <cell r="K322" t="str">
            <v xml:space="preserve"> </v>
          </cell>
          <cell r="L322" t="str">
            <v>HF0205</v>
          </cell>
          <cell r="M322" t="str">
            <v>Home Fix-Up Program</v>
          </cell>
          <cell r="N322" t="str">
            <v>CONEW Misc</v>
          </cell>
          <cell r="O322" t="str">
            <v>Conservation</v>
          </cell>
          <cell r="P322" t="str">
            <v>NA</v>
          </cell>
          <cell r="Q322">
            <v>0</v>
          </cell>
          <cell r="R322">
            <v>0</v>
          </cell>
          <cell r="S322">
            <v>1475.72</v>
          </cell>
          <cell r="T322">
            <v>0</v>
          </cell>
          <cell r="U322">
            <v>0</v>
          </cell>
          <cell r="V322">
            <v>0</v>
          </cell>
          <cell r="W322">
            <v>0</v>
          </cell>
          <cell r="X322" t="str">
            <v>April2010-2011</v>
          </cell>
          <cell r="Y322" t="str">
            <v>April2010-2011ConservationCONSER</v>
          </cell>
          <cell r="Z322" t="str">
            <v>Conservation196332CONSER</v>
          </cell>
          <cell r="AA322" t="str">
            <v>April2010-2011CONEW Misc</v>
          </cell>
          <cell r="AB322" t="str">
            <v>ConservationCONSER</v>
          </cell>
          <cell r="AC322" t="str">
            <v>NACONSERConservation196332</v>
          </cell>
          <cell r="AD322" t="str">
            <v>CONEW MiscAprilCONSER</v>
          </cell>
          <cell r="AE322" t="str">
            <v>ConservationCONSER196332April</v>
          </cell>
          <cell r="AF322">
            <v>0</v>
          </cell>
          <cell r="AG322">
            <v>1475.72</v>
          </cell>
          <cell r="AH322">
            <v>0</v>
          </cell>
          <cell r="AI322">
            <v>0</v>
          </cell>
          <cell r="AJ322">
            <v>0</v>
          </cell>
          <cell r="AK322">
            <v>0</v>
          </cell>
          <cell r="AL322">
            <v>0</v>
          </cell>
          <cell r="AM322">
            <v>0</v>
          </cell>
          <cell r="AN322">
            <v>1475.72</v>
          </cell>
          <cell r="AO322">
            <v>0</v>
          </cell>
          <cell r="AP322">
            <v>0</v>
          </cell>
          <cell r="AQ322">
            <v>0</v>
          </cell>
          <cell r="AR322">
            <v>0</v>
          </cell>
          <cell r="AS322">
            <v>0</v>
          </cell>
          <cell r="AT322">
            <v>0</v>
          </cell>
          <cell r="AU322">
            <v>0</v>
          </cell>
          <cell r="AV322">
            <v>0</v>
          </cell>
          <cell r="AZ322" t="str">
            <v>SPRIGGS</v>
          </cell>
        </row>
        <row r="323">
          <cell r="A323" t="str">
            <v>April</v>
          </cell>
          <cell r="B323" t="str">
            <v>2010-2011</v>
          </cell>
          <cell r="C323" t="str">
            <v>18225.512014.912</v>
          </cell>
          <cell r="D323" t="str">
            <v>CONSER</v>
          </cell>
          <cell r="E323" t="str">
            <v>CONSER</v>
          </cell>
          <cell r="F323">
            <v>40648</v>
          </cell>
          <cell r="G323">
            <v>196332</v>
          </cell>
          <cell r="H323" t="str">
            <v>Aqua Cops Water Systems Inc</v>
          </cell>
          <cell r="I323">
            <v>708.27</v>
          </cell>
          <cell r="J323" t="str">
            <v>00171332</v>
          </cell>
          <cell r="K323" t="str">
            <v xml:space="preserve"> </v>
          </cell>
          <cell r="L323" t="str">
            <v>HF0206</v>
          </cell>
          <cell r="M323" t="str">
            <v>Home Fix-Up Program</v>
          </cell>
          <cell r="N323" t="str">
            <v>CONEW Misc</v>
          </cell>
          <cell r="O323" t="str">
            <v>Conservation</v>
          </cell>
          <cell r="P323" t="str">
            <v>NA</v>
          </cell>
          <cell r="Q323">
            <v>0</v>
          </cell>
          <cell r="R323">
            <v>0</v>
          </cell>
          <cell r="S323">
            <v>708.27</v>
          </cell>
          <cell r="T323">
            <v>0</v>
          </cell>
          <cell r="U323">
            <v>0</v>
          </cell>
          <cell r="V323">
            <v>0</v>
          </cell>
          <cell r="W323">
            <v>0</v>
          </cell>
          <cell r="X323" t="str">
            <v>April2010-2011</v>
          </cell>
          <cell r="Y323" t="str">
            <v>April2010-2011ConservationCONSER</v>
          </cell>
          <cell r="Z323" t="str">
            <v>Conservation196332CONSER</v>
          </cell>
          <cell r="AA323" t="str">
            <v>April2010-2011CONEW Misc</v>
          </cell>
          <cell r="AB323" t="str">
            <v>ConservationCONSER</v>
          </cell>
          <cell r="AC323" t="str">
            <v>NACONSERConservation196332</v>
          </cell>
          <cell r="AD323" t="str">
            <v>CONEW MiscAprilCONSER</v>
          </cell>
          <cell r="AE323" t="str">
            <v>ConservationCONSER196332April</v>
          </cell>
          <cell r="AF323">
            <v>0</v>
          </cell>
          <cell r="AG323">
            <v>708.27</v>
          </cell>
          <cell r="AH323">
            <v>0</v>
          </cell>
          <cell r="AI323">
            <v>0</v>
          </cell>
          <cell r="AJ323">
            <v>0</v>
          </cell>
          <cell r="AK323">
            <v>0</v>
          </cell>
          <cell r="AL323">
            <v>0</v>
          </cell>
          <cell r="AM323">
            <v>0</v>
          </cell>
          <cell r="AN323">
            <v>708.27</v>
          </cell>
          <cell r="AO323">
            <v>0</v>
          </cell>
          <cell r="AP323">
            <v>0</v>
          </cell>
          <cell r="AQ323">
            <v>0</v>
          </cell>
          <cell r="AR323">
            <v>0</v>
          </cell>
          <cell r="AS323">
            <v>0</v>
          </cell>
          <cell r="AT323">
            <v>0</v>
          </cell>
          <cell r="AU323">
            <v>0</v>
          </cell>
          <cell r="AV323">
            <v>0</v>
          </cell>
          <cell r="AZ323" t="str">
            <v>BURNS</v>
          </cell>
        </row>
        <row r="324">
          <cell r="A324" t="str">
            <v>April</v>
          </cell>
          <cell r="B324" t="str">
            <v>2010-2011</v>
          </cell>
          <cell r="C324" t="str">
            <v>18225.512014.912</v>
          </cell>
          <cell r="D324" t="str">
            <v>CONSER</v>
          </cell>
          <cell r="E324" t="str">
            <v>CONSER</v>
          </cell>
          <cell r="F324">
            <v>40648</v>
          </cell>
          <cell r="G324">
            <v>196332</v>
          </cell>
          <cell r="H324" t="str">
            <v>Aqua Cops Water Systems Inc</v>
          </cell>
          <cell r="I324">
            <v>910.38</v>
          </cell>
          <cell r="J324" t="str">
            <v>00171332</v>
          </cell>
          <cell r="K324" t="str">
            <v xml:space="preserve"> </v>
          </cell>
          <cell r="L324" t="str">
            <v>HF0207</v>
          </cell>
          <cell r="M324" t="str">
            <v>Home Fix-Up Program</v>
          </cell>
          <cell r="N324" t="str">
            <v>CONEW Misc</v>
          </cell>
          <cell r="O324" t="str">
            <v>Conservation</v>
          </cell>
          <cell r="P324" t="str">
            <v>NA</v>
          </cell>
          <cell r="Q324">
            <v>0</v>
          </cell>
          <cell r="R324">
            <v>0</v>
          </cell>
          <cell r="S324">
            <v>910.38</v>
          </cell>
          <cell r="T324">
            <v>0</v>
          </cell>
          <cell r="U324">
            <v>0</v>
          </cell>
          <cell r="V324">
            <v>0</v>
          </cell>
          <cell r="W324">
            <v>0</v>
          </cell>
          <cell r="X324" t="str">
            <v>April2010-2011</v>
          </cell>
          <cell r="Y324" t="str">
            <v>April2010-2011ConservationCONSER</v>
          </cell>
          <cell r="Z324" t="str">
            <v>Conservation196332CONSER</v>
          </cell>
          <cell r="AA324" t="str">
            <v>April2010-2011CONEW Misc</v>
          </cell>
          <cell r="AB324" t="str">
            <v>ConservationCONSER</v>
          </cell>
          <cell r="AC324" t="str">
            <v>NACONSERConservation196332</v>
          </cell>
          <cell r="AD324" t="str">
            <v>CONEW MiscAprilCONSER</v>
          </cell>
          <cell r="AE324" t="str">
            <v>ConservationCONSER196332April</v>
          </cell>
          <cell r="AF324">
            <v>0</v>
          </cell>
          <cell r="AG324">
            <v>910.38</v>
          </cell>
          <cell r="AH324">
            <v>0</v>
          </cell>
          <cell r="AI324">
            <v>0</v>
          </cell>
          <cell r="AJ324">
            <v>0</v>
          </cell>
          <cell r="AK324">
            <v>0</v>
          </cell>
          <cell r="AL324">
            <v>0</v>
          </cell>
          <cell r="AM324">
            <v>0</v>
          </cell>
          <cell r="AN324">
            <v>910.38</v>
          </cell>
          <cell r="AO324">
            <v>0</v>
          </cell>
          <cell r="AP324">
            <v>0</v>
          </cell>
          <cell r="AQ324">
            <v>0</v>
          </cell>
          <cell r="AR324">
            <v>0</v>
          </cell>
          <cell r="AS324">
            <v>0</v>
          </cell>
          <cell r="AT324">
            <v>0</v>
          </cell>
          <cell r="AU324">
            <v>0</v>
          </cell>
          <cell r="AV324">
            <v>0</v>
          </cell>
          <cell r="AZ324" t="str">
            <v>GRAHAM</v>
          </cell>
        </row>
        <row r="325">
          <cell r="A325" t="str">
            <v>April</v>
          </cell>
          <cell r="B325" t="str">
            <v>2010-2011</v>
          </cell>
          <cell r="C325" t="str">
            <v>18225.512014.912</v>
          </cell>
          <cell r="D325" t="str">
            <v>CONSER</v>
          </cell>
          <cell r="E325" t="str">
            <v>CONSER</v>
          </cell>
          <cell r="F325">
            <v>40648</v>
          </cell>
          <cell r="G325">
            <v>196332</v>
          </cell>
          <cell r="H325" t="str">
            <v>Aqua Cops Water Systems Inc</v>
          </cell>
          <cell r="I325">
            <v>1643.58</v>
          </cell>
          <cell r="J325" t="str">
            <v>00171332</v>
          </cell>
          <cell r="K325" t="str">
            <v xml:space="preserve"> </v>
          </cell>
          <cell r="L325" t="str">
            <v>HF0208</v>
          </cell>
          <cell r="M325" t="str">
            <v>Home Fix-Up Program</v>
          </cell>
          <cell r="N325" t="str">
            <v>CONEW Misc</v>
          </cell>
          <cell r="O325" t="str">
            <v>Conservation</v>
          </cell>
          <cell r="P325" t="str">
            <v>NA</v>
          </cell>
          <cell r="Q325">
            <v>0</v>
          </cell>
          <cell r="R325">
            <v>0</v>
          </cell>
          <cell r="S325">
            <v>1643.58</v>
          </cell>
          <cell r="T325">
            <v>0</v>
          </cell>
          <cell r="U325">
            <v>0</v>
          </cell>
          <cell r="V325">
            <v>0</v>
          </cell>
          <cell r="W325">
            <v>0</v>
          </cell>
          <cell r="X325" t="str">
            <v>April2010-2011</v>
          </cell>
          <cell r="Y325" t="str">
            <v>April2010-2011ConservationCONSER</v>
          </cell>
          <cell r="Z325" t="str">
            <v>Conservation196332CONSER</v>
          </cell>
          <cell r="AA325" t="str">
            <v>April2010-2011CONEW Misc</v>
          </cell>
          <cell r="AB325" t="str">
            <v>ConservationCONSER</v>
          </cell>
          <cell r="AC325" t="str">
            <v>NACONSERConservation196332</v>
          </cell>
          <cell r="AD325" t="str">
            <v>CONEW MiscAprilCONSER</v>
          </cell>
          <cell r="AE325" t="str">
            <v>ConservationCONSER196332April</v>
          </cell>
          <cell r="AF325">
            <v>0</v>
          </cell>
          <cell r="AG325">
            <v>1643.58</v>
          </cell>
          <cell r="AH325">
            <v>0</v>
          </cell>
          <cell r="AI325">
            <v>0</v>
          </cell>
          <cell r="AJ325">
            <v>0</v>
          </cell>
          <cell r="AK325">
            <v>0</v>
          </cell>
          <cell r="AL325">
            <v>0</v>
          </cell>
          <cell r="AM325">
            <v>0</v>
          </cell>
          <cell r="AN325">
            <v>1643.58</v>
          </cell>
          <cell r="AO325">
            <v>0</v>
          </cell>
          <cell r="AP325">
            <v>0</v>
          </cell>
          <cell r="AQ325">
            <v>0</v>
          </cell>
          <cell r="AR325">
            <v>0</v>
          </cell>
          <cell r="AS325">
            <v>0</v>
          </cell>
          <cell r="AT325">
            <v>0</v>
          </cell>
          <cell r="AU325">
            <v>0</v>
          </cell>
          <cell r="AV325">
            <v>0</v>
          </cell>
          <cell r="AZ325" t="str">
            <v>GRAHAM</v>
          </cell>
        </row>
        <row r="326">
          <cell r="A326" t="str">
            <v>April</v>
          </cell>
          <cell r="B326" t="str">
            <v>2010-2011</v>
          </cell>
          <cell r="C326" t="str">
            <v>18225.512014.912</v>
          </cell>
          <cell r="D326" t="str">
            <v>CONSER</v>
          </cell>
          <cell r="E326" t="str">
            <v>CONSER</v>
          </cell>
          <cell r="F326">
            <v>40648</v>
          </cell>
          <cell r="G326">
            <v>196332</v>
          </cell>
          <cell r="H326" t="str">
            <v>Aqua Cops Water Systems Inc</v>
          </cell>
          <cell r="I326">
            <v>1609.2</v>
          </cell>
          <cell r="J326" t="str">
            <v>00171332</v>
          </cell>
          <cell r="K326" t="str">
            <v xml:space="preserve"> </v>
          </cell>
          <cell r="L326" t="str">
            <v>HF0209</v>
          </cell>
          <cell r="M326" t="str">
            <v>Home Fix-Up Program</v>
          </cell>
          <cell r="N326" t="str">
            <v>CONEW Misc</v>
          </cell>
          <cell r="O326" t="str">
            <v>Conservation</v>
          </cell>
          <cell r="P326" t="str">
            <v>NA</v>
          </cell>
          <cell r="Q326">
            <v>0</v>
          </cell>
          <cell r="R326">
            <v>0</v>
          </cell>
          <cell r="S326">
            <v>1609.2</v>
          </cell>
          <cell r="T326">
            <v>0</v>
          </cell>
          <cell r="U326">
            <v>0</v>
          </cell>
          <cell r="V326">
            <v>0</v>
          </cell>
          <cell r="W326">
            <v>0</v>
          </cell>
          <cell r="X326" t="str">
            <v>April2010-2011</v>
          </cell>
          <cell r="Y326" t="str">
            <v>April2010-2011ConservationCONSER</v>
          </cell>
          <cell r="Z326" t="str">
            <v>Conservation196332CONSER</v>
          </cell>
          <cell r="AA326" t="str">
            <v>April2010-2011CONEW Misc</v>
          </cell>
          <cell r="AB326" t="str">
            <v>ConservationCONSER</v>
          </cell>
          <cell r="AC326" t="str">
            <v>NACONSERConservation196332</v>
          </cell>
          <cell r="AD326" t="str">
            <v>CONEW MiscAprilCONSER</v>
          </cell>
          <cell r="AE326" t="str">
            <v>ConservationCONSER196332April</v>
          </cell>
          <cell r="AF326">
            <v>0</v>
          </cell>
          <cell r="AG326">
            <v>1609.2</v>
          </cell>
          <cell r="AH326">
            <v>0</v>
          </cell>
          <cell r="AI326">
            <v>0</v>
          </cell>
          <cell r="AJ326">
            <v>0</v>
          </cell>
          <cell r="AK326">
            <v>0</v>
          </cell>
          <cell r="AL326">
            <v>0</v>
          </cell>
          <cell r="AM326">
            <v>0</v>
          </cell>
          <cell r="AN326">
            <v>1609.2</v>
          </cell>
          <cell r="AO326">
            <v>0</v>
          </cell>
          <cell r="AP326">
            <v>0</v>
          </cell>
          <cell r="AQ326">
            <v>0</v>
          </cell>
          <cell r="AR326">
            <v>0</v>
          </cell>
          <cell r="AS326">
            <v>0</v>
          </cell>
          <cell r="AT326">
            <v>0</v>
          </cell>
          <cell r="AU326">
            <v>0</v>
          </cell>
          <cell r="AV326">
            <v>0</v>
          </cell>
          <cell r="AZ326" t="str">
            <v>BURNS</v>
          </cell>
        </row>
        <row r="327">
          <cell r="A327" t="str">
            <v>April</v>
          </cell>
          <cell r="B327" t="str">
            <v>2010-2011</v>
          </cell>
          <cell r="C327" t="str">
            <v>18225.512014.912</v>
          </cell>
          <cell r="D327" t="str">
            <v>CONSER</v>
          </cell>
          <cell r="E327" t="str">
            <v>CONSER</v>
          </cell>
          <cell r="F327">
            <v>40648</v>
          </cell>
          <cell r="G327">
            <v>196332</v>
          </cell>
          <cell r="H327" t="str">
            <v>Aqua Cops Water Systems Inc</v>
          </cell>
          <cell r="I327">
            <v>1292.56</v>
          </cell>
          <cell r="J327" t="str">
            <v>00171332</v>
          </cell>
          <cell r="K327" t="str">
            <v xml:space="preserve"> </v>
          </cell>
          <cell r="L327" t="str">
            <v>HF0210</v>
          </cell>
          <cell r="M327" t="str">
            <v>Home Fix-Up Program</v>
          </cell>
          <cell r="N327" t="str">
            <v>CONEW Misc</v>
          </cell>
          <cell r="O327" t="str">
            <v>Conservation</v>
          </cell>
          <cell r="P327" t="str">
            <v>NA</v>
          </cell>
          <cell r="Q327">
            <v>0</v>
          </cell>
          <cell r="R327">
            <v>0</v>
          </cell>
          <cell r="S327">
            <v>1292.56</v>
          </cell>
          <cell r="T327">
            <v>0</v>
          </cell>
          <cell r="U327">
            <v>0</v>
          </cell>
          <cell r="V327">
            <v>0</v>
          </cell>
          <cell r="W327">
            <v>0</v>
          </cell>
          <cell r="X327" t="str">
            <v>April2010-2011</v>
          </cell>
          <cell r="Y327" t="str">
            <v>April2010-2011ConservationCONSER</v>
          </cell>
          <cell r="Z327" t="str">
            <v>Conservation196332CONSER</v>
          </cell>
          <cell r="AA327" t="str">
            <v>April2010-2011CONEW Misc</v>
          </cell>
          <cell r="AB327" t="str">
            <v>ConservationCONSER</v>
          </cell>
          <cell r="AC327" t="str">
            <v>NACONSERConservation196332</v>
          </cell>
          <cell r="AD327" t="str">
            <v>CONEW MiscAprilCONSER</v>
          </cell>
          <cell r="AE327" t="str">
            <v>ConservationCONSER196332April</v>
          </cell>
          <cell r="AF327">
            <v>0</v>
          </cell>
          <cell r="AG327">
            <v>1292.56</v>
          </cell>
          <cell r="AH327">
            <v>0</v>
          </cell>
          <cell r="AI327">
            <v>0</v>
          </cell>
          <cell r="AJ327">
            <v>0</v>
          </cell>
          <cell r="AK327">
            <v>0</v>
          </cell>
          <cell r="AL327">
            <v>0</v>
          </cell>
          <cell r="AM327">
            <v>0</v>
          </cell>
          <cell r="AN327">
            <v>1292.56</v>
          </cell>
          <cell r="AO327">
            <v>0</v>
          </cell>
          <cell r="AP327">
            <v>0</v>
          </cell>
          <cell r="AQ327">
            <v>0</v>
          </cell>
          <cell r="AR327">
            <v>0</v>
          </cell>
          <cell r="AS327">
            <v>0</v>
          </cell>
          <cell r="AT327">
            <v>0</v>
          </cell>
          <cell r="AU327">
            <v>0</v>
          </cell>
          <cell r="AV327">
            <v>0</v>
          </cell>
          <cell r="AZ327" t="str">
            <v>BURNS</v>
          </cell>
        </row>
        <row r="328">
          <cell r="A328" t="str">
            <v>April</v>
          </cell>
          <cell r="B328" t="str">
            <v>2010-2011</v>
          </cell>
          <cell r="C328" t="str">
            <v>18225.511200.912</v>
          </cell>
          <cell r="D328" t="str">
            <v>CONSER</v>
          </cell>
          <cell r="E328" t="str">
            <v>CONSER</v>
          </cell>
          <cell r="F328">
            <v>40652</v>
          </cell>
          <cell r="G328" t="str">
            <v>CIS</v>
          </cell>
          <cell r="H328" t="str">
            <v>CIS</v>
          </cell>
          <cell r="I328">
            <v>230.3</v>
          </cell>
          <cell r="J328" t="str">
            <v xml:space="preserve"> </v>
          </cell>
          <cell r="K328" t="str">
            <v xml:space="preserve"> </v>
          </cell>
          <cell r="L328" t="str">
            <v xml:space="preserve"> </v>
          </cell>
          <cell r="M328" t="str">
            <v>000000000001459</v>
          </cell>
          <cell r="N328" t="str">
            <v>CONEW Misc</v>
          </cell>
          <cell r="O328" t="str">
            <v>Conservation</v>
          </cell>
          <cell r="P328" t="str">
            <v>NA</v>
          </cell>
          <cell r="Q328">
            <v>0</v>
          </cell>
          <cell r="R328">
            <v>0</v>
          </cell>
          <cell r="S328">
            <v>230.3</v>
          </cell>
          <cell r="T328">
            <v>0</v>
          </cell>
          <cell r="U328">
            <v>0</v>
          </cell>
          <cell r="V328">
            <v>0</v>
          </cell>
          <cell r="W328">
            <v>0</v>
          </cell>
          <cell r="X328" t="str">
            <v>April2010-2011</v>
          </cell>
          <cell r="Y328" t="str">
            <v>April2010-2011ConservationCONSER</v>
          </cell>
          <cell r="Z328" t="str">
            <v>ConservationCISCONSER</v>
          </cell>
          <cell r="AA328" t="str">
            <v>April2010-2011CONEW Misc</v>
          </cell>
          <cell r="AB328" t="str">
            <v>ConservationCONSER</v>
          </cell>
          <cell r="AC328" t="str">
            <v>NACONSERConservationCIS</v>
          </cell>
          <cell r="AD328" t="str">
            <v>CONEW MiscAprilCONSER</v>
          </cell>
          <cell r="AE328" t="str">
            <v>ConservationCONSERCISApril</v>
          </cell>
          <cell r="AF328">
            <v>0</v>
          </cell>
          <cell r="AG328">
            <v>230.3</v>
          </cell>
          <cell r="AH328">
            <v>0</v>
          </cell>
          <cell r="AI328">
            <v>0</v>
          </cell>
          <cell r="AJ328">
            <v>0</v>
          </cell>
          <cell r="AK328">
            <v>0</v>
          </cell>
          <cell r="AL328">
            <v>0</v>
          </cell>
          <cell r="AM328">
            <v>0</v>
          </cell>
          <cell r="AN328">
            <v>230.3</v>
          </cell>
          <cell r="AO328">
            <v>0</v>
          </cell>
          <cell r="AP328">
            <v>0</v>
          </cell>
          <cell r="AQ328">
            <v>0</v>
          </cell>
          <cell r="AR328">
            <v>0</v>
          </cell>
          <cell r="AS328">
            <v>0</v>
          </cell>
          <cell r="AT328">
            <v>0</v>
          </cell>
          <cell r="AU328">
            <v>0</v>
          </cell>
          <cell r="AV328">
            <v>0</v>
          </cell>
        </row>
        <row r="329">
          <cell r="A329" t="str">
            <v>April</v>
          </cell>
          <cell r="B329" t="str">
            <v>2010-2011</v>
          </cell>
          <cell r="C329" t="str">
            <v>18225.512014.912</v>
          </cell>
          <cell r="D329" t="str">
            <v>CONSER</v>
          </cell>
          <cell r="E329" t="str">
            <v>CONSER</v>
          </cell>
          <cell r="F329">
            <v>40653</v>
          </cell>
          <cell r="G329">
            <v>196332</v>
          </cell>
          <cell r="H329" t="str">
            <v>Aqua Cops Water Systems Inc</v>
          </cell>
          <cell r="I329">
            <v>1212.05</v>
          </cell>
          <cell r="J329" t="str">
            <v>00171332</v>
          </cell>
          <cell r="K329" t="str">
            <v xml:space="preserve"> </v>
          </cell>
          <cell r="L329" t="str">
            <v>HF0212</v>
          </cell>
          <cell r="M329" t="str">
            <v>Home Fix-Up Program</v>
          </cell>
          <cell r="N329" t="str">
            <v>CONEW Misc</v>
          </cell>
          <cell r="O329" t="str">
            <v>Conservation</v>
          </cell>
          <cell r="P329" t="str">
            <v>NA</v>
          </cell>
          <cell r="Q329">
            <v>0</v>
          </cell>
          <cell r="R329">
            <v>0</v>
          </cell>
          <cell r="S329">
            <v>1212.05</v>
          </cell>
          <cell r="T329">
            <v>0</v>
          </cell>
          <cell r="U329">
            <v>0</v>
          </cell>
          <cell r="V329">
            <v>0</v>
          </cell>
          <cell r="W329">
            <v>0</v>
          </cell>
          <cell r="X329" t="str">
            <v>April2010-2011</v>
          </cell>
          <cell r="Y329" t="str">
            <v>April2010-2011ConservationCONSER</v>
          </cell>
          <cell r="Z329" t="str">
            <v>Conservation196332CONSER</v>
          </cell>
          <cell r="AA329" t="str">
            <v>April2010-2011CONEW Misc</v>
          </cell>
          <cell r="AB329" t="str">
            <v>ConservationCONSER</v>
          </cell>
          <cell r="AC329" t="str">
            <v>NACONSERConservation196332</v>
          </cell>
          <cell r="AD329" t="str">
            <v>CONEW MiscAprilCONSER</v>
          </cell>
          <cell r="AE329" t="str">
            <v>ConservationCONSER196332April</v>
          </cell>
          <cell r="AF329">
            <v>0</v>
          </cell>
          <cell r="AG329">
            <v>1212.05</v>
          </cell>
          <cell r="AH329">
            <v>0</v>
          </cell>
          <cell r="AI329">
            <v>0</v>
          </cell>
          <cell r="AJ329">
            <v>0</v>
          </cell>
          <cell r="AK329">
            <v>0</v>
          </cell>
          <cell r="AL329">
            <v>0</v>
          </cell>
          <cell r="AM329">
            <v>0</v>
          </cell>
          <cell r="AN329">
            <v>1212.05</v>
          </cell>
          <cell r="AO329">
            <v>0</v>
          </cell>
          <cell r="AP329">
            <v>0</v>
          </cell>
          <cell r="AQ329">
            <v>0</v>
          </cell>
          <cell r="AR329">
            <v>0</v>
          </cell>
          <cell r="AS329">
            <v>0</v>
          </cell>
          <cell r="AT329">
            <v>0</v>
          </cell>
          <cell r="AU329">
            <v>0</v>
          </cell>
          <cell r="AV329">
            <v>0</v>
          </cell>
          <cell r="AZ329" t="str">
            <v>GRAHAM</v>
          </cell>
        </row>
        <row r="330">
          <cell r="A330" t="str">
            <v>April</v>
          </cell>
          <cell r="B330" t="str">
            <v>2010-2011</v>
          </cell>
          <cell r="C330" t="str">
            <v>18225.512014.912</v>
          </cell>
          <cell r="D330" t="str">
            <v>CONSER</v>
          </cell>
          <cell r="E330" t="str">
            <v>CONSER</v>
          </cell>
          <cell r="F330">
            <v>40653</v>
          </cell>
          <cell r="G330">
            <v>196332</v>
          </cell>
          <cell r="H330" t="str">
            <v>Aqua Cops Water Systems Inc</v>
          </cell>
          <cell r="I330">
            <v>1219</v>
          </cell>
          <cell r="J330" t="str">
            <v>00171332</v>
          </cell>
          <cell r="K330" t="str">
            <v xml:space="preserve"> </v>
          </cell>
          <cell r="L330" t="str">
            <v>HF0211</v>
          </cell>
          <cell r="M330" t="str">
            <v>Home Fix-Up Program</v>
          </cell>
          <cell r="N330" t="str">
            <v>CONEW Misc</v>
          </cell>
          <cell r="O330" t="str">
            <v>Conservation</v>
          </cell>
          <cell r="P330" t="str">
            <v>NA</v>
          </cell>
          <cell r="Q330">
            <v>0</v>
          </cell>
          <cell r="R330">
            <v>0</v>
          </cell>
          <cell r="S330">
            <v>1219</v>
          </cell>
          <cell r="T330">
            <v>0</v>
          </cell>
          <cell r="U330">
            <v>0</v>
          </cell>
          <cell r="V330">
            <v>0</v>
          </cell>
          <cell r="W330">
            <v>0</v>
          </cell>
          <cell r="X330" t="str">
            <v>April2010-2011</v>
          </cell>
          <cell r="Y330" t="str">
            <v>April2010-2011ConservationCONSER</v>
          </cell>
          <cell r="Z330" t="str">
            <v>Conservation196332CONSER</v>
          </cell>
          <cell r="AA330" t="str">
            <v>April2010-2011CONEW Misc</v>
          </cell>
          <cell r="AB330" t="str">
            <v>ConservationCONSER</v>
          </cell>
          <cell r="AC330" t="str">
            <v>NACONSERConservation196332</v>
          </cell>
          <cell r="AD330" t="str">
            <v>CONEW MiscAprilCONSER</v>
          </cell>
          <cell r="AE330" t="str">
            <v>ConservationCONSER196332April</v>
          </cell>
          <cell r="AF330">
            <v>0</v>
          </cell>
          <cell r="AG330">
            <v>1219</v>
          </cell>
          <cell r="AH330">
            <v>0</v>
          </cell>
          <cell r="AI330">
            <v>0</v>
          </cell>
          <cell r="AJ330">
            <v>0</v>
          </cell>
          <cell r="AK330">
            <v>0</v>
          </cell>
          <cell r="AL330">
            <v>0</v>
          </cell>
          <cell r="AM330">
            <v>0</v>
          </cell>
          <cell r="AN330">
            <v>1219</v>
          </cell>
          <cell r="AO330">
            <v>0</v>
          </cell>
          <cell r="AP330">
            <v>0</v>
          </cell>
          <cell r="AQ330">
            <v>0</v>
          </cell>
          <cell r="AR330">
            <v>0</v>
          </cell>
          <cell r="AS330">
            <v>0</v>
          </cell>
          <cell r="AT330">
            <v>0</v>
          </cell>
          <cell r="AU330">
            <v>0</v>
          </cell>
          <cell r="AV330">
            <v>0</v>
          </cell>
          <cell r="AZ330" t="str">
            <v>GRAHAM</v>
          </cell>
        </row>
        <row r="331">
          <cell r="A331" t="str">
            <v>April</v>
          </cell>
          <cell r="B331" t="str">
            <v>2010-2011</v>
          </cell>
          <cell r="C331" t="str">
            <v>18225.512014.912</v>
          </cell>
          <cell r="D331" t="str">
            <v>CONSER</v>
          </cell>
          <cell r="E331" t="str">
            <v>CONSER</v>
          </cell>
          <cell r="F331">
            <v>40653</v>
          </cell>
          <cell r="G331">
            <v>196332</v>
          </cell>
          <cell r="H331" t="str">
            <v>Aqua Cops Water Systems Inc</v>
          </cell>
          <cell r="I331">
            <v>978.54</v>
          </cell>
          <cell r="J331" t="str">
            <v>00171332</v>
          </cell>
          <cell r="K331" t="str">
            <v xml:space="preserve"> </v>
          </cell>
          <cell r="L331" t="str">
            <v>BI0051</v>
          </cell>
          <cell r="M331" t="str">
            <v>Financed Insulation Program</v>
          </cell>
          <cell r="N331" t="str">
            <v>CONEW Misc</v>
          </cell>
          <cell r="O331" t="str">
            <v>Conservation</v>
          </cell>
          <cell r="P331" t="str">
            <v>NA</v>
          </cell>
          <cell r="Q331">
            <v>0</v>
          </cell>
          <cell r="R331">
            <v>0</v>
          </cell>
          <cell r="S331">
            <v>978.54</v>
          </cell>
          <cell r="T331">
            <v>0</v>
          </cell>
          <cell r="U331">
            <v>0</v>
          </cell>
          <cell r="V331">
            <v>0</v>
          </cell>
          <cell r="W331">
            <v>0</v>
          </cell>
          <cell r="X331" t="str">
            <v>April2010-2011</v>
          </cell>
          <cell r="Y331" t="str">
            <v>April2010-2011ConservationCONSER</v>
          </cell>
          <cell r="Z331" t="str">
            <v>Conservation196332CONSER</v>
          </cell>
          <cell r="AA331" t="str">
            <v>April2010-2011CONEW Misc</v>
          </cell>
          <cell r="AB331" t="str">
            <v>ConservationCONSER</v>
          </cell>
          <cell r="AC331" t="str">
            <v>NACONSERConservation196332</v>
          </cell>
          <cell r="AD331" t="str">
            <v>CONEW MiscAprilCONSER</v>
          </cell>
          <cell r="AE331" t="str">
            <v>ConservationCONSER196332April</v>
          </cell>
          <cell r="AF331">
            <v>0</v>
          </cell>
          <cell r="AG331">
            <v>978.54</v>
          </cell>
          <cell r="AH331">
            <v>0</v>
          </cell>
          <cell r="AI331">
            <v>0</v>
          </cell>
          <cell r="AJ331">
            <v>0</v>
          </cell>
          <cell r="AK331">
            <v>0</v>
          </cell>
          <cell r="AL331">
            <v>0</v>
          </cell>
          <cell r="AM331">
            <v>0</v>
          </cell>
          <cell r="AN331">
            <v>978.54</v>
          </cell>
          <cell r="AO331">
            <v>0</v>
          </cell>
          <cell r="AP331">
            <v>0</v>
          </cell>
          <cell r="AQ331">
            <v>0</v>
          </cell>
          <cell r="AR331">
            <v>0</v>
          </cell>
          <cell r="AS331">
            <v>0</v>
          </cell>
          <cell r="AT331">
            <v>0</v>
          </cell>
          <cell r="AU331">
            <v>0</v>
          </cell>
          <cell r="AV331">
            <v>0</v>
          </cell>
          <cell r="AZ331" t="str">
            <v>GRAHAM</v>
          </cell>
        </row>
        <row r="332">
          <cell r="A332" t="str">
            <v>April</v>
          </cell>
          <cell r="B332" t="str">
            <v>2010-2011</v>
          </cell>
          <cell r="C332" t="str">
            <v>18225.512014.912</v>
          </cell>
          <cell r="D332" t="str">
            <v>CONSER</v>
          </cell>
          <cell r="E332" t="str">
            <v>CONSER</v>
          </cell>
          <cell r="F332">
            <v>40653</v>
          </cell>
          <cell r="G332">
            <v>196332</v>
          </cell>
          <cell r="H332" t="str">
            <v>Aqua Cops Water Systems Inc</v>
          </cell>
          <cell r="I332">
            <v>931</v>
          </cell>
          <cell r="J332" t="str">
            <v>00171332</v>
          </cell>
          <cell r="K332" t="str">
            <v xml:space="preserve"> </v>
          </cell>
          <cell r="L332" t="str">
            <v>BI0052</v>
          </cell>
          <cell r="M332" t="str">
            <v>Financed Insulation Program</v>
          </cell>
          <cell r="N332" t="str">
            <v>CONEW Misc</v>
          </cell>
          <cell r="O332" t="str">
            <v>Conservation</v>
          </cell>
          <cell r="P332" t="str">
            <v>NA</v>
          </cell>
          <cell r="Q332">
            <v>0</v>
          </cell>
          <cell r="R332">
            <v>0</v>
          </cell>
          <cell r="S332">
            <v>931</v>
          </cell>
          <cell r="T332">
            <v>0</v>
          </cell>
          <cell r="U332">
            <v>0</v>
          </cell>
          <cell r="V332">
            <v>0</v>
          </cell>
          <cell r="W332">
            <v>0</v>
          </cell>
          <cell r="X332" t="str">
            <v>April2010-2011</v>
          </cell>
          <cell r="Y332" t="str">
            <v>April2010-2011ConservationCONSER</v>
          </cell>
          <cell r="Z332" t="str">
            <v>Conservation196332CONSER</v>
          </cell>
          <cell r="AA332" t="str">
            <v>April2010-2011CONEW Misc</v>
          </cell>
          <cell r="AB332" t="str">
            <v>ConservationCONSER</v>
          </cell>
          <cell r="AC332" t="str">
            <v>NACONSERConservation196332</v>
          </cell>
          <cell r="AD332" t="str">
            <v>CONEW MiscAprilCONSER</v>
          </cell>
          <cell r="AE332" t="str">
            <v>ConservationCONSER196332April</v>
          </cell>
          <cell r="AF332">
            <v>0</v>
          </cell>
          <cell r="AG332">
            <v>931</v>
          </cell>
          <cell r="AH332">
            <v>0</v>
          </cell>
          <cell r="AI332">
            <v>0</v>
          </cell>
          <cell r="AJ332">
            <v>0</v>
          </cell>
          <cell r="AK332">
            <v>0</v>
          </cell>
          <cell r="AL332">
            <v>0</v>
          </cell>
          <cell r="AM332">
            <v>0</v>
          </cell>
          <cell r="AN332">
            <v>931</v>
          </cell>
          <cell r="AO332">
            <v>0</v>
          </cell>
          <cell r="AP332">
            <v>0</v>
          </cell>
          <cell r="AQ332">
            <v>0</v>
          </cell>
          <cell r="AR332">
            <v>0</v>
          </cell>
          <cell r="AS332">
            <v>0</v>
          </cell>
          <cell r="AT332">
            <v>0</v>
          </cell>
          <cell r="AU332">
            <v>0</v>
          </cell>
          <cell r="AV332">
            <v>0</v>
          </cell>
          <cell r="AZ332" t="str">
            <v>GRAHAM</v>
          </cell>
        </row>
        <row r="333">
          <cell r="A333" t="str">
            <v>April</v>
          </cell>
          <cell r="B333" t="str">
            <v>2010-2011</v>
          </cell>
          <cell r="C333" t="str">
            <v>18225.511200.912</v>
          </cell>
          <cell r="D333" t="str">
            <v>CONSER</v>
          </cell>
          <cell r="E333" t="str">
            <v>CONSER</v>
          </cell>
          <cell r="F333">
            <v>40654</v>
          </cell>
          <cell r="G333" t="str">
            <v>CIS</v>
          </cell>
          <cell r="H333" t="str">
            <v>CIS</v>
          </cell>
          <cell r="I333">
            <v>288</v>
          </cell>
          <cell r="J333" t="str">
            <v xml:space="preserve"> </v>
          </cell>
          <cell r="K333" t="str">
            <v xml:space="preserve"> </v>
          </cell>
          <cell r="L333" t="str">
            <v xml:space="preserve"> </v>
          </cell>
          <cell r="M333" t="str">
            <v>000000000001461</v>
          </cell>
          <cell r="N333" t="str">
            <v>CONEW Misc</v>
          </cell>
          <cell r="O333" t="str">
            <v>Conservation</v>
          </cell>
          <cell r="P333" t="str">
            <v>NA</v>
          </cell>
          <cell r="Q333">
            <v>0</v>
          </cell>
          <cell r="R333">
            <v>0</v>
          </cell>
          <cell r="S333">
            <v>288</v>
          </cell>
          <cell r="T333">
            <v>0</v>
          </cell>
          <cell r="U333">
            <v>0</v>
          </cell>
          <cell r="V333">
            <v>0</v>
          </cell>
          <cell r="W333">
            <v>0</v>
          </cell>
          <cell r="X333" t="str">
            <v>April2010-2011</v>
          </cell>
          <cell r="Y333" t="str">
            <v>April2010-2011ConservationCONSER</v>
          </cell>
          <cell r="Z333" t="str">
            <v>ConservationCISCONSER</v>
          </cell>
          <cell r="AA333" t="str">
            <v>April2010-2011CONEW Misc</v>
          </cell>
          <cell r="AB333" t="str">
            <v>ConservationCONSER</v>
          </cell>
          <cell r="AC333" t="str">
            <v>NACONSERConservationCIS</v>
          </cell>
          <cell r="AD333" t="str">
            <v>CONEW MiscAprilCONSER</v>
          </cell>
          <cell r="AE333" t="str">
            <v>ConservationCONSERCISApril</v>
          </cell>
          <cell r="AF333">
            <v>0</v>
          </cell>
          <cell r="AG333">
            <v>288</v>
          </cell>
          <cell r="AH333">
            <v>0</v>
          </cell>
          <cell r="AI333">
            <v>0</v>
          </cell>
          <cell r="AJ333">
            <v>0</v>
          </cell>
          <cell r="AK333">
            <v>0</v>
          </cell>
          <cell r="AL333">
            <v>0</v>
          </cell>
          <cell r="AM333">
            <v>0</v>
          </cell>
          <cell r="AN333">
            <v>288</v>
          </cell>
          <cell r="AO333">
            <v>0</v>
          </cell>
          <cell r="AP333">
            <v>0</v>
          </cell>
          <cell r="AQ333">
            <v>0</v>
          </cell>
          <cell r="AR333">
            <v>0</v>
          </cell>
          <cell r="AS333">
            <v>0</v>
          </cell>
          <cell r="AT333">
            <v>0</v>
          </cell>
          <cell r="AU333">
            <v>0</v>
          </cell>
          <cell r="AV333">
            <v>0</v>
          </cell>
        </row>
        <row r="334">
          <cell r="A334" t="str">
            <v>April</v>
          </cell>
          <cell r="B334" t="str">
            <v>2010-2011</v>
          </cell>
          <cell r="C334" t="str">
            <v>18225.511200.912</v>
          </cell>
          <cell r="D334" t="str">
            <v>CONSER</v>
          </cell>
          <cell r="E334" t="str">
            <v>CONSER</v>
          </cell>
          <cell r="F334">
            <v>40654</v>
          </cell>
          <cell r="G334">
            <v>208617</v>
          </cell>
          <cell r="H334" t="str">
            <v>OPOWER Inc</v>
          </cell>
          <cell r="I334">
            <v>213750</v>
          </cell>
          <cell r="J334" t="str">
            <v>00175801</v>
          </cell>
          <cell r="K334" t="str">
            <v xml:space="preserve"> </v>
          </cell>
          <cell r="L334" t="str">
            <v>2063-0001</v>
          </cell>
          <cell r="M334" t="str">
            <v>Home Energy Reporting Program</v>
          </cell>
          <cell r="N334" t="str">
            <v>CONEW Misc</v>
          </cell>
          <cell r="O334" t="str">
            <v>Conservation</v>
          </cell>
          <cell r="P334" t="str">
            <v>NA</v>
          </cell>
          <cell r="Q334">
            <v>0</v>
          </cell>
          <cell r="R334">
            <v>0</v>
          </cell>
          <cell r="S334">
            <v>213750</v>
          </cell>
          <cell r="T334">
            <v>0</v>
          </cell>
          <cell r="U334">
            <v>0</v>
          </cell>
          <cell r="V334">
            <v>0</v>
          </cell>
          <cell r="W334">
            <v>0</v>
          </cell>
          <cell r="X334" t="str">
            <v>April2010-2011</v>
          </cell>
          <cell r="Y334" t="str">
            <v>April2010-2011ConservationCONSER</v>
          </cell>
          <cell r="Z334" t="str">
            <v>Conservation208617CONSER</v>
          </cell>
          <cell r="AA334" t="str">
            <v>April2010-2011CONEW Misc</v>
          </cell>
          <cell r="AB334" t="str">
            <v>ConservationCONSER</v>
          </cell>
          <cell r="AC334" t="str">
            <v>NACONSERConservation208617</v>
          </cell>
          <cell r="AD334" t="str">
            <v>CONEW MiscAprilCONSER</v>
          </cell>
          <cell r="AE334" t="str">
            <v>ConservationCONSER208617April</v>
          </cell>
          <cell r="AF334">
            <v>0</v>
          </cell>
          <cell r="AG334">
            <v>213750</v>
          </cell>
          <cell r="AH334">
            <v>0</v>
          </cell>
          <cell r="AI334">
            <v>0</v>
          </cell>
          <cell r="AJ334">
            <v>0</v>
          </cell>
          <cell r="AK334">
            <v>0</v>
          </cell>
          <cell r="AL334">
            <v>0</v>
          </cell>
          <cell r="AM334">
            <v>0</v>
          </cell>
          <cell r="AN334">
            <v>213750</v>
          </cell>
          <cell r="AO334">
            <v>0</v>
          </cell>
          <cell r="AP334">
            <v>0</v>
          </cell>
          <cell r="AQ334">
            <v>0</v>
          </cell>
          <cell r="AR334">
            <v>0</v>
          </cell>
          <cell r="AS334">
            <v>0</v>
          </cell>
          <cell r="AT334">
            <v>0</v>
          </cell>
          <cell r="AU334">
            <v>0</v>
          </cell>
          <cell r="AV334">
            <v>0</v>
          </cell>
        </row>
        <row r="335">
          <cell r="A335" t="str">
            <v>April</v>
          </cell>
          <cell r="B335" t="str">
            <v>2010-2011</v>
          </cell>
          <cell r="C335" t="str">
            <v>18225.512014.912</v>
          </cell>
          <cell r="D335" t="str">
            <v>CONSER</v>
          </cell>
          <cell r="E335" t="str">
            <v>CONSER</v>
          </cell>
          <cell r="F335">
            <v>40654</v>
          </cell>
          <cell r="G335">
            <v>196332</v>
          </cell>
          <cell r="H335" t="str">
            <v>Aqua Cops Water Systems Inc</v>
          </cell>
          <cell r="I335">
            <v>3575.02</v>
          </cell>
          <cell r="J335" t="str">
            <v>00171332</v>
          </cell>
          <cell r="K335" t="str">
            <v xml:space="preserve"> </v>
          </cell>
          <cell r="L335" t="str">
            <v>MF0006</v>
          </cell>
          <cell r="M335" t="str">
            <v>Multi-Family Insulation</v>
          </cell>
          <cell r="N335" t="str">
            <v>CONEW Misc</v>
          </cell>
          <cell r="O335" t="str">
            <v>Conservation</v>
          </cell>
          <cell r="P335" t="str">
            <v>NA</v>
          </cell>
          <cell r="Q335">
            <v>0</v>
          </cell>
          <cell r="R335">
            <v>0</v>
          </cell>
          <cell r="S335">
            <v>3575.02</v>
          </cell>
          <cell r="T335">
            <v>0</v>
          </cell>
          <cell r="U335">
            <v>0</v>
          </cell>
          <cell r="V335">
            <v>0</v>
          </cell>
          <cell r="W335">
            <v>0</v>
          </cell>
          <cell r="X335" t="str">
            <v>April2010-2011</v>
          </cell>
          <cell r="Y335" t="str">
            <v>April2010-2011ConservationCONSER</v>
          </cell>
          <cell r="Z335" t="str">
            <v>Conservation196332CONSER</v>
          </cell>
          <cell r="AA335" t="str">
            <v>April2010-2011CONEW Misc</v>
          </cell>
          <cell r="AB335" t="str">
            <v>ConservationCONSER</v>
          </cell>
          <cell r="AC335" t="str">
            <v>NACONSERConservation196332</v>
          </cell>
          <cell r="AD335" t="str">
            <v>CONEW MiscAprilCONSER</v>
          </cell>
          <cell r="AE335" t="str">
            <v>ConservationCONSER196332April</v>
          </cell>
          <cell r="AF335">
            <v>0</v>
          </cell>
          <cell r="AG335">
            <v>3575.02</v>
          </cell>
          <cell r="AH335">
            <v>0</v>
          </cell>
          <cell r="AI335">
            <v>0</v>
          </cell>
          <cell r="AJ335">
            <v>0</v>
          </cell>
          <cell r="AK335">
            <v>0</v>
          </cell>
          <cell r="AL335">
            <v>0</v>
          </cell>
          <cell r="AM335">
            <v>0</v>
          </cell>
          <cell r="AN335">
            <v>3575.02</v>
          </cell>
          <cell r="AO335">
            <v>0</v>
          </cell>
          <cell r="AP335">
            <v>0</v>
          </cell>
          <cell r="AQ335">
            <v>0</v>
          </cell>
          <cell r="AR335">
            <v>0</v>
          </cell>
          <cell r="AS335">
            <v>0</v>
          </cell>
          <cell r="AT335">
            <v>0</v>
          </cell>
          <cell r="AU335">
            <v>0</v>
          </cell>
          <cell r="AV335">
            <v>0</v>
          </cell>
          <cell r="AZ335" t="str">
            <v>BURNS</v>
          </cell>
        </row>
        <row r="336">
          <cell r="A336" t="str">
            <v>April</v>
          </cell>
          <cell r="B336" t="str">
            <v>2010-2011</v>
          </cell>
          <cell r="C336" t="str">
            <v>18225.511200.912</v>
          </cell>
          <cell r="D336" t="str">
            <v>CONSER</v>
          </cell>
          <cell r="E336" t="str">
            <v>CONSER</v>
          </cell>
          <cell r="F336">
            <v>40655</v>
          </cell>
          <cell r="G336" t="str">
            <v>CIS</v>
          </cell>
          <cell r="H336" t="str">
            <v>CIS</v>
          </cell>
          <cell r="I336">
            <v>2494.4</v>
          </cell>
          <cell r="J336" t="str">
            <v xml:space="preserve"> </v>
          </cell>
          <cell r="K336" t="str">
            <v xml:space="preserve"> </v>
          </cell>
          <cell r="L336" t="str">
            <v xml:space="preserve"> </v>
          </cell>
          <cell r="M336" t="str">
            <v>000000000001462</v>
          </cell>
          <cell r="N336" t="str">
            <v>CONEW Misc</v>
          </cell>
          <cell r="O336" t="str">
            <v>Conservation</v>
          </cell>
          <cell r="P336" t="str">
            <v>NA</v>
          </cell>
          <cell r="Q336">
            <v>0</v>
          </cell>
          <cell r="R336">
            <v>0</v>
          </cell>
          <cell r="S336">
            <v>2494.4</v>
          </cell>
          <cell r="T336">
            <v>0</v>
          </cell>
          <cell r="U336">
            <v>0</v>
          </cell>
          <cell r="V336">
            <v>0</v>
          </cell>
          <cell r="W336">
            <v>0</v>
          </cell>
          <cell r="X336" t="str">
            <v>April2010-2011</v>
          </cell>
          <cell r="Y336" t="str">
            <v>April2010-2011ConservationCONSER</v>
          </cell>
          <cell r="Z336" t="str">
            <v>ConservationCISCONSER</v>
          </cell>
          <cell r="AA336" t="str">
            <v>April2010-2011CONEW Misc</v>
          </cell>
          <cell r="AB336" t="str">
            <v>ConservationCONSER</v>
          </cell>
          <cell r="AC336" t="str">
            <v>NACONSERConservationCIS</v>
          </cell>
          <cell r="AD336" t="str">
            <v>CONEW MiscAprilCONSER</v>
          </cell>
          <cell r="AE336" t="str">
            <v>ConservationCONSERCISApril</v>
          </cell>
          <cell r="AF336">
            <v>0</v>
          </cell>
          <cell r="AG336">
            <v>2494.4</v>
          </cell>
          <cell r="AH336">
            <v>0</v>
          </cell>
          <cell r="AI336">
            <v>0</v>
          </cell>
          <cell r="AJ336">
            <v>0</v>
          </cell>
          <cell r="AK336">
            <v>0</v>
          </cell>
          <cell r="AL336">
            <v>0</v>
          </cell>
          <cell r="AM336">
            <v>0</v>
          </cell>
          <cell r="AN336">
            <v>2494.4</v>
          </cell>
          <cell r="AO336">
            <v>0</v>
          </cell>
          <cell r="AP336">
            <v>0</v>
          </cell>
          <cell r="AQ336">
            <v>0</v>
          </cell>
          <cell r="AR336">
            <v>0</v>
          </cell>
          <cell r="AS336">
            <v>0</v>
          </cell>
          <cell r="AT336">
            <v>0</v>
          </cell>
          <cell r="AU336">
            <v>0</v>
          </cell>
          <cell r="AV336">
            <v>0</v>
          </cell>
        </row>
        <row r="337">
          <cell r="A337" t="str">
            <v>April</v>
          </cell>
          <cell r="B337" t="str">
            <v>2010-2011</v>
          </cell>
          <cell r="C337" t="str">
            <v>18225.511200.912</v>
          </cell>
          <cell r="D337" t="str">
            <v>CONSER</v>
          </cell>
          <cell r="E337" t="str">
            <v>CONSER</v>
          </cell>
          <cell r="F337">
            <v>40659</v>
          </cell>
          <cell r="G337" t="str">
            <v>CIS</v>
          </cell>
          <cell r="H337" t="str">
            <v>CIS</v>
          </cell>
          <cell r="I337">
            <v>300</v>
          </cell>
          <cell r="J337" t="str">
            <v xml:space="preserve"> </v>
          </cell>
          <cell r="K337" t="str">
            <v xml:space="preserve"> </v>
          </cell>
          <cell r="L337" t="str">
            <v xml:space="preserve"> </v>
          </cell>
          <cell r="M337" t="str">
            <v>000000000001466</v>
          </cell>
          <cell r="N337" t="str">
            <v>CONEW Misc</v>
          </cell>
          <cell r="O337" t="str">
            <v>Conservation</v>
          </cell>
          <cell r="P337" t="str">
            <v>NA</v>
          </cell>
          <cell r="Q337">
            <v>0</v>
          </cell>
          <cell r="R337">
            <v>0</v>
          </cell>
          <cell r="S337">
            <v>300</v>
          </cell>
          <cell r="T337">
            <v>0</v>
          </cell>
          <cell r="U337">
            <v>0</v>
          </cell>
          <cell r="V337">
            <v>0</v>
          </cell>
          <cell r="W337">
            <v>0</v>
          </cell>
          <cell r="X337" t="str">
            <v>April2010-2011</v>
          </cell>
          <cell r="Y337" t="str">
            <v>April2010-2011ConservationCONSER</v>
          </cell>
          <cell r="Z337" t="str">
            <v>ConservationCISCONSER</v>
          </cell>
          <cell r="AA337" t="str">
            <v>April2010-2011CONEW Misc</v>
          </cell>
          <cell r="AB337" t="str">
            <v>ConservationCONSER</v>
          </cell>
          <cell r="AC337" t="str">
            <v>NACONSERConservationCIS</v>
          </cell>
          <cell r="AD337" t="str">
            <v>CONEW MiscAprilCONSER</v>
          </cell>
          <cell r="AE337" t="str">
            <v>ConservationCONSERCISApril</v>
          </cell>
          <cell r="AF337">
            <v>0</v>
          </cell>
          <cell r="AG337">
            <v>300</v>
          </cell>
          <cell r="AH337">
            <v>0</v>
          </cell>
          <cell r="AI337">
            <v>0</v>
          </cell>
          <cell r="AJ337">
            <v>0</v>
          </cell>
          <cell r="AK337">
            <v>0</v>
          </cell>
          <cell r="AL337">
            <v>0</v>
          </cell>
          <cell r="AM337">
            <v>0</v>
          </cell>
          <cell r="AN337">
            <v>300</v>
          </cell>
          <cell r="AO337">
            <v>0</v>
          </cell>
          <cell r="AP337">
            <v>0</v>
          </cell>
          <cell r="AQ337">
            <v>0</v>
          </cell>
          <cell r="AR337">
            <v>0</v>
          </cell>
          <cell r="AS337">
            <v>0</v>
          </cell>
          <cell r="AT337">
            <v>0</v>
          </cell>
          <cell r="AU337">
            <v>0</v>
          </cell>
          <cell r="AV337">
            <v>0</v>
          </cell>
        </row>
        <row r="338">
          <cell r="A338" t="str">
            <v>April</v>
          </cell>
          <cell r="B338" t="str">
            <v>2010-2011</v>
          </cell>
          <cell r="C338" t="str">
            <v>18225.511200.912</v>
          </cell>
          <cell r="D338" t="str">
            <v>CONSER</v>
          </cell>
          <cell r="E338" t="str">
            <v>CONSER</v>
          </cell>
          <cell r="F338">
            <v>40660</v>
          </cell>
          <cell r="G338" t="str">
            <v>CIS</v>
          </cell>
          <cell r="H338" t="str">
            <v>CIS</v>
          </cell>
          <cell r="I338">
            <v>251.34</v>
          </cell>
          <cell r="J338" t="str">
            <v xml:space="preserve"> </v>
          </cell>
          <cell r="K338" t="str">
            <v xml:space="preserve"> </v>
          </cell>
          <cell r="L338" t="str">
            <v xml:space="preserve"> </v>
          </cell>
          <cell r="M338" t="str">
            <v>000000000001467</v>
          </cell>
          <cell r="N338" t="str">
            <v>CONEW Misc</v>
          </cell>
          <cell r="O338" t="str">
            <v>Conservation</v>
          </cell>
          <cell r="P338" t="str">
            <v>NA</v>
          </cell>
          <cell r="Q338">
            <v>0</v>
          </cell>
          <cell r="R338">
            <v>0</v>
          </cell>
          <cell r="S338">
            <v>251.34</v>
          </cell>
          <cell r="T338">
            <v>0</v>
          </cell>
          <cell r="U338">
            <v>0</v>
          </cell>
          <cell r="V338">
            <v>0</v>
          </cell>
          <cell r="W338">
            <v>0</v>
          </cell>
          <cell r="X338" t="str">
            <v>April2010-2011</v>
          </cell>
          <cell r="Y338" t="str">
            <v>April2010-2011ConservationCONSER</v>
          </cell>
          <cell r="Z338" t="str">
            <v>ConservationCISCONSER</v>
          </cell>
          <cell r="AA338" t="str">
            <v>April2010-2011CONEW Misc</v>
          </cell>
          <cell r="AB338" t="str">
            <v>ConservationCONSER</v>
          </cell>
          <cell r="AC338" t="str">
            <v>NACONSERConservationCIS</v>
          </cell>
          <cell r="AD338" t="str">
            <v>CONEW MiscAprilCONSER</v>
          </cell>
          <cell r="AE338" t="str">
            <v>ConservationCONSERCISApril</v>
          </cell>
          <cell r="AF338">
            <v>0</v>
          </cell>
          <cell r="AG338">
            <v>251.34</v>
          </cell>
          <cell r="AH338">
            <v>0</v>
          </cell>
          <cell r="AI338">
            <v>0</v>
          </cell>
          <cell r="AJ338">
            <v>0</v>
          </cell>
          <cell r="AK338">
            <v>0</v>
          </cell>
          <cell r="AL338">
            <v>0</v>
          </cell>
          <cell r="AM338">
            <v>0</v>
          </cell>
          <cell r="AN338">
            <v>251.34</v>
          </cell>
          <cell r="AO338">
            <v>0</v>
          </cell>
          <cell r="AP338">
            <v>0</v>
          </cell>
          <cell r="AQ338">
            <v>0</v>
          </cell>
          <cell r="AR338">
            <v>0</v>
          </cell>
          <cell r="AS338">
            <v>0</v>
          </cell>
          <cell r="AT338">
            <v>0</v>
          </cell>
          <cell r="AU338">
            <v>0</v>
          </cell>
          <cell r="AV338">
            <v>0</v>
          </cell>
        </row>
        <row r="339">
          <cell r="A339" t="str">
            <v>April</v>
          </cell>
          <cell r="B339" t="str">
            <v>2010-2011</v>
          </cell>
          <cell r="C339" t="str">
            <v>18225.511200.912</v>
          </cell>
          <cell r="D339" t="str">
            <v>CONSER</v>
          </cell>
          <cell r="E339" t="str">
            <v>CONSER</v>
          </cell>
          <cell r="F339">
            <v>40661</v>
          </cell>
          <cell r="G339" t="str">
            <v>CIS</v>
          </cell>
          <cell r="H339" t="str">
            <v>CIS</v>
          </cell>
          <cell r="I339">
            <v>251.34</v>
          </cell>
          <cell r="J339" t="str">
            <v xml:space="preserve"> </v>
          </cell>
          <cell r="K339" t="str">
            <v xml:space="preserve"> </v>
          </cell>
          <cell r="L339" t="str">
            <v xml:space="preserve"> </v>
          </cell>
          <cell r="M339" t="str">
            <v>000000000001468</v>
          </cell>
          <cell r="N339" t="str">
            <v>CONEW Misc</v>
          </cell>
          <cell r="O339" t="str">
            <v>Conservation</v>
          </cell>
          <cell r="P339" t="str">
            <v>NA</v>
          </cell>
          <cell r="Q339">
            <v>0</v>
          </cell>
          <cell r="R339">
            <v>0</v>
          </cell>
          <cell r="S339">
            <v>251.34</v>
          </cell>
          <cell r="T339">
            <v>0</v>
          </cell>
          <cell r="U339">
            <v>0</v>
          </cell>
          <cell r="V339">
            <v>0</v>
          </cell>
          <cell r="W339">
            <v>0</v>
          </cell>
          <cell r="X339" t="str">
            <v>April2010-2011</v>
          </cell>
          <cell r="Y339" t="str">
            <v>April2010-2011ConservationCONSER</v>
          </cell>
          <cell r="Z339" t="str">
            <v>ConservationCISCONSER</v>
          </cell>
          <cell r="AA339" t="str">
            <v>April2010-2011CONEW Misc</v>
          </cell>
          <cell r="AB339" t="str">
            <v>ConservationCONSER</v>
          </cell>
          <cell r="AC339" t="str">
            <v>NACONSERConservationCIS</v>
          </cell>
          <cell r="AD339" t="str">
            <v>CONEW MiscAprilCONSER</v>
          </cell>
          <cell r="AE339" t="str">
            <v>ConservationCONSERCISApril</v>
          </cell>
          <cell r="AF339">
            <v>0</v>
          </cell>
          <cell r="AG339">
            <v>251.34</v>
          </cell>
          <cell r="AH339">
            <v>0</v>
          </cell>
          <cell r="AI339">
            <v>0</v>
          </cell>
          <cell r="AJ339">
            <v>0</v>
          </cell>
          <cell r="AK339">
            <v>0</v>
          </cell>
          <cell r="AL339">
            <v>0</v>
          </cell>
          <cell r="AM339">
            <v>0</v>
          </cell>
          <cell r="AN339">
            <v>251.34</v>
          </cell>
          <cell r="AO339">
            <v>0</v>
          </cell>
          <cell r="AP339">
            <v>0</v>
          </cell>
          <cell r="AQ339">
            <v>0</v>
          </cell>
          <cell r="AR339">
            <v>0</v>
          </cell>
          <cell r="AS339">
            <v>0</v>
          </cell>
          <cell r="AT339">
            <v>0</v>
          </cell>
          <cell r="AU339">
            <v>0</v>
          </cell>
          <cell r="AV339">
            <v>0</v>
          </cell>
        </row>
        <row r="340">
          <cell r="A340" t="str">
            <v>April</v>
          </cell>
          <cell r="B340" t="str">
            <v>2010-2011</v>
          </cell>
          <cell r="C340" t="str">
            <v>18225.512014.912</v>
          </cell>
          <cell r="D340" t="str">
            <v>CONSER</v>
          </cell>
          <cell r="E340" t="str">
            <v>CONSER</v>
          </cell>
          <cell r="F340">
            <v>40661</v>
          </cell>
          <cell r="G340">
            <v>196332</v>
          </cell>
          <cell r="H340" t="str">
            <v>Aqua Cops Water Systems Inc</v>
          </cell>
          <cell r="I340">
            <v>1179.4100000000001</v>
          </cell>
          <cell r="J340" t="str">
            <v>00171332</v>
          </cell>
          <cell r="K340" t="str">
            <v xml:space="preserve"> </v>
          </cell>
          <cell r="L340" t="str">
            <v>HF0213</v>
          </cell>
          <cell r="M340" t="str">
            <v>Home Fix-Up Program</v>
          </cell>
          <cell r="N340" t="str">
            <v>CONEW Misc</v>
          </cell>
          <cell r="O340" t="str">
            <v>Conservation</v>
          </cell>
          <cell r="P340" t="str">
            <v>NA</v>
          </cell>
          <cell r="Q340">
            <v>0</v>
          </cell>
          <cell r="R340">
            <v>0</v>
          </cell>
          <cell r="S340">
            <v>1179.4100000000001</v>
          </cell>
          <cell r="T340">
            <v>0</v>
          </cell>
          <cell r="U340">
            <v>0</v>
          </cell>
          <cell r="V340">
            <v>0</v>
          </cell>
          <cell r="W340">
            <v>0</v>
          </cell>
          <cell r="X340" t="str">
            <v>April2010-2011</v>
          </cell>
          <cell r="Y340" t="str">
            <v>April2010-2011ConservationCONSER</v>
          </cell>
          <cell r="Z340" t="str">
            <v>Conservation196332CONSER</v>
          </cell>
          <cell r="AA340" t="str">
            <v>April2010-2011CONEW Misc</v>
          </cell>
          <cell r="AB340" t="str">
            <v>ConservationCONSER</v>
          </cell>
          <cell r="AC340" t="str">
            <v>NACONSERConservation196332</v>
          </cell>
          <cell r="AD340" t="str">
            <v>CONEW MiscAprilCONSER</v>
          </cell>
          <cell r="AE340" t="str">
            <v>ConservationCONSER196332April</v>
          </cell>
          <cell r="AF340">
            <v>0</v>
          </cell>
          <cell r="AG340">
            <v>1179.4100000000001</v>
          </cell>
          <cell r="AH340">
            <v>0</v>
          </cell>
          <cell r="AI340">
            <v>0</v>
          </cell>
          <cell r="AJ340">
            <v>0</v>
          </cell>
          <cell r="AK340">
            <v>0</v>
          </cell>
          <cell r="AL340">
            <v>0</v>
          </cell>
          <cell r="AM340">
            <v>0</v>
          </cell>
          <cell r="AN340">
            <v>1179.4100000000001</v>
          </cell>
          <cell r="AO340">
            <v>0</v>
          </cell>
          <cell r="AP340">
            <v>0</v>
          </cell>
          <cell r="AQ340">
            <v>0</v>
          </cell>
          <cell r="AR340">
            <v>0</v>
          </cell>
          <cell r="AS340">
            <v>0</v>
          </cell>
          <cell r="AT340">
            <v>0</v>
          </cell>
          <cell r="AU340">
            <v>0</v>
          </cell>
          <cell r="AV340">
            <v>0</v>
          </cell>
          <cell r="AZ340" t="str">
            <v>GRAHAM</v>
          </cell>
        </row>
        <row r="341">
          <cell r="A341" t="str">
            <v>April</v>
          </cell>
          <cell r="B341" t="str">
            <v>2010-2011</v>
          </cell>
          <cell r="C341" t="str">
            <v>18225.512014.912</v>
          </cell>
          <cell r="D341" t="str">
            <v>CONSER</v>
          </cell>
          <cell r="E341" t="str">
            <v>CONSER</v>
          </cell>
          <cell r="F341">
            <v>40661</v>
          </cell>
          <cell r="G341">
            <v>196332</v>
          </cell>
          <cell r="H341" t="str">
            <v>Aqua Cops Water Systems Inc</v>
          </cell>
          <cell r="I341">
            <v>1045.33</v>
          </cell>
          <cell r="J341" t="str">
            <v>00171332</v>
          </cell>
          <cell r="K341" t="str">
            <v xml:space="preserve"> </v>
          </cell>
          <cell r="L341" t="str">
            <v>HF0214</v>
          </cell>
          <cell r="M341" t="str">
            <v>Home Fix-Up Program</v>
          </cell>
          <cell r="N341" t="str">
            <v>CONEW Misc</v>
          </cell>
          <cell r="O341" t="str">
            <v>Conservation</v>
          </cell>
          <cell r="P341" t="str">
            <v>NA</v>
          </cell>
          <cell r="Q341">
            <v>0</v>
          </cell>
          <cell r="R341">
            <v>0</v>
          </cell>
          <cell r="S341">
            <v>1045.33</v>
          </cell>
          <cell r="T341">
            <v>0</v>
          </cell>
          <cell r="U341">
            <v>0</v>
          </cell>
          <cell r="V341">
            <v>0</v>
          </cell>
          <cell r="W341">
            <v>0</v>
          </cell>
          <cell r="X341" t="str">
            <v>April2010-2011</v>
          </cell>
          <cell r="Y341" t="str">
            <v>April2010-2011ConservationCONSER</v>
          </cell>
          <cell r="Z341" t="str">
            <v>Conservation196332CONSER</v>
          </cell>
          <cell r="AA341" t="str">
            <v>April2010-2011CONEW Misc</v>
          </cell>
          <cell r="AB341" t="str">
            <v>ConservationCONSER</v>
          </cell>
          <cell r="AC341" t="str">
            <v>NACONSERConservation196332</v>
          </cell>
          <cell r="AD341" t="str">
            <v>CONEW MiscAprilCONSER</v>
          </cell>
          <cell r="AE341" t="str">
            <v>ConservationCONSER196332April</v>
          </cell>
          <cell r="AF341">
            <v>0</v>
          </cell>
          <cell r="AG341">
            <v>1045.33</v>
          </cell>
          <cell r="AH341">
            <v>0</v>
          </cell>
          <cell r="AI341">
            <v>0</v>
          </cell>
          <cell r="AJ341">
            <v>0</v>
          </cell>
          <cell r="AK341">
            <v>0</v>
          </cell>
          <cell r="AL341">
            <v>0</v>
          </cell>
          <cell r="AM341">
            <v>0</v>
          </cell>
          <cell r="AN341">
            <v>1045.33</v>
          </cell>
          <cell r="AO341">
            <v>0</v>
          </cell>
          <cell r="AP341">
            <v>0</v>
          </cell>
          <cell r="AQ341">
            <v>0</v>
          </cell>
          <cell r="AR341">
            <v>0</v>
          </cell>
          <cell r="AS341">
            <v>0</v>
          </cell>
          <cell r="AT341">
            <v>0</v>
          </cell>
          <cell r="AU341">
            <v>0</v>
          </cell>
          <cell r="AV341">
            <v>0</v>
          </cell>
          <cell r="AZ341" t="str">
            <v>BURNS</v>
          </cell>
        </row>
        <row r="342">
          <cell r="A342" t="str">
            <v>April</v>
          </cell>
          <cell r="B342" t="str">
            <v>2010-2011</v>
          </cell>
          <cell r="C342" t="str">
            <v>18225.512014.912</v>
          </cell>
          <cell r="D342" t="str">
            <v>CONSER</v>
          </cell>
          <cell r="E342" t="str">
            <v>CONSER</v>
          </cell>
          <cell r="F342">
            <v>40661</v>
          </cell>
          <cell r="G342">
            <v>196332</v>
          </cell>
          <cell r="H342" t="str">
            <v>Aqua Cops Water Systems Inc</v>
          </cell>
          <cell r="I342">
            <v>1250.29</v>
          </cell>
          <cell r="J342" t="str">
            <v>00171332</v>
          </cell>
          <cell r="K342" t="str">
            <v xml:space="preserve"> </v>
          </cell>
          <cell r="L342" t="str">
            <v>HF0215</v>
          </cell>
          <cell r="M342" t="str">
            <v>Home Fix-Up Program</v>
          </cell>
          <cell r="N342" t="str">
            <v>CONEW Misc</v>
          </cell>
          <cell r="O342" t="str">
            <v>Conservation</v>
          </cell>
          <cell r="P342" t="str">
            <v>NA</v>
          </cell>
          <cell r="Q342">
            <v>0</v>
          </cell>
          <cell r="R342">
            <v>0</v>
          </cell>
          <cell r="S342">
            <v>1250.29</v>
          </cell>
          <cell r="T342">
            <v>0</v>
          </cell>
          <cell r="U342">
            <v>0</v>
          </cell>
          <cell r="V342">
            <v>0</v>
          </cell>
          <cell r="W342">
            <v>0</v>
          </cell>
          <cell r="X342" t="str">
            <v>April2010-2011</v>
          </cell>
          <cell r="Y342" t="str">
            <v>April2010-2011ConservationCONSER</v>
          </cell>
          <cell r="Z342" t="str">
            <v>Conservation196332CONSER</v>
          </cell>
          <cell r="AA342" t="str">
            <v>April2010-2011CONEW Misc</v>
          </cell>
          <cell r="AB342" t="str">
            <v>ConservationCONSER</v>
          </cell>
          <cell r="AC342" t="str">
            <v>NACONSERConservation196332</v>
          </cell>
          <cell r="AD342" t="str">
            <v>CONEW MiscAprilCONSER</v>
          </cell>
          <cell r="AE342" t="str">
            <v>ConservationCONSER196332April</v>
          </cell>
          <cell r="AF342">
            <v>0</v>
          </cell>
          <cell r="AG342">
            <v>1250.29</v>
          </cell>
          <cell r="AH342">
            <v>0</v>
          </cell>
          <cell r="AI342">
            <v>0</v>
          </cell>
          <cell r="AJ342">
            <v>0</v>
          </cell>
          <cell r="AK342">
            <v>0</v>
          </cell>
          <cell r="AL342">
            <v>0</v>
          </cell>
          <cell r="AM342">
            <v>0</v>
          </cell>
          <cell r="AN342">
            <v>1250.29</v>
          </cell>
          <cell r="AO342">
            <v>0</v>
          </cell>
          <cell r="AP342">
            <v>0</v>
          </cell>
          <cell r="AQ342">
            <v>0</v>
          </cell>
          <cell r="AR342">
            <v>0</v>
          </cell>
          <cell r="AS342">
            <v>0</v>
          </cell>
          <cell r="AT342">
            <v>0</v>
          </cell>
          <cell r="AU342">
            <v>0</v>
          </cell>
          <cell r="AV342">
            <v>0</v>
          </cell>
          <cell r="AZ342" t="str">
            <v>SPRIGGS</v>
          </cell>
        </row>
        <row r="343">
          <cell r="A343" t="str">
            <v>April</v>
          </cell>
          <cell r="B343" t="str">
            <v>2010-2011</v>
          </cell>
          <cell r="C343" t="str">
            <v>18225.512014.912</v>
          </cell>
          <cell r="D343" t="str">
            <v>CONSER</v>
          </cell>
          <cell r="E343" t="str">
            <v>CONSER</v>
          </cell>
          <cell r="F343">
            <v>40661</v>
          </cell>
          <cell r="G343">
            <v>196332</v>
          </cell>
          <cell r="H343" t="str">
            <v>Aqua Cops Water Systems Inc</v>
          </cell>
          <cell r="I343">
            <v>1269.98</v>
          </cell>
          <cell r="J343" t="str">
            <v>00171332</v>
          </cell>
          <cell r="K343" t="str">
            <v xml:space="preserve"> </v>
          </cell>
          <cell r="L343" t="str">
            <v>HF0216</v>
          </cell>
          <cell r="M343" t="str">
            <v>Home Fix-Up Program</v>
          </cell>
          <cell r="N343" t="str">
            <v>CONEW Misc</v>
          </cell>
          <cell r="O343" t="str">
            <v>Conservation</v>
          </cell>
          <cell r="P343" t="str">
            <v>NA</v>
          </cell>
          <cell r="Q343">
            <v>0</v>
          </cell>
          <cell r="R343">
            <v>0</v>
          </cell>
          <cell r="S343">
            <v>1269.98</v>
          </cell>
          <cell r="T343">
            <v>0</v>
          </cell>
          <cell r="U343">
            <v>0</v>
          </cell>
          <cell r="V343">
            <v>0</v>
          </cell>
          <cell r="W343">
            <v>0</v>
          </cell>
          <cell r="X343" t="str">
            <v>April2010-2011</v>
          </cell>
          <cell r="Y343" t="str">
            <v>April2010-2011ConservationCONSER</v>
          </cell>
          <cell r="Z343" t="str">
            <v>Conservation196332CONSER</v>
          </cell>
          <cell r="AA343" t="str">
            <v>April2010-2011CONEW Misc</v>
          </cell>
          <cell r="AB343" t="str">
            <v>ConservationCONSER</v>
          </cell>
          <cell r="AC343" t="str">
            <v>NACONSERConservation196332</v>
          </cell>
          <cell r="AD343" t="str">
            <v>CONEW MiscAprilCONSER</v>
          </cell>
          <cell r="AE343" t="str">
            <v>ConservationCONSER196332April</v>
          </cell>
          <cell r="AF343">
            <v>0</v>
          </cell>
          <cell r="AG343">
            <v>1269.98</v>
          </cell>
          <cell r="AH343">
            <v>0</v>
          </cell>
          <cell r="AI343">
            <v>0</v>
          </cell>
          <cell r="AJ343">
            <v>0</v>
          </cell>
          <cell r="AK343">
            <v>0</v>
          </cell>
          <cell r="AL343">
            <v>0</v>
          </cell>
          <cell r="AM343">
            <v>0</v>
          </cell>
          <cell r="AN343">
            <v>1269.98</v>
          </cell>
          <cell r="AO343">
            <v>0</v>
          </cell>
          <cell r="AP343">
            <v>0</v>
          </cell>
          <cell r="AQ343">
            <v>0</v>
          </cell>
          <cell r="AR343">
            <v>0</v>
          </cell>
          <cell r="AS343">
            <v>0</v>
          </cell>
          <cell r="AT343">
            <v>0</v>
          </cell>
          <cell r="AU343">
            <v>0</v>
          </cell>
          <cell r="AV343">
            <v>0</v>
          </cell>
          <cell r="AZ343" t="str">
            <v>SPRIGGS</v>
          </cell>
        </row>
        <row r="344">
          <cell r="A344" t="str">
            <v>April</v>
          </cell>
          <cell r="B344" t="str">
            <v>2010-2011</v>
          </cell>
          <cell r="C344" t="str">
            <v>18225.512014.912</v>
          </cell>
          <cell r="D344" t="str">
            <v>CONSER</v>
          </cell>
          <cell r="E344" t="str">
            <v>CONSER</v>
          </cell>
          <cell r="F344">
            <v>40661</v>
          </cell>
          <cell r="G344">
            <v>196332</v>
          </cell>
          <cell r="H344" t="str">
            <v>Aqua Cops Water Systems Inc</v>
          </cell>
          <cell r="I344">
            <v>1475.6</v>
          </cell>
          <cell r="J344" t="str">
            <v>00171332</v>
          </cell>
          <cell r="K344" t="str">
            <v xml:space="preserve"> </v>
          </cell>
          <cell r="L344" t="str">
            <v>HF0217</v>
          </cell>
          <cell r="M344" t="str">
            <v>Home Fix-Up Program</v>
          </cell>
          <cell r="N344" t="str">
            <v>CONEW Misc</v>
          </cell>
          <cell r="O344" t="str">
            <v>Conservation</v>
          </cell>
          <cell r="P344" t="str">
            <v>NA</v>
          </cell>
          <cell r="Q344">
            <v>0</v>
          </cell>
          <cell r="R344">
            <v>0</v>
          </cell>
          <cell r="S344">
            <v>1475.6</v>
          </cell>
          <cell r="T344">
            <v>0</v>
          </cell>
          <cell r="U344">
            <v>0</v>
          </cell>
          <cell r="V344">
            <v>0</v>
          </cell>
          <cell r="W344">
            <v>0</v>
          </cell>
          <cell r="X344" t="str">
            <v>April2010-2011</v>
          </cell>
          <cell r="Y344" t="str">
            <v>April2010-2011ConservationCONSER</v>
          </cell>
          <cell r="Z344" t="str">
            <v>Conservation196332CONSER</v>
          </cell>
          <cell r="AA344" t="str">
            <v>April2010-2011CONEW Misc</v>
          </cell>
          <cell r="AB344" t="str">
            <v>ConservationCONSER</v>
          </cell>
          <cell r="AC344" t="str">
            <v>NACONSERConservation196332</v>
          </cell>
          <cell r="AD344" t="str">
            <v>CONEW MiscAprilCONSER</v>
          </cell>
          <cell r="AE344" t="str">
            <v>ConservationCONSER196332April</v>
          </cell>
          <cell r="AF344">
            <v>0</v>
          </cell>
          <cell r="AG344">
            <v>1475.6</v>
          </cell>
          <cell r="AH344">
            <v>0</v>
          </cell>
          <cell r="AI344">
            <v>0</v>
          </cell>
          <cell r="AJ344">
            <v>0</v>
          </cell>
          <cell r="AK344">
            <v>0</v>
          </cell>
          <cell r="AL344">
            <v>0</v>
          </cell>
          <cell r="AM344">
            <v>0</v>
          </cell>
          <cell r="AN344">
            <v>1475.6</v>
          </cell>
          <cell r="AO344">
            <v>0</v>
          </cell>
          <cell r="AP344">
            <v>0</v>
          </cell>
          <cell r="AQ344">
            <v>0</v>
          </cell>
          <cell r="AR344">
            <v>0</v>
          </cell>
          <cell r="AS344">
            <v>0</v>
          </cell>
          <cell r="AT344">
            <v>0</v>
          </cell>
          <cell r="AU344">
            <v>0</v>
          </cell>
          <cell r="AV344">
            <v>0</v>
          </cell>
          <cell r="AZ344" t="str">
            <v>SPRIGGS</v>
          </cell>
        </row>
        <row r="345">
          <cell r="A345" t="str">
            <v>April</v>
          </cell>
          <cell r="B345" t="str">
            <v>2010-2011</v>
          </cell>
          <cell r="C345" t="str">
            <v>18225.512014.912</v>
          </cell>
          <cell r="D345" t="str">
            <v>CONSER</v>
          </cell>
          <cell r="E345" t="str">
            <v>CONSER</v>
          </cell>
          <cell r="F345">
            <v>40661</v>
          </cell>
          <cell r="G345">
            <v>196332</v>
          </cell>
          <cell r="H345" t="str">
            <v>Aqua Cops Water Systems Inc</v>
          </cell>
          <cell r="I345">
            <v>960</v>
          </cell>
          <cell r="J345" t="str">
            <v>00171332</v>
          </cell>
          <cell r="K345" t="str">
            <v xml:space="preserve"> </v>
          </cell>
          <cell r="L345" t="str">
            <v>HF0218</v>
          </cell>
          <cell r="M345" t="str">
            <v>Home Fix-Up Program</v>
          </cell>
          <cell r="N345" t="str">
            <v>CONEW Misc</v>
          </cell>
          <cell r="O345" t="str">
            <v>Conservation</v>
          </cell>
          <cell r="P345" t="str">
            <v>NA</v>
          </cell>
          <cell r="Q345">
            <v>0</v>
          </cell>
          <cell r="R345">
            <v>0</v>
          </cell>
          <cell r="S345">
            <v>960</v>
          </cell>
          <cell r="T345">
            <v>0</v>
          </cell>
          <cell r="U345">
            <v>0</v>
          </cell>
          <cell r="V345">
            <v>0</v>
          </cell>
          <cell r="W345">
            <v>0</v>
          </cell>
          <cell r="X345" t="str">
            <v>April2010-2011</v>
          </cell>
          <cell r="Y345" t="str">
            <v>April2010-2011ConservationCONSER</v>
          </cell>
          <cell r="Z345" t="str">
            <v>Conservation196332CONSER</v>
          </cell>
          <cell r="AA345" t="str">
            <v>April2010-2011CONEW Misc</v>
          </cell>
          <cell r="AB345" t="str">
            <v>ConservationCONSER</v>
          </cell>
          <cell r="AC345" t="str">
            <v>NACONSERConservation196332</v>
          </cell>
          <cell r="AD345" t="str">
            <v>CONEW MiscAprilCONSER</v>
          </cell>
          <cell r="AE345" t="str">
            <v>ConservationCONSER196332April</v>
          </cell>
          <cell r="AF345">
            <v>0</v>
          </cell>
          <cell r="AG345">
            <v>960</v>
          </cell>
          <cell r="AH345">
            <v>0</v>
          </cell>
          <cell r="AI345">
            <v>0</v>
          </cell>
          <cell r="AJ345">
            <v>0</v>
          </cell>
          <cell r="AK345">
            <v>0</v>
          </cell>
          <cell r="AL345">
            <v>0</v>
          </cell>
          <cell r="AM345">
            <v>0</v>
          </cell>
          <cell r="AN345">
            <v>960</v>
          </cell>
          <cell r="AO345">
            <v>0</v>
          </cell>
          <cell r="AP345">
            <v>0</v>
          </cell>
          <cell r="AQ345">
            <v>0</v>
          </cell>
          <cell r="AR345">
            <v>0</v>
          </cell>
          <cell r="AS345">
            <v>0</v>
          </cell>
          <cell r="AT345">
            <v>0</v>
          </cell>
          <cell r="AU345">
            <v>0</v>
          </cell>
          <cell r="AV345">
            <v>0</v>
          </cell>
          <cell r="AZ345" t="str">
            <v>SPRIGGS</v>
          </cell>
        </row>
        <row r="346">
          <cell r="A346" t="str">
            <v>April</v>
          </cell>
          <cell r="B346" t="str">
            <v>2010-2011</v>
          </cell>
          <cell r="C346" t="str">
            <v>18225.512014.912</v>
          </cell>
          <cell r="D346" t="str">
            <v>CONSER</v>
          </cell>
          <cell r="E346" t="str">
            <v>CONSER</v>
          </cell>
          <cell r="F346">
            <v>40661</v>
          </cell>
          <cell r="G346">
            <v>196332</v>
          </cell>
          <cell r="H346" t="str">
            <v>Aqua Cops Water Systems Inc</v>
          </cell>
          <cell r="I346">
            <v>1010.82</v>
          </cell>
          <cell r="J346" t="str">
            <v>00171332</v>
          </cell>
          <cell r="K346" t="str">
            <v xml:space="preserve"> </v>
          </cell>
          <cell r="L346" t="str">
            <v>HF0219</v>
          </cell>
          <cell r="M346" t="str">
            <v>Home Fix-Up Program</v>
          </cell>
          <cell r="N346" t="str">
            <v>CONEW Misc</v>
          </cell>
          <cell r="O346" t="str">
            <v>Conservation</v>
          </cell>
          <cell r="P346" t="str">
            <v>NA</v>
          </cell>
          <cell r="Q346">
            <v>0</v>
          </cell>
          <cell r="R346">
            <v>0</v>
          </cell>
          <cell r="S346">
            <v>1010.82</v>
          </cell>
          <cell r="T346">
            <v>0</v>
          </cell>
          <cell r="U346">
            <v>0</v>
          </cell>
          <cell r="V346">
            <v>0</v>
          </cell>
          <cell r="W346">
            <v>0</v>
          </cell>
          <cell r="X346" t="str">
            <v>April2010-2011</v>
          </cell>
          <cell r="Y346" t="str">
            <v>April2010-2011ConservationCONSER</v>
          </cell>
          <cell r="Z346" t="str">
            <v>Conservation196332CONSER</v>
          </cell>
          <cell r="AA346" t="str">
            <v>April2010-2011CONEW Misc</v>
          </cell>
          <cell r="AB346" t="str">
            <v>ConservationCONSER</v>
          </cell>
          <cell r="AC346" t="str">
            <v>NACONSERConservation196332</v>
          </cell>
          <cell r="AD346" t="str">
            <v>CONEW MiscAprilCONSER</v>
          </cell>
          <cell r="AE346" t="str">
            <v>ConservationCONSER196332April</v>
          </cell>
          <cell r="AF346">
            <v>0</v>
          </cell>
          <cell r="AG346">
            <v>1010.82</v>
          </cell>
          <cell r="AH346">
            <v>0</v>
          </cell>
          <cell r="AI346">
            <v>0</v>
          </cell>
          <cell r="AJ346">
            <v>0</v>
          </cell>
          <cell r="AK346">
            <v>0</v>
          </cell>
          <cell r="AL346">
            <v>0</v>
          </cell>
          <cell r="AM346">
            <v>0</v>
          </cell>
          <cell r="AN346">
            <v>1010.82</v>
          </cell>
          <cell r="AO346">
            <v>0</v>
          </cell>
          <cell r="AP346">
            <v>0</v>
          </cell>
          <cell r="AQ346">
            <v>0</v>
          </cell>
          <cell r="AR346">
            <v>0</v>
          </cell>
          <cell r="AS346">
            <v>0</v>
          </cell>
          <cell r="AT346">
            <v>0</v>
          </cell>
          <cell r="AU346">
            <v>0</v>
          </cell>
          <cell r="AV346">
            <v>0</v>
          </cell>
          <cell r="AZ346" t="str">
            <v>SPRIGGS</v>
          </cell>
        </row>
        <row r="347">
          <cell r="A347" t="str">
            <v>April</v>
          </cell>
          <cell r="B347" t="str">
            <v>2010-2011</v>
          </cell>
          <cell r="C347" t="str">
            <v>18225.512014.912</v>
          </cell>
          <cell r="D347" t="str">
            <v>CONSER</v>
          </cell>
          <cell r="E347" t="str">
            <v>CONSER</v>
          </cell>
          <cell r="F347">
            <v>40661</v>
          </cell>
          <cell r="G347">
            <v>196332</v>
          </cell>
          <cell r="H347" t="str">
            <v>Aqua Cops Water Systems Inc</v>
          </cell>
          <cell r="I347">
            <v>826.03</v>
          </cell>
          <cell r="J347" t="str">
            <v>00171332</v>
          </cell>
          <cell r="K347" t="str">
            <v xml:space="preserve"> </v>
          </cell>
          <cell r="L347" t="str">
            <v>BI0053</v>
          </cell>
          <cell r="M347" t="str">
            <v>Financed Insulation Program</v>
          </cell>
          <cell r="N347" t="str">
            <v>CONEW Misc</v>
          </cell>
          <cell r="O347" t="str">
            <v>Conservation</v>
          </cell>
          <cell r="P347" t="str">
            <v>NA</v>
          </cell>
          <cell r="Q347">
            <v>0</v>
          </cell>
          <cell r="R347">
            <v>0</v>
          </cell>
          <cell r="S347">
            <v>826.03</v>
          </cell>
          <cell r="T347">
            <v>0</v>
          </cell>
          <cell r="U347">
            <v>0</v>
          </cell>
          <cell r="V347">
            <v>0</v>
          </cell>
          <cell r="W347">
            <v>0</v>
          </cell>
          <cell r="X347" t="str">
            <v>April2010-2011</v>
          </cell>
          <cell r="Y347" t="str">
            <v>April2010-2011ConservationCONSER</v>
          </cell>
          <cell r="Z347" t="str">
            <v>Conservation196332CONSER</v>
          </cell>
          <cell r="AA347" t="str">
            <v>April2010-2011CONEW Misc</v>
          </cell>
          <cell r="AB347" t="str">
            <v>ConservationCONSER</v>
          </cell>
          <cell r="AC347" t="str">
            <v>NACONSERConservation196332</v>
          </cell>
          <cell r="AD347" t="str">
            <v>CONEW MiscAprilCONSER</v>
          </cell>
          <cell r="AE347" t="str">
            <v>ConservationCONSER196332April</v>
          </cell>
          <cell r="AF347">
            <v>0</v>
          </cell>
          <cell r="AG347">
            <v>826.03</v>
          </cell>
          <cell r="AH347">
            <v>0</v>
          </cell>
          <cell r="AI347">
            <v>0</v>
          </cell>
          <cell r="AJ347">
            <v>0</v>
          </cell>
          <cell r="AK347">
            <v>0</v>
          </cell>
          <cell r="AL347">
            <v>0</v>
          </cell>
          <cell r="AM347">
            <v>0</v>
          </cell>
          <cell r="AN347">
            <v>826.03</v>
          </cell>
          <cell r="AO347">
            <v>0</v>
          </cell>
          <cell r="AP347">
            <v>0</v>
          </cell>
          <cell r="AQ347">
            <v>0</v>
          </cell>
          <cell r="AR347">
            <v>0</v>
          </cell>
          <cell r="AS347">
            <v>0</v>
          </cell>
          <cell r="AT347">
            <v>0</v>
          </cell>
          <cell r="AU347">
            <v>0</v>
          </cell>
          <cell r="AV347">
            <v>0</v>
          </cell>
          <cell r="AZ347" t="str">
            <v>SAMPSON</v>
          </cell>
        </row>
        <row r="348">
          <cell r="A348" t="str">
            <v>April</v>
          </cell>
          <cell r="B348" t="str">
            <v>2010-2011</v>
          </cell>
          <cell r="C348" t="str">
            <v>18225.512014.912</v>
          </cell>
          <cell r="D348" t="str">
            <v>CONSER</v>
          </cell>
          <cell r="E348" t="str">
            <v>CONSER</v>
          </cell>
          <cell r="F348">
            <v>40661</v>
          </cell>
          <cell r="G348">
            <v>115936</v>
          </cell>
          <cell r="H348" t="str">
            <v>Panera Bread</v>
          </cell>
          <cell r="I348">
            <v>16.48</v>
          </cell>
          <cell r="J348" t="str">
            <v xml:space="preserve"> </v>
          </cell>
          <cell r="K348" t="str">
            <v>00005090</v>
          </cell>
          <cell r="L348" t="str">
            <v>AMX035425811079501</v>
          </cell>
          <cell r="M348" t="str">
            <v>WILLIAMSB18225</v>
          </cell>
          <cell r="N348" t="str">
            <v>CONEW Misc</v>
          </cell>
          <cell r="O348" t="str">
            <v>Conservation</v>
          </cell>
          <cell r="P348" t="str">
            <v>NA</v>
          </cell>
          <cell r="Q348">
            <v>0</v>
          </cell>
          <cell r="R348">
            <v>0</v>
          </cell>
          <cell r="S348">
            <v>16.48</v>
          </cell>
          <cell r="T348">
            <v>0</v>
          </cell>
          <cell r="U348">
            <v>0</v>
          </cell>
          <cell r="V348">
            <v>0</v>
          </cell>
          <cell r="W348">
            <v>0</v>
          </cell>
          <cell r="X348" t="str">
            <v>April2010-2011</v>
          </cell>
          <cell r="Y348" t="str">
            <v>April2010-2011ConservationCONSER</v>
          </cell>
          <cell r="Z348" t="str">
            <v>Conservation115936CONSER</v>
          </cell>
          <cell r="AA348" t="str">
            <v>April2010-2011CONEW Misc</v>
          </cell>
          <cell r="AB348" t="str">
            <v>ConservationCONSER</v>
          </cell>
          <cell r="AC348" t="str">
            <v>NACONSERConservation115936</v>
          </cell>
          <cell r="AD348" t="str">
            <v>CONEW MiscAprilCONSER</v>
          </cell>
          <cell r="AE348" t="str">
            <v>ConservationCONSER115936April</v>
          </cell>
          <cell r="AF348">
            <v>0</v>
          </cell>
          <cell r="AG348">
            <v>16.48</v>
          </cell>
          <cell r="AH348">
            <v>0</v>
          </cell>
          <cell r="AI348">
            <v>0</v>
          </cell>
          <cell r="AJ348">
            <v>0</v>
          </cell>
          <cell r="AK348">
            <v>0</v>
          </cell>
          <cell r="AL348">
            <v>0</v>
          </cell>
          <cell r="AM348">
            <v>0</v>
          </cell>
          <cell r="AN348">
            <v>16.48</v>
          </cell>
          <cell r="AO348">
            <v>0</v>
          </cell>
          <cell r="AP348">
            <v>0</v>
          </cell>
          <cell r="AQ348">
            <v>0</v>
          </cell>
          <cell r="AR348">
            <v>0</v>
          </cell>
          <cell r="AS348">
            <v>0</v>
          </cell>
          <cell r="AT348">
            <v>0</v>
          </cell>
          <cell r="AU348">
            <v>0</v>
          </cell>
          <cell r="AV348">
            <v>0</v>
          </cell>
        </row>
        <row r="349">
          <cell r="A349" t="str">
            <v>April</v>
          </cell>
          <cell r="B349" t="str">
            <v>2010-2011</v>
          </cell>
          <cell r="C349" t="str">
            <v>18226.512015.913</v>
          </cell>
          <cell r="D349" t="str">
            <v>CONSER</v>
          </cell>
          <cell r="E349" t="str">
            <v>CONSER</v>
          </cell>
          <cell r="F349">
            <v>40661</v>
          </cell>
          <cell r="G349">
            <v>182609</v>
          </cell>
          <cell r="H349" t="str">
            <v>Alphalam Speciality Art Servic</v>
          </cell>
          <cell r="I349">
            <v>1082.25</v>
          </cell>
          <cell r="J349" t="str">
            <v xml:space="preserve"> </v>
          </cell>
          <cell r="K349" t="str">
            <v>00361662</v>
          </cell>
          <cell r="L349" t="str">
            <v>AMX062557311075501</v>
          </cell>
          <cell r="M349" t="str">
            <v>RAMIREZK18226</v>
          </cell>
          <cell r="N349" t="str">
            <v>CONEW Misc</v>
          </cell>
          <cell r="O349" t="str">
            <v>Conservation</v>
          </cell>
          <cell r="P349" t="str">
            <v>NA</v>
          </cell>
          <cell r="Q349">
            <v>0</v>
          </cell>
          <cell r="R349">
            <v>0</v>
          </cell>
          <cell r="S349">
            <v>1082.25</v>
          </cell>
          <cell r="T349">
            <v>0</v>
          </cell>
          <cell r="U349">
            <v>0</v>
          </cell>
          <cell r="V349">
            <v>0</v>
          </cell>
          <cell r="W349">
            <v>0</v>
          </cell>
          <cell r="X349" t="str">
            <v>April2010-2011</v>
          </cell>
          <cell r="Y349" t="str">
            <v>April2010-2011ConservationCONSER</v>
          </cell>
          <cell r="Z349" t="str">
            <v>Conservation182609CONSER</v>
          </cell>
          <cell r="AA349" t="str">
            <v>April2010-2011CONEW Misc</v>
          </cell>
          <cell r="AB349" t="str">
            <v>ConservationCONSER</v>
          </cell>
          <cell r="AC349" t="str">
            <v>NACONSERConservation182609</v>
          </cell>
          <cell r="AD349" t="str">
            <v>CONEW MiscAprilCONSER</v>
          </cell>
          <cell r="AE349" t="str">
            <v>ConservationCONSER182609April</v>
          </cell>
          <cell r="AF349">
            <v>0</v>
          </cell>
          <cell r="AG349">
            <v>1082.25</v>
          </cell>
          <cell r="AH349">
            <v>0</v>
          </cell>
          <cell r="AI349">
            <v>0</v>
          </cell>
          <cell r="AJ349">
            <v>0</v>
          </cell>
          <cell r="AK349">
            <v>0</v>
          </cell>
          <cell r="AL349">
            <v>0</v>
          </cell>
          <cell r="AM349">
            <v>0</v>
          </cell>
          <cell r="AN349">
            <v>1082.25</v>
          </cell>
          <cell r="AO349">
            <v>0</v>
          </cell>
          <cell r="AP349">
            <v>0</v>
          </cell>
          <cell r="AQ349">
            <v>0</v>
          </cell>
          <cell r="AR349">
            <v>0</v>
          </cell>
          <cell r="AS349">
            <v>0</v>
          </cell>
          <cell r="AT349">
            <v>0</v>
          </cell>
          <cell r="AU349">
            <v>0</v>
          </cell>
          <cell r="AV349">
            <v>0</v>
          </cell>
        </row>
        <row r="350">
          <cell r="A350" t="str">
            <v>April</v>
          </cell>
          <cell r="B350" t="str">
            <v>2010-2011</v>
          </cell>
          <cell r="C350" t="str">
            <v>18225.511200.912</v>
          </cell>
          <cell r="D350" t="str">
            <v>CONSER</v>
          </cell>
          <cell r="E350" t="str">
            <v>CONSER</v>
          </cell>
          <cell r="F350">
            <v>40662</v>
          </cell>
          <cell r="G350" t="str">
            <v>CIS</v>
          </cell>
          <cell r="H350" t="str">
            <v>CIS</v>
          </cell>
          <cell r="I350">
            <v>925.5</v>
          </cell>
          <cell r="J350" t="str">
            <v xml:space="preserve"> </v>
          </cell>
          <cell r="K350" t="str">
            <v xml:space="preserve"> </v>
          </cell>
          <cell r="L350" t="str">
            <v xml:space="preserve"> </v>
          </cell>
          <cell r="M350" t="str">
            <v>000000000001469</v>
          </cell>
          <cell r="N350" t="str">
            <v>CONEW Misc</v>
          </cell>
          <cell r="O350" t="str">
            <v>Conservation</v>
          </cell>
          <cell r="P350" t="str">
            <v>NA</v>
          </cell>
          <cell r="Q350">
            <v>0</v>
          </cell>
          <cell r="R350">
            <v>0</v>
          </cell>
          <cell r="S350">
            <v>925.5</v>
          </cell>
          <cell r="T350">
            <v>0</v>
          </cell>
          <cell r="U350">
            <v>0</v>
          </cell>
          <cell r="V350">
            <v>0</v>
          </cell>
          <cell r="W350">
            <v>0</v>
          </cell>
          <cell r="X350" t="str">
            <v>April2010-2011</v>
          </cell>
          <cell r="Y350" t="str">
            <v>April2010-2011ConservationCONSER</v>
          </cell>
          <cell r="Z350" t="str">
            <v>ConservationCISCONSER</v>
          </cell>
          <cell r="AA350" t="str">
            <v>April2010-2011CONEW Misc</v>
          </cell>
          <cell r="AB350" t="str">
            <v>ConservationCONSER</v>
          </cell>
          <cell r="AC350" t="str">
            <v>NACONSERConservationCIS</v>
          </cell>
          <cell r="AD350" t="str">
            <v>CONEW MiscAprilCONSER</v>
          </cell>
          <cell r="AE350" t="str">
            <v>ConservationCONSERCISApril</v>
          </cell>
          <cell r="AF350">
            <v>0</v>
          </cell>
          <cell r="AG350">
            <v>925.5</v>
          </cell>
          <cell r="AH350">
            <v>0</v>
          </cell>
          <cell r="AI350">
            <v>0</v>
          </cell>
          <cell r="AJ350">
            <v>0</v>
          </cell>
          <cell r="AK350">
            <v>0</v>
          </cell>
          <cell r="AL350">
            <v>0</v>
          </cell>
          <cell r="AM350">
            <v>0</v>
          </cell>
          <cell r="AN350">
            <v>925.5</v>
          </cell>
          <cell r="AO350">
            <v>0</v>
          </cell>
          <cell r="AP350">
            <v>0</v>
          </cell>
          <cell r="AQ350">
            <v>0</v>
          </cell>
          <cell r="AR350">
            <v>0</v>
          </cell>
          <cell r="AS350">
            <v>0</v>
          </cell>
          <cell r="AT350">
            <v>0</v>
          </cell>
          <cell r="AU350">
            <v>0</v>
          </cell>
          <cell r="AV350">
            <v>0</v>
          </cell>
        </row>
        <row r="351">
          <cell r="A351" t="str">
            <v>April</v>
          </cell>
          <cell r="B351" t="str">
            <v>2010-2011</v>
          </cell>
          <cell r="C351" t="str">
            <v>18225.511200.912</v>
          </cell>
          <cell r="D351" t="str">
            <v>CONSER</v>
          </cell>
          <cell r="E351" t="str">
            <v>CONSER</v>
          </cell>
          <cell r="F351">
            <v>40663</v>
          </cell>
          <cell r="G351" t="str">
            <v>CIS</v>
          </cell>
          <cell r="H351" t="str">
            <v>Add to ERM 03.29.11 x2 Interfa</v>
          </cell>
          <cell r="I351">
            <v>150</v>
          </cell>
          <cell r="J351" t="str">
            <v xml:space="preserve"> </v>
          </cell>
          <cell r="K351" t="str">
            <v xml:space="preserve"> </v>
          </cell>
          <cell r="L351" t="str">
            <v xml:space="preserve"> </v>
          </cell>
          <cell r="M351" t="str">
            <v>ERM FT 42174202</v>
          </cell>
          <cell r="N351" t="str">
            <v>CONEW Misc</v>
          </cell>
          <cell r="O351" t="str">
            <v>Conservation</v>
          </cell>
          <cell r="P351" t="str">
            <v>NA</v>
          </cell>
          <cell r="Q351">
            <v>0</v>
          </cell>
          <cell r="R351">
            <v>0</v>
          </cell>
          <cell r="S351">
            <v>150</v>
          </cell>
          <cell r="T351">
            <v>0</v>
          </cell>
          <cell r="U351">
            <v>0</v>
          </cell>
          <cell r="V351">
            <v>0</v>
          </cell>
          <cell r="W351">
            <v>0</v>
          </cell>
          <cell r="X351" t="str">
            <v>April2010-2011</v>
          </cell>
          <cell r="Y351" t="str">
            <v>April2010-2011ConservationCONSER</v>
          </cell>
          <cell r="Z351" t="str">
            <v>ConservationCISCONSER</v>
          </cell>
          <cell r="AA351" t="str">
            <v>April2010-2011CONEW Misc</v>
          </cell>
          <cell r="AB351" t="str">
            <v>ConservationCONSER</v>
          </cell>
          <cell r="AC351" t="str">
            <v>NACONSERConservationCIS</v>
          </cell>
          <cell r="AD351" t="str">
            <v>CONEW MiscAprilCONSER</v>
          </cell>
          <cell r="AE351" t="str">
            <v>ConservationCONSERCISApril</v>
          </cell>
          <cell r="AF351">
            <v>0</v>
          </cell>
          <cell r="AG351">
            <v>150</v>
          </cell>
          <cell r="AH351">
            <v>0</v>
          </cell>
          <cell r="AI351">
            <v>0</v>
          </cell>
          <cell r="AJ351">
            <v>0</v>
          </cell>
          <cell r="AK351">
            <v>0</v>
          </cell>
          <cell r="AL351">
            <v>0</v>
          </cell>
          <cell r="AM351">
            <v>0</v>
          </cell>
          <cell r="AN351">
            <v>150</v>
          </cell>
          <cell r="AO351">
            <v>0</v>
          </cell>
          <cell r="AP351">
            <v>0</v>
          </cell>
          <cell r="AQ351">
            <v>0</v>
          </cell>
          <cell r="AR351">
            <v>0</v>
          </cell>
          <cell r="AS351">
            <v>0</v>
          </cell>
          <cell r="AT351">
            <v>0</v>
          </cell>
          <cell r="AU351">
            <v>0</v>
          </cell>
          <cell r="AV351">
            <v>0</v>
          </cell>
        </row>
        <row r="352">
          <cell r="A352" t="str">
            <v>May</v>
          </cell>
          <cell r="B352" t="str">
            <v>2010-2011</v>
          </cell>
          <cell r="C352" t="str">
            <v>18225.512014.912</v>
          </cell>
          <cell r="D352" t="str">
            <v>CONSER</v>
          </cell>
          <cell r="E352" t="str">
            <v>CONSER</v>
          </cell>
          <cell r="F352">
            <v>40665</v>
          </cell>
          <cell r="G352">
            <v>52020</v>
          </cell>
          <cell r="H352" t="str">
            <v>Asyst Corporation</v>
          </cell>
          <cell r="I352">
            <v>6400</v>
          </cell>
          <cell r="J352" t="str">
            <v>00142083</v>
          </cell>
          <cell r="L352" t="str">
            <v>5387</v>
          </cell>
          <cell r="N352" t="str">
            <v>CONEW Misc</v>
          </cell>
          <cell r="O352" t="str">
            <v>Conservation</v>
          </cell>
          <cell r="P352" t="str">
            <v>NA</v>
          </cell>
          <cell r="Q352">
            <v>0</v>
          </cell>
          <cell r="R352">
            <v>0</v>
          </cell>
          <cell r="S352">
            <v>6400</v>
          </cell>
          <cell r="T352">
            <v>0</v>
          </cell>
          <cell r="U352">
            <v>0</v>
          </cell>
          <cell r="V352">
            <v>0</v>
          </cell>
          <cell r="W352">
            <v>0</v>
          </cell>
          <cell r="X352" t="str">
            <v>May2010-2011</v>
          </cell>
          <cell r="Y352" t="str">
            <v>May2010-2011ConservationCONSER</v>
          </cell>
          <cell r="Z352" t="str">
            <v>Conservation52020CONSER</v>
          </cell>
          <cell r="AA352" t="str">
            <v>May2010-2011CONEW Misc</v>
          </cell>
          <cell r="AB352" t="str">
            <v>ConservationCONSER</v>
          </cell>
          <cell r="AC352" t="str">
            <v>NACONSERConservation52020</v>
          </cell>
          <cell r="AD352" t="str">
            <v>CONEW MiscMayCONSER</v>
          </cell>
          <cell r="AE352" t="str">
            <v>ConservationCONSER52020May</v>
          </cell>
          <cell r="AF352">
            <v>0</v>
          </cell>
          <cell r="AG352">
            <v>6400</v>
          </cell>
          <cell r="AH352">
            <v>0</v>
          </cell>
          <cell r="AI352">
            <v>0</v>
          </cell>
          <cell r="AJ352">
            <v>0</v>
          </cell>
          <cell r="AK352">
            <v>0</v>
          </cell>
          <cell r="AL352">
            <v>0</v>
          </cell>
          <cell r="AM352">
            <v>0</v>
          </cell>
          <cell r="AN352">
            <v>0</v>
          </cell>
          <cell r="AO352">
            <v>6400</v>
          </cell>
          <cell r="AP352">
            <v>0</v>
          </cell>
          <cell r="AQ352">
            <v>0</v>
          </cell>
          <cell r="AR352">
            <v>0</v>
          </cell>
          <cell r="AS352">
            <v>0</v>
          </cell>
          <cell r="AT352">
            <v>0</v>
          </cell>
          <cell r="AU352">
            <v>0</v>
          </cell>
          <cell r="AV352">
            <v>0</v>
          </cell>
        </row>
        <row r="353">
          <cell r="A353" t="str">
            <v>May</v>
          </cell>
          <cell r="B353" t="str">
            <v>2010-2011</v>
          </cell>
          <cell r="C353" t="str">
            <v>18225.511200.912</v>
          </cell>
          <cell r="D353" t="str">
            <v>CONSER</v>
          </cell>
          <cell r="E353" t="str">
            <v>CONSER</v>
          </cell>
          <cell r="F353">
            <v>40666</v>
          </cell>
          <cell r="G353" t="str">
            <v>CIS</v>
          </cell>
          <cell r="H353" t="str">
            <v>CIS</v>
          </cell>
          <cell r="I353">
            <v>1657.59</v>
          </cell>
          <cell r="J353" t="str">
            <v xml:space="preserve"> </v>
          </cell>
          <cell r="K353" t="str">
            <v xml:space="preserve"> </v>
          </cell>
          <cell r="L353" t="str">
            <v xml:space="preserve"> </v>
          </cell>
          <cell r="N353" t="str">
            <v>CONEW Misc</v>
          </cell>
          <cell r="O353" t="str">
            <v>Conservation</v>
          </cell>
          <cell r="P353" t="str">
            <v>NA</v>
          </cell>
          <cell r="Q353">
            <v>0</v>
          </cell>
          <cell r="R353">
            <v>0</v>
          </cell>
          <cell r="S353">
            <v>1657.59</v>
          </cell>
          <cell r="T353">
            <v>0</v>
          </cell>
          <cell r="U353">
            <v>0</v>
          </cell>
          <cell r="V353">
            <v>0</v>
          </cell>
          <cell r="W353">
            <v>0</v>
          </cell>
          <cell r="X353" t="str">
            <v>May2010-2011</v>
          </cell>
          <cell r="Y353" t="str">
            <v>May2010-2011ConservationCONSER</v>
          </cell>
          <cell r="Z353" t="str">
            <v>ConservationCISCONSER</v>
          </cell>
          <cell r="AA353" t="str">
            <v>May2010-2011CONEW Misc</v>
          </cell>
          <cell r="AB353" t="str">
            <v>ConservationCONSER</v>
          </cell>
          <cell r="AC353" t="str">
            <v>NACONSERConservationCIS</v>
          </cell>
          <cell r="AD353" t="str">
            <v>CONEW MiscMayCONSER</v>
          </cell>
          <cell r="AE353" t="str">
            <v>ConservationCONSERCISMay</v>
          </cell>
          <cell r="AF353">
            <v>0</v>
          </cell>
          <cell r="AG353">
            <v>1657.59</v>
          </cell>
          <cell r="AH353">
            <v>0</v>
          </cell>
          <cell r="AI353">
            <v>0</v>
          </cell>
          <cell r="AJ353">
            <v>0</v>
          </cell>
          <cell r="AK353">
            <v>0</v>
          </cell>
          <cell r="AL353">
            <v>0</v>
          </cell>
          <cell r="AM353">
            <v>0</v>
          </cell>
          <cell r="AN353">
            <v>0</v>
          </cell>
          <cell r="AO353">
            <v>1657.59</v>
          </cell>
          <cell r="AP353">
            <v>0</v>
          </cell>
          <cell r="AQ353">
            <v>0</v>
          </cell>
          <cell r="AR353">
            <v>0</v>
          </cell>
          <cell r="AS353">
            <v>0</v>
          </cell>
          <cell r="AT353">
            <v>0</v>
          </cell>
          <cell r="AU353">
            <v>0</v>
          </cell>
          <cell r="AV353">
            <v>0</v>
          </cell>
        </row>
        <row r="354">
          <cell r="A354" t="str">
            <v>May</v>
          </cell>
          <cell r="B354" t="str">
            <v>2010-2011</v>
          </cell>
          <cell r="C354" t="str">
            <v>18225.512014.912</v>
          </cell>
          <cell r="D354" t="str">
            <v>CONSER</v>
          </cell>
          <cell r="E354" t="str">
            <v>CONSER</v>
          </cell>
          <cell r="F354">
            <v>40666</v>
          </cell>
          <cell r="G354">
            <v>67035</v>
          </cell>
          <cell r="H354" t="str">
            <v>Utility Partners of America In</v>
          </cell>
          <cell r="I354">
            <v>798</v>
          </cell>
          <cell r="J354" t="str">
            <v>00142095</v>
          </cell>
          <cell r="L354" t="str">
            <v>683136A</v>
          </cell>
          <cell r="N354" t="str">
            <v>CONEW Misc</v>
          </cell>
          <cell r="O354" t="str">
            <v>Conservation</v>
          </cell>
          <cell r="P354" t="str">
            <v>NA</v>
          </cell>
          <cell r="Q354">
            <v>0</v>
          </cell>
          <cell r="R354">
            <v>0</v>
          </cell>
          <cell r="S354">
            <v>798</v>
          </cell>
          <cell r="T354">
            <v>0</v>
          </cell>
          <cell r="U354">
            <v>0</v>
          </cell>
          <cell r="V354">
            <v>0</v>
          </cell>
          <cell r="W354">
            <v>0</v>
          </cell>
          <cell r="X354" t="str">
            <v>May2010-2011</v>
          </cell>
          <cell r="Y354" t="str">
            <v>May2010-2011ConservationCONSER</v>
          </cell>
          <cell r="Z354" t="str">
            <v>Conservation67035CONSER</v>
          </cell>
          <cell r="AA354" t="str">
            <v>May2010-2011CONEW Misc</v>
          </cell>
          <cell r="AB354" t="str">
            <v>ConservationCONSER</v>
          </cell>
          <cell r="AC354" t="str">
            <v>NACONSERConservation67035</v>
          </cell>
          <cell r="AD354" t="str">
            <v>CONEW MiscMayCONSER</v>
          </cell>
          <cell r="AE354" t="str">
            <v>ConservationCONSER67035May</v>
          </cell>
          <cell r="AF354">
            <v>0</v>
          </cell>
          <cell r="AG354">
            <v>798</v>
          </cell>
          <cell r="AH354">
            <v>0</v>
          </cell>
          <cell r="AI354">
            <v>0</v>
          </cell>
          <cell r="AJ354">
            <v>0</v>
          </cell>
          <cell r="AK354">
            <v>0</v>
          </cell>
          <cell r="AL354">
            <v>0</v>
          </cell>
          <cell r="AM354">
            <v>0</v>
          </cell>
          <cell r="AN354">
            <v>0</v>
          </cell>
          <cell r="AO354">
            <v>798</v>
          </cell>
          <cell r="AP354">
            <v>0</v>
          </cell>
          <cell r="AQ354">
            <v>0</v>
          </cell>
          <cell r="AR354">
            <v>0</v>
          </cell>
          <cell r="AS354">
            <v>0</v>
          </cell>
          <cell r="AT354">
            <v>0</v>
          </cell>
          <cell r="AU354">
            <v>0</v>
          </cell>
          <cell r="AV354">
            <v>0</v>
          </cell>
        </row>
        <row r="355">
          <cell r="A355" t="str">
            <v>May</v>
          </cell>
          <cell r="B355" t="str">
            <v>2010-2011</v>
          </cell>
          <cell r="C355" t="str">
            <v>18225.512014.912</v>
          </cell>
          <cell r="D355" t="str">
            <v>CONSER</v>
          </cell>
          <cell r="E355" t="str">
            <v>CONSER</v>
          </cell>
          <cell r="F355">
            <v>40667</v>
          </cell>
          <cell r="G355">
            <v>196332</v>
          </cell>
          <cell r="H355" t="str">
            <v>Aqua Cops Water Systems Inc</v>
          </cell>
          <cell r="I355">
            <v>1272.08</v>
          </cell>
          <cell r="J355" t="str">
            <v>00171332</v>
          </cell>
          <cell r="L355" t="str">
            <v>HF0221</v>
          </cell>
          <cell r="N355" t="str">
            <v>CONEW Misc</v>
          </cell>
          <cell r="O355" t="str">
            <v>Conservation</v>
          </cell>
          <cell r="P355" t="str">
            <v>NA</v>
          </cell>
          <cell r="Q355">
            <v>0</v>
          </cell>
          <cell r="R355">
            <v>0</v>
          </cell>
          <cell r="S355">
            <v>1272.08</v>
          </cell>
          <cell r="T355">
            <v>0</v>
          </cell>
          <cell r="U355">
            <v>0</v>
          </cell>
          <cell r="V355">
            <v>0</v>
          </cell>
          <cell r="W355">
            <v>0</v>
          </cell>
          <cell r="X355" t="str">
            <v>May2010-2011</v>
          </cell>
          <cell r="Y355" t="str">
            <v>May2010-2011ConservationCONSER</v>
          </cell>
          <cell r="Z355" t="str">
            <v>Conservation196332CONSER</v>
          </cell>
          <cell r="AA355" t="str">
            <v>May2010-2011CONEW Misc</v>
          </cell>
          <cell r="AB355" t="str">
            <v>ConservationCONSER</v>
          </cell>
          <cell r="AC355" t="str">
            <v>NACONSERConservation196332</v>
          </cell>
          <cell r="AD355" t="str">
            <v>CONEW MiscMayCONSER</v>
          </cell>
          <cell r="AE355" t="str">
            <v>ConservationCONSER196332May</v>
          </cell>
          <cell r="AF355">
            <v>0</v>
          </cell>
          <cell r="AG355">
            <v>1272.08</v>
          </cell>
          <cell r="AH355">
            <v>0</v>
          </cell>
          <cell r="AI355">
            <v>0</v>
          </cell>
          <cell r="AJ355">
            <v>0</v>
          </cell>
          <cell r="AK355">
            <v>0</v>
          </cell>
          <cell r="AL355">
            <v>0</v>
          </cell>
          <cell r="AM355">
            <v>0</v>
          </cell>
          <cell r="AN355">
            <v>0</v>
          </cell>
          <cell r="AO355">
            <v>1272.08</v>
          </cell>
          <cell r="AP355">
            <v>0</v>
          </cell>
          <cell r="AQ355">
            <v>0</v>
          </cell>
          <cell r="AR355">
            <v>0</v>
          </cell>
          <cell r="AS355">
            <v>0</v>
          </cell>
          <cell r="AT355">
            <v>0</v>
          </cell>
          <cell r="AU355">
            <v>0</v>
          </cell>
          <cell r="AV355">
            <v>0</v>
          </cell>
        </row>
        <row r="356">
          <cell r="A356" t="str">
            <v>May</v>
          </cell>
          <cell r="B356" t="str">
            <v>2010-2011</v>
          </cell>
          <cell r="C356" t="str">
            <v>18225.512014.912</v>
          </cell>
          <cell r="D356" t="str">
            <v>CONSER</v>
          </cell>
          <cell r="E356" t="str">
            <v>CONSER</v>
          </cell>
          <cell r="F356">
            <v>40667</v>
          </cell>
          <cell r="G356">
            <v>196332</v>
          </cell>
          <cell r="H356" t="str">
            <v>Aqua Cops Water Systems Inc</v>
          </cell>
          <cell r="I356">
            <v>1809.04</v>
          </cell>
          <cell r="J356" t="str">
            <v>00171332</v>
          </cell>
          <cell r="L356" t="str">
            <v>HF0223</v>
          </cell>
          <cell r="N356" t="str">
            <v>CONEW Misc</v>
          </cell>
          <cell r="O356" t="str">
            <v>Conservation</v>
          </cell>
          <cell r="P356" t="str">
            <v>NA</v>
          </cell>
          <cell r="Q356">
            <v>0</v>
          </cell>
          <cell r="R356">
            <v>0</v>
          </cell>
          <cell r="S356">
            <v>1809.04</v>
          </cell>
          <cell r="T356">
            <v>0</v>
          </cell>
          <cell r="U356">
            <v>0</v>
          </cell>
          <cell r="V356">
            <v>0</v>
          </cell>
          <cell r="W356">
            <v>0</v>
          </cell>
          <cell r="X356" t="str">
            <v>May2010-2011</v>
          </cell>
          <cell r="Y356" t="str">
            <v>May2010-2011ConservationCONSER</v>
          </cell>
          <cell r="Z356" t="str">
            <v>Conservation196332CONSER</v>
          </cell>
          <cell r="AA356" t="str">
            <v>May2010-2011CONEW Misc</v>
          </cell>
          <cell r="AB356" t="str">
            <v>ConservationCONSER</v>
          </cell>
          <cell r="AC356" t="str">
            <v>NACONSERConservation196332</v>
          </cell>
          <cell r="AD356" t="str">
            <v>CONEW MiscMayCONSER</v>
          </cell>
          <cell r="AE356" t="str">
            <v>ConservationCONSER196332May</v>
          </cell>
          <cell r="AF356">
            <v>0</v>
          </cell>
          <cell r="AG356">
            <v>1809.04</v>
          </cell>
          <cell r="AH356">
            <v>0</v>
          </cell>
          <cell r="AI356">
            <v>0</v>
          </cell>
          <cell r="AJ356">
            <v>0</v>
          </cell>
          <cell r="AK356">
            <v>0</v>
          </cell>
          <cell r="AL356">
            <v>0</v>
          </cell>
          <cell r="AM356">
            <v>0</v>
          </cell>
          <cell r="AN356">
            <v>0</v>
          </cell>
          <cell r="AO356">
            <v>1809.04</v>
          </cell>
          <cell r="AP356">
            <v>0</v>
          </cell>
          <cell r="AQ356">
            <v>0</v>
          </cell>
          <cell r="AR356">
            <v>0</v>
          </cell>
          <cell r="AS356">
            <v>0</v>
          </cell>
          <cell r="AT356">
            <v>0</v>
          </cell>
          <cell r="AU356">
            <v>0</v>
          </cell>
          <cell r="AV356">
            <v>0</v>
          </cell>
        </row>
        <row r="357">
          <cell r="A357" t="str">
            <v>May</v>
          </cell>
          <cell r="B357" t="str">
            <v>2010-2011</v>
          </cell>
          <cell r="C357" t="str">
            <v>18225.512014.912</v>
          </cell>
          <cell r="D357" t="str">
            <v>CONSER</v>
          </cell>
          <cell r="E357" t="str">
            <v>CONSER</v>
          </cell>
          <cell r="F357">
            <v>40667</v>
          </cell>
          <cell r="G357">
            <v>196332</v>
          </cell>
          <cell r="H357" t="str">
            <v>Aqua Cops Water Systems Inc</v>
          </cell>
          <cell r="I357">
            <v>1073.45</v>
          </cell>
          <cell r="J357" t="str">
            <v>00171332</v>
          </cell>
          <cell r="L357" t="str">
            <v>HF0222</v>
          </cell>
          <cell r="N357" t="str">
            <v>CONEW Misc</v>
          </cell>
          <cell r="O357" t="str">
            <v>Conservation</v>
          </cell>
          <cell r="P357" t="str">
            <v>NA</v>
          </cell>
          <cell r="Q357">
            <v>0</v>
          </cell>
          <cell r="R357">
            <v>0</v>
          </cell>
          <cell r="S357">
            <v>1073.45</v>
          </cell>
          <cell r="T357">
            <v>0</v>
          </cell>
          <cell r="U357">
            <v>0</v>
          </cell>
          <cell r="V357">
            <v>0</v>
          </cell>
          <cell r="W357">
            <v>0</v>
          </cell>
          <cell r="X357" t="str">
            <v>May2010-2011</v>
          </cell>
          <cell r="Y357" t="str">
            <v>May2010-2011ConservationCONSER</v>
          </cell>
          <cell r="Z357" t="str">
            <v>Conservation196332CONSER</v>
          </cell>
          <cell r="AA357" t="str">
            <v>May2010-2011CONEW Misc</v>
          </cell>
          <cell r="AB357" t="str">
            <v>ConservationCONSER</v>
          </cell>
          <cell r="AC357" t="str">
            <v>NACONSERConservation196332</v>
          </cell>
          <cell r="AD357" t="str">
            <v>CONEW MiscMayCONSER</v>
          </cell>
          <cell r="AE357" t="str">
            <v>ConservationCONSER196332May</v>
          </cell>
          <cell r="AF357">
            <v>0</v>
          </cell>
          <cell r="AG357">
            <v>1073.45</v>
          </cell>
          <cell r="AH357">
            <v>0</v>
          </cell>
          <cell r="AI357">
            <v>0</v>
          </cell>
          <cell r="AJ357">
            <v>0</v>
          </cell>
          <cell r="AK357">
            <v>0</v>
          </cell>
          <cell r="AL357">
            <v>0</v>
          </cell>
          <cell r="AM357">
            <v>0</v>
          </cell>
          <cell r="AN357">
            <v>0</v>
          </cell>
          <cell r="AO357">
            <v>1073.45</v>
          </cell>
          <cell r="AP357">
            <v>0</v>
          </cell>
          <cell r="AQ357">
            <v>0</v>
          </cell>
          <cell r="AR357">
            <v>0</v>
          </cell>
          <cell r="AS357">
            <v>0</v>
          </cell>
          <cell r="AT357">
            <v>0</v>
          </cell>
          <cell r="AU357">
            <v>0</v>
          </cell>
          <cell r="AV357">
            <v>0</v>
          </cell>
        </row>
        <row r="358">
          <cell r="A358" t="str">
            <v>May</v>
          </cell>
          <cell r="B358" t="str">
            <v>2010-2011</v>
          </cell>
          <cell r="C358" t="str">
            <v>18225.512014.912</v>
          </cell>
          <cell r="D358" t="str">
            <v>CONSER</v>
          </cell>
          <cell r="E358" t="str">
            <v>CONSER</v>
          </cell>
          <cell r="F358">
            <v>40667</v>
          </cell>
          <cell r="G358">
            <v>196332</v>
          </cell>
          <cell r="H358" t="str">
            <v>Aqua Cops Water Systems Inc</v>
          </cell>
          <cell r="I358">
            <v>1589.64</v>
          </cell>
          <cell r="J358" t="str">
            <v>00171332</v>
          </cell>
          <cell r="L358" t="str">
            <v>HF0224</v>
          </cell>
          <cell r="N358" t="str">
            <v>CONEW Misc</v>
          </cell>
          <cell r="O358" t="str">
            <v>Conservation</v>
          </cell>
          <cell r="P358" t="str">
            <v>NA</v>
          </cell>
          <cell r="Q358">
            <v>0</v>
          </cell>
          <cell r="R358">
            <v>0</v>
          </cell>
          <cell r="S358">
            <v>1589.64</v>
          </cell>
          <cell r="T358">
            <v>0</v>
          </cell>
          <cell r="U358">
            <v>0</v>
          </cell>
          <cell r="V358">
            <v>0</v>
          </cell>
          <cell r="W358">
            <v>0</v>
          </cell>
          <cell r="X358" t="str">
            <v>May2010-2011</v>
          </cell>
          <cell r="Y358" t="str">
            <v>May2010-2011ConservationCONSER</v>
          </cell>
          <cell r="Z358" t="str">
            <v>Conservation196332CONSER</v>
          </cell>
          <cell r="AA358" t="str">
            <v>May2010-2011CONEW Misc</v>
          </cell>
          <cell r="AB358" t="str">
            <v>ConservationCONSER</v>
          </cell>
          <cell r="AC358" t="str">
            <v>NACONSERConservation196332</v>
          </cell>
          <cell r="AD358" t="str">
            <v>CONEW MiscMayCONSER</v>
          </cell>
          <cell r="AE358" t="str">
            <v>ConservationCONSER196332May</v>
          </cell>
          <cell r="AF358">
            <v>0</v>
          </cell>
          <cell r="AG358">
            <v>1589.64</v>
          </cell>
          <cell r="AH358">
            <v>0</v>
          </cell>
          <cell r="AI358">
            <v>0</v>
          </cell>
          <cell r="AJ358">
            <v>0</v>
          </cell>
          <cell r="AK358">
            <v>0</v>
          </cell>
          <cell r="AL358">
            <v>0</v>
          </cell>
          <cell r="AM358">
            <v>0</v>
          </cell>
          <cell r="AN358">
            <v>0</v>
          </cell>
          <cell r="AO358">
            <v>1589.64</v>
          </cell>
          <cell r="AP358">
            <v>0</v>
          </cell>
          <cell r="AQ358">
            <v>0</v>
          </cell>
          <cell r="AR358">
            <v>0</v>
          </cell>
          <cell r="AS358">
            <v>0</v>
          </cell>
          <cell r="AT358">
            <v>0</v>
          </cell>
          <cell r="AU358">
            <v>0</v>
          </cell>
          <cell r="AV358">
            <v>0</v>
          </cell>
        </row>
        <row r="359">
          <cell r="A359" t="str">
            <v>May</v>
          </cell>
          <cell r="B359" t="str">
            <v>2010-2011</v>
          </cell>
          <cell r="C359" t="str">
            <v>18225.512014.912</v>
          </cell>
          <cell r="D359" t="str">
            <v>CONSER</v>
          </cell>
          <cell r="E359" t="str">
            <v>CONSER</v>
          </cell>
          <cell r="F359">
            <v>40667</v>
          </cell>
          <cell r="G359">
            <v>196332</v>
          </cell>
          <cell r="H359" t="str">
            <v>Aqua Cops Water Systems Inc</v>
          </cell>
          <cell r="I359">
            <v>1212.2</v>
          </cell>
          <cell r="J359" t="str">
            <v>00171332</v>
          </cell>
          <cell r="L359" t="str">
            <v>HF0225</v>
          </cell>
          <cell r="N359" t="str">
            <v>CONEW Misc</v>
          </cell>
          <cell r="O359" t="str">
            <v>Conservation</v>
          </cell>
          <cell r="P359" t="str">
            <v>NA</v>
          </cell>
          <cell r="Q359">
            <v>0</v>
          </cell>
          <cell r="R359">
            <v>0</v>
          </cell>
          <cell r="S359">
            <v>1212.2</v>
          </cell>
          <cell r="T359">
            <v>0</v>
          </cell>
          <cell r="U359">
            <v>0</v>
          </cell>
          <cell r="V359">
            <v>0</v>
          </cell>
          <cell r="W359">
            <v>0</v>
          </cell>
          <cell r="X359" t="str">
            <v>May2010-2011</v>
          </cell>
          <cell r="Y359" t="str">
            <v>May2010-2011ConservationCONSER</v>
          </cell>
          <cell r="Z359" t="str">
            <v>Conservation196332CONSER</v>
          </cell>
          <cell r="AA359" t="str">
            <v>May2010-2011CONEW Misc</v>
          </cell>
          <cell r="AB359" t="str">
            <v>ConservationCONSER</v>
          </cell>
          <cell r="AC359" t="str">
            <v>NACONSERConservation196332</v>
          </cell>
          <cell r="AD359" t="str">
            <v>CONEW MiscMayCONSER</v>
          </cell>
          <cell r="AE359" t="str">
            <v>ConservationCONSER196332May</v>
          </cell>
          <cell r="AF359">
            <v>0</v>
          </cell>
          <cell r="AG359">
            <v>1212.2</v>
          </cell>
          <cell r="AH359">
            <v>0</v>
          </cell>
          <cell r="AI359">
            <v>0</v>
          </cell>
          <cell r="AJ359">
            <v>0</v>
          </cell>
          <cell r="AK359">
            <v>0</v>
          </cell>
          <cell r="AL359">
            <v>0</v>
          </cell>
          <cell r="AM359">
            <v>0</v>
          </cell>
          <cell r="AN359">
            <v>0</v>
          </cell>
          <cell r="AO359">
            <v>1212.2</v>
          </cell>
          <cell r="AP359">
            <v>0</v>
          </cell>
          <cell r="AQ359">
            <v>0</v>
          </cell>
          <cell r="AR359">
            <v>0</v>
          </cell>
          <cell r="AS359">
            <v>0</v>
          </cell>
          <cell r="AT359">
            <v>0</v>
          </cell>
          <cell r="AU359">
            <v>0</v>
          </cell>
          <cell r="AV359">
            <v>0</v>
          </cell>
        </row>
        <row r="360">
          <cell r="A360" t="str">
            <v>May</v>
          </cell>
          <cell r="B360" t="str">
            <v>2010-2011</v>
          </cell>
          <cell r="C360" t="str">
            <v>18225.512014.912</v>
          </cell>
          <cell r="D360" t="str">
            <v>CONSER</v>
          </cell>
          <cell r="E360" t="str">
            <v>CONSER</v>
          </cell>
          <cell r="F360">
            <v>40667</v>
          </cell>
          <cell r="G360">
            <v>196332</v>
          </cell>
          <cell r="H360" t="str">
            <v>Aqua Cops Water Systems Inc</v>
          </cell>
          <cell r="I360">
            <v>1513.19</v>
          </cell>
          <cell r="J360" t="str">
            <v>00171332</v>
          </cell>
          <cell r="L360" t="str">
            <v>HF0226</v>
          </cell>
          <cell r="N360" t="str">
            <v>CONEW Misc</v>
          </cell>
          <cell r="O360" t="str">
            <v>Conservation</v>
          </cell>
          <cell r="P360" t="str">
            <v>NA</v>
          </cell>
          <cell r="Q360">
            <v>0</v>
          </cell>
          <cell r="R360">
            <v>0</v>
          </cell>
          <cell r="S360">
            <v>1513.19</v>
          </cell>
          <cell r="T360">
            <v>0</v>
          </cell>
          <cell r="U360">
            <v>0</v>
          </cell>
          <cell r="V360">
            <v>0</v>
          </cell>
          <cell r="W360">
            <v>0</v>
          </cell>
          <cell r="X360" t="str">
            <v>May2010-2011</v>
          </cell>
          <cell r="Y360" t="str">
            <v>May2010-2011ConservationCONSER</v>
          </cell>
          <cell r="Z360" t="str">
            <v>Conservation196332CONSER</v>
          </cell>
          <cell r="AA360" t="str">
            <v>May2010-2011CONEW Misc</v>
          </cell>
          <cell r="AB360" t="str">
            <v>ConservationCONSER</v>
          </cell>
          <cell r="AC360" t="str">
            <v>NACONSERConservation196332</v>
          </cell>
          <cell r="AD360" t="str">
            <v>CONEW MiscMayCONSER</v>
          </cell>
          <cell r="AE360" t="str">
            <v>ConservationCONSER196332May</v>
          </cell>
          <cell r="AF360">
            <v>0</v>
          </cell>
          <cell r="AG360">
            <v>1513.19</v>
          </cell>
          <cell r="AH360">
            <v>0</v>
          </cell>
          <cell r="AI360">
            <v>0</v>
          </cell>
          <cell r="AJ360">
            <v>0</v>
          </cell>
          <cell r="AK360">
            <v>0</v>
          </cell>
          <cell r="AL360">
            <v>0</v>
          </cell>
          <cell r="AM360">
            <v>0</v>
          </cell>
          <cell r="AN360">
            <v>0</v>
          </cell>
          <cell r="AO360">
            <v>1513.19</v>
          </cell>
          <cell r="AP360">
            <v>0</v>
          </cell>
          <cell r="AQ360">
            <v>0</v>
          </cell>
          <cell r="AR360">
            <v>0</v>
          </cell>
          <cell r="AS360">
            <v>0</v>
          </cell>
          <cell r="AT360">
            <v>0</v>
          </cell>
          <cell r="AU360">
            <v>0</v>
          </cell>
          <cell r="AV360">
            <v>0</v>
          </cell>
        </row>
        <row r="361">
          <cell r="A361" t="str">
            <v>May</v>
          </cell>
          <cell r="B361" t="str">
            <v>2010-2011</v>
          </cell>
          <cell r="C361" t="str">
            <v>18225.512014.912</v>
          </cell>
          <cell r="D361" t="str">
            <v>CONSER</v>
          </cell>
          <cell r="E361" t="str">
            <v>CONSER</v>
          </cell>
          <cell r="F361">
            <v>40667</v>
          </cell>
          <cell r="G361">
            <v>196332</v>
          </cell>
          <cell r="H361" t="str">
            <v>Aqua Cops Water Systems Inc</v>
          </cell>
          <cell r="I361">
            <v>1059.06</v>
          </cell>
          <cell r="J361" t="str">
            <v>00171332</v>
          </cell>
          <cell r="L361" t="str">
            <v>HF0227</v>
          </cell>
          <cell r="N361" t="str">
            <v>CONEW Misc</v>
          </cell>
          <cell r="O361" t="str">
            <v>Conservation</v>
          </cell>
          <cell r="P361" t="str">
            <v>NA</v>
          </cell>
          <cell r="Q361">
            <v>0</v>
          </cell>
          <cell r="R361">
            <v>0</v>
          </cell>
          <cell r="S361">
            <v>1059.06</v>
          </cell>
          <cell r="T361">
            <v>0</v>
          </cell>
          <cell r="U361">
            <v>0</v>
          </cell>
          <cell r="V361">
            <v>0</v>
          </cell>
          <cell r="W361">
            <v>0</v>
          </cell>
          <cell r="X361" t="str">
            <v>May2010-2011</v>
          </cell>
          <cell r="Y361" t="str">
            <v>May2010-2011ConservationCONSER</v>
          </cell>
          <cell r="Z361" t="str">
            <v>Conservation196332CONSER</v>
          </cell>
          <cell r="AA361" t="str">
            <v>May2010-2011CONEW Misc</v>
          </cell>
          <cell r="AB361" t="str">
            <v>ConservationCONSER</v>
          </cell>
          <cell r="AC361" t="str">
            <v>NACONSERConservation196332</v>
          </cell>
          <cell r="AD361" t="str">
            <v>CONEW MiscMayCONSER</v>
          </cell>
          <cell r="AE361" t="str">
            <v>ConservationCONSER196332May</v>
          </cell>
          <cell r="AF361">
            <v>0</v>
          </cell>
          <cell r="AG361">
            <v>1059.06</v>
          </cell>
          <cell r="AH361">
            <v>0</v>
          </cell>
          <cell r="AI361">
            <v>0</v>
          </cell>
          <cell r="AJ361">
            <v>0</v>
          </cell>
          <cell r="AK361">
            <v>0</v>
          </cell>
          <cell r="AL361">
            <v>0</v>
          </cell>
          <cell r="AM361">
            <v>0</v>
          </cell>
          <cell r="AN361">
            <v>0</v>
          </cell>
          <cell r="AO361">
            <v>1059.06</v>
          </cell>
          <cell r="AP361">
            <v>0</v>
          </cell>
          <cell r="AQ361">
            <v>0</v>
          </cell>
          <cell r="AR361">
            <v>0</v>
          </cell>
          <cell r="AS361">
            <v>0</v>
          </cell>
          <cell r="AT361">
            <v>0</v>
          </cell>
          <cell r="AU361">
            <v>0</v>
          </cell>
          <cell r="AV361">
            <v>0</v>
          </cell>
        </row>
        <row r="362">
          <cell r="A362" t="str">
            <v>May</v>
          </cell>
          <cell r="B362" t="str">
            <v>2010-2011</v>
          </cell>
          <cell r="C362" t="str">
            <v>18225.512014.912</v>
          </cell>
          <cell r="D362" t="str">
            <v>CONSER</v>
          </cell>
          <cell r="E362" t="str">
            <v>CONSER</v>
          </cell>
          <cell r="F362">
            <v>40667</v>
          </cell>
          <cell r="G362">
            <v>196332</v>
          </cell>
          <cell r="H362" t="str">
            <v>Aqua Cops Water Systems Inc</v>
          </cell>
          <cell r="I362">
            <v>790.54</v>
          </cell>
          <cell r="J362" t="str">
            <v>00171332</v>
          </cell>
          <cell r="L362" t="str">
            <v>BI0054</v>
          </cell>
          <cell r="N362" t="str">
            <v>CONEW Misc</v>
          </cell>
          <cell r="O362" t="str">
            <v>Conservation</v>
          </cell>
          <cell r="P362" t="str">
            <v>NA</v>
          </cell>
          <cell r="Q362">
            <v>0</v>
          </cell>
          <cell r="R362">
            <v>0</v>
          </cell>
          <cell r="S362">
            <v>790.54</v>
          </cell>
          <cell r="T362">
            <v>0</v>
          </cell>
          <cell r="U362">
            <v>0</v>
          </cell>
          <cell r="V362">
            <v>0</v>
          </cell>
          <cell r="W362">
            <v>0</v>
          </cell>
          <cell r="X362" t="str">
            <v>May2010-2011</v>
          </cell>
          <cell r="Y362" t="str">
            <v>May2010-2011ConservationCONSER</v>
          </cell>
          <cell r="Z362" t="str">
            <v>Conservation196332CONSER</v>
          </cell>
          <cell r="AA362" t="str">
            <v>May2010-2011CONEW Misc</v>
          </cell>
          <cell r="AB362" t="str">
            <v>ConservationCONSER</v>
          </cell>
          <cell r="AC362" t="str">
            <v>NACONSERConservation196332</v>
          </cell>
          <cell r="AD362" t="str">
            <v>CONEW MiscMayCONSER</v>
          </cell>
          <cell r="AE362" t="str">
            <v>ConservationCONSER196332May</v>
          </cell>
          <cell r="AF362">
            <v>0</v>
          </cell>
          <cell r="AG362">
            <v>790.54</v>
          </cell>
          <cell r="AH362">
            <v>0</v>
          </cell>
          <cell r="AI362">
            <v>0</v>
          </cell>
          <cell r="AJ362">
            <v>0</v>
          </cell>
          <cell r="AK362">
            <v>0</v>
          </cell>
          <cell r="AL362">
            <v>0</v>
          </cell>
          <cell r="AM362">
            <v>0</v>
          </cell>
          <cell r="AN362">
            <v>0</v>
          </cell>
          <cell r="AO362">
            <v>790.54</v>
          </cell>
          <cell r="AP362">
            <v>0</v>
          </cell>
          <cell r="AQ362">
            <v>0</v>
          </cell>
          <cell r="AR362">
            <v>0</v>
          </cell>
          <cell r="AS362">
            <v>0</v>
          </cell>
          <cell r="AT362">
            <v>0</v>
          </cell>
          <cell r="AU362">
            <v>0</v>
          </cell>
          <cell r="AV362">
            <v>0</v>
          </cell>
        </row>
        <row r="363">
          <cell r="A363" t="str">
            <v>May</v>
          </cell>
          <cell r="B363" t="str">
            <v>2010-2011</v>
          </cell>
          <cell r="C363" t="str">
            <v>18225.512014.912</v>
          </cell>
          <cell r="D363" t="str">
            <v>CONSER</v>
          </cell>
          <cell r="E363" t="str">
            <v>CONSER</v>
          </cell>
          <cell r="F363">
            <v>40667</v>
          </cell>
          <cell r="G363">
            <v>52020</v>
          </cell>
          <cell r="H363" t="str">
            <v>Asyst Corporation</v>
          </cell>
          <cell r="I363">
            <v>6080</v>
          </cell>
          <cell r="J363" t="str">
            <v>00142116</v>
          </cell>
          <cell r="L363" t="str">
            <v>5381</v>
          </cell>
          <cell r="N363" t="str">
            <v>CONEW Misc</v>
          </cell>
          <cell r="O363" t="str">
            <v>Conservation</v>
          </cell>
          <cell r="P363" t="str">
            <v>NA</v>
          </cell>
          <cell r="Q363">
            <v>0</v>
          </cell>
          <cell r="R363">
            <v>0</v>
          </cell>
          <cell r="S363">
            <v>6080</v>
          </cell>
          <cell r="T363">
            <v>0</v>
          </cell>
          <cell r="U363">
            <v>0</v>
          </cell>
          <cell r="V363">
            <v>0</v>
          </cell>
          <cell r="W363">
            <v>0</v>
          </cell>
          <cell r="X363" t="str">
            <v>May2010-2011</v>
          </cell>
          <cell r="Y363" t="str">
            <v>May2010-2011ConservationCONSER</v>
          </cell>
          <cell r="Z363" t="str">
            <v>Conservation52020CONSER</v>
          </cell>
          <cell r="AA363" t="str">
            <v>May2010-2011CONEW Misc</v>
          </cell>
          <cell r="AB363" t="str">
            <v>ConservationCONSER</v>
          </cell>
          <cell r="AC363" t="str">
            <v>NACONSERConservation52020</v>
          </cell>
          <cell r="AD363" t="str">
            <v>CONEW MiscMayCONSER</v>
          </cell>
          <cell r="AE363" t="str">
            <v>ConservationCONSER52020May</v>
          </cell>
          <cell r="AF363">
            <v>0</v>
          </cell>
          <cell r="AG363">
            <v>6080</v>
          </cell>
          <cell r="AH363">
            <v>0</v>
          </cell>
          <cell r="AI363">
            <v>0</v>
          </cell>
          <cell r="AJ363">
            <v>0</v>
          </cell>
          <cell r="AK363">
            <v>0</v>
          </cell>
          <cell r="AL363">
            <v>0</v>
          </cell>
          <cell r="AM363">
            <v>0</v>
          </cell>
          <cell r="AN363">
            <v>0</v>
          </cell>
          <cell r="AO363">
            <v>6080</v>
          </cell>
          <cell r="AP363">
            <v>0</v>
          </cell>
          <cell r="AQ363">
            <v>0</v>
          </cell>
          <cell r="AR363">
            <v>0</v>
          </cell>
          <cell r="AS363">
            <v>0</v>
          </cell>
          <cell r="AT363">
            <v>0</v>
          </cell>
          <cell r="AU363">
            <v>0</v>
          </cell>
          <cell r="AV363">
            <v>0</v>
          </cell>
        </row>
        <row r="364">
          <cell r="A364" t="str">
            <v>May</v>
          </cell>
          <cell r="B364" t="str">
            <v>2010-2011</v>
          </cell>
          <cell r="C364" t="str">
            <v>18225.512014.912</v>
          </cell>
          <cell r="D364" t="str">
            <v>CONSER</v>
          </cell>
          <cell r="E364" t="str">
            <v>CONSER</v>
          </cell>
          <cell r="F364">
            <v>40668</v>
          </cell>
          <cell r="G364">
            <v>196332</v>
          </cell>
          <cell r="H364" t="str">
            <v>Aqua Cops Water Systems Inc</v>
          </cell>
          <cell r="I364">
            <v>970.94</v>
          </cell>
          <cell r="J364" t="str">
            <v>00171332</v>
          </cell>
          <cell r="L364" t="str">
            <v>HF0220</v>
          </cell>
          <cell r="N364" t="str">
            <v>CONEW Misc</v>
          </cell>
          <cell r="O364" t="str">
            <v>Conservation</v>
          </cell>
          <cell r="P364" t="str">
            <v>NA</v>
          </cell>
          <cell r="Q364">
            <v>0</v>
          </cell>
          <cell r="R364">
            <v>0</v>
          </cell>
          <cell r="S364">
            <v>970.94</v>
          </cell>
          <cell r="T364">
            <v>0</v>
          </cell>
          <cell r="U364">
            <v>0</v>
          </cell>
          <cell r="V364">
            <v>0</v>
          </cell>
          <cell r="W364">
            <v>0</v>
          </cell>
          <cell r="X364" t="str">
            <v>May2010-2011</v>
          </cell>
          <cell r="Y364" t="str">
            <v>May2010-2011ConservationCONSER</v>
          </cell>
          <cell r="Z364" t="str">
            <v>Conservation196332CONSER</v>
          </cell>
          <cell r="AA364" t="str">
            <v>May2010-2011CONEW Misc</v>
          </cell>
          <cell r="AB364" t="str">
            <v>ConservationCONSER</v>
          </cell>
          <cell r="AC364" t="str">
            <v>NACONSERConservation196332</v>
          </cell>
          <cell r="AD364" t="str">
            <v>CONEW MiscMayCONSER</v>
          </cell>
          <cell r="AE364" t="str">
            <v>ConservationCONSER196332May</v>
          </cell>
          <cell r="AF364">
            <v>0</v>
          </cell>
          <cell r="AG364">
            <v>970.94</v>
          </cell>
          <cell r="AH364">
            <v>0</v>
          </cell>
          <cell r="AI364">
            <v>0</v>
          </cell>
          <cell r="AJ364">
            <v>0</v>
          </cell>
          <cell r="AK364">
            <v>0</v>
          </cell>
          <cell r="AL364">
            <v>0</v>
          </cell>
          <cell r="AM364">
            <v>0</v>
          </cell>
          <cell r="AN364">
            <v>0</v>
          </cell>
          <cell r="AO364">
            <v>970.94</v>
          </cell>
          <cell r="AP364">
            <v>0</v>
          </cell>
          <cell r="AQ364">
            <v>0</v>
          </cell>
          <cell r="AR364">
            <v>0</v>
          </cell>
          <cell r="AS364">
            <v>0</v>
          </cell>
          <cell r="AT364">
            <v>0</v>
          </cell>
          <cell r="AU364">
            <v>0</v>
          </cell>
          <cell r="AV364">
            <v>0</v>
          </cell>
        </row>
        <row r="365">
          <cell r="A365" t="str">
            <v>May</v>
          </cell>
          <cell r="B365" t="str">
            <v>2010-2011</v>
          </cell>
          <cell r="C365" t="str">
            <v>18225.512014.912</v>
          </cell>
          <cell r="D365" t="str">
            <v>CONSER</v>
          </cell>
          <cell r="E365" t="str">
            <v>CONSER</v>
          </cell>
          <cell r="F365">
            <v>40672</v>
          </cell>
          <cell r="G365">
            <v>52020</v>
          </cell>
          <cell r="H365" t="str">
            <v>Asyst Corporation</v>
          </cell>
          <cell r="I365">
            <v>6720</v>
          </cell>
          <cell r="J365" t="str">
            <v>00142173</v>
          </cell>
          <cell r="L365" t="str">
            <v>5393</v>
          </cell>
          <cell r="N365" t="str">
            <v>CONEW Misc</v>
          </cell>
          <cell r="O365" t="str">
            <v>Conservation</v>
          </cell>
          <cell r="P365" t="str">
            <v>NA</v>
          </cell>
          <cell r="Q365">
            <v>0</v>
          </cell>
          <cell r="R365">
            <v>0</v>
          </cell>
          <cell r="S365">
            <v>6720</v>
          </cell>
          <cell r="T365">
            <v>0</v>
          </cell>
          <cell r="U365">
            <v>0</v>
          </cell>
          <cell r="V365">
            <v>0</v>
          </cell>
          <cell r="W365">
            <v>0</v>
          </cell>
          <cell r="X365" t="str">
            <v>May2010-2011</v>
          </cell>
          <cell r="Y365" t="str">
            <v>May2010-2011ConservationCONSER</v>
          </cell>
          <cell r="Z365" t="str">
            <v>Conservation52020CONSER</v>
          </cell>
          <cell r="AA365" t="str">
            <v>May2010-2011CONEW Misc</v>
          </cell>
          <cell r="AB365" t="str">
            <v>ConservationCONSER</v>
          </cell>
          <cell r="AC365" t="str">
            <v>NACONSERConservation52020</v>
          </cell>
          <cell r="AD365" t="str">
            <v>CONEW MiscMayCONSER</v>
          </cell>
          <cell r="AE365" t="str">
            <v>ConservationCONSER52020May</v>
          </cell>
          <cell r="AF365">
            <v>0</v>
          </cell>
          <cell r="AG365">
            <v>6720</v>
          </cell>
          <cell r="AH365">
            <v>0</v>
          </cell>
          <cell r="AI365">
            <v>0</v>
          </cell>
          <cell r="AJ365">
            <v>0</v>
          </cell>
          <cell r="AK365">
            <v>0</v>
          </cell>
          <cell r="AL365">
            <v>0</v>
          </cell>
          <cell r="AM365">
            <v>0</v>
          </cell>
          <cell r="AN365">
            <v>0</v>
          </cell>
          <cell r="AO365">
            <v>6720</v>
          </cell>
          <cell r="AP365">
            <v>0</v>
          </cell>
          <cell r="AQ365">
            <v>0</v>
          </cell>
          <cell r="AR365">
            <v>0</v>
          </cell>
          <cell r="AS365">
            <v>0</v>
          </cell>
          <cell r="AT365">
            <v>0</v>
          </cell>
          <cell r="AU365">
            <v>0</v>
          </cell>
          <cell r="AV365">
            <v>0</v>
          </cell>
        </row>
        <row r="366">
          <cell r="A366" t="str">
            <v>May</v>
          </cell>
          <cell r="B366" t="str">
            <v>2010-2011</v>
          </cell>
          <cell r="C366" t="str">
            <v>18225.511200.912</v>
          </cell>
          <cell r="D366" t="str">
            <v>CONSER</v>
          </cell>
          <cell r="E366" t="str">
            <v>CONSER</v>
          </cell>
          <cell r="F366">
            <v>40673</v>
          </cell>
          <cell r="G366" t="str">
            <v>CIS</v>
          </cell>
          <cell r="H366" t="str">
            <v>CIS</v>
          </cell>
          <cell r="I366">
            <v>13710</v>
          </cell>
          <cell r="J366" t="str">
            <v xml:space="preserve"> </v>
          </cell>
          <cell r="K366" t="str">
            <v xml:space="preserve"> </v>
          </cell>
          <cell r="L366" t="str">
            <v xml:space="preserve"> </v>
          </cell>
          <cell r="N366" t="str">
            <v>CONEW Misc</v>
          </cell>
          <cell r="O366" t="str">
            <v>Conservation</v>
          </cell>
          <cell r="P366" t="str">
            <v>NA</v>
          </cell>
          <cell r="Q366">
            <v>0</v>
          </cell>
          <cell r="R366">
            <v>0</v>
          </cell>
          <cell r="S366">
            <v>13710</v>
          </cell>
          <cell r="T366">
            <v>0</v>
          </cell>
          <cell r="U366">
            <v>0</v>
          </cell>
          <cell r="V366">
            <v>0</v>
          </cell>
          <cell r="W366">
            <v>0</v>
          </cell>
          <cell r="X366" t="str">
            <v>May2010-2011</v>
          </cell>
          <cell r="Y366" t="str">
            <v>May2010-2011ConservationCONSER</v>
          </cell>
          <cell r="Z366" t="str">
            <v>ConservationCISCONSER</v>
          </cell>
          <cell r="AA366" t="str">
            <v>May2010-2011CONEW Misc</v>
          </cell>
          <cell r="AB366" t="str">
            <v>ConservationCONSER</v>
          </cell>
          <cell r="AC366" t="str">
            <v>NACONSERConservationCIS</v>
          </cell>
          <cell r="AD366" t="str">
            <v>CONEW MiscMayCONSER</v>
          </cell>
          <cell r="AE366" t="str">
            <v>ConservationCONSERCISMay</v>
          </cell>
          <cell r="AF366">
            <v>0</v>
          </cell>
          <cell r="AG366">
            <v>13710</v>
          </cell>
          <cell r="AH366">
            <v>0</v>
          </cell>
          <cell r="AI366">
            <v>0</v>
          </cell>
          <cell r="AJ366">
            <v>0</v>
          </cell>
          <cell r="AK366">
            <v>0</v>
          </cell>
          <cell r="AL366">
            <v>0</v>
          </cell>
          <cell r="AM366">
            <v>0</v>
          </cell>
          <cell r="AN366">
            <v>0</v>
          </cell>
          <cell r="AO366">
            <v>13710</v>
          </cell>
          <cell r="AP366">
            <v>0</v>
          </cell>
          <cell r="AQ366">
            <v>0</v>
          </cell>
          <cell r="AR366">
            <v>0</v>
          </cell>
          <cell r="AS366">
            <v>0</v>
          </cell>
          <cell r="AT366">
            <v>0</v>
          </cell>
          <cell r="AU366">
            <v>0</v>
          </cell>
          <cell r="AV366">
            <v>0</v>
          </cell>
        </row>
        <row r="367">
          <cell r="A367" t="str">
            <v>May</v>
          </cell>
          <cell r="B367" t="str">
            <v>2010-2011</v>
          </cell>
          <cell r="C367" t="str">
            <v>18225.511200.912</v>
          </cell>
          <cell r="D367" t="str">
            <v>CONSER</v>
          </cell>
          <cell r="E367" t="str">
            <v>CONSER</v>
          </cell>
          <cell r="F367">
            <v>40674</v>
          </cell>
          <cell r="G367" t="str">
            <v>CIS</v>
          </cell>
          <cell r="H367" t="str">
            <v>CIS</v>
          </cell>
          <cell r="I367">
            <v>8054.55</v>
          </cell>
          <cell r="J367" t="str">
            <v xml:space="preserve"> </v>
          </cell>
          <cell r="K367" t="str">
            <v xml:space="preserve"> </v>
          </cell>
          <cell r="L367" t="str">
            <v xml:space="preserve"> </v>
          </cell>
          <cell r="N367" t="str">
            <v>CONEW Misc</v>
          </cell>
          <cell r="O367" t="str">
            <v>Conservation</v>
          </cell>
          <cell r="P367" t="str">
            <v>NA</v>
          </cell>
          <cell r="Q367">
            <v>0</v>
          </cell>
          <cell r="R367">
            <v>0</v>
          </cell>
          <cell r="S367">
            <v>8054.55</v>
          </cell>
          <cell r="T367">
            <v>0</v>
          </cell>
          <cell r="U367">
            <v>0</v>
          </cell>
          <cell r="V367">
            <v>0</v>
          </cell>
          <cell r="W367">
            <v>0</v>
          </cell>
          <cell r="X367" t="str">
            <v>May2010-2011</v>
          </cell>
          <cell r="Y367" t="str">
            <v>May2010-2011ConservationCONSER</v>
          </cell>
          <cell r="Z367" t="str">
            <v>ConservationCISCONSER</v>
          </cell>
          <cell r="AA367" t="str">
            <v>May2010-2011CONEW Misc</v>
          </cell>
          <cell r="AB367" t="str">
            <v>ConservationCONSER</v>
          </cell>
          <cell r="AC367" t="str">
            <v>NACONSERConservationCIS</v>
          </cell>
          <cell r="AD367" t="str">
            <v>CONEW MiscMayCONSER</v>
          </cell>
          <cell r="AE367" t="str">
            <v>ConservationCONSERCISMay</v>
          </cell>
          <cell r="AF367">
            <v>0</v>
          </cell>
          <cell r="AG367">
            <v>8054.55</v>
          </cell>
          <cell r="AH367">
            <v>0</v>
          </cell>
          <cell r="AI367">
            <v>0</v>
          </cell>
          <cell r="AJ367">
            <v>0</v>
          </cell>
          <cell r="AK367">
            <v>0</v>
          </cell>
          <cell r="AL367">
            <v>0</v>
          </cell>
          <cell r="AM367">
            <v>0</v>
          </cell>
          <cell r="AN367">
            <v>0</v>
          </cell>
          <cell r="AO367">
            <v>8054.55</v>
          </cell>
          <cell r="AP367">
            <v>0</v>
          </cell>
          <cell r="AQ367">
            <v>0</v>
          </cell>
          <cell r="AR367">
            <v>0</v>
          </cell>
          <cell r="AS367">
            <v>0</v>
          </cell>
          <cell r="AT367">
            <v>0</v>
          </cell>
          <cell r="AU367">
            <v>0</v>
          </cell>
          <cell r="AV367">
            <v>0</v>
          </cell>
        </row>
        <row r="368">
          <cell r="A368" t="str">
            <v>May</v>
          </cell>
          <cell r="B368" t="str">
            <v>2010-2011</v>
          </cell>
          <cell r="C368" t="str">
            <v>18225.511200.912</v>
          </cell>
          <cell r="D368" t="str">
            <v>CONSER</v>
          </cell>
          <cell r="E368" t="str">
            <v>CONSER</v>
          </cell>
          <cell r="F368">
            <v>40675</v>
          </cell>
          <cell r="G368" t="str">
            <v>CIS</v>
          </cell>
          <cell r="H368" t="str">
            <v>CIS</v>
          </cell>
          <cell r="I368">
            <v>14605</v>
          </cell>
          <cell r="J368" t="str">
            <v xml:space="preserve"> </v>
          </cell>
          <cell r="K368" t="str">
            <v xml:space="preserve"> </v>
          </cell>
          <cell r="L368" t="str">
            <v xml:space="preserve"> </v>
          </cell>
          <cell r="N368" t="str">
            <v>CONEW Misc</v>
          </cell>
          <cell r="O368" t="str">
            <v>Conservation</v>
          </cell>
          <cell r="P368" t="str">
            <v>NA</v>
          </cell>
          <cell r="Q368">
            <v>0</v>
          </cell>
          <cell r="R368">
            <v>0</v>
          </cell>
          <cell r="S368">
            <v>14605</v>
          </cell>
          <cell r="T368">
            <v>0</v>
          </cell>
          <cell r="U368">
            <v>0</v>
          </cell>
          <cell r="V368">
            <v>0</v>
          </cell>
          <cell r="W368">
            <v>0</v>
          </cell>
          <cell r="X368" t="str">
            <v>May2010-2011</v>
          </cell>
          <cell r="Y368" t="str">
            <v>May2010-2011ConservationCONSER</v>
          </cell>
          <cell r="Z368" t="str">
            <v>ConservationCISCONSER</v>
          </cell>
          <cell r="AA368" t="str">
            <v>May2010-2011CONEW Misc</v>
          </cell>
          <cell r="AB368" t="str">
            <v>ConservationCONSER</v>
          </cell>
          <cell r="AC368" t="str">
            <v>NACONSERConservationCIS</v>
          </cell>
          <cell r="AD368" t="str">
            <v>CONEW MiscMayCONSER</v>
          </cell>
          <cell r="AE368" t="str">
            <v>ConservationCONSERCISMay</v>
          </cell>
          <cell r="AF368">
            <v>0</v>
          </cell>
          <cell r="AG368">
            <v>14605</v>
          </cell>
          <cell r="AH368">
            <v>0</v>
          </cell>
          <cell r="AI368">
            <v>0</v>
          </cell>
          <cell r="AJ368">
            <v>0</v>
          </cell>
          <cell r="AK368">
            <v>0</v>
          </cell>
          <cell r="AL368">
            <v>0</v>
          </cell>
          <cell r="AM368">
            <v>0</v>
          </cell>
          <cell r="AN368">
            <v>0</v>
          </cell>
          <cell r="AO368">
            <v>14605</v>
          </cell>
          <cell r="AP368">
            <v>0</v>
          </cell>
          <cell r="AQ368">
            <v>0</v>
          </cell>
          <cell r="AR368">
            <v>0</v>
          </cell>
          <cell r="AS368">
            <v>0</v>
          </cell>
          <cell r="AT368">
            <v>0</v>
          </cell>
          <cell r="AU368">
            <v>0</v>
          </cell>
          <cell r="AV368">
            <v>0</v>
          </cell>
        </row>
        <row r="369">
          <cell r="A369" t="str">
            <v>May</v>
          </cell>
          <cell r="B369" t="str">
            <v>2010-2011</v>
          </cell>
          <cell r="C369" t="str">
            <v>18225.512014.912</v>
          </cell>
          <cell r="D369" t="str">
            <v>CONSER</v>
          </cell>
          <cell r="E369" t="str">
            <v>CONSER</v>
          </cell>
          <cell r="F369">
            <v>40675</v>
          </cell>
          <cell r="G369">
            <v>196332</v>
          </cell>
          <cell r="H369" t="str">
            <v>Aqua Cops Water Systems Inc</v>
          </cell>
          <cell r="I369">
            <v>1516.79</v>
          </cell>
          <cell r="J369" t="str">
            <v>00171332</v>
          </cell>
          <cell r="L369" t="str">
            <v>HF0228</v>
          </cell>
          <cell r="N369" t="str">
            <v>CONEW Misc</v>
          </cell>
          <cell r="O369" t="str">
            <v>Conservation</v>
          </cell>
          <cell r="P369" t="str">
            <v>NA</v>
          </cell>
          <cell r="Q369">
            <v>0</v>
          </cell>
          <cell r="R369">
            <v>0</v>
          </cell>
          <cell r="S369">
            <v>1516.79</v>
          </cell>
          <cell r="T369">
            <v>0</v>
          </cell>
          <cell r="U369">
            <v>0</v>
          </cell>
          <cell r="V369">
            <v>0</v>
          </cell>
          <cell r="W369">
            <v>0</v>
          </cell>
          <cell r="X369" t="str">
            <v>May2010-2011</v>
          </cell>
          <cell r="Y369" t="str">
            <v>May2010-2011ConservationCONSER</v>
          </cell>
          <cell r="Z369" t="str">
            <v>Conservation196332CONSER</v>
          </cell>
          <cell r="AA369" t="str">
            <v>May2010-2011CONEW Misc</v>
          </cell>
          <cell r="AB369" t="str">
            <v>ConservationCONSER</v>
          </cell>
          <cell r="AC369" t="str">
            <v>NACONSERConservation196332</v>
          </cell>
          <cell r="AD369" t="str">
            <v>CONEW MiscMayCONSER</v>
          </cell>
          <cell r="AE369" t="str">
            <v>ConservationCONSER196332May</v>
          </cell>
          <cell r="AF369">
            <v>0</v>
          </cell>
          <cell r="AG369">
            <v>1516.79</v>
          </cell>
          <cell r="AH369">
            <v>0</v>
          </cell>
          <cell r="AI369">
            <v>0</v>
          </cell>
          <cell r="AJ369">
            <v>0</v>
          </cell>
          <cell r="AK369">
            <v>0</v>
          </cell>
          <cell r="AL369">
            <v>0</v>
          </cell>
          <cell r="AM369">
            <v>0</v>
          </cell>
          <cell r="AN369">
            <v>0</v>
          </cell>
          <cell r="AO369">
            <v>1516.79</v>
          </cell>
          <cell r="AP369">
            <v>0</v>
          </cell>
          <cell r="AQ369">
            <v>0</v>
          </cell>
          <cell r="AR369">
            <v>0</v>
          </cell>
          <cell r="AS369">
            <v>0</v>
          </cell>
          <cell r="AT369">
            <v>0</v>
          </cell>
          <cell r="AU369">
            <v>0</v>
          </cell>
          <cell r="AV369">
            <v>0</v>
          </cell>
        </row>
        <row r="370">
          <cell r="A370" t="str">
            <v>May</v>
          </cell>
          <cell r="B370" t="str">
            <v>2010-2011</v>
          </cell>
          <cell r="C370" t="str">
            <v>18225.512014.912</v>
          </cell>
          <cell r="D370" t="str">
            <v>CONSER</v>
          </cell>
          <cell r="E370" t="str">
            <v>CONSER</v>
          </cell>
          <cell r="F370">
            <v>40675</v>
          </cell>
          <cell r="G370">
            <v>196332</v>
          </cell>
          <cell r="H370" t="str">
            <v>Aqua Cops Water Systems Inc</v>
          </cell>
          <cell r="I370">
            <v>1230.1300000000001</v>
          </cell>
          <cell r="J370" t="str">
            <v>00171332</v>
          </cell>
          <cell r="L370" t="str">
            <v>HF0229</v>
          </cell>
          <cell r="N370" t="str">
            <v>CONEW Misc</v>
          </cell>
          <cell r="O370" t="str">
            <v>Conservation</v>
          </cell>
          <cell r="P370" t="str">
            <v>NA</v>
          </cell>
          <cell r="Q370">
            <v>0</v>
          </cell>
          <cell r="R370">
            <v>0</v>
          </cell>
          <cell r="S370">
            <v>1230.1300000000001</v>
          </cell>
          <cell r="T370">
            <v>0</v>
          </cell>
          <cell r="U370">
            <v>0</v>
          </cell>
          <cell r="V370">
            <v>0</v>
          </cell>
          <cell r="W370">
            <v>0</v>
          </cell>
          <cell r="X370" t="str">
            <v>May2010-2011</v>
          </cell>
          <cell r="Y370" t="str">
            <v>May2010-2011ConservationCONSER</v>
          </cell>
          <cell r="Z370" t="str">
            <v>Conservation196332CONSER</v>
          </cell>
          <cell r="AA370" t="str">
            <v>May2010-2011CONEW Misc</v>
          </cell>
          <cell r="AB370" t="str">
            <v>ConservationCONSER</v>
          </cell>
          <cell r="AC370" t="str">
            <v>NACONSERConservation196332</v>
          </cell>
          <cell r="AD370" t="str">
            <v>CONEW MiscMayCONSER</v>
          </cell>
          <cell r="AE370" t="str">
            <v>ConservationCONSER196332May</v>
          </cell>
          <cell r="AF370">
            <v>0</v>
          </cell>
          <cell r="AG370">
            <v>1230.1300000000001</v>
          </cell>
          <cell r="AH370">
            <v>0</v>
          </cell>
          <cell r="AI370">
            <v>0</v>
          </cell>
          <cell r="AJ370">
            <v>0</v>
          </cell>
          <cell r="AK370">
            <v>0</v>
          </cell>
          <cell r="AL370">
            <v>0</v>
          </cell>
          <cell r="AM370">
            <v>0</v>
          </cell>
          <cell r="AN370">
            <v>0</v>
          </cell>
          <cell r="AO370">
            <v>1230.1300000000001</v>
          </cell>
          <cell r="AP370">
            <v>0</v>
          </cell>
          <cell r="AQ370">
            <v>0</v>
          </cell>
          <cell r="AR370">
            <v>0</v>
          </cell>
          <cell r="AS370">
            <v>0</v>
          </cell>
          <cell r="AT370">
            <v>0</v>
          </cell>
          <cell r="AU370">
            <v>0</v>
          </cell>
          <cell r="AV370">
            <v>0</v>
          </cell>
        </row>
        <row r="371">
          <cell r="A371" t="str">
            <v>May</v>
          </cell>
          <cell r="B371" t="str">
            <v>2010-2011</v>
          </cell>
          <cell r="C371" t="str">
            <v>18225.512014.912</v>
          </cell>
          <cell r="D371" t="str">
            <v>CONSER</v>
          </cell>
          <cell r="E371" t="str">
            <v>CONSER</v>
          </cell>
          <cell r="F371">
            <v>40675</v>
          </cell>
          <cell r="G371">
            <v>196332</v>
          </cell>
          <cell r="H371" t="str">
            <v>Aqua Cops Water Systems Inc</v>
          </cell>
          <cell r="I371">
            <v>973.84</v>
          </cell>
          <cell r="J371" t="str">
            <v>00171332</v>
          </cell>
          <cell r="L371" t="str">
            <v>HF0230</v>
          </cell>
          <cell r="N371" t="str">
            <v>CONEW Misc</v>
          </cell>
          <cell r="O371" t="str">
            <v>Conservation</v>
          </cell>
          <cell r="P371" t="str">
            <v>NA</v>
          </cell>
          <cell r="Q371">
            <v>0</v>
          </cell>
          <cell r="R371">
            <v>0</v>
          </cell>
          <cell r="S371">
            <v>973.84</v>
          </cell>
          <cell r="T371">
            <v>0</v>
          </cell>
          <cell r="U371">
            <v>0</v>
          </cell>
          <cell r="V371">
            <v>0</v>
          </cell>
          <cell r="W371">
            <v>0</v>
          </cell>
          <cell r="X371" t="str">
            <v>May2010-2011</v>
          </cell>
          <cell r="Y371" t="str">
            <v>May2010-2011ConservationCONSER</v>
          </cell>
          <cell r="Z371" t="str">
            <v>Conservation196332CONSER</v>
          </cell>
          <cell r="AA371" t="str">
            <v>May2010-2011CONEW Misc</v>
          </cell>
          <cell r="AB371" t="str">
            <v>ConservationCONSER</v>
          </cell>
          <cell r="AC371" t="str">
            <v>NACONSERConservation196332</v>
          </cell>
          <cell r="AD371" t="str">
            <v>CONEW MiscMayCONSER</v>
          </cell>
          <cell r="AE371" t="str">
            <v>ConservationCONSER196332May</v>
          </cell>
          <cell r="AF371">
            <v>0</v>
          </cell>
          <cell r="AG371">
            <v>973.84</v>
          </cell>
          <cell r="AH371">
            <v>0</v>
          </cell>
          <cell r="AI371">
            <v>0</v>
          </cell>
          <cell r="AJ371">
            <v>0</v>
          </cell>
          <cell r="AK371">
            <v>0</v>
          </cell>
          <cell r="AL371">
            <v>0</v>
          </cell>
          <cell r="AM371">
            <v>0</v>
          </cell>
          <cell r="AN371">
            <v>0</v>
          </cell>
          <cell r="AO371">
            <v>973.84</v>
          </cell>
          <cell r="AP371">
            <v>0</v>
          </cell>
          <cell r="AQ371">
            <v>0</v>
          </cell>
          <cell r="AR371">
            <v>0</v>
          </cell>
          <cell r="AS371">
            <v>0</v>
          </cell>
          <cell r="AT371">
            <v>0</v>
          </cell>
          <cell r="AU371">
            <v>0</v>
          </cell>
          <cell r="AV371">
            <v>0</v>
          </cell>
        </row>
        <row r="372">
          <cell r="A372" t="str">
            <v>May</v>
          </cell>
          <cell r="B372" t="str">
            <v>2010-2011</v>
          </cell>
          <cell r="C372" t="str">
            <v>18225.512014.912</v>
          </cell>
          <cell r="D372" t="str">
            <v>CONSER</v>
          </cell>
          <cell r="E372" t="str">
            <v>CONSER</v>
          </cell>
          <cell r="F372">
            <v>40675</v>
          </cell>
          <cell r="G372">
            <v>196332</v>
          </cell>
          <cell r="H372" t="str">
            <v>Aqua Cops Water Systems Inc</v>
          </cell>
          <cell r="I372">
            <v>1279.68</v>
          </cell>
          <cell r="J372" t="str">
            <v>00171332</v>
          </cell>
          <cell r="L372" t="str">
            <v>HF0231</v>
          </cell>
          <cell r="N372" t="str">
            <v>CONEW Misc</v>
          </cell>
          <cell r="O372" t="str">
            <v>Conservation</v>
          </cell>
          <cell r="P372" t="str">
            <v>NA</v>
          </cell>
          <cell r="Q372">
            <v>0</v>
          </cell>
          <cell r="R372">
            <v>0</v>
          </cell>
          <cell r="S372">
            <v>1279.68</v>
          </cell>
          <cell r="T372">
            <v>0</v>
          </cell>
          <cell r="U372">
            <v>0</v>
          </cell>
          <cell r="V372">
            <v>0</v>
          </cell>
          <cell r="W372">
            <v>0</v>
          </cell>
          <cell r="X372" t="str">
            <v>May2010-2011</v>
          </cell>
          <cell r="Y372" t="str">
            <v>May2010-2011ConservationCONSER</v>
          </cell>
          <cell r="Z372" t="str">
            <v>Conservation196332CONSER</v>
          </cell>
          <cell r="AA372" t="str">
            <v>May2010-2011CONEW Misc</v>
          </cell>
          <cell r="AB372" t="str">
            <v>ConservationCONSER</v>
          </cell>
          <cell r="AC372" t="str">
            <v>NACONSERConservation196332</v>
          </cell>
          <cell r="AD372" t="str">
            <v>CONEW MiscMayCONSER</v>
          </cell>
          <cell r="AE372" t="str">
            <v>ConservationCONSER196332May</v>
          </cell>
          <cell r="AF372">
            <v>0</v>
          </cell>
          <cell r="AG372">
            <v>1279.68</v>
          </cell>
          <cell r="AH372">
            <v>0</v>
          </cell>
          <cell r="AI372">
            <v>0</v>
          </cell>
          <cell r="AJ372">
            <v>0</v>
          </cell>
          <cell r="AK372">
            <v>0</v>
          </cell>
          <cell r="AL372">
            <v>0</v>
          </cell>
          <cell r="AM372">
            <v>0</v>
          </cell>
          <cell r="AN372">
            <v>0</v>
          </cell>
          <cell r="AO372">
            <v>1279.68</v>
          </cell>
          <cell r="AP372">
            <v>0</v>
          </cell>
          <cell r="AQ372">
            <v>0</v>
          </cell>
          <cell r="AR372">
            <v>0</v>
          </cell>
          <cell r="AS372">
            <v>0</v>
          </cell>
          <cell r="AT372">
            <v>0</v>
          </cell>
          <cell r="AU372">
            <v>0</v>
          </cell>
          <cell r="AV372">
            <v>0</v>
          </cell>
        </row>
        <row r="373">
          <cell r="A373" t="str">
            <v>May</v>
          </cell>
          <cell r="B373" t="str">
            <v>2010-2011</v>
          </cell>
          <cell r="C373" t="str">
            <v>18225.512014.912</v>
          </cell>
          <cell r="D373" t="str">
            <v>CONSER</v>
          </cell>
          <cell r="E373" t="str">
            <v>CONSER</v>
          </cell>
          <cell r="F373">
            <v>40675</v>
          </cell>
          <cell r="G373">
            <v>196332</v>
          </cell>
          <cell r="H373" t="str">
            <v>Aqua Cops Water Systems Inc</v>
          </cell>
          <cell r="I373">
            <v>864.36</v>
          </cell>
          <cell r="J373" t="str">
            <v>00171332</v>
          </cell>
          <cell r="L373" t="str">
            <v>BI0055</v>
          </cell>
          <cell r="N373" t="str">
            <v>CONEW Misc</v>
          </cell>
          <cell r="O373" t="str">
            <v>Conservation</v>
          </cell>
          <cell r="P373" t="str">
            <v>NA</v>
          </cell>
          <cell r="Q373">
            <v>0</v>
          </cell>
          <cell r="R373">
            <v>0</v>
          </cell>
          <cell r="S373">
            <v>864.36</v>
          </cell>
          <cell r="T373">
            <v>0</v>
          </cell>
          <cell r="U373">
            <v>0</v>
          </cell>
          <cell r="V373">
            <v>0</v>
          </cell>
          <cell r="W373">
            <v>0</v>
          </cell>
          <cell r="X373" t="str">
            <v>May2010-2011</v>
          </cell>
          <cell r="Y373" t="str">
            <v>May2010-2011ConservationCONSER</v>
          </cell>
          <cell r="Z373" t="str">
            <v>Conservation196332CONSER</v>
          </cell>
          <cell r="AA373" t="str">
            <v>May2010-2011CONEW Misc</v>
          </cell>
          <cell r="AB373" t="str">
            <v>ConservationCONSER</v>
          </cell>
          <cell r="AC373" t="str">
            <v>NACONSERConservation196332</v>
          </cell>
          <cell r="AD373" t="str">
            <v>CONEW MiscMayCONSER</v>
          </cell>
          <cell r="AE373" t="str">
            <v>ConservationCONSER196332May</v>
          </cell>
          <cell r="AF373">
            <v>0</v>
          </cell>
          <cell r="AG373">
            <v>864.36</v>
          </cell>
          <cell r="AH373">
            <v>0</v>
          </cell>
          <cell r="AI373">
            <v>0</v>
          </cell>
          <cell r="AJ373">
            <v>0</v>
          </cell>
          <cell r="AK373">
            <v>0</v>
          </cell>
          <cell r="AL373">
            <v>0</v>
          </cell>
          <cell r="AM373">
            <v>0</v>
          </cell>
          <cell r="AN373">
            <v>0</v>
          </cell>
          <cell r="AO373">
            <v>864.36</v>
          </cell>
          <cell r="AP373">
            <v>0</v>
          </cell>
          <cell r="AQ373">
            <v>0</v>
          </cell>
          <cell r="AR373">
            <v>0</v>
          </cell>
          <cell r="AS373">
            <v>0</v>
          </cell>
          <cell r="AT373">
            <v>0</v>
          </cell>
          <cell r="AU373">
            <v>0</v>
          </cell>
          <cell r="AV373">
            <v>0</v>
          </cell>
        </row>
        <row r="374">
          <cell r="A374" t="str">
            <v>May</v>
          </cell>
          <cell r="B374" t="str">
            <v>2010-2011</v>
          </cell>
          <cell r="C374" t="str">
            <v>18225.512014.912</v>
          </cell>
          <cell r="D374" t="str">
            <v>CONSER</v>
          </cell>
          <cell r="E374" t="str">
            <v>CONSER</v>
          </cell>
          <cell r="F374">
            <v>40675</v>
          </cell>
          <cell r="G374">
            <v>196332</v>
          </cell>
          <cell r="H374" t="str">
            <v>Aqua Cops Water Systems Inc</v>
          </cell>
          <cell r="I374">
            <v>3575.02</v>
          </cell>
          <cell r="J374" t="str">
            <v>00171332</v>
          </cell>
          <cell r="L374" t="str">
            <v>MF0007</v>
          </cell>
          <cell r="N374" t="str">
            <v>CONEW Misc</v>
          </cell>
          <cell r="O374" t="str">
            <v>Conservation</v>
          </cell>
          <cell r="P374" t="str">
            <v>NA</v>
          </cell>
          <cell r="Q374">
            <v>0</v>
          </cell>
          <cell r="R374">
            <v>0</v>
          </cell>
          <cell r="S374">
            <v>3575.02</v>
          </cell>
          <cell r="T374">
            <v>0</v>
          </cell>
          <cell r="U374">
            <v>0</v>
          </cell>
          <cell r="V374">
            <v>0</v>
          </cell>
          <cell r="W374">
            <v>0</v>
          </cell>
          <cell r="X374" t="str">
            <v>May2010-2011</v>
          </cell>
          <cell r="Y374" t="str">
            <v>May2010-2011ConservationCONSER</v>
          </cell>
          <cell r="Z374" t="str">
            <v>Conservation196332CONSER</v>
          </cell>
          <cell r="AA374" t="str">
            <v>May2010-2011CONEW Misc</v>
          </cell>
          <cell r="AB374" t="str">
            <v>ConservationCONSER</v>
          </cell>
          <cell r="AC374" t="str">
            <v>NACONSERConservation196332</v>
          </cell>
          <cell r="AD374" t="str">
            <v>CONEW MiscMayCONSER</v>
          </cell>
          <cell r="AE374" t="str">
            <v>ConservationCONSER196332May</v>
          </cell>
          <cell r="AF374">
            <v>0</v>
          </cell>
          <cell r="AG374">
            <v>3575.02</v>
          </cell>
          <cell r="AH374">
            <v>0</v>
          </cell>
          <cell r="AI374">
            <v>0</v>
          </cell>
          <cell r="AJ374">
            <v>0</v>
          </cell>
          <cell r="AK374">
            <v>0</v>
          </cell>
          <cell r="AL374">
            <v>0</v>
          </cell>
          <cell r="AM374">
            <v>0</v>
          </cell>
          <cell r="AN374">
            <v>0</v>
          </cell>
          <cell r="AO374">
            <v>3575.02</v>
          </cell>
          <cell r="AP374">
            <v>0</v>
          </cell>
          <cell r="AQ374">
            <v>0</v>
          </cell>
          <cell r="AR374">
            <v>0</v>
          </cell>
          <cell r="AS374">
            <v>0</v>
          </cell>
          <cell r="AT374">
            <v>0</v>
          </cell>
          <cell r="AU374">
            <v>0</v>
          </cell>
          <cell r="AV374">
            <v>0</v>
          </cell>
        </row>
        <row r="375">
          <cell r="A375" t="str">
            <v>May</v>
          </cell>
          <cell r="B375" t="str">
            <v>2010-2011</v>
          </cell>
          <cell r="C375" t="str">
            <v>18225.511200.912</v>
          </cell>
          <cell r="D375" t="str">
            <v>CONSER</v>
          </cell>
          <cell r="E375" t="str">
            <v>CONSER</v>
          </cell>
          <cell r="F375">
            <v>40679</v>
          </cell>
          <cell r="G375" t="str">
            <v>CIS</v>
          </cell>
          <cell r="H375" t="str">
            <v>CIS</v>
          </cell>
          <cell r="I375">
            <v>6900</v>
          </cell>
          <cell r="J375" t="str">
            <v xml:space="preserve"> </v>
          </cell>
          <cell r="K375" t="str">
            <v xml:space="preserve"> </v>
          </cell>
          <cell r="L375" t="str">
            <v xml:space="preserve"> </v>
          </cell>
          <cell r="N375" t="str">
            <v>CONEW Misc</v>
          </cell>
          <cell r="O375" t="str">
            <v>Conservation</v>
          </cell>
          <cell r="P375" t="str">
            <v>NA</v>
          </cell>
          <cell r="Q375">
            <v>0</v>
          </cell>
          <cell r="R375">
            <v>0</v>
          </cell>
          <cell r="S375">
            <v>6900</v>
          </cell>
          <cell r="T375">
            <v>0</v>
          </cell>
          <cell r="U375">
            <v>0</v>
          </cell>
          <cell r="V375">
            <v>0</v>
          </cell>
          <cell r="W375">
            <v>0</v>
          </cell>
          <cell r="X375" t="str">
            <v>May2010-2011</v>
          </cell>
          <cell r="Y375" t="str">
            <v>May2010-2011ConservationCONSER</v>
          </cell>
          <cell r="Z375" t="str">
            <v>ConservationCISCONSER</v>
          </cell>
          <cell r="AA375" t="str">
            <v>May2010-2011CONEW Misc</v>
          </cell>
          <cell r="AB375" t="str">
            <v>ConservationCONSER</v>
          </cell>
          <cell r="AC375" t="str">
            <v>NACONSERConservationCIS</v>
          </cell>
          <cell r="AD375" t="str">
            <v>CONEW MiscMayCONSER</v>
          </cell>
          <cell r="AE375" t="str">
            <v>ConservationCONSERCISMay</v>
          </cell>
          <cell r="AF375">
            <v>0</v>
          </cell>
          <cell r="AG375">
            <v>6900</v>
          </cell>
          <cell r="AH375">
            <v>0</v>
          </cell>
          <cell r="AI375">
            <v>0</v>
          </cell>
          <cell r="AJ375">
            <v>0</v>
          </cell>
          <cell r="AK375">
            <v>0</v>
          </cell>
          <cell r="AL375">
            <v>0</v>
          </cell>
          <cell r="AM375">
            <v>0</v>
          </cell>
          <cell r="AN375">
            <v>0</v>
          </cell>
          <cell r="AO375">
            <v>6900</v>
          </cell>
          <cell r="AP375">
            <v>0</v>
          </cell>
          <cell r="AQ375">
            <v>0</v>
          </cell>
          <cell r="AR375">
            <v>0</v>
          </cell>
          <cell r="AS375">
            <v>0</v>
          </cell>
          <cell r="AT375">
            <v>0</v>
          </cell>
          <cell r="AU375">
            <v>0</v>
          </cell>
          <cell r="AV375">
            <v>0</v>
          </cell>
        </row>
        <row r="376">
          <cell r="A376" t="str">
            <v>May</v>
          </cell>
          <cell r="B376" t="str">
            <v>2010-2011</v>
          </cell>
          <cell r="C376" t="str">
            <v>18225.512014.912</v>
          </cell>
          <cell r="D376" t="str">
            <v>CONSER</v>
          </cell>
          <cell r="E376" t="str">
            <v>CONSER</v>
          </cell>
          <cell r="F376">
            <v>40679</v>
          </cell>
          <cell r="G376">
            <v>52020</v>
          </cell>
          <cell r="H376" t="str">
            <v>Asyst Corporation</v>
          </cell>
          <cell r="I376">
            <v>6400</v>
          </cell>
          <cell r="J376" t="str">
            <v>00142268</v>
          </cell>
          <cell r="L376" t="str">
            <v>5404</v>
          </cell>
          <cell r="N376" t="str">
            <v>CONEW Misc</v>
          </cell>
          <cell r="O376" t="str">
            <v>Conservation</v>
          </cell>
          <cell r="P376" t="str">
            <v>NA</v>
          </cell>
          <cell r="Q376">
            <v>0</v>
          </cell>
          <cell r="R376">
            <v>0</v>
          </cell>
          <cell r="S376">
            <v>6400</v>
          </cell>
          <cell r="T376">
            <v>0</v>
          </cell>
          <cell r="U376">
            <v>0</v>
          </cell>
          <cell r="V376">
            <v>0</v>
          </cell>
          <cell r="W376">
            <v>0</v>
          </cell>
          <cell r="X376" t="str">
            <v>May2010-2011</v>
          </cell>
          <cell r="Y376" t="str">
            <v>May2010-2011ConservationCONSER</v>
          </cell>
          <cell r="Z376" t="str">
            <v>Conservation52020CONSER</v>
          </cell>
          <cell r="AA376" t="str">
            <v>May2010-2011CONEW Misc</v>
          </cell>
          <cell r="AB376" t="str">
            <v>ConservationCONSER</v>
          </cell>
          <cell r="AC376" t="str">
            <v>NACONSERConservation52020</v>
          </cell>
          <cell r="AD376" t="str">
            <v>CONEW MiscMayCONSER</v>
          </cell>
          <cell r="AE376" t="str">
            <v>ConservationCONSER52020May</v>
          </cell>
          <cell r="AF376">
            <v>0</v>
          </cell>
          <cell r="AG376">
            <v>6400</v>
          </cell>
          <cell r="AH376">
            <v>0</v>
          </cell>
          <cell r="AI376">
            <v>0</v>
          </cell>
          <cell r="AJ376">
            <v>0</v>
          </cell>
          <cell r="AK376">
            <v>0</v>
          </cell>
          <cell r="AL376">
            <v>0</v>
          </cell>
          <cell r="AM376">
            <v>0</v>
          </cell>
          <cell r="AN376">
            <v>0</v>
          </cell>
          <cell r="AO376">
            <v>6400</v>
          </cell>
          <cell r="AP376">
            <v>0</v>
          </cell>
          <cell r="AQ376">
            <v>0</v>
          </cell>
          <cell r="AR376">
            <v>0</v>
          </cell>
          <cell r="AS376">
            <v>0</v>
          </cell>
          <cell r="AT376">
            <v>0</v>
          </cell>
          <cell r="AU376">
            <v>0</v>
          </cell>
          <cell r="AV376">
            <v>0</v>
          </cell>
        </row>
        <row r="377">
          <cell r="A377" t="str">
            <v>May</v>
          </cell>
          <cell r="B377" t="str">
            <v>2010-2011</v>
          </cell>
          <cell r="C377" t="str">
            <v>18225.511200.912</v>
          </cell>
          <cell r="D377" t="str">
            <v>CONSER</v>
          </cell>
          <cell r="E377" t="str">
            <v>CONSER</v>
          </cell>
          <cell r="F377">
            <v>40680</v>
          </cell>
          <cell r="G377" t="str">
            <v>CIS</v>
          </cell>
          <cell r="H377" t="str">
            <v>CIS</v>
          </cell>
          <cell r="I377">
            <v>277.89999999999998</v>
          </cell>
          <cell r="J377" t="str">
            <v xml:space="preserve"> </v>
          </cell>
          <cell r="K377" t="str">
            <v xml:space="preserve"> </v>
          </cell>
          <cell r="L377" t="str">
            <v xml:space="preserve"> </v>
          </cell>
          <cell r="N377" t="str">
            <v>CONEW Misc</v>
          </cell>
          <cell r="O377" t="str">
            <v>Conservation</v>
          </cell>
          <cell r="P377" t="str">
            <v>NA</v>
          </cell>
          <cell r="Q377">
            <v>0</v>
          </cell>
          <cell r="R377">
            <v>0</v>
          </cell>
          <cell r="S377">
            <v>277.89999999999998</v>
          </cell>
          <cell r="T377">
            <v>0</v>
          </cell>
          <cell r="U377">
            <v>0</v>
          </cell>
          <cell r="V377">
            <v>0</v>
          </cell>
          <cell r="W377">
            <v>0</v>
          </cell>
          <cell r="X377" t="str">
            <v>May2010-2011</v>
          </cell>
          <cell r="Y377" t="str">
            <v>May2010-2011ConservationCONSER</v>
          </cell>
          <cell r="Z377" t="str">
            <v>ConservationCISCONSER</v>
          </cell>
          <cell r="AA377" t="str">
            <v>May2010-2011CONEW Misc</v>
          </cell>
          <cell r="AB377" t="str">
            <v>ConservationCONSER</v>
          </cell>
          <cell r="AC377" t="str">
            <v>NACONSERConservationCIS</v>
          </cell>
          <cell r="AD377" t="str">
            <v>CONEW MiscMayCONSER</v>
          </cell>
          <cell r="AE377" t="str">
            <v>ConservationCONSERCISMay</v>
          </cell>
          <cell r="AF377">
            <v>0</v>
          </cell>
          <cell r="AG377">
            <v>277.89999999999998</v>
          </cell>
          <cell r="AH377">
            <v>0</v>
          </cell>
          <cell r="AI377">
            <v>0</v>
          </cell>
          <cell r="AJ377">
            <v>0</v>
          </cell>
          <cell r="AK377">
            <v>0</v>
          </cell>
          <cell r="AL377">
            <v>0</v>
          </cell>
          <cell r="AM377">
            <v>0</v>
          </cell>
          <cell r="AN377">
            <v>0</v>
          </cell>
          <cell r="AO377">
            <v>277.89999999999998</v>
          </cell>
          <cell r="AP377">
            <v>0</v>
          </cell>
          <cell r="AQ377">
            <v>0</v>
          </cell>
          <cell r="AR377">
            <v>0</v>
          </cell>
          <cell r="AS377">
            <v>0</v>
          </cell>
          <cell r="AT377">
            <v>0</v>
          </cell>
          <cell r="AU377">
            <v>0</v>
          </cell>
          <cell r="AV377">
            <v>0</v>
          </cell>
        </row>
        <row r="378">
          <cell r="A378" t="str">
            <v>May</v>
          </cell>
          <cell r="B378" t="str">
            <v>2010-2011</v>
          </cell>
          <cell r="C378" t="str">
            <v>18225.511200.912</v>
          </cell>
          <cell r="D378" t="str">
            <v>CONSER</v>
          </cell>
          <cell r="E378" t="str">
            <v>CONSER</v>
          </cell>
          <cell r="F378">
            <v>40681</v>
          </cell>
          <cell r="G378" t="str">
            <v>CIS</v>
          </cell>
          <cell r="H378" t="str">
            <v>CIS</v>
          </cell>
          <cell r="I378">
            <v>42288</v>
          </cell>
          <cell r="J378" t="str">
            <v xml:space="preserve"> </v>
          </cell>
          <cell r="K378" t="str">
            <v xml:space="preserve"> </v>
          </cell>
          <cell r="L378" t="str">
            <v xml:space="preserve"> </v>
          </cell>
          <cell r="N378" t="str">
            <v>CONEW Misc</v>
          </cell>
          <cell r="O378" t="str">
            <v>Conservation</v>
          </cell>
          <cell r="P378" t="str">
            <v>NA</v>
          </cell>
          <cell r="Q378">
            <v>0</v>
          </cell>
          <cell r="R378">
            <v>0</v>
          </cell>
          <cell r="S378">
            <v>42288</v>
          </cell>
          <cell r="T378">
            <v>0</v>
          </cell>
          <cell r="U378">
            <v>0</v>
          </cell>
          <cell r="V378">
            <v>0</v>
          </cell>
          <cell r="W378">
            <v>0</v>
          </cell>
          <cell r="X378" t="str">
            <v>May2010-2011</v>
          </cell>
          <cell r="Y378" t="str">
            <v>May2010-2011ConservationCONSER</v>
          </cell>
          <cell r="Z378" t="str">
            <v>ConservationCISCONSER</v>
          </cell>
          <cell r="AA378" t="str">
            <v>May2010-2011CONEW Misc</v>
          </cell>
          <cell r="AB378" t="str">
            <v>ConservationCONSER</v>
          </cell>
          <cell r="AC378" t="str">
            <v>NACONSERConservationCIS</v>
          </cell>
          <cell r="AD378" t="str">
            <v>CONEW MiscMayCONSER</v>
          </cell>
          <cell r="AE378" t="str">
            <v>ConservationCONSERCISMay</v>
          </cell>
          <cell r="AF378">
            <v>0</v>
          </cell>
          <cell r="AG378">
            <v>42288</v>
          </cell>
          <cell r="AH378">
            <v>0</v>
          </cell>
          <cell r="AI378">
            <v>0</v>
          </cell>
          <cell r="AJ378">
            <v>0</v>
          </cell>
          <cell r="AK378">
            <v>0</v>
          </cell>
          <cell r="AL378">
            <v>0</v>
          </cell>
          <cell r="AM378">
            <v>0</v>
          </cell>
          <cell r="AN378">
            <v>0</v>
          </cell>
          <cell r="AO378">
            <v>42288</v>
          </cell>
          <cell r="AP378">
            <v>0</v>
          </cell>
          <cell r="AQ378">
            <v>0</v>
          </cell>
          <cell r="AR378">
            <v>0</v>
          </cell>
          <cell r="AS378">
            <v>0</v>
          </cell>
          <cell r="AT378">
            <v>0</v>
          </cell>
          <cell r="AU378">
            <v>0</v>
          </cell>
          <cell r="AV378">
            <v>0</v>
          </cell>
        </row>
        <row r="379">
          <cell r="A379" t="str">
            <v>May</v>
          </cell>
          <cell r="B379" t="str">
            <v>2010-2011</v>
          </cell>
          <cell r="C379" t="str">
            <v>18225.512014.912</v>
          </cell>
          <cell r="D379" t="str">
            <v>CONSER</v>
          </cell>
          <cell r="E379" t="str">
            <v>CONSER</v>
          </cell>
          <cell r="F379">
            <v>40681</v>
          </cell>
          <cell r="G379">
            <v>196332</v>
          </cell>
          <cell r="H379" t="str">
            <v>Aqua Cops Water Systems Inc</v>
          </cell>
          <cell r="I379">
            <v>1760.79</v>
          </cell>
          <cell r="J379" t="str">
            <v>00171332</v>
          </cell>
          <cell r="L379" t="str">
            <v>HF0232</v>
          </cell>
          <cell r="N379" t="str">
            <v>CONEW Misc</v>
          </cell>
          <cell r="O379" t="str">
            <v>Conservation</v>
          </cell>
          <cell r="P379" t="str">
            <v>NA</v>
          </cell>
          <cell r="Q379">
            <v>0</v>
          </cell>
          <cell r="R379">
            <v>0</v>
          </cell>
          <cell r="S379">
            <v>1760.79</v>
          </cell>
          <cell r="T379">
            <v>0</v>
          </cell>
          <cell r="U379">
            <v>0</v>
          </cell>
          <cell r="V379">
            <v>0</v>
          </cell>
          <cell r="W379">
            <v>0</v>
          </cell>
          <cell r="X379" t="str">
            <v>May2010-2011</v>
          </cell>
          <cell r="Y379" t="str">
            <v>May2010-2011ConservationCONSER</v>
          </cell>
          <cell r="Z379" t="str">
            <v>Conservation196332CONSER</v>
          </cell>
          <cell r="AA379" t="str">
            <v>May2010-2011CONEW Misc</v>
          </cell>
          <cell r="AB379" t="str">
            <v>ConservationCONSER</v>
          </cell>
          <cell r="AC379" t="str">
            <v>NACONSERConservation196332</v>
          </cell>
          <cell r="AD379" t="str">
            <v>CONEW MiscMayCONSER</v>
          </cell>
          <cell r="AE379" t="str">
            <v>ConservationCONSER196332May</v>
          </cell>
          <cell r="AF379">
            <v>0</v>
          </cell>
          <cell r="AG379">
            <v>1760.79</v>
          </cell>
          <cell r="AH379">
            <v>0</v>
          </cell>
          <cell r="AI379">
            <v>0</v>
          </cell>
          <cell r="AJ379">
            <v>0</v>
          </cell>
          <cell r="AK379">
            <v>0</v>
          </cell>
          <cell r="AL379">
            <v>0</v>
          </cell>
          <cell r="AM379">
            <v>0</v>
          </cell>
          <cell r="AN379">
            <v>0</v>
          </cell>
          <cell r="AO379">
            <v>1760.79</v>
          </cell>
          <cell r="AP379">
            <v>0</v>
          </cell>
          <cell r="AQ379">
            <v>0</v>
          </cell>
          <cell r="AR379">
            <v>0</v>
          </cell>
          <cell r="AS379">
            <v>0</v>
          </cell>
          <cell r="AT379">
            <v>0</v>
          </cell>
          <cell r="AU379">
            <v>0</v>
          </cell>
          <cell r="AV379">
            <v>0</v>
          </cell>
        </row>
        <row r="380">
          <cell r="A380" t="str">
            <v>May</v>
          </cell>
          <cell r="B380" t="str">
            <v>2010-2011</v>
          </cell>
          <cell r="C380" t="str">
            <v>18225.512014.912</v>
          </cell>
          <cell r="D380" t="str">
            <v>CONSER</v>
          </cell>
          <cell r="E380" t="str">
            <v>CONSER</v>
          </cell>
          <cell r="F380">
            <v>40681</v>
          </cell>
          <cell r="G380">
            <v>196332</v>
          </cell>
          <cell r="H380" t="str">
            <v>Aqua Cops Water Systems Inc</v>
          </cell>
          <cell r="I380">
            <v>1688.53</v>
          </cell>
          <cell r="J380" t="str">
            <v>00171332</v>
          </cell>
          <cell r="L380" t="str">
            <v>HF0233</v>
          </cell>
          <cell r="N380" t="str">
            <v>CONEW Misc</v>
          </cell>
          <cell r="O380" t="str">
            <v>Conservation</v>
          </cell>
          <cell r="P380" t="str">
            <v>NA</v>
          </cell>
          <cell r="Q380">
            <v>0</v>
          </cell>
          <cell r="R380">
            <v>0</v>
          </cell>
          <cell r="S380">
            <v>1688.53</v>
          </cell>
          <cell r="T380">
            <v>0</v>
          </cell>
          <cell r="U380">
            <v>0</v>
          </cell>
          <cell r="V380">
            <v>0</v>
          </cell>
          <cell r="W380">
            <v>0</v>
          </cell>
          <cell r="X380" t="str">
            <v>May2010-2011</v>
          </cell>
          <cell r="Y380" t="str">
            <v>May2010-2011ConservationCONSER</v>
          </cell>
          <cell r="Z380" t="str">
            <v>Conservation196332CONSER</v>
          </cell>
          <cell r="AA380" t="str">
            <v>May2010-2011CONEW Misc</v>
          </cell>
          <cell r="AB380" t="str">
            <v>ConservationCONSER</v>
          </cell>
          <cell r="AC380" t="str">
            <v>NACONSERConservation196332</v>
          </cell>
          <cell r="AD380" t="str">
            <v>CONEW MiscMayCONSER</v>
          </cell>
          <cell r="AE380" t="str">
            <v>ConservationCONSER196332May</v>
          </cell>
          <cell r="AF380">
            <v>0</v>
          </cell>
          <cell r="AG380">
            <v>1688.53</v>
          </cell>
          <cell r="AH380">
            <v>0</v>
          </cell>
          <cell r="AI380">
            <v>0</v>
          </cell>
          <cell r="AJ380">
            <v>0</v>
          </cell>
          <cell r="AK380">
            <v>0</v>
          </cell>
          <cell r="AL380">
            <v>0</v>
          </cell>
          <cell r="AM380">
            <v>0</v>
          </cell>
          <cell r="AN380">
            <v>0</v>
          </cell>
          <cell r="AO380">
            <v>1688.53</v>
          </cell>
          <cell r="AP380">
            <v>0</v>
          </cell>
          <cell r="AQ380">
            <v>0</v>
          </cell>
          <cell r="AR380">
            <v>0</v>
          </cell>
          <cell r="AS380">
            <v>0</v>
          </cell>
          <cell r="AT380">
            <v>0</v>
          </cell>
          <cell r="AU380">
            <v>0</v>
          </cell>
          <cell r="AV380">
            <v>0</v>
          </cell>
        </row>
        <row r="381">
          <cell r="A381" t="str">
            <v>May</v>
          </cell>
          <cell r="B381" t="str">
            <v>2010-2011</v>
          </cell>
          <cell r="C381" t="str">
            <v>18225.512014.912</v>
          </cell>
          <cell r="D381" t="str">
            <v>CONSER</v>
          </cell>
          <cell r="E381" t="str">
            <v>CONSER</v>
          </cell>
          <cell r="F381">
            <v>40681</v>
          </cell>
          <cell r="G381">
            <v>196332</v>
          </cell>
          <cell r="H381" t="str">
            <v>Aqua Cops Water Systems Inc</v>
          </cell>
          <cell r="I381">
            <v>1161.82</v>
          </cell>
          <cell r="J381" t="str">
            <v>00171332</v>
          </cell>
          <cell r="L381" t="str">
            <v>HF0234</v>
          </cell>
          <cell r="N381" t="str">
            <v>CONEW Misc</v>
          </cell>
          <cell r="O381" t="str">
            <v>Conservation</v>
          </cell>
          <cell r="P381" t="str">
            <v>NA</v>
          </cell>
          <cell r="Q381">
            <v>0</v>
          </cell>
          <cell r="R381">
            <v>0</v>
          </cell>
          <cell r="S381">
            <v>1161.82</v>
          </cell>
          <cell r="T381">
            <v>0</v>
          </cell>
          <cell r="U381">
            <v>0</v>
          </cell>
          <cell r="V381">
            <v>0</v>
          </cell>
          <cell r="W381">
            <v>0</v>
          </cell>
          <cell r="X381" t="str">
            <v>May2010-2011</v>
          </cell>
          <cell r="Y381" t="str">
            <v>May2010-2011ConservationCONSER</v>
          </cell>
          <cell r="Z381" t="str">
            <v>Conservation196332CONSER</v>
          </cell>
          <cell r="AA381" t="str">
            <v>May2010-2011CONEW Misc</v>
          </cell>
          <cell r="AB381" t="str">
            <v>ConservationCONSER</v>
          </cell>
          <cell r="AC381" t="str">
            <v>NACONSERConservation196332</v>
          </cell>
          <cell r="AD381" t="str">
            <v>CONEW MiscMayCONSER</v>
          </cell>
          <cell r="AE381" t="str">
            <v>ConservationCONSER196332May</v>
          </cell>
          <cell r="AF381">
            <v>0</v>
          </cell>
          <cell r="AG381">
            <v>1161.82</v>
          </cell>
          <cell r="AH381">
            <v>0</v>
          </cell>
          <cell r="AI381">
            <v>0</v>
          </cell>
          <cell r="AJ381">
            <v>0</v>
          </cell>
          <cell r="AK381">
            <v>0</v>
          </cell>
          <cell r="AL381">
            <v>0</v>
          </cell>
          <cell r="AM381">
            <v>0</v>
          </cell>
          <cell r="AN381">
            <v>0</v>
          </cell>
          <cell r="AO381">
            <v>1161.82</v>
          </cell>
          <cell r="AP381">
            <v>0</v>
          </cell>
          <cell r="AQ381">
            <v>0</v>
          </cell>
          <cell r="AR381">
            <v>0</v>
          </cell>
          <cell r="AS381">
            <v>0</v>
          </cell>
          <cell r="AT381">
            <v>0</v>
          </cell>
          <cell r="AU381">
            <v>0</v>
          </cell>
          <cell r="AV381">
            <v>0</v>
          </cell>
        </row>
        <row r="382">
          <cell r="A382" t="str">
            <v>May</v>
          </cell>
          <cell r="B382" t="str">
            <v>2010-2011</v>
          </cell>
          <cell r="C382" t="str">
            <v>18225.512014.912</v>
          </cell>
          <cell r="D382" t="str">
            <v>CONSER</v>
          </cell>
          <cell r="E382" t="str">
            <v>CONSER</v>
          </cell>
          <cell r="F382">
            <v>40681</v>
          </cell>
          <cell r="G382">
            <v>196332</v>
          </cell>
          <cell r="H382" t="str">
            <v>Aqua Cops Water Systems Inc</v>
          </cell>
          <cell r="I382">
            <v>1252.93</v>
          </cell>
          <cell r="J382" t="str">
            <v>00171332</v>
          </cell>
          <cell r="L382" t="str">
            <v>HF0235</v>
          </cell>
          <cell r="N382" t="str">
            <v>CONEW Misc</v>
          </cell>
          <cell r="O382" t="str">
            <v>Conservation</v>
          </cell>
          <cell r="P382" t="str">
            <v>NA</v>
          </cell>
          <cell r="Q382">
            <v>0</v>
          </cell>
          <cell r="R382">
            <v>0</v>
          </cell>
          <cell r="S382">
            <v>1252.93</v>
          </cell>
          <cell r="T382">
            <v>0</v>
          </cell>
          <cell r="U382">
            <v>0</v>
          </cell>
          <cell r="V382">
            <v>0</v>
          </cell>
          <cell r="W382">
            <v>0</v>
          </cell>
          <cell r="X382" t="str">
            <v>May2010-2011</v>
          </cell>
          <cell r="Y382" t="str">
            <v>May2010-2011ConservationCONSER</v>
          </cell>
          <cell r="Z382" t="str">
            <v>Conservation196332CONSER</v>
          </cell>
          <cell r="AA382" t="str">
            <v>May2010-2011CONEW Misc</v>
          </cell>
          <cell r="AB382" t="str">
            <v>ConservationCONSER</v>
          </cell>
          <cell r="AC382" t="str">
            <v>NACONSERConservation196332</v>
          </cell>
          <cell r="AD382" t="str">
            <v>CONEW MiscMayCONSER</v>
          </cell>
          <cell r="AE382" t="str">
            <v>ConservationCONSER196332May</v>
          </cell>
          <cell r="AF382">
            <v>0</v>
          </cell>
          <cell r="AG382">
            <v>1252.93</v>
          </cell>
          <cell r="AH382">
            <v>0</v>
          </cell>
          <cell r="AI382">
            <v>0</v>
          </cell>
          <cell r="AJ382">
            <v>0</v>
          </cell>
          <cell r="AK382">
            <v>0</v>
          </cell>
          <cell r="AL382">
            <v>0</v>
          </cell>
          <cell r="AM382">
            <v>0</v>
          </cell>
          <cell r="AN382">
            <v>0</v>
          </cell>
          <cell r="AO382">
            <v>1252.93</v>
          </cell>
          <cell r="AP382">
            <v>0</v>
          </cell>
          <cell r="AQ382">
            <v>0</v>
          </cell>
          <cell r="AR382">
            <v>0</v>
          </cell>
          <cell r="AS382">
            <v>0</v>
          </cell>
          <cell r="AT382">
            <v>0</v>
          </cell>
          <cell r="AU382">
            <v>0</v>
          </cell>
          <cell r="AV382">
            <v>0</v>
          </cell>
        </row>
        <row r="383">
          <cell r="A383" t="str">
            <v>May</v>
          </cell>
          <cell r="B383" t="str">
            <v>2010-2011</v>
          </cell>
          <cell r="C383" t="str">
            <v>18225.512014.912</v>
          </cell>
          <cell r="D383" t="str">
            <v>CONSER</v>
          </cell>
          <cell r="E383" t="str">
            <v>CONSER</v>
          </cell>
          <cell r="F383">
            <v>40681</v>
          </cell>
          <cell r="G383">
            <v>196332</v>
          </cell>
          <cell r="H383" t="str">
            <v>Aqua Cops Water Systems Inc</v>
          </cell>
          <cell r="I383">
            <v>740.72</v>
          </cell>
          <cell r="J383" t="str">
            <v>00171332</v>
          </cell>
          <cell r="L383" t="str">
            <v>BI0056</v>
          </cell>
          <cell r="N383" t="str">
            <v>CONEW Misc</v>
          </cell>
          <cell r="O383" t="str">
            <v>Conservation</v>
          </cell>
          <cell r="P383" t="str">
            <v>NA</v>
          </cell>
          <cell r="Q383">
            <v>0</v>
          </cell>
          <cell r="R383">
            <v>0</v>
          </cell>
          <cell r="S383">
            <v>740.72</v>
          </cell>
          <cell r="T383">
            <v>0</v>
          </cell>
          <cell r="U383">
            <v>0</v>
          </cell>
          <cell r="V383">
            <v>0</v>
          </cell>
          <cell r="W383">
            <v>0</v>
          </cell>
          <cell r="X383" t="str">
            <v>May2010-2011</v>
          </cell>
          <cell r="Y383" t="str">
            <v>May2010-2011ConservationCONSER</v>
          </cell>
          <cell r="Z383" t="str">
            <v>Conservation196332CONSER</v>
          </cell>
          <cell r="AA383" t="str">
            <v>May2010-2011CONEW Misc</v>
          </cell>
          <cell r="AB383" t="str">
            <v>ConservationCONSER</v>
          </cell>
          <cell r="AC383" t="str">
            <v>NACONSERConservation196332</v>
          </cell>
          <cell r="AD383" t="str">
            <v>CONEW MiscMayCONSER</v>
          </cell>
          <cell r="AE383" t="str">
            <v>ConservationCONSER196332May</v>
          </cell>
          <cell r="AF383">
            <v>0</v>
          </cell>
          <cell r="AG383">
            <v>740.72</v>
          </cell>
          <cell r="AH383">
            <v>0</v>
          </cell>
          <cell r="AI383">
            <v>0</v>
          </cell>
          <cell r="AJ383">
            <v>0</v>
          </cell>
          <cell r="AK383">
            <v>0</v>
          </cell>
          <cell r="AL383">
            <v>0</v>
          </cell>
          <cell r="AM383">
            <v>0</v>
          </cell>
          <cell r="AN383">
            <v>0</v>
          </cell>
          <cell r="AO383">
            <v>740.72</v>
          </cell>
          <cell r="AP383">
            <v>0</v>
          </cell>
          <cell r="AQ383">
            <v>0</v>
          </cell>
          <cell r="AR383">
            <v>0</v>
          </cell>
          <cell r="AS383">
            <v>0</v>
          </cell>
          <cell r="AT383">
            <v>0</v>
          </cell>
          <cell r="AU383">
            <v>0</v>
          </cell>
          <cell r="AV383">
            <v>0</v>
          </cell>
        </row>
        <row r="384">
          <cell r="A384" t="str">
            <v>May</v>
          </cell>
          <cell r="B384" t="str">
            <v>2010-2011</v>
          </cell>
          <cell r="C384" t="str">
            <v>18225.512014.912</v>
          </cell>
          <cell r="D384" t="str">
            <v>CONSER</v>
          </cell>
          <cell r="E384" t="str">
            <v>CONSER</v>
          </cell>
          <cell r="F384">
            <v>40681</v>
          </cell>
          <cell r="G384">
            <v>196332</v>
          </cell>
          <cell r="H384" t="str">
            <v>Aqua Cops Water Systems Inc</v>
          </cell>
          <cell r="I384">
            <v>3575.02</v>
          </cell>
          <cell r="J384" t="str">
            <v>00171332</v>
          </cell>
          <cell r="L384" t="str">
            <v>MF0008</v>
          </cell>
          <cell r="N384" t="str">
            <v>CONEW Misc</v>
          </cell>
          <cell r="O384" t="str">
            <v>Conservation</v>
          </cell>
          <cell r="P384" t="str">
            <v>NA</v>
          </cell>
          <cell r="Q384">
            <v>0</v>
          </cell>
          <cell r="R384">
            <v>0</v>
          </cell>
          <cell r="S384">
            <v>3575.02</v>
          </cell>
          <cell r="T384">
            <v>0</v>
          </cell>
          <cell r="U384">
            <v>0</v>
          </cell>
          <cell r="V384">
            <v>0</v>
          </cell>
          <cell r="W384">
            <v>0</v>
          </cell>
          <cell r="X384" t="str">
            <v>May2010-2011</v>
          </cell>
          <cell r="Y384" t="str">
            <v>May2010-2011ConservationCONSER</v>
          </cell>
          <cell r="Z384" t="str">
            <v>Conservation196332CONSER</v>
          </cell>
          <cell r="AA384" t="str">
            <v>May2010-2011CONEW Misc</v>
          </cell>
          <cell r="AB384" t="str">
            <v>ConservationCONSER</v>
          </cell>
          <cell r="AC384" t="str">
            <v>NACONSERConservation196332</v>
          </cell>
          <cell r="AD384" t="str">
            <v>CONEW MiscMayCONSER</v>
          </cell>
          <cell r="AE384" t="str">
            <v>ConservationCONSER196332May</v>
          </cell>
          <cell r="AF384">
            <v>0</v>
          </cell>
          <cell r="AG384">
            <v>3575.02</v>
          </cell>
          <cell r="AH384">
            <v>0</v>
          </cell>
          <cell r="AI384">
            <v>0</v>
          </cell>
          <cell r="AJ384">
            <v>0</v>
          </cell>
          <cell r="AK384">
            <v>0</v>
          </cell>
          <cell r="AL384">
            <v>0</v>
          </cell>
          <cell r="AM384">
            <v>0</v>
          </cell>
          <cell r="AN384">
            <v>0</v>
          </cell>
          <cell r="AO384">
            <v>3575.02</v>
          </cell>
          <cell r="AP384">
            <v>0</v>
          </cell>
          <cell r="AQ384">
            <v>0</v>
          </cell>
          <cell r="AR384">
            <v>0</v>
          </cell>
          <cell r="AS384">
            <v>0</v>
          </cell>
          <cell r="AT384">
            <v>0</v>
          </cell>
          <cell r="AU384">
            <v>0</v>
          </cell>
          <cell r="AV384">
            <v>0</v>
          </cell>
        </row>
        <row r="385">
          <cell r="A385" t="str">
            <v>May</v>
          </cell>
          <cell r="B385" t="str">
            <v>2010-2011</v>
          </cell>
          <cell r="C385" t="str">
            <v>18226.512015.913</v>
          </cell>
          <cell r="D385" t="str">
            <v>CONSER</v>
          </cell>
          <cell r="E385" t="str">
            <v>CONSER</v>
          </cell>
          <cell r="F385">
            <v>40681</v>
          </cell>
          <cell r="G385" t="str">
            <v>CONEW</v>
          </cell>
          <cell r="H385" t="str">
            <v>Richmond Gibbs Photography</v>
          </cell>
          <cell r="I385">
            <v>350</v>
          </cell>
          <cell r="J385" t="str">
            <v xml:space="preserve"> </v>
          </cell>
          <cell r="K385" t="str">
            <v>00361662</v>
          </cell>
          <cell r="N385" t="str">
            <v>CONEW Misc</v>
          </cell>
          <cell r="O385" t="str">
            <v>Conservation</v>
          </cell>
          <cell r="P385" t="str">
            <v>NA</v>
          </cell>
          <cell r="Q385">
            <v>0</v>
          </cell>
          <cell r="R385">
            <v>0</v>
          </cell>
          <cell r="S385">
            <v>350</v>
          </cell>
          <cell r="T385">
            <v>0</v>
          </cell>
          <cell r="U385">
            <v>0</v>
          </cell>
          <cell r="V385">
            <v>0</v>
          </cell>
          <cell r="W385">
            <v>0</v>
          </cell>
          <cell r="X385" t="str">
            <v>May2010-2011</v>
          </cell>
          <cell r="Y385" t="str">
            <v>May2010-2011ConservationCONSER</v>
          </cell>
          <cell r="Z385" t="str">
            <v>ConservationCONEWCONSER</v>
          </cell>
          <cell r="AA385" t="str">
            <v>May2010-2011CONEW Misc</v>
          </cell>
          <cell r="AB385" t="str">
            <v>ConservationCONSER</v>
          </cell>
          <cell r="AC385" t="str">
            <v>NACONSERConservationCONEW</v>
          </cell>
          <cell r="AD385" t="str">
            <v>CONEW MiscMayCONSER</v>
          </cell>
          <cell r="AE385" t="str">
            <v>ConservationCONSERCONEWMay</v>
          </cell>
          <cell r="AF385">
            <v>0</v>
          </cell>
          <cell r="AG385">
            <v>350</v>
          </cell>
          <cell r="AH385">
            <v>0</v>
          </cell>
          <cell r="AI385">
            <v>0</v>
          </cell>
          <cell r="AJ385">
            <v>0</v>
          </cell>
          <cell r="AK385">
            <v>0</v>
          </cell>
          <cell r="AL385">
            <v>0</v>
          </cell>
          <cell r="AM385">
            <v>0</v>
          </cell>
          <cell r="AN385">
            <v>0</v>
          </cell>
          <cell r="AO385">
            <v>350</v>
          </cell>
          <cell r="AP385">
            <v>0</v>
          </cell>
          <cell r="AQ385">
            <v>0</v>
          </cell>
          <cell r="AR385">
            <v>0</v>
          </cell>
          <cell r="AS385">
            <v>0</v>
          </cell>
          <cell r="AT385">
            <v>0</v>
          </cell>
          <cell r="AU385">
            <v>0</v>
          </cell>
          <cell r="AV385">
            <v>0</v>
          </cell>
        </row>
        <row r="386">
          <cell r="A386" t="str">
            <v>May</v>
          </cell>
          <cell r="B386" t="str">
            <v>2010-2011</v>
          </cell>
          <cell r="C386" t="str">
            <v>18225.512014.912</v>
          </cell>
          <cell r="D386" t="str">
            <v>CONSER</v>
          </cell>
          <cell r="E386" t="str">
            <v>CONSER</v>
          </cell>
          <cell r="F386">
            <v>40682</v>
          </cell>
          <cell r="G386">
            <v>57296</v>
          </cell>
          <cell r="H386" t="str">
            <v>Honeywell Internat Utility Sol</v>
          </cell>
          <cell r="I386">
            <v>6649.41</v>
          </cell>
          <cell r="J386" t="str">
            <v>00170074</v>
          </cell>
          <cell r="L386" t="str">
            <v>3534607</v>
          </cell>
          <cell r="N386" t="str">
            <v>CONEW Misc</v>
          </cell>
          <cell r="O386" t="str">
            <v>Conservation</v>
          </cell>
          <cell r="P386" t="str">
            <v>NA</v>
          </cell>
          <cell r="Q386">
            <v>0</v>
          </cell>
          <cell r="R386">
            <v>0</v>
          </cell>
          <cell r="S386">
            <v>6649.41</v>
          </cell>
          <cell r="T386">
            <v>0</v>
          </cell>
          <cell r="U386">
            <v>0</v>
          </cell>
          <cell r="V386">
            <v>0</v>
          </cell>
          <cell r="W386">
            <v>0</v>
          </cell>
          <cell r="X386" t="str">
            <v>May2010-2011</v>
          </cell>
          <cell r="Y386" t="str">
            <v>May2010-2011ConservationCONSER</v>
          </cell>
          <cell r="Z386" t="str">
            <v>Conservation57296CONSER</v>
          </cell>
          <cell r="AA386" t="str">
            <v>May2010-2011CONEW Misc</v>
          </cell>
          <cell r="AB386" t="str">
            <v>ConservationCONSER</v>
          </cell>
          <cell r="AC386" t="str">
            <v>NACONSERConservation57296</v>
          </cell>
          <cell r="AD386" t="str">
            <v>CONEW MiscMayCONSER</v>
          </cell>
          <cell r="AE386" t="str">
            <v>ConservationCONSER57296May</v>
          </cell>
          <cell r="AF386">
            <v>0</v>
          </cell>
          <cell r="AG386">
            <v>6649.41</v>
          </cell>
          <cell r="AH386">
            <v>0</v>
          </cell>
          <cell r="AI386">
            <v>0</v>
          </cell>
          <cell r="AJ386">
            <v>0</v>
          </cell>
          <cell r="AK386">
            <v>0</v>
          </cell>
          <cell r="AL386">
            <v>0</v>
          </cell>
          <cell r="AM386">
            <v>0</v>
          </cell>
          <cell r="AN386">
            <v>0</v>
          </cell>
          <cell r="AO386">
            <v>6649.41</v>
          </cell>
          <cell r="AP386">
            <v>0</v>
          </cell>
          <cell r="AQ386">
            <v>0</v>
          </cell>
          <cell r="AR386">
            <v>0</v>
          </cell>
          <cell r="AS386">
            <v>0</v>
          </cell>
          <cell r="AT386">
            <v>0</v>
          </cell>
          <cell r="AU386">
            <v>0</v>
          </cell>
          <cell r="AV386">
            <v>0</v>
          </cell>
        </row>
        <row r="387">
          <cell r="A387" t="str">
            <v>May</v>
          </cell>
          <cell r="B387" t="str">
            <v>2010-2011</v>
          </cell>
          <cell r="C387" t="str">
            <v>18225.511200.912</v>
          </cell>
          <cell r="D387" t="str">
            <v>CONSER</v>
          </cell>
          <cell r="E387" t="str">
            <v>CONSER</v>
          </cell>
          <cell r="F387">
            <v>40687</v>
          </cell>
          <cell r="G387" t="str">
            <v>CIS</v>
          </cell>
          <cell r="H387" t="str">
            <v>CIS</v>
          </cell>
          <cell r="I387">
            <v>1932.1</v>
          </cell>
          <cell r="J387" t="str">
            <v xml:space="preserve"> </v>
          </cell>
          <cell r="K387" t="str">
            <v xml:space="preserve"> </v>
          </cell>
          <cell r="L387" t="str">
            <v xml:space="preserve"> </v>
          </cell>
          <cell r="N387" t="str">
            <v>CONEW Misc</v>
          </cell>
          <cell r="O387" t="str">
            <v>Conservation</v>
          </cell>
          <cell r="P387" t="str">
            <v>NA</v>
          </cell>
          <cell r="Q387">
            <v>0</v>
          </cell>
          <cell r="R387">
            <v>0</v>
          </cell>
          <cell r="S387">
            <v>1932.1</v>
          </cell>
          <cell r="T387">
            <v>0</v>
          </cell>
          <cell r="U387">
            <v>0</v>
          </cell>
          <cell r="V387">
            <v>0</v>
          </cell>
          <cell r="W387">
            <v>0</v>
          </cell>
          <cell r="X387" t="str">
            <v>May2010-2011</v>
          </cell>
          <cell r="Y387" t="str">
            <v>May2010-2011ConservationCONSER</v>
          </cell>
          <cell r="Z387" t="str">
            <v>ConservationCISCONSER</v>
          </cell>
          <cell r="AA387" t="str">
            <v>May2010-2011CONEW Misc</v>
          </cell>
          <cell r="AB387" t="str">
            <v>ConservationCONSER</v>
          </cell>
          <cell r="AC387" t="str">
            <v>NACONSERConservationCIS</v>
          </cell>
          <cell r="AD387" t="str">
            <v>CONEW MiscMayCONSER</v>
          </cell>
          <cell r="AE387" t="str">
            <v>ConservationCONSERCISMay</v>
          </cell>
          <cell r="AF387">
            <v>0</v>
          </cell>
          <cell r="AG387">
            <v>1932.1</v>
          </cell>
          <cell r="AH387">
            <v>0</v>
          </cell>
          <cell r="AI387">
            <v>0</v>
          </cell>
          <cell r="AJ387">
            <v>0</v>
          </cell>
          <cell r="AK387">
            <v>0</v>
          </cell>
          <cell r="AL387">
            <v>0</v>
          </cell>
          <cell r="AM387">
            <v>0</v>
          </cell>
          <cell r="AN387">
            <v>0</v>
          </cell>
          <cell r="AO387">
            <v>1932.1</v>
          </cell>
          <cell r="AP387">
            <v>0</v>
          </cell>
          <cell r="AQ387">
            <v>0</v>
          </cell>
          <cell r="AR387">
            <v>0</v>
          </cell>
          <cell r="AS387">
            <v>0</v>
          </cell>
          <cell r="AT387">
            <v>0</v>
          </cell>
          <cell r="AU387">
            <v>0</v>
          </cell>
          <cell r="AV387">
            <v>0</v>
          </cell>
        </row>
        <row r="388">
          <cell r="A388" t="str">
            <v>May</v>
          </cell>
          <cell r="B388" t="str">
            <v>2010-2011</v>
          </cell>
          <cell r="C388" t="str">
            <v>18225.511200.912</v>
          </cell>
          <cell r="D388" t="str">
            <v>CONSER</v>
          </cell>
          <cell r="E388" t="str">
            <v>CONSER</v>
          </cell>
          <cell r="F388">
            <v>40688</v>
          </cell>
          <cell r="G388" t="str">
            <v>CIS</v>
          </cell>
          <cell r="H388" t="str">
            <v>CIS</v>
          </cell>
          <cell r="I388">
            <v>500</v>
          </cell>
          <cell r="J388" t="str">
            <v xml:space="preserve"> </v>
          </cell>
          <cell r="K388" t="str">
            <v xml:space="preserve"> </v>
          </cell>
          <cell r="L388" t="str">
            <v xml:space="preserve"> </v>
          </cell>
          <cell r="N388" t="str">
            <v>CONEW Misc</v>
          </cell>
          <cell r="O388" t="str">
            <v>Conservation</v>
          </cell>
          <cell r="P388" t="str">
            <v>NA</v>
          </cell>
          <cell r="Q388">
            <v>0</v>
          </cell>
          <cell r="R388">
            <v>0</v>
          </cell>
          <cell r="S388">
            <v>500</v>
          </cell>
          <cell r="T388">
            <v>0</v>
          </cell>
          <cell r="U388">
            <v>0</v>
          </cell>
          <cell r="V388">
            <v>0</v>
          </cell>
          <cell r="W388">
            <v>0</v>
          </cell>
          <cell r="X388" t="str">
            <v>May2010-2011</v>
          </cell>
          <cell r="Y388" t="str">
            <v>May2010-2011ConservationCONSER</v>
          </cell>
          <cell r="Z388" t="str">
            <v>ConservationCISCONSER</v>
          </cell>
          <cell r="AA388" t="str">
            <v>May2010-2011CONEW Misc</v>
          </cell>
          <cell r="AB388" t="str">
            <v>ConservationCONSER</v>
          </cell>
          <cell r="AC388" t="str">
            <v>NACONSERConservationCIS</v>
          </cell>
          <cell r="AD388" t="str">
            <v>CONEW MiscMayCONSER</v>
          </cell>
          <cell r="AE388" t="str">
            <v>ConservationCONSERCISMay</v>
          </cell>
          <cell r="AF388">
            <v>0</v>
          </cell>
          <cell r="AG388">
            <v>500</v>
          </cell>
          <cell r="AH388">
            <v>0</v>
          </cell>
          <cell r="AI388">
            <v>0</v>
          </cell>
          <cell r="AJ388">
            <v>0</v>
          </cell>
          <cell r="AK388">
            <v>0</v>
          </cell>
          <cell r="AL388">
            <v>0</v>
          </cell>
          <cell r="AM388">
            <v>0</v>
          </cell>
          <cell r="AN388">
            <v>0</v>
          </cell>
          <cell r="AO388">
            <v>500</v>
          </cell>
          <cell r="AP388">
            <v>0</v>
          </cell>
          <cell r="AQ388">
            <v>0</v>
          </cell>
          <cell r="AR388">
            <v>0</v>
          </cell>
          <cell r="AS388">
            <v>0</v>
          </cell>
          <cell r="AT388">
            <v>0</v>
          </cell>
          <cell r="AU388">
            <v>0</v>
          </cell>
          <cell r="AV388">
            <v>0</v>
          </cell>
        </row>
        <row r="389">
          <cell r="A389" t="str">
            <v>May</v>
          </cell>
          <cell r="B389" t="str">
            <v>2010-2011</v>
          </cell>
          <cell r="C389" t="str">
            <v>18225.511200.912</v>
          </cell>
          <cell r="D389" t="str">
            <v>CONSER</v>
          </cell>
          <cell r="E389" t="str">
            <v>CONSER</v>
          </cell>
          <cell r="F389">
            <v>40689</v>
          </cell>
          <cell r="G389" t="str">
            <v>CIS</v>
          </cell>
          <cell r="H389" t="str">
            <v>CIS</v>
          </cell>
          <cell r="I389">
            <v>1000</v>
          </cell>
          <cell r="J389" t="str">
            <v xml:space="preserve"> </v>
          </cell>
          <cell r="K389" t="str">
            <v xml:space="preserve"> </v>
          </cell>
          <cell r="L389" t="str">
            <v xml:space="preserve"> </v>
          </cell>
          <cell r="N389" t="str">
            <v>CONEW Misc</v>
          </cell>
          <cell r="O389" t="str">
            <v>Conservation</v>
          </cell>
          <cell r="P389" t="str">
            <v>NA</v>
          </cell>
          <cell r="Q389">
            <v>0</v>
          </cell>
          <cell r="R389">
            <v>0</v>
          </cell>
          <cell r="S389">
            <v>1000</v>
          </cell>
          <cell r="T389">
            <v>0</v>
          </cell>
          <cell r="U389">
            <v>0</v>
          </cell>
          <cell r="V389">
            <v>0</v>
          </cell>
          <cell r="W389">
            <v>0</v>
          </cell>
          <cell r="X389" t="str">
            <v>May2010-2011</v>
          </cell>
          <cell r="Y389" t="str">
            <v>May2010-2011ConservationCONSER</v>
          </cell>
          <cell r="Z389" t="str">
            <v>ConservationCISCONSER</v>
          </cell>
          <cell r="AA389" t="str">
            <v>May2010-2011CONEW Misc</v>
          </cell>
          <cell r="AB389" t="str">
            <v>ConservationCONSER</v>
          </cell>
          <cell r="AC389" t="str">
            <v>NACONSERConservationCIS</v>
          </cell>
          <cell r="AD389" t="str">
            <v>CONEW MiscMayCONSER</v>
          </cell>
          <cell r="AE389" t="str">
            <v>ConservationCONSERCISMay</v>
          </cell>
          <cell r="AF389">
            <v>0</v>
          </cell>
          <cell r="AG389">
            <v>1000</v>
          </cell>
          <cell r="AH389">
            <v>0</v>
          </cell>
          <cell r="AI389">
            <v>0</v>
          </cell>
          <cell r="AJ389">
            <v>0</v>
          </cell>
          <cell r="AK389">
            <v>0</v>
          </cell>
          <cell r="AL389">
            <v>0</v>
          </cell>
          <cell r="AM389">
            <v>0</v>
          </cell>
          <cell r="AN389">
            <v>0</v>
          </cell>
          <cell r="AO389">
            <v>1000</v>
          </cell>
          <cell r="AP389">
            <v>0</v>
          </cell>
          <cell r="AQ389">
            <v>0</v>
          </cell>
          <cell r="AR389">
            <v>0</v>
          </cell>
          <cell r="AS389">
            <v>0</v>
          </cell>
          <cell r="AT389">
            <v>0</v>
          </cell>
          <cell r="AU389">
            <v>0</v>
          </cell>
          <cell r="AV389">
            <v>0</v>
          </cell>
        </row>
        <row r="390">
          <cell r="A390" t="str">
            <v>May</v>
          </cell>
          <cell r="B390" t="str">
            <v>2010-2011</v>
          </cell>
          <cell r="C390" t="str">
            <v>18225.511200.912</v>
          </cell>
          <cell r="D390" t="str">
            <v>CONSER</v>
          </cell>
          <cell r="E390" t="str">
            <v>CONSER</v>
          </cell>
          <cell r="F390">
            <v>40690</v>
          </cell>
          <cell r="G390" t="str">
            <v>CIS</v>
          </cell>
          <cell r="H390" t="str">
            <v>CIS</v>
          </cell>
          <cell r="I390">
            <v>4290.91</v>
          </cell>
          <cell r="J390" t="str">
            <v xml:space="preserve"> </v>
          </cell>
          <cell r="K390" t="str">
            <v xml:space="preserve"> </v>
          </cell>
          <cell r="L390" t="str">
            <v xml:space="preserve"> </v>
          </cell>
          <cell r="N390" t="str">
            <v>CONEW Misc</v>
          </cell>
          <cell r="O390" t="str">
            <v>Conservation</v>
          </cell>
          <cell r="P390" t="str">
            <v>NA</v>
          </cell>
          <cell r="Q390">
            <v>0</v>
          </cell>
          <cell r="R390">
            <v>0</v>
          </cell>
          <cell r="S390">
            <v>4290.91</v>
          </cell>
          <cell r="T390">
            <v>0</v>
          </cell>
          <cell r="U390">
            <v>0</v>
          </cell>
          <cell r="V390">
            <v>0</v>
          </cell>
          <cell r="W390">
            <v>0</v>
          </cell>
          <cell r="X390" t="str">
            <v>May2010-2011</v>
          </cell>
          <cell r="Y390" t="str">
            <v>May2010-2011ConservationCONSER</v>
          </cell>
          <cell r="Z390" t="str">
            <v>ConservationCISCONSER</v>
          </cell>
          <cell r="AA390" t="str">
            <v>May2010-2011CONEW Misc</v>
          </cell>
          <cell r="AB390" t="str">
            <v>ConservationCONSER</v>
          </cell>
          <cell r="AC390" t="str">
            <v>NACONSERConservationCIS</v>
          </cell>
          <cell r="AD390" t="str">
            <v>CONEW MiscMayCONSER</v>
          </cell>
          <cell r="AE390" t="str">
            <v>ConservationCONSERCISMay</v>
          </cell>
          <cell r="AF390">
            <v>0</v>
          </cell>
          <cell r="AG390">
            <v>4290.91</v>
          </cell>
          <cell r="AH390">
            <v>0</v>
          </cell>
          <cell r="AI390">
            <v>0</v>
          </cell>
          <cell r="AJ390">
            <v>0</v>
          </cell>
          <cell r="AK390">
            <v>0</v>
          </cell>
          <cell r="AL390">
            <v>0</v>
          </cell>
          <cell r="AM390">
            <v>0</v>
          </cell>
          <cell r="AN390">
            <v>0</v>
          </cell>
          <cell r="AO390">
            <v>4290.91</v>
          </cell>
          <cell r="AP390">
            <v>0</v>
          </cell>
          <cell r="AQ390">
            <v>0</v>
          </cell>
          <cell r="AR390">
            <v>0</v>
          </cell>
          <cell r="AS390">
            <v>0</v>
          </cell>
          <cell r="AT390">
            <v>0</v>
          </cell>
          <cell r="AU390">
            <v>0</v>
          </cell>
          <cell r="AV390">
            <v>0</v>
          </cell>
        </row>
        <row r="391">
          <cell r="A391" t="str">
            <v>May</v>
          </cell>
          <cell r="B391" t="str">
            <v>2010-2011</v>
          </cell>
          <cell r="C391" t="str">
            <v>18225.512014.912</v>
          </cell>
          <cell r="D391" t="str">
            <v>CONSER</v>
          </cell>
          <cell r="E391" t="str">
            <v>CONSER</v>
          </cell>
          <cell r="F391">
            <v>40692</v>
          </cell>
          <cell r="G391">
            <v>196332</v>
          </cell>
          <cell r="H391" t="str">
            <v>Aqua Cops Water Systems Inc</v>
          </cell>
          <cell r="I391">
            <v>1996.73</v>
          </cell>
          <cell r="J391" t="str">
            <v>00171332</v>
          </cell>
          <cell r="L391" t="str">
            <v>HF0237</v>
          </cell>
          <cell r="N391" t="str">
            <v>CONEW Misc</v>
          </cell>
          <cell r="O391" t="str">
            <v>Conservation</v>
          </cell>
          <cell r="P391" t="str">
            <v>NA</v>
          </cell>
          <cell r="Q391">
            <v>0</v>
          </cell>
          <cell r="R391">
            <v>0</v>
          </cell>
          <cell r="S391">
            <v>1996.73</v>
          </cell>
          <cell r="T391">
            <v>0</v>
          </cell>
          <cell r="U391">
            <v>0</v>
          </cell>
          <cell r="V391">
            <v>0</v>
          </cell>
          <cell r="W391">
            <v>0</v>
          </cell>
          <cell r="X391" t="str">
            <v>May2010-2011</v>
          </cell>
          <cell r="Y391" t="str">
            <v>May2010-2011ConservationCONSER</v>
          </cell>
          <cell r="Z391" t="str">
            <v>Conservation196332CONSER</v>
          </cell>
          <cell r="AA391" t="str">
            <v>May2010-2011CONEW Misc</v>
          </cell>
          <cell r="AB391" t="str">
            <v>ConservationCONSER</v>
          </cell>
          <cell r="AC391" t="str">
            <v>NACONSERConservation196332</v>
          </cell>
          <cell r="AD391" t="str">
            <v>CONEW MiscMayCONSER</v>
          </cell>
          <cell r="AE391" t="str">
            <v>ConservationCONSER196332May</v>
          </cell>
          <cell r="AF391">
            <v>0</v>
          </cell>
          <cell r="AG391">
            <v>1996.73</v>
          </cell>
          <cell r="AH391">
            <v>0</v>
          </cell>
          <cell r="AI391">
            <v>0</v>
          </cell>
          <cell r="AJ391">
            <v>0</v>
          </cell>
          <cell r="AK391">
            <v>0</v>
          </cell>
          <cell r="AL391">
            <v>0</v>
          </cell>
          <cell r="AM391">
            <v>0</v>
          </cell>
          <cell r="AN391">
            <v>0</v>
          </cell>
          <cell r="AO391">
            <v>1996.73</v>
          </cell>
          <cell r="AP391">
            <v>0</v>
          </cell>
          <cell r="AQ391">
            <v>0</v>
          </cell>
          <cell r="AR391">
            <v>0</v>
          </cell>
          <cell r="AS391">
            <v>0</v>
          </cell>
          <cell r="AT391">
            <v>0</v>
          </cell>
          <cell r="AU391">
            <v>0</v>
          </cell>
          <cell r="AV391">
            <v>0</v>
          </cell>
        </row>
        <row r="392">
          <cell r="A392" t="str">
            <v>May</v>
          </cell>
          <cell r="B392" t="str">
            <v>2010-2011</v>
          </cell>
          <cell r="C392" t="str">
            <v>18225.512014.912</v>
          </cell>
          <cell r="D392" t="str">
            <v>CONSER</v>
          </cell>
          <cell r="E392" t="str">
            <v>CONSER</v>
          </cell>
          <cell r="F392">
            <v>40692</v>
          </cell>
          <cell r="G392">
            <v>196332</v>
          </cell>
          <cell r="H392" t="str">
            <v>Aqua Cops Water Systems Inc</v>
          </cell>
          <cell r="I392">
            <v>1411.33</v>
          </cell>
          <cell r="J392" t="str">
            <v>00171332</v>
          </cell>
          <cell r="L392" t="str">
            <v>HF0238</v>
          </cell>
          <cell r="N392" t="str">
            <v>CONEW Misc</v>
          </cell>
          <cell r="O392" t="str">
            <v>Conservation</v>
          </cell>
          <cell r="P392" t="str">
            <v>NA</v>
          </cell>
          <cell r="Q392">
            <v>0</v>
          </cell>
          <cell r="R392">
            <v>0</v>
          </cell>
          <cell r="S392">
            <v>1411.33</v>
          </cell>
          <cell r="T392">
            <v>0</v>
          </cell>
          <cell r="U392">
            <v>0</v>
          </cell>
          <cell r="V392">
            <v>0</v>
          </cell>
          <cell r="W392">
            <v>0</v>
          </cell>
          <cell r="X392" t="str">
            <v>May2010-2011</v>
          </cell>
          <cell r="Y392" t="str">
            <v>May2010-2011ConservationCONSER</v>
          </cell>
          <cell r="Z392" t="str">
            <v>Conservation196332CONSER</v>
          </cell>
          <cell r="AA392" t="str">
            <v>May2010-2011CONEW Misc</v>
          </cell>
          <cell r="AB392" t="str">
            <v>ConservationCONSER</v>
          </cell>
          <cell r="AC392" t="str">
            <v>NACONSERConservation196332</v>
          </cell>
          <cell r="AD392" t="str">
            <v>CONEW MiscMayCONSER</v>
          </cell>
          <cell r="AE392" t="str">
            <v>ConservationCONSER196332May</v>
          </cell>
          <cell r="AF392">
            <v>0</v>
          </cell>
          <cell r="AG392">
            <v>1411.33</v>
          </cell>
          <cell r="AH392">
            <v>0</v>
          </cell>
          <cell r="AI392">
            <v>0</v>
          </cell>
          <cell r="AJ392">
            <v>0</v>
          </cell>
          <cell r="AK392">
            <v>0</v>
          </cell>
          <cell r="AL392">
            <v>0</v>
          </cell>
          <cell r="AM392">
            <v>0</v>
          </cell>
          <cell r="AN392">
            <v>0</v>
          </cell>
          <cell r="AO392">
            <v>1411.33</v>
          </cell>
          <cell r="AP392">
            <v>0</v>
          </cell>
          <cell r="AQ392">
            <v>0</v>
          </cell>
          <cell r="AR392">
            <v>0</v>
          </cell>
          <cell r="AS392">
            <v>0</v>
          </cell>
          <cell r="AT392">
            <v>0</v>
          </cell>
          <cell r="AU392">
            <v>0</v>
          </cell>
          <cell r="AV392">
            <v>0</v>
          </cell>
        </row>
        <row r="393">
          <cell r="A393" t="str">
            <v>May</v>
          </cell>
          <cell r="B393" t="str">
            <v>2010-2011</v>
          </cell>
          <cell r="C393" t="str">
            <v>18225.512014.912</v>
          </cell>
          <cell r="D393" t="str">
            <v>CONSER</v>
          </cell>
          <cell r="E393" t="str">
            <v>CONSER</v>
          </cell>
          <cell r="F393">
            <v>40692</v>
          </cell>
          <cell r="G393">
            <v>196332</v>
          </cell>
          <cell r="H393" t="str">
            <v>Aqua Cops Water Systems Inc</v>
          </cell>
          <cell r="I393">
            <v>1164.54</v>
          </cell>
          <cell r="J393" t="str">
            <v>00171332</v>
          </cell>
          <cell r="L393" t="str">
            <v>HF0239</v>
          </cell>
          <cell r="N393" t="str">
            <v>CONEW Misc</v>
          </cell>
          <cell r="O393" t="str">
            <v>Conservation</v>
          </cell>
          <cell r="P393" t="str">
            <v>NA</v>
          </cell>
          <cell r="Q393">
            <v>0</v>
          </cell>
          <cell r="R393">
            <v>0</v>
          </cell>
          <cell r="S393">
            <v>1164.54</v>
          </cell>
          <cell r="T393">
            <v>0</v>
          </cell>
          <cell r="U393">
            <v>0</v>
          </cell>
          <cell r="V393">
            <v>0</v>
          </cell>
          <cell r="W393">
            <v>0</v>
          </cell>
          <cell r="X393" t="str">
            <v>May2010-2011</v>
          </cell>
          <cell r="Y393" t="str">
            <v>May2010-2011ConservationCONSER</v>
          </cell>
          <cell r="Z393" t="str">
            <v>Conservation196332CONSER</v>
          </cell>
          <cell r="AA393" t="str">
            <v>May2010-2011CONEW Misc</v>
          </cell>
          <cell r="AB393" t="str">
            <v>ConservationCONSER</v>
          </cell>
          <cell r="AC393" t="str">
            <v>NACONSERConservation196332</v>
          </cell>
          <cell r="AD393" t="str">
            <v>CONEW MiscMayCONSER</v>
          </cell>
          <cell r="AE393" t="str">
            <v>ConservationCONSER196332May</v>
          </cell>
          <cell r="AF393">
            <v>0</v>
          </cell>
          <cell r="AG393">
            <v>1164.54</v>
          </cell>
          <cell r="AH393">
            <v>0</v>
          </cell>
          <cell r="AI393">
            <v>0</v>
          </cell>
          <cell r="AJ393">
            <v>0</v>
          </cell>
          <cell r="AK393">
            <v>0</v>
          </cell>
          <cell r="AL393">
            <v>0</v>
          </cell>
          <cell r="AM393">
            <v>0</v>
          </cell>
          <cell r="AN393">
            <v>0</v>
          </cell>
          <cell r="AO393">
            <v>1164.54</v>
          </cell>
          <cell r="AP393">
            <v>0</v>
          </cell>
          <cell r="AQ393">
            <v>0</v>
          </cell>
          <cell r="AR393">
            <v>0</v>
          </cell>
          <cell r="AS393">
            <v>0</v>
          </cell>
          <cell r="AT393">
            <v>0</v>
          </cell>
          <cell r="AU393">
            <v>0</v>
          </cell>
          <cell r="AV393">
            <v>0</v>
          </cell>
        </row>
        <row r="394">
          <cell r="A394" t="str">
            <v>May</v>
          </cell>
          <cell r="B394" t="str">
            <v>2010-2011</v>
          </cell>
          <cell r="C394" t="str">
            <v>18225.512014.912</v>
          </cell>
          <cell r="D394" t="str">
            <v>CONSER</v>
          </cell>
          <cell r="E394" t="str">
            <v>CONSER</v>
          </cell>
          <cell r="F394">
            <v>40692</v>
          </cell>
          <cell r="G394">
            <v>196332</v>
          </cell>
          <cell r="H394" t="str">
            <v>Aqua Cops Water Systems Inc</v>
          </cell>
          <cell r="I394">
            <v>1181.28</v>
          </cell>
          <cell r="J394" t="str">
            <v>00171332</v>
          </cell>
          <cell r="L394" t="str">
            <v>HF0240</v>
          </cell>
          <cell r="N394" t="str">
            <v>CONEW Misc</v>
          </cell>
          <cell r="O394" t="str">
            <v>Conservation</v>
          </cell>
          <cell r="P394" t="str">
            <v>NA</v>
          </cell>
          <cell r="Q394">
            <v>0</v>
          </cell>
          <cell r="R394">
            <v>0</v>
          </cell>
          <cell r="S394">
            <v>1181.28</v>
          </cell>
          <cell r="T394">
            <v>0</v>
          </cell>
          <cell r="U394">
            <v>0</v>
          </cell>
          <cell r="V394">
            <v>0</v>
          </cell>
          <cell r="W394">
            <v>0</v>
          </cell>
          <cell r="X394" t="str">
            <v>May2010-2011</v>
          </cell>
          <cell r="Y394" t="str">
            <v>May2010-2011ConservationCONSER</v>
          </cell>
          <cell r="Z394" t="str">
            <v>Conservation196332CONSER</v>
          </cell>
          <cell r="AA394" t="str">
            <v>May2010-2011CONEW Misc</v>
          </cell>
          <cell r="AB394" t="str">
            <v>ConservationCONSER</v>
          </cell>
          <cell r="AC394" t="str">
            <v>NACONSERConservation196332</v>
          </cell>
          <cell r="AD394" t="str">
            <v>CONEW MiscMayCONSER</v>
          </cell>
          <cell r="AE394" t="str">
            <v>ConservationCONSER196332May</v>
          </cell>
          <cell r="AF394">
            <v>0</v>
          </cell>
          <cell r="AG394">
            <v>1181.28</v>
          </cell>
          <cell r="AH394">
            <v>0</v>
          </cell>
          <cell r="AI394">
            <v>0</v>
          </cell>
          <cell r="AJ394">
            <v>0</v>
          </cell>
          <cell r="AK394">
            <v>0</v>
          </cell>
          <cell r="AL394">
            <v>0</v>
          </cell>
          <cell r="AM394">
            <v>0</v>
          </cell>
          <cell r="AN394">
            <v>0</v>
          </cell>
          <cell r="AO394">
            <v>1181.28</v>
          </cell>
          <cell r="AP394">
            <v>0</v>
          </cell>
          <cell r="AQ394">
            <v>0</v>
          </cell>
          <cell r="AR394">
            <v>0</v>
          </cell>
          <cell r="AS394">
            <v>0</v>
          </cell>
          <cell r="AT394">
            <v>0</v>
          </cell>
          <cell r="AU394">
            <v>0</v>
          </cell>
          <cell r="AV394">
            <v>0</v>
          </cell>
        </row>
        <row r="395">
          <cell r="A395" t="str">
            <v>May</v>
          </cell>
          <cell r="B395" t="str">
            <v>2010-2011</v>
          </cell>
          <cell r="C395" t="str">
            <v>18225.512014.912</v>
          </cell>
          <cell r="D395" t="str">
            <v>CONSER</v>
          </cell>
          <cell r="E395" t="str">
            <v>CONSER</v>
          </cell>
          <cell r="F395">
            <v>40692</v>
          </cell>
          <cell r="G395">
            <v>196332</v>
          </cell>
          <cell r="H395" t="str">
            <v>Aqua Cops Water Systems Inc</v>
          </cell>
          <cell r="I395">
            <v>1517.53</v>
          </cell>
          <cell r="J395" t="str">
            <v>00171332</v>
          </cell>
          <cell r="L395" t="str">
            <v>HF0241</v>
          </cell>
          <cell r="N395" t="str">
            <v>CONEW Misc</v>
          </cell>
          <cell r="O395" t="str">
            <v>Conservation</v>
          </cell>
          <cell r="P395" t="str">
            <v>NA</v>
          </cell>
          <cell r="Q395">
            <v>0</v>
          </cell>
          <cell r="R395">
            <v>0</v>
          </cell>
          <cell r="S395">
            <v>1517.53</v>
          </cell>
          <cell r="T395">
            <v>0</v>
          </cell>
          <cell r="U395">
            <v>0</v>
          </cell>
          <cell r="V395">
            <v>0</v>
          </cell>
          <cell r="W395">
            <v>0</v>
          </cell>
          <cell r="X395" t="str">
            <v>May2010-2011</v>
          </cell>
          <cell r="Y395" t="str">
            <v>May2010-2011ConservationCONSER</v>
          </cell>
          <cell r="Z395" t="str">
            <v>Conservation196332CONSER</v>
          </cell>
          <cell r="AA395" t="str">
            <v>May2010-2011CONEW Misc</v>
          </cell>
          <cell r="AB395" t="str">
            <v>ConservationCONSER</v>
          </cell>
          <cell r="AC395" t="str">
            <v>NACONSERConservation196332</v>
          </cell>
          <cell r="AD395" t="str">
            <v>CONEW MiscMayCONSER</v>
          </cell>
          <cell r="AE395" t="str">
            <v>ConservationCONSER196332May</v>
          </cell>
          <cell r="AF395">
            <v>0</v>
          </cell>
          <cell r="AG395">
            <v>1517.53</v>
          </cell>
          <cell r="AH395">
            <v>0</v>
          </cell>
          <cell r="AI395">
            <v>0</v>
          </cell>
          <cell r="AJ395">
            <v>0</v>
          </cell>
          <cell r="AK395">
            <v>0</v>
          </cell>
          <cell r="AL395">
            <v>0</v>
          </cell>
          <cell r="AM395">
            <v>0</v>
          </cell>
          <cell r="AN395">
            <v>0</v>
          </cell>
          <cell r="AO395">
            <v>1517.53</v>
          </cell>
          <cell r="AP395">
            <v>0</v>
          </cell>
          <cell r="AQ395">
            <v>0</v>
          </cell>
          <cell r="AR395">
            <v>0</v>
          </cell>
          <cell r="AS395">
            <v>0</v>
          </cell>
          <cell r="AT395">
            <v>0</v>
          </cell>
          <cell r="AU395">
            <v>0</v>
          </cell>
          <cell r="AV395">
            <v>0</v>
          </cell>
        </row>
        <row r="396">
          <cell r="A396" t="str">
            <v>May</v>
          </cell>
          <cell r="B396" t="str">
            <v>2010-2011</v>
          </cell>
          <cell r="C396" t="str">
            <v>18225.512014.912</v>
          </cell>
          <cell r="D396" t="str">
            <v>CONSER</v>
          </cell>
          <cell r="E396" t="str">
            <v>CONSER</v>
          </cell>
          <cell r="F396">
            <v>40692</v>
          </cell>
          <cell r="G396">
            <v>196332</v>
          </cell>
          <cell r="H396" t="str">
            <v>Aqua Cops Water Systems Inc</v>
          </cell>
          <cell r="I396">
            <v>3575.02</v>
          </cell>
          <cell r="J396" t="str">
            <v>00171332</v>
          </cell>
          <cell r="L396" t="str">
            <v>MF0009</v>
          </cell>
          <cell r="N396" t="str">
            <v>CONEW Misc</v>
          </cell>
          <cell r="O396" t="str">
            <v>Conservation</v>
          </cell>
          <cell r="P396" t="str">
            <v>NA</v>
          </cell>
          <cell r="Q396">
            <v>0</v>
          </cell>
          <cell r="R396">
            <v>0</v>
          </cell>
          <cell r="S396">
            <v>3575.02</v>
          </cell>
          <cell r="T396">
            <v>0</v>
          </cell>
          <cell r="U396">
            <v>0</v>
          </cell>
          <cell r="V396">
            <v>0</v>
          </cell>
          <cell r="W396">
            <v>0</v>
          </cell>
          <cell r="X396" t="str">
            <v>May2010-2011</v>
          </cell>
          <cell r="Y396" t="str">
            <v>May2010-2011ConservationCONSER</v>
          </cell>
          <cell r="Z396" t="str">
            <v>Conservation196332CONSER</v>
          </cell>
          <cell r="AA396" t="str">
            <v>May2010-2011CONEW Misc</v>
          </cell>
          <cell r="AB396" t="str">
            <v>ConservationCONSER</v>
          </cell>
          <cell r="AC396" t="str">
            <v>NACONSERConservation196332</v>
          </cell>
          <cell r="AD396" t="str">
            <v>CONEW MiscMayCONSER</v>
          </cell>
          <cell r="AE396" t="str">
            <v>ConservationCONSER196332May</v>
          </cell>
          <cell r="AF396">
            <v>0</v>
          </cell>
          <cell r="AG396">
            <v>3575.02</v>
          </cell>
          <cell r="AH396">
            <v>0</v>
          </cell>
          <cell r="AI396">
            <v>0</v>
          </cell>
          <cell r="AJ396">
            <v>0</v>
          </cell>
          <cell r="AK396">
            <v>0</v>
          </cell>
          <cell r="AL396">
            <v>0</v>
          </cell>
          <cell r="AM396">
            <v>0</v>
          </cell>
          <cell r="AN396">
            <v>0</v>
          </cell>
          <cell r="AO396">
            <v>3575.02</v>
          </cell>
          <cell r="AP396">
            <v>0</v>
          </cell>
          <cell r="AQ396">
            <v>0</v>
          </cell>
          <cell r="AR396">
            <v>0</v>
          </cell>
          <cell r="AS396">
            <v>0</v>
          </cell>
          <cell r="AT396">
            <v>0</v>
          </cell>
          <cell r="AU396">
            <v>0</v>
          </cell>
          <cell r="AV396">
            <v>0</v>
          </cell>
        </row>
        <row r="397">
          <cell r="A397" t="str">
            <v>May</v>
          </cell>
          <cell r="B397" t="str">
            <v>2010-2011</v>
          </cell>
          <cell r="C397" t="str">
            <v>18225.512014.912</v>
          </cell>
          <cell r="D397" t="str">
            <v>CONSER</v>
          </cell>
          <cell r="E397" t="str">
            <v>CONSER</v>
          </cell>
          <cell r="F397">
            <v>40692</v>
          </cell>
          <cell r="G397">
            <v>52020</v>
          </cell>
          <cell r="H397" t="str">
            <v>Asyst Corporation</v>
          </cell>
          <cell r="I397">
            <v>6400</v>
          </cell>
          <cell r="J397" t="str">
            <v>00142430</v>
          </cell>
          <cell r="L397" t="str">
            <v>5411</v>
          </cell>
          <cell r="N397" t="str">
            <v>CONEW Misc</v>
          </cell>
          <cell r="O397" t="str">
            <v>Conservation</v>
          </cell>
          <cell r="P397" t="str">
            <v>NA</v>
          </cell>
          <cell r="Q397">
            <v>0</v>
          </cell>
          <cell r="R397">
            <v>0</v>
          </cell>
          <cell r="S397">
            <v>6400</v>
          </cell>
          <cell r="T397">
            <v>0</v>
          </cell>
          <cell r="U397">
            <v>0</v>
          </cell>
          <cell r="V397">
            <v>0</v>
          </cell>
          <cell r="W397">
            <v>0</v>
          </cell>
          <cell r="X397" t="str">
            <v>May2010-2011</v>
          </cell>
          <cell r="Y397" t="str">
            <v>May2010-2011ConservationCONSER</v>
          </cell>
          <cell r="Z397" t="str">
            <v>Conservation52020CONSER</v>
          </cell>
          <cell r="AA397" t="str">
            <v>May2010-2011CONEW Misc</v>
          </cell>
          <cell r="AB397" t="str">
            <v>ConservationCONSER</v>
          </cell>
          <cell r="AC397" t="str">
            <v>NACONSERConservation52020</v>
          </cell>
          <cell r="AD397" t="str">
            <v>CONEW MiscMayCONSER</v>
          </cell>
          <cell r="AE397" t="str">
            <v>ConservationCONSER52020May</v>
          </cell>
          <cell r="AF397">
            <v>0</v>
          </cell>
          <cell r="AG397">
            <v>6400</v>
          </cell>
          <cell r="AH397">
            <v>0</v>
          </cell>
          <cell r="AI397">
            <v>0</v>
          </cell>
          <cell r="AJ397">
            <v>0</v>
          </cell>
          <cell r="AK397">
            <v>0</v>
          </cell>
          <cell r="AL397">
            <v>0</v>
          </cell>
          <cell r="AM397">
            <v>0</v>
          </cell>
          <cell r="AN397">
            <v>0</v>
          </cell>
          <cell r="AO397">
            <v>6400</v>
          </cell>
          <cell r="AP397">
            <v>0</v>
          </cell>
          <cell r="AQ397">
            <v>0</v>
          </cell>
          <cell r="AR397">
            <v>0</v>
          </cell>
          <cell r="AS397">
            <v>0</v>
          </cell>
          <cell r="AT397">
            <v>0</v>
          </cell>
          <cell r="AU397">
            <v>0</v>
          </cell>
          <cell r="AV397">
            <v>0</v>
          </cell>
        </row>
        <row r="398">
          <cell r="A398" t="str">
            <v>May</v>
          </cell>
          <cell r="B398" t="str">
            <v>2010-2011</v>
          </cell>
          <cell r="C398" t="str">
            <v>18225.511200.912</v>
          </cell>
          <cell r="D398" t="str">
            <v>CONSER</v>
          </cell>
          <cell r="E398" t="str">
            <v>CONSER</v>
          </cell>
          <cell r="F398">
            <v>40694</v>
          </cell>
          <cell r="G398" t="str">
            <v>CIS</v>
          </cell>
          <cell r="H398" t="str">
            <v>CIS</v>
          </cell>
          <cell r="I398">
            <v>3047.11</v>
          </cell>
          <cell r="J398" t="str">
            <v xml:space="preserve"> </v>
          </cell>
          <cell r="K398" t="str">
            <v xml:space="preserve"> </v>
          </cell>
          <cell r="L398" t="str">
            <v xml:space="preserve"> </v>
          </cell>
          <cell r="N398" t="str">
            <v>CONEW Misc</v>
          </cell>
          <cell r="O398" t="str">
            <v>Conservation</v>
          </cell>
          <cell r="P398" t="str">
            <v>NA</v>
          </cell>
          <cell r="Q398">
            <v>0</v>
          </cell>
          <cell r="R398">
            <v>0</v>
          </cell>
          <cell r="S398">
            <v>3047.11</v>
          </cell>
          <cell r="T398">
            <v>0</v>
          </cell>
          <cell r="U398">
            <v>0</v>
          </cell>
          <cell r="V398">
            <v>0</v>
          </cell>
          <cell r="W398">
            <v>0</v>
          </cell>
          <cell r="X398" t="str">
            <v>May2010-2011</v>
          </cell>
          <cell r="Y398" t="str">
            <v>May2010-2011ConservationCONSER</v>
          </cell>
          <cell r="Z398" t="str">
            <v>ConservationCISCONSER</v>
          </cell>
          <cell r="AA398" t="str">
            <v>May2010-2011CONEW Misc</v>
          </cell>
          <cell r="AB398" t="str">
            <v>ConservationCONSER</v>
          </cell>
          <cell r="AC398" t="str">
            <v>NACONSERConservationCIS</v>
          </cell>
          <cell r="AD398" t="str">
            <v>CONEW MiscMayCONSER</v>
          </cell>
          <cell r="AE398" t="str">
            <v>ConservationCONSERCISMay</v>
          </cell>
          <cell r="AF398">
            <v>0</v>
          </cell>
          <cell r="AG398">
            <v>3047.11</v>
          </cell>
          <cell r="AH398">
            <v>0</v>
          </cell>
          <cell r="AI398">
            <v>0</v>
          </cell>
          <cell r="AJ398">
            <v>0</v>
          </cell>
          <cell r="AK398">
            <v>0</v>
          </cell>
          <cell r="AL398">
            <v>0</v>
          </cell>
          <cell r="AM398">
            <v>0</v>
          </cell>
          <cell r="AN398">
            <v>0</v>
          </cell>
          <cell r="AO398">
            <v>3047.11</v>
          </cell>
          <cell r="AP398">
            <v>0</v>
          </cell>
          <cell r="AQ398">
            <v>0</v>
          </cell>
          <cell r="AR398">
            <v>0</v>
          </cell>
          <cell r="AS398">
            <v>0</v>
          </cell>
          <cell r="AT398">
            <v>0</v>
          </cell>
          <cell r="AU398">
            <v>0</v>
          </cell>
          <cell r="AV398">
            <v>0</v>
          </cell>
        </row>
        <row r="399">
          <cell r="A399" t="str">
            <v>May</v>
          </cell>
          <cell r="B399" t="str">
            <v>2010-2011</v>
          </cell>
          <cell r="C399" t="str">
            <v>18225.511200.912</v>
          </cell>
          <cell r="D399" t="str">
            <v>CONSER</v>
          </cell>
          <cell r="E399" t="str">
            <v>CONSER</v>
          </cell>
          <cell r="F399">
            <v>40694</v>
          </cell>
          <cell r="G399">
            <v>54379</v>
          </cell>
          <cell r="H399" t="str">
            <v>City of Orlando Accounts Payab</v>
          </cell>
          <cell r="I399">
            <v>-90086.65</v>
          </cell>
          <cell r="J399" t="str">
            <v xml:space="preserve"> </v>
          </cell>
          <cell r="K399" t="str">
            <v xml:space="preserve"> </v>
          </cell>
          <cell r="L399" t="str">
            <v xml:space="preserve"> </v>
          </cell>
          <cell r="N399" t="str">
            <v>CONEW Misc</v>
          </cell>
          <cell r="O399" t="str">
            <v>Conservation</v>
          </cell>
          <cell r="P399" t="str">
            <v>NA</v>
          </cell>
          <cell r="Q399">
            <v>0</v>
          </cell>
          <cell r="R399">
            <v>0</v>
          </cell>
          <cell r="S399">
            <v>-90086.65</v>
          </cell>
          <cell r="T399">
            <v>0</v>
          </cell>
          <cell r="U399">
            <v>0</v>
          </cell>
          <cell r="V399">
            <v>0</v>
          </cell>
          <cell r="W399">
            <v>0</v>
          </cell>
          <cell r="X399" t="str">
            <v>May2010-2011</v>
          </cell>
          <cell r="Y399" t="str">
            <v>May2010-2011ConservationCONSER</v>
          </cell>
          <cell r="Z399" t="str">
            <v>Conservation54379CONSER</v>
          </cell>
          <cell r="AA399" t="str">
            <v>May2010-2011CONEW Misc</v>
          </cell>
          <cell r="AB399" t="str">
            <v>ConservationCONSER</v>
          </cell>
          <cell r="AC399" t="str">
            <v>NACONSERConservation54379</v>
          </cell>
          <cell r="AD399" t="str">
            <v>CONEW MiscMayCONSER</v>
          </cell>
          <cell r="AE399" t="str">
            <v>ConservationCONSER54379May</v>
          </cell>
          <cell r="AF399">
            <v>0</v>
          </cell>
          <cell r="AG399">
            <v>-90086.65</v>
          </cell>
          <cell r="AH399">
            <v>0</v>
          </cell>
          <cell r="AI399">
            <v>0</v>
          </cell>
          <cell r="AJ399">
            <v>0</v>
          </cell>
          <cell r="AK399">
            <v>0</v>
          </cell>
          <cell r="AL399">
            <v>0</v>
          </cell>
          <cell r="AM399">
            <v>0</v>
          </cell>
          <cell r="AN399">
            <v>0</v>
          </cell>
          <cell r="AO399">
            <v>-90086.65</v>
          </cell>
          <cell r="AP399">
            <v>0</v>
          </cell>
          <cell r="AQ399">
            <v>0</v>
          </cell>
          <cell r="AR399">
            <v>0</v>
          </cell>
          <cell r="AS399">
            <v>0</v>
          </cell>
          <cell r="AT399">
            <v>0</v>
          </cell>
          <cell r="AU399">
            <v>0</v>
          </cell>
          <cell r="AV399">
            <v>0</v>
          </cell>
        </row>
        <row r="400">
          <cell r="A400" t="str">
            <v>May</v>
          </cell>
          <cell r="B400" t="str">
            <v>2010-2011</v>
          </cell>
          <cell r="C400" t="str">
            <v>18225.512014.912</v>
          </cell>
          <cell r="D400" t="str">
            <v>CONSER</v>
          </cell>
          <cell r="E400" t="str">
            <v>CONSER</v>
          </cell>
          <cell r="F400">
            <v>40694</v>
          </cell>
          <cell r="G400">
            <v>105785</v>
          </cell>
          <cell r="H400" t="str">
            <v>Orange County Conventi</v>
          </cell>
          <cell r="I400">
            <v>8</v>
          </cell>
          <cell r="J400" t="str">
            <v xml:space="preserve"> </v>
          </cell>
          <cell r="L400" t="str">
            <v>AMX012573411114501</v>
          </cell>
          <cell r="N400" t="str">
            <v>CONEW Misc</v>
          </cell>
          <cell r="O400" t="str">
            <v>Conservation</v>
          </cell>
          <cell r="P400" t="str">
            <v>NA</v>
          </cell>
          <cell r="Q400">
            <v>0</v>
          </cell>
          <cell r="R400">
            <v>0</v>
          </cell>
          <cell r="S400">
            <v>8</v>
          </cell>
          <cell r="T400">
            <v>0</v>
          </cell>
          <cell r="U400">
            <v>0</v>
          </cell>
          <cell r="V400">
            <v>0</v>
          </cell>
          <cell r="W400">
            <v>0</v>
          </cell>
          <cell r="X400" t="str">
            <v>May2010-2011</v>
          </cell>
          <cell r="Y400" t="str">
            <v>May2010-2011ConservationCONSER</v>
          </cell>
          <cell r="Z400" t="str">
            <v>Conservation105785CONSER</v>
          </cell>
          <cell r="AA400" t="str">
            <v>May2010-2011CONEW Misc</v>
          </cell>
          <cell r="AB400" t="str">
            <v>ConservationCONSER</v>
          </cell>
          <cell r="AC400" t="str">
            <v>NACONSERConservation105785</v>
          </cell>
          <cell r="AD400" t="str">
            <v>CONEW MiscMayCONSER</v>
          </cell>
          <cell r="AE400" t="str">
            <v>ConservationCONSER105785May</v>
          </cell>
          <cell r="AF400">
            <v>0</v>
          </cell>
          <cell r="AG400">
            <v>8</v>
          </cell>
          <cell r="AH400">
            <v>0</v>
          </cell>
          <cell r="AI400">
            <v>0</v>
          </cell>
          <cell r="AJ400">
            <v>0</v>
          </cell>
          <cell r="AK400">
            <v>0</v>
          </cell>
          <cell r="AL400">
            <v>0</v>
          </cell>
          <cell r="AM400">
            <v>0</v>
          </cell>
          <cell r="AN400">
            <v>0</v>
          </cell>
          <cell r="AO400">
            <v>8</v>
          </cell>
          <cell r="AP400">
            <v>0</v>
          </cell>
          <cell r="AQ400">
            <v>0</v>
          </cell>
          <cell r="AR400">
            <v>0</v>
          </cell>
          <cell r="AS400">
            <v>0</v>
          </cell>
          <cell r="AT400">
            <v>0</v>
          </cell>
          <cell r="AU400">
            <v>0</v>
          </cell>
          <cell r="AV400">
            <v>0</v>
          </cell>
        </row>
        <row r="401">
          <cell r="A401" t="str">
            <v>June</v>
          </cell>
          <cell r="B401" t="str">
            <v>2010-2011</v>
          </cell>
          <cell r="C401" t="str">
            <v>18225.511200.912</v>
          </cell>
          <cell r="D401" t="str">
            <v>CONSER</v>
          </cell>
          <cell r="E401" t="str">
            <v>CONSER</v>
          </cell>
          <cell r="F401">
            <v>40695</v>
          </cell>
          <cell r="G401" t="str">
            <v>CIS</v>
          </cell>
          <cell r="H401" t="str">
            <v>CIS</v>
          </cell>
          <cell r="I401">
            <v>13410.1</v>
          </cell>
          <cell r="J401" t="str">
            <v xml:space="preserve"> </v>
          </cell>
          <cell r="K401" t="str">
            <v xml:space="preserve"> </v>
          </cell>
          <cell r="L401" t="str">
            <v xml:space="preserve"> </v>
          </cell>
          <cell r="M401" t="str">
            <v>000000000001501</v>
          </cell>
          <cell r="N401" t="str">
            <v>CONEW Misc</v>
          </cell>
          <cell r="O401" t="str">
            <v>Conservation</v>
          </cell>
          <cell r="P401" t="str">
            <v>NA</v>
          </cell>
          <cell r="Q401">
            <v>0</v>
          </cell>
          <cell r="R401">
            <v>0</v>
          </cell>
          <cell r="S401">
            <v>13410.1</v>
          </cell>
          <cell r="T401">
            <v>0</v>
          </cell>
          <cell r="U401">
            <v>0</v>
          </cell>
          <cell r="V401">
            <v>0</v>
          </cell>
          <cell r="W401">
            <v>0</v>
          </cell>
          <cell r="X401" t="str">
            <v>June2010-2011</v>
          </cell>
          <cell r="Y401" t="str">
            <v>June2010-2011ConservationCONSER</v>
          </cell>
          <cell r="Z401" t="str">
            <v>ConservationCISCONSER</v>
          </cell>
          <cell r="AA401" t="str">
            <v>June2010-2011CONEW Misc</v>
          </cell>
          <cell r="AB401" t="str">
            <v>ConservationCONSER</v>
          </cell>
          <cell r="AC401" t="str">
            <v>NACONSERConservationCIS</v>
          </cell>
          <cell r="AD401" t="str">
            <v>CONEW MiscJuneCONSER</v>
          </cell>
          <cell r="AE401" t="str">
            <v>ConservationCONSERCISJune</v>
          </cell>
          <cell r="AF401">
            <v>0</v>
          </cell>
          <cell r="AG401">
            <v>13410.1</v>
          </cell>
          <cell r="AH401">
            <v>0</v>
          </cell>
          <cell r="AI401">
            <v>0</v>
          </cell>
          <cell r="AJ401">
            <v>0</v>
          </cell>
          <cell r="AK401">
            <v>0</v>
          </cell>
          <cell r="AL401">
            <v>0</v>
          </cell>
          <cell r="AM401">
            <v>0</v>
          </cell>
          <cell r="AN401">
            <v>0</v>
          </cell>
          <cell r="AO401">
            <v>0</v>
          </cell>
          <cell r="AP401">
            <v>13410.1</v>
          </cell>
          <cell r="AQ401">
            <v>0</v>
          </cell>
          <cell r="AR401">
            <v>0</v>
          </cell>
          <cell r="AS401">
            <v>0</v>
          </cell>
          <cell r="AT401">
            <v>0</v>
          </cell>
          <cell r="AU401">
            <v>0</v>
          </cell>
          <cell r="AV401">
            <v>0</v>
          </cell>
        </row>
        <row r="402">
          <cell r="A402" t="str">
            <v>June</v>
          </cell>
          <cell r="B402" t="str">
            <v>2010-2011</v>
          </cell>
          <cell r="C402" t="str">
            <v>18225.511200.912</v>
          </cell>
          <cell r="D402" t="str">
            <v>CONSER</v>
          </cell>
          <cell r="E402" t="str">
            <v>CONSER</v>
          </cell>
          <cell r="F402">
            <v>40696</v>
          </cell>
          <cell r="G402" t="str">
            <v>CIS</v>
          </cell>
          <cell r="H402" t="str">
            <v>CIS</v>
          </cell>
          <cell r="I402">
            <v>13705.45</v>
          </cell>
          <cell r="J402" t="str">
            <v xml:space="preserve"> </v>
          </cell>
          <cell r="K402" t="str">
            <v xml:space="preserve"> </v>
          </cell>
          <cell r="L402" t="str">
            <v xml:space="preserve"> </v>
          </cell>
          <cell r="M402" t="str">
            <v>000000000001502</v>
          </cell>
          <cell r="N402" t="str">
            <v>CONEW Misc</v>
          </cell>
          <cell r="O402" t="str">
            <v>Conservation</v>
          </cell>
          <cell r="P402" t="str">
            <v>NA</v>
          </cell>
          <cell r="Q402">
            <v>0</v>
          </cell>
          <cell r="R402">
            <v>0</v>
          </cell>
          <cell r="S402">
            <v>13705.45</v>
          </cell>
          <cell r="T402">
            <v>0</v>
          </cell>
          <cell r="U402">
            <v>0</v>
          </cell>
          <cell r="V402">
            <v>0</v>
          </cell>
          <cell r="W402">
            <v>0</v>
          </cell>
          <cell r="X402" t="str">
            <v>June2010-2011</v>
          </cell>
          <cell r="Y402" t="str">
            <v>June2010-2011ConservationCONSER</v>
          </cell>
          <cell r="Z402" t="str">
            <v>ConservationCISCONSER</v>
          </cell>
          <cell r="AA402" t="str">
            <v>June2010-2011CONEW Misc</v>
          </cell>
          <cell r="AB402" t="str">
            <v>ConservationCONSER</v>
          </cell>
          <cell r="AC402" t="str">
            <v>NACONSERConservationCIS</v>
          </cell>
          <cell r="AD402" t="str">
            <v>CONEW MiscJuneCONSER</v>
          </cell>
          <cell r="AE402" t="str">
            <v>ConservationCONSERCISJune</v>
          </cell>
          <cell r="AF402">
            <v>0</v>
          </cell>
          <cell r="AG402">
            <v>13705.45</v>
          </cell>
          <cell r="AH402">
            <v>0</v>
          </cell>
          <cell r="AI402">
            <v>0</v>
          </cell>
          <cell r="AJ402">
            <v>0</v>
          </cell>
          <cell r="AK402">
            <v>0</v>
          </cell>
          <cell r="AL402">
            <v>0</v>
          </cell>
          <cell r="AM402">
            <v>0</v>
          </cell>
          <cell r="AN402">
            <v>0</v>
          </cell>
          <cell r="AO402">
            <v>0</v>
          </cell>
          <cell r="AP402">
            <v>13705.45</v>
          </cell>
          <cell r="AQ402">
            <v>0</v>
          </cell>
          <cell r="AR402">
            <v>0</v>
          </cell>
          <cell r="AS402">
            <v>0</v>
          </cell>
          <cell r="AT402">
            <v>0</v>
          </cell>
          <cell r="AU402">
            <v>0</v>
          </cell>
          <cell r="AV402">
            <v>0</v>
          </cell>
        </row>
        <row r="403">
          <cell r="A403" t="str">
            <v>June</v>
          </cell>
          <cell r="B403" t="str">
            <v>2010-2011</v>
          </cell>
          <cell r="C403" t="str">
            <v>18225.511200.912</v>
          </cell>
          <cell r="D403" t="str">
            <v>CONSER</v>
          </cell>
          <cell r="E403" t="str">
            <v>CONSER</v>
          </cell>
          <cell r="F403">
            <v>40697</v>
          </cell>
          <cell r="G403" t="str">
            <v>CIS</v>
          </cell>
          <cell r="H403" t="str">
            <v>CIS</v>
          </cell>
          <cell r="I403">
            <v>2100</v>
          </cell>
          <cell r="J403" t="str">
            <v xml:space="preserve"> </v>
          </cell>
          <cell r="K403" t="str">
            <v xml:space="preserve"> </v>
          </cell>
          <cell r="L403" t="str">
            <v xml:space="preserve"> </v>
          </cell>
          <cell r="M403" t="str">
            <v>000000000001503</v>
          </cell>
          <cell r="N403" t="str">
            <v>CONEW Misc</v>
          </cell>
          <cell r="O403" t="str">
            <v>Conservation</v>
          </cell>
          <cell r="P403" t="str">
            <v>NA</v>
          </cell>
          <cell r="Q403">
            <v>0</v>
          </cell>
          <cell r="R403">
            <v>0</v>
          </cell>
          <cell r="S403">
            <v>2100</v>
          </cell>
          <cell r="T403">
            <v>0</v>
          </cell>
          <cell r="U403">
            <v>0</v>
          </cell>
          <cell r="V403">
            <v>0</v>
          </cell>
          <cell r="W403">
            <v>0</v>
          </cell>
          <cell r="X403" t="str">
            <v>June2010-2011</v>
          </cell>
          <cell r="Y403" t="str">
            <v>June2010-2011ConservationCONSER</v>
          </cell>
          <cell r="Z403" t="str">
            <v>ConservationCISCONSER</v>
          </cell>
          <cell r="AA403" t="str">
            <v>June2010-2011CONEW Misc</v>
          </cell>
          <cell r="AB403" t="str">
            <v>ConservationCONSER</v>
          </cell>
          <cell r="AC403" t="str">
            <v>NACONSERConservationCIS</v>
          </cell>
          <cell r="AD403" t="str">
            <v>CONEW MiscJuneCONSER</v>
          </cell>
          <cell r="AE403" t="str">
            <v>ConservationCONSERCISJune</v>
          </cell>
          <cell r="AF403">
            <v>0</v>
          </cell>
          <cell r="AG403">
            <v>2100</v>
          </cell>
          <cell r="AH403">
            <v>0</v>
          </cell>
          <cell r="AI403">
            <v>0</v>
          </cell>
          <cell r="AJ403">
            <v>0</v>
          </cell>
          <cell r="AK403">
            <v>0</v>
          </cell>
          <cell r="AL403">
            <v>0</v>
          </cell>
          <cell r="AM403">
            <v>0</v>
          </cell>
          <cell r="AN403">
            <v>0</v>
          </cell>
          <cell r="AO403">
            <v>0</v>
          </cell>
          <cell r="AP403">
            <v>2100</v>
          </cell>
          <cell r="AQ403">
            <v>0</v>
          </cell>
          <cell r="AR403">
            <v>0</v>
          </cell>
          <cell r="AS403">
            <v>0</v>
          </cell>
          <cell r="AT403">
            <v>0</v>
          </cell>
          <cell r="AU403">
            <v>0</v>
          </cell>
          <cell r="AV403">
            <v>0</v>
          </cell>
        </row>
        <row r="404">
          <cell r="A404" t="str">
            <v>June</v>
          </cell>
          <cell r="B404" t="str">
            <v>2010-2011</v>
          </cell>
          <cell r="C404" t="str">
            <v>18225.512014.912</v>
          </cell>
          <cell r="D404" t="str">
            <v>CONSER</v>
          </cell>
          <cell r="E404" t="str">
            <v>CONSER</v>
          </cell>
          <cell r="F404">
            <v>40697</v>
          </cell>
          <cell r="G404">
            <v>196332</v>
          </cell>
          <cell r="H404" t="str">
            <v>Aqua Cops Water Systems Inc</v>
          </cell>
          <cell r="I404">
            <v>826.26</v>
          </cell>
          <cell r="J404" t="str">
            <v>00171332</v>
          </cell>
          <cell r="L404" t="str">
            <v>BI0058</v>
          </cell>
          <cell r="M404" t="str">
            <v>Financed Insulation Program</v>
          </cell>
          <cell r="N404" t="str">
            <v>CONEW Misc</v>
          </cell>
          <cell r="O404" t="str">
            <v>Conservation</v>
          </cell>
          <cell r="P404" t="str">
            <v>NA</v>
          </cell>
          <cell r="Q404">
            <v>0</v>
          </cell>
          <cell r="R404">
            <v>0</v>
          </cell>
          <cell r="S404">
            <v>826.26</v>
          </cell>
          <cell r="T404">
            <v>0</v>
          </cell>
          <cell r="U404">
            <v>0</v>
          </cell>
          <cell r="V404">
            <v>0</v>
          </cell>
          <cell r="W404">
            <v>0</v>
          </cell>
          <cell r="X404" t="str">
            <v>June2010-2011</v>
          </cell>
          <cell r="Y404" t="str">
            <v>June2010-2011ConservationCONSER</v>
          </cell>
          <cell r="Z404" t="str">
            <v>Conservation196332CONSER</v>
          </cell>
          <cell r="AA404" t="str">
            <v>June2010-2011CONEW Misc</v>
          </cell>
          <cell r="AB404" t="str">
            <v>ConservationCONSER</v>
          </cell>
          <cell r="AC404" t="str">
            <v>NACONSERConservation196332</v>
          </cell>
          <cell r="AD404" t="str">
            <v>CONEW MiscJuneCONSER</v>
          </cell>
          <cell r="AE404" t="str">
            <v>ConservationCONSER196332June</v>
          </cell>
          <cell r="AF404">
            <v>0</v>
          </cell>
          <cell r="AG404">
            <v>826.26</v>
          </cell>
          <cell r="AH404">
            <v>0</v>
          </cell>
          <cell r="AI404">
            <v>0</v>
          </cell>
          <cell r="AJ404">
            <v>0</v>
          </cell>
          <cell r="AK404">
            <v>0</v>
          </cell>
          <cell r="AL404">
            <v>0</v>
          </cell>
          <cell r="AM404">
            <v>0</v>
          </cell>
          <cell r="AN404">
            <v>0</v>
          </cell>
          <cell r="AO404">
            <v>0</v>
          </cell>
          <cell r="AP404">
            <v>826.26</v>
          </cell>
          <cell r="AQ404">
            <v>0</v>
          </cell>
          <cell r="AR404">
            <v>0</v>
          </cell>
          <cell r="AS404">
            <v>0</v>
          </cell>
          <cell r="AT404">
            <v>0</v>
          </cell>
          <cell r="AU404">
            <v>0</v>
          </cell>
          <cell r="AV404">
            <v>0</v>
          </cell>
        </row>
        <row r="405">
          <cell r="A405" t="str">
            <v>June</v>
          </cell>
          <cell r="B405" t="str">
            <v>2010-2011</v>
          </cell>
          <cell r="C405" t="str">
            <v>18225.512014.912</v>
          </cell>
          <cell r="D405" t="str">
            <v>CONSER</v>
          </cell>
          <cell r="E405" t="str">
            <v>CONSER</v>
          </cell>
          <cell r="F405">
            <v>40697</v>
          </cell>
          <cell r="G405">
            <v>196332</v>
          </cell>
          <cell r="H405" t="str">
            <v>Aqua Cops Water Systems Inc</v>
          </cell>
          <cell r="I405">
            <v>1059.3800000000001</v>
          </cell>
          <cell r="J405" t="str">
            <v>00171332</v>
          </cell>
          <cell r="L405" t="str">
            <v>BI0059</v>
          </cell>
          <cell r="M405" t="str">
            <v>Financed Insulation Program</v>
          </cell>
          <cell r="N405" t="str">
            <v>CONEW Misc</v>
          </cell>
          <cell r="O405" t="str">
            <v>Conservation</v>
          </cell>
          <cell r="P405" t="str">
            <v>NA</v>
          </cell>
          <cell r="Q405">
            <v>0</v>
          </cell>
          <cell r="R405">
            <v>0</v>
          </cell>
          <cell r="S405">
            <v>1059.3800000000001</v>
          </cell>
          <cell r="T405">
            <v>0</v>
          </cell>
          <cell r="U405">
            <v>0</v>
          </cell>
          <cell r="V405">
            <v>0</v>
          </cell>
          <cell r="W405">
            <v>0</v>
          </cell>
          <cell r="X405" t="str">
            <v>June2010-2011</v>
          </cell>
          <cell r="Y405" t="str">
            <v>June2010-2011ConservationCONSER</v>
          </cell>
          <cell r="Z405" t="str">
            <v>Conservation196332CONSER</v>
          </cell>
          <cell r="AA405" t="str">
            <v>June2010-2011CONEW Misc</v>
          </cell>
          <cell r="AB405" t="str">
            <v>ConservationCONSER</v>
          </cell>
          <cell r="AC405" t="str">
            <v>NACONSERConservation196332</v>
          </cell>
          <cell r="AD405" t="str">
            <v>CONEW MiscJuneCONSER</v>
          </cell>
          <cell r="AE405" t="str">
            <v>ConservationCONSER196332June</v>
          </cell>
          <cell r="AF405">
            <v>0</v>
          </cell>
          <cell r="AG405">
            <v>1059.3800000000001</v>
          </cell>
          <cell r="AH405">
            <v>0</v>
          </cell>
          <cell r="AI405">
            <v>0</v>
          </cell>
          <cell r="AJ405">
            <v>0</v>
          </cell>
          <cell r="AK405">
            <v>0</v>
          </cell>
          <cell r="AL405">
            <v>0</v>
          </cell>
          <cell r="AM405">
            <v>0</v>
          </cell>
          <cell r="AN405">
            <v>0</v>
          </cell>
          <cell r="AO405">
            <v>0</v>
          </cell>
          <cell r="AP405">
            <v>1059.3800000000001</v>
          </cell>
          <cell r="AQ405">
            <v>0</v>
          </cell>
          <cell r="AR405">
            <v>0</v>
          </cell>
          <cell r="AS405">
            <v>0</v>
          </cell>
          <cell r="AT405">
            <v>0</v>
          </cell>
          <cell r="AU405">
            <v>0</v>
          </cell>
          <cell r="AV405">
            <v>0</v>
          </cell>
        </row>
        <row r="406">
          <cell r="A406" t="str">
            <v>June</v>
          </cell>
          <cell r="B406" t="str">
            <v>2010-2011</v>
          </cell>
          <cell r="C406" t="str">
            <v>18225.512014.912</v>
          </cell>
          <cell r="D406" t="str">
            <v>CONSER</v>
          </cell>
          <cell r="E406" t="str">
            <v>CONSER</v>
          </cell>
          <cell r="F406">
            <v>40697</v>
          </cell>
          <cell r="G406">
            <v>196332</v>
          </cell>
          <cell r="H406" t="str">
            <v>Aqua Cops Water Systems Inc</v>
          </cell>
          <cell r="I406">
            <v>843.18</v>
          </cell>
          <cell r="J406" t="str">
            <v>00171332</v>
          </cell>
          <cell r="L406" t="str">
            <v>HF0242</v>
          </cell>
          <cell r="M406" t="str">
            <v>Home Fix-Up Program</v>
          </cell>
          <cell r="N406" t="str">
            <v>CONEW Misc</v>
          </cell>
          <cell r="O406" t="str">
            <v>Conservation</v>
          </cell>
          <cell r="P406" t="str">
            <v>NA</v>
          </cell>
          <cell r="Q406">
            <v>0</v>
          </cell>
          <cell r="R406">
            <v>0</v>
          </cell>
          <cell r="S406">
            <v>843.18</v>
          </cell>
          <cell r="T406">
            <v>0</v>
          </cell>
          <cell r="U406">
            <v>0</v>
          </cell>
          <cell r="V406">
            <v>0</v>
          </cell>
          <cell r="W406">
            <v>0</v>
          </cell>
          <cell r="X406" t="str">
            <v>June2010-2011</v>
          </cell>
          <cell r="Y406" t="str">
            <v>June2010-2011ConservationCONSER</v>
          </cell>
          <cell r="Z406" t="str">
            <v>Conservation196332CONSER</v>
          </cell>
          <cell r="AA406" t="str">
            <v>June2010-2011CONEW Misc</v>
          </cell>
          <cell r="AB406" t="str">
            <v>ConservationCONSER</v>
          </cell>
          <cell r="AC406" t="str">
            <v>NACONSERConservation196332</v>
          </cell>
          <cell r="AD406" t="str">
            <v>CONEW MiscJuneCONSER</v>
          </cell>
          <cell r="AE406" t="str">
            <v>ConservationCONSER196332June</v>
          </cell>
          <cell r="AF406">
            <v>0</v>
          </cell>
          <cell r="AG406">
            <v>843.18</v>
          </cell>
          <cell r="AH406">
            <v>0</v>
          </cell>
          <cell r="AI406">
            <v>0</v>
          </cell>
          <cell r="AJ406">
            <v>0</v>
          </cell>
          <cell r="AK406">
            <v>0</v>
          </cell>
          <cell r="AL406">
            <v>0</v>
          </cell>
          <cell r="AM406">
            <v>0</v>
          </cell>
          <cell r="AN406">
            <v>0</v>
          </cell>
          <cell r="AO406">
            <v>0</v>
          </cell>
          <cell r="AP406">
            <v>843.18</v>
          </cell>
          <cell r="AQ406">
            <v>0</v>
          </cell>
          <cell r="AR406">
            <v>0</v>
          </cell>
          <cell r="AS406">
            <v>0</v>
          </cell>
          <cell r="AT406">
            <v>0</v>
          </cell>
          <cell r="AU406">
            <v>0</v>
          </cell>
          <cell r="AV406">
            <v>0</v>
          </cell>
        </row>
        <row r="407">
          <cell r="A407" t="str">
            <v>June</v>
          </cell>
          <cell r="B407" t="str">
            <v>2010-2011</v>
          </cell>
          <cell r="C407" t="str">
            <v>18225.512014.912</v>
          </cell>
          <cell r="D407" t="str">
            <v>CONSER</v>
          </cell>
          <cell r="E407" t="str">
            <v>CONSER</v>
          </cell>
          <cell r="F407">
            <v>40697</v>
          </cell>
          <cell r="G407">
            <v>196332</v>
          </cell>
          <cell r="H407" t="str">
            <v>Aqua Cops Water Systems Inc</v>
          </cell>
          <cell r="I407">
            <v>1883.31</v>
          </cell>
          <cell r="J407" t="str">
            <v>00171332</v>
          </cell>
          <cell r="L407" t="str">
            <v>HF0243</v>
          </cell>
          <cell r="M407" t="str">
            <v>Home Fix-Up Program</v>
          </cell>
          <cell r="N407" t="str">
            <v>CONEW Misc</v>
          </cell>
          <cell r="O407" t="str">
            <v>Conservation</v>
          </cell>
          <cell r="P407" t="str">
            <v>NA</v>
          </cell>
          <cell r="Q407">
            <v>0</v>
          </cell>
          <cell r="R407">
            <v>0</v>
          </cell>
          <cell r="S407">
            <v>1883.31</v>
          </cell>
          <cell r="T407">
            <v>0</v>
          </cell>
          <cell r="U407">
            <v>0</v>
          </cell>
          <cell r="V407">
            <v>0</v>
          </cell>
          <cell r="W407">
            <v>0</v>
          </cell>
          <cell r="X407" t="str">
            <v>June2010-2011</v>
          </cell>
          <cell r="Y407" t="str">
            <v>June2010-2011ConservationCONSER</v>
          </cell>
          <cell r="Z407" t="str">
            <v>Conservation196332CONSER</v>
          </cell>
          <cell r="AA407" t="str">
            <v>June2010-2011CONEW Misc</v>
          </cell>
          <cell r="AB407" t="str">
            <v>ConservationCONSER</v>
          </cell>
          <cell r="AC407" t="str">
            <v>NACONSERConservation196332</v>
          </cell>
          <cell r="AD407" t="str">
            <v>CONEW MiscJuneCONSER</v>
          </cell>
          <cell r="AE407" t="str">
            <v>ConservationCONSER196332June</v>
          </cell>
          <cell r="AF407">
            <v>0</v>
          </cell>
          <cell r="AG407">
            <v>1883.31</v>
          </cell>
          <cell r="AH407">
            <v>0</v>
          </cell>
          <cell r="AI407">
            <v>0</v>
          </cell>
          <cell r="AJ407">
            <v>0</v>
          </cell>
          <cell r="AK407">
            <v>0</v>
          </cell>
          <cell r="AL407">
            <v>0</v>
          </cell>
          <cell r="AM407">
            <v>0</v>
          </cell>
          <cell r="AN407">
            <v>0</v>
          </cell>
          <cell r="AO407">
            <v>0</v>
          </cell>
          <cell r="AP407">
            <v>1883.31</v>
          </cell>
          <cell r="AQ407">
            <v>0</v>
          </cell>
          <cell r="AR407">
            <v>0</v>
          </cell>
          <cell r="AS407">
            <v>0</v>
          </cell>
          <cell r="AT407">
            <v>0</v>
          </cell>
          <cell r="AU407">
            <v>0</v>
          </cell>
          <cell r="AV407">
            <v>0</v>
          </cell>
        </row>
        <row r="408">
          <cell r="A408" t="str">
            <v>June</v>
          </cell>
          <cell r="B408" t="str">
            <v>2010-2011</v>
          </cell>
          <cell r="C408" t="str">
            <v>18225.512014.912</v>
          </cell>
          <cell r="D408" t="str">
            <v>CONSER</v>
          </cell>
          <cell r="E408" t="str">
            <v>CONSER</v>
          </cell>
          <cell r="F408">
            <v>40697</v>
          </cell>
          <cell r="G408">
            <v>196332</v>
          </cell>
          <cell r="H408" t="str">
            <v>Aqua Cops Water Systems Inc</v>
          </cell>
          <cell r="I408">
            <v>1984.78</v>
          </cell>
          <cell r="J408" t="str">
            <v>00171332</v>
          </cell>
          <cell r="L408" t="str">
            <v>HF0244</v>
          </cell>
          <cell r="M408" t="str">
            <v>Home Fix-Up Program</v>
          </cell>
          <cell r="N408" t="str">
            <v>CONEW Misc</v>
          </cell>
          <cell r="O408" t="str">
            <v>Conservation</v>
          </cell>
          <cell r="P408" t="str">
            <v>NA</v>
          </cell>
          <cell r="Q408">
            <v>0</v>
          </cell>
          <cell r="R408">
            <v>0</v>
          </cell>
          <cell r="S408">
            <v>1984.78</v>
          </cell>
          <cell r="T408">
            <v>0</v>
          </cell>
          <cell r="U408">
            <v>0</v>
          </cell>
          <cell r="V408">
            <v>0</v>
          </cell>
          <cell r="W408">
            <v>0</v>
          </cell>
          <cell r="X408" t="str">
            <v>June2010-2011</v>
          </cell>
          <cell r="Y408" t="str">
            <v>June2010-2011ConservationCONSER</v>
          </cell>
          <cell r="Z408" t="str">
            <v>Conservation196332CONSER</v>
          </cell>
          <cell r="AA408" t="str">
            <v>June2010-2011CONEW Misc</v>
          </cell>
          <cell r="AB408" t="str">
            <v>ConservationCONSER</v>
          </cell>
          <cell r="AC408" t="str">
            <v>NACONSERConservation196332</v>
          </cell>
          <cell r="AD408" t="str">
            <v>CONEW MiscJuneCONSER</v>
          </cell>
          <cell r="AE408" t="str">
            <v>ConservationCONSER196332June</v>
          </cell>
          <cell r="AF408">
            <v>0</v>
          </cell>
          <cell r="AG408">
            <v>1984.78</v>
          </cell>
          <cell r="AH408">
            <v>0</v>
          </cell>
          <cell r="AI408">
            <v>0</v>
          </cell>
          <cell r="AJ408">
            <v>0</v>
          </cell>
          <cell r="AK408">
            <v>0</v>
          </cell>
          <cell r="AL408">
            <v>0</v>
          </cell>
          <cell r="AM408">
            <v>0</v>
          </cell>
          <cell r="AN408">
            <v>0</v>
          </cell>
          <cell r="AO408">
            <v>0</v>
          </cell>
          <cell r="AP408">
            <v>1984.78</v>
          </cell>
          <cell r="AQ408">
            <v>0</v>
          </cell>
          <cell r="AR408">
            <v>0</v>
          </cell>
          <cell r="AS408">
            <v>0</v>
          </cell>
          <cell r="AT408">
            <v>0</v>
          </cell>
          <cell r="AU408">
            <v>0</v>
          </cell>
          <cell r="AV408">
            <v>0</v>
          </cell>
        </row>
        <row r="409">
          <cell r="A409" t="str">
            <v>June</v>
          </cell>
          <cell r="B409" t="str">
            <v>2010-2011</v>
          </cell>
          <cell r="C409" t="str">
            <v>18225.512014.912</v>
          </cell>
          <cell r="D409" t="str">
            <v>CONSER</v>
          </cell>
          <cell r="E409" t="str">
            <v>CONSER</v>
          </cell>
          <cell r="F409">
            <v>40697</v>
          </cell>
          <cell r="G409">
            <v>196332</v>
          </cell>
          <cell r="H409" t="str">
            <v>Aqua Cops Water Systems Inc</v>
          </cell>
          <cell r="I409">
            <v>975.69</v>
          </cell>
          <cell r="J409" t="str">
            <v>00171332</v>
          </cell>
          <cell r="L409" t="str">
            <v>HF0245</v>
          </cell>
          <cell r="M409" t="str">
            <v>Home Fix-Up Program</v>
          </cell>
          <cell r="N409" t="str">
            <v>CONEW Misc</v>
          </cell>
          <cell r="O409" t="str">
            <v>Conservation</v>
          </cell>
          <cell r="P409" t="str">
            <v>NA</v>
          </cell>
          <cell r="Q409">
            <v>0</v>
          </cell>
          <cell r="R409">
            <v>0</v>
          </cell>
          <cell r="S409">
            <v>975.69</v>
          </cell>
          <cell r="T409">
            <v>0</v>
          </cell>
          <cell r="U409">
            <v>0</v>
          </cell>
          <cell r="V409">
            <v>0</v>
          </cell>
          <cell r="W409">
            <v>0</v>
          </cell>
          <cell r="X409" t="str">
            <v>June2010-2011</v>
          </cell>
          <cell r="Y409" t="str">
            <v>June2010-2011ConservationCONSER</v>
          </cell>
          <cell r="Z409" t="str">
            <v>Conservation196332CONSER</v>
          </cell>
          <cell r="AA409" t="str">
            <v>June2010-2011CONEW Misc</v>
          </cell>
          <cell r="AB409" t="str">
            <v>ConservationCONSER</v>
          </cell>
          <cell r="AC409" t="str">
            <v>NACONSERConservation196332</v>
          </cell>
          <cell r="AD409" t="str">
            <v>CONEW MiscJuneCONSER</v>
          </cell>
          <cell r="AE409" t="str">
            <v>ConservationCONSER196332June</v>
          </cell>
          <cell r="AF409">
            <v>0</v>
          </cell>
          <cell r="AG409">
            <v>975.69</v>
          </cell>
          <cell r="AH409">
            <v>0</v>
          </cell>
          <cell r="AI409">
            <v>0</v>
          </cell>
          <cell r="AJ409">
            <v>0</v>
          </cell>
          <cell r="AK409">
            <v>0</v>
          </cell>
          <cell r="AL409">
            <v>0</v>
          </cell>
          <cell r="AM409">
            <v>0</v>
          </cell>
          <cell r="AN409">
            <v>0</v>
          </cell>
          <cell r="AO409">
            <v>0</v>
          </cell>
          <cell r="AP409">
            <v>975.69</v>
          </cell>
          <cell r="AQ409">
            <v>0</v>
          </cell>
          <cell r="AR409">
            <v>0</v>
          </cell>
          <cell r="AS409">
            <v>0</v>
          </cell>
          <cell r="AT409">
            <v>0</v>
          </cell>
          <cell r="AU409">
            <v>0</v>
          </cell>
          <cell r="AV409">
            <v>0</v>
          </cell>
        </row>
        <row r="410">
          <cell r="A410" t="str">
            <v>June</v>
          </cell>
          <cell r="B410" t="str">
            <v>2010-2011</v>
          </cell>
          <cell r="C410" t="str">
            <v>18225.512014.912</v>
          </cell>
          <cell r="D410" t="str">
            <v>CONSER</v>
          </cell>
          <cell r="E410" t="str">
            <v>CONSER</v>
          </cell>
          <cell r="F410">
            <v>40697</v>
          </cell>
          <cell r="G410">
            <v>196332</v>
          </cell>
          <cell r="H410" t="str">
            <v>Aqua Cops Water Systems Inc</v>
          </cell>
          <cell r="I410">
            <v>1820.84</v>
          </cell>
          <cell r="J410" t="str">
            <v>00171332</v>
          </cell>
          <cell r="L410" t="str">
            <v>HF0246</v>
          </cell>
          <cell r="M410" t="str">
            <v>Home Fix-Up Program</v>
          </cell>
          <cell r="N410" t="str">
            <v>CONEW Misc</v>
          </cell>
          <cell r="O410" t="str">
            <v>Conservation</v>
          </cell>
          <cell r="P410" t="str">
            <v>NA</v>
          </cell>
          <cell r="Q410">
            <v>0</v>
          </cell>
          <cell r="R410">
            <v>0</v>
          </cell>
          <cell r="S410">
            <v>1820.84</v>
          </cell>
          <cell r="T410">
            <v>0</v>
          </cell>
          <cell r="U410">
            <v>0</v>
          </cell>
          <cell r="V410">
            <v>0</v>
          </cell>
          <cell r="W410">
            <v>0</v>
          </cell>
          <cell r="X410" t="str">
            <v>June2010-2011</v>
          </cell>
          <cell r="Y410" t="str">
            <v>June2010-2011ConservationCONSER</v>
          </cell>
          <cell r="Z410" t="str">
            <v>Conservation196332CONSER</v>
          </cell>
          <cell r="AA410" t="str">
            <v>June2010-2011CONEW Misc</v>
          </cell>
          <cell r="AB410" t="str">
            <v>ConservationCONSER</v>
          </cell>
          <cell r="AC410" t="str">
            <v>NACONSERConservation196332</v>
          </cell>
          <cell r="AD410" t="str">
            <v>CONEW MiscJuneCONSER</v>
          </cell>
          <cell r="AE410" t="str">
            <v>ConservationCONSER196332June</v>
          </cell>
          <cell r="AF410">
            <v>0</v>
          </cell>
          <cell r="AG410">
            <v>1820.84</v>
          </cell>
          <cell r="AH410">
            <v>0</v>
          </cell>
          <cell r="AI410">
            <v>0</v>
          </cell>
          <cell r="AJ410">
            <v>0</v>
          </cell>
          <cell r="AK410">
            <v>0</v>
          </cell>
          <cell r="AL410">
            <v>0</v>
          </cell>
          <cell r="AM410">
            <v>0</v>
          </cell>
          <cell r="AN410">
            <v>0</v>
          </cell>
          <cell r="AO410">
            <v>0</v>
          </cell>
          <cell r="AP410">
            <v>1820.84</v>
          </cell>
          <cell r="AQ410">
            <v>0</v>
          </cell>
          <cell r="AR410">
            <v>0</v>
          </cell>
          <cell r="AS410">
            <v>0</v>
          </cell>
          <cell r="AT410">
            <v>0</v>
          </cell>
          <cell r="AU410">
            <v>0</v>
          </cell>
          <cell r="AV410">
            <v>0</v>
          </cell>
        </row>
        <row r="411">
          <cell r="A411" t="str">
            <v>June</v>
          </cell>
          <cell r="B411" t="str">
            <v>2010-2011</v>
          </cell>
          <cell r="C411" t="str">
            <v>18225.511200.912</v>
          </cell>
          <cell r="D411" t="str">
            <v>CONSER</v>
          </cell>
          <cell r="E411" t="str">
            <v>CONSER</v>
          </cell>
          <cell r="F411">
            <v>40700</v>
          </cell>
          <cell r="G411" t="str">
            <v>CIS</v>
          </cell>
          <cell r="H411" t="str">
            <v>CIS</v>
          </cell>
          <cell r="I411">
            <v>4000</v>
          </cell>
          <cell r="J411" t="str">
            <v xml:space="preserve"> </v>
          </cell>
          <cell r="K411" t="str">
            <v xml:space="preserve"> </v>
          </cell>
          <cell r="L411" t="str">
            <v xml:space="preserve"> </v>
          </cell>
          <cell r="M411" t="str">
            <v>000000000001506</v>
          </cell>
          <cell r="N411" t="str">
            <v>CONEW Misc</v>
          </cell>
          <cell r="O411" t="str">
            <v>Conservation</v>
          </cell>
          <cell r="P411" t="str">
            <v>NA</v>
          </cell>
          <cell r="Q411">
            <v>0</v>
          </cell>
          <cell r="R411">
            <v>0</v>
          </cell>
          <cell r="S411">
            <v>4000</v>
          </cell>
          <cell r="T411">
            <v>0</v>
          </cell>
          <cell r="U411">
            <v>0</v>
          </cell>
          <cell r="V411">
            <v>0</v>
          </cell>
          <cell r="W411">
            <v>0</v>
          </cell>
          <cell r="X411" t="str">
            <v>June2010-2011</v>
          </cell>
          <cell r="Y411" t="str">
            <v>June2010-2011ConservationCONSER</v>
          </cell>
          <cell r="Z411" t="str">
            <v>ConservationCISCONSER</v>
          </cell>
          <cell r="AA411" t="str">
            <v>June2010-2011CONEW Misc</v>
          </cell>
          <cell r="AB411" t="str">
            <v>ConservationCONSER</v>
          </cell>
          <cell r="AC411" t="str">
            <v>NACONSERConservationCIS</v>
          </cell>
          <cell r="AD411" t="str">
            <v>CONEW MiscJuneCONSER</v>
          </cell>
          <cell r="AE411" t="str">
            <v>ConservationCONSERCISJune</v>
          </cell>
          <cell r="AF411">
            <v>0</v>
          </cell>
          <cell r="AG411">
            <v>4000</v>
          </cell>
          <cell r="AH411">
            <v>0</v>
          </cell>
          <cell r="AI411">
            <v>0</v>
          </cell>
          <cell r="AJ411">
            <v>0</v>
          </cell>
          <cell r="AK411">
            <v>0</v>
          </cell>
          <cell r="AL411">
            <v>0</v>
          </cell>
          <cell r="AM411">
            <v>0</v>
          </cell>
          <cell r="AN411">
            <v>0</v>
          </cell>
          <cell r="AO411">
            <v>0</v>
          </cell>
          <cell r="AP411">
            <v>4000</v>
          </cell>
          <cell r="AQ411">
            <v>0</v>
          </cell>
          <cell r="AR411">
            <v>0</v>
          </cell>
          <cell r="AS411">
            <v>0</v>
          </cell>
          <cell r="AT411">
            <v>0</v>
          </cell>
          <cell r="AU411">
            <v>0</v>
          </cell>
          <cell r="AV411">
            <v>0</v>
          </cell>
        </row>
        <row r="412">
          <cell r="A412" t="str">
            <v>June</v>
          </cell>
          <cell r="B412" t="str">
            <v>2010-2011</v>
          </cell>
          <cell r="C412" t="str">
            <v>18225.511200.912</v>
          </cell>
          <cell r="D412" t="str">
            <v>CONSER</v>
          </cell>
          <cell r="E412" t="str">
            <v>CONSER</v>
          </cell>
          <cell r="F412">
            <v>40701</v>
          </cell>
          <cell r="G412" t="str">
            <v>CIS</v>
          </cell>
          <cell r="H412" t="str">
            <v>CIS</v>
          </cell>
          <cell r="I412">
            <v>8784.4</v>
          </cell>
          <cell r="J412" t="str">
            <v xml:space="preserve"> </v>
          </cell>
          <cell r="K412" t="str">
            <v xml:space="preserve"> </v>
          </cell>
          <cell r="L412" t="str">
            <v xml:space="preserve"> </v>
          </cell>
          <cell r="M412" t="str">
            <v>000000000001507</v>
          </cell>
          <cell r="N412" t="str">
            <v>CONEW Misc</v>
          </cell>
          <cell r="O412" t="str">
            <v>Conservation</v>
          </cell>
          <cell r="P412" t="str">
            <v>NA</v>
          </cell>
          <cell r="Q412">
            <v>0</v>
          </cell>
          <cell r="R412">
            <v>0</v>
          </cell>
          <cell r="S412">
            <v>8784.4</v>
          </cell>
          <cell r="T412">
            <v>0</v>
          </cell>
          <cell r="U412">
            <v>0</v>
          </cell>
          <cell r="V412">
            <v>0</v>
          </cell>
          <cell r="W412">
            <v>0</v>
          </cell>
          <cell r="X412" t="str">
            <v>June2010-2011</v>
          </cell>
          <cell r="Y412" t="str">
            <v>June2010-2011ConservationCONSER</v>
          </cell>
          <cell r="Z412" t="str">
            <v>ConservationCISCONSER</v>
          </cell>
          <cell r="AA412" t="str">
            <v>June2010-2011CONEW Misc</v>
          </cell>
          <cell r="AB412" t="str">
            <v>ConservationCONSER</v>
          </cell>
          <cell r="AC412" t="str">
            <v>NACONSERConservationCIS</v>
          </cell>
          <cell r="AD412" t="str">
            <v>CONEW MiscJuneCONSER</v>
          </cell>
          <cell r="AE412" t="str">
            <v>ConservationCONSERCISJune</v>
          </cell>
          <cell r="AF412">
            <v>0</v>
          </cell>
          <cell r="AG412">
            <v>8784.4</v>
          </cell>
          <cell r="AH412">
            <v>0</v>
          </cell>
          <cell r="AI412">
            <v>0</v>
          </cell>
          <cell r="AJ412">
            <v>0</v>
          </cell>
          <cell r="AK412">
            <v>0</v>
          </cell>
          <cell r="AL412">
            <v>0</v>
          </cell>
          <cell r="AM412">
            <v>0</v>
          </cell>
          <cell r="AN412">
            <v>0</v>
          </cell>
          <cell r="AO412">
            <v>0</v>
          </cell>
          <cell r="AP412">
            <v>8784.4</v>
          </cell>
          <cell r="AQ412">
            <v>0</v>
          </cell>
          <cell r="AR412">
            <v>0</v>
          </cell>
          <cell r="AS412">
            <v>0</v>
          </cell>
          <cell r="AT412">
            <v>0</v>
          </cell>
          <cell r="AU412">
            <v>0</v>
          </cell>
          <cell r="AV412">
            <v>0</v>
          </cell>
        </row>
        <row r="413">
          <cell r="A413" t="str">
            <v>June</v>
          </cell>
          <cell r="B413" t="str">
            <v>2010-2011</v>
          </cell>
          <cell r="C413" t="str">
            <v>18225.511200.912</v>
          </cell>
          <cell r="D413" t="str">
            <v>CONSER</v>
          </cell>
          <cell r="E413" t="str">
            <v>CONSER</v>
          </cell>
          <cell r="F413">
            <v>40701</v>
          </cell>
          <cell r="G413">
            <v>114883</v>
          </cell>
          <cell r="H413" t="str">
            <v>HD Supply Utilities P</v>
          </cell>
          <cell r="I413">
            <v>450</v>
          </cell>
          <cell r="J413" t="str">
            <v>00148809</v>
          </cell>
          <cell r="K413" t="str">
            <v>00361660</v>
          </cell>
          <cell r="L413" t="str">
            <v>1735412-00</v>
          </cell>
          <cell r="M413" t="str">
            <v>CFL Campaign</v>
          </cell>
          <cell r="N413" t="str">
            <v>CONEW Misc</v>
          </cell>
          <cell r="O413" t="str">
            <v>Conservation</v>
          </cell>
          <cell r="P413" t="str">
            <v>NA</v>
          </cell>
          <cell r="Q413">
            <v>0</v>
          </cell>
          <cell r="R413">
            <v>0</v>
          </cell>
          <cell r="S413">
            <v>450</v>
          </cell>
          <cell r="T413">
            <v>0</v>
          </cell>
          <cell r="U413">
            <v>0</v>
          </cell>
          <cell r="V413">
            <v>0</v>
          </cell>
          <cell r="W413">
            <v>0</v>
          </cell>
          <cell r="X413" t="str">
            <v>June2010-2011</v>
          </cell>
          <cell r="Y413" t="str">
            <v>June2010-2011ConservationCONSER</v>
          </cell>
          <cell r="Z413" t="str">
            <v>Conservation114883CONSER</v>
          </cell>
          <cell r="AA413" t="str">
            <v>June2010-2011CONEW Misc</v>
          </cell>
          <cell r="AB413" t="str">
            <v>ConservationCONSER</v>
          </cell>
          <cell r="AC413" t="str">
            <v>NACONSERConservation114883</v>
          </cell>
          <cell r="AD413" t="str">
            <v>CONEW MiscJuneCONSER</v>
          </cell>
          <cell r="AE413" t="str">
            <v>ConservationCONSER114883June</v>
          </cell>
          <cell r="AF413">
            <v>0</v>
          </cell>
          <cell r="AG413">
            <v>450</v>
          </cell>
          <cell r="AH413">
            <v>0</v>
          </cell>
          <cell r="AI413">
            <v>0</v>
          </cell>
          <cell r="AJ413">
            <v>0</v>
          </cell>
          <cell r="AK413">
            <v>0</v>
          </cell>
          <cell r="AL413">
            <v>0</v>
          </cell>
          <cell r="AM413">
            <v>0</v>
          </cell>
          <cell r="AN413">
            <v>0</v>
          </cell>
          <cell r="AO413">
            <v>0</v>
          </cell>
          <cell r="AP413">
            <v>450</v>
          </cell>
          <cell r="AQ413">
            <v>0</v>
          </cell>
          <cell r="AR413">
            <v>0</v>
          </cell>
          <cell r="AS413">
            <v>0</v>
          </cell>
          <cell r="AT413">
            <v>0</v>
          </cell>
          <cell r="AU413">
            <v>0</v>
          </cell>
          <cell r="AV413">
            <v>0</v>
          </cell>
        </row>
        <row r="414">
          <cell r="A414" t="str">
            <v>June</v>
          </cell>
          <cell r="B414" t="str">
            <v>2010-2011</v>
          </cell>
          <cell r="C414" t="str">
            <v>18225.512014.912</v>
          </cell>
          <cell r="D414" t="str">
            <v>CONSER</v>
          </cell>
          <cell r="E414" t="str">
            <v>CONSER</v>
          </cell>
          <cell r="F414">
            <v>40701</v>
          </cell>
          <cell r="G414">
            <v>196332</v>
          </cell>
          <cell r="H414" t="str">
            <v>Aqua Cops Water Systems Inc</v>
          </cell>
          <cell r="I414">
            <v>724.95</v>
          </cell>
          <cell r="J414" t="str">
            <v>00171332</v>
          </cell>
          <cell r="L414" t="str">
            <v>HF0247</v>
          </cell>
          <cell r="M414" t="str">
            <v>Financed Insulation Program</v>
          </cell>
          <cell r="N414" t="str">
            <v>CONEW Misc</v>
          </cell>
          <cell r="O414" t="str">
            <v>Conservation</v>
          </cell>
          <cell r="P414" t="str">
            <v>NA</v>
          </cell>
          <cell r="Q414">
            <v>0</v>
          </cell>
          <cell r="R414">
            <v>0</v>
          </cell>
          <cell r="S414">
            <v>724.95</v>
          </cell>
          <cell r="T414">
            <v>0</v>
          </cell>
          <cell r="U414">
            <v>0</v>
          </cell>
          <cell r="V414">
            <v>0</v>
          </cell>
          <cell r="W414">
            <v>0</v>
          </cell>
          <cell r="X414" t="str">
            <v>June2010-2011</v>
          </cell>
          <cell r="Y414" t="str">
            <v>June2010-2011ConservationCONSER</v>
          </cell>
          <cell r="Z414" t="str">
            <v>Conservation196332CONSER</v>
          </cell>
          <cell r="AA414" t="str">
            <v>June2010-2011CONEW Misc</v>
          </cell>
          <cell r="AB414" t="str">
            <v>ConservationCONSER</v>
          </cell>
          <cell r="AC414" t="str">
            <v>NACONSERConservation196332</v>
          </cell>
          <cell r="AD414" t="str">
            <v>CONEW MiscJuneCONSER</v>
          </cell>
          <cell r="AE414" t="str">
            <v>ConservationCONSER196332June</v>
          </cell>
          <cell r="AF414">
            <v>0</v>
          </cell>
          <cell r="AG414">
            <v>724.95</v>
          </cell>
          <cell r="AH414">
            <v>0</v>
          </cell>
          <cell r="AI414">
            <v>0</v>
          </cell>
          <cell r="AJ414">
            <v>0</v>
          </cell>
          <cell r="AK414">
            <v>0</v>
          </cell>
          <cell r="AL414">
            <v>0</v>
          </cell>
          <cell r="AM414">
            <v>0</v>
          </cell>
          <cell r="AN414">
            <v>0</v>
          </cell>
          <cell r="AO414">
            <v>0</v>
          </cell>
          <cell r="AP414">
            <v>724.95</v>
          </cell>
          <cell r="AQ414">
            <v>0</v>
          </cell>
          <cell r="AR414">
            <v>0</v>
          </cell>
          <cell r="AS414">
            <v>0</v>
          </cell>
          <cell r="AT414">
            <v>0</v>
          </cell>
          <cell r="AU414">
            <v>0</v>
          </cell>
          <cell r="AV414">
            <v>0</v>
          </cell>
        </row>
        <row r="415">
          <cell r="A415" t="str">
            <v>June</v>
          </cell>
          <cell r="B415" t="str">
            <v>2010-2011</v>
          </cell>
          <cell r="C415" t="str">
            <v>18225.511200.912</v>
          </cell>
          <cell r="D415" t="str">
            <v>CONSER</v>
          </cell>
          <cell r="E415" t="str">
            <v>CONSER</v>
          </cell>
          <cell r="F415">
            <v>40702</v>
          </cell>
          <cell r="G415" t="str">
            <v>CIS</v>
          </cell>
          <cell r="H415" t="str">
            <v>CIS</v>
          </cell>
          <cell r="I415">
            <v>9633</v>
          </cell>
          <cell r="J415" t="str">
            <v xml:space="preserve"> </v>
          </cell>
          <cell r="K415" t="str">
            <v xml:space="preserve"> </v>
          </cell>
          <cell r="L415" t="str">
            <v xml:space="preserve"> </v>
          </cell>
          <cell r="M415" t="str">
            <v>000000000001508</v>
          </cell>
          <cell r="N415" t="str">
            <v>CONEW Misc</v>
          </cell>
          <cell r="O415" t="str">
            <v>Conservation</v>
          </cell>
          <cell r="P415" t="str">
            <v>NA</v>
          </cell>
          <cell r="Q415">
            <v>0</v>
          </cell>
          <cell r="R415">
            <v>0</v>
          </cell>
          <cell r="S415">
            <v>9633</v>
          </cell>
          <cell r="T415">
            <v>0</v>
          </cell>
          <cell r="U415">
            <v>0</v>
          </cell>
          <cell r="V415">
            <v>0</v>
          </cell>
          <cell r="W415">
            <v>0</v>
          </cell>
          <cell r="X415" t="str">
            <v>June2010-2011</v>
          </cell>
          <cell r="Y415" t="str">
            <v>June2010-2011ConservationCONSER</v>
          </cell>
          <cell r="Z415" t="str">
            <v>ConservationCISCONSER</v>
          </cell>
          <cell r="AA415" t="str">
            <v>June2010-2011CONEW Misc</v>
          </cell>
          <cell r="AB415" t="str">
            <v>ConservationCONSER</v>
          </cell>
          <cell r="AC415" t="str">
            <v>NACONSERConservationCIS</v>
          </cell>
          <cell r="AD415" t="str">
            <v>CONEW MiscJuneCONSER</v>
          </cell>
          <cell r="AE415" t="str">
            <v>ConservationCONSERCISJune</v>
          </cell>
          <cell r="AF415">
            <v>0</v>
          </cell>
          <cell r="AG415">
            <v>9633</v>
          </cell>
          <cell r="AH415">
            <v>0</v>
          </cell>
          <cell r="AI415">
            <v>0</v>
          </cell>
          <cell r="AJ415">
            <v>0</v>
          </cell>
          <cell r="AK415">
            <v>0</v>
          </cell>
          <cell r="AL415">
            <v>0</v>
          </cell>
          <cell r="AM415">
            <v>0</v>
          </cell>
          <cell r="AN415">
            <v>0</v>
          </cell>
          <cell r="AO415">
            <v>0</v>
          </cell>
          <cell r="AP415">
            <v>9633</v>
          </cell>
          <cell r="AQ415">
            <v>0</v>
          </cell>
          <cell r="AR415">
            <v>0</v>
          </cell>
          <cell r="AS415">
            <v>0</v>
          </cell>
          <cell r="AT415">
            <v>0</v>
          </cell>
          <cell r="AU415">
            <v>0</v>
          </cell>
          <cell r="AV415">
            <v>0</v>
          </cell>
        </row>
        <row r="416">
          <cell r="A416" t="str">
            <v>June</v>
          </cell>
          <cell r="B416" t="str">
            <v>2010-2011</v>
          </cell>
          <cell r="C416" t="str">
            <v>18225.511200.912</v>
          </cell>
          <cell r="D416" t="str">
            <v>CONSER</v>
          </cell>
          <cell r="E416" t="str">
            <v>CONSER</v>
          </cell>
          <cell r="F416">
            <v>40707</v>
          </cell>
          <cell r="G416" t="str">
            <v>CIS</v>
          </cell>
          <cell r="H416" t="str">
            <v>CIS</v>
          </cell>
          <cell r="I416">
            <v>5765.35</v>
          </cell>
          <cell r="J416" t="str">
            <v xml:space="preserve"> </v>
          </cell>
          <cell r="K416" t="str">
            <v xml:space="preserve"> </v>
          </cell>
          <cell r="L416" t="str">
            <v xml:space="preserve"> </v>
          </cell>
          <cell r="M416" t="str">
            <v>000000000001512</v>
          </cell>
          <cell r="N416" t="str">
            <v>CONEW Misc</v>
          </cell>
          <cell r="O416" t="str">
            <v>Conservation</v>
          </cell>
          <cell r="P416" t="str">
            <v>NA</v>
          </cell>
          <cell r="Q416">
            <v>0</v>
          </cell>
          <cell r="R416">
            <v>0</v>
          </cell>
          <cell r="S416">
            <v>5765.35</v>
          </cell>
          <cell r="T416">
            <v>0</v>
          </cell>
          <cell r="U416">
            <v>0</v>
          </cell>
          <cell r="V416">
            <v>0</v>
          </cell>
          <cell r="W416">
            <v>0</v>
          </cell>
          <cell r="X416" t="str">
            <v>June2010-2011</v>
          </cell>
          <cell r="Y416" t="str">
            <v>June2010-2011ConservationCONSER</v>
          </cell>
          <cell r="Z416" t="str">
            <v>ConservationCISCONSER</v>
          </cell>
          <cell r="AA416" t="str">
            <v>June2010-2011CONEW Misc</v>
          </cell>
          <cell r="AB416" t="str">
            <v>ConservationCONSER</v>
          </cell>
          <cell r="AC416" t="str">
            <v>NACONSERConservationCIS</v>
          </cell>
          <cell r="AD416" t="str">
            <v>CONEW MiscJuneCONSER</v>
          </cell>
          <cell r="AE416" t="str">
            <v>ConservationCONSERCISJune</v>
          </cell>
          <cell r="AF416">
            <v>0</v>
          </cell>
          <cell r="AG416">
            <v>5765.35</v>
          </cell>
          <cell r="AH416">
            <v>0</v>
          </cell>
          <cell r="AI416">
            <v>0</v>
          </cell>
          <cell r="AJ416">
            <v>0</v>
          </cell>
          <cell r="AK416">
            <v>0</v>
          </cell>
          <cell r="AL416">
            <v>0</v>
          </cell>
          <cell r="AM416">
            <v>0</v>
          </cell>
          <cell r="AN416">
            <v>0</v>
          </cell>
          <cell r="AO416">
            <v>0</v>
          </cell>
          <cell r="AP416">
            <v>5765.35</v>
          </cell>
          <cell r="AQ416">
            <v>0</v>
          </cell>
          <cell r="AR416">
            <v>0</v>
          </cell>
          <cell r="AS416">
            <v>0</v>
          </cell>
          <cell r="AT416">
            <v>0</v>
          </cell>
          <cell r="AU416">
            <v>0</v>
          </cell>
          <cell r="AV416">
            <v>0</v>
          </cell>
        </row>
        <row r="417">
          <cell r="A417" t="str">
            <v>June</v>
          </cell>
          <cell r="B417" t="str">
            <v>2010-2011</v>
          </cell>
          <cell r="C417" t="str">
            <v>18225.512014.912</v>
          </cell>
          <cell r="D417" t="str">
            <v>CONSER</v>
          </cell>
          <cell r="E417" t="str">
            <v>CONSER</v>
          </cell>
          <cell r="F417">
            <v>40707</v>
          </cell>
          <cell r="G417">
            <v>196332</v>
          </cell>
          <cell r="H417" t="str">
            <v>Aqua Cops Water Systems Inc</v>
          </cell>
          <cell r="I417">
            <v>1692.63</v>
          </cell>
          <cell r="J417" t="str">
            <v>00171332</v>
          </cell>
          <cell r="L417" t="str">
            <v>HF0248</v>
          </cell>
          <cell r="M417" t="str">
            <v>Financed Insulation Program</v>
          </cell>
          <cell r="N417" t="str">
            <v>CONEW Misc</v>
          </cell>
          <cell r="O417" t="str">
            <v>Conservation</v>
          </cell>
          <cell r="P417" t="str">
            <v>NA</v>
          </cell>
          <cell r="Q417">
            <v>0</v>
          </cell>
          <cell r="R417">
            <v>0</v>
          </cell>
          <cell r="S417">
            <v>1692.63</v>
          </cell>
          <cell r="T417">
            <v>0</v>
          </cell>
          <cell r="U417">
            <v>0</v>
          </cell>
          <cell r="V417">
            <v>0</v>
          </cell>
          <cell r="W417">
            <v>0</v>
          </cell>
          <cell r="X417" t="str">
            <v>June2010-2011</v>
          </cell>
          <cell r="Y417" t="str">
            <v>June2010-2011ConservationCONSER</v>
          </cell>
          <cell r="Z417" t="str">
            <v>Conservation196332CONSER</v>
          </cell>
          <cell r="AA417" t="str">
            <v>June2010-2011CONEW Misc</v>
          </cell>
          <cell r="AB417" t="str">
            <v>ConservationCONSER</v>
          </cell>
          <cell r="AC417" t="str">
            <v>NACONSERConservation196332</v>
          </cell>
          <cell r="AD417" t="str">
            <v>CONEW MiscJuneCONSER</v>
          </cell>
          <cell r="AE417" t="str">
            <v>ConservationCONSER196332June</v>
          </cell>
          <cell r="AF417">
            <v>0</v>
          </cell>
          <cell r="AG417">
            <v>1692.63</v>
          </cell>
          <cell r="AH417">
            <v>0</v>
          </cell>
          <cell r="AI417">
            <v>0</v>
          </cell>
          <cell r="AJ417">
            <v>0</v>
          </cell>
          <cell r="AK417">
            <v>0</v>
          </cell>
          <cell r="AL417">
            <v>0</v>
          </cell>
          <cell r="AM417">
            <v>0</v>
          </cell>
          <cell r="AN417">
            <v>0</v>
          </cell>
          <cell r="AO417">
            <v>0</v>
          </cell>
          <cell r="AP417">
            <v>1692.63</v>
          </cell>
          <cell r="AQ417">
            <v>0</v>
          </cell>
          <cell r="AR417">
            <v>0</v>
          </cell>
          <cell r="AS417">
            <v>0</v>
          </cell>
          <cell r="AT417">
            <v>0</v>
          </cell>
          <cell r="AU417">
            <v>0</v>
          </cell>
          <cell r="AV417">
            <v>0</v>
          </cell>
        </row>
        <row r="418">
          <cell r="A418" t="str">
            <v>June</v>
          </cell>
          <cell r="B418" t="str">
            <v>2010-2011</v>
          </cell>
          <cell r="C418" t="str">
            <v>18225.512014.912</v>
          </cell>
          <cell r="D418" t="str">
            <v>CONSER</v>
          </cell>
          <cell r="E418" t="str">
            <v>CONSER</v>
          </cell>
          <cell r="F418">
            <v>40707</v>
          </cell>
          <cell r="G418">
            <v>196332</v>
          </cell>
          <cell r="H418" t="str">
            <v>Aqua Cops Water Systems Inc</v>
          </cell>
          <cell r="I418">
            <v>1036.5</v>
          </cell>
          <cell r="J418" t="str">
            <v>00171332</v>
          </cell>
          <cell r="L418" t="str">
            <v>HF0249</v>
          </cell>
          <cell r="M418" t="str">
            <v>Financed Insulation Program</v>
          </cell>
          <cell r="N418" t="str">
            <v>CONEW Misc</v>
          </cell>
          <cell r="O418" t="str">
            <v>Conservation</v>
          </cell>
          <cell r="P418" t="str">
            <v>NA</v>
          </cell>
          <cell r="Q418">
            <v>0</v>
          </cell>
          <cell r="R418">
            <v>0</v>
          </cell>
          <cell r="S418">
            <v>1036.5</v>
          </cell>
          <cell r="T418">
            <v>0</v>
          </cell>
          <cell r="U418">
            <v>0</v>
          </cell>
          <cell r="V418">
            <v>0</v>
          </cell>
          <cell r="W418">
            <v>0</v>
          </cell>
          <cell r="X418" t="str">
            <v>June2010-2011</v>
          </cell>
          <cell r="Y418" t="str">
            <v>June2010-2011ConservationCONSER</v>
          </cell>
          <cell r="Z418" t="str">
            <v>Conservation196332CONSER</v>
          </cell>
          <cell r="AA418" t="str">
            <v>June2010-2011CONEW Misc</v>
          </cell>
          <cell r="AB418" t="str">
            <v>ConservationCONSER</v>
          </cell>
          <cell r="AC418" t="str">
            <v>NACONSERConservation196332</v>
          </cell>
          <cell r="AD418" t="str">
            <v>CONEW MiscJuneCONSER</v>
          </cell>
          <cell r="AE418" t="str">
            <v>ConservationCONSER196332June</v>
          </cell>
          <cell r="AF418">
            <v>0</v>
          </cell>
          <cell r="AG418">
            <v>1036.5</v>
          </cell>
          <cell r="AH418">
            <v>0</v>
          </cell>
          <cell r="AI418">
            <v>0</v>
          </cell>
          <cell r="AJ418">
            <v>0</v>
          </cell>
          <cell r="AK418">
            <v>0</v>
          </cell>
          <cell r="AL418">
            <v>0</v>
          </cell>
          <cell r="AM418">
            <v>0</v>
          </cell>
          <cell r="AN418">
            <v>0</v>
          </cell>
          <cell r="AO418">
            <v>0</v>
          </cell>
          <cell r="AP418">
            <v>1036.5</v>
          </cell>
          <cell r="AQ418">
            <v>0</v>
          </cell>
          <cell r="AR418">
            <v>0</v>
          </cell>
          <cell r="AS418">
            <v>0</v>
          </cell>
          <cell r="AT418">
            <v>0</v>
          </cell>
          <cell r="AU418">
            <v>0</v>
          </cell>
          <cell r="AV418">
            <v>0</v>
          </cell>
        </row>
        <row r="419">
          <cell r="A419" t="str">
            <v>June</v>
          </cell>
          <cell r="B419" t="str">
            <v>2010-2011</v>
          </cell>
          <cell r="C419" t="str">
            <v>18225.512014.912</v>
          </cell>
          <cell r="D419" t="str">
            <v>CONSER</v>
          </cell>
          <cell r="E419" t="str">
            <v>CONSER</v>
          </cell>
          <cell r="F419">
            <v>40707</v>
          </cell>
          <cell r="G419">
            <v>196332</v>
          </cell>
          <cell r="H419" t="str">
            <v>Aqua Cops Water Systems Inc</v>
          </cell>
          <cell r="I419">
            <v>1288.49</v>
          </cell>
          <cell r="J419" t="str">
            <v>00171332</v>
          </cell>
          <cell r="L419" t="str">
            <v>HF0250</v>
          </cell>
          <cell r="M419" t="str">
            <v>Financed Insulation Program</v>
          </cell>
          <cell r="N419" t="str">
            <v>CONEW Misc</v>
          </cell>
          <cell r="O419" t="str">
            <v>Conservation</v>
          </cell>
          <cell r="P419" t="str">
            <v>NA</v>
          </cell>
          <cell r="Q419">
            <v>0</v>
          </cell>
          <cell r="R419">
            <v>0</v>
          </cell>
          <cell r="S419">
            <v>1288.49</v>
          </cell>
          <cell r="T419">
            <v>0</v>
          </cell>
          <cell r="U419">
            <v>0</v>
          </cell>
          <cell r="V419">
            <v>0</v>
          </cell>
          <cell r="W419">
            <v>0</v>
          </cell>
          <cell r="X419" t="str">
            <v>June2010-2011</v>
          </cell>
          <cell r="Y419" t="str">
            <v>June2010-2011ConservationCONSER</v>
          </cell>
          <cell r="Z419" t="str">
            <v>Conservation196332CONSER</v>
          </cell>
          <cell r="AA419" t="str">
            <v>June2010-2011CONEW Misc</v>
          </cell>
          <cell r="AB419" t="str">
            <v>ConservationCONSER</v>
          </cell>
          <cell r="AC419" t="str">
            <v>NACONSERConservation196332</v>
          </cell>
          <cell r="AD419" t="str">
            <v>CONEW MiscJuneCONSER</v>
          </cell>
          <cell r="AE419" t="str">
            <v>ConservationCONSER196332June</v>
          </cell>
          <cell r="AF419">
            <v>0</v>
          </cell>
          <cell r="AG419">
            <v>1288.49</v>
          </cell>
          <cell r="AH419">
            <v>0</v>
          </cell>
          <cell r="AI419">
            <v>0</v>
          </cell>
          <cell r="AJ419">
            <v>0</v>
          </cell>
          <cell r="AK419">
            <v>0</v>
          </cell>
          <cell r="AL419">
            <v>0</v>
          </cell>
          <cell r="AM419">
            <v>0</v>
          </cell>
          <cell r="AN419">
            <v>0</v>
          </cell>
          <cell r="AO419">
            <v>0</v>
          </cell>
          <cell r="AP419">
            <v>1288.49</v>
          </cell>
          <cell r="AQ419">
            <v>0</v>
          </cell>
          <cell r="AR419">
            <v>0</v>
          </cell>
          <cell r="AS419">
            <v>0</v>
          </cell>
          <cell r="AT419">
            <v>0</v>
          </cell>
          <cell r="AU419">
            <v>0</v>
          </cell>
          <cell r="AV419">
            <v>0</v>
          </cell>
        </row>
        <row r="420">
          <cell r="A420" t="str">
            <v>June</v>
          </cell>
          <cell r="B420" t="str">
            <v>2010-2011</v>
          </cell>
          <cell r="C420" t="str">
            <v>18225.512014.912</v>
          </cell>
          <cell r="D420" t="str">
            <v>CONSER</v>
          </cell>
          <cell r="E420" t="str">
            <v>CONSER</v>
          </cell>
          <cell r="F420">
            <v>40707</v>
          </cell>
          <cell r="G420">
            <v>196332</v>
          </cell>
          <cell r="H420" t="str">
            <v>Aqua Cops Water Systems Inc</v>
          </cell>
          <cell r="I420">
            <v>1288.49</v>
          </cell>
          <cell r="J420" t="str">
            <v>00171332</v>
          </cell>
          <cell r="L420" t="str">
            <v>HF0251</v>
          </cell>
          <cell r="M420" t="str">
            <v>Financed Insulation Program</v>
          </cell>
          <cell r="N420" t="str">
            <v>CONEW Misc</v>
          </cell>
          <cell r="O420" t="str">
            <v>Conservation</v>
          </cell>
          <cell r="P420" t="str">
            <v>NA</v>
          </cell>
          <cell r="Q420">
            <v>0</v>
          </cell>
          <cell r="R420">
            <v>0</v>
          </cell>
          <cell r="S420">
            <v>1288.49</v>
          </cell>
          <cell r="T420">
            <v>0</v>
          </cell>
          <cell r="U420">
            <v>0</v>
          </cell>
          <cell r="V420">
            <v>0</v>
          </cell>
          <cell r="W420">
            <v>0</v>
          </cell>
          <cell r="X420" t="str">
            <v>June2010-2011</v>
          </cell>
          <cell r="Y420" t="str">
            <v>June2010-2011ConservationCONSER</v>
          </cell>
          <cell r="Z420" t="str">
            <v>Conservation196332CONSER</v>
          </cell>
          <cell r="AA420" t="str">
            <v>June2010-2011CONEW Misc</v>
          </cell>
          <cell r="AB420" t="str">
            <v>ConservationCONSER</v>
          </cell>
          <cell r="AC420" t="str">
            <v>NACONSERConservation196332</v>
          </cell>
          <cell r="AD420" t="str">
            <v>CONEW MiscJuneCONSER</v>
          </cell>
          <cell r="AE420" t="str">
            <v>ConservationCONSER196332June</v>
          </cell>
          <cell r="AF420">
            <v>0</v>
          </cell>
          <cell r="AG420">
            <v>1288.49</v>
          </cell>
          <cell r="AH420">
            <v>0</v>
          </cell>
          <cell r="AI420">
            <v>0</v>
          </cell>
          <cell r="AJ420">
            <v>0</v>
          </cell>
          <cell r="AK420">
            <v>0</v>
          </cell>
          <cell r="AL420">
            <v>0</v>
          </cell>
          <cell r="AM420">
            <v>0</v>
          </cell>
          <cell r="AN420">
            <v>0</v>
          </cell>
          <cell r="AO420">
            <v>0</v>
          </cell>
          <cell r="AP420">
            <v>1288.49</v>
          </cell>
          <cell r="AQ420">
            <v>0</v>
          </cell>
          <cell r="AR420">
            <v>0</v>
          </cell>
          <cell r="AS420">
            <v>0</v>
          </cell>
          <cell r="AT420">
            <v>0</v>
          </cell>
          <cell r="AU420">
            <v>0</v>
          </cell>
          <cell r="AV420">
            <v>0</v>
          </cell>
        </row>
        <row r="421">
          <cell r="A421" t="str">
            <v>June</v>
          </cell>
          <cell r="B421" t="str">
            <v>2010-2011</v>
          </cell>
          <cell r="C421" t="str">
            <v>18225.512014.912</v>
          </cell>
          <cell r="D421" t="str">
            <v>CONSER</v>
          </cell>
          <cell r="E421" t="str">
            <v>CONSER</v>
          </cell>
          <cell r="F421">
            <v>40707</v>
          </cell>
          <cell r="G421">
            <v>196332</v>
          </cell>
          <cell r="H421" t="str">
            <v>Aqua Cops Water Systems Inc</v>
          </cell>
          <cell r="I421">
            <v>1384.45</v>
          </cell>
          <cell r="J421" t="str">
            <v>00171332</v>
          </cell>
          <cell r="L421" t="str">
            <v>HF0252</v>
          </cell>
          <cell r="M421" t="str">
            <v>Financed Insulation Program</v>
          </cell>
          <cell r="N421" t="str">
            <v>CONEW Misc</v>
          </cell>
          <cell r="O421" t="str">
            <v>Conservation</v>
          </cell>
          <cell r="P421" t="str">
            <v>NA</v>
          </cell>
          <cell r="Q421">
            <v>0</v>
          </cell>
          <cell r="R421">
            <v>0</v>
          </cell>
          <cell r="S421">
            <v>1384.45</v>
          </cell>
          <cell r="T421">
            <v>0</v>
          </cell>
          <cell r="U421">
            <v>0</v>
          </cell>
          <cell r="V421">
            <v>0</v>
          </cell>
          <cell r="W421">
            <v>0</v>
          </cell>
          <cell r="X421" t="str">
            <v>June2010-2011</v>
          </cell>
          <cell r="Y421" t="str">
            <v>June2010-2011ConservationCONSER</v>
          </cell>
          <cell r="Z421" t="str">
            <v>Conservation196332CONSER</v>
          </cell>
          <cell r="AA421" t="str">
            <v>June2010-2011CONEW Misc</v>
          </cell>
          <cell r="AB421" t="str">
            <v>ConservationCONSER</v>
          </cell>
          <cell r="AC421" t="str">
            <v>NACONSERConservation196332</v>
          </cell>
          <cell r="AD421" t="str">
            <v>CONEW MiscJuneCONSER</v>
          </cell>
          <cell r="AE421" t="str">
            <v>ConservationCONSER196332June</v>
          </cell>
          <cell r="AF421">
            <v>0</v>
          </cell>
          <cell r="AG421">
            <v>1384.45</v>
          </cell>
          <cell r="AH421">
            <v>0</v>
          </cell>
          <cell r="AI421">
            <v>0</v>
          </cell>
          <cell r="AJ421">
            <v>0</v>
          </cell>
          <cell r="AK421">
            <v>0</v>
          </cell>
          <cell r="AL421">
            <v>0</v>
          </cell>
          <cell r="AM421">
            <v>0</v>
          </cell>
          <cell r="AN421">
            <v>0</v>
          </cell>
          <cell r="AO421">
            <v>0</v>
          </cell>
          <cell r="AP421">
            <v>1384.45</v>
          </cell>
          <cell r="AQ421">
            <v>0</v>
          </cell>
          <cell r="AR421">
            <v>0</v>
          </cell>
          <cell r="AS421">
            <v>0</v>
          </cell>
          <cell r="AT421">
            <v>0</v>
          </cell>
          <cell r="AU421">
            <v>0</v>
          </cell>
          <cell r="AV421">
            <v>0</v>
          </cell>
        </row>
        <row r="422">
          <cell r="A422" t="str">
            <v>June</v>
          </cell>
          <cell r="B422" t="str">
            <v>2010-2011</v>
          </cell>
          <cell r="C422" t="str">
            <v>18225.512014.912</v>
          </cell>
          <cell r="D422" t="str">
            <v>CONSER</v>
          </cell>
          <cell r="E422" t="str">
            <v>CONSER</v>
          </cell>
          <cell r="F422">
            <v>40707</v>
          </cell>
          <cell r="G422">
            <v>196332</v>
          </cell>
          <cell r="H422" t="str">
            <v>Aqua Cops Water Systems Inc</v>
          </cell>
          <cell r="I422">
            <v>915.33</v>
          </cell>
          <cell r="J422" t="str">
            <v>00171332</v>
          </cell>
          <cell r="L422" t="str">
            <v>HF0253</v>
          </cell>
          <cell r="M422" t="str">
            <v>Financed Insulation Program</v>
          </cell>
          <cell r="N422" t="str">
            <v>CONEW Misc</v>
          </cell>
          <cell r="O422" t="str">
            <v>Conservation</v>
          </cell>
          <cell r="P422" t="str">
            <v>NA</v>
          </cell>
          <cell r="Q422">
            <v>0</v>
          </cell>
          <cell r="R422">
            <v>0</v>
          </cell>
          <cell r="S422">
            <v>915.33</v>
          </cell>
          <cell r="T422">
            <v>0</v>
          </cell>
          <cell r="U422">
            <v>0</v>
          </cell>
          <cell r="V422">
            <v>0</v>
          </cell>
          <cell r="W422">
            <v>0</v>
          </cell>
          <cell r="X422" t="str">
            <v>June2010-2011</v>
          </cell>
          <cell r="Y422" t="str">
            <v>June2010-2011ConservationCONSER</v>
          </cell>
          <cell r="Z422" t="str">
            <v>Conservation196332CONSER</v>
          </cell>
          <cell r="AA422" t="str">
            <v>June2010-2011CONEW Misc</v>
          </cell>
          <cell r="AB422" t="str">
            <v>ConservationCONSER</v>
          </cell>
          <cell r="AC422" t="str">
            <v>NACONSERConservation196332</v>
          </cell>
          <cell r="AD422" t="str">
            <v>CONEW MiscJuneCONSER</v>
          </cell>
          <cell r="AE422" t="str">
            <v>ConservationCONSER196332June</v>
          </cell>
          <cell r="AF422">
            <v>0</v>
          </cell>
          <cell r="AG422">
            <v>915.33</v>
          </cell>
          <cell r="AH422">
            <v>0</v>
          </cell>
          <cell r="AI422">
            <v>0</v>
          </cell>
          <cell r="AJ422">
            <v>0</v>
          </cell>
          <cell r="AK422">
            <v>0</v>
          </cell>
          <cell r="AL422">
            <v>0</v>
          </cell>
          <cell r="AM422">
            <v>0</v>
          </cell>
          <cell r="AN422">
            <v>0</v>
          </cell>
          <cell r="AO422">
            <v>0</v>
          </cell>
          <cell r="AP422">
            <v>915.33</v>
          </cell>
          <cell r="AQ422">
            <v>0</v>
          </cell>
          <cell r="AR422">
            <v>0</v>
          </cell>
          <cell r="AS422">
            <v>0</v>
          </cell>
          <cell r="AT422">
            <v>0</v>
          </cell>
          <cell r="AU422">
            <v>0</v>
          </cell>
          <cell r="AV422">
            <v>0</v>
          </cell>
        </row>
        <row r="423">
          <cell r="A423" t="str">
            <v>June</v>
          </cell>
          <cell r="B423" t="str">
            <v>2010-2011</v>
          </cell>
          <cell r="C423" t="str">
            <v>18225.512014.912</v>
          </cell>
          <cell r="D423" t="str">
            <v>CONSER</v>
          </cell>
          <cell r="E423" t="str">
            <v>CONSER</v>
          </cell>
          <cell r="F423">
            <v>40707</v>
          </cell>
          <cell r="G423">
            <v>196332</v>
          </cell>
          <cell r="H423" t="str">
            <v>Aqua Cops Water Systems Inc</v>
          </cell>
          <cell r="I423">
            <v>1410.97</v>
          </cell>
          <cell r="J423" t="str">
            <v>00171332</v>
          </cell>
          <cell r="L423" t="str">
            <v>HF0256</v>
          </cell>
          <cell r="M423" t="str">
            <v>Financed Insulation Program</v>
          </cell>
          <cell r="N423" t="str">
            <v>CONEW Misc</v>
          </cell>
          <cell r="O423" t="str">
            <v>Conservation</v>
          </cell>
          <cell r="P423" t="str">
            <v>NA</v>
          </cell>
          <cell r="Q423">
            <v>0</v>
          </cell>
          <cell r="R423">
            <v>0</v>
          </cell>
          <cell r="S423">
            <v>1410.97</v>
          </cell>
          <cell r="T423">
            <v>0</v>
          </cell>
          <cell r="U423">
            <v>0</v>
          </cell>
          <cell r="V423">
            <v>0</v>
          </cell>
          <cell r="W423">
            <v>0</v>
          </cell>
          <cell r="X423" t="str">
            <v>June2010-2011</v>
          </cell>
          <cell r="Y423" t="str">
            <v>June2010-2011ConservationCONSER</v>
          </cell>
          <cell r="Z423" t="str">
            <v>Conservation196332CONSER</v>
          </cell>
          <cell r="AA423" t="str">
            <v>June2010-2011CONEW Misc</v>
          </cell>
          <cell r="AB423" t="str">
            <v>ConservationCONSER</v>
          </cell>
          <cell r="AC423" t="str">
            <v>NACONSERConservation196332</v>
          </cell>
          <cell r="AD423" t="str">
            <v>CONEW MiscJuneCONSER</v>
          </cell>
          <cell r="AE423" t="str">
            <v>ConservationCONSER196332June</v>
          </cell>
          <cell r="AF423">
            <v>0</v>
          </cell>
          <cell r="AG423">
            <v>1410.97</v>
          </cell>
          <cell r="AH423">
            <v>0</v>
          </cell>
          <cell r="AI423">
            <v>0</v>
          </cell>
          <cell r="AJ423">
            <v>0</v>
          </cell>
          <cell r="AK423">
            <v>0</v>
          </cell>
          <cell r="AL423">
            <v>0</v>
          </cell>
          <cell r="AM423">
            <v>0</v>
          </cell>
          <cell r="AN423">
            <v>0</v>
          </cell>
          <cell r="AO423">
            <v>0</v>
          </cell>
          <cell r="AP423">
            <v>1410.97</v>
          </cell>
          <cell r="AQ423">
            <v>0</v>
          </cell>
          <cell r="AR423">
            <v>0</v>
          </cell>
          <cell r="AS423">
            <v>0</v>
          </cell>
          <cell r="AT423">
            <v>0</v>
          </cell>
          <cell r="AU423">
            <v>0</v>
          </cell>
          <cell r="AV423">
            <v>0</v>
          </cell>
        </row>
        <row r="424">
          <cell r="A424" t="str">
            <v>June</v>
          </cell>
          <cell r="B424" t="str">
            <v>2010-2011</v>
          </cell>
          <cell r="C424" t="str">
            <v>18225.512014.912</v>
          </cell>
          <cell r="D424" t="str">
            <v>CONSER</v>
          </cell>
          <cell r="E424" t="str">
            <v>CONSER</v>
          </cell>
          <cell r="F424">
            <v>40707</v>
          </cell>
          <cell r="G424">
            <v>196332</v>
          </cell>
          <cell r="H424" t="str">
            <v>Aqua Cops Water Systems Inc</v>
          </cell>
          <cell r="I424">
            <v>838.9</v>
          </cell>
          <cell r="J424" t="str">
            <v>00171332</v>
          </cell>
          <cell r="L424" t="str">
            <v>HF0257</v>
          </cell>
          <cell r="M424" t="str">
            <v>Financed Insulation Program</v>
          </cell>
          <cell r="N424" t="str">
            <v>CONEW Misc</v>
          </cell>
          <cell r="O424" t="str">
            <v>Conservation</v>
          </cell>
          <cell r="P424" t="str">
            <v>NA</v>
          </cell>
          <cell r="Q424">
            <v>0</v>
          </cell>
          <cell r="R424">
            <v>0</v>
          </cell>
          <cell r="S424">
            <v>838.9</v>
          </cell>
          <cell r="T424">
            <v>0</v>
          </cell>
          <cell r="U424">
            <v>0</v>
          </cell>
          <cell r="V424">
            <v>0</v>
          </cell>
          <cell r="W424">
            <v>0</v>
          </cell>
          <cell r="X424" t="str">
            <v>June2010-2011</v>
          </cell>
          <cell r="Y424" t="str">
            <v>June2010-2011ConservationCONSER</v>
          </cell>
          <cell r="Z424" t="str">
            <v>Conservation196332CONSER</v>
          </cell>
          <cell r="AA424" t="str">
            <v>June2010-2011CONEW Misc</v>
          </cell>
          <cell r="AB424" t="str">
            <v>ConservationCONSER</v>
          </cell>
          <cell r="AC424" t="str">
            <v>NACONSERConservation196332</v>
          </cell>
          <cell r="AD424" t="str">
            <v>CONEW MiscJuneCONSER</v>
          </cell>
          <cell r="AE424" t="str">
            <v>ConservationCONSER196332June</v>
          </cell>
          <cell r="AF424">
            <v>0</v>
          </cell>
          <cell r="AG424">
            <v>838.9</v>
          </cell>
          <cell r="AH424">
            <v>0</v>
          </cell>
          <cell r="AI424">
            <v>0</v>
          </cell>
          <cell r="AJ424">
            <v>0</v>
          </cell>
          <cell r="AK424">
            <v>0</v>
          </cell>
          <cell r="AL424">
            <v>0</v>
          </cell>
          <cell r="AM424">
            <v>0</v>
          </cell>
          <cell r="AN424">
            <v>0</v>
          </cell>
          <cell r="AO424">
            <v>0</v>
          </cell>
          <cell r="AP424">
            <v>838.9</v>
          </cell>
          <cell r="AQ424">
            <v>0</v>
          </cell>
          <cell r="AR424">
            <v>0</v>
          </cell>
          <cell r="AS424">
            <v>0</v>
          </cell>
          <cell r="AT424">
            <v>0</v>
          </cell>
          <cell r="AU424">
            <v>0</v>
          </cell>
          <cell r="AV424">
            <v>0</v>
          </cell>
        </row>
        <row r="425">
          <cell r="A425" t="str">
            <v>June</v>
          </cell>
          <cell r="B425" t="str">
            <v>2010-2011</v>
          </cell>
          <cell r="C425" t="str">
            <v>18225.512014.912</v>
          </cell>
          <cell r="D425" t="str">
            <v>CONSER</v>
          </cell>
          <cell r="E425" t="str">
            <v>CONSER</v>
          </cell>
          <cell r="F425">
            <v>40707</v>
          </cell>
          <cell r="G425">
            <v>196332</v>
          </cell>
          <cell r="H425" t="str">
            <v>Aqua Cops Water Systems Inc</v>
          </cell>
          <cell r="I425">
            <v>1436.9</v>
          </cell>
          <cell r="J425" t="str">
            <v>00171332</v>
          </cell>
          <cell r="L425" t="str">
            <v>HF0258</v>
          </cell>
          <cell r="M425" t="str">
            <v>Financed Insulation Program</v>
          </cell>
          <cell r="N425" t="str">
            <v>CONEW Misc</v>
          </cell>
          <cell r="O425" t="str">
            <v>Conservation</v>
          </cell>
          <cell r="P425" t="str">
            <v>NA</v>
          </cell>
          <cell r="Q425">
            <v>0</v>
          </cell>
          <cell r="R425">
            <v>0</v>
          </cell>
          <cell r="S425">
            <v>1436.9</v>
          </cell>
          <cell r="T425">
            <v>0</v>
          </cell>
          <cell r="U425">
            <v>0</v>
          </cell>
          <cell r="V425">
            <v>0</v>
          </cell>
          <cell r="W425">
            <v>0</v>
          </cell>
          <cell r="X425" t="str">
            <v>June2010-2011</v>
          </cell>
          <cell r="Y425" t="str">
            <v>June2010-2011ConservationCONSER</v>
          </cell>
          <cell r="Z425" t="str">
            <v>Conservation196332CONSER</v>
          </cell>
          <cell r="AA425" t="str">
            <v>June2010-2011CONEW Misc</v>
          </cell>
          <cell r="AB425" t="str">
            <v>ConservationCONSER</v>
          </cell>
          <cell r="AC425" t="str">
            <v>NACONSERConservation196332</v>
          </cell>
          <cell r="AD425" t="str">
            <v>CONEW MiscJuneCONSER</v>
          </cell>
          <cell r="AE425" t="str">
            <v>ConservationCONSER196332June</v>
          </cell>
          <cell r="AF425">
            <v>0</v>
          </cell>
          <cell r="AG425">
            <v>1436.9</v>
          </cell>
          <cell r="AH425">
            <v>0</v>
          </cell>
          <cell r="AI425">
            <v>0</v>
          </cell>
          <cell r="AJ425">
            <v>0</v>
          </cell>
          <cell r="AK425">
            <v>0</v>
          </cell>
          <cell r="AL425">
            <v>0</v>
          </cell>
          <cell r="AM425">
            <v>0</v>
          </cell>
          <cell r="AN425">
            <v>0</v>
          </cell>
          <cell r="AO425">
            <v>0</v>
          </cell>
          <cell r="AP425">
            <v>1436.9</v>
          </cell>
          <cell r="AQ425">
            <v>0</v>
          </cell>
          <cell r="AR425">
            <v>0</v>
          </cell>
          <cell r="AS425">
            <v>0</v>
          </cell>
          <cell r="AT425">
            <v>0</v>
          </cell>
          <cell r="AU425">
            <v>0</v>
          </cell>
          <cell r="AV425">
            <v>0</v>
          </cell>
        </row>
        <row r="426">
          <cell r="A426" t="str">
            <v>June</v>
          </cell>
          <cell r="B426" t="str">
            <v>2010-2011</v>
          </cell>
          <cell r="C426" t="str">
            <v>18225.512014.912</v>
          </cell>
          <cell r="D426" t="str">
            <v>CONSER</v>
          </cell>
          <cell r="E426" t="str">
            <v>CONSER</v>
          </cell>
          <cell r="F426">
            <v>40707</v>
          </cell>
          <cell r="G426">
            <v>196332</v>
          </cell>
          <cell r="H426" t="str">
            <v>Aqua Cops Water Systems Inc</v>
          </cell>
          <cell r="I426">
            <v>983.64</v>
          </cell>
          <cell r="J426" t="str">
            <v>00171332</v>
          </cell>
          <cell r="L426" t="str">
            <v>HF0254</v>
          </cell>
          <cell r="M426" t="str">
            <v>Financed Insulation Program</v>
          </cell>
          <cell r="N426" t="str">
            <v>CONEW Misc</v>
          </cell>
          <cell r="O426" t="str">
            <v>Conservation</v>
          </cell>
          <cell r="P426" t="str">
            <v>NA</v>
          </cell>
          <cell r="Q426">
            <v>0</v>
          </cell>
          <cell r="R426">
            <v>0</v>
          </cell>
          <cell r="S426">
            <v>983.64</v>
          </cell>
          <cell r="T426">
            <v>0</v>
          </cell>
          <cell r="U426">
            <v>0</v>
          </cell>
          <cell r="V426">
            <v>0</v>
          </cell>
          <cell r="W426">
            <v>0</v>
          </cell>
          <cell r="X426" t="str">
            <v>June2010-2011</v>
          </cell>
          <cell r="Y426" t="str">
            <v>June2010-2011ConservationCONSER</v>
          </cell>
          <cell r="Z426" t="str">
            <v>Conservation196332CONSER</v>
          </cell>
          <cell r="AA426" t="str">
            <v>June2010-2011CONEW Misc</v>
          </cell>
          <cell r="AB426" t="str">
            <v>ConservationCONSER</v>
          </cell>
          <cell r="AC426" t="str">
            <v>NACONSERConservation196332</v>
          </cell>
          <cell r="AD426" t="str">
            <v>CONEW MiscJuneCONSER</v>
          </cell>
          <cell r="AE426" t="str">
            <v>ConservationCONSER196332June</v>
          </cell>
          <cell r="AF426">
            <v>0</v>
          </cell>
          <cell r="AG426">
            <v>983.64</v>
          </cell>
          <cell r="AH426">
            <v>0</v>
          </cell>
          <cell r="AI426">
            <v>0</v>
          </cell>
          <cell r="AJ426">
            <v>0</v>
          </cell>
          <cell r="AK426">
            <v>0</v>
          </cell>
          <cell r="AL426">
            <v>0</v>
          </cell>
          <cell r="AM426">
            <v>0</v>
          </cell>
          <cell r="AN426">
            <v>0</v>
          </cell>
          <cell r="AO426">
            <v>0</v>
          </cell>
          <cell r="AP426">
            <v>983.64</v>
          </cell>
          <cell r="AQ426">
            <v>0</v>
          </cell>
          <cell r="AR426">
            <v>0</v>
          </cell>
          <cell r="AS426">
            <v>0</v>
          </cell>
          <cell r="AT426">
            <v>0</v>
          </cell>
          <cell r="AU426">
            <v>0</v>
          </cell>
          <cell r="AV426">
            <v>0</v>
          </cell>
        </row>
        <row r="427">
          <cell r="A427" t="str">
            <v>June</v>
          </cell>
          <cell r="B427" t="str">
            <v>2010-2011</v>
          </cell>
          <cell r="C427" t="str">
            <v>18225.512014.912</v>
          </cell>
          <cell r="D427" t="str">
            <v>CONSER</v>
          </cell>
          <cell r="E427" t="str">
            <v>CONSER</v>
          </cell>
          <cell r="F427">
            <v>40707</v>
          </cell>
          <cell r="G427">
            <v>196332</v>
          </cell>
          <cell r="H427" t="str">
            <v>Aqua Cops Water Systems Inc</v>
          </cell>
          <cell r="I427">
            <v>1242.31</v>
          </cell>
          <cell r="J427" t="str">
            <v>00171332</v>
          </cell>
          <cell r="L427" t="str">
            <v>HF0255</v>
          </cell>
          <cell r="M427" t="str">
            <v>Financed Insulation Program</v>
          </cell>
          <cell r="N427" t="str">
            <v>CONEW Misc</v>
          </cell>
          <cell r="O427" t="str">
            <v>Conservation</v>
          </cell>
          <cell r="P427" t="str">
            <v>NA</v>
          </cell>
          <cell r="Q427">
            <v>0</v>
          </cell>
          <cell r="R427">
            <v>0</v>
          </cell>
          <cell r="S427">
            <v>1242.31</v>
          </cell>
          <cell r="T427">
            <v>0</v>
          </cell>
          <cell r="U427">
            <v>0</v>
          </cell>
          <cell r="V427">
            <v>0</v>
          </cell>
          <cell r="W427">
            <v>0</v>
          </cell>
          <cell r="X427" t="str">
            <v>June2010-2011</v>
          </cell>
          <cell r="Y427" t="str">
            <v>June2010-2011ConservationCONSER</v>
          </cell>
          <cell r="Z427" t="str">
            <v>Conservation196332CONSER</v>
          </cell>
          <cell r="AA427" t="str">
            <v>June2010-2011CONEW Misc</v>
          </cell>
          <cell r="AB427" t="str">
            <v>ConservationCONSER</v>
          </cell>
          <cell r="AC427" t="str">
            <v>NACONSERConservation196332</v>
          </cell>
          <cell r="AD427" t="str">
            <v>CONEW MiscJuneCONSER</v>
          </cell>
          <cell r="AE427" t="str">
            <v>ConservationCONSER196332June</v>
          </cell>
          <cell r="AF427">
            <v>0</v>
          </cell>
          <cell r="AG427">
            <v>1242.31</v>
          </cell>
          <cell r="AH427">
            <v>0</v>
          </cell>
          <cell r="AI427">
            <v>0</v>
          </cell>
          <cell r="AJ427">
            <v>0</v>
          </cell>
          <cell r="AK427">
            <v>0</v>
          </cell>
          <cell r="AL427">
            <v>0</v>
          </cell>
          <cell r="AM427">
            <v>0</v>
          </cell>
          <cell r="AN427">
            <v>0</v>
          </cell>
          <cell r="AO427">
            <v>0</v>
          </cell>
          <cell r="AP427">
            <v>1242.31</v>
          </cell>
          <cell r="AQ427">
            <v>0</v>
          </cell>
          <cell r="AR427">
            <v>0</v>
          </cell>
          <cell r="AS427">
            <v>0</v>
          </cell>
          <cell r="AT427">
            <v>0</v>
          </cell>
          <cell r="AU427">
            <v>0</v>
          </cell>
          <cell r="AV427">
            <v>0</v>
          </cell>
        </row>
        <row r="428">
          <cell r="A428" t="str">
            <v>June</v>
          </cell>
          <cell r="B428" t="str">
            <v>2010-2011</v>
          </cell>
          <cell r="C428" t="str">
            <v>18225.512014.912</v>
          </cell>
          <cell r="D428" t="str">
            <v>CONSER</v>
          </cell>
          <cell r="E428" t="str">
            <v>CONSER</v>
          </cell>
          <cell r="F428">
            <v>40707</v>
          </cell>
          <cell r="G428">
            <v>52020</v>
          </cell>
          <cell r="H428" t="str">
            <v>Asyst Corporation</v>
          </cell>
          <cell r="I428">
            <v>6400</v>
          </cell>
          <cell r="J428" t="str">
            <v>00142558</v>
          </cell>
          <cell r="L428" t="str">
            <v>5415</v>
          </cell>
          <cell r="M428" t="str">
            <v>ADDITIONAL FUND FY 2011</v>
          </cell>
          <cell r="N428" t="str">
            <v>CONEW Misc</v>
          </cell>
          <cell r="O428" t="str">
            <v>Conservation</v>
          </cell>
          <cell r="P428" t="str">
            <v>NA</v>
          </cell>
          <cell r="Q428">
            <v>0</v>
          </cell>
          <cell r="R428">
            <v>0</v>
          </cell>
          <cell r="S428">
            <v>6400</v>
          </cell>
          <cell r="T428">
            <v>0</v>
          </cell>
          <cell r="U428">
            <v>0</v>
          </cell>
          <cell r="V428">
            <v>0</v>
          </cell>
          <cell r="W428">
            <v>0</v>
          </cell>
          <cell r="X428" t="str">
            <v>June2010-2011</v>
          </cell>
          <cell r="Y428" t="str">
            <v>June2010-2011ConservationCONSER</v>
          </cell>
          <cell r="Z428" t="str">
            <v>Conservation52020CONSER</v>
          </cell>
          <cell r="AA428" t="str">
            <v>June2010-2011CONEW Misc</v>
          </cell>
          <cell r="AB428" t="str">
            <v>ConservationCONSER</v>
          </cell>
          <cell r="AC428" t="str">
            <v>NACONSERConservation52020</v>
          </cell>
          <cell r="AD428" t="str">
            <v>CONEW MiscJuneCONSER</v>
          </cell>
          <cell r="AE428" t="str">
            <v>ConservationCONSER52020June</v>
          </cell>
          <cell r="AF428">
            <v>0</v>
          </cell>
          <cell r="AG428">
            <v>6400</v>
          </cell>
          <cell r="AH428">
            <v>0</v>
          </cell>
          <cell r="AI428">
            <v>0</v>
          </cell>
          <cell r="AJ428">
            <v>0</v>
          </cell>
          <cell r="AK428">
            <v>0</v>
          </cell>
          <cell r="AL428">
            <v>0</v>
          </cell>
          <cell r="AM428">
            <v>0</v>
          </cell>
          <cell r="AN428">
            <v>0</v>
          </cell>
          <cell r="AO428">
            <v>0</v>
          </cell>
          <cell r="AP428">
            <v>6400</v>
          </cell>
          <cell r="AQ428">
            <v>0</v>
          </cell>
          <cell r="AR428">
            <v>0</v>
          </cell>
          <cell r="AS428">
            <v>0</v>
          </cell>
          <cell r="AT428">
            <v>0</v>
          </cell>
          <cell r="AU428">
            <v>0</v>
          </cell>
          <cell r="AV428">
            <v>0</v>
          </cell>
        </row>
        <row r="429">
          <cell r="A429" t="str">
            <v>June</v>
          </cell>
          <cell r="B429" t="str">
            <v>2010-2011</v>
          </cell>
          <cell r="C429" t="str">
            <v>18225.511200.912</v>
          </cell>
          <cell r="D429" t="str">
            <v>CONSER</v>
          </cell>
          <cell r="E429" t="str">
            <v>CONSER</v>
          </cell>
          <cell r="F429">
            <v>40708</v>
          </cell>
          <cell r="G429" t="str">
            <v>CIS</v>
          </cell>
          <cell r="H429" t="str">
            <v>CIS</v>
          </cell>
          <cell r="I429">
            <v>4226.5</v>
          </cell>
          <cell r="J429" t="str">
            <v xml:space="preserve"> </v>
          </cell>
          <cell r="K429" t="str">
            <v xml:space="preserve"> </v>
          </cell>
          <cell r="L429" t="str">
            <v xml:space="preserve"> </v>
          </cell>
          <cell r="M429" t="str">
            <v>000000000001513</v>
          </cell>
          <cell r="N429" t="str">
            <v>CONEW Misc</v>
          </cell>
          <cell r="O429" t="str">
            <v>Conservation</v>
          </cell>
          <cell r="P429" t="str">
            <v>NA</v>
          </cell>
          <cell r="Q429">
            <v>0</v>
          </cell>
          <cell r="R429">
            <v>0</v>
          </cell>
          <cell r="S429">
            <v>4226.5</v>
          </cell>
          <cell r="T429">
            <v>0</v>
          </cell>
          <cell r="U429">
            <v>0</v>
          </cell>
          <cell r="V429">
            <v>0</v>
          </cell>
          <cell r="W429">
            <v>0</v>
          </cell>
          <cell r="X429" t="str">
            <v>June2010-2011</v>
          </cell>
          <cell r="Y429" t="str">
            <v>June2010-2011ConservationCONSER</v>
          </cell>
          <cell r="Z429" t="str">
            <v>ConservationCISCONSER</v>
          </cell>
          <cell r="AA429" t="str">
            <v>June2010-2011CONEW Misc</v>
          </cell>
          <cell r="AB429" t="str">
            <v>ConservationCONSER</v>
          </cell>
          <cell r="AC429" t="str">
            <v>NACONSERConservationCIS</v>
          </cell>
          <cell r="AD429" t="str">
            <v>CONEW MiscJuneCONSER</v>
          </cell>
          <cell r="AE429" t="str">
            <v>ConservationCONSERCISJune</v>
          </cell>
          <cell r="AF429">
            <v>0</v>
          </cell>
          <cell r="AG429">
            <v>4226.5</v>
          </cell>
          <cell r="AH429">
            <v>0</v>
          </cell>
          <cell r="AI429">
            <v>0</v>
          </cell>
          <cell r="AJ429">
            <v>0</v>
          </cell>
          <cell r="AK429">
            <v>0</v>
          </cell>
          <cell r="AL429">
            <v>0</v>
          </cell>
          <cell r="AM429">
            <v>0</v>
          </cell>
          <cell r="AN429">
            <v>0</v>
          </cell>
          <cell r="AO429">
            <v>0</v>
          </cell>
          <cell r="AP429">
            <v>4226.5</v>
          </cell>
          <cell r="AQ429">
            <v>0</v>
          </cell>
          <cell r="AR429">
            <v>0</v>
          </cell>
          <cell r="AS429">
            <v>0</v>
          </cell>
          <cell r="AT429">
            <v>0</v>
          </cell>
          <cell r="AU429">
            <v>0</v>
          </cell>
          <cell r="AV429">
            <v>0</v>
          </cell>
        </row>
        <row r="430">
          <cell r="A430" t="str">
            <v>June</v>
          </cell>
          <cell r="B430" t="str">
            <v>2010-2011</v>
          </cell>
          <cell r="C430" t="str">
            <v>18225.511200.912</v>
          </cell>
          <cell r="D430" t="str">
            <v>CONSER</v>
          </cell>
          <cell r="E430" t="str">
            <v>CONSER</v>
          </cell>
          <cell r="F430">
            <v>40709</v>
          </cell>
          <cell r="G430" t="str">
            <v>CIS</v>
          </cell>
          <cell r="H430" t="str">
            <v>CIS</v>
          </cell>
          <cell r="I430">
            <v>3044.8</v>
          </cell>
          <cell r="J430" t="str">
            <v xml:space="preserve"> </v>
          </cell>
          <cell r="K430" t="str">
            <v xml:space="preserve"> </v>
          </cell>
          <cell r="L430" t="str">
            <v xml:space="preserve"> </v>
          </cell>
          <cell r="M430" t="str">
            <v>000000000001514</v>
          </cell>
          <cell r="N430" t="str">
            <v>CONEW Misc</v>
          </cell>
          <cell r="O430" t="str">
            <v>Conservation</v>
          </cell>
          <cell r="P430" t="str">
            <v>NA</v>
          </cell>
          <cell r="Q430">
            <v>0</v>
          </cell>
          <cell r="R430">
            <v>0</v>
          </cell>
          <cell r="S430">
            <v>3044.8</v>
          </cell>
          <cell r="T430">
            <v>0</v>
          </cell>
          <cell r="U430">
            <v>0</v>
          </cell>
          <cell r="V430">
            <v>0</v>
          </cell>
          <cell r="W430">
            <v>0</v>
          </cell>
          <cell r="X430" t="str">
            <v>June2010-2011</v>
          </cell>
          <cell r="Y430" t="str">
            <v>June2010-2011ConservationCONSER</v>
          </cell>
          <cell r="Z430" t="str">
            <v>ConservationCISCONSER</v>
          </cell>
          <cell r="AA430" t="str">
            <v>June2010-2011CONEW Misc</v>
          </cell>
          <cell r="AB430" t="str">
            <v>ConservationCONSER</v>
          </cell>
          <cell r="AC430" t="str">
            <v>NACONSERConservationCIS</v>
          </cell>
          <cell r="AD430" t="str">
            <v>CONEW MiscJuneCONSER</v>
          </cell>
          <cell r="AE430" t="str">
            <v>ConservationCONSERCISJune</v>
          </cell>
          <cell r="AF430">
            <v>0</v>
          </cell>
          <cell r="AG430">
            <v>3044.8</v>
          </cell>
          <cell r="AH430">
            <v>0</v>
          </cell>
          <cell r="AI430">
            <v>0</v>
          </cell>
          <cell r="AJ430">
            <v>0</v>
          </cell>
          <cell r="AK430">
            <v>0</v>
          </cell>
          <cell r="AL430">
            <v>0</v>
          </cell>
          <cell r="AM430">
            <v>0</v>
          </cell>
          <cell r="AN430">
            <v>0</v>
          </cell>
          <cell r="AO430">
            <v>0</v>
          </cell>
          <cell r="AP430">
            <v>3044.8</v>
          </cell>
          <cell r="AQ430">
            <v>0</v>
          </cell>
          <cell r="AR430">
            <v>0</v>
          </cell>
          <cell r="AS430">
            <v>0</v>
          </cell>
          <cell r="AT430">
            <v>0</v>
          </cell>
          <cell r="AU430">
            <v>0</v>
          </cell>
          <cell r="AV430">
            <v>0</v>
          </cell>
        </row>
        <row r="431">
          <cell r="A431" t="str">
            <v>June</v>
          </cell>
          <cell r="B431" t="str">
            <v>2010-2011</v>
          </cell>
          <cell r="C431" t="str">
            <v>18225.511200.912</v>
          </cell>
          <cell r="D431" t="str">
            <v>CONSER</v>
          </cell>
          <cell r="E431" t="str">
            <v>CONSER</v>
          </cell>
          <cell r="F431">
            <v>40710</v>
          </cell>
          <cell r="G431" t="str">
            <v>CIS</v>
          </cell>
          <cell r="H431" t="str">
            <v>CIS</v>
          </cell>
          <cell r="I431">
            <v>650</v>
          </cell>
          <cell r="J431" t="str">
            <v xml:space="preserve"> </v>
          </cell>
          <cell r="K431" t="str">
            <v xml:space="preserve"> </v>
          </cell>
          <cell r="L431" t="str">
            <v xml:space="preserve"> </v>
          </cell>
          <cell r="M431" t="str">
            <v>000000000001515</v>
          </cell>
          <cell r="N431" t="str">
            <v>CONEW Misc</v>
          </cell>
          <cell r="O431" t="str">
            <v>Conservation</v>
          </cell>
          <cell r="P431" t="str">
            <v>NA</v>
          </cell>
          <cell r="Q431">
            <v>0</v>
          </cell>
          <cell r="R431">
            <v>0</v>
          </cell>
          <cell r="S431">
            <v>650</v>
          </cell>
          <cell r="T431">
            <v>0</v>
          </cell>
          <cell r="U431">
            <v>0</v>
          </cell>
          <cell r="V431">
            <v>0</v>
          </cell>
          <cell r="W431">
            <v>0</v>
          </cell>
          <cell r="X431" t="str">
            <v>June2010-2011</v>
          </cell>
          <cell r="Y431" t="str">
            <v>June2010-2011ConservationCONSER</v>
          </cell>
          <cell r="Z431" t="str">
            <v>ConservationCISCONSER</v>
          </cell>
          <cell r="AA431" t="str">
            <v>June2010-2011CONEW Misc</v>
          </cell>
          <cell r="AB431" t="str">
            <v>ConservationCONSER</v>
          </cell>
          <cell r="AC431" t="str">
            <v>NACONSERConservationCIS</v>
          </cell>
          <cell r="AD431" t="str">
            <v>CONEW MiscJuneCONSER</v>
          </cell>
          <cell r="AE431" t="str">
            <v>ConservationCONSERCISJune</v>
          </cell>
          <cell r="AF431">
            <v>0</v>
          </cell>
          <cell r="AG431">
            <v>650</v>
          </cell>
          <cell r="AH431">
            <v>0</v>
          </cell>
          <cell r="AI431">
            <v>0</v>
          </cell>
          <cell r="AJ431">
            <v>0</v>
          </cell>
          <cell r="AK431">
            <v>0</v>
          </cell>
          <cell r="AL431">
            <v>0</v>
          </cell>
          <cell r="AM431">
            <v>0</v>
          </cell>
          <cell r="AN431">
            <v>0</v>
          </cell>
          <cell r="AO431">
            <v>0</v>
          </cell>
          <cell r="AP431">
            <v>650</v>
          </cell>
          <cell r="AQ431">
            <v>0</v>
          </cell>
          <cell r="AR431">
            <v>0</v>
          </cell>
          <cell r="AS431">
            <v>0</v>
          </cell>
          <cell r="AT431">
            <v>0</v>
          </cell>
          <cell r="AU431">
            <v>0</v>
          </cell>
          <cell r="AV431">
            <v>0</v>
          </cell>
        </row>
        <row r="432">
          <cell r="A432" t="str">
            <v>June</v>
          </cell>
          <cell r="B432" t="str">
            <v>2010-2011</v>
          </cell>
          <cell r="C432" t="str">
            <v>18225.512014.912</v>
          </cell>
          <cell r="D432" t="str">
            <v>CONSER</v>
          </cell>
          <cell r="E432" t="str">
            <v>CONSER</v>
          </cell>
          <cell r="F432">
            <v>40710</v>
          </cell>
          <cell r="G432">
            <v>196332</v>
          </cell>
          <cell r="H432" t="str">
            <v>Aqua Cops Water Systems Inc</v>
          </cell>
          <cell r="I432">
            <v>1533.86</v>
          </cell>
          <cell r="J432" t="str">
            <v>00171332</v>
          </cell>
          <cell r="L432" t="str">
            <v>HF0259</v>
          </cell>
          <cell r="M432" t="str">
            <v>Financed Insulation Program</v>
          </cell>
          <cell r="N432" t="str">
            <v>CONEW Misc</v>
          </cell>
          <cell r="O432" t="str">
            <v>Conservation</v>
          </cell>
          <cell r="P432" t="str">
            <v>NA</v>
          </cell>
          <cell r="Q432">
            <v>0</v>
          </cell>
          <cell r="R432">
            <v>0</v>
          </cell>
          <cell r="S432">
            <v>1533.86</v>
          </cell>
          <cell r="T432">
            <v>0</v>
          </cell>
          <cell r="U432">
            <v>0</v>
          </cell>
          <cell r="V432">
            <v>0</v>
          </cell>
          <cell r="W432">
            <v>0</v>
          </cell>
          <cell r="X432" t="str">
            <v>June2010-2011</v>
          </cell>
          <cell r="Y432" t="str">
            <v>June2010-2011ConservationCONSER</v>
          </cell>
          <cell r="Z432" t="str">
            <v>Conservation196332CONSER</v>
          </cell>
          <cell r="AA432" t="str">
            <v>June2010-2011CONEW Misc</v>
          </cell>
          <cell r="AB432" t="str">
            <v>ConservationCONSER</v>
          </cell>
          <cell r="AC432" t="str">
            <v>NACONSERConservation196332</v>
          </cell>
          <cell r="AD432" t="str">
            <v>CONEW MiscJuneCONSER</v>
          </cell>
          <cell r="AE432" t="str">
            <v>ConservationCONSER196332June</v>
          </cell>
          <cell r="AF432">
            <v>0</v>
          </cell>
          <cell r="AG432">
            <v>1533.86</v>
          </cell>
          <cell r="AH432">
            <v>0</v>
          </cell>
          <cell r="AI432">
            <v>0</v>
          </cell>
          <cell r="AJ432">
            <v>0</v>
          </cell>
          <cell r="AK432">
            <v>0</v>
          </cell>
          <cell r="AL432">
            <v>0</v>
          </cell>
          <cell r="AM432">
            <v>0</v>
          </cell>
          <cell r="AN432">
            <v>0</v>
          </cell>
          <cell r="AO432">
            <v>0</v>
          </cell>
          <cell r="AP432">
            <v>1533.86</v>
          </cell>
          <cell r="AQ432">
            <v>0</v>
          </cell>
          <cell r="AR432">
            <v>0</v>
          </cell>
          <cell r="AS432">
            <v>0</v>
          </cell>
          <cell r="AT432">
            <v>0</v>
          </cell>
          <cell r="AU432">
            <v>0</v>
          </cell>
          <cell r="AV432">
            <v>0</v>
          </cell>
        </row>
        <row r="433">
          <cell r="A433" t="str">
            <v>June</v>
          </cell>
          <cell r="B433" t="str">
            <v>2010-2011</v>
          </cell>
          <cell r="C433" t="str">
            <v>18225.512014.912</v>
          </cell>
          <cell r="D433" t="str">
            <v>CONSER</v>
          </cell>
          <cell r="E433" t="str">
            <v>CONSER</v>
          </cell>
          <cell r="F433">
            <v>40710</v>
          </cell>
          <cell r="G433">
            <v>196332</v>
          </cell>
          <cell r="H433" t="str">
            <v>Aqua Cops Water Systems Inc</v>
          </cell>
          <cell r="I433">
            <v>937.14</v>
          </cell>
          <cell r="J433" t="str">
            <v>00171332</v>
          </cell>
          <cell r="L433" t="str">
            <v>HF0260</v>
          </cell>
          <cell r="M433" t="str">
            <v>Financed Insulation Program</v>
          </cell>
          <cell r="N433" t="str">
            <v>CONEW Misc</v>
          </cell>
          <cell r="O433" t="str">
            <v>Conservation</v>
          </cell>
          <cell r="P433" t="str">
            <v>NA</v>
          </cell>
          <cell r="Q433">
            <v>0</v>
          </cell>
          <cell r="R433">
            <v>0</v>
          </cell>
          <cell r="S433">
            <v>937.14</v>
          </cell>
          <cell r="T433">
            <v>0</v>
          </cell>
          <cell r="U433">
            <v>0</v>
          </cell>
          <cell r="V433">
            <v>0</v>
          </cell>
          <cell r="W433">
            <v>0</v>
          </cell>
          <cell r="X433" t="str">
            <v>June2010-2011</v>
          </cell>
          <cell r="Y433" t="str">
            <v>June2010-2011ConservationCONSER</v>
          </cell>
          <cell r="Z433" t="str">
            <v>Conservation196332CONSER</v>
          </cell>
          <cell r="AA433" t="str">
            <v>June2010-2011CONEW Misc</v>
          </cell>
          <cell r="AB433" t="str">
            <v>ConservationCONSER</v>
          </cell>
          <cell r="AC433" t="str">
            <v>NACONSERConservation196332</v>
          </cell>
          <cell r="AD433" t="str">
            <v>CONEW MiscJuneCONSER</v>
          </cell>
          <cell r="AE433" t="str">
            <v>ConservationCONSER196332June</v>
          </cell>
          <cell r="AF433">
            <v>0</v>
          </cell>
          <cell r="AG433">
            <v>937.14</v>
          </cell>
          <cell r="AH433">
            <v>0</v>
          </cell>
          <cell r="AI433">
            <v>0</v>
          </cell>
          <cell r="AJ433">
            <v>0</v>
          </cell>
          <cell r="AK433">
            <v>0</v>
          </cell>
          <cell r="AL433">
            <v>0</v>
          </cell>
          <cell r="AM433">
            <v>0</v>
          </cell>
          <cell r="AN433">
            <v>0</v>
          </cell>
          <cell r="AO433">
            <v>0</v>
          </cell>
          <cell r="AP433">
            <v>937.14</v>
          </cell>
          <cell r="AQ433">
            <v>0</v>
          </cell>
          <cell r="AR433">
            <v>0</v>
          </cell>
          <cell r="AS433">
            <v>0</v>
          </cell>
          <cell r="AT433">
            <v>0</v>
          </cell>
          <cell r="AU433">
            <v>0</v>
          </cell>
          <cell r="AV433">
            <v>0</v>
          </cell>
        </row>
        <row r="434">
          <cell r="A434" t="str">
            <v>June</v>
          </cell>
          <cell r="B434" t="str">
            <v>2010-2011</v>
          </cell>
          <cell r="C434" t="str">
            <v>18225.512014.912</v>
          </cell>
          <cell r="D434" t="str">
            <v>CONSER</v>
          </cell>
          <cell r="E434" t="str">
            <v>CONSER</v>
          </cell>
          <cell r="F434">
            <v>40710</v>
          </cell>
          <cell r="G434">
            <v>196332</v>
          </cell>
          <cell r="H434" t="str">
            <v>Aqua Cops Water Systems Inc</v>
          </cell>
          <cell r="I434">
            <v>1200.73</v>
          </cell>
          <cell r="J434" t="str">
            <v>00171332</v>
          </cell>
          <cell r="L434" t="str">
            <v>HF0261</v>
          </cell>
          <cell r="M434" t="str">
            <v>Home Fix-Up Program</v>
          </cell>
          <cell r="N434" t="str">
            <v>CONEW Misc</v>
          </cell>
          <cell r="O434" t="str">
            <v>Conservation</v>
          </cell>
          <cell r="P434" t="str">
            <v>NA</v>
          </cell>
          <cell r="Q434">
            <v>0</v>
          </cell>
          <cell r="R434">
            <v>0</v>
          </cell>
          <cell r="S434">
            <v>1200.73</v>
          </cell>
          <cell r="T434">
            <v>0</v>
          </cell>
          <cell r="U434">
            <v>0</v>
          </cell>
          <cell r="V434">
            <v>0</v>
          </cell>
          <cell r="W434">
            <v>0</v>
          </cell>
          <cell r="X434" t="str">
            <v>June2010-2011</v>
          </cell>
          <cell r="Y434" t="str">
            <v>June2010-2011ConservationCONSER</v>
          </cell>
          <cell r="Z434" t="str">
            <v>Conservation196332CONSER</v>
          </cell>
          <cell r="AA434" t="str">
            <v>June2010-2011CONEW Misc</v>
          </cell>
          <cell r="AB434" t="str">
            <v>ConservationCONSER</v>
          </cell>
          <cell r="AC434" t="str">
            <v>NACONSERConservation196332</v>
          </cell>
          <cell r="AD434" t="str">
            <v>CONEW MiscJuneCONSER</v>
          </cell>
          <cell r="AE434" t="str">
            <v>ConservationCONSER196332June</v>
          </cell>
          <cell r="AF434">
            <v>0</v>
          </cell>
          <cell r="AG434">
            <v>1200.73</v>
          </cell>
          <cell r="AH434">
            <v>0</v>
          </cell>
          <cell r="AI434">
            <v>0</v>
          </cell>
          <cell r="AJ434">
            <v>0</v>
          </cell>
          <cell r="AK434">
            <v>0</v>
          </cell>
          <cell r="AL434">
            <v>0</v>
          </cell>
          <cell r="AM434">
            <v>0</v>
          </cell>
          <cell r="AN434">
            <v>0</v>
          </cell>
          <cell r="AO434">
            <v>0</v>
          </cell>
          <cell r="AP434">
            <v>1200.73</v>
          </cell>
          <cell r="AQ434">
            <v>0</v>
          </cell>
          <cell r="AR434">
            <v>0</v>
          </cell>
          <cell r="AS434">
            <v>0</v>
          </cell>
          <cell r="AT434">
            <v>0</v>
          </cell>
          <cell r="AU434">
            <v>0</v>
          </cell>
          <cell r="AV434">
            <v>0</v>
          </cell>
        </row>
        <row r="435">
          <cell r="A435" t="str">
            <v>June</v>
          </cell>
          <cell r="B435" t="str">
            <v>2010-2011</v>
          </cell>
          <cell r="C435" t="str">
            <v>18225.512014.912</v>
          </cell>
          <cell r="D435" t="str">
            <v>CONSER</v>
          </cell>
          <cell r="E435" t="str">
            <v>CONSER</v>
          </cell>
          <cell r="F435">
            <v>40710</v>
          </cell>
          <cell r="G435">
            <v>196332</v>
          </cell>
          <cell r="H435" t="str">
            <v>Aqua Cops Water Systems Inc</v>
          </cell>
          <cell r="I435">
            <v>1286.19</v>
          </cell>
          <cell r="J435" t="str">
            <v>00171332</v>
          </cell>
          <cell r="L435" t="str">
            <v>HF0262</v>
          </cell>
          <cell r="M435" t="str">
            <v>Multi-Family Insulation</v>
          </cell>
          <cell r="N435" t="str">
            <v>CONEW Misc</v>
          </cell>
          <cell r="O435" t="str">
            <v>Conservation</v>
          </cell>
          <cell r="P435" t="str">
            <v>NA</v>
          </cell>
          <cell r="Q435">
            <v>0</v>
          </cell>
          <cell r="R435">
            <v>0</v>
          </cell>
          <cell r="S435">
            <v>1286.19</v>
          </cell>
          <cell r="T435">
            <v>0</v>
          </cell>
          <cell r="U435">
            <v>0</v>
          </cell>
          <cell r="V435">
            <v>0</v>
          </cell>
          <cell r="W435">
            <v>0</v>
          </cell>
          <cell r="X435" t="str">
            <v>June2010-2011</v>
          </cell>
          <cell r="Y435" t="str">
            <v>June2010-2011ConservationCONSER</v>
          </cell>
          <cell r="Z435" t="str">
            <v>Conservation196332CONSER</v>
          </cell>
          <cell r="AA435" t="str">
            <v>June2010-2011CONEW Misc</v>
          </cell>
          <cell r="AB435" t="str">
            <v>ConservationCONSER</v>
          </cell>
          <cell r="AC435" t="str">
            <v>NACONSERConservation196332</v>
          </cell>
          <cell r="AD435" t="str">
            <v>CONEW MiscJuneCONSER</v>
          </cell>
          <cell r="AE435" t="str">
            <v>ConservationCONSER196332June</v>
          </cell>
          <cell r="AF435">
            <v>0</v>
          </cell>
          <cell r="AG435">
            <v>1286.19</v>
          </cell>
          <cell r="AH435">
            <v>0</v>
          </cell>
          <cell r="AI435">
            <v>0</v>
          </cell>
          <cell r="AJ435">
            <v>0</v>
          </cell>
          <cell r="AK435">
            <v>0</v>
          </cell>
          <cell r="AL435">
            <v>0</v>
          </cell>
          <cell r="AM435">
            <v>0</v>
          </cell>
          <cell r="AN435">
            <v>0</v>
          </cell>
          <cell r="AO435">
            <v>0</v>
          </cell>
          <cell r="AP435">
            <v>1286.19</v>
          </cell>
          <cell r="AQ435">
            <v>0</v>
          </cell>
          <cell r="AR435">
            <v>0</v>
          </cell>
          <cell r="AS435">
            <v>0</v>
          </cell>
          <cell r="AT435">
            <v>0</v>
          </cell>
          <cell r="AU435">
            <v>0</v>
          </cell>
          <cell r="AV435">
            <v>0</v>
          </cell>
        </row>
        <row r="436">
          <cell r="A436" t="str">
            <v>June</v>
          </cell>
          <cell r="B436" t="str">
            <v>2010-2011</v>
          </cell>
          <cell r="C436" t="str">
            <v>18225.512014.912</v>
          </cell>
          <cell r="D436" t="str">
            <v>CONSER</v>
          </cell>
          <cell r="E436" t="str">
            <v>CONSER</v>
          </cell>
          <cell r="F436">
            <v>40710</v>
          </cell>
          <cell r="G436">
            <v>196332</v>
          </cell>
          <cell r="H436" t="str">
            <v>Aqua Cops Water Systems Inc</v>
          </cell>
          <cell r="I436">
            <v>605.01</v>
          </cell>
          <cell r="J436" t="str">
            <v>00171332</v>
          </cell>
          <cell r="L436" t="str">
            <v>HF0263</v>
          </cell>
          <cell r="M436" t="str">
            <v>Multi-Family Insulation</v>
          </cell>
          <cell r="N436" t="str">
            <v>CONEW Misc</v>
          </cell>
          <cell r="O436" t="str">
            <v>Conservation</v>
          </cell>
          <cell r="P436" t="str">
            <v>NA</v>
          </cell>
          <cell r="Q436">
            <v>0</v>
          </cell>
          <cell r="R436">
            <v>0</v>
          </cell>
          <cell r="S436">
            <v>605.01</v>
          </cell>
          <cell r="T436">
            <v>0</v>
          </cell>
          <cell r="U436">
            <v>0</v>
          </cell>
          <cell r="V436">
            <v>0</v>
          </cell>
          <cell r="W436">
            <v>0</v>
          </cell>
          <cell r="X436" t="str">
            <v>June2010-2011</v>
          </cell>
          <cell r="Y436" t="str">
            <v>June2010-2011ConservationCONSER</v>
          </cell>
          <cell r="Z436" t="str">
            <v>Conservation196332CONSER</v>
          </cell>
          <cell r="AA436" t="str">
            <v>June2010-2011CONEW Misc</v>
          </cell>
          <cell r="AB436" t="str">
            <v>ConservationCONSER</v>
          </cell>
          <cell r="AC436" t="str">
            <v>NACONSERConservation196332</v>
          </cell>
          <cell r="AD436" t="str">
            <v>CONEW MiscJuneCONSER</v>
          </cell>
          <cell r="AE436" t="str">
            <v>ConservationCONSER196332June</v>
          </cell>
          <cell r="AF436">
            <v>0</v>
          </cell>
          <cell r="AG436">
            <v>605.01</v>
          </cell>
          <cell r="AH436">
            <v>0</v>
          </cell>
          <cell r="AI436">
            <v>0</v>
          </cell>
          <cell r="AJ436">
            <v>0</v>
          </cell>
          <cell r="AK436">
            <v>0</v>
          </cell>
          <cell r="AL436">
            <v>0</v>
          </cell>
          <cell r="AM436">
            <v>0</v>
          </cell>
          <cell r="AN436">
            <v>0</v>
          </cell>
          <cell r="AO436">
            <v>0</v>
          </cell>
          <cell r="AP436">
            <v>605.01</v>
          </cell>
          <cell r="AQ436">
            <v>0</v>
          </cell>
          <cell r="AR436">
            <v>0</v>
          </cell>
          <cell r="AS436">
            <v>0</v>
          </cell>
          <cell r="AT436">
            <v>0</v>
          </cell>
          <cell r="AU436">
            <v>0</v>
          </cell>
          <cell r="AV436">
            <v>0</v>
          </cell>
        </row>
        <row r="437">
          <cell r="A437" t="str">
            <v>June</v>
          </cell>
          <cell r="B437" t="str">
            <v>2010-2011</v>
          </cell>
          <cell r="C437" t="str">
            <v>18225.512014.912</v>
          </cell>
          <cell r="D437" t="str">
            <v>CONSER</v>
          </cell>
          <cell r="E437" t="str">
            <v>CONSER</v>
          </cell>
          <cell r="F437">
            <v>40710</v>
          </cell>
          <cell r="G437">
            <v>196332</v>
          </cell>
          <cell r="H437" t="str">
            <v>Aqua Cops Water Systems Inc</v>
          </cell>
          <cell r="I437">
            <v>884.93</v>
          </cell>
          <cell r="J437" t="str">
            <v>00171332</v>
          </cell>
          <cell r="L437" t="str">
            <v>HF0264</v>
          </cell>
          <cell r="M437" t="str">
            <v>Multi-Family Insulation</v>
          </cell>
          <cell r="N437" t="str">
            <v>CONEW Misc</v>
          </cell>
          <cell r="O437" t="str">
            <v>Conservation</v>
          </cell>
          <cell r="P437" t="str">
            <v>NA</v>
          </cell>
          <cell r="Q437">
            <v>0</v>
          </cell>
          <cell r="R437">
            <v>0</v>
          </cell>
          <cell r="S437">
            <v>884.93</v>
          </cell>
          <cell r="T437">
            <v>0</v>
          </cell>
          <cell r="U437">
            <v>0</v>
          </cell>
          <cell r="V437">
            <v>0</v>
          </cell>
          <cell r="W437">
            <v>0</v>
          </cell>
          <cell r="X437" t="str">
            <v>June2010-2011</v>
          </cell>
          <cell r="Y437" t="str">
            <v>June2010-2011ConservationCONSER</v>
          </cell>
          <cell r="Z437" t="str">
            <v>Conservation196332CONSER</v>
          </cell>
          <cell r="AA437" t="str">
            <v>June2010-2011CONEW Misc</v>
          </cell>
          <cell r="AB437" t="str">
            <v>ConservationCONSER</v>
          </cell>
          <cell r="AC437" t="str">
            <v>NACONSERConservation196332</v>
          </cell>
          <cell r="AD437" t="str">
            <v>CONEW MiscJuneCONSER</v>
          </cell>
          <cell r="AE437" t="str">
            <v>ConservationCONSER196332June</v>
          </cell>
          <cell r="AF437">
            <v>0</v>
          </cell>
          <cell r="AG437">
            <v>884.93</v>
          </cell>
          <cell r="AH437">
            <v>0</v>
          </cell>
          <cell r="AI437">
            <v>0</v>
          </cell>
          <cell r="AJ437">
            <v>0</v>
          </cell>
          <cell r="AK437">
            <v>0</v>
          </cell>
          <cell r="AL437">
            <v>0</v>
          </cell>
          <cell r="AM437">
            <v>0</v>
          </cell>
          <cell r="AN437">
            <v>0</v>
          </cell>
          <cell r="AO437">
            <v>0</v>
          </cell>
          <cell r="AP437">
            <v>884.93</v>
          </cell>
          <cell r="AQ437">
            <v>0</v>
          </cell>
          <cell r="AR437">
            <v>0</v>
          </cell>
          <cell r="AS437">
            <v>0</v>
          </cell>
          <cell r="AT437">
            <v>0</v>
          </cell>
          <cell r="AU437">
            <v>0</v>
          </cell>
          <cell r="AV437">
            <v>0</v>
          </cell>
        </row>
        <row r="438">
          <cell r="A438" t="str">
            <v>June</v>
          </cell>
          <cell r="B438" t="str">
            <v>2010-2011</v>
          </cell>
          <cell r="C438" t="str">
            <v>18225.512014.912</v>
          </cell>
          <cell r="D438" t="str">
            <v>CONSER</v>
          </cell>
          <cell r="E438" t="str">
            <v>CONSER</v>
          </cell>
          <cell r="F438">
            <v>40710</v>
          </cell>
          <cell r="G438">
            <v>196332</v>
          </cell>
          <cell r="H438" t="str">
            <v>Aqua Cops Water Systems Inc</v>
          </cell>
          <cell r="I438">
            <v>417.72</v>
          </cell>
          <cell r="J438" t="str">
            <v>00171332</v>
          </cell>
          <cell r="L438" t="str">
            <v>BI0060</v>
          </cell>
          <cell r="M438" t="str">
            <v>Multi-Family Insulation</v>
          </cell>
          <cell r="N438" t="str">
            <v>CONEW Misc</v>
          </cell>
          <cell r="O438" t="str">
            <v>Conservation</v>
          </cell>
          <cell r="P438" t="str">
            <v>NA</v>
          </cell>
          <cell r="Q438">
            <v>0</v>
          </cell>
          <cell r="R438">
            <v>0</v>
          </cell>
          <cell r="S438">
            <v>417.72</v>
          </cell>
          <cell r="T438">
            <v>0</v>
          </cell>
          <cell r="U438">
            <v>0</v>
          </cell>
          <cell r="V438">
            <v>0</v>
          </cell>
          <cell r="W438">
            <v>0</v>
          </cell>
          <cell r="X438" t="str">
            <v>June2010-2011</v>
          </cell>
          <cell r="Y438" t="str">
            <v>June2010-2011ConservationCONSER</v>
          </cell>
          <cell r="Z438" t="str">
            <v>Conservation196332CONSER</v>
          </cell>
          <cell r="AA438" t="str">
            <v>June2010-2011CONEW Misc</v>
          </cell>
          <cell r="AB438" t="str">
            <v>ConservationCONSER</v>
          </cell>
          <cell r="AC438" t="str">
            <v>NACONSERConservation196332</v>
          </cell>
          <cell r="AD438" t="str">
            <v>CONEW MiscJuneCONSER</v>
          </cell>
          <cell r="AE438" t="str">
            <v>ConservationCONSER196332June</v>
          </cell>
          <cell r="AF438">
            <v>0</v>
          </cell>
          <cell r="AG438">
            <v>417.72</v>
          </cell>
          <cell r="AH438">
            <v>0</v>
          </cell>
          <cell r="AI438">
            <v>0</v>
          </cell>
          <cell r="AJ438">
            <v>0</v>
          </cell>
          <cell r="AK438">
            <v>0</v>
          </cell>
          <cell r="AL438">
            <v>0</v>
          </cell>
          <cell r="AM438">
            <v>0</v>
          </cell>
          <cell r="AN438">
            <v>0</v>
          </cell>
          <cell r="AO438">
            <v>0</v>
          </cell>
          <cell r="AP438">
            <v>417.72</v>
          </cell>
          <cell r="AQ438">
            <v>0</v>
          </cell>
          <cell r="AR438">
            <v>0</v>
          </cell>
          <cell r="AS438">
            <v>0</v>
          </cell>
          <cell r="AT438">
            <v>0</v>
          </cell>
          <cell r="AU438">
            <v>0</v>
          </cell>
          <cell r="AV438">
            <v>0</v>
          </cell>
        </row>
        <row r="439">
          <cell r="A439" t="str">
            <v>June</v>
          </cell>
          <cell r="B439" t="str">
            <v>2010-2011</v>
          </cell>
          <cell r="C439" t="str">
            <v>18225.511200.912</v>
          </cell>
          <cell r="D439" t="str">
            <v>CONSER</v>
          </cell>
          <cell r="E439" t="str">
            <v>CONSER</v>
          </cell>
          <cell r="F439">
            <v>40714</v>
          </cell>
          <cell r="G439" t="str">
            <v>CIS</v>
          </cell>
          <cell r="H439" t="str">
            <v>CIS</v>
          </cell>
          <cell r="I439">
            <v>1243.9000000000001</v>
          </cell>
          <cell r="J439" t="str">
            <v xml:space="preserve"> </v>
          </cell>
          <cell r="K439" t="str">
            <v xml:space="preserve"> </v>
          </cell>
          <cell r="L439" t="str">
            <v xml:space="preserve"> </v>
          </cell>
          <cell r="M439" t="str">
            <v>000000000001519</v>
          </cell>
          <cell r="N439" t="str">
            <v>CONEW Misc</v>
          </cell>
          <cell r="O439" t="str">
            <v>Conservation</v>
          </cell>
          <cell r="P439" t="str">
            <v>NA</v>
          </cell>
          <cell r="Q439">
            <v>0</v>
          </cell>
          <cell r="R439">
            <v>0</v>
          </cell>
          <cell r="S439">
            <v>1243.9000000000001</v>
          </cell>
          <cell r="T439">
            <v>0</v>
          </cell>
          <cell r="U439">
            <v>0</v>
          </cell>
          <cell r="V439">
            <v>0</v>
          </cell>
          <cell r="W439">
            <v>0</v>
          </cell>
          <cell r="X439" t="str">
            <v>June2010-2011</v>
          </cell>
          <cell r="Y439" t="str">
            <v>June2010-2011ConservationCONSER</v>
          </cell>
          <cell r="Z439" t="str">
            <v>ConservationCISCONSER</v>
          </cell>
          <cell r="AA439" t="str">
            <v>June2010-2011CONEW Misc</v>
          </cell>
          <cell r="AB439" t="str">
            <v>ConservationCONSER</v>
          </cell>
          <cell r="AC439" t="str">
            <v>NACONSERConservationCIS</v>
          </cell>
          <cell r="AD439" t="str">
            <v>CONEW MiscJuneCONSER</v>
          </cell>
          <cell r="AE439" t="str">
            <v>ConservationCONSERCISJune</v>
          </cell>
          <cell r="AF439">
            <v>0</v>
          </cell>
          <cell r="AG439">
            <v>1243.9000000000001</v>
          </cell>
          <cell r="AH439">
            <v>0</v>
          </cell>
          <cell r="AI439">
            <v>0</v>
          </cell>
          <cell r="AJ439">
            <v>0</v>
          </cell>
          <cell r="AK439">
            <v>0</v>
          </cell>
          <cell r="AL439">
            <v>0</v>
          </cell>
          <cell r="AM439">
            <v>0</v>
          </cell>
          <cell r="AN439">
            <v>0</v>
          </cell>
          <cell r="AO439">
            <v>0</v>
          </cell>
          <cell r="AP439">
            <v>1243.9000000000001</v>
          </cell>
          <cell r="AQ439">
            <v>0</v>
          </cell>
          <cell r="AR439">
            <v>0</v>
          </cell>
          <cell r="AS439">
            <v>0</v>
          </cell>
          <cell r="AT439">
            <v>0</v>
          </cell>
          <cell r="AU439">
            <v>0</v>
          </cell>
          <cell r="AV439">
            <v>0</v>
          </cell>
        </row>
        <row r="440">
          <cell r="A440" t="str">
            <v>June</v>
          </cell>
          <cell r="B440" t="str">
            <v>2010-2011</v>
          </cell>
          <cell r="C440" t="str">
            <v>18225.511200.912</v>
          </cell>
          <cell r="D440" t="str">
            <v>CONSER</v>
          </cell>
          <cell r="E440" t="str">
            <v>CONSER</v>
          </cell>
          <cell r="F440">
            <v>40715</v>
          </cell>
          <cell r="G440" t="str">
            <v>CIS</v>
          </cell>
          <cell r="H440" t="str">
            <v>CIS</v>
          </cell>
          <cell r="I440">
            <v>7043</v>
          </cell>
          <cell r="J440" t="str">
            <v xml:space="preserve"> </v>
          </cell>
          <cell r="K440" t="str">
            <v xml:space="preserve"> </v>
          </cell>
          <cell r="L440" t="str">
            <v xml:space="preserve"> </v>
          </cell>
          <cell r="M440" t="str">
            <v>000000000001520</v>
          </cell>
          <cell r="N440" t="str">
            <v>CONEW Misc</v>
          </cell>
          <cell r="O440" t="str">
            <v>Conservation</v>
          </cell>
          <cell r="P440" t="str">
            <v>NA</v>
          </cell>
          <cell r="Q440">
            <v>0</v>
          </cell>
          <cell r="R440">
            <v>0</v>
          </cell>
          <cell r="S440">
            <v>7043</v>
          </cell>
          <cell r="T440">
            <v>0</v>
          </cell>
          <cell r="U440">
            <v>0</v>
          </cell>
          <cell r="V440">
            <v>0</v>
          </cell>
          <cell r="W440">
            <v>0</v>
          </cell>
          <cell r="X440" t="str">
            <v>June2010-2011</v>
          </cell>
          <cell r="Y440" t="str">
            <v>June2010-2011ConservationCONSER</v>
          </cell>
          <cell r="Z440" t="str">
            <v>ConservationCISCONSER</v>
          </cell>
          <cell r="AA440" t="str">
            <v>June2010-2011CONEW Misc</v>
          </cell>
          <cell r="AB440" t="str">
            <v>ConservationCONSER</v>
          </cell>
          <cell r="AC440" t="str">
            <v>NACONSERConservationCIS</v>
          </cell>
          <cell r="AD440" t="str">
            <v>CONEW MiscJuneCONSER</v>
          </cell>
          <cell r="AE440" t="str">
            <v>ConservationCONSERCISJune</v>
          </cell>
          <cell r="AF440">
            <v>0</v>
          </cell>
          <cell r="AG440">
            <v>7043</v>
          </cell>
          <cell r="AH440">
            <v>0</v>
          </cell>
          <cell r="AI440">
            <v>0</v>
          </cell>
          <cell r="AJ440">
            <v>0</v>
          </cell>
          <cell r="AK440">
            <v>0</v>
          </cell>
          <cell r="AL440">
            <v>0</v>
          </cell>
          <cell r="AM440">
            <v>0</v>
          </cell>
          <cell r="AN440">
            <v>0</v>
          </cell>
          <cell r="AO440">
            <v>0</v>
          </cell>
          <cell r="AP440">
            <v>7043</v>
          </cell>
          <cell r="AQ440">
            <v>0</v>
          </cell>
          <cell r="AR440">
            <v>0</v>
          </cell>
          <cell r="AS440">
            <v>0</v>
          </cell>
          <cell r="AT440">
            <v>0</v>
          </cell>
          <cell r="AU440">
            <v>0</v>
          </cell>
          <cell r="AV440">
            <v>0</v>
          </cell>
        </row>
        <row r="441">
          <cell r="A441" t="str">
            <v>June</v>
          </cell>
          <cell r="B441" t="str">
            <v>2010-2011</v>
          </cell>
          <cell r="C441" t="str">
            <v>18225.511200.912</v>
          </cell>
          <cell r="D441" t="str">
            <v>CONSER</v>
          </cell>
          <cell r="E441" t="str">
            <v>CONSER</v>
          </cell>
          <cell r="F441">
            <v>40716</v>
          </cell>
          <cell r="G441" t="str">
            <v>CIS</v>
          </cell>
          <cell r="H441" t="str">
            <v>CIS</v>
          </cell>
          <cell r="I441">
            <v>3971.87</v>
          </cell>
          <cell r="J441" t="str">
            <v xml:space="preserve"> </v>
          </cell>
          <cell r="K441" t="str">
            <v xml:space="preserve"> </v>
          </cell>
          <cell r="L441" t="str">
            <v xml:space="preserve"> </v>
          </cell>
          <cell r="M441" t="str">
            <v>000000000001521</v>
          </cell>
          <cell r="N441" t="str">
            <v>CONEW Misc</v>
          </cell>
          <cell r="O441" t="str">
            <v>Conservation</v>
          </cell>
          <cell r="P441" t="str">
            <v>NA</v>
          </cell>
          <cell r="Q441">
            <v>0</v>
          </cell>
          <cell r="R441">
            <v>0</v>
          </cell>
          <cell r="S441">
            <v>3971.87</v>
          </cell>
          <cell r="T441">
            <v>0</v>
          </cell>
          <cell r="U441">
            <v>0</v>
          </cell>
          <cell r="V441">
            <v>0</v>
          </cell>
          <cell r="W441">
            <v>0</v>
          </cell>
          <cell r="X441" t="str">
            <v>June2010-2011</v>
          </cell>
          <cell r="Y441" t="str">
            <v>June2010-2011ConservationCONSER</v>
          </cell>
          <cell r="Z441" t="str">
            <v>ConservationCISCONSER</v>
          </cell>
          <cell r="AA441" t="str">
            <v>June2010-2011CONEW Misc</v>
          </cell>
          <cell r="AB441" t="str">
            <v>ConservationCONSER</v>
          </cell>
          <cell r="AC441" t="str">
            <v>NACONSERConservationCIS</v>
          </cell>
          <cell r="AD441" t="str">
            <v>CONEW MiscJuneCONSER</v>
          </cell>
          <cell r="AE441" t="str">
            <v>ConservationCONSERCISJune</v>
          </cell>
          <cell r="AF441">
            <v>0</v>
          </cell>
          <cell r="AG441">
            <v>3971.87</v>
          </cell>
          <cell r="AH441">
            <v>0</v>
          </cell>
          <cell r="AI441">
            <v>0</v>
          </cell>
          <cell r="AJ441">
            <v>0</v>
          </cell>
          <cell r="AK441">
            <v>0</v>
          </cell>
          <cell r="AL441">
            <v>0</v>
          </cell>
          <cell r="AM441">
            <v>0</v>
          </cell>
          <cell r="AN441">
            <v>0</v>
          </cell>
          <cell r="AO441">
            <v>0</v>
          </cell>
          <cell r="AP441">
            <v>3971.87</v>
          </cell>
          <cell r="AQ441">
            <v>0</v>
          </cell>
          <cell r="AR441">
            <v>0</v>
          </cell>
          <cell r="AS441">
            <v>0</v>
          </cell>
          <cell r="AT441">
            <v>0</v>
          </cell>
          <cell r="AU441">
            <v>0</v>
          </cell>
          <cell r="AV441">
            <v>0</v>
          </cell>
        </row>
        <row r="442">
          <cell r="A442" t="str">
            <v>June</v>
          </cell>
          <cell r="B442" t="str">
            <v>2010-2011</v>
          </cell>
          <cell r="C442" t="str">
            <v>18225.511200.912</v>
          </cell>
          <cell r="D442" t="str">
            <v>CONSER</v>
          </cell>
          <cell r="E442" t="str">
            <v>CONSER</v>
          </cell>
          <cell r="F442">
            <v>40717</v>
          </cell>
          <cell r="G442" t="str">
            <v>CIS</v>
          </cell>
          <cell r="H442" t="str">
            <v>CIS</v>
          </cell>
          <cell r="I442">
            <v>10220.209999999999</v>
          </cell>
          <cell r="J442" t="str">
            <v xml:space="preserve"> </v>
          </cell>
          <cell r="K442" t="str">
            <v xml:space="preserve"> </v>
          </cell>
          <cell r="L442" t="str">
            <v xml:space="preserve"> </v>
          </cell>
          <cell r="M442" t="str">
            <v>000000000001522</v>
          </cell>
          <cell r="N442" t="str">
            <v>CONEW Misc</v>
          </cell>
          <cell r="O442" t="str">
            <v>Conservation</v>
          </cell>
          <cell r="P442" t="str">
            <v>NA</v>
          </cell>
          <cell r="Q442">
            <v>0</v>
          </cell>
          <cell r="R442">
            <v>0</v>
          </cell>
          <cell r="S442">
            <v>10220.209999999999</v>
          </cell>
          <cell r="T442">
            <v>0</v>
          </cell>
          <cell r="U442">
            <v>0</v>
          </cell>
          <cell r="V442">
            <v>0</v>
          </cell>
          <cell r="W442">
            <v>0</v>
          </cell>
          <cell r="X442" t="str">
            <v>June2010-2011</v>
          </cell>
          <cell r="Y442" t="str">
            <v>June2010-2011ConservationCONSER</v>
          </cell>
          <cell r="Z442" t="str">
            <v>ConservationCISCONSER</v>
          </cell>
          <cell r="AA442" t="str">
            <v>June2010-2011CONEW Misc</v>
          </cell>
          <cell r="AB442" t="str">
            <v>ConservationCONSER</v>
          </cell>
          <cell r="AC442" t="str">
            <v>NACONSERConservationCIS</v>
          </cell>
          <cell r="AD442" t="str">
            <v>CONEW MiscJuneCONSER</v>
          </cell>
          <cell r="AE442" t="str">
            <v>ConservationCONSERCISJune</v>
          </cell>
          <cell r="AF442">
            <v>0</v>
          </cell>
          <cell r="AG442">
            <v>10220.209999999999</v>
          </cell>
          <cell r="AH442">
            <v>0</v>
          </cell>
          <cell r="AI442">
            <v>0</v>
          </cell>
          <cell r="AJ442">
            <v>0</v>
          </cell>
          <cell r="AK442">
            <v>0</v>
          </cell>
          <cell r="AL442">
            <v>0</v>
          </cell>
          <cell r="AM442">
            <v>0</v>
          </cell>
          <cell r="AN442">
            <v>0</v>
          </cell>
          <cell r="AO442">
            <v>0</v>
          </cell>
          <cell r="AP442">
            <v>10220.209999999999</v>
          </cell>
          <cell r="AQ442">
            <v>0</v>
          </cell>
          <cell r="AR442">
            <v>0</v>
          </cell>
          <cell r="AS442">
            <v>0</v>
          </cell>
          <cell r="AT442">
            <v>0</v>
          </cell>
          <cell r="AU442">
            <v>0</v>
          </cell>
          <cell r="AV442">
            <v>0</v>
          </cell>
        </row>
        <row r="443">
          <cell r="A443" t="str">
            <v>June</v>
          </cell>
          <cell r="B443" t="str">
            <v>2010-2011</v>
          </cell>
          <cell r="C443" t="str">
            <v>18225.511200.912</v>
          </cell>
          <cell r="D443" t="str">
            <v>CONSER</v>
          </cell>
          <cell r="E443" t="str">
            <v>CONSER</v>
          </cell>
          <cell r="F443">
            <v>40722</v>
          </cell>
          <cell r="G443" t="str">
            <v>CIS</v>
          </cell>
          <cell r="H443" t="str">
            <v>CIS</v>
          </cell>
          <cell r="I443">
            <v>8988.73</v>
          </cell>
          <cell r="J443" t="str">
            <v xml:space="preserve"> </v>
          </cell>
          <cell r="K443" t="str">
            <v xml:space="preserve"> </v>
          </cell>
          <cell r="L443" t="str">
            <v xml:space="preserve"> </v>
          </cell>
          <cell r="M443" t="str">
            <v>000000000001526</v>
          </cell>
          <cell r="N443" t="str">
            <v>CONEW Misc</v>
          </cell>
          <cell r="O443" t="str">
            <v>Conservation</v>
          </cell>
          <cell r="P443" t="str">
            <v>NA</v>
          </cell>
          <cell r="Q443">
            <v>0</v>
          </cell>
          <cell r="R443">
            <v>0</v>
          </cell>
          <cell r="S443">
            <v>8988.73</v>
          </cell>
          <cell r="T443">
            <v>0</v>
          </cell>
          <cell r="U443">
            <v>0</v>
          </cell>
          <cell r="V443">
            <v>0</v>
          </cell>
          <cell r="W443">
            <v>0</v>
          </cell>
          <cell r="X443" t="str">
            <v>June2010-2011</v>
          </cell>
          <cell r="Y443" t="str">
            <v>June2010-2011ConservationCONSER</v>
          </cell>
          <cell r="Z443" t="str">
            <v>ConservationCISCONSER</v>
          </cell>
          <cell r="AA443" t="str">
            <v>June2010-2011CONEW Misc</v>
          </cell>
          <cell r="AB443" t="str">
            <v>ConservationCONSER</v>
          </cell>
          <cell r="AC443" t="str">
            <v>NACONSERConservationCIS</v>
          </cell>
          <cell r="AD443" t="str">
            <v>CONEW MiscJuneCONSER</v>
          </cell>
          <cell r="AE443" t="str">
            <v>ConservationCONSERCISJune</v>
          </cell>
          <cell r="AF443">
            <v>0</v>
          </cell>
          <cell r="AG443">
            <v>8988.73</v>
          </cell>
          <cell r="AH443">
            <v>0</v>
          </cell>
          <cell r="AI443">
            <v>0</v>
          </cell>
          <cell r="AJ443">
            <v>0</v>
          </cell>
          <cell r="AK443">
            <v>0</v>
          </cell>
          <cell r="AL443">
            <v>0</v>
          </cell>
          <cell r="AM443">
            <v>0</v>
          </cell>
          <cell r="AN443">
            <v>0</v>
          </cell>
          <cell r="AO443">
            <v>0</v>
          </cell>
          <cell r="AP443">
            <v>8988.73</v>
          </cell>
          <cell r="AQ443">
            <v>0</v>
          </cell>
          <cell r="AR443">
            <v>0</v>
          </cell>
          <cell r="AS443">
            <v>0</v>
          </cell>
          <cell r="AT443">
            <v>0</v>
          </cell>
          <cell r="AU443">
            <v>0</v>
          </cell>
          <cell r="AV443">
            <v>0</v>
          </cell>
        </row>
        <row r="444">
          <cell r="A444" t="str">
            <v>June</v>
          </cell>
          <cell r="B444" t="str">
            <v>2010-2011</v>
          </cell>
          <cell r="C444" t="str">
            <v>18225.512014.912</v>
          </cell>
          <cell r="D444" t="str">
            <v>CONSER</v>
          </cell>
          <cell r="E444" t="str">
            <v>CONSER</v>
          </cell>
          <cell r="F444">
            <v>40722</v>
          </cell>
          <cell r="G444">
            <v>176869</v>
          </cell>
          <cell r="H444" t="str">
            <v>Energy Savings Systems Inc</v>
          </cell>
          <cell r="I444">
            <v>332.15</v>
          </cell>
          <cell r="J444" t="str">
            <v>00142780</v>
          </cell>
          <cell r="L444" t="str">
            <v>23137</v>
          </cell>
          <cell r="M444" t="str">
            <v>ADDITIONAL FUNDS</v>
          </cell>
          <cell r="N444" t="str">
            <v>CONEW Misc</v>
          </cell>
          <cell r="O444" t="str">
            <v>Conservation</v>
          </cell>
          <cell r="P444" t="str">
            <v>NA</v>
          </cell>
          <cell r="Q444">
            <v>0</v>
          </cell>
          <cell r="R444">
            <v>0</v>
          </cell>
          <cell r="S444">
            <v>332.15</v>
          </cell>
          <cell r="T444">
            <v>0</v>
          </cell>
          <cell r="U444">
            <v>0</v>
          </cell>
          <cell r="V444">
            <v>0</v>
          </cell>
          <cell r="W444">
            <v>0</v>
          </cell>
          <cell r="X444" t="str">
            <v>June2010-2011</v>
          </cell>
          <cell r="Y444" t="str">
            <v>June2010-2011ConservationCONSER</v>
          </cell>
          <cell r="Z444" t="str">
            <v>Conservation176869CONSER</v>
          </cell>
          <cell r="AA444" t="str">
            <v>June2010-2011CONEW Misc</v>
          </cell>
          <cell r="AB444" t="str">
            <v>ConservationCONSER</v>
          </cell>
          <cell r="AC444" t="str">
            <v>NACONSERConservation176869</v>
          </cell>
          <cell r="AD444" t="str">
            <v>CONEW MiscJuneCONSER</v>
          </cell>
          <cell r="AE444" t="str">
            <v>ConservationCONSER176869June</v>
          </cell>
          <cell r="AF444">
            <v>0</v>
          </cell>
          <cell r="AG444">
            <v>332.15</v>
          </cell>
          <cell r="AH444">
            <v>0</v>
          </cell>
          <cell r="AI444">
            <v>0</v>
          </cell>
          <cell r="AJ444">
            <v>0</v>
          </cell>
          <cell r="AK444">
            <v>0</v>
          </cell>
          <cell r="AL444">
            <v>0</v>
          </cell>
          <cell r="AM444">
            <v>0</v>
          </cell>
          <cell r="AN444">
            <v>0</v>
          </cell>
          <cell r="AO444">
            <v>0</v>
          </cell>
          <cell r="AP444">
            <v>332.15</v>
          </cell>
          <cell r="AQ444">
            <v>0</v>
          </cell>
          <cell r="AR444">
            <v>0</v>
          </cell>
          <cell r="AS444">
            <v>0</v>
          </cell>
          <cell r="AT444">
            <v>0</v>
          </cell>
          <cell r="AU444">
            <v>0</v>
          </cell>
          <cell r="AV444">
            <v>0</v>
          </cell>
        </row>
        <row r="445">
          <cell r="A445" t="str">
            <v>June</v>
          </cell>
          <cell r="B445" t="str">
            <v>2010-2011</v>
          </cell>
          <cell r="C445" t="str">
            <v>18225.511200.912</v>
          </cell>
          <cell r="D445" t="str">
            <v>CONSER</v>
          </cell>
          <cell r="E445" t="str">
            <v>CONSER</v>
          </cell>
          <cell r="F445">
            <v>40723</v>
          </cell>
          <cell r="G445" t="str">
            <v>CIS</v>
          </cell>
          <cell r="H445" t="str">
            <v>CIS</v>
          </cell>
          <cell r="I445">
            <v>3086.55</v>
          </cell>
          <cell r="J445" t="str">
            <v xml:space="preserve"> </v>
          </cell>
          <cell r="K445" t="str">
            <v xml:space="preserve"> </v>
          </cell>
          <cell r="L445" t="str">
            <v xml:space="preserve"> </v>
          </cell>
          <cell r="M445" t="str">
            <v>000000000001527</v>
          </cell>
          <cell r="N445" t="str">
            <v>CONEW Misc</v>
          </cell>
          <cell r="O445" t="str">
            <v>Conservation</v>
          </cell>
          <cell r="P445" t="str">
            <v>NA</v>
          </cell>
          <cell r="Q445">
            <v>0</v>
          </cell>
          <cell r="R445">
            <v>0</v>
          </cell>
          <cell r="S445">
            <v>3086.55</v>
          </cell>
          <cell r="T445">
            <v>0</v>
          </cell>
          <cell r="U445">
            <v>0</v>
          </cell>
          <cell r="V445">
            <v>0</v>
          </cell>
          <cell r="W445">
            <v>0</v>
          </cell>
          <cell r="X445" t="str">
            <v>June2010-2011</v>
          </cell>
          <cell r="Y445" t="str">
            <v>June2010-2011ConservationCONSER</v>
          </cell>
          <cell r="Z445" t="str">
            <v>ConservationCISCONSER</v>
          </cell>
          <cell r="AA445" t="str">
            <v>June2010-2011CONEW Misc</v>
          </cell>
          <cell r="AB445" t="str">
            <v>ConservationCONSER</v>
          </cell>
          <cell r="AC445" t="str">
            <v>NACONSERConservationCIS</v>
          </cell>
          <cell r="AD445" t="str">
            <v>CONEW MiscJuneCONSER</v>
          </cell>
          <cell r="AE445" t="str">
            <v>ConservationCONSERCISJune</v>
          </cell>
          <cell r="AF445">
            <v>0</v>
          </cell>
          <cell r="AG445">
            <v>3086.55</v>
          </cell>
          <cell r="AH445">
            <v>0</v>
          </cell>
          <cell r="AI445">
            <v>0</v>
          </cell>
          <cell r="AJ445">
            <v>0</v>
          </cell>
          <cell r="AK445">
            <v>0</v>
          </cell>
          <cell r="AL445">
            <v>0</v>
          </cell>
          <cell r="AM445">
            <v>0</v>
          </cell>
          <cell r="AN445">
            <v>0</v>
          </cell>
          <cell r="AO445">
            <v>0</v>
          </cell>
          <cell r="AP445">
            <v>3086.55</v>
          </cell>
          <cell r="AQ445">
            <v>0</v>
          </cell>
          <cell r="AR445">
            <v>0</v>
          </cell>
          <cell r="AS445">
            <v>0</v>
          </cell>
          <cell r="AT445">
            <v>0</v>
          </cell>
          <cell r="AU445">
            <v>0</v>
          </cell>
          <cell r="AV445">
            <v>0</v>
          </cell>
        </row>
        <row r="446">
          <cell r="A446" t="str">
            <v>June</v>
          </cell>
          <cell r="B446" t="str">
            <v>2010-2011</v>
          </cell>
          <cell r="C446" t="str">
            <v>18225.512014.912</v>
          </cell>
          <cell r="D446" t="str">
            <v>CONSER</v>
          </cell>
          <cell r="E446" t="str">
            <v>CONSER</v>
          </cell>
          <cell r="F446">
            <v>40723</v>
          </cell>
          <cell r="G446">
            <v>52020</v>
          </cell>
          <cell r="H446" t="str">
            <v>Asyst Corporation</v>
          </cell>
          <cell r="I446">
            <v>6400</v>
          </cell>
          <cell r="J446" t="str">
            <v>00142798</v>
          </cell>
          <cell r="L446" t="str">
            <v>5428</v>
          </cell>
          <cell r="M446" t="str">
            <v>ADDITIONAL FUND FY 2011</v>
          </cell>
          <cell r="N446" t="str">
            <v>CONEW Misc</v>
          </cell>
          <cell r="O446" t="str">
            <v>Conservation</v>
          </cell>
          <cell r="P446" t="str">
            <v>NA</v>
          </cell>
          <cell r="Q446">
            <v>0</v>
          </cell>
          <cell r="R446">
            <v>0</v>
          </cell>
          <cell r="S446">
            <v>6400</v>
          </cell>
          <cell r="T446">
            <v>0</v>
          </cell>
          <cell r="U446">
            <v>0</v>
          </cell>
          <cell r="V446">
            <v>0</v>
          </cell>
          <cell r="W446">
            <v>0</v>
          </cell>
          <cell r="X446" t="str">
            <v>June2010-2011</v>
          </cell>
          <cell r="Y446" t="str">
            <v>June2010-2011ConservationCONSER</v>
          </cell>
          <cell r="Z446" t="str">
            <v>Conservation52020CONSER</v>
          </cell>
          <cell r="AA446" t="str">
            <v>June2010-2011CONEW Misc</v>
          </cell>
          <cell r="AB446" t="str">
            <v>ConservationCONSER</v>
          </cell>
          <cell r="AC446" t="str">
            <v>NACONSERConservation52020</v>
          </cell>
          <cell r="AD446" t="str">
            <v>CONEW MiscJuneCONSER</v>
          </cell>
          <cell r="AE446" t="str">
            <v>ConservationCONSER52020June</v>
          </cell>
          <cell r="AF446">
            <v>0</v>
          </cell>
          <cell r="AG446">
            <v>6400</v>
          </cell>
          <cell r="AH446">
            <v>0</v>
          </cell>
          <cell r="AI446">
            <v>0</v>
          </cell>
          <cell r="AJ446">
            <v>0</v>
          </cell>
          <cell r="AK446">
            <v>0</v>
          </cell>
          <cell r="AL446">
            <v>0</v>
          </cell>
          <cell r="AM446">
            <v>0</v>
          </cell>
          <cell r="AN446">
            <v>0</v>
          </cell>
          <cell r="AO446">
            <v>0</v>
          </cell>
          <cell r="AP446">
            <v>6400</v>
          </cell>
          <cell r="AQ446">
            <v>0</v>
          </cell>
          <cell r="AR446">
            <v>0</v>
          </cell>
          <cell r="AS446">
            <v>0</v>
          </cell>
          <cell r="AT446">
            <v>0</v>
          </cell>
          <cell r="AU446">
            <v>0</v>
          </cell>
          <cell r="AV446">
            <v>0</v>
          </cell>
        </row>
        <row r="447">
          <cell r="A447" t="str">
            <v>June</v>
          </cell>
          <cell r="B447" t="str">
            <v>2010-2011</v>
          </cell>
          <cell r="C447" t="str">
            <v>18225.511200.912</v>
          </cell>
          <cell r="D447" t="str">
            <v>CONSER</v>
          </cell>
          <cell r="E447" t="str">
            <v>CONSER</v>
          </cell>
          <cell r="F447">
            <v>40724</v>
          </cell>
          <cell r="G447" t="str">
            <v>CONEW</v>
          </cell>
          <cell r="H447" t="str">
            <v>O&amp;M BU Discrepancy - June 11</v>
          </cell>
          <cell r="I447">
            <v>-1309</v>
          </cell>
          <cell r="J447" t="str">
            <v xml:space="preserve"> </v>
          </cell>
          <cell r="K447" t="str">
            <v>00388383</v>
          </cell>
          <cell r="L447" t="str">
            <v xml:space="preserve"> </v>
          </cell>
          <cell r="M447" t="str">
            <v>O&amp;M BU Discrepancy</v>
          </cell>
          <cell r="N447" t="str">
            <v>CONEW Misc</v>
          </cell>
          <cell r="O447" t="str">
            <v>Conservation</v>
          </cell>
          <cell r="P447" t="str">
            <v>NA</v>
          </cell>
          <cell r="Q447">
            <v>0</v>
          </cell>
          <cell r="R447">
            <v>0</v>
          </cell>
          <cell r="S447">
            <v>-1309</v>
          </cell>
          <cell r="T447">
            <v>0</v>
          </cell>
          <cell r="U447">
            <v>0</v>
          </cell>
          <cell r="V447">
            <v>0</v>
          </cell>
          <cell r="W447">
            <v>0</v>
          </cell>
          <cell r="X447" t="str">
            <v>June2010-2011</v>
          </cell>
          <cell r="Y447" t="str">
            <v>June2010-2011ConservationCONSER</v>
          </cell>
          <cell r="Z447" t="str">
            <v>ConservationCONEWCONSER</v>
          </cell>
          <cell r="AA447" t="str">
            <v>June2010-2011CONEW Misc</v>
          </cell>
          <cell r="AB447" t="str">
            <v>ConservationCONSER</v>
          </cell>
          <cell r="AC447" t="str">
            <v>NACONSERConservationCONEW</v>
          </cell>
          <cell r="AD447" t="str">
            <v>CONEW MiscJuneCONSER</v>
          </cell>
          <cell r="AE447" t="str">
            <v>ConservationCONSERCONEWJune</v>
          </cell>
          <cell r="AF447">
            <v>0</v>
          </cell>
          <cell r="AG447">
            <v>-1309</v>
          </cell>
          <cell r="AH447">
            <v>0</v>
          </cell>
          <cell r="AI447">
            <v>0</v>
          </cell>
          <cell r="AJ447">
            <v>0</v>
          </cell>
          <cell r="AK447">
            <v>0</v>
          </cell>
          <cell r="AL447">
            <v>0</v>
          </cell>
          <cell r="AM447">
            <v>0</v>
          </cell>
          <cell r="AN447">
            <v>0</v>
          </cell>
          <cell r="AO447">
            <v>0</v>
          </cell>
          <cell r="AP447">
            <v>-1309</v>
          </cell>
          <cell r="AQ447">
            <v>0</v>
          </cell>
          <cell r="AR447">
            <v>0</v>
          </cell>
          <cell r="AS447">
            <v>0</v>
          </cell>
          <cell r="AT447">
            <v>0</v>
          </cell>
          <cell r="AU447">
            <v>0</v>
          </cell>
          <cell r="AV447">
            <v>0</v>
          </cell>
        </row>
        <row r="448">
          <cell r="A448" t="str">
            <v>June</v>
          </cell>
          <cell r="B448" t="str">
            <v>2010-2011</v>
          </cell>
          <cell r="C448" t="str">
            <v>18226.511200.912</v>
          </cell>
          <cell r="D448" t="str">
            <v>CONSER</v>
          </cell>
          <cell r="E448" t="str">
            <v>CONSER</v>
          </cell>
          <cell r="F448">
            <v>40724</v>
          </cell>
          <cell r="G448" t="str">
            <v>CONEW</v>
          </cell>
          <cell r="H448" t="str">
            <v>O&amp;M BU Discrepancy - June 11</v>
          </cell>
          <cell r="I448">
            <v>1309</v>
          </cell>
          <cell r="J448" t="str">
            <v xml:space="preserve"> </v>
          </cell>
          <cell r="K448" t="str">
            <v>00388383</v>
          </cell>
          <cell r="L448" t="str">
            <v xml:space="preserve"> </v>
          </cell>
          <cell r="M448" t="str">
            <v>O&amp;M BU Discrepancy</v>
          </cell>
          <cell r="N448" t="str">
            <v>CONEW Misc</v>
          </cell>
          <cell r="O448" t="str">
            <v>Conservation</v>
          </cell>
          <cell r="P448" t="str">
            <v>NA</v>
          </cell>
          <cell r="Q448">
            <v>0</v>
          </cell>
          <cell r="R448">
            <v>0</v>
          </cell>
          <cell r="S448">
            <v>1309</v>
          </cell>
          <cell r="T448">
            <v>0</v>
          </cell>
          <cell r="U448">
            <v>0</v>
          </cell>
          <cell r="V448">
            <v>0</v>
          </cell>
          <cell r="W448">
            <v>0</v>
          </cell>
          <cell r="X448" t="str">
            <v>June2010-2011</v>
          </cell>
          <cell r="Y448" t="str">
            <v>June2010-2011ConservationCONSER</v>
          </cell>
          <cell r="Z448" t="str">
            <v>ConservationCONEWCONSER</v>
          </cell>
          <cell r="AA448" t="str">
            <v>June2010-2011CONEW Misc</v>
          </cell>
          <cell r="AB448" t="str">
            <v>ConservationCONSER</v>
          </cell>
          <cell r="AC448" t="str">
            <v>NACONSERConservationCONEW</v>
          </cell>
          <cell r="AD448" t="str">
            <v>CONEW MiscJuneCONSER</v>
          </cell>
          <cell r="AE448" t="str">
            <v>ConservationCONSERCONEWJune</v>
          </cell>
          <cell r="AF448">
            <v>0</v>
          </cell>
          <cell r="AG448">
            <v>1309</v>
          </cell>
          <cell r="AH448">
            <v>0</v>
          </cell>
          <cell r="AI448">
            <v>0</v>
          </cell>
          <cell r="AJ448">
            <v>0</v>
          </cell>
          <cell r="AK448">
            <v>0</v>
          </cell>
          <cell r="AL448">
            <v>0</v>
          </cell>
          <cell r="AM448">
            <v>0</v>
          </cell>
          <cell r="AN448">
            <v>0</v>
          </cell>
          <cell r="AO448">
            <v>0</v>
          </cell>
          <cell r="AP448">
            <v>1309</v>
          </cell>
          <cell r="AQ448">
            <v>0</v>
          </cell>
          <cell r="AR448">
            <v>0</v>
          </cell>
          <cell r="AS448">
            <v>0</v>
          </cell>
          <cell r="AT448">
            <v>0</v>
          </cell>
          <cell r="AU448">
            <v>0</v>
          </cell>
          <cell r="AV448">
            <v>0</v>
          </cell>
        </row>
        <row r="449">
          <cell r="A449" t="str">
            <v>July</v>
          </cell>
          <cell r="B449" t="str">
            <v>2010-2011</v>
          </cell>
          <cell r="C449" t="str">
            <v>18225.511200.912</v>
          </cell>
          <cell r="D449" t="str">
            <v>CONSER</v>
          </cell>
          <cell r="E449" t="str">
            <v>CONSER</v>
          </cell>
          <cell r="F449">
            <v>40730</v>
          </cell>
          <cell r="G449" t="str">
            <v>CIS</v>
          </cell>
          <cell r="H449" t="str">
            <v>CIS</v>
          </cell>
          <cell r="I449">
            <v>8518.74</v>
          </cell>
          <cell r="J449" t="str">
            <v xml:space="preserve"> </v>
          </cell>
          <cell r="K449" t="str">
            <v xml:space="preserve"> </v>
          </cell>
          <cell r="L449" t="str">
            <v xml:space="preserve"> </v>
          </cell>
          <cell r="M449" t="str">
            <v>000000000001533</v>
          </cell>
          <cell r="N449" t="str">
            <v>CONEW Misc</v>
          </cell>
          <cell r="O449" t="str">
            <v>Conservation</v>
          </cell>
          <cell r="P449" t="str">
            <v>NA</v>
          </cell>
          <cell r="Q449">
            <v>0</v>
          </cell>
          <cell r="R449">
            <v>0</v>
          </cell>
          <cell r="S449">
            <v>8518.74</v>
          </cell>
          <cell r="T449">
            <v>0</v>
          </cell>
          <cell r="U449">
            <v>0</v>
          </cell>
          <cell r="V449">
            <v>0</v>
          </cell>
          <cell r="W449">
            <v>0</v>
          </cell>
          <cell r="X449" t="str">
            <v>July2010-2011</v>
          </cell>
          <cell r="Y449" t="str">
            <v>July2010-2011ConservationCONSER</v>
          </cell>
          <cell r="Z449" t="str">
            <v>ConservationCISCONSER</v>
          </cell>
          <cell r="AA449" t="str">
            <v>July2010-2011CONEW Misc</v>
          </cell>
          <cell r="AB449" t="str">
            <v>ConservationCONSER</v>
          </cell>
          <cell r="AC449" t="str">
            <v>NACONSERConservationCIS</v>
          </cell>
          <cell r="AD449" t="str">
            <v>CONEW MiscJulyCONSER</v>
          </cell>
          <cell r="AE449" t="str">
            <v>ConservationCONSERCISJuly</v>
          </cell>
          <cell r="AF449">
            <v>0</v>
          </cell>
          <cell r="AG449">
            <v>8518.74</v>
          </cell>
          <cell r="AH449">
            <v>0</v>
          </cell>
          <cell r="AI449">
            <v>0</v>
          </cell>
          <cell r="AJ449">
            <v>0</v>
          </cell>
          <cell r="AK449">
            <v>0</v>
          </cell>
          <cell r="AL449">
            <v>0</v>
          </cell>
          <cell r="AM449">
            <v>0</v>
          </cell>
          <cell r="AN449">
            <v>0</v>
          </cell>
          <cell r="AO449">
            <v>0</v>
          </cell>
          <cell r="AP449">
            <v>0</v>
          </cell>
          <cell r="AQ449">
            <v>8518.74</v>
          </cell>
          <cell r="AR449">
            <v>0</v>
          </cell>
          <cell r="AS449">
            <v>0</v>
          </cell>
          <cell r="AT449">
            <v>0</v>
          </cell>
          <cell r="AU449">
            <v>0</v>
          </cell>
          <cell r="AV449">
            <v>0</v>
          </cell>
        </row>
        <row r="450">
          <cell r="A450" t="str">
            <v>July</v>
          </cell>
          <cell r="B450" t="str">
            <v>2010-2011</v>
          </cell>
          <cell r="C450" t="str">
            <v>18225.511200.912</v>
          </cell>
          <cell r="D450" t="str">
            <v>CONSER</v>
          </cell>
          <cell r="E450" t="str">
            <v>CONSER</v>
          </cell>
          <cell r="F450">
            <v>40731</v>
          </cell>
          <cell r="G450" t="str">
            <v>CIS</v>
          </cell>
          <cell r="H450" t="str">
            <v>CIS</v>
          </cell>
          <cell r="I450">
            <v>4279.4799999999996</v>
          </cell>
          <cell r="J450" t="str">
            <v xml:space="preserve"> </v>
          </cell>
          <cell r="K450" t="str">
            <v xml:space="preserve"> </v>
          </cell>
          <cell r="L450" t="str">
            <v xml:space="preserve"> </v>
          </cell>
          <cell r="M450" t="str">
            <v>000000000001534</v>
          </cell>
          <cell r="N450" t="str">
            <v>CONEW Misc</v>
          </cell>
          <cell r="O450" t="str">
            <v>Conservation</v>
          </cell>
          <cell r="P450" t="str">
            <v>NA</v>
          </cell>
          <cell r="Q450">
            <v>0</v>
          </cell>
          <cell r="R450">
            <v>0</v>
          </cell>
          <cell r="S450">
            <v>4279.4799999999996</v>
          </cell>
          <cell r="T450">
            <v>0</v>
          </cell>
          <cell r="U450">
            <v>0</v>
          </cell>
          <cell r="V450">
            <v>0</v>
          </cell>
          <cell r="W450">
            <v>0</v>
          </cell>
          <cell r="X450" t="str">
            <v>July2010-2011</v>
          </cell>
          <cell r="Y450" t="str">
            <v>July2010-2011ConservationCONSER</v>
          </cell>
          <cell r="Z450" t="str">
            <v>ConservationCISCONSER</v>
          </cell>
          <cell r="AA450" t="str">
            <v>July2010-2011CONEW Misc</v>
          </cell>
          <cell r="AB450" t="str">
            <v>ConservationCONSER</v>
          </cell>
          <cell r="AC450" t="str">
            <v>NACONSERConservationCIS</v>
          </cell>
          <cell r="AD450" t="str">
            <v>CONEW MiscJulyCONSER</v>
          </cell>
          <cell r="AE450" t="str">
            <v>ConservationCONSERCISJuly</v>
          </cell>
          <cell r="AF450">
            <v>0</v>
          </cell>
          <cell r="AG450">
            <v>4279.4799999999996</v>
          </cell>
          <cell r="AH450">
            <v>0</v>
          </cell>
          <cell r="AI450">
            <v>0</v>
          </cell>
          <cell r="AJ450">
            <v>0</v>
          </cell>
          <cell r="AK450">
            <v>0</v>
          </cell>
          <cell r="AL450">
            <v>0</v>
          </cell>
          <cell r="AM450">
            <v>0</v>
          </cell>
          <cell r="AN450">
            <v>0</v>
          </cell>
          <cell r="AO450">
            <v>0</v>
          </cell>
          <cell r="AP450">
            <v>0</v>
          </cell>
          <cell r="AQ450">
            <v>4279.4799999999996</v>
          </cell>
          <cell r="AR450">
            <v>0</v>
          </cell>
          <cell r="AS450">
            <v>0</v>
          </cell>
          <cell r="AT450">
            <v>0</v>
          </cell>
          <cell r="AU450">
            <v>0</v>
          </cell>
          <cell r="AV450">
            <v>0</v>
          </cell>
        </row>
        <row r="451">
          <cell r="A451" t="str">
            <v>July</v>
          </cell>
          <cell r="B451" t="str">
            <v>2010-2011</v>
          </cell>
          <cell r="C451" t="str">
            <v>18225.511200.912</v>
          </cell>
          <cell r="D451" t="str">
            <v>CONSER</v>
          </cell>
          <cell r="E451" t="str">
            <v>CONSER</v>
          </cell>
          <cell r="F451">
            <v>40732</v>
          </cell>
          <cell r="G451" t="str">
            <v>CIS</v>
          </cell>
          <cell r="H451" t="str">
            <v>CIS</v>
          </cell>
          <cell r="I451">
            <v>10932.7</v>
          </cell>
          <cell r="J451" t="str">
            <v xml:space="preserve"> </v>
          </cell>
          <cell r="K451" t="str">
            <v xml:space="preserve"> </v>
          </cell>
          <cell r="L451" t="str">
            <v xml:space="preserve"> </v>
          </cell>
          <cell r="M451" t="str">
            <v>000000000001535</v>
          </cell>
          <cell r="N451" t="str">
            <v>CONEW Misc</v>
          </cell>
          <cell r="O451" t="str">
            <v>Conservation</v>
          </cell>
          <cell r="P451" t="str">
            <v>NA</v>
          </cell>
          <cell r="Q451">
            <v>0</v>
          </cell>
          <cell r="R451">
            <v>0</v>
          </cell>
          <cell r="S451">
            <v>10932.7</v>
          </cell>
          <cell r="T451">
            <v>0</v>
          </cell>
          <cell r="U451">
            <v>0</v>
          </cell>
          <cell r="V451">
            <v>0</v>
          </cell>
          <cell r="W451">
            <v>0</v>
          </cell>
          <cell r="X451" t="str">
            <v>July2010-2011</v>
          </cell>
          <cell r="Y451" t="str">
            <v>July2010-2011ConservationCONSER</v>
          </cell>
          <cell r="Z451" t="str">
            <v>ConservationCISCONSER</v>
          </cell>
          <cell r="AA451" t="str">
            <v>July2010-2011CONEW Misc</v>
          </cell>
          <cell r="AB451" t="str">
            <v>ConservationCONSER</v>
          </cell>
          <cell r="AC451" t="str">
            <v>NACONSERConservationCIS</v>
          </cell>
          <cell r="AD451" t="str">
            <v>CONEW MiscJulyCONSER</v>
          </cell>
          <cell r="AE451" t="str">
            <v>ConservationCONSERCISJuly</v>
          </cell>
          <cell r="AF451">
            <v>0</v>
          </cell>
          <cell r="AG451">
            <v>10932.7</v>
          </cell>
          <cell r="AH451">
            <v>0</v>
          </cell>
          <cell r="AI451">
            <v>0</v>
          </cell>
          <cell r="AJ451">
            <v>0</v>
          </cell>
          <cell r="AK451">
            <v>0</v>
          </cell>
          <cell r="AL451">
            <v>0</v>
          </cell>
          <cell r="AM451">
            <v>0</v>
          </cell>
          <cell r="AN451">
            <v>0</v>
          </cell>
          <cell r="AO451">
            <v>0</v>
          </cell>
          <cell r="AP451">
            <v>0</v>
          </cell>
          <cell r="AQ451">
            <v>10932.7</v>
          </cell>
          <cell r="AR451">
            <v>0</v>
          </cell>
          <cell r="AS451">
            <v>0</v>
          </cell>
          <cell r="AT451">
            <v>0</v>
          </cell>
          <cell r="AU451">
            <v>0</v>
          </cell>
          <cell r="AV451">
            <v>0</v>
          </cell>
        </row>
        <row r="452">
          <cell r="A452" t="str">
            <v>July</v>
          </cell>
          <cell r="B452" t="str">
            <v>2010-2011</v>
          </cell>
          <cell r="C452" t="str">
            <v>18225.511200.912</v>
          </cell>
          <cell r="D452" t="str">
            <v>CONSER</v>
          </cell>
          <cell r="E452" t="str">
            <v>CONSER</v>
          </cell>
          <cell r="F452">
            <v>40735</v>
          </cell>
          <cell r="G452" t="str">
            <v>CIS</v>
          </cell>
          <cell r="H452" t="str">
            <v>CIS</v>
          </cell>
          <cell r="I452">
            <v>315</v>
          </cell>
          <cell r="J452" t="str">
            <v xml:space="preserve"> </v>
          </cell>
          <cell r="K452" t="str">
            <v xml:space="preserve"> </v>
          </cell>
          <cell r="L452" t="str">
            <v xml:space="preserve"> </v>
          </cell>
          <cell r="M452" t="str">
            <v>000000000001538</v>
          </cell>
          <cell r="N452" t="str">
            <v>CONEW Misc</v>
          </cell>
          <cell r="O452" t="str">
            <v>Conservation</v>
          </cell>
          <cell r="P452" t="str">
            <v>NA</v>
          </cell>
          <cell r="Q452">
            <v>0</v>
          </cell>
          <cell r="R452">
            <v>0</v>
          </cell>
          <cell r="S452">
            <v>315</v>
          </cell>
          <cell r="T452">
            <v>0</v>
          </cell>
          <cell r="U452">
            <v>0</v>
          </cell>
          <cell r="V452">
            <v>0</v>
          </cell>
          <cell r="W452">
            <v>0</v>
          </cell>
          <cell r="X452" t="str">
            <v>July2010-2011</v>
          </cell>
          <cell r="Y452" t="str">
            <v>July2010-2011ConservationCONSER</v>
          </cell>
          <cell r="Z452" t="str">
            <v>ConservationCISCONSER</v>
          </cell>
          <cell r="AA452" t="str">
            <v>July2010-2011CONEW Misc</v>
          </cell>
          <cell r="AB452" t="str">
            <v>ConservationCONSER</v>
          </cell>
          <cell r="AC452" t="str">
            <v>NACONSERConservationCIS</v>
          </cell>
          <cell r="AD452" t="str">
            <v>CONEW MiscJulyCONSER</v>
          </cell>
          <cell r="AE452" t="str">
            <v>ConservationCONSERCISJuly</v>
          </cell>
          <cell r="AF452">
            <v>0</v>
          </cell>
          <cell r="AG452">
            <v>315</v>
          </cell>
          <cell r="AH452">
            <v>0</v>
          </cell>
          <cell r="AI452">
            <v>0</v>
          </cell>
          <cell r="AJ452">
            <v>0</v>
          </cell>
          <cell r="AK452">
            <v>0</v>
          </cell>
          <cell r="AL452">
            <v>0</v>
          </cell>
          <cell r="AM452">
            <v>0</v>
          </cell>
          <cell r="AN452">
            <v>0</v>
          </cell>
          <cell r="AO452">
            <v>0</v>
          </cell>
          <cell r="AP452">
            <v>0</v>
          </cell>
          <cell r="AQ452">
            <v>315</v>
          </cell>
          <cell r="AR452">
            <v>0</v>
          </cell>
          <cell r="AS452">
            <v>0</v>
          </cell>
          <cell r="AT452">
            <v>0</v>
          </cell>
          <cell r="AU452">
            <v>0</v>
          </cell>
          <cell r="AV452">
            <v>0</v>
          </cell>
        </row>
        <row r="453">
          <cell r="A453" t="str">
            <v>July</v>
          </cell>
          <cell r="B453" t="str">
            <v>2010-2011</v>
          </cell>
          <cell r="C453" t="str">
            <v>18225.511200.912</v>
          </cell>
          <cell r="D453" t="str">
            <v>CONSER</v>
          </cell>
          <cell r="E453" t="str">
            <v>CONSER</v>
          </cell>
          <cell r="F453">
            <v>40736</v>
          </cell>
          <cell r="G453" t="str">
            <v>CIS</v>
          </cell>
          <cell r="H453" t="str">
            <v>CIS</v>
          </cell>
          <cell r="I453">
            <v>7412.57</v>
          </cell>
          <cell r="J453" t="str">
            <v xml:space="preserve"> </v>
          </cell>
          <cell r="K453" t="str">
            <v xml:space="preserve"> </v>
          </cell>
          <cell r="L453" t="str">
            <v xml:space="preserve"> </v>
          </cell>
          <cell r="M453" t="str">
            <v>000000000001539</v>
          </cell>
          <cell r="N453" t="str">
            <v>CONEW Misc</v>
          </cell>
          <cell r="O453" t="str">
            <v>Conservation</v>
          </cell>
          <cell r="P453" t="str">
            <v>NA</v>
          </cell>
          <cell r="Q453">
            <v>0</v>
          </cell>
          <cell r="R453">
            <v>0</v>
          </cell>
          <cell r="S453">
            <v>7412.57</v>
          </cell>
          <cell r="T453">
            <v>0</v>
          </cell>
          <cell r="U453">
            <v>0</v>
          </cell>
          <cell r="V453">
            <v>0</v>
          </cell>
          <cell r="W453">
            <v>0</v>
          </cell>
          <cell r="X453" t="str">
            <v>July2010-2011</v>
          </cell>
          <cell r="Y453" t="str">
            <v>July2010-2011ConservationCONSER</v>
          </cell>
          <cell r="Z453" t="str">
            <v>ConservationCISCONSER</v>
          </cell>
          <cell r="AA453" t="str">
            <v>July2010-2011CONEW Misc</v>
          </cell>
          <cell r="AB453" t="str">
            <v>ConservationCONSER</v>
          </cell>
          <cell r="AC453" t="str">
            <v>NACONSERConservationCIS</v>
          </cell>
          <cell r="AD453" t="str">
            <v>CONEW MiscJulyCONSER</v>
          </cell>
          <cell r="AE453" t="str">
            <v>ConservationCONSERCISJuly</v>
          </cell>
          <cell r="AF453">
            <v>0</v>
          </cell>
          <cell r="AG453">
            <v>7412.57</v>
          </cell>
          <cell r="AH453">
            <v>0</v>
          </cell>
          <cell r="AI453">
            <v>0</v>
          </cell>
          <cell r="AJ453">
            <v>0</v>
          </cell>
          <cell r="AK453">
            <v>0</v>
          </cell>
          <cell r="AL453">
            <v>0</v>
          </cell>
          <cell r="AM453">
            <v>0</v>
          </cell>
          <cell r="AN453">
            <v>0</v>
          </cell>
          <cell r="AO453">
            <v>0</v>
          </cell>
          <cell r="AP453">
            <v>0</v>
          </cell>
          <cell r="AQ453">
            <v>7412.57</v>
          </cell>
          <cell r="AR453">
            <v>0</v>
          </cell>
          <cell r="AS453">
            <v>0</v>
          </cell>
          <cell r="AT453">
            <v>0</v>
          </cell>
          <cell r="AU453">
            <v>0</v>
          </cell>
          <cell r="AV453">
            <v>0</v>
          </cell>
        </row>
        <row r="454">
          <cell r="A454" t="str">
            <v>July</v>
          </cell>
          <cell r="B454" t="str">
            <v>2010-2011</v>
          </cell>
          <cell r="C454" t="str">
            <v>18225.512014.912</v>
          </cell>
          <cell r="D454" t="str">
            <v>CONSER</v>
          </cell>
          <cell r="E454" t="str">
            <v>CONSER</v>
          </cell>
          <cell r="F454">
            <v>40736</v>
          </cell>
          <cell r="G454">
            <v>52020</v>
          </cell>
          <cell r="H454" t="str">
            <v>Asyst Corporation</v>
          </cell>
          <cell r="I454">
            <v>6400</v>
          </cell>
          <cell r="J454" t="str">
            <v>00142970</v>
          </cell>
          <cell r="L454" t="str">
            <v>5438</v>
          </cell>
          <cell r="M454" t="str">
            <v>ADDITIONAL FUND FY 2011</v>
          </cell>
          <cell r="N454" t="str">
            <v>CONEW Misc</v>
          </cell>
          <cell r="O454" t="str">
            <v>Conservation</v>
          </cell>
          <cell r="P454" t="str">
            <v>NA</v>
          </cell>
          <cell r="Q454">
            <v>0</v>
          </cell>
          <cell r="R454">
            <v>0</v>
          </cell>
          <cell r="S454">
            <v>6400</v>
          </cell>
          <cell r="T454">
            <v>0</v>
          </cell>
          <cell r="U454">
            <v>0</v>
          </cell>
          <cell r="V454">
            <v>0</v>
          </cell>
          <cell r="W454">
            <v>0</v>
          </cell>
          <cell r="X454" t="str">
            <v>July2010-2011</v>
          </cell>
          <cell r="Y454" t="str">
            <v>July2010-2011ConservationCONSER</v>
          </cell>
          <cell r="Z454" t="str">
            <v>Conservation52020CONSER</v>
          </cell>
          <cell r="AA454" t="str">
            <v>July2010-2011CONEW Misc</v>
          </cell>
          <cell r="AB454" t="str">
            <v>ConservationCONSER</v>
          </cell>
          <cell r="AC454" t="str">
            <v>NACONSERConservation52020</v>
          </cell>
          <cell r="AD454" t="str">
            <v>CONEW MiscJulyCONSER</v>
          </cell>
          <cell r="AE454" t="str">
            <v>ConservationCONSER52020July</v>
          </cell>
          <cell r="AF454">
            <v>0</v>
          </cell>
          <cell r="AG454">
            <v>6400</v>
          </cell>
          <cell r="AH454">
            <v>0</v>
          </cell>
          <cell r="AI454">
            <v>0</v>
          </cell>
          <cell r="AJ454">
            <v>0</v>
          </cell>
          <cell r="AK454">
            <v>0</v>
          </cell>
          <cell r="AL454">
            <v>0</v>
          </cell>
          <cell r="AM454">
            <v>0</v>
          </cell>
          <cell r="AN454">
            <v>0</v>
          </cell>
          <cell r="AO454">
            <v>0</v>
          </cell>
          <cell r="AP454">
            <v>0</v>
          </cell>
          <cell r="AQ454">
            <v>6400</v>
          </cell>
          <cell r="AR454">
            <v>0</v>
          </cell>
          <cell r="AS454">
            <v>0</v>
          </cell>
          <cell r="AT454">
            <v>0</v>
          </cell>
          <cell r="AU454">
            <v>0</v>
          </cell>
          <cell r="AV454">
            <v>0</v>
          </cell>
        </row>
        <row r="455">
          <cell r="A455" t="str">
            <v>July</v>
          </cell>
          <cell r="B455" t="str">
            <v>2010-2011</v>
          </cell>
          <cell r="C455" t="str">
            <v>18225.511200.912</v>
          </cell>
          <cell r="D455" t="str">
            <v>CONSER</v>
          </cell>
          <cell r="E455" t="str">
            <v>CONSER</v>
          </cell>
          <cell r="F455">
            <v>40737</v>
          </cell>
          <cell r="G455" t="str">
            <v>CIS</v>
          </cell>
          <cell r="H455" t="str">
            <v>CIS</v>
          </cell>
          <cell r="I455">
            <v>7123.1</v>
          </cell>
          <cell r="J455" t="str">
            <v xml:space="preserve"> </v>
          </cell>
          <cell r="K455" t="str">
            <v xml:space="preserve"> </v>
          </cell>
          <cell r="L455" t="str">
            <v xml:space="preserve"> </v>
          </cell>
          <cell r="M455" t="str">
            <v>000000000001540</v>
          </cell>
          <cell r="N455" t="str">
            <v>CONEW Misc</v>
          </cell>
          <cell r="O455" t="str">
            <v>Conservation</v>
          </cell>
          <cell r="P455" t="str">
            <v>NA</v>
          </cell>
          <cell r="Q455">
            <v>0</v>
          </cell>
          <cell r="R455">
            <v>0</v>
          </cell>
          <cell r="S455">
            <v>7123.1</v>
          </cell>
          <cell r="T455">
            <v>0</v>
          </cell>
          <cell r="U455">
            <v>0</v>
          </cell>
          <cell r="V455">
            <v>0</v>
          </cell>
          <cell r="W455">
            <v>0</v>
          </cell>
          <cell r="X455" t="str">
            <v>July2010-2011</v>
          </cell>
          <cell r="Y455" t="str">
            <v>July2010-2011ConservationCONSER</v>
          </cell>
          <cell r="Z455" t="str">
            <v>ConservationCISCONSER</v>
          </cell>
          <cell r="AA455" t="str">
            <v>July2010-2011CONEW Misc</v>
          </cell>
          <cell r="AB455" t="str">
            <v>ConservationCONSER</v>
          </cell>
          <cell r="AC455" t="str">
            <v>NACONSERConservationCIS</v>
          </cell>
          <cell r="AD455" t="str">
            <v>CONEW MiscJulyCONSER</v>
          </cell>
          <cell r="AE455" t="str">
            <v>ConservationCONSERCISJuly</v>
          </cell>
          <cell r="AF455">
            <v>0</v>
          </cell>
          <cell r="AG455">
            <v>7123.1</v>
          </cell>
          <cell r="AH455">
            <v>0</v>
          </cell>
          <cell r="AI455">
            <v>0</v>
          </cell>
          <cell r="AJ455">
            <v>0</v>
          </cell>
          <cell r="AK455">
            <v>0</v>
          </cell>
          <cell r="AL455">
            <v>0</v>
          </cell>
          <cell r="AM455">
            <v>0</v>
          </cell>
          <cell r="AN455">
            <v>0</v>
          </cell>
          <cell r="AO455">
            <v>0</v>
          </cell>
          <cell r="AP455">
            <v>0</v>
          </cell>
          <cell r="AQ455">
            <v>7123.1</v>
          </cell>
          <cell r="AR455">
            <v>0</v>
          </cell>
          <cell r="AS455">
            <v>0</v>
          </cell>
          <cell r="AT455">
            <v>0</v>
          </cell>
          <cell r="AU455">
            <v>0</v>
          </cell>
          <cell r="AV455">
            <v>0</v>
          </cell>
        </row>
        <row r="456">
          <cell r="A456" t="str">
            <v>July</v>
          </cell>
          <cell r="B456" t="str">
            <v>2010-2011</v>
          </cell>
          <cell r="C456" t="str">
            <v>18225.511200.912</v>
          </cell>
          <cell r="D456" t="str">
            <v>CONSER</v>
          </cell>
          <cell r="E456" t="str">
            <v>CONSER</v>
          </cell>
          <cell r="F456">
            <v>40738</v>
          </cell>
          <cell r="G456" t="str">
            <v>CIS</v>
          </cell>
          <cell r="H456" t="str">
            <v>CIS</v>
          </cell>
          <cell r="I456">
            <v>4729.3999999999996</v>
          </cell>
          <cell r="J456" t="str">
            <v xml:space="preserve"> </v>
          </cell>
          <cell r="K456" t="str">
            <v xml:space="preserve"> </v>
          </cell>
          <cell r="L456" t="str">
            <v xml:space="preserve"> </v>
          </cell>
          <cell r="M456" t="str">
            <v>000000000001541</v>
          </cell>
          <cell r="N456" t="str">
            <v>CONEW Misc</v>
          </cell>
          <cell r="O456" t="str">
            <v>Conservation</v>
          </cell>
          <cell r="P456" t="str">
            <v>NA</v>
          </cell>
          <cell r="Q456">
            <v>0</v>
          </cell>
          <cell r="R456">
            <v>0</v>
          </cell>
          <cell r="S456">
            <v>4729.3999999999996</v>
          </cell>
          <cell r="T456">
            <v>0</v>
          </cell>
          <cell r="U456">
            <v>0</v>
          </cell>
          <cell r="V456">
            <v>0</v>
          </cell>
          <cell r="W456">
            <v>0</v>
          </cell>
          <cell r="X456" t="str">
            <v>July2010-2011</v>
          </cell>
          <cell r="Y456" t="str">
            <v>July2010-2011ConservationCONSER</v>
          </cell>
          <cell r="Z456" t="str">
            <v>ConservationCISCONSER</v>
          </cell>
          <cell r="AA456" t="str">
            <v>July2010-2011CONEW Misc</v>
          </cell>
          <cell r="AB456" t="str">
            <v>ConservationCONSER</v>
          </cell>
          <cell r="AC456" t="str">
            <v>NACONSERConservationCIS</v>
          </cell>
          <cell r="AD456" t="str">
            <v>CONEW MiscJulyCONSER</v>
          </cell>
          <cell r="AE456" t="str">
            <v>ConservationCONSERCISJuly</v>
          </cell>
          <cell r="AF456">
            <v>0</v>
          </cell>
          <cell r="AG456">
            <v>4729.3999999999996</v>
          </cell>
          <cell r="AH456">
            <v>0</v>
          </cell>
          <cell r="AI456">
            <v>0</v>
          </cell>
          <cell r="AJ456">
            <v>0</v>
          </cell>
          <cell r="AK456">
            <v>0</v>
          </cell>
          <cell r="AL456">
            <v>0</v>
          </cell>
          <cell r="AM456">
            <v>0</v>
          </cell>
          <cell r="AN456">
            <v>0</v>
          </cell>
          <cell r="AO456">
            <v>0</v>
          </cell>
          <cell r="AP456">
            <v>0</v>
          </cell>
          <cell r="AQ456">
            <v>4729.3999999999996</v>
          </cell>
          <cell r="AR456">
            <v>0</v>
          </cell>
          <cell r="AS456">
            <v>0</v>
          </cell>
          <cell r="AT456">
            <v>0</v>
          </cell>
          <cell r="AU456">
            <v>0</v>
          </cell>
          <cell r="AV456">
            <v>0</v>
          </cell>
        </row>
        <row r="457">
          <cell r="A457" t="str">
            <v>July</v>
          </cell>
          <cell r="B457" t="str">
            <v>2010-2011</v>
          </cell>
          <cell r="C457" t="str">
            <v>18225.512014.912</v>
          </cell>
          <cell r="D457" t="str">
            <v>CONSER</v>
          </cell>
          <cell r="E457" t="str">
            <v>CONSER</v>
          </cell>
          <cell r="F457">
            <v>40738</v>
          </cell>
          <cell r="G457">
            <v>196332</v>
          </cell>
          <cell r="H457" t="str">
            <v>Aqua Cops Water Systems Inc</v>
          </cell>
          <cell r="I457">
            <v>1141.07</v>
          </cell>
          <cell r="J457" t="str">
            <v>00171332</v>
          </cell>
          <cell r="K457" t="str">
            <v xml:space="preserve"> </v>
          </cell>
          <cell r="L457" t="str">
            <v xml:space="preserve"> HF0265</v>
          </cell>
          <cell r="M457" t="str">
            <v>ADDITIONAL FUNDS CONS</v>
          </cell>
          <cell r="N457" t="str">
            <v>CONEW Misc</v>
          </cell>
          <cell r="O457" t="str">
            <v>Conservation</v>
          </cell>
          <cell r="P457" t="str">
            <v>NA</v>
          </cell>
          <cell r="Q457">
            <v>0</v>
          </cell>
          <cell r="R457">
            <v>0</v>
          </cell>
          <cell r="S457">
            <v>1141.07</v>
          </cell>
          <cell r="T457">
            <v>0</v>
          </cell>
          <cell r="U457">
            <v>0</v>
          </cell>
          <cell r="V457">
            <v>0</v>
          </cell>
          <cell r="W457">
            <v>0</v>
          </cell>
          <cell r="X457" t="str">
            <v>July2010-2011</v>
          </cell>
          <cell r="Y457" t="str">
            <v>July2010-2011ConservationCONSER</v>
          </cell>
          <cell r="Z457" t="str">
            <v>Conservation196332CONSER</v>
          </cell>
          <cell r="AA457" t="str">
            <v>July2010-2011CONEW Misc</v>
          </cell>
          <cell r="AB457" t="str">
            <v>ConservationCONSER</v>
          </cell>
          <cell r="AC457" t="str">
            <v>NACONSERConservation196332</v>
          </cell>
          <cell r="AD457" t="str">
            <v>CONEW MiscJulyCONSER</v>
          </cell>
          <cell r="AE457" t="str">
            <v>ConservationCONSER196332July</v>
          </cell>
          <cell r="AF457">
            <v>0</v>
          </cell>
          <cell r="AG457">
            <v>1141.07</v>
          </cell>
          <cell r="AH457">
            <v>0</v>
          </cell>
          <cell r="AI457">
            <v>0</v>
          </cell>
          <cell r="AJ457">
            <v>0</v>
          </cell>
          <cell r="AK457">
            <v>0</v>
          </cell>
          <cell r="AL457">
            <v>0</v>
          </cell>
          <cell r="AM457">
            <v>0</v>
          </cell>
          <cell r="AN457">
            <v>0</v>
          </cell>
          <cell r="AO457">
            <v>0</v>
          </cell>
          <cell r="AP457">
            <v>0</v>
          </cell>
          <cell r="AQ457">
            <v>1141.07</v>
          </cell>
          <cell r="AR457">
            <v>0</v>
          </cell>
          <cell r="AS457">
            <v>0</v>
          </cell>
          <cell r="AT457">
            <v>0</v>
          </cell>
          <cell r="AU457">
            <v>0</v>
          </cell>
          <cell r="AV457">
            <v>0</v>
          </cell>
        </row>
        <row r="458">
          <cell r="A458" t="str">
            <v>July</v>
          </cell>
          <cell r="B458" t="str">
            <v>2010-2011</v>
          </cell>
          <cell r="C458" t="str">
            <v>18225.512014.912</v>
          </cell>
          <cell r="D458" t="str">
            <v>CONSER</v>
          </cell>
          <cell r="E458" t="str">
            <v>CONSER</v>
          </cell>
          <cell r="F458">
            <v>40738</v>
          </cell>
          <cell r="G458">
            <v>196332</v>
          </cell>
          <cell r="H458" t="str">
            <v>Aqua Cops Water Systems Inc</v>
          </cell>
          <cell r="I458">
            <v>1380.08</v>
          </cell>
          <cell r="J458" t="str">
            <v>00171332</v>
          </cell>
          <cell r="K458" t="str">
            <v xml:space="preserve"> </v>
          </cell>
          <cell r="L458" t="str">
            <v xml:space="preserve"> HF0266</v>
          </cell>
          <cell r="M458" t="str">
            <v>ADDITIONAL FUNDS CONS</v>
          </cell>
          <cell r="N458" t="str">
            <v>CONEW Misc</v>
          </cell>
          <cell r="O458" t="str">
            <v>Conservation</v>
          </cell>
          <cell r="P458" t="str">
            <v>NA</v>
          </cell>
          <cell r="Q458">
            <v>0</v>
          </cell>
          <cell r="R458">
            <v>0</v>
          </cell>
          <cell r="S458">
            <v>1380.08</v>
          </cell>
          <cell r="T458">
            <v>0</v>
          </cell>
          <cell r="U458">
            <v>0</v>
          </cell>
          <cell r="V458">
            <v>0</v>
          </cell>
          <cell r="W458">
            <v>0</v>
          </cell>
          <cell r="X458" t="str">
            <v>July2010-2011</v>
          </cell>
          <cell r="Y458" t="str">
            <v>July2010-2011ConservationCONSER</v>
          </cell>
          <cell r="Z458" t="str">
            <v>Conservation196332CONSER</v>
          </cell>
          <cell r="AA458" t="str">
            <v>July2010-2011CONEW Misc</v>
          </cell>
          <cell r="AB458" t="str">
            <v>ConservationCONSER</v>
          </cell>
          <cell r="AC458" t="str">
            <v>NACONSERConservation196332</v>
          </cell>
          <cell r="AD458" t="str">
            <v>CONEW MiscJulyCONSER</v>
          </cell>
          <cell r="AE458" t="str">
            <v>ConservationCONSER196332July</v>
          </cell>
          <cell r="AF458">
            <v>0</v>
          </cell>
          <cell r="AG458">
            <v>1380.08</v>
          </cell>
          <cell r="AH458">
            <v>0</v>
          </cell>
          <cell r="AI458">
            <v>0</v>
          </cell>
          <cell r="AJ458">
            <v>0</v>
          </cell>
          <cell r="AK458">
            <v>0</v>
          </cell>
          <cell r="AL458">
            <v>0</v>
          </cell>
          <cell r="AM458">
            <v>0</v>
          </cell>
          <cell r="AN458">
            <v>0</v>
          </cell>
          <cell r="AO458">
            <v>0</v>
          </cell>
          <cell r="AP458">
            <v>0</v>
          </cell>
          <cell r="AQ458">
            <v>1380.08</v>
          </cell>
          <cell r="AR458">
            <v>0</v>
          </cell>
          <cell r="AS458">
            <v>0</v>
          </cell>
          <cell r="AT458">
            <v>0</v>
          </cell>
          <cell r="AU458">
            <v>0</v>
          </cell>
          <cell r="AV458">
            <v>0</v>
          </cell>
        </row>
        <row r="459">
          <cell r="A459" t="str">
            <v>July</v>
          </cell>
          <cell r="B459" t="str">
            <v>2010-2011</v>
          </cell>
          <cell r="C459" t="str">
            <v>18225.512014.912</v>
          </cell>
          <cell r="D459" t="str">
            <v>CONSER</v>
          </cell>
          <cell r="E459" t="str">
            <v>CONSER</v>
          </cell>
          <cell r="F459">
            <v>40738</v>
          </cell>
          <cell r="G459">
            <v>196332</v>
          </cell>
          <cell r="H459" t="str">
            <v>Aqua Cops Water Systems Inc</v>
          </cell>
          <cell r="I459">
            <v>1524.71</v>
          </cell>
          <cell r="J459" t="str">
            <v>00171332</v>
          </cell>
          <cell r="K459" t="str">
            <v xml:space="preserve"> </v>
          </cell>
          <cell r="L459" t="str">
            <v xml:space="preserve"> HF0267</v>
          </cell>
          <cell r="M459" t="str">
            <v>ADDITIONAL FUNDS CONS</v>
          </cell>
          <cell r="N459" t="str">
            <v>CONEW Misc</v>
          </cell>
          <cell r="O459" t="str">
            <v>Conservation</v>
          </cell>
          <cell r="P459" t="str">
            <v>NA</v>
          </cell>
          <cell r="Q459">
            <v>0</v>
          </cell>
          <cell r="R459">
            <v>0</v>
          </cell>
          <cell r="S459">
            <v>1524.71</v>
          </cell>
          <cell r="T459">
            <v>0</v>
          </cell>
          <cell r="U459">
            <v>0</v>
          </cell>
          <cell r="V459">
            <v>0</v>
          </cell>
          <cell r="W459">
            <v>0</v>
          </cell>
          <cell r="X459" t="str">
            <v>July2010-2011</v>
          </cell>
          <cell r="Y459" t="str">
            <v>July2010-2011ConservationCONSER</v>
          </cell>
          <cell r="Z459" t="str">
            <v>Conservation196332CONSER</v>
          </cell>
          <cell r="AA459" t="str">
            <v>July2010-2011CONEW Misc</v>
          </cell>
          <cell r="AB459" t="str">
            <v>ConservationCONSER</v>
          </cell>
          <cell r="AC459" t="str">
            <v>NACONSERConservation196332</v>
          </cell>
          <cell r="AD459" t="str">
            <v>CONEW MiscJulyCONSER</v>
          </cell>
          <cell r="AE459" t="str">
            <v>ConservationCONSER196332July</v>
          </cell>
          <cell r="AF459">
            <v>0</v>
          </cell>
          <cell r="AG459">
            <v>1524.71</v>
          </cell>
          <cell r="AH459">
            <v>0</v>
          </cell>
          <cell r="AI459">
            <v>0</v>
          </cell>
          <cell r="AJ459">
            <v>0</v>
          </cell>
          <cell r="AK459">
            <v>0</v>
          </cell>
          <cell r="AL459">
            <v>0</v>
          </cell>
          <cell r="AM459">
            <v>0</v>
          </cell>
          <cell r="AN459">
            <v>0</v>
          </cell>
          <cell r="AO459">
            <v>0</v>
          </cell>
          <cell r="AP459">
            <v>0</v>
          </cell>
          <cell r="AQ459">
            <v>1524.71</v>
          </cell>
          <cell r="AR459">
            <v>0</v>
          </cell>
          <cell r="AS459">
            <v>0</v>
          </cell>
          <cell r="AT459">
            <v>0</v>
          </cell>
          <cell r="AU459">
            <v>0</v>
          </cell>
          <cell r="AV459">
            <v>0</v>
          </cell>
        </row>
        <row r="460">
          <cell r="A460" t="str">
            <v>July</v>
          </cell>
          <cell r="B460" t="str">
            <v>2010-2011</v>
          </cell>
          <cell r="C460" t="str">
            <v>18225.512014.912</v>
          </cell>
          <cell r="D460" t="str">
            <v>CONSER</v>
          </cell>
          <cell r="E460" t="str">
            <v>CONSER</v>
          </cell>
          <cell r="F460">
            <v>40738</v>
          </cell>
          <cell r="G460">
            <v>196332</v>
          </cell>
          <cell r="H460" t="str">
            <v>Aqua Cops Water Systems Inc</v>
          </cell>
          <cell r="I460">
            <v>1455.18</v>
          </cell>
          <cell r="J460" t="str">
            <v>00171332</v>
          </cell>
          <cell r="K460" t="str">
            <v xml:space="preserve"> </v>
          </cell>
          <cell r="L460" t="str">
            <v xml:space="preserve"> HF0268</v>
          </cell>
          <cell r="M460" t="str">
            <v>ADDITIONAL FUNDS CONS</v>
          </cell>
          <cell r="N460" t="str">
            <v>CONEW Misc</v>
          </cell>
          <cell r="O460" t="str">
            <v>Conservation</v>
          </cell>
          <cell r="P460" t="str">
            <v>NA</v>
          </cell>
          <cell r="Q460">
            <v>0</v>
          </cell>
          <cell r="R460">
            <v>0</v>
          </cell>
          <cell r="S460">
            <v>1455.18</v>
          </cell>
          <cell r="T460">
            <v>0</v>
          </cell>
          <cell r="U460">
            <v>0</v>
          </cell>
          <cell r="V460">
            <v>0</v>
          </cell>
          <cell r="W460">
            <v>0</v>
          </cell>
          <cell r="X460" t="str">
            <v>July2010-2011</v>
          </cell>
          <cell r="Y460" t="str">
            <v>July2010-2011ConservationCONSER</v>
          </cell>
          <cell r="Z460" t="str">
            <v>Conservation196332CONSER</v>
          </cell>
          <cell r="AA460" t="str">
            <v>July2010-2011CONEW Misc</v>
          </cell>
          <cell r="AB460" t="str">
            <v>ConservationCONSER</v>
          </cell>
          <cell r="AC460" t="str">
            <v>NACONSERConservation196332</v>
          </cell>
          <cell r="AD460" t="str">
            <v>CONEW MiscJulyCONSER</v>
          </cell>
          <cell r="AE460" t="str">
            <v>ConservationCONSER196332July</v>
          </cell>
          <cell r="AF460">
            <v>0</v>
          </cell>
          <cell r="AG460">
            <v>1455.18</v>
          </cell>
          <cell r="AH460">
            <v>0</v>
          </cell>
          <cell r="AI460">
            <v>0</v>
          </cell>
          <cell r="AJ460">
            <v>0</v>
          </cell>
          <cell r="AK460">
            <v>0</v>
          </cell>
          <cell r="AL460">
            <v>0</v>
          </cell>
          <cell r="AM460">
            <v>0</v>
          </cell>
          <cell r="AN460">
            <v>0</v>
          </cell>
          <cell r="AO460">
            <v>0</v>
          </cell>
          <cell r="AP460">
            <v>0</v>
          </cell>
          <cell r="AQ460">
            <v>1455.18</v>
          </cell>
          <cell r="AR460">
            <v>0</v>
          </cell>
          <cell r="AS460">
            <v>0</v>
          </cell>
          <cell r="AT460">
            <v>0</v>
          </cell>
          <cell r="AU460">
            <v>0</v>
          </cell>
          <cell r="AV460">
            <v>0</v>
          </cell>
        </row>
        <row r="461">
          <cell r="A461" t="str">
            <v>July</v>
          </cell>
          <cell r="B461" t="str">
            <v>2010-2011</v>
          </cell>
          <cell r="C461" t="str">
            <v>18225.512014.912</v>
          </cell>
          <cell r="D461" t="str">
            <v>CONSER</v>
          </cell>
          <cell r="E461" t="str">
            <v>CONSER</v>
          </cell>
          <cell r="F461">
            <v>40738</v>
          </cell>
          <cell r="G461">
            <v>196332</v>
          </cell>
          <cell r="H461" t="str">
            <v>Aqua Cops Water Systems Inc</v>
          </cell>
          <cell r="I461">
            <v>889.78</v>
          </cell>
          <cell r="J461" t="str">
            <v>00171332</v>
          </cell>
          <cell r="K461" t="str">
            <v xml:space="preserve"> </v>
          </cell>
          <cell r="L461" t="str">
            <v xml:space="preserve"> HF0269</v>
          </cell>
          <cell r="M461" t="str">
            <v>ADDITIONAL FUNDS CONS</v>
          </cell>
          <cell r="N461" t="str">
            <v>CONEW Misc</v>
          </cell>
          <cell r="O461" t="str">
            <v>Conservation</v>
          </cell>
          <cell r="P461" t="str">
            <v>NA</v>
          </cell>
          <cell r="Q461">
            <v>0</v>
          </cell>
          <cell r="R461">
            <v>0</v>
          </cell>
          <cell r="S461">
            <v>889.78</v>
          </cell>
          <cell r="T461">
            <v>0</v>
          </cell>
          <cell r="U461">
            <v>0</v>
          </cell>
          <cell r="V461">
            <v>0</v>
          </cell>
          <cell r="W461">
            <v>0</v>
          </cell>
          <cell r="X461" t="str">
            <v>July2010-2011</v>
          </cell>
          <cell r="Y461" t="str">
            <v>July2010-2011ConservationCONSER</v>
          </cell>
          <cell r="Z461" t="str">
            <v>Conservation196332CONSER</v>
          </cell>
          <cell r="AA461" t="str">
            <v>July2010-2011CONEW Misc</v>
          </cell>
          <cell r="AB461" t="str">
            <v>ConservationCONSER</v>
          </cell>
          <cell r="AC461" t="str">
            <v>NACONSERConservation196332</v>
          </cell>
          <cell r="AD461" t="str">
            <v>CONEW MiscJulyCONSER</v>
          </cell>
          <cell r="AE461" t="str">
            <v>ConservationCONSER196332July</v>
          </cell>
          <cell r="AF461">
            <v>0</v>
          </cell>
          <cell r="AG461">
            <v>889.78</v>
          </cell>
          <cell r="AH461">
            <v>0</v>
          </cell>
          <cell r="AI461">
            <v>0</v>
          </cell>
          <cell r="AJ461">
            <v>0</v>
          </cell>
          <cell r="AK461">
            <v>0</v>
          </cell>
          <cell r="AL461">
            <v>0</v>
          </cell>
          <cell r="AM461">
            <v>0</v>
          </cell>
          <cell r="AN461">
            <v>0</v>
          </cell>
          <cell r="AO461">
            <v>0</v>
          </cell>
          <cell r="AP461">
            <v>0</v>
          </cell>
          <cell r="AQ461">
            <v>889.78</v>
          </cell>
          <cell r="AR461">
            <v>0</v>
          </cell>
          <cell r="AS461">
            <v>0</v>
          </cell>
          <cell r="AT461">
            <v>0</v>
          </cell>
          <cell r="AU461">
            <v>0</v>
          </cell>
          <cell r="AV461">
            <v>0</v>
          </cell>
        </row>
        <row r="462">
          <cell r="A462" t="str">
            <v>July</v>
          </cell>
          <cell r="B462" t="str">
            <v>2010-2011</v>
          </cell>
          <cell r="C462" t="str">
            <v>18225.512014.912</v>
          </cell>
          <cell r="D462" t="str">
            <v>CONSER</v>
          </cell>
          <cell r="E462" t="str">
            <v>CONSER</v>
          </cell>
          <cell r="F462">
            <v>40738</v>
          </cell>
          <cell r="G462">
            <v>196332</v>
          </cell>
          <cell r="H462" t="str">
            <v>Aqua Cops Water Systems Inc</v>
          </cell>
          <cell r="I462">
            <v>889.78</v>
          </cell>
          <cell r="J462" t="str">
            <v>00171332</v>
          </cell>
          <cell r="K462" t="str">
            <v xml:space="preserve"> </v>
          </cell>
          <cell r="L462" t="str">
            <v xml:space="preserve"> HF0270</v>
          </cell>
          <cell r="M462" t="str">
            <v>ADDITIONAL FUNDS CONS</v>
          </cell>
          <cell r="N462" t="str">
            <v>CONEW Misc</v>
          </cell>
          <cell r="O462" t="str">
            <v>Conservation</v>
          </cell>
          <cell r="P462" t="str">
            <v>NA</v>
          </cell>
          <cell r="Q462">
            <v>0</v>
          </cell>
          <cell r="R462">
            <v>0</v>
          </cell>
          <cell r="S462">
            <v>889.78</v>
          </cell>
          <cell r="T462">
            <v>0</v>
          </cell>
          <cell r="U462">
            <v>0</v>
          </cell>
          <cell r="V462">
            <v>0</v>
          </cell>
          <cell r="W462">
            <v>0</v>
          </cell>
          <cell r="X462" t="str">
            <v>July2010-2011</v>
          </cell>
          <cell r="Y462" t="str">
            <v>July2010-2011ConservationCONSER</v>
          </cell>
          <cell r="Z462" t="str">
            <v>Conservation196332CONSER</v>
          </cell>
          <cell r="AA462" t="str">
            <v>July2010-2011CONEW Misc</v>
          </cell>
          <cell r="AB462" t="str">
            <v>ConservationCONSER</v>
          </cell>
          <cell r="AC462" t="str">
            <v>NACONSERConservation196332</v>
          </cell>
          <cell r="AD462" t="str">
            <v>CONEW MiscJulyCONSER</v>
          </cell>
          <cell r="AE462" t="str">
            <v>ConservationCONSER196332July</v>
          </cell>
          <cell r="AF462">
            <v>0</v>
          </cell>
          <cell r="AG462">
            <v>889.78</v>
          </cell>
          <cell r="AH462">
            <v>0</v>
          </cell>
          <cell r="AI462">
            <v>0</v>
          </cell>
          <cell r="AJ462">
            <v>0</v>
          </cell>
          <cell r="AK462">
            <v>0</v>
          </cell>
          <cell r="AL462">
            <v>0</v>
          </cell>
          <cell r="AM462">
            <v>0</v>
          </cell>
          <cell r="AN462">
            <v>0</v>
          </cell>
          <cell r="AO462">
            <v>0</v>
          </cell>
          <cell r="AP462">
            <v>0</v>
          </cell>
          <cell r="AQ462">
            <v>889.78</v>
          </cell>
          <cell r="AR462">
            <v>0</v>
          </cell>
          <cell r="AS462">
            <v>0</v>
          </cell>
          <cell r="AT462">
            <v>0</v>
          </cell>
          <cell r="AU462">
            <v>0</v>
          </cell>
          <cell r="AV462">
            <v>0</v>
          </cell>
        </row>
        <row r="463">
          <cell r="A463" t="str">
            <v>July</v>
          </cell>
          <cell r="B463" t="str">
            <v>2010-2011</v>
          </cell>
          <cell r="C463" t="str">
            <v>18225.512014.912</v>
          </cell>
          <cell r="D463" t="str">
            <v>CONSER</v>
          </cell>
          <cell r="E463" t="str">
            <v>CONSER</v>
          </cell>
          <cell r="F463">
            <v>40738</v>
          </cell>
          <cell r="G463">
            <v>196332</v>
          </cell>
          <cell r="H463" t="str">
            <v>Aqua Cops Water Systems Inc</v>
          </cell>
          <cell r="I463">
            <v>1094.25</v>
          </cell>
          <cell r="J463" t="str">
            <v>00171332</v>
          </cell>
          <cell r="K463" t="str">
            <v xml:space="preserve"> </v>
          </cell>
          <cell r="L463" t="str">
            <v xml:space="preserve"> HF0271</v>
          </cell>
          <cell r="M463" t="str">
            <v>ADDITIONAL FUNDS CONS</v>
          </cell>
          <cell r="N463" t="str">
            <v>CONEW Misc</v>
          </cell>
          <cell r="O463" t="str">
            <v>Conservation</v>
          </cell>
          <cell r="P463" t="str">
            <v>NA</v>
          </cell>
          <cell r="Q463">
            <v>0</v>
          </cell>
          <cell r="R463">
            <v>0</v>
          </cell>
          <cell r="S463">
            <v>1094.25</v>
          </cell>
          <cell r="T463">
            <v>0</v>
          </cell>
          <cell r="U463">
            <v>0</v>
          </cell>
          <cell r="V463">
            <v>0</v>
          </cell>
          <cell r="W463">
            <v>0</v>
          </cell>
          <cell r="X463" t="str">
            <v>July2010-2011</v>
          </cell>
          <cell r="Y463" t="str">
            <v>July2010-2011ConservationCONSER</v>
          </cell>
          <cell r="Z463" t="str">
            <v>Conservation196332CONSER</v>
          </cell>
          <cell r="AA463" t="str">
            <v>July2010-2011CONEW Misc</v>
          </cell>
          <cell r="AB463" t="str">
            <v>ConservationCONSER</v>
          </cell>
          <cell r="AC463" t="str">
            <v>NACONSERConservation196332</v>
          </cell>
          <cell r="AD463" t="str">
            <v>CONEW MiscJulyCONSER</v>
          </cell>
          <cell r="AE463" t="str">
            <v>ConservationCONSER196332July</v>
          </cell>
          <cell r="AF463">
            <v>0</v>
          </cell>
          <cell r="AG463">
            <v>1094.25</v>
          </cell>
          <cell r="AH463">
            <v>0</v>
          </cell>
          <cell r="AI463">
            <v>0</v>
          </cell>
          <cell r="AJ463">
            <v>0</v>
          </cell>
          <cell r="AK463">
            <v>0</v>
          </cell>
          <cell r="AL463">
            <v>0</v>
          </cell>
          <cell r="AM463">
            <v>0</v>
          </cell>
          <cell r="AN463">
            <v>0</v>
          </cell>
          <cell r="AO463">
            <v>0</v>
          </cell>
          <cell r="AP463">
            <v>0</v>
          </cell>
          <cell r="AQ463">
            <v>1094.25</v>
          </cell>
          <cell r="AR463">
            <v>0</v>
          </cell>
          <cell r="AS463">
            <v>0</v>
          </cell>
          <cell r="AT463">
            <v>0</v>
          </cell>
          <cell r="AU463">
            <v>0</v>
          </cell>
          <cell r="AV463">
            <v>0</v>
          </cell>
        </row>
        <row r="464">
          <cell r="A464" t="str">
            <v>July</v>
          </cell>
          <cell r="B464" t="str">
            <v>2010-2011</v>
          </cell>
          <cell r="C464" t="str">
            <v>18225.512014.912</v>
          </cell>
          <cell r="D464" t="str">
            <v>CONSER</v>
          </cell>
          <cell r="E464" t="str">
            <v>CONSER</v>
          </cell>
          <cell r="F464">
            <v>40738</v>
          </cell>
          <cell r="G464">
            <v>196332</v>
          </cell>
          <cell r="H464" t="str">
            <v>Aqua Cops Water Systems Inc</v>
          </cell>
          <cell r="I464">
            <v>1392.72</v>
          </cell>
          <cell r="J464" t="str">
            <v>00171332</v>
          </cell>
          <cell r="K464" t="str">
            <v xml:space="preserve"> </v>
          </cell>
          <cell r="L464" t="str">
            <v xml:space="preserve"> HF0272</v>
          </cell>
          <cell r="M464" t="str">
            <v>ADDITIONAL FUNDS CONS</v>
          </cell>
          <cell r="N464" t="str">
            <v>CONEW Misc</v>
          </cell>
          <cell r="O464" t="str">
            <v>Conservation</v>
          </cell>
          <cell r="P464" t="str">
            <v>NA</v>
          </cell>
          <cell r="Q464">
            <v>0</v>
          </cell>
          <cell r="R464">
            <v>0</v>
          </cell>
          <cell r="S464">
            <v>1392.72</v>
          </cell>
          <cell r="T464">
            <v>0</v>
          </cell>
          <cell r="U464">
            <v>0</v>
          </cell>
          <cell r="V464">
            <v>0</v>
          </cell>
          <cell r="W464">
            <v>0</v>
          </cell>
          <cell r="X464" t="str">
            <v>July2010-2011</v>
          </cell>
          <cell r="Y464" t="str">
            <v>July2010-2011ConservationCONSER</v>
          </cell>
          <cell r="Z464" t="str">
            <v>Conservation196332CONSER</v>
          </cell>
          <cell r="AA464" t="str">
            <v>July2010-2011CONEW Misc</v>
          </cell>
          <cell r="AB464" t="str">
            <v>ConservationCONSER</v>
          </cell>
          <cell r="AC464" t="str">
            <v>NACONSERConservation196332</v>
          </cell>
          <cell r="AD464" t="str">
            <v>CONEW MiscJulyCONSER</v>
          </cell>
          <cell r="AE464" t="str">
            <v>ConservationCONSER196332July</v>
          </cell>
          <cell r="AF464">
            <v>0</v>
          </cell>
          <cell r="AG464">
            <v>1392.72</v>
          </cell>
          <cell r="AH464">
            <v>0</v>
          </cell>
          <cell r="AI464">
            <v>0</v>
          </cell>
          <cell r="AJ464">
            <v>0</v>
          </cell>
          <cell r="AK464">
            <v>0</v>
          </cell>
          <cell r="AL464">
            <v>0</v>
          </cell>
          <cell r="AM464">
            <v>0</v>
          </cell>
          <cell r="AN464">
            <v>0</v>
          </cell>
          <cell r="AO464">
            <v>0</v>
          </cell>
          <cell r="AP464">
            <v>0</v>
          </cell>
          <cell r="AQ464">
            <v>1392.72</v>
          </cell>
          <cell r="AR464">
            <v>0</v>
          </cell>
          <cell r="AS464">
            <v>0</v>
          </cell>
          <cell r="AT464">
            <v>0</v>
          </cell>
          <cell r="AU464">
            <v>0</v>
          </cell>
          <cell r="AV464">
            <v>0</v>
          </cell>
        </row>
        <row r="465">
          <cell r="A465" t="str">
            <v>July</v>
          </cell>
          <cell r="B465" t="str">
            <v>2010-2011</v>
          </cell>
          <cell r="C465" t="str">
            <v>18225.512014.912</v>
          </cell>
          <cell r="D465" t="str">
            <v>CONSER</v>
          </cell>
          <cell r="E465" t="str">
            <v>CONSER</v>
          </cell>
          <cell r="F465">
            <v>40738</v>
          </cell>
          <cell r="G465">
            <v>196332</v>
          </cell>
          <cell r="H465" t="str">
            <v>Aqua Cops Water Systems Inc</v>
          </cell>
          <cell r="I465">
            <v>1062.74</v>
          </cell>
          <cell r="J465" t="str">
            <v>00171332</v>
          </cell>
          <cell r="K465" t="str">
            <v xml:space="preserve"> </v>
          </cell>
          <cell r="L465" t="str">
            <v xml:space="preserve"> HF0273</v>
          </cell>
          <cell r="M465" t="str">
            <v>ADDITIONAL FUNDS CONS</v>
          </cell>
          <cell r="N465" t="str">
            <v>CONEW Misc</v>
          </cell>
          <cell r="O465" t="str">
            <v>Conservation</v>
          </cell>
          <cell r="P465" t="str">
            <v>NA</v>
          </cell>
          <cell r="Q465">
            <v>0</v>
          </cell>
          <cell r="R465">
            <v>0</v>
          </cell>
          <cell r="S465">
            <v>1062.74</v>
          </cell>
          <cell r="T465">
            <v>0</v>
          </cell>
          <cell r="U465">
            <v>0</v>
          </cell>
          <cell r="V465">
            <v>0</v>
          </cell>
          <cell r="W465">
            <v>0</v>
          </cell>
          <cell r="X465" t="str">
            <v>July2010-2011</v>
          </cell>
          <cell r="Y465" t="str">
            <v>July2010-2011ConservationCONSER</v>
          </cell>
          <cell r="Z465" t="str">
            <v>Conservation196332CONSER</v>
          </cell>
          <cell r="AA465" t="str">
            <v>July2010-2011CONEW Misc</v>
          </cell>
          <cell r="AB465" t="str">
            <v>ConservationCONSER</v>
          </cell>
          <cell r="AC465" t="str">
            <v>NACONSERConservation196332</v>
          </cell>
          <cell r="AD465" t="str">
            <v>CONEW MiscJulyCONSER</v>
          </cell>
          <cell r="AE465" t="str">
            <v>ConservationCONSER196332July</v>
          </cell>
          <cell r="AF465">
            <v>0</v>
          </cell>
          <cell r="AG465">
            <v>1062.74</v>
          </cell>
          <cell r="AH465">
            <v>0</v>
          </cell>
          <cell r="AI465">
            <v>0</v>
          </cell>
          <cell r="AJ465">
            <v>0</v>
          </cell>
          <cell r="AK465">
            <v>0</v>
          </cell>
          <cell r="AL465">
            <v>0</v>
          </cell>
          <cell r="AM465">
            <v>0</v>
          </cell>
          <cell r="AN465">
            <v>0</v>
          </cell>
          <cell r="AO465">
            <v>0</v>
          </cell>
          <cell r="AP465">
            <v>0</v>
          </cell>
          <cell r="AQ465">
            <v>1062.74</v>
          </cell>
          <cell r="AR465">
            <v>0</v>
          </cell>
          <cell r="AS465">
            <v>0</v>
          </cell>
          <cell r="AT465">
            <v>0</v>
          </cell>
          <cell r="AU465">
            <v>0</v>
          </cell>
          <cell r="AV465">
            <v>0</v>
          </cell>
        </row>
        <row r="466">
          <cell r="A466" t="str">
            <v>July</v>
          </cell>
          <cell r="B466" t="str">
            <v>2010-2011</v>
          </cell>
          <cell r="C466" t="str">
            <v>18225.512014.912</v>
          </cell>
          <cell r="D466" t="str">
            <v>CONSER</v>
          </cell>
          <cell r="E466" t="str">
            <v>CONSER</v>
          </cell>
          <cell r="F466">
            <v>40738</v>
          </cell>
          <cell r="G466">
            <v>196332</v>
          </cell>
          <cell r="H466" t="str">
            <v>Aqua Cops Water Systems Inc</v>
          </cell>
          <cell r="I466">
            <v>1307.94</v>
          </cell>
          <cell r="J466" t="str">
            <v>00171332</v>
          </cell>
          <cell r="K466" t="str">
            <v xml:space="preserve"> </v>
          </cell>
          <cell r="L466" t="str">
            <v xml:space="preserve"> HF0274</v>
          </cell>
          <cell r="M466" t="str">
            <v>ADDITIONAL FUNDS CONS</v>
          </cell>
          <cell r="N466" t="str">
            <v>CONEW Misc</v>
          </cell>
          <cell r="O466" t="str">
            <v>Conservation</v>
          </cell>
          <cell r="P466" t="str">
            <v>NA</v>
          </cell>
          <cell r="Q466">
            <v>0</v>
          </cell>
          <cell r="R466">
            <v>0</v>
          </cell>
          <cell r="S466">
            <v>1307.94</v>
          </cell>
          <cell r="T466">
            <v>0</v>
          </cell>
          <cell r="U466">
            <v>0</v>
          </cell>
          <cell r="V466">
            <v>0</v>
          </cell>
          <cell r="W466">
            <v>0</v>
          </cell>
          <cell r="X466" t="str">
            <v>July2010-2011</v>
          </cell>
          <cell r="Y466" t="str">
            <v>July2010-2011ConservationCONSER</v>
          </cell>
          <cell r="Z466" t="str">
            <v>Conservation196332CONSER</v>
          </cell>
          <cell r="AA466" t="str">
            <v>July2010-2011CONEW Misc</v>
          </cell>
          <cell r="AB466" t="str">
            <v>ConservationCONSER</v>
          </cell>
          <cell r="AC466" t="str">
            <v>NACONSERConservation196332</v>
          </cell>
          <cell r="AD466" t="str">
            <v>CONEW MiscJulyCONSER</v>
          </cell>
          <cell r="AE466" t="str">
            <v>ConservationCONSER196332July</v>
          </cell>
          <cell r="AF466">
            <v>0</v>
          </cell>
          <cell r="AG466">
            <v>1307.94</v>
          </cell>
          <cell r="AH466">
            <v>0</v>
          </cell>
          <cell r="AI466">
            <v>0</v>
          </cell>
          <cell r="AJ466">
            <v>0</v>
          </cell>
          <cell r="AK466">
            <v>0</v>
          </cell>
          <cell r="AL466">
            <v>0</v>
          </cell>
          <cell r="AM466">
            <v>0</v>
          </cell>
          <cell r="AN466">
            <v>0</v>
          </cell>
          <cell r="AO466">
            <v>0</v>
          </cell>
          <cell r="AP466">
            <v>0</v>
          </cell>
          <cell r="AQ466">
            <v>1307.94</v>
          </cell>
          <cell r="AR466">
            <v>0</v>
          </cell>
          <cell r="AS466">
            <v>0</v>
          </cell>
          <cell r="AT466">
            <v>0</v>
          </cell>
          <cell r="AU466">
            <v>0</v>
          </cell>
          <cell r="AV466">
            <v>0</v>
          </cell>
        </row>
        <row r="467">
          <cell r="A467" t="str">
            <v>July</v>
          </cell>
          <cell r="B467" t="str">
            <v>2010-2011</v>
          </cell>
          <cell r="C467" t="str">
            <v>18225.512014.912</v>
          </cell>
          <cell r="D467" t="str">
            <v>CONSER</v>
          </cell>
          <cell r="E467" t="str">
            <v>CONSER</v>
          </cell>
          <cell r="F467">
            <v>40738</v>
          </cell>
          <cell r="G467">
            <v>196332</v>
          </cell>
          <cell r="H467" t="str">
            <v>Aqua Cops Water Systems Inc</v>
          </cell>
          <cell r="I467">
            <v>1343.47</v>
          </cell>
          <cell r="J467" t="str">
            <v>00171332</v>
          </cell>
          <cell r="K467" t="str">
            <v xml:space="preserve"> </v>
          </cell>
          <cell r="L467" t="str">
            <v xml:space="preserve"> HF0275</v>
          </cell>
          <cell r="M467" t="str">
            <v>ADDITIONAL FUNDS CONS</v>
          </cell>
          <cell r="N467" t="str">
            <v>CONEW Misc</v>
          </cell>
          <cell r="O467" t="str">
            <v>Conservation</v>
          </cell>
          <cell r="P467" t="str">
            <v>NA</v>
          </cell>
          <cell r="Q467">
            <v>0</v>
          </cell>
          <cell r="R467">
            <v>0</v>
          </cell>
          <cell r="S467">
            <v>1343.47</v>
          </cell>
          <cell r="T467">
            <v>0</v>
          </cell>
          <cell r="U467">
            <v>0</v>
          </cell>
          <cell r="V467">
            <v>0</v>
          </cell>
          <cell r="W467">
            <v>0</v>
          </cell>
          <cell r="X467" t="str">
            <v>July2010-2011</v>
          </cell>
          <cell r="Y467" t="str">
            <v>July2010-2011ConservationCONSER</v>
          </cell>
          <cell r="Z467" t="str">
            <v>Conservation196332CONSER</v>
          </cell>
          <cell r="AA467" t="str">
            <v>July2010-2011CONEW Misc</v>
          </cell>
          <cell r="AB467" t="str">
            <v>ConservationCONSER</v>
          </cell>
          <cell r="AC467" t="str">
            <v>NACONSERConservation196332</v>
          </cell>
          <cell r="AD467" t="str">
            <v>CONEW MiscJulyCONSER</v>
          </cell>
          <cell r="AE467" t="str">
            <v>ConservationCONSER196332July</v>
          </cell>
          <cell r="AF467">
            <v>0</v>
          </cell>
          <cell r="AG467">
            <v>1343.47</v>
          </cell>
          <cell r="AH467">
            <v>0</v>
          </cell>
          <cell r="AI467">
            <v>0</v>
          </cell>
          <cell r="AJ467">
            <v>0</v>
          </cell>
          <cell r="AK467">
            <v>0</v>
          </cell>
          <cell r="AL467">
            <v>0</v>
          </cell>
          <cell r="AM467">
            <v>0</v>
          </cell>
          <cell r="AN467">
            <v>0</v>
          </cell>
          <cell r="AO467">
            <v>0</v>
          </cell>
          <cell r="AP467">
            <v>0</v>
          </cell>
          <cell r="AQ467">
            <v>1343.47</v>
          </cell>
          <cell r="AR467">
            <v>0</v>
          </cell>
          <cell r="AS467">
            <v>0</v>
          </cell>
          <cell r="AT467">
            <v>0</v>
          </cell>
          <cell r="AU467">
            <v>0</v>
          </cell>
          <cell r="AV467">
            <v>0</v>
          </cell>
        </row>
        <row r="468">
          <cell r="A468" t="str">
            <v>July</v>
          </cell>
          <cell r="B468" t="str">
            <v>2010-2011</v>
          </cell>
          <cell r="C468" t="str">
            <v>18225.512014.912</v>
          </cell>
          <cell r="D468" t="str">
            <v>CONSER</v>
          </cell>
          <cell r="E468" t="str">
            <v>CONSER</v>
          </cell>
          <cell r="F468">
            <v>40738</v>
          </cell>
          <cell r="G468">
            <v>196332</v>
          </cell>
          <cell r="H468" t="str">
            <v>Aqua Cops Water Systems Inc</v>
          </cell>
          <cell r="I468">
            <v>981.84</v>
          </cell>
          <cell r="J468" t="str">
            <v>00171332</v>
          </cell>
          <cell r="K468" t="str">
            <v xml:space="preserve"> </v>
          </cell>
          <cell r="L468" t="str">
            <v>HF0277</v>
          </cell>
          <cell r="M468" t="str">
            <v>ADDITIONAL FUNDS CONS</v>
          </cell>
          <cell r="N468" t="str">
            <v>CONEW Misc</v>
          </cell>
          <cell r="O468" t="str">
            <v>Conservation</v>
          </cell>
          <cell r="P468" t="str">
            <v>NA</v>
          </cell>
          <cell r="Q468">
            <v>0</v>
          </cell>
          <cell r="R468">
            <v>0</v>
          </cell>
          <cell r="S468">
            <v>981.84</v>
          </cell>
          <cell r="T468">
            <v>0</v>
          </cell>
          <cell r="U468">
            <v>0</v>
          </cell>
          <cell r="V468">
            <v>0</v>
          </cell>
          <cell r="W468">
            <v>0</v>
          </cell>
          <cell r="X468" t="str">
            <v>July2010-2011</v>
          </cell>
          <cell r="Y468" t="str">
            <v>July2010-2011ConservationCONSER</v>
          </cell>
          <cell r="Z468" t="str">
            <v>Conservation196332CONSER</v>
          </cell>
          <cell r="AA468" t="str">
            <v>July2010-2011CONEW Misc</v>
          </cell>
          <cell r="AB468" t="str">
            <v>ConservationCONSER</v>
          </cell>
          <cell r="AC468" t="str">
            <v>NACONSERConservation196332</v>
          </cell>
          <cell r="AD468" t="str">
            <v>CONEW MiscJulyCONSER</v>
          </cell>
          <cell r="AE468" t="str">
            <v>ConservationCONSER196332July</v>
          </cell>
          <cell r="AF468">
            <v>0</v>
          </cell>
          <cell r="AG468">
            <v>981.84</v>
          </cell>
          <cell r="AH468">
            <v>0</v>
          </cell>
          <cell r="AI468">
            <v>0</v>
          </cell>
          <cell r="AJ468">
            <v>0</v>
          </cell>
          <cell r="AK468">
            <v>0</v>
          </cell>
          <cell r="AL468">
            <v>0</v>
          </cell>
          <cell r="AM468">
            <v>0</v>
          </cell>
          <cell r="AN468">
            <v>0</v>
          </cell>
          <cell r="AO468">
            <v>0</v>
          </cell>
          <cell r="AP468">
            <v>0</v>
          </cell>
          <cell r="AQ468">
            <v>981.84</v>
          </cell>
          <cell r="AR468">
            <v>0</v>
          </cell>
          <cell r="AS468">
            <v>0</v>
          </cell>
          <cell r="AT468">
            <v>0</v>
          </cell>
          <cell r="AU468">
            <v>0</v>
          </cell>
          <cell r="AV468">
            <v>0</v>
          </cell>
        </row>
        <row r="469">
          <cell r="A469" t="str">
            <v>July</v>
          </cell>
          <cell r="B469" t="str">
            <v>2010-2011</v>
          </cell>
          <cell r="C469" t="str">
            <v>18225.512014.912</v>
          </cell>
          <cell r="D469" t="str">
            <v>CONSER</v>
          </cell>
          <cell r="E469" t="str">
            <v>CONSER</v>
          </cell>
          <cell r="F469">
            <v>40738</v>
          </cell>
          <cell r="G469">
            <v>196332</v>
          </cell>
          <cell r="H469" t="str">
            <v>Aqua Cops Water Systems Inc</v>
          </cell>
          <cell r="I469">
            <v>1538.45</v>
          </cell>
          <cell r="J469" t="str">
            <v>00171332</v>
          </cell>
          <cell r="K469" t="str">
            <v xml:space="preserve"> </v>
          </cell>
          <cell r="L469" t="str">
            <v>HF0276</v>
          </cell>
          <cell r="M469" t="str">
            <v>ADDITIONAL FUNDS CONS</v>
          </cell>
          <cell r="N469" t="str">
            <v>CONEW Misc</v>
          </cell>
          <cell r="O469" t="str">
            <v>Conservation</v>
          </cell>
          <cell r="P469" t="str">
            <v>NA</v>
          </cell>
          <cell r="Q469">
            <v>0</v>
          </cell>
          <cell r="R469">
            <v>0</v>
          </cell>
          <cell r="S469">
            <v>1538.45</v>
          </cell>
          <cell r="T469">
            <v>0</v>
          </cell>
          <cell r="U469">
            <v>0</v>
          </cell>
          <cell r="V469">
            <v>0</v>
          </cell>
          <cell r="W469">
            <v>0</v>
          </cell>
          <cell r="X469" t="str">
            <v>July2010-2011</v>
          </cell>
          <cell r="Y469" t="str">
            <v>July2010-2011ConservationCONSER</v>
          </cell>
          <cell r="Z469" t="str">
            <v>Conservation196332CONSER</v>
          </cell>
          <cell r="AA469" t="str">
            <v>July2010-2011CONEW Misc</v>
          </cell>
          <cell r="AB469" t="str">
            <v>ConservationCONSER</v>
          </cell>
          <cell r="AC469" t="str">
            <v>NACONSERConservation196332</v>
          </cell>
          <cell r="AD469" t="str">
            <v>CONEW MiscJulyCONSER</v>
          </cell>
          <cell r="AE469" t="str">
            <v>ConservationCONSER196332July</v>
          </cell>
          <cell r="AF469">
            <v>0</v>
          </cell>
          <cell r="AG469">
            <v>1538.45</v>
          </cell>
          <cell r="AH469">
            <v>0</v>
          </cell>
          <cell r="AI469">
            <v>0</v>
          </cell>
          <cell r="AJ469">
            <v>0</v>
          </cell>
          <cell r="AK469">
            <v>0</v>
          </cell>
          <cell r="AL469">
            <v>0</v>
          </cell>
          <cell r="AM469">
            <v>0</v>
          </cell>
          <cell r="AN469">
            <v>0</v>
          </cell>
          <cell r="AO469">
            <v>0</v>
          </cell>
          <cell r="AP469">
            <v>0</v>
          </cell>
          <cell r="AQ469">
            <v>1538.45</v>
          </cell>
          <cell r="AR469">
            <v>0</v>
          </cell>
          <cell r="AS469">
            <v>0</v>
          </cell>
          <cell r="AT469">
            <v>0</v>
          </cell>
          <cell r="AU469">
            <v>0</v>
          </cell>
          <cell r="AV469">
            <v>0</v>
          </cell>
        </row>
        <row r="470">
          <cell r="A470" t="str">
            <v>July</v>
          </cell>
          <cell r="B470" t="str">
            <v>2010-2011</v>
          </cell>
          <cell r="C470" t="str">
            <v>18225.512014.912</v>
          </cell>
          <cell r="D470" t="str">
            <v>CONSER</v>
          </cell>
          <cell r="E470" t="str">
            <v>CONSER</v>
          </cell>
          <cell r="F470">
            <v>40738</v>
          </cell>
          <cell r="G470">
            <v>196332</v>
          </cell>
          <cell r="H470" t="str">
            <v>Aqua Cops Water Systems Inc</v>
          </cell>
          <cell r="I470">
            <v>485</v>
          </cell>
          <cell r="J470" t="str">
            <v>00171332</v>
          </cell>
          <cell r="K470" t="str">
            <v xml:space="preserve"> </v>
          </cell>
          <cell r="L470" t="str">
            <v xml:space="preserve"> BI0061</v>
          </cell>
          <cell r="M470" t="str">
            <v>ADDITIONAL FUNDS CONS</v>
          </cell>
          <cell r="N470" t="str">
            <v>CONEW Misc</v>
          </cell>
          <cell r="O470" t="str">
            <v>Conservation</v>
          </cell>
          <cell r="P470" t="str">
            <v>NA</v>
          </cell>
          <cell r="Q470">
            <v>0</v>
          </cell>
          <cell r="R470">
            <v>0</v>
          </cell>
          <cell r="S470">
            <v>485</v>
          </cell>
          <cell r="T470">
            <v>0</v>
          </cell>
          <cell r="U470">
            <v>0</v>
          </cell>
          <cell r="V470">
            <v>0</v>
          </cell>
          <cell r="W470">
            <v>0</v>
          </cell>
          <cell r="X470" t="str">
            <v>July2010-2011</v>
          </cell>
          <cell r="Y470" t="str">
            <v>July2010-2011ConservationCONSER</v>
          </cell>
          <cell r="Z470" t="str">
            <v>Conservation196332CONSER</v>
          </cell>
          <cell r="AA470" t="str">
            <v>July2010-2011CONEW Misc</v>
          </cell>
          <cell r="AB470" t="str">
            <v>ConservationCONSER</v>
          </cell>
          <cell r="AC470" t="str">
            <v>NACONSERConservation196332</v>
          </cell>
          <cell r="AD470" t="str">
            <v>CONEW MiscJulyCONSER</v>
          </cell>
          <cell r="AE470" t="str">
            <v>ConservationCONSER196332July</v>
          </cell>
          <cell r="AF470">
            <v>0</v>
          </cell>
          <cell r="AG470">
            <v>485</v>
          </cell>
          <cell r="AH470">
            <v>0</v>
          </cell>
          <cell r="AI470">
            <v>0</v>
          </cell>
          <cell r="AJ470">
            <v>0</v>
          </cell>
          <cell r="AK470">
            <v>0</v>
          </cell>
          <cell r="AL470">
            <v>0</v>
          </cell>
          <cell r="AM470">
            <v>0</v>
          </cell>
          <cell r="AN470">
            <v>0</v>
          </cell>
          <cell r="AO470">
            <v>0</v>
          </cell>
          <cell r="AP470">
            <v>0</v>
          </cell>
          <cell r="AQ470">
            <v>485</v>
          </cell>
          <cell r="AR470">
            <v>0</v>
          </cell>
          <cell r="AS470">
            <v>0</v>
          </cell>
          <cell r="AT470">
            <v>0</v>
          </cell>
          <cell r="AU470">
            <v>0</v>
          </cell>
          <cell r="AV470">
            <v>0</v>
          </cell>
        </row>
        <row r="471">
          <cell r="A471" t="str">
            <v>July</v>
          </cell>
          <cell r="B471" t="str">
            <v>2010-2011</v>
          </cell>
          <cell r="C471" t="str">
            <v>18225.511200.912</v>
          </cell>
          <cell r="D471" t="str">
            <v>CONSER</v>
          </cell>
          <cell r="E471" t="str">
            <v>CONSER</v>
          </cell>
          <cell r="F471">
            <v>40739</v>
          </cell>
          <cell r="G471" t="str">
            <v>CIS</v>
          </cell>
          <cell r="H471" t="str">
            <v>CIS</v>
          </cell>
          <cell r="I471">
            <v>6158.8</v>
          </cell>
          <cell r="J471" t="str">
            <v xml:space="preserve"> </v>
          </cell>
          <cell r="K471" t="str">
            <v xml:space="preserve"> </v>
          </cell>
          <cell r="L471" t="str">
            <v xml:space="preserve"> </v>
          </cell>
          <cell r="M471" t="str">
            <v>000000000001542</v>
          </cell>
          <cell r="N471" t="str">
            <v>CONEW Misc</v>
          </cell>
          <cell r="O471" t="str">
            <v>Conservation</v>
          </cell>
          <cell r="P471" t="str">
            <v>NA</v>
          </cell>
          <cell r="Q471">
            <v>0</v>
          </cell>
          <cell r="R471">
            <v>0</v>
          </cell>
          <cell r="S471">
            <v>6158.8</v>
          </cell>
          <cell r="T471">
            <v>0</v>
          </cell>
          <cell r="U471">
            <v>0</v>
          </cell>
          <cell r="V471">
            <v>0</v>
          </cell>
          <cell r="W471">
            <v>0</v>
          </cell>
          <cell r="X471" t="str">
            <v>July2010-2011</v>
          </cell>
          <cell r="Y471" t="str">
            <v>July2010-2011ConservationCONSER</v>
          </cell>
          <cell r="Z471" t="str">
            <v>ConservationCISCONSER</v>
          </cell>
          <cell r="AA471" t="str">
            <v>July2010-2011CONEW Misc</v>
          </cell>
          <cell r="AB471" t="str">
            <v>ConservationCONSER</v>
          </cell>
          <cell r="AC471" t="str">
            <v>NACONSERConservationCIS</v>
          </cell>
          <cell r="AD471" t="str">
            <v>CONEW MiscJulyCONSER</v>
          </cell>
          <cell r="AE471" t="str">
            <v>ConservationCONSERCISJuly</v>
          </cell>
          <cell r="AF471">
            <v>0</v>
          </cell>
          <cell r="AG471">
            <v>6158.8</v>
          </cell>
          <cell r="AH471">
            <v>0</v>
          </cell>
          <cell r="AI471">
            <v>0</v>
          </cell>
          <cell r="AJ471">
            <v>0</v>
          </cell>
          <cell r="AK471">
            <v>0</v>
          </cell>
          <cell r="AL471">
            <v>0</v>
          </cell>
          <cell r="AM471">
            <v>0</v>
          </cell>
          <cell r="AN471">
            <v>0</v>
          </cell>
          <cell r="AO471">
            <v>0</v>
          </cell>
          <cell r="AP471">
            <v>0</v>
          </cell>
          <cell r="AQ471">
            <v>6158.8</v>
          </cell>
          <cell r="AR471">
            <v>0</v>
          </cell>
          <cell r="AS471">
            <v>0</v>
          </cell>
          <cell r="AT471">
            <v>0</v>
          </cell>
          <cell r="AU471">
            <v>0</v>
          </cell>
          <cell r="AV471">
            <v>0</v>
          </cell>
        </row>
        <row r="472">
          <cell r="A472" t="str">
            <v>July</v>
          </cell>
          <cell r="B472" t="str">
            <v>2010-2011</v>
          </cell>
          <cell r="C472" t="str">
            <v>18225.511200.912</v>
          </cell>
          <cell r="D472" t="str">
            <v>CONSER</v>
          </cell>
          <cell r="E472" t="str">
            <v>CONSER</v>
          </cell>
          <cell r="F472">
            <v>40739</v>
          </cell>
          <cell r="G472" t="str">
            <v>CIS</v>
          </cell>
          <cell r="H472" t="str">
            <v>CIS</v>
          </cell>
          <cell r="I472">
            <v>570.23</v>
          </cell>
          <cell r="J472" t="str">
            <v xml:space="preserve"> </v>
          </cell>
          <cell r="K472" t="str">
            <v xml:space="preserve"> </v>
          </cell>
          <cell r="L472" t="str">
            <v xml:space="preserve"> </v>
          </cell>
          <cell r="M472" t="str">
            <v>000000000001543</v>
          </cell>
          <cell r="N472" t="str">
            <v>CONEW Misc</v>
          </cell>
          <cell r="O472" t="str">
            <v>Conservation</v>
          </cell>
          <cell r="P472" t="str">
            <v>NA</v>
          </cell>
          <cell r="Q472">
            <v>0</v>
          </cell>
          <cell r="R472">
            <v>0</v>
          </cell>
          <cell r="S472">
            <v>570.23</v>
          </cell>
          <cell r="T472">
            <v>0</v>
          </cell>
          <cell r="U472">
            <v>0</v>
          </cell>
          <cell r="V472">
            <v>0</v>
          </cell>
          <cell r="W472">
            <v>0</v>
          </cell>
          <cell r="X472" t="str">
            <v>July2010-2011</v>
          </cell>
          <cell r="Y472" t="str">
            <v>July2010-2011ConservationCONSER</v>
          </cell>
          <cell r="Z472" t="str">
            <v>ConservationCISCONSER</v>
          </cell>
          <cell r="AA472" t="str">
            <v>July2010-2011CONEW Misc</v>
          </cell>
          <cell r="AB472" t="str">
            <v>ConservationCONSER</v>
          </cell>
          <cell r="AC472" t="str">
            <v>NACONSERConservationCIS</v>
          </cell>
          <cell r="AD472" t="str">
            <v>CONEW MiscJulyCONSER</v>
          </cell>
          <cell r="AE472" t="str">
            <v>ConservationCONSERCISJuly</v>
          </cell>
          <cell r="AF472">
            <v>0</v>
          </cell>
          <cell r="AG472">
            <v>570.23</v>
          </cell>
          <cell r="AH472">
            <v>0</v>
          </cell>
          <cell r="AI472">
            <v>0</v>
          </cell>
          <cell r="AJ472">
            <v>0</v>
          </cell>
          <cell r="AK472">
            <v>0</v>
          </cell>
          <cell r="AL472">
            <v>0</v>
          </cell>
          <cell r="AM472">
            <v>0</v>
          </cell>
          <cell r="AN472">
            <v>0</v>
          </cell>
          <cell r="AO472">
            <v>0</v>
          </cell>
          <cell r="AP472">
            <v>0</v>
          </cell>
          <cell r="AQ472">
            <v>570.23</v>
          </cell>
          <cell r="AR472">
            <v>0</v>
          </cell>
          <cell r="AS472">
            <v>0</v>
          </cell>
          <cell r="AT472">
            <v>0</v>
          </cell>
          <cell r="AU472">
            <v>0</v>
          </cell>
          <cell r="AV472">
            <v>0</v>
          </cell>
        </row>
        <row r="473">
          <cell r="A473" t="str">
            <v>July</v>
          </cell>
          <cell r="B473" t="str">
            <v>2010-2011</v>
          </cell>
          <cell r="C473" t="str">
            <v>18225.511200.912</v>
          </cell>
          <cell r="D473" t="str">
            <v>CONSER</v>
          </cell>
          <cell r="E473" t="str">
            <v>CONSER</v>
          </cell>
          <cell r="F473">
            <v>40742</v>
          </cell>
          <cell r="G473" t="str">
            <v>CIS</v>
          </cell>
          <cell r="H473" t="str">
            <v>CIS</v>
          </cell>
          <cell r="I473">
            <v>1002.74</v>
          </cell>
          <cell r="J473" t="str">
            <v xml:space="preserve"> </v>
          </cell>
          <cell r="K473" t="str">
            <v xml:space="preserve"> </v>
          </cell>
          <cell r="L473" t="str">
            <v xml:space="preserve"> </v>
          </cell>
          <cell r="M473" t="str">
            <v>000000000001545</v>
          </cell>
          <cell r="N473" t="str">
            <v>CONEW Misc</v>
          </cell>
          <cell r="O473" t="str">
            <v>Conservation</v>
          </cell>
          <cell r="P473" t="str">
            <v>NA</v>
          </cell>
          <cell r="Q473">
            <v>0</v>
          </cell>
          <cell r="R473">
            <v>0</v>
          </cell>
          <cell r="S473">
            <v>1002.74</v>
          </cell>
          <cell r="T473">
            <v>0</v>
          </cell>
          <cell r="U473">
            <v>0</v>
          </cell>
          <cell r="V473">
            <v>0</v>
          </cell>
          <cell r="W473">
            <v>0</v>
          </cell>
          <cell r="X473" t="str">
            <v>July2010-2011</v>
          </cell>
          <cell r="Y473" t="str">
            <v>July2010-2011ConservationCONSER</v>
          </cell>
          <cell r="Z473" t="str">
            <v>ConservationCISCONSER</v>
          </cell>
          <cell r="AA473" t="str">
            <v>July2010-2011CONEW Misc</v>
          </cell>
          <cell r="AB473" t="str">
            <v>ConservationCONSER</v>
          </cell>
          <cell r="AC473" t="str">
            <v>NACONSERConservationCIS</v>
          </cell>
          <cell r="AD473" t="str">
            <v>CONEW MiscJulyCONSER</v>
          </cell>
          <cell r="AE473" t="str">
            <v>ConservationCONSERCISJuly</v>
          </cell>
          <cell r="AF473">
            <v>0</v>
          </cell>
          <cell r="AG473">
            <v>1002.74</v>
          </cell>
          <cell r="AH473">
            <v>0</v>
          </cell>
          <cell r="AI473">
            <v>0</v>
          </cell>
          <cell r="AJ473">
            <v>0</v>
          </cell>
          <cell r="AK473">
            <v>0</v>
          </cell>
          <cell r="AL473">
            <v>0</v>
          </cell>
          <cell r="AM473">
            <v>0</v>
          </cell>
          <cell r="AN473">
            <v>0</v>
          </cell>
          <cell r="AO473">
            <v>0</v>
          </cell>
          <cell r="AP473">
            <v>0</v>
          </cell>
          <cell r="AQ473">
            <v>1002.74</v>
          </cell>
          <cell r="AR473">
            <v>0</v>
          </cell>
          <cell r="AS473">
            <v>0</v>
          </cell>
          <cell r="AT473">
            <v>0</v>
          </cell>
          <cell r="AU473">
            <v>0</v>
          </cell>
          <cell r="AV473">
            <v>0</v>
          </cell>
        </row>
        <row r="474">
          <cell r="A474" t="str">
            <v>July</v>
          </cell>
          <cell r="B474" t="str">
            <v>2010-2011</v>
          </cell>
          <cell r="C474" t="str">
            <v>18225.511200.912</v>
          </cell>
          <cell r="D474" t="str">
            <v>CONSER</v>
          </cell>
          <cell r="E474" t="str">
            <v>CONSER</v>
          </cell>
          <cell r="F474">
            <v>40743</v>
          </cell>
          <cell r="G474" t="str">
            <v>CIS</v>
          </cell>
          <cell r="H474" t="str">
            <v>CIS</v>
          </cell>
          <cell r="I474">
            <v>648.01</v>
          </cell>
          <cell r="J474" t="str">
            <v xml:space="preserve"> </v>
          </cell>
          <cell r="K474" t="str">
            <v xml:space="preserve"> </v>
          </cell>
          <cell r="L474" t="str">
            <v xml:space="preserve"> </v>
          </cell>
          <cell r="M474" t="str">
            <v>000000000001546</v>
          </cell>
          <cell r="N474" t="str">
            <v>CONEW Misc</v>
          </cell>
          <cell r="O474" t="str">
            <v>Conservation</v>
          </cell>
          <cell r="P474" t="str">
            <v>NA</v>
          </cell>
          <cell r="Q474">
            <v>0</v>
          </cell>
          <cell r="R474">
            <v>0</v>
          </cell>
          <cell r="S474">
            <v>648.01</v>
          </cell>
          <cell r="T474">
            <v>0</v>
          </cell>
          <cell r="U474">
            <v>0</v>
          </cell>
          <cell r="V474">
            <v>0</v>
          </cell>
          <cell r="W474">
            <v>0</v>
          </cell>
          <cell r="X474" t="str">
            <v>July2010-2011</v>
          </cell>
          <cell r="Y474" t="str">
            <v>July2010-2011ConservationCONSER</v>
          </cell>
          <cell r="Z474" t="str">
            <v>ConservationCISCONSER</v>
          </cell>
          <cell r="AA474" t="str">
            <v>July2010-2011CONEW Misc</v>
          </cell>
          <cell r="AB474" t="str">
            <v>ConservationCONSER</v>
          </cell>
          <cell r="AC474" t="str">
            <v>NACONSERConservationCIS</v>
          </cell>
          <cell r="AD474" t="str">
            <v>CONEW MiscJulyCONSER</v>
          </cell>
          <cell r="AE474" t="str">
            <v>ConservationCONSERCISJuly</v>
          </cell>
          <cell r="AF474">
            <v>0</v>
          </cell>
          <cell r="AG474">
            <v>648.01</v>
          </cell>
          <cell r="AH474">
            <v>0</v>
          </cell>
          <cell r="AI474">
            <v>0</v>
          </cell>
          <cell r="AJ474">
            <v>0</v>
          </cell>
          <cell r="AK474">
            <v>0</v>
          </cell>
          <cell r="AL474">
            <v>0</v>
          </cell>
          <cell r="AM474">
            <v>0</v>
          </cell>
          <cell r="AN474">
            <v>0</v>
          </cell>
          <cell r="AO474">
            <v>0</v>
          </cell>
          <cell r="AP474">
            <v>0</v>
          </cell>
          <cell r="AQ474">
            <v>648.01</v>
          </cell>
          <cell r="AR474">
            <v>0</v>
          </cell>
          <cell r="AS474">
            <v>0</v>
          </cell>
          <cell r="AT474">
            <v>0</v>
          </cell>
          <cell r="AU474">
            <v>0</v>
          </cell>
          <cell r="AV474">
            <v>0</v>
          </cell>
        </row>
        <row r="475">
          <cell r="A475" t="str">
            <v>July</v>
          </cell>
          <cell r="B475" t="str">
            <v>2010-2011</v>
          </cell>
          <cell r="C475" t="str">
            <v>18225.512014.912</v>
          </cell>
          <cell r="D475" t="str">
            <v>CONSER</v>
          </cell>
          <cell r="E475" t="str">
            <v>CONSER</v>
          </cell>
          <cell r="F475">
            <v>40744</v>
          </cell>
          <cell r="G475">
            <v>196332</v>
          </cell>
          <cell r="H475" t="str">
            <v>Aqua Cops Water Systems Inc</v>
          </cell>
          <cell r="I475">
            <v>3575.02</v>
          </cell>
          <cell r="J475" t="str">
            <v>00171332</v>
          </cell>
          <cell r="K475" t="str">
            <v xml:space="preserve"> </v>
          </cell>
          <cell r="L475" t="str">
            <v>MF0010</v>
          </cell>
          <cell r="M475" t="str">
            <v>Multi-Family Insulation</v>
          </cell>
          <cell r="N475" t="str">
            <v>CONEW Misc</v>
          </cell>
          <cell r="O475" t="str">
            <v>Conservation</v>
          </cell>
          <cell r="P475" t="str">
            <v>NA</v>
          </cell>
          <cell r="Q475">
            <v>0</v>
          </cell>
          <cell r="R475">
            <v>0</v>
          </cell>
          <cell r="S475">
            <v>3575.02</v>
          </cell>
          <cell r="T475">
            <v>0</v>
          </cell>
          <cell r="U475">
            <v>0</v>
          </cell>
          <cell r="V475">
            <v>0</v>
          </cell>
          <cell r="W475">
            <v>0</v>
          </cell>
          <cell r="X475" t="str">
            <v>July2010-2011</v>
          </cell>
          <cell r="Y475" t="str">
            <v>July2010-2011ConservationCONSER</v>
          </cell>
          <cell r="Z475" t="str">
            <v>Conservation196332CONSER</v>
          </cell>
          <cell r="AA475" t="str">
            <v>July2010-2011CONEW Misc</v>
          </cell>
          <cell r="AB475" t="str">
            <v>ConservationCONSER</v>
          </cell>
          <cell r="AC475" t="str">
            <v>NACONSERConservation196332</v>
          </cell>
          <cell r="AD475" t="str">
            <v>CONEW MiscJulyCONSER</v>
          </cell>
          <cell r="AE475" t="str">
            <v>ConservationCONSER196332July</v>
          </cell>
          <cell r="AF475">
            <v>0</v>
          </cell>
          <cell r="AG475">
            <v>3575.02</v>
          </cell>
          <cell r="AH475">
            <v>0</v>
          </cell>
          <cell r="AI475">
            <v>0</v>
          </cell>
          <cell r="AJ475">
            <v>0</v>
          </cell>
          <cell r="AK475">
            <v>0</v>
          </cell>
          <cell r="AL475">
            <v>0</v>
          </cell>
          <cell r="AM475">
            <v>0</v>
          </cell>
          <cell r="AN475">
            <v>0</v>
          </cell>
          <cell r="AO475">
            <v>0</v>
          </cell>
          <cell r="AP475">
            <v>0</v>
          </cell>
          <cell r="AQ475">
            <v>3575.02</v>
          </cell>
          <cell r="AR475">
            <v>0</v>
          </cell>
          <cell r="AS475">
            <v>0</v>
          </cell>
          <cell r="AT475">
            <v>0</v>
          </cell>
          <cell r="AU475">
            <v>0</v>
          </cell>
          <cell r="AV475">
            <v>0</v>
          </cell>
        </row>
        <row r="476">
          <cell r="A476" t="str">
            <v>July</v>
          </cell>
          <cell r="B476" t="str">
            <v>2010-2011</v>
          </cell>
          <cell r="C476" t="str">
            <v>18225.512014.912</v>
          </cell>
          <cell r="D476" t="str">
            <v>CONSER</v>
          </cell>
          <cell r="E476" t="str">
            <v>CONSER</v>
          </cell>
          <cell r="F476">
            <v>40744</v>
          </cell>
          <cell r="G476">
            <v>196332</v>
          </cell>
          <cell r="H476" t="str">
            <v>Aqua Cops Water Systems Inc</v>
          </cell>
          <cell r="I476">
            <v>1769.06</v>
          </cell>
          <cell r="J476" t="str">
            <v>00171332</v>
          </cell>
          <cell r="K476" t="str">
            <v xml:space="preserve"> </v>
          </cell>
          <cell r="L476" t="str">
            <v>HF0278</v>
          </cell>
          <cell r="M476" t="str">
            <v>ADDITIONAL FUNDS CONS</v>
          </cell>
          <cell r="N476" t="str">
            <v>CONEW Misc</v>
          </cell>
          <cell r="O476" t="str">
            <v>Conservation</v>
          </cell>
          <cell r="P476" t="str">
            <v>NA</v>
          </cell>
          <cell r="Q476">
            <v>0</v>
          </cell>
          <cell r="R476">
            <v>0</v>
          </cell>
          <cell r="S476">
            <v>1769.06</v>
          </cell>
          <cell r="T476">
            <v>0</v>
          </cell>
          <cell r="U476">
            <v>0</v>
          </cell>
          <cell r="V476">
            <v>0</v>
          </cell>
          <cell r="W476">
            <v>0</v>
          </cell>
          <cell r="X476" t="str">
            <v>July2010-2011</v>
          </cell>
          <cell r="Y476" t="str">
            <v>July2010-2011ConservationCONSER</v>
          </cell>
          <cell r="Z476" t="str">
            <v>Conservation196332CONSER</v>
          </cell>
          <cell r="AA476" t="str">
            <v>July2010-2011CONEW Misc</v>
          </cell>
          <cell r="AB476" t="str">
            <v>ConservationCONSER</v>
          </cell>
          <cell r="AC476" t="str">
            <v>NACONSERConservation196332</v>
          </cell>
          <cell r="AD476" t="str">
            <v>CONEW MiscJulyCONSER</v>
          </cell>
          <cell r="AE476" t="str">
            <v>ConservationCONSER196332July</v>
          </cell>
          <cell r="AF476">
            <v>0</v>
          </cell>
          <cell r="AG476">
            <v>1769.06</v>
          </cell>
          <cell r="AH476">
            <v>0</v>
          </cell>
          <cell r="AI476">
            <v>0</v>
          </cell>
          <cell r="AJ476">
            <v>0</v>
          </cell>
          <cell r="AK476">
            <v>0</v>
          </cell>
          <cell r="AL476">
            <v>0</v>
          </cell>
          <cell r="AM476">
            <v>0</v>
          </cell>
          <cell r="AN476">
            <v>0</v>
          </cell>
          <cell r="AO476">
            <v>0</v>
          </cell>
          <cell r="AP476">
            <v>0</v>
          </cell>
          <cell r="AQ476">
            <v>1769.06</v>
          </cell>
          <cell r="AR476">
            <v>0</v>
          </cell>
          <cell r="AS476">
            <v>0</v>
          </cell>
          <cell r="AT476">
            <v>0</v>
          </cell>
          <cell r="AU476">
            <v>0</v>
          </cell>
          <cell r="AV476">
            <v>0</v>
          </cell>
        </row>
        <row r="477">
          <cell r="A477" t="str">
            <v>July</v>
          </cell>
          <cell r="B477" t="str">
            <v>2010-2011</v>
          </cell>
          <cell r="C477" t="str">
            <v>18225.512014.912</v>
          </cell>
          <cell r="D477" t="str">
            <v>CONSER</v>
          </cell>
          <cell r="E477" t="str">
            <v>CONSER</v>
          </cell>
          <cell r="F477">
            <v>40744</v>
          </cell>
          <cell r="G477">
            <v>196332</v>
          </cell>
          <cell r="H477" t="str">
            <v>Aqua Cops Water Systems Inc</v>
          </cell>
          <cell r="I477">
            <v>1307.3599999999999</v>
          </cell>
          <cell r="J477" t="str">
            <v>00171332</v>
          </cell>
          <cell r="K477" t="str">
            <v xml:space="preserve"> </v>
          </cell>
          <cell r="L477" t="str">
            <v>HF0279</v>
          </cell>
          <cell r="M477" t="str">
            <v>ADDITIONAL FUNDS CONS</v>
          </cell>
          <cell r="N477" t="str">
            <v>CONEW Misc</v>
          </cell>
          <cell r="O477" t="str">
            <v>Conservation</v>
          </cell>
          <cell r="P477" t="str">
            <v>NA</v>
          </cell>
          <cell r="Q477">
            <v>0</v>
          </cell>
          <cell r="R477">
            <v>0</v>
          </cell>
          <cell r="S477">
            <v>1307.3599999999999</v>
          </cell>
          <cell r="T477">
            <v>0</v>
          </cell>
          <cell r="U477">
            <v>0</v>
          </cell>
          <cell r="V477">
            <v>0</v>
          </cell>
          <cell r="W477">
            <v>0</v>
          </cell>
          <cell r="X477" t="str">
            <v>July2010-2011</v>
          </cell>
          <cell r="Y477" t="str">
            <v>July2010-2011ConservationCONSER</v>
          </cell>
          <cell r="Z477" t="str">
            <v>Conservation196332CONSER</v>
          </cell>
          <cell r="AA477" t="str">
            <v>July2010-2011CONEW Misc</v>
          </cell>
          <cell r="AB477" t="str">
            <v>ConservationCONSER</v>
          </cell>
          <cell r="AC477" t="str">
            <v>NACONSERConservation196332</v>
          </cell>
          <cell r="AD477" t="str">
            <v>CONEW MiscJulyCONSER</v>
          </cell>
          <cell r="AE477" t="str">
            <v>ConservationCONSER196332July</v>
          </cell>
          <cell r="AF477">
            <v>0</v>
          </cell>
          <cell r="AG477">
            <v>1307.3599999999999</v>
          </cell>
          <cell r="AH477">
            <v>0</v>
          </cell>
          <cell r="AI477">
            <v>0</v>
          </cell>
          <cell r="AJ477">
            <v>0</v>
          </cell>
          <cell r="AK477">
            <v>0</v>
          </cell>
          <cell r="AL477">
            <v>0</v>
          </cell>
          <cell r="AM477">
            <v>0</v>
          </cell>
          <cell r="AN477">
            <v>0</v>
          </cell>
          <cell r="AO477">
            <v>0</v>
          </cell>
          <cell r="AP477">
            <v>0</v>
          </cell>
          <cell r="AQ477">
            <v>1307.3599999999999</v>
          </cell>
          <cell r="AR477">
            <v>0</v>
          </cell>
          <cell r="AS477">
            <v>0</v>
          </cell>
          <cell r="AT477">
            <v>0</v>
          </cell>
          <cell r="AU477">
            <v>0</v>
          </cell>
          <cell r="AV477">
            <v>0</v>
          </cell>
        </row>
        <row r="478">
          <cell r="A478" t="str">
            <v>July</v>
          </cell>
          <cell r="B478" t="str">
            <v>2010-2011</v>
          </cell>
          <cell r="C478" t="str">
            <v>18225.512014.912</v>
          </cell>
          <cell r="D478" t="str">
            <v>CONSER</v>
          </cell>
          <cell r="E478" t="str">
            <v>CONSER</v>
          </cell>
          <cell r="F478">
            <v>40744</v>
          </cell>
          <cell r="G478">
            <v>196332</v>
          </cell>
          <cell r="H478" t="str">
            <v>Aqua Cops Water Systems Inc</v>
          </cell>
          <cell r="I478">
            <v>1339.29</v>
          </cell>
          <cell r="J478" t="str">
            <v>00171332</v>
          </cell>
          <cell r="K478" t="str">
            <v xml:space="preserve"> </v>
          </cell>
          <cell r="L478" t="str">
            <v>HF0280</v>
          </cell>
          <cell r="M478" t="str">
            <v>ADDITIONAL FUNDS CONS</v>
          </cell>
          <cell r="N478" t="str">
            <v>CONEW Misc</v>
          </cell>
          <cell r="O478" t="str">
            <v>Conservation</v>
          </cell>
          <cell r="P478" t="str">
            <v>NA</v>
          </cell>
          <cell r="Q478">
            <v>0</v>
          </cell>
          <cell r="R478">
            <v>0</v>
          </cell>
          <cell r="S478">
            <v>1339.29</v>
          </cell>
          <cell r="T478">
            <v>0</v>
          </cell>
          <cell r="U478">
            <v>0</v>
          </cell>
          <cell r="V478">
            <v>0</v>
          </cell>
          <cell r="W478">
            <v>0</v>
          </cell>
          <cell r="X478" t="str">
            <v>July2010-2011</v>
          </cell>
          <cell r="Y478" t="str">
            <v>July2010-2011ConservationCONSER</v>
          </cell>
          <cell r="Z478" t="str">
            <v>Conservation196332CONSER</v>
          </cell>
          <cell r="AA478" t="str">
            <v>July2010-2011CONEW Misc</v>
          </cell>
          <cell r="AB478" t="str">
            <v>ConservationCONSER</v>
          </cell>
          <cell r="AC478" t="str">
            <v>NACONSERConservation196332</v>
          </cell>
          <cell r="AD478" t="str">
            <v>CONEW MiscJulyCONSER</v>
          </cell>
          <cell r="AE478" t="str">
            <v>ConservationCONSER196332July</v>
          </cell>
          <cell r="AF478">
            <v>0</v>
          </cell>
          <cell r="AG478">
            <v>1339.29</v>
          </cell>
          <cell r="AH478">
            <v>0</v>
          </cell>
          <cell r="AI478">
            <v>0</v>
          </cell>
          <cell r="AJ478">
            <v>0</v>
          </cell>
          <cell r="AK478">
            <v>0</v>
          </cell>
          <cell r="AL478">
            <v>0</v>
          </cell>
          <cell r="AM478">
            <v>0</v>
          </cell>
          <cell r="AN478">
            <v>0</v>
          </cell>
          <cell r="AO478">
            <v>0</v>
          </cell>
          <cell r="AP478">
            <v>0</v>
          </cell>
          <cell r="AQ478">
            <v>1339.29</v>
          </cell>
          <cell r="AR478">
            <v>0</v>
          </cell>
          <cell r="AS478">
            <v>0</v>
          </cell>
          <cell r="AT478">
            <v>0</v>
          </cell>
          <cell r="AU478">
            <v>0</v>
          </cell>
          <cell r="AV478">
            <v>0</v>
          </cell>
        </row>
        <row r="479">
          <cell r="A479" t="str">
            <v>July</v>
          </cell>
          <cell r="B479" t="str">
            <v>2010-2011</v>
          </cell>
          <cell r="C479" t="str">
            <v>18225.512014.912</v>
          </cell>
          <cell r="D479" t="str">
            <v>CONSER</v>
          </cell>
          <cell r="E479" t="str">
            <v>CONSER</v>
          </cell>
          <cell r="F479">
            <v>40744</v>
          </cell>
          <cell r="G479">
            <v>196332</v>
          </cell>
          <cell r="H479" t="str">
            <v>Aqua Cops Water Systems Inc</v>
          </cell>
          <cell r="I479">
            <v>1413.18</v>
          </cell>
          <cell r="J479" t="str">
            <v>00171332</v>
          </cell>
          <cell r="K479" t="str">
            <v xml:space="preserve"> </v>
          </cell>
          <cell r="L479" t="str">
            <v>HF0281</v>
          </cell>
          <cell r="M479" t="str">
            <v>ADDITIONAL FUNDS CONS</v>
          </cell>
          <cell r="N479" t="str">
            <v>CONEW Misc</v>
          </cell>
          <cell r="O479" t="str">
            <v>Conservation</v>
          </cell>
          <cell r="P479" t="str">
            <v>NA</v>
          </cell>
          <cell r="Q479">
            <v>0</v>
          </cell>
          <cell r="R479">
            <v>0</v>
          </cell>
          <cell r="S479">
            <v>1413.18</v>
          </cell>
          <cell r="T479">
            <v>0</v>
          </cell>
          <cell r="U479">
            <v>0</v>
          </cell>
          <cell r="V479">
            <v>0</v>
          </cell>
          <cell r="W479">
            <v>0</v>
          </cell>
          <cell r="X479" t="str">
            <v>July2010-2011</v>
          </cell>
          <cell r="Y479" t="str">
            <v>July2010-2011ConservationCONSER</v>
          </cell>
          <cell r="Z479" t="str">
            <v>Conservation196332CONSER</v>
          </cell>
          <cell r="AA479" t="str">
            <v>July2010-2011CONEW Misc</v>
          </cell>
          <cell r="AB479" t="str">
            <v>ConservationCONSER</v>
          </cell>
          <cell r="AC479" t="str">
            <v>NACONSERConservation196332</v>
          </cell>
          <cell r="AD479" t="str">
            <v>CONEW MiscJulyCONSER</v>
          </cell>
          <cell r="AE479" t="str">
            <v>ConservationCONSER196332July</v>
          </cell>
          <cell r="AF479">
            <v>0</v>
          </cell>
          <cell r="AG479">
            <v>1413.18</v>
          </cell>
          <cell r="AH479">
            <v>0</v>
          </cell>
          <cell r="AI479">
            <v>0</v>
          </cell>
          <cell r="AJ479">
            <v>0</v>
          </cell>
          <cell r="AK479">
            <v>0</v>
          </cell>
          <cell r="AL479">
            <v>0</v>
          </cell>
          <cell r="AM479">
            <v>0</v>
          </cell>
          <cell r="AN479">
            <v>0</v>
          </cell>
          <cell r="AO479">
            <v>0</v>
          </cell>
          <cell r="AP479">
            <v>0</v>
          </cell>
          <cell r="AQ479">
            <v>1413.18</v>
          </cell>
          <cell r="AR479">
            <v>0</v>
          </cell>
          <cell r="AS479">
            <v>0</v>
          </cell>
          <cell r="AT479">
            <v>0</v>
          </cell>
          <cell r="AU479">
            <v>0</v>
          </cell>
          <cell r="AV479">
            <v>0</v>
          </cell>
        </row>
        <row r="480">
          <cell r="A480" t="str">
            <v>July</v>
          </cell>
          <cell r="B480" t="str">
            <v>2010-2011</v>
          </cell>
          <cell r="C480" t="str">
            <v>18225.512014.912</v>
          </cell>
          <cell r="D480" t="str">
            <v>CONSER</v>
          </cell>
          <cell r="E480" t="str">
            <v>CONSER</v>
          </cell>
          <cell r="F480">
            <v>40744</v>
          </cell>
          <cell r="G480">
            <v>196332</v>
          </cell>
          <cell r="H480" t="str">
            <v>Aqua Cops Water Systems Inc</v>
          </cell>
          <cell r="I480">
            <v>1255.3599999999999</v>
          </cell>
          <cell r="J480" t="str">
            <v>00171332</v>
          </cell>
          <cell r="K480" t="str">
            <v xml:space="preserve"> </v>
          </cell>
          <cell r="L480" t="str">
            <v>HF0282</v>
          </cell>
          <cell r="M480" t="str">
            <v>ADDITIONAL FUNDS CONS</v>
          </cell>
          <cell r="N480" t="str">
            <v>CONEW Misc</v>
          </cell>
          <cell r="O480" t="str">
            <v>Conservation</v>
          </cell>
          <cell r="P480" t="str">
            <v>NA</v>
          </cell>
          <cell r="Q480">
            <v>0</v>
          </cell>
          <cell r="R480">
            <v>0</v>
          </cell>
          <cell r="S480">
            <v>1255.3599999999999</v>
          </cell>
          <cell r="T480">
            <v>0</v>
          </cell>
          <cell r="U480">
            <v>0</v>
          </cell>
          <cell r="V480">
            <v>0</v>
          </cell>
          <cell r="W480">
            <v>0</v>
          </cell>
          <cell r="X480" t="str">
            <v>July2010-2011</v>
          </cell>
          <cell r="Y480" t="str">
            <v>July2010-2011ConservationCONSER</v>
          </cell>
          <cell r="Z480" t="str">
            <v>Conservation196332CONSER</v>
          </cell>
          <cell r="AA480" t="str">
            <v>July2010-2011CONEW Misc</v>
          </cell>
          <cell r="AB480" t="str">
            <v>ConservationCONSER</v>
          </cell>
          <cell r="AC480" t="str">
            <v>NACONSERConservation196332</v>
          </cell>
          <cell r="AD480" t="str">
            <v>CONEW MiscJulyCONSER</v>
          </cell>
          <cell r="AE480" t="str">
            <v>ConservationCONSER196332July</v>
          </cell>
          <cell r="AF480">
            <v>0</v>
          </cell>
          <cell r="AG480">
            <v>1255.3599999999999</v>
          </cell>
          <cell r="AH480">
            <v>0</v>
          </cell>
          <cell r="AI480">
            <v>0</v>
          </cell>
          <cell r="AJ480">
            <v>0</v>
          </cell>
          <cell r="AK480">
            <v>0</v>
          </cell>
          <cell r="AL480">
            <v>0</v>
          </cell>
          <cell r="AM480">
            <v>0</v>
          </cell>
          <cell r="AN480">
            <v>0</v>
          </cell>
          <cell r="AO480">
            <v>0</v>
          </cell>
          <cell r="AP480">
            <v>0</v>
          </cell>
          <cell r="AQ480">
            <v>1255.3599999999999</v>
          </cell>
          <cell r="AR480">
            <v>0</v>
          </cell>
          <cell r="AS480">
            <v>0</v>
          </cell>
          <cell r="AT480">
            <v>0</v>
          </cell>
          <cell r="AU480">
            <v>0</v>
          </cell>
          <cell r="AV480">
            <v>0</v>
          </cell>
        </row>
        <row r="481">
          <cell r="A481" t="str">
            <v>July</v>
          </cell>
          <cell r="B481" t="str">
            <v>2010-2011</v>
          </cell>
          <cell r="C481" t="str">
            <v>18225.512014.912</v>
          </cell>
          <cell r="D481" t="str">
            <v>CONSER</v>
          </cell>
          <cell r="E481" t="str">
            <v>CONSER</v>
          </cell>
          <cell r="F481">
            <v>40744</v>
          </cell>
          <cell r="G481">
            <v>196332</v>
          </cell>
          <cell r="H481" t="str">
            <v>Aqua Cops Water Systems Inc</v>
          </cell>
          <cell r="I481">
            <v>1047.4000000000001</v>
          </cell>
          <cell r="J481" t="str">
            <v>00171332</v>
          </cell>
          <cell r="K481" t="str">
            <v xml:space="preserve"> </v>
          </cell>
          <cell r="L481" t="str">
            <v>HF0283</v>
          </cell>
          <cell r="M481" t="str">
            <v>ADDITIONAL FUNDS CONS</v>
          </cell>
          <cell r="N481" t="str">
            <v>CONEW Misc</v>
          </cell>
          <cell r="O481" t="str">
            <v>Conservation</v>
          </cell>
          <cell r="P481" t="str">
            <v>NA</v>
          </cell>
          <cell r="Q481">
            <v>0</v>
          </cell>
          <cell r="R481">
            <v>0</v>
          </cell>
          <cell r="S481">
            <v>1047.4000000000001</v>
          </cell>
          <cell r="T481">
            <v>0</v>
          </cell>
          <cell r="U481">
            <v>0</v>
          </cell>
          <cell r="V481">
            <v>0</v>
          </cell>
          <cell r="W481">
            <v>0</v>
          </cell>
          <cell r="X481" t="str">
            <v>July2010-2011</v>
          </cell>
          <cell r="Y481" t="str">
            <v>July2010-2011ConservationCONSER</v>
          </cell>
          <cell r="Z481" t="str">
            <v>Conservation196332CONSER</v>
          </cell>
          <cell r="AA481" t="str">
            <v>July2010-2011CONEW Misc</v>
          </cell>
          <cell r="AB481" t="str">
            <v>ConservationCONSER</v>
          </cell>
          <cell r="AC481" t="str">
            <v>NACONSERConservation196332</v>
          </cell>
          <cell r="AD481" t="str">
            <v>CONEW MiscJulyCONSER</v>
          </cell>
          <cell r="AE481" t="str">
            <v>ConservationCONSER196332July</v>
          </cell>
          <cell r="AF481">
            <v>0</v>
          </cell>
          <cell r="AG481">
            <v>1047.4000000000001</v>
          </cell>
          <cell r="AH481">
            <v>0</v>
          </cell>
          <cell r="AI481">
            <v>0</v>
          </cell>
          <cell r="AJ481">
            <v>0</v>
          </cell>
          <cell r="AK481">
            <v>0</v>
          </cell>
          <cell r="AL481">
            <v>0</v>
          </cell>
          <cell r="AM481">
            <v>0</v>
          </cell>
          <cell r="AN481">
            <v>0</v>
          </cell>
          <cell r="AO481">
            <v>0</v>
          </cell>
          <cell r="AP481">
            <v>0</v>
          </cell>
          <cell r="AQ481">
            <v>1047.4000000000001</v>
          </cell>
          <cell r="AR481">
            <v>0</v>
          </cell>
          <cell r="AS481">
            <v>0</v>
          </cell>
          <cell r="AT481">
            <v>0</v>
          </cell>
          <cell r="AU481">
            <v>0</v>
          </cell>
          <cell r="AV481">
            <v>0</v>
          </cell>
        </row>
        <row r="482">
          <cell r="A482" t="str">
            <v>July</v>
          </cell>
          <cell r="B482" t="str">
            <v>2010-2011</v>
          </cell>
          <cell r="C482" t="str">
            <v>18225.512014.912</v>
          </cell>
          <cell r="D482" t="str">
            <v>CONSER</v>
          </cell>
          <cell r="E482" t="str">
            <v>CONSER</v>
          </cell>
          <cell r="F482">
            <v>40744</v>
          </cell>
          <cell r="G482">
            <v>196332</v>
          </cell>
          <cell r="H482" t="str">
            <v>Aqua Cops Water Systems Inc</v>
          </cell>
          <cell r="I482">
            <v>1578.52</v>
          </cell>
          <cell r="J482" t="str">
            <v>00171332</v>
          </cell>
          <cell r="K482" t="str">
            <v xml:space="preserve"> </v>
          </cell>
          <cell r="L482" t="str">
            <v>HF0284</v>
          </cell>
          <cell r="M482" t="str">
            <v>ADDITIONAL FUNDS CONS</v>
          </cell>
          <cell r="N482" t="str">
            <v>CONEW Misc</v>
          </cell>
          <cell r="O482" t="str">
            <v>Conservation</v>
          </cell>
          <cell r="P482" t="str">
            <v>NA</v>
          </cell>
          <cell r="Q482">
            <v>0</v>
          </cell>
          <cell r="R482">
            <v>0</v>
          </cell>
          <cell r="S482">
            <v>1578.52</v>
          </cell>
          <cell r="T482">
            <v>0</v>
          </cell>
          <cell r="U482">
            <v>0</v>
          </cell>
          <cell r="V482">
            <v>0</v>
          </cell>
          <cell r="W482">
            <v>0</v>
          </cell>
          <cell r="X482" t="str">
            <v>July2010-2011</v>
          </cell>
          <cell r="Y482" t="str">
            <v>July2010-2011ConservationCONSER</v>
          </cell>
          <cell r="Z482" t="str">
            <v>Conservation196332CONSER</v>
          </cell>
          <cell r="AA482" t="str">
            <v>July2010-2011CONEW Misc</v>
          </cell>
          <cell r="AB482" t="str">
            <v>ConservationCONSER</v>
          </cell>
          <cell r="AC482" t="str">
            <v>NACONSERConservation196332</v>
          </cell>
          <cell r="AD482" t="str">
            <v>CONEW MiscJulyCONSER</v>
          </cell>
          <cell r="AE482" t="str">
            <v>ConservationCONSER196332July</v>
          </cell>
          <cell r="AF482">
            <v>0</v>
          </cell>
          <cell r="AG482">
            <v>1578.52</v>
          </cell>
          <cell r="AH482">
            <v>0</v>
          </cell>
          <cell r="AI482">
            <v>0</v>
          </cell>
          <cell r="AJ482">
            <v>0</v>
          </cell>
          <cell r="AK482">
            <v>0</v>
          </cell>
          <cell r="AL482">
            <v>0</v>
          </cell>
          <cell r="AM482">
            <v>0</v>
          </cell>
          <cell r="AN482">
            <v>0</v>
          </cell>
          <cell r="AO482">
            <v>0</v>
          </cell>
          <cell r="AP482">
            <v>0</v>
          </cell>
          <cell r="AQ482">
            <v>1578.52</v>
          </cell>
          <cell r="AR482">
            <v>0</v>
          </cell>
          <cell r="AS482">
            <v>0</v>
          </cell>
          <cell r="AT482">
            <v>0</v>
          </cell>
          <cell r="AU482">
            <v>0</v>
          </cell>
          <cell r="AV482">
            <v>0</v>
          </cell>
        </row>
        <row r="483">
          <cell r="A483" t="str">
            <v>July</v>
          </cell>
          <cell r="B483" t="str">
            <v>2010-2011</v>
          </cell>
          <cell r="C483" t="str">
            <v>18225.512014.912</v>
          </cell>
          <cell r="D483" t="str">
            <v>CONSER</v>
          </cell>
          <cell r="E483" t="str">
            <v>CONSER</v>
          </cell>
          <cell r="F483">
            <v>40744</v>
          </cell>
          <cell r="G483">
            <v>196332</v>
          </cell>
          <cell r="H483" t="str">
            <v>Aqua Cops Water Systems Inc</v>
          </cell>
          <cell r="I483">
            <v>1146.51</v>
          </cell>
          <cell r="J483" t="str">
            <v>00171332</v>
          </cell>
          <cell r="K483" t="str">
            <v xml:space="preserve"> </v>
          </cell>
          <cell r="L483" t="str">
            <v>HF0285</v>
          </cell>
          <cell r="M483" t="str">
            <v>ADDITIONAL FUNDS CONS</v>
          </cell>
          <cell r="N483" t="str">
            <v>CONEW Misc</v>
          </cell>
          <cell r="O483" t="str">
            <v>Conservation</v>
          </cell>
          <cell r="P483" t="str">
            <v>NA</v>
          </cell>
          <cell r="Q483">
            <v>0</v>
          </cell>
          <cell r="R483">
            <v>0</v>
          </cell>
          <cell r="S483">
            <v>1146.51</v>
          </cell>
          <cell r="T483">
            <v>0</v>
          </cell>
          <cell r="U483">
            <v>0</v>
          </cell>
          <cell r="V483">
            <v>0</v>
          </cell>
          <cell r="W483">
            <v>0</v>
          </cell>
          <cell r="X483" t="str">
            <v>July2010-2011</v>
          </cell>
          <cell r="Y483" t="str">
            <v>July2010-2011ConservationCONSER</v>
          </cell>
          <cell r="Z483" t="str">
            <v>Conservation196332CONSER</v>
          </cell>
          <cell r="AA483" t="str">
            <v>July2010-2011CONEW Misc</v>
          </cell>
          <cell r="AB483" t="str">
            <v>ConservationCONSER</v>
          </cell>
          <cell r="AC483" t="str">
            <v>NACONSERConservation196332</v>
          </cell>
          <cell r="AD483" t="str">
            <v>CONEW MiscJulyCONSER</v>
          </cell>
          <cell r="AE483" t="str">
            <v>ConservationCONSER196332July</v>
          </cell>
          <cell r="AF483">
            <v>0</v>
          </cell>
          <cell r="AG483">
            <v>1146.51</v>
          </cell>
          <cell r="AH483">
            <v>0</v>
          </cell>
          <cell r="AI483">
            <v>0</v>
          </cell>
          <cell r="AJ483">
            <v>0</v>
          </cell>
          <cell r="AK483">
            <v>0</v>
          </cell>
          <cell r="AL483">
            <v>0</v>
          </cell>
          <cell r="AM483">
            <v>0</v>
          </cell>
          <cell r="AN483">
            <v>0</v>
          </cell>
          <cell r="AO483">
            <v>0</v>
          </cell>
          <cell r="AP483">
            <v>0</v>
          </cell>
          <cell r="AQ483">
            <v>1146.51</v>
          </cell>
          <cell r="AR483">
            <v>0</v>
          </cell>
          <cell r="AS483">
            <v>0</v>
          </cell>
          <cell r="AT483">
            <v>0</v>
          </cell>
          <cell r="AU483">
            <v>0</v>
          </cell>
          <cell r="AV483">
            <v>0</v>
          </cell>
        </row>
        <row r="484">
          <cell r="A484" t="str">
            <v>July</v>
          </cell>
          <cell r="B484" t="str">
            <v>2010-2011</v>
          </cell>
          <cell r="C484" t="str">
            <v>18225.512014.912</v>
          </cell>
          <cell r="D484" t="str">
            <v>CONSER</v>
          </cell>
          <cell r="E484" t="str">
            <v>CONSER</v>
          </cell>
          <cell r="F484">
            <v>40744</v>
          </cell>
          <cell r="G484">
            <v>196332</v>
          </cell>
          <cell r="H484" t="str">
            <v>Aqua Cops Water Systems Inc</v>
          </cell>
          <cell r="I484">
            <v>502.7</v>
          </cell>
          <cell r="J484" t="str">
            <v>00171332</v>
          </cell>
          <cell r="K484" t="str">
            <v xml:space="preserve"> </v>
          </cell>
          <cell r="L484" t="str">
            <v>BI0062</v>
          </cell>
          <cell r="M484" t="str">
            <v>ADDITIONAL FUNDS CONS</v>
          </cell>
          <cell r="N484" t="str">
            <v>CONEW Misc</v>
          </cell>
          <cell r="O484" t="str">
            <v>Conservation</v>
          </cell>
          <cell r="P484" t="str">
            <v>NA</v>
          </cell>
          <cell r="Q484">
            <v>0</v>
          </cell>
          <cell r="R484">
            <v>0</v>
          </cell>
          <cell r="S484">
            <v>502.7</v>
          </cell>
          <cell r="T484">
            <v>0</v>
          </cell>
          <cell r="U484">
            <v>0</v>
          </cell>
          <cell r="V484">
            <v>0</v>
          </cell>
          <cell r="W484">
            <v>0</v>
          </cell>
          <cell r="X484" t="str">
            <v>July2010-2011</v>
          </cell>
          <cell r="Y484" t="str">
            <v>July2010-2011ConservationCONSER</v>
          </cell>
          <cell r="Z484" t="str">
            <v>Conservation196332CONSER</v>
          </cell>
          <cell r="AA484" t="str">
            <v>July2010-2011CONEW Misc</v>
          </cell>
          <cell r="AB484" t="str">
            <v>ConservationCONSER</v>
          </cell>
          <cell r="AC484" t="str">
            <v>NACONSERConservation196332</v>
          </cell>
          <cell r="AD484" t="str">
            <v>CONEW MiscJulyCONSER</v>
          </cell>
          <cell r="AE484" t="str">
            <v>ConservationCONSER196332July</v>
          </cell>
          <cell r="AF484">
            <v>0</v>
          </cell>
          <cell r="AG484">
            <v>502.7</v>
          </cell>
          <cell r="AH484">
            <v>0</v>
          </cell>
          <cell r="AI484">
            <v>0</v>
          </cell>
          <cell r="AJ484">
            <v>0</v>
          </cell>
          <cell r="AK484">
            <v>0</v>
          </cell>
          <cell r="AL484">
            <v>0</v>
          </cell>
          <cell r="AM484">
            <v>0</v>
          </cell>
          <cell r="AN484">
            <v>0</v>
          </cell>
          <cell r="AO484">
            <v>0</v>
          </cell>
          <cell r="AP484">
            <v>0</v>
          </cell>
          <cell r="AQ484">
            <v>502.7</v>
          </cell>
          <cell r="AR484">
            <v>0</v>
          </cell>
          <cell r="AS484">
            <v>0</v>
          </cell>
          <cell r="AT484">
            <v>0</v>
          </cell>
          <cell r="AU484">
            <v>0</v>
          </cell>
          <cell r="AV484">
            <v>0</v>
          </cell>
        </row>
        <row r="485">
          <cell r="A485" t="str">
            <v>July</v>
          </cell>
          <cell r="B485" t="str">
            <v>2010-2011</v>
          </cell>
          <cell r="C485" t="str">
            <v>18225.512014.912</v>
          </cell>
          <cell r="D485" t="str">
            <v>CONSER</v>
          </cell>
          <cell r="E485" t="str">
            <v>CONSER</v>
          </cell>
          <cell r="F485">
            <v>40744</v>
          </cell>
          <cell r="G485">
            <v>52020</v>
          </cell>
          <cell r="H485" t="str">
            <v>Asyst Corporation</v>
          </cell>
          <cell r="I485">
            <v>6400</v>
          </cell>
          <cell r="J485" t="str">
            <v>00143096</v>
          </cell>
          <cell r="K485" t="str">
            <v xml:space="preserve"> </v>
          </cell>
          <cell r="L485" t="str">
            <v>5446</v>
          </cell>
          <cell r="M485" t="str">
            <v>ADDITIONAL FUND FY 2011</v>
          </cell>
          <cell r="N485" t="str">
            <v>CONEW Misc</v>
          </cell>
          <cell r="O485" t="str">
            <v>Conservation</v>
          </cell>
          <cell r="P485" t="str">
            <v>NA</v>
          </cell>
          <cell r="Q485">
            <v>0</v>
          </cell>
          <cell r="R485">
            <v>0</v>
          </cell>
          <cell r="S485">
            <v>6400</v>
          </cell>
          <cell r="T485">
            <v>0</v>
          </cell>
          <cell r="U485">
            <v>0</v>
          </cell>
          <cell r="V485">
            <v>0</v>
          </cell>
          <cell r="W485">
            <v>0</v>
          </cell>
          <cell r="X485" t="str">
            <v>July2010-2011</v>
          </cell>
          <cell r="Y485" t="str">
            <v>July2010-2011ConservationCONSER</v>
          </cell>
          <cell r="Z485" t="str">
            <v>Conservation52020CONSER</v>
          </cell>
          <cell r="AA485" t="str">
            <v>July2010-2011CONEW Misc</v>
          </cell>
          <cell r="AB485" t="str">
            <v>ConservationCONSER</v>
          </cell>
          <cell r="AC485" t="str">
            <v>NACONSERConservation52020</v>
          </cell>
          <cell r="AD485" t="str">
            <v>CONEW MiscJulyCONSER</v>
          </cell>
          <cell r="AE485" t="str">
            <v>ConservationCONSER52020July</v>
          </cell>
          <cell r="AF485">
            <v>0</v>
          </cell>
          <cell r="AG485">
            <v>6400</v>
          </cell>
          <cell r="AH485">
            <v>0</v>
          </cell>
          <cell r="AI485">
            <v>0</v>
          </cell>
          <cell r="AJ485">
            <v>0</v>
          </cell>
          <cell r="AK485">
            <v>0</v>
          </cell>
          <cell r="AL485">
            <v>0</v>
          </cell>
          <cell r="AM485">
            <v>0</v>
          </cell>
          <cell r="AN485">
            <v>0</v>
          </cell>
          <cell r="AO485">
            <v>0</v>
          </cell>
          <cell r="AP485">
            <v>0</v>
          </cell>
          <cell r="AQ485">
            <v>6400</v>
          </cell>
          <cell r="AR485">
            <v>0</v>
          </cell>
          <cell r="AS485">
            <v>0</v>
          </cell>
          <cell r="AT485">
            <v>0</v>
          </cell>
          <cell r="AU485">
            <v>0</v>
          </cell>
          <cell r="AV485">
            <v>0</v>
          </cell>
        </row>
        <row r="486">
          <cell r="A486" t="str">
            <v>July</v>
          </cell>
          <cell r="B486" t="str">
            <v>2010-2011</v>
          </cell>
          <cell r="C486" t="str">
            <v>18225.511200.912</v>
          </cell>
          <cell r="D486" t="str">
            <v>CONSER</v>
          </cell>
          <cell r="E486" t="str">
            <v>CONSER</v>
          </cell>
          <cell r="F486">
            <v>40745</v>
          </cell>
          <cell r="G486" t="str">
            <v>CIS</v>
          </cell>
          <cell r="H486" t="str">
            <v>CIS</v>
          </cell>
          <cell r="I486">
            <v>2355.9</v>
          </cell>
          <cell r="J486" t="str">
            <v xml:space="preserve"> </v>
          </cell>
          <cell r="K486" t="str">
            <v xml:space="preserve"> </v>
          </cell>
          <cell r="L486" t="str">
            <v xml:space="preserve"> </v>
          </cell>
          <cell r="M486" t="str">
            <v>000000000001548</v>
          </cell>
          <cell r="N486" t="str">
            <v>CONEW Misc</v>
          </cell>
          <cell r="O486" t="str">
            <v>Conservation</v>
          </cell>
          <cell r="P486" t="str">
            <v>NA</v>
          </cell>
          <cell r="Q486">
            <v>0</v>
          </cell>
          <cell r="R486">
            <v>0</v>
          </cell>
          <cell r="S486">
            <v>2355.9</v>
          </cell>
          <cell r="T486">
            <v>0</v>
          </cell>
          <cell r="U486">
            <v>0</v>
          </cell>
          <cell r="V486">
            <v>0</v>
          </cell>
          <cell r="W486">
            <v>0</v>
          </cell>
          <cell r="X486" t="str">
            <v>July2010-2011</v>
          </cell>
          <cell r="Y486" t="str">
            <v>July2010-2011ConservationCONSER</v>
          </cell>
          <cell r="Z486" t="str">
            <v>ConservationCISCONSER</v>
          </cell>
          <cell r="AA486" t="str">
            <v>July2010-2011CONEW Misc</v>
          </cell>
          <cell r="AB486" t="str">
            <v>ConservationCONSER</v>
          </cell>
          <cell r="AC486" t="str">
            <v>NACONSERConservationCIS</v>
          </cell>
          <cell r="AD486" t="str">
            <v>CONEW MiscJulyCONSER</v>
          </cell>
          <cell r="AE486" t="str">
            <v>ConservationCONSERCISJuly</v>
          </cell>
          <cell r="AF486">
            <v>0</v>
          </cell>
          <cell r="AG486">
            <v>2355.9</v>
          </cell>
          <cell r="AH486">
            <v>0</v>
          </cell>
          <cell r="AI486">
            <v>0</v>
          </cell>
          <cell r="AJ486">
            <v>0</v>
          </cell>
          <cell r="AK486">
            <v>0</v>
          </cell>
          <cell r="AL486">
            <v>0</v>
          </cell>
          <cell r="AM486">
            <v>0</v>
          </cell>
          <cell r="AN486">
            <v>0</v>
          </cell>
          <cell r="AO486">
            <v>0</v>
          </cell>
          <cell r="AP486">
            <v>0</v>
          </cell>
          <cell r="AQ486">
            <v>2355.9</v>
          </cell>
          <cell r="AR486">
            <v>0</v>
          </cell>
          <cell r="AS486">
            <v>0</v>
          </cell>
          <cell r="AT486">
            <v>0</v>
          </cell>
          <cell r="AU486">
            <v>0</v>
          </cell>
          <cell r="AV486">
            <v>0</v>
          </cell>
        </row>
        <row r="487">
          <cell r="A487" t="str">
            <v>July</v>
          </cell>
          <cell r="B487" t="str">
            <v>2010-2011</v>
          </cell>
          <cell r="C487" t="str">
            <v>18225.511200.912</v>
          </cell>
          <cell r="D487" t="str">
            <v>CONSER</v>
          </cell>
          <cell r="E487" t="str">
            <v>CONSER</v>
          </cell>
          <cell r="F487">
            <v>40745</v>
          </cell>
          <cell r="G487">
            <v>114883</v>
          </cell>
          <cell r="H487" t="str">
            <v>HD Supply Utilities</v>
          </cell>
          <cell r="I487">
            <v>8260</v>
          </cell>
          <cell r="J487" t="str">
            <v>00148809</v>
          </cell>
          <cell r="K487" t="str">
            <v>00361660</v>
          </cell>
          <cell r="L487" t="str">
            <v>1738089-02</v>
          </cell>
          <cell r="M487" t="str">
            <v>CFL Campaign</v>
          </cell>
          <cell r="N487" t="str">
            <v>CONEW Misc</v>
          </cell>
          <cell r="O487" t="str">
            <v>Conservation</v>
          </cell>
          <cell r="P487" t="str">
            <v>NA</v>
          </cell>
          <cell r="Q487">
            <v>0</v>
          </cell>
          <cell r="R487">
            <v>0</v>
          </cell>
          <cell r="S487">
            <v>8260</v>
          </cell>
          <cell r="T487">
            <v>0</v>
          </cell>
          <cell r="U487">
            <v>0</v>
          </cell>
          <cell r="V487">
            <v>0</v>
          </cell>
          <cell r="W487">
            <v>0</v>
          </cell>
          <cell r="X487" t="str">
            <v>July2010-2011</v>
          </cell>
          <cell r="Y487" t="str">
            <v>July2010-2011ConservationCONSER</v>
          </cell>
          <cell r="Z487" t="str">
            <v>Conservation114883CONSER</v>
          </cell>
          <cell r="AA487" t="str">
            <v>July2010-2011CONEW Misc</v>
          </cell>
          <cell r="AB487" t="str">
            <v>ConservationCONSER</v>
          </cell>
          <cell r="AC487" t="str">
            <v>NACONSERConservation114883</v>
          </cell>
          <cell r="AD487" t="str">
            <v>CONEW MiscJulyCONSER</v>
          </cell>
          <cell r="AE487" t="str">
            <v>ConservationCONSER114883July</v>
          </cell>
          <cell r="AF487">
            <v>0</v>
          </cell>
          <cell r="AG487">
            <v>8260</v>
          </cell>
          <cell r="AH487">
            <v>0</v>
          </cell>
          <cell r="AI487">
            <v>0</v>
          </cell>
          <cell r="AJ487">
            <v>0</v>
          </cell>
          <cell r="AK487">
            <v>0</v>
          </cell>
          <cell r="AL487">
            <v>0</v>
          </cell>
          <cell r="AM487">
            <v>0</v>
          </cell>
          <cell r="AN487">
            <v>0</v>
          </cell>
          <cell r="AO487">
            <v>0</v>
          </cell>
          <cell r="AP487">
            <v>0</v>
          </cell>
          <cell r="AQ487">
            <v>8260</v>
          </cell>
          <cell r="AR487">
            <v>0</v>
          </cell>
          <cell r="AS487">
            <v>0</v>
          </cell>
          <cell r="AT487">
            <v>0</v>
          </cell>
          <cell r="AU487">
            <v>0</v>
          </cell>
          <cell r="AV487">
            <v>0</v>
          </cell>
        </row>
        <row r="488">
          <cell r="A488" t="str">
            <v>July</v>
          </cell>
          <cell r="B488" t="str">
            <v>2010-2011</v>
          </cell>
          <cell r="C488" t="str">
            <v>18225.511200.912</v>
          </cell>
          <cell r="D488" t="str">
            <v>CONSER</v>
          </cell>
          <cell r="E488" t="str">
            <v>CONSER</v>
          </cell>
          <cell r="F488">
            <v>40746</v>
          </cell>
          <cell r="G488" t="str">
            <v>CIS</v>
          </cell>
          <cell r="H488" t="str">
            <v>CIS</v>
          </cell>
          <cell r="I488">
            <v>12028.8</v>
          </cell>
          <cell r="J488" t="str">
            <v xml:space="preserve"> </v>
          </cell>
          <cell r="K488" t="str">
            <v xml:space="preserve"> </v>
          </cell>
          <cell r="L488" t="str">
            <v xml:space="preserve"> </v>
          </cell>
          <cell r="M488" t="str">
            <v>000000000001549</v>
          </cell>
          <cell r="N488" t="str">
            <v>CONEW Misc</v>
          </cell>
          <cell r="O488" t="str">
            <v>Conservation</v>
          </cell>
          <cell r="P488" t="str">
            <v>NA</v>
          </cell>
          <cell r="Q488">
            <v>0</v>
          </cell>
          <cell r="R488">
            <v>0</v>
          </cell>
          <cell r="S488">
            <v>12028.8</v>
          </cell>
          <cell r="T488">
            <v>0</v>
          </cell>
          <cell r="U488">
            <v>0</v>
          </cell>
          <cell r="V488">
            <v>0</v>
          </cell>
          <cell r="W488">
            <v>0</v>
          </cell>
          <cell r="X488" t="str">
            <v>July2010-2011</v>
          </cell>
          <cell r="Y488" t="str">
            <v>July2010-2011ConservationCONSER</v>
          </cell>
          <cell r="Z488" t="str">
            <v>ConservationCISCONSER</v>
          </cell>
          <cell r="AA488" t="str">
            <v>July2010-2011CONEW Misc</v>
          </cell>
          <cell r="AB488" t="str">
            <v>ConservationCONSER</v>
          </cell>
          <cell r="AC488" t="str">
            <v>NACONSERConservationCIS</v>
          </cell>
          <cell r="AD488" t="str">
            <v>CONEW MiscJulyCONSER</v>
          </cell>
          <cell r="AE488" t="str">
            <v>ConservationCONSERCISJuly</v>
          </cell>
          <cell r="AF488">
            <v>0</v>
          </cell>
          <cell r="AG488">
            <v>12028.8</v>
          </cell>
          <cell r="AH488">
            <v>0</v>
          </cell>
          <cell r="AI488">
            <v>0</v>
          </cell>
          <cell r="AJ488">
            <v>0</v>
          </cell>
          <cell r="AK488">
            <v>0</v>
          </cell>
          <cell r="AL488">
            <v>0</v>
          </cell>
          <cell r="AM488">
            <v>0</v>
          </cell>
          <cell r="AN488">
            <v>0</v>
          </cell>
          <cell r="AO488">
            <v>0</v>
          </cell>
          <cell r="AP488">
            <v>0</v>
          </cell>
          <cell r="AQ488">
            <v>12028.8</v>
          </cell>
          <cell r="AR488">
            <v>0</v>
          </cell>
          <cell r="AS488">
            <v>0</v>
          </cell>
          <cell r="AT488">
            <v>0</v>
          </cell>
          <cell r="AU488">
            <v>0</v>
          </cell>
          <cell r="AV488">
            <v>0</v>
          </cell>
        </row>
        <row r="489">
          <cell r="A489" t="str">
            <v>July</v>
          </cell>
          <cell r="B489" t="str">
            <v>2010-2011</v>
          </cell>
          <cell r="C489" t="str">
            <v>18225.511200.912</v>
          </cell>
          <cell r="D489" t="str">
            <v>CONSER</v>
          </cell>
          <cell r="E489" t="str">
            <v>CONSER</v>
          </cell>
          <cell r="F489">
            <v>40749</v>
          </cell>
          <cell r="G489" t="str">
            <v>CIS</v>
          </cell>
          <cell r="H489" t="str">
            <v>CIS</v>
          </cell>
          <cell r="I489">
            <v>4371.6000000000004</v>
          </cell>
          <cell r="J489" t="str">
            <v xml:space="preserve"> </v>
          </cell>
          <cell r="K489" t="str">
            <v xml:space="preserve"> </v>
          </cell>
          <cell r="L489" t="str">
            <v xml:space="preserve"> </v>
          </cell>
          <cell r="M489" t="str">
            <v>000000000001552</v>
          </cell>
          <cell r="N489" t="str">
            <v>CONEW Misc</v>
          </cell>
          <cell r="O489" t="str">
            <v>Conservation</v>
          </cell>
          <cell r="P489" t="str">
            <v>NA</v>
          </cell>
          <cell r="Q489">
            <v>0</v>
          </cell>
          <cell r="R489">
            <v>0</v>
          </cell>
          <cell r="S489">
            <v>4371.6000000000004</v>
          </cell>
          <cell r="T489">
            <v>0</v>
          </cell>
          <cell r="U489">
            <v>0</v>
          </cell>
          <cell r="V489">
            <v>0</v>
          </cell>
          <cell r="W489">
            <v>0</v>
          </cell>
          <cell r="X489" t="str">
            <v>July2010-2011</v>
          </cell>
          <cell r="Y489" t="str">
            <v>July2010-2011ConservationCONSER</v>
          </cell>
          <cell r="Z489" t="str">
            <v>ConservationCISCONSER</v>
          </cell>
          <cell r="AA489" t="str">
            <v>July2010-2011CONEW Misc</v>
          </cell>
          <cell r="AB489" t="str">
            <v>ConservationCONSER</v>
          </cell>
          <cell r="AC489" t="str">
            <v>NACONSERConservationCIS</v>
          </cell>
          <cell r="AD489" t="str">
            <v>CONEW MiscJulyCONSER</v>
          </cell>
          <cell r="AE489" t="str">
            <v>ConservationCONSERCISJuly</v>
          </cell>
          <cell r="AF489">
            <v>0</v>
          </cell>
          <cell r="AG489">
            <v>4371.6000000000004</v>
          </cell>
          <cell r="AH489">
            <v>0</v>
          </cell>
          <cell r="AI489">
            <v>0</v>
          </cell>
          <cell r="AJ489">
            <v>0</v>
          </cell>
          <cell r="AK489">
            <v>0</v>
          </cell>
          <cell r="AL489">
            <v>0</v>
          </cell>
          <cell r="AM489">
            <v>0</v>
          </cell>
          <cell r="AN489">
            <v>0</v>
          </cell>
          <cell r="AO489">
            <v>0</v>
          </cell>
          <cell r="AP489">
            <v>0</v>
          </cell>
          <cell r="AQ489">
            <v>4371.6000000000004</v>
          </cell>
          <cell r="AR489">
            <v>0</v>
          </cell>
          <cell r="AS489">
            <v>0</v>
          </cell>
          <cell r="AT489">
            <v>0</v>
          </cell>
          <cell r="AU489">
            <v>0</v>
          </cell>
          <cell r="AV489">
            <v>0</v>
          </cell>
        </row>
        <row r="490">
          <cell r="A490" t="str">
            <v>July</v>
          </cell>
          <cell r="B490" t="str">
            <v>2010-2011</v>
          </cell>
          <cell r="C490" t="str">
            <v>18225.511200.912</v>
          </cell>
          <cell r="D490" t="str">
            <v>CONSER</v>
          </cell>
          <cell r="E490" t="str">
            <v>CONSER</v>
          </cell>
          <cell r="F490">
            <v>40750</v>
          </cell>
          <cell r="G490" t="str">
            <v>CIS</v>
          </cell>
          <cell r="H490" t="str">
            <v>CIS</v>
          </cell>
          <cell r="I490">
            <v>12112.31</v>
          </cell>
          <cell r="J490" t="str">
            <v xml:space="preserve"> </v>
          </cell>
          <cell r="K490" t="str">
            <v xml:space="preserve"> </v>
          </cell>
          <cell r="L490" t="str">
            <v xml:space="preserve"> </v>
          </cell>
          <cell r="M490" t="str">
            <v>000000000001553</v>
          </cell>
          <cell r="N490" t="str">
            <v>CONEW Misc</v>
          </cell>
          <cell r="O490" t="str">
            <v>Conservation</v>
          </cell>
          <cell r="P490" t="str">
            <v>NA</v>
          </cell>
          <cell r="Q490">
            <v>0</v>
          </cell>
          <cell r="R490">
            <v>0</v>
          </cell>
          <cell r="S490">
            <v>12112.31</v>
          </cell>
          <cell r="T490">
            <v>0</v>
          </cell>
          <cell r="U490">
            <v>0</v>
          </cell>
          <cell r="V490">
            <v>0</v>
          </cell>
          <cell r="W490">
            <v>0</v>
          </cell>
          <cell r="X490" t="str">
            <v>July2010-2011</v>
          </cell>
          <cell r="Y490" t="str">
            <v>July2010-2011ConservationCONSER</v>
          </cell>
          <cell r="Z490" t="str">
            <v>ConservationCISCONSER</v>
          </cell>
          <cell r="AA490" t="str">
            <v>July2010-2011CONEW Misc</v>
          </cell>
          <cell r="AB490" t="str">
            <v>ConservationCONSER</v>
          </cell>
          <cell r="AC490" t="str">
            <v>NACONSERConservationCIS</v>
          </cell>
          <cell r="AD490" t="str">
            <v>CONEW MiscJulyCONSER</v>
          </cell>
          <cell r="AE490" t="str">
            <v>ConservationCONSERCISJuly</v>
          </cell>
          <cell r="AF490">
            <v>0</v>
          </cell>
          <cell r="AG490">
            <v>12112.31</v>
          </cell>
          <cell r="AH490">
            <v>0</v>
          </cell>
          <cell r="AI490">
            <v>0</v>
          </cell>
          <cell r="AJ490">
            <v>0</v>
          </cell>
          <cell r="AK490">
            <v>0</v>
          </cell>
          <cell r="AL490">
            <v>0</v>
          </cell>
          <cell r="AM490">
            <v>0</v>
          </cell>
          <cell r="AN490">
            <v>0</v>
          </cell>
          <cell r="AO490">
            <v>0</v>
          </cell>
          <cell r="AP490">
            <v>0</v>
          </cell>
          <cell r="AQ490">
            <v>12112.31</v>
          </cell>
          <cell r="AR490">
            <v>0</v>
          </cell>
          <cell r="AS490">
            <v>0</v>
          </cell>
          <cell r="AT490">
            <v>0</v>
          </cell>
          <cell r="AU490">
            <v>0</v>
          </cell>
          <cell r="AV490">
            <v>0</v>
          </cell>
        </row>
        <row r="491">
          <cell r="A491" t="str">
            <v>July</v>
          </cell>
          <cell r="B491" t="str">
            <v>2010-2011</v>
          </cell>
          <cell r="C491" t="str">
            <v>18225.511200.912</v>
          </cell>
          <cell r="D491" t="str">
            <v>CONSER</v>
          </cell>
          <cell r="E491" t="str">
            <v>CONSER</v>
          </cell>
          <cell r="F491">
            <v>40751</v>
          </cell>
          <cell r="G491" t="str">
            <v>CIS</v>
          </cell>
          <cell r="H491" t="str">
            <v>CIS</v>
          </cell>
          <cell r="I491">
            <v>6362.32</v>
          </cell>
          <cell r="J491" t="str">
            <v xml:space="preserve"> </v>
          </cell>
          <cell r="K491" t="str">
            <v xml:space="preserve"> </v>
          </cell>
          <cell r="L491" t="str">
            <v xml:space="preserve"> </v>
          </cell>
          <cell r="M491" t="str">
            <v>000000000001554</v>
          </cell>
          <cell r="N491" t="str">
            <v>CONEW Misc</v>
          </cell>
          <cell r="O491" t="str">
            <v>Conservation</v>
          </cell>
          <cell r="P491" t="str">
            <v>NA</v>
          </cell>
          <cell r="Q491">
            <v>0</v>
          </cell>
          <cell r="R491">
            <v>0</v>
          </cell>
          <cell r="S491">
            <v>6362.32</v>
          </cell>
          <cell r="T491">
            <v>0</v>
          </cell>
          <cell r="U491">
            <v>0</v>
          </cell>
          <cell r="V491">
            <v>0</v>
          </cell>
          <cell r="W491">
            <v>0</v>
          </cell>
          <cell r="X491" t="str">
            <v>July2010-2011</v>
          </cell>
          <cell r="Y491" t="str">
            <v>July2010-2011ConservationCONSER</v>
          </cell>
          <cell r="Z491" t="str">
            <v>ConservationCISCONSER</v>
          </cell>
          <cell r="AA491" t="str">
            <v>July2010-2011CONEW Misc</v>
          </cell>
          <cell r="AB491" t="str">
            <v>ConservationCONSER</v>
          </cell>
          <cell r="AC491" t="str">
            <v>NACONSERConservationCIS</v>
          </cell>
          <cell r="AD491" t="str">
            <v>CONEW MiscJulyCONSER</v>
          </cell>
          <cell r="AE491" t="str">
            <v>ConservationCONSERCISJuly</v>
          </cell>
          <cell r="AF491">
            <v>0</v>
          </cell>
          <cell r="AG491">
            <v>6362.32</v>
          </cell>
          <cell r="AH491">
            <v>0</v>
          </cell>
          <cell r="AI491">
            <v>0</v>
          </cell>
          <cell r="AJ491">
            <v>0</v>
          </cell>
          <cell r="AK491">
            <v>0</v>
          </cell>
          <cell r="AL491">
            <v>0</v>
          </cell>
          <cell r="AM491">
            <v>0</v>
          </cell>
          <cell r="AN491">
            <v>0</v>
          </cell>
          <cell r="AO491">
            <v>0</v>
          </cell>
          <cell r="AP491">
            <v>0</v>
          </cell>
          <cell r="AQ491">
            <v>6362.32</v>
          </cell>
          <cell r="AR491">
            <v>0</v>
          </cell>
          <cell r="AS491">
            <v>0</v>
          </cell>
          <cell r="AT491">
            <v>0</v>
          </cell>
          <cell r="AU491">
            <v>0</v>
          </cell>
          <cell r="AV491">
            <v>0</v>
          </cell>
        </row>
        <row r="492">
          <cell r="A492" t="str">
            <v>July</v>
          </cell>
          <cell r="B492" t="str">
            <v>2010-2011</v>
          </cell>
          <cell r="C492" t="str">
            <v>18225.512014.912</v>
          </cell>
          <cell r="D492" t="str">
            <v>CONSER</v>
          </cell>
          <cell r="E492" t="str">
            <v>CONSER</v>
          </cell>
          <cell r="F492">
            <v>40751</v>
          </cell>
          <cell r="G492">
            <v>196332</v>
          </cell>
          <cell r="H492" t="str">
            <v>Aqua Cops Water Systems Inc</v>
          </cell>
          <cell r="I492">
            <v>1326.83</v>
          </cell>
          <cell r="J492" t="str">
            <v>00171332</v>
          </cell>
          <cell r="K492" t="str">
            <v xml:space="preserve"> </v>
          </cell>
          <cell r="L492" t="str">
            <v>HF0296</v>
          </cell>
          <cell r="M492" t="str">
            <v>ADDITIONAL FUNDS CONS</v>
          </cell>
          <cell r="N492" t="str">
            <v>CONEW Misc</v>
          </cell>
          <cell r="O492" t="str">
            <v>Conservation</v>
          </cell>
          <cell r="P492" t="str">
            <v>NA</v>
          </cell>
          <cell r="Q492">
            <v>0</v>
          </cell>
          <cell r="R492">
            <v>0</v>
          </cell>
          <cell r="S492">
            <v>1326.83</v>
          </cell>
          <cell r="T492">
            <v>0</v>
          </cell>
          <cell r="U492">
            <v>0</v>
          </cell>
          <cell r="V492">
            <v>0</v>
          </cell>
          <cell r="W492">
            <v>0</v>
          </cell>
          <cell r="X492" t="str">
            <v>July2010-2011</v>
          </cell>
          <cell r="Y492" t="str">
            <v>July2010-2011ConservationCONSER</v>
          </cell>
          <cell r="Z492" t="str">
            <v>Conservation196332CONSER</v>
          </cell>
          <cell r="AA492" t="str">
            <v>July2010-2011CONEW Misc</v>
          </cell>
          <cell r="AB492" t="str">
            <v>ConservationCONSER</v>
          </cell>
          <cell r="AC492" t="str">
            <v>NACONSERConservation196332</v>
          </cell>
          <cell r="AD492" t="str">
            <v>CONEW MiscJulyCONSER</v>
          </cell>
          <cell r="AE492" t="str">
            <v>ConservationCONSER196332July</v>
          </cell>
          <cell r="AF492">
            <v>0</v>
          </cell>
          <cell r="AG492">
            <v>1326.83</v>
          </cell>
          <cell r="AH492">
            <v>0</v>
          </cell>
          <cell r="AI492">
            <v>0</v>
          </cell>
          <cell r="AJ492">
            <v>0</v>
          </cell>
          <cell r="AK492">
            <v>0</v>
          </cell>
          <cell r="AL492">
            <v>0</v>
          </cell>
          <cell r="AM492">
            <v>0</v>
          </cell>
          <cell r="AN492">
            <v>0</v>
          </cell>
          <cell r="AO492">
            <v>0</v>
          </cell>
          <cell r="AP492">
            <v>0</v>
          </cell>
          <cell r="AQ492">
            <v>1326.83</v>
          </cell>
          <cell r="AR492">
            <v>0</v>
          </cell>
          <cell r="AS492">
            <v>0</v>
          </cell>
          <cell r="AT492">
            <v>0</v>
          </cell>
          <cell r="AU492">
            <v>0</v>
          </cell>
          <cell r="AV492">
            <v>0</v>
          </cell>
        </row>
        <row r="493">
          <cell r="A493" t="str">
            <v>July</v>
          </cell>
          <cell r="B493" t="str">
            <v>2010-2011</v>
          </cell>
          <cell r="C493" t="str">
            <v>18225.512014.912</v>
          </cell>
          <cell r="D493" t="str">
            <v>CONSER</v>
          </cell>
          <cell r="E493" t="str">
            <v>CONSER</v>
          </cell>
          <cell r="F493">
            <v>40751</v>
          </cell>
          <cell r="G493">
            <v>196332</v>
          </cell>
          <cell r="H493" t="str">
            <v>Aqua Cops Water Systems Inc</v>
          </cell>
          <cell r="I493">
            <v>1152.06</v>
          </cell>
          <cell r="J493" t="str">
            <v>00171332</v>
          </cell>
          <cell r="K493" t="str">
            <v xml:space="preserve"> </v>
          </cell>
          <cell r="L493" t="str">
            <v>HF0297</v>
          </cell>
          <cell r="M493" t="str">
            <v>ADDITIONAL FUNDS CONS</v>
          </cell>
          <cell r="N493" t="str">
            <v>CONEW Misc</v>
          </cell>
          <cell r="O493" t="str">
            <v>Conservation</v>
          </cell>
          <cell r="P493" t="str">
            <v>NA</v>
          </cell>
          <cell r="Q493">
            <v>0</v>
          </cell>
          <cell r="R493">
            <v>0</v>
          </cell>
          <cell r="S493">
            <v>1152.06</v>
          </cell>
          <cell r="T493">
            <v>0</v>
          </cell>
          <cell r="U493">
            <v>0</v>
          </cell>
          <cell r="V493">
            <v>0</v>
          </cell>
          <cell r="W493">
            <v>0</v>
          </cell>
          <cell r="X493" t="str">
            <v>July2010-2011</v>
          </cell>
          <cell r="Y493" t="str">
            <v>July2010-2011ConservationCONSER</v>
          </cell>
          <cell r="Z493" t="str">
            <v>Conservation196332CONSER</v>
          </cell>
          <cell r="AA493" t="str">
            <v>July2010-2011CONEW Misc</v>
          </cell>
          <cell r="AB493" t="str">
            <v>ConservationCONSER</v>
          </cell>
          <cell r="AC493" t="str">
            <v>NACONSERConservation196332</v>
          </cell>
          <cell r="AD493" t="str">
            <v>CONEW MiscJulyCONSER</v>
          </cell>
          <cell r="AE493" t="str">
            <v>ConservationCONSER196332July</v>
          </cell>
          <cell r="AF493">
            <v>0</v>
          </cell>
          <cell r="AG493">
            <v>1152.06</v>
          </cell>
          <cell r="AH493">
            <v>0</v>
          </cell>
          <cell r="AI493">
            <v>0</v>
          </cell>
          <cell r="AJ493">
            <v>0</v>
          </cell>
          <cell r="AK493">
            <v>0</v>
          </cell>
          <cell r="AL493">
            <v>0</v>
          </cell>
          <cell r="AM493">
            <v>0</v>
          </cell>
          <cell r="AN493">
            <v>0</v>
          </cell>
          <cell r="AO493">
            <v>0</v>
          </cell>
          <cell r="AP493">
            <v>0</v>
          </cell>
          <cell r="AQ493">
            <v>1152.06</v>
          </cell>
          <cell r="AR493">
            <v>0</v>
          </cell>
          <cell r="AS493">
            <v>0</v>
          </cell>
          <cell r="AT493">
            <v>0</v>
          </cell>
          <cell r="AU493">
            <v>0</v>
          </cell>
          <cell r="AV493">
            <v>0</v>
          </cell>
        </row>
        <row r="494">
          <cell r="A494" t="str">
            <v>July</v>
          </cell>
          <cell r="B494" t="str">
            <v>2010-2011</v>
          </cell>
          <cell r="C494" t="str">
            <v>18225.512014.912</v>
          </cell>
          <cell r="D494" t="str">
            <v>CONSER</v>
          </cell>
          <cell r="E494" t="str">
            <v>CONSER</v>
          </cell>
          <cell r="F494">
            <v>40751</v>
          </cell>
          <cell r="G494">
            <v>196332</v>
          </cell>
          <cell r="H494" t="str">
            <v>Aqua Cops Water Systems Inc</v>
          </cell>
          <cell r="I494">
            <v>1075.03</v>
          </cell>
          <cell r="J494" t="str">
            <v>00171332</v>
          </cell>
          <cell r="K494" t="str">
            <v xml:space="preserve"> </v>
          </cell>
          <cell r="L494" t="str">
            <v>HF0298</v>
          </cell>
          <cell r="M494" t="str">
            <v>ADDITIONAL FUNDS CONS</v>
          </cell>
          <cell r="N494" t="str">
            <v>CONEW Misc</v>
          </cell>
          <cell r="O494" t="str">
            <v>Conservation</v>
          </cell>
          <cell r="P494" t="str">
            <v>NA</v>
          </cell>
          <cell r="Q494">
            <v>0</v>
          </cell>
          <cell r="R494">
            <v>0</v>
          </cell>
          <cell r="S494">
            <v>1075.03</v>
          </cell>
          <cell r="T494">
            <v>0</v>
          </cell>
          <cell r="U494">
            <v>0</v>
          </cell>
          <cell r="V494">
            <v>0</v>
          </cell>
          <cell r="W494">
            <v>0</v>
          </cell>
          <cell r="X494" t="str">
            <v>July2010-2011</v>
          </cell>
          <cell r="Y494" t="str">
            <v>July2010-2011ConservationCONSER</v>
          </cell>
          <cell r="Z494" t="str">
            <v>Conservation196332CONSER</v>
          </cell>
          <cell r="AA494" t="str">
            <v>July2010-2011CONEW Misc</v>
          </cell>
          <cell r="AB494" t="str">
            <v>ConservationCONSER</v>
          </cell>
          <cell r="AC494" t="str">
            <v>NACONSERConservation196332</v>
          </cell>
          <cell r="AD494" t="str">
            <v>CONEW MiscJulyCONSER</v>
          </cell>
          <cell r="AE494" t="str">
            <v>ConservationCONSER196332July</v>
          </cell>
          <cell r="AF494">
            <v>0</v>
          </cell>
          <cell r="AG494">
            <v>1075.03</v>
          </cell>
          <cell r="AH494">
            <v>0</v>
          </cell>
          <cell r="AI494">
            <v>0</v>
          </cell>
          <cell r="AJ494">
            <v>0</v>
          </cell>
          <cell r="AK494">
            <v>0</v>
          </cell>
          <cell r="AL494">
            <v>0</v>
          </cell>
          <cell r="AM494">
            <v>0</v>
          </cell>
          <cell r="AN494">
            <v>0</v>
          </cell>
          <cell r="AO494">
            <v>0</v>
          </cell>
          <cell r="AP494">
            <v>0</v>
          </cell>
          <cell r="AQ494">
            <v>1075.03</v>
          </cell>
          <cell r="AR494">
            <v>0</v>
          </cell>
          <cell r="AS494">
            <v>0</v>
          </cell>
          <cell r="AT494">
            <v>0</v>
          </cell>
          <cell r="AU494">
            <v>0</v>
          </cell>
          <cell r="AV494">
            <v>0</v>
          </cell>
        </row>
        <row r="495">
          <cell r="A495" t="str">
            <v>July</v>
          </cell>
          <cell r="B495" t="str">
            <v>2010-2011</v>
          </cell>
          <cell r="C495" t="str">
            <v>18225.512014.912</v>
          </cell>
          <cell r="D495" t="str">
            <v>CONSER</v>
          </cell>
          <cell r="E495" t="str">
            <v>CONSER</v>
          </cell>
          <cell r="F495">
            <v>40751</v>
          </cell>
          <cell r="G495">
            <v>196332</v>
          </cell>
          <cell r="H495" t="str">
            <v>Aqua Cops Water Systems Inc</v>
          </cell>
          <cell r="I495">
            <v>1528.89</v>
          </cell>
          <cell r="J495" t="str">
            <v>00171332</v>
          </cell>
          <cell r="K495" t="str">
            <v xml:space="preserve"> </v>
          </cell>
          <cell r="L495" t="str">
            <v>HF0299</v>
          </cell>
          <cell r="M495" t="str">
            <v>ADDITIONAL FUNDS CONS</v>
          </cell>
          <cell r="N495" t="str">
            <v>CONEW Misc</v>
          </cell>
          <cell r="O495" t="str">
            <v>Conservation</v>
          </cell>
          <cell r="P495" t="str">
            <v>NA</v>
          </cell>
          <cell r="Q495">
            <v>0</v>
          </cell>
          <cell r="R495">
            <v>0</v>
          </cell>
          <cell r="S495">
            <v>1528.89</v>
          </cell>
          <cell r="T495">
            <v>0</v>
          </cell>
          <cell r="U495">
            <v>0</v>
          </cell>
          <cell r="V495">
            <v>0</v>
          </cell>
          <cell r="W495">
            <v>0</v>
          </cell>
          <cell r="X495" t="str">
            <v>July2010-2011</v>
          </cell>
          <cell r="Y495" t="str">
            <v>July2010-2011ConservationCONSER</v>
          </cell>
          <cell r="Z495" t="str">
            <v>Conservation196332CONSER</v>
          </cell>
          <cell r="AA495" t="str">
            <v>July2010-2011CONEW Misc</v>
          </cell>
          <cell r="AB495" t="str">
            <v>ConservationCONSER</v>
          </cell>
          <cell r="AC495" t="str">
            <v>NACONSERConservation196332</v>
          </cell>
          <cell r="AD495" t="str">
            <v>CONEW MiscJulyCONSER</v>
          </cell>
          <cell r="AE495" t="str">
            <v>ConservationCONSER196332July</v>
          </cell>
          <cell r="AF495">
            <v>0</v>
          </cell>
          <cell r="AG495">
            <v>1528.89</v>
          </cell>
          <cell r="AH495">
            <v>0</v>
          </cell>
          <cell r="AI495">
            <v>0</v>
          </cell>
          <cell r="AJ495">
            <v>0</v>
          </cell>
          <cell r="AK495">
            <v>0</v>
          </cell>
          <cell r="AL495">
            <v>0</v>
          </cell>
          <cell r="AM495">
            <v>0</v>
          </cell>
          <cell r="AN495">
            <v>0</v>
          </cell>
          <cell r="AO495">
            <v>0</v>
          </cell>
          <cell r="AP495">
            <v>0</v>
          </cell>
          <cell r="AQ495">
            <v>1528.89</v>
          </cell>
          <cell r="AR495">
            <v>0</v>
          </cell>
          <cell r="AS495">
            <v>0</v>
          </cell>
          <cell r="AT495">
            <v>0</v>
          </cell>
          <cell r="AU495">
            <v>0</v>
          </cell>
          <cell r="AV495">
            <v>0</v>
          </cell>
        </row>
        <row r="496">
          <cell r="A496" t="str">
            <v>July</v>
          </cell>
          <cell r="B496" t="str">
            <v>2010-2011</v>
          </cell>
          <cell r="C496" t="str">
            <v>18225.512014.912</v>
          </cell>
          <cell r="D496" t="str">
            <v>CONSER</v>
          </cell>
          <cell r="E496" t="str">
            <v>CONSER</v>
          </cell>
          <cell r="F496">
            <v>40751</v>
          </cell>
          <cell r="G496">
            <v>196332</v>
          </cell>
          <cell r="H496" t="str">
            <v>Aqua Cops Water Systems Inc</v>
          </cell>
          <cell r="I496">
            <v>1187.29</v>
          </cell>
          <cell r="J496" t="str">
            <v>00171332</v>
          </cell>
          <cell r="K496" t="str">
            <v xml:space="preserve"> </v>
          </cell>
          <cell r="L496" t="str">
            <v>HF0300</v>
          </cell>
          <cell r="M496" t="str">
            <v>ADDITIONAL FUNDS CONS</v>
          </cell>
          <cell r="N496" t="str">
            <v>CONEW Misc</v>
          </cell>
          <cell r="O496" t="str">
            <v>Conservation</v>
          </cell>
          <cell r="P496" t="str">
            <v>NA</v>
          </cell>
          <cell r="Q496">
            <v>0</v>
          </cell>
          <cell r="R496">
            <v>0</v>
          </cell>
          <cell r="S496">
            <v>1187.29</v>
          </cell>
          <cell r="T496">
            <v>0</v>
          </cell>
          <cell r="U496">
            <v>0</v>
          </cell>
          <cell r="V496">
            <v>0</v>
          </cell>
          <cell r="W496">
            <v>0</v>
          </cell>
          <cell r="X496" t="str">
            <v>July2010-2011</v>
          </cell>
          <cell r="Y496" t="str">
            <v>July2010-2011ConservationCONSER</v>
          </cell>
          <cell r="Z496" t="str">
            <v>Conservation196332CONSER</v>
          </cell>
          <cell r="AA496" t="str">
            <v>July2010-2011CONEW Misc</v>
          </cell>
          <cell r="AB496" t="str">
            <v>ConservationCONSER</v>
          </cell>
          <cell r="AC496" t="str">
            <v>NACONSERConservation196332</v>
          </cell>
          <cell r="AD496" t="str">
            <v>CONEW MiscJulyCONSER</v>
          </cell>
          <cell r="AE496" t="str">
            <v>ConservationCONSER196332July</v>
          </cell>
          <cell r="AF496">
            <v>0</v>
          </cell>
          <cell r="AG496">
            <v>1187.29</v>
          </cell>
          <cell r="AH496">
            <v>0</v>
          </cell>
          <cell r="AI496">
            <v>0</v>
          </cell>
          <cell r="AJ496">
            <v>0</v>
          </cell>
          <cell r="AK496">
            <v>0</v>
          </cell>
          <cell r="AL496">
            <v>0</v>
          </cell>
          <cell r="AM496">
            <v>0</v>
          </cell>
          <cell r="AN496">
            <v>0</v>
          </cell>
          <cell r="AO496">
            <v>0</v>
          </cell>
          <cell r="AP496">
            <v>0</v>
          </cell>
          <cell r="AQ496">
            <v>1187.29</v>
          </cell>
          <cell r="AR496">
            <v>0</v>
          </cell>
          <cell r="AS496">
            <v>0</v>
          </cell>
          <cell r="AT496">
            <v>0</v>
          </cell>
          <cell r="AU496">
            <v>0</v>
          </cell>
          <cell r="AV496">
            <v>0</v>
          </cell>
        </row>
        <row r="497">
          <cell r="A497" t="str">
            <v>July</v>
          </cell>
          <cell r="B497" t="str">
            <v>2010-2011</v>
          </cell>
          <cell r="C497" t="str">
            <v>18225.512014.912</v>
          </cell>
          <cell r="D497" t="str">
            <v>CONSER</v>
          </cell>
          <cell r="E497" t="str">
            <v>CONSER</v>
          </cell>
          <cell r="F497">
            <v>40751</v>
          </cell>
          <cell r="G497">
            <v>196332</v>
          </cell>
          <cell r="H497" t="str">
            <v>Aqua Cops Water Systems Inc</v>
          </cell>
          <cell r="I497">
            <v>1524.66</v>
          </cell>
          <cell r="J497" t="str">
            <v>00171332</v>
          </cell>
          <cell r="K497" t="str">
            <v xml:space="preserve"> </v>
          </cell>
          <cell r="L497" t="str">
            <v>HF0301</v>
          </cell>
          <cell r="M497" t="str">
            <v>ADDITIONAL FUNDS CONS</v>
          </cell>
          <cell r="N497" t="str">
            <v>CONEW Misc</v>
          </cell>
          <cell r="O497" t="str">
            <v>Conservation</v>
          </cell>
          <cell r="P497" t="str">
            <v>NA</v>
          </cell>
          <cell r="Q497">
            <v>0</v>
          </cell>
          <cell r="R497">
            <v>0</v>
          </cell>
          <cell r="S497">
            <v>1524.66</v>
          </cell>
          <cell r="T497">
            <v>0</v>
          </cell>
          <cell r="U497">
            <v>0</v>
          </cell>
          <cell r="V497">
            <v>0</v>
          </cell>
          <cell r="W497">
            <v>0</v>
          </cell>
          <cell r="X497" t="str">
            <v>July2010-2011</v>
          </cell>
          <cell r="Y497" t="str">
            <v>July2010-2011ConservationCONSER</v>
          </cell>
          <cell r="Z497" t="str">
            <v>Conservation196332CONSER</v>
          </cell>
          <cell r="AA497" t="str">
            <v>July2010-2011CONEW Misc</v>
          </cell>
          <cell r="AB497" t="str">
            <v>ConservationCONSER</v>
          </cell>
          <cell r="AC497" t="str">
            <v>NACONSERConservation196332</v>
          </cell>
          <cell r="AD497" t="str">
            <v>CONEW MiscJulyCONSER</v>
          </cell>
          <cell r="AE497" t="str">
            <v>ConservationCONSER196332July</v>
          </cell>
          <cell r="AF497">
            <v>0</v>
          </cell>
          <cell r="AG497">
            <v>1524.66</v>
          </cell>
          <cell r="AH497">
            <v>0</v>
          </cell>
          <cell r="AI497">
            <v>0</v>
          </cell>
          <cell r="AJ497">
            <v>0</v>
          </cell>
          <cell r="AK497">
            <v>0</v>
          </cell>
          <cell r="AL497">
            <v>0</v>
          </cell>
          <cell r="AM497">
            <v>0</v>
          </cell>
          <cell r="AN497">
            <v>0</v>
          </cell>
          <cell r="AO497">
            <v>0</v>
          </cell>
          <cell r="AP497">
            <v>0</v>
          </cell>
          <cell r="AQ497">
            <v>1524.66</v>
          </cell>
          <cell r="AR497">
            <v>0</v>
          </cell>
          <cell r="AS497">
            <v>0</v>
          </cell>
          <cell r="AT497">
            <v>0</v>
          </cell>
          <cell r="AU497">
            <v>0</v>
          </cell>
          <cell r="AV497">
            <v>0</v>
          </cell>
        </row>
        <row r="498">
          <cell r="A498" t="str">
            <v>July</v>
          </cell>
          <cell r="B498" t="str">
            <v>2010-2011</v>
          </cell>
          <cell r="C498" t="str">
            <v>18225.512014.912</v>
          </cell>
          <cell r="D498" t="str">
            <v>CONSER</v>
          </cell>
          <cell r="E498" t="str">
            <v>CONSER</v>
          </cell>
          <cell r="F498">
            <v>40751</v>
          </cell>
          <cell r="G498">
            <v>196332</v>
          </cell>
          <cell r="H498" t="str">
            <v>Aqua Cops Water Systems Inc</v>
          </cell>
          <cell r="I498">
            <v>1559.53</v>
          </cell>
          <cell r="J498" t="str">
            <v>00171332</v>
          </cell>
          <cell r="K498" t="str">
            <v xml:space="preserve"> </v>
          </cell>
          <cell r="L498" t="str">
            <v>HF0302</v>
          </cell>
          <cell r="M498" t="str">
            <v>ADDITIONAL FUNDS CONS</v>
          </cell>
          <cell r="N498" t="str">
            <v>CONEW Misc</v>
          </cell>
          <cell r="O498" t="str">
            <v>Conservation</v>
          </cell>
          <cell r="P498" t="str">
            <v>NA</v>
          </cell>
          <cell r="Q498">
            <v>0</v>
          </cell>
          <cell r="R498">
            <v>0</v>
          </cell>
          <cell r="S498">
            <v>1559.53</v>
          </cell>
          <cell r="T498">
            <v>0</v>
          </cell>
          <cell r="U498">
            <v>0</v>
          </cell>
          <cell r="V498">
            <v>0</v>
          </cell>
          <cell r="W498">
            <v>0</v>
          </cell>
          <cell r="X498" t="str">
            <v>July2010-2011</v>
          </cell>
          <cell r="Y498" t="str">
            <v>July2010-2011ConservationCONSER</v>
          </cell>
          <cell r="Z498" t="str">
            <v>Conservation196332CONSER</v>
          </cell>
          <cell r="AA498" t="str">
            <v>July2010-2011CONEW Misc</v>
          </cell>
          <cell r="AB498" t="str">
            <v>ConservationCONSER</v>
          </cell>
          <cell r="AC498" t="str">
            <v>NACONSERConservation196332</v>
          </cell>
          <cell r="AD498" t="str">
            <v>CONEW MiscJulyCONSER</v>
          </cell>
          <cell r="AE498" t="str">
            <v>ConservationCONSER196332July</v>
          </cell>
          <cell r="AF498">
            <v>0</v>
          </cell>
          <cell r="AG498">
            <v>1559.53</v>
          </cell>
          <cell r="AH498">
            <v>0</v>
          </cell>
          <cell r="AI498">
            <v>0</v>
          </cell>
          <cell r="AJ498">
            <v>0</v>
          </cell>
          <cell r="AK498">
            <v>0</v>
          </cell>
          <cell r="AL498">
            <v>0</v>
          </cell>
          <cell r="AM498">
            <v>0</v>
          </cell>
          <cell r="AN498">
            <v>0</v>
          </cell>
          <cell r="AO498">
            <v>0</v>
          </cell>
          <cell r="AP498">
            <v>0</v>
          </cell>
          <cell r="AQ498">
            <v>1559.53</v>
          </cell>
          <cell r="AR498">
            <v>0</v>
          </cell>
          <cell r="AS498">
            <v>0</v>
          </cell>
          <cell r="AT498">
            <v>0</v>
          </cell>
          <cell r="AU498">
            <v>0</v>
          </cell>
          <cell r="AV498">
            <v>0</v>
          </cell>
        </row>
        <row r="499">
          <cell r="A499" t="str">
            <v>July</v>
          </cell>
          <cell r="B499" t="str">
            <v>2010-2011</v>
          </cell>
          <cell r="C499" t="str">
            <v>18225.512014.912</v>
          </cell>
          <cell r="D499" t="str">
            <v>CONSER</v>
          </cell>
          <cell r="E499" t="str">
            <v>CONSER</v>
          </cell>
          <cell r="F499">
            <v>40751</v>
          </cell>
          <cell r="G499">
            <v>196332</v>
          </cell>
          <cell r="H499" t="str">
            <v>Aqua Cops Water Systems Inc</v>
          </cell>
          <cell r="I499">
            <v>1109.8399999999999</v>
          </cell>
          <cell r="J499" t="str">
            <v>00171332</v>
          </cell>
          <cell r="K499" t="str">
            <v xml:space="preserve"> </v>
          </cell>
          <cell r="L499" t="str">
            <v>HF0303</v>
          </cell>
          <cell r="M499" t="str">
            <v>ADDITIONAL FUNDS CONS</v>
          </cell>
          <cell r="N499" t="str">
            <v>CONEW Misc</v>
          </cell>
          <cell r="O499" t="str">
            <v>Conservation</v>
          </cell>
          <cell r="P499" t="str">
            <v>NA</v>
          </cell>
          <cell r="Q499">
            <v>0</v>
          </cell>
          <cell r="R499">
            <v>0</v>
          </cell>
          <cell r="S499">
            <v>1109.8399999999999</v>
          </cell>
          <cell r="T499">
            <v>0</v>
          </cell>
          <cell r="U499">
            <v>0</v>
          </cell>
          <cell r="V499">
            <v>0</v>
          </cell>
          <cell r="W499">
            <v>0</v>
          </cell>
          <cell r="X499" t="str">
            <v>July2010-2011</v>
          </cell>
          <cell r="Y499" t="str">
            <v>July2010-2011ConservationCONSER</v>
          </cell>
          <cell r="Z499" t="str">
            <v>Conservation196332CONSER</v>
          </cell>
          <cell r="AA499" t="str">
            <v>July2010-2011CONEW Misc</v>
          </cell>
          <cell r="AB499" t="str">
            <v>ConservationCONSER</v>
          </cell>
          <cell r="AC499" t="str">
            <v>NACONSERConservation196332</v>
          </cell>
          <cell r="AD499" t="str">
            <v>CONEW MiscJulyCONSER</v>
          </cell>
          <cell r="AE499" t="str">
            <v>ConservationCONSER196332July</v>
          </cell>
          <cell r="AF499">
            <v>0</v>
          </cell>
          <cell r="AG499">
            <v>1109.8399999999999</v>
          </cell>
          <cell r="AH499">
            <v>0</v>
          </cell>
          <cell r="AI499">
            <v>0</v>
          </cell>
          <cell r="AJ499">
            <v>0</v>
          </cell>
          <cell r="AK499">
            <v>0</v>
          </cell>
          <cell r="AL499">
            <v>0</v>
          </cell>
          <cell r="AM499">
            <v>0</v>
          </cell>
          <cell r="AN499">
            <v>0</v>
          </cell>
          <cell r="AO499">
            <v>0</v>
          </cell>
          <cell r="AP499">
            <v>0</v>
          </cell>
          <cell r="AQ499">
            <v>1109.8399999999999</v>
          </cell>
          <cell r="AR499">
            <v>0</v>
          </cell>
          <cell r="AS499">
            <v>0</v>
          </cell>
          <cell r="AT499">
            <v>0</v>
          </cell>
          <cell r="AU499">
            <v>0</v>
          </cell>
          <cell r="AV499">
            <v>0</v>
          </cell>
        </row>
        <row r="500">
          <cell r="A500" t="str">
            <v>July</v>
          </cell>
          <cell r="B500" t="str">
            <v>2010-2011</v>
          </cell>
          <cell r="C500" t="str">
            <v>18225.512014.912</v>
          </cell>
          <cell r="D500" t="str">
            <v>CONSER</v>
          </cell>
          <cell r="E500" t="str">
            <v>CONSER</v>
          </cell>
          <cell r="F500">
            <v>40751</v>
          </cell>
          <cell r="G500">
            <v>196332</v>
          </cell>
          <cell r="H500" t="str">
            <v>Aqua Cops Water Systems Inc</v>
          </cell>
          <cell r="I500">
            <v>931.18</v>
          </cell>
          <cell r="J500" t="str">
            <v>00171332</v>
          </cell>
          <cell r="K500" t="str">
            <v xml:space="preserve"> </v>
          </cell>
          <cell r="L500" t="str">
            <v>BI0063</v>
          </cell>
          <cell r="M500" t="str">
            <v>ADDITIONAL FUNDS CONS</v>
          </cell>
          <cell r="N500" t="str">
            <v>CONEW Misc</v>
          </cell>
          <cell r="O500" t="str">
            <v>Conservation</v>
          </cell>
          <cell r="P500" t="str">
            <v>NA</v>
          </cell>
          <cell r="Q500">
            <v>0</v>
          </cell>
          <cell r="R500">
            <v>0</v>
          </cell>
          <cell r="S500">
            <v>931.18</v>
          </cell>
          <cell r="T500">
            <v>0</v>
          </cell>
          <cell r="U500">
            <v>0</v>
          </cell>
          <cell r="V500">
            <v>0</v>
          </cell>
          <cell r="W500">
            <v>0</v>
          </cell>
          <cell r="X500" t="str">
            <v>July2010-2011</v>
          </cell>
          <cell r="Y500" t="str">
            <v>July2010-2011ConservationCONSER</v>
          </cell>
          <cell r="Z500" t="str">
            <v>Conservation196332CONSER</v>
          </cell>
          <cell r="AA500" t="str">
            <v>July2010-2011CONEW Misc</v>
          </cell>
          <cell r="AB500" t="str">
            <v>ConservationCONSER</v>
          </cell>
          <cell r="AC500" t="str">
            <v>NACONSERConservation196332</v>
          </cell>
          <cell r="AD500" t="str">
            <v>CONEW MiscJulyCONSER</v>
          </cell>
          <cell r="AE500" t="str">
            <v>ConservationCONSER196332July</v>
          </cell>
          <cell r="AF500">
            <v>0</v>
          </cell>
          <cell r="AG500">
            <v>931.18</v>
          </cell>
          <cell r="AH500">
            <v>0</v>
          </cell>
          <cell r="AI500">
            <v>0</v>
          </cell>
          <cell r="AJ500">
            <v>0</v>
          </cell>
          <cell r="AK500">
            <v>0</v>
          </cell>
          <cell r="AL500">
            <v>0</v>
          </cell>
          <cell r="AM500">
            <v>0</v>
          </cell>
          <cell r="AN500">
            <v>0</v>
          </cell>
          <cell r="AO500">
            <v>0</v>
          </cell>
          <cell r="AP500">
            <v>0</v>
          </cell>
          <cell r="AQ500">
            <v>931.18</v>
          </cell>
          <cell r="AR500">
            <v>0</v>
          </cell>
          <cell r="AS500">
            <v>0</v>
          </cell>
          <cell r="AT500">
            <v>0</v>
          </cell>
          <cell r="AU500">
            <v>0</v>
          </cell>
          <cell r="AV500">
            <v>0</v>
          </cell>
        </row>
        <row r="501">
          <cell r="A501" t="str">
            <v>July</v>
          </cell>
          <cell r="B501" t="str">
            <v>2010-2011</v>
          </cell>
          <cell r="C501" t="str">
            <v>18225.512014.912</v>
          </cell>
          <cell r="D501" t="str">
            <v>CONSER</v>
          </cell>
          <cell r="E501" t="str">
            <v>CONSER</v>
          </cell>
          <cell r="F501">
            <v>40751</v>
          </cell>
          <cell r="G501">
            <v>196332</v>
          </cell>
          <cell r="H501" t="str">
            <v>Aqua Cops Water Systems Inc</v>
          </cell>
          <cell r="I501">
            <v>789.71</v>
          </cell>
          <cell r="J501" t="str">
            <v>00171332</v>
          </cell>
          <cell r="K501" t="str">
            <v xml:space="preserve"> </v>
          </cell>
          <cell r="L501" t="str">
            <v>BI0064</v>
          </cell>
          <cell r="M501" t="str">
            <v>ADDITIONAL FUNDS CONS</v>
          </cell>
          <cell r="N501" t="str">
            <v>CONEW Misc</v>
          </cell>
          <cell r="O501" t="str">
            <v>Conservation</v>
          </cell>
          <cell r="P501" t="str">
            <v>NA</v>
          </cell>
          <cell r="Q501">
            <v>0</v>
          </cell>
          <cell r="R501">
            <v>0</v>
          </cell>
          <cell r="S501">
            <v>789.71</v>
          </cell>
          <cell r="T501">
            <v>0</v>
          </cell>
          <cell r="U501">
            <v>0</v>
          </cell>
          <cell r="V501">
            <v>0</v>
          </cell>
          <cell r="W501">
            <v>0</v>
          </cell>
          <cell r="X501" t="str">
            <v>July2010-2011</v>
          </cell>
          <cell r="Y501" t="str">
            <v>July2010-2011ConservationCONSER</v>
          </cell>
          <cell r="Z501" t="str">
            <v>Conservation196332CONSER</v>
          </cell>
          <cell r="AA501" t="str">
            <v>July2010-2011CONEW Misc</v>
          </cell>
          <cell r="AB501" t="str">
            <v>ConservationCONSER</v>
          </cell>
          <cell r="AC501" t="str">
            <v>NACONSERConservation196332</v>
          </cell>
          <cell r="AD501" t="str">
            <v>CONEW MiscJulyCONSER</v>
          </cell>
          <cell r="AE501" t="str">
            <v>ConservationCONSER196332July</v>
          </cell>
          <cell r="AF501">
            <v>0</v>
          </cell>
          <cell r="AG501">
            <v>789.71</v>
          </cell>
          <cell r="AH501">
            <v>0</v>
          </cell>
          <cell r="AI501">
            <v>0</v>
          </cell>
          <cell r="AJ501">
            <v>0</v>
          </cell>
          <cell r="AK501">
            <v>0</v>
          </cell>
          <cell r="AL501">
            <v>0</v>
          </cell>
          <cell r="AM501">
            <v>0</v>
          </cell>
          <cell r="AN501">
            <v>0</v>
          </cell>
          <cell r="AO501">
            <v>0</v>
          </cell>
          <cell r="AP501">
            <v>0</v>
          </cell>
          <cell r="AQ501">
            <v>789.71</v>
          </cell>
          <cell r="AR501">
            <v>0</v>
          </cell>
          <cell r="AS501">
            <v>0</v>
          </cell>
          <cell r="AT501">
            <v>0</v>
          </cell>
          <cell r="AU501">
            <v>0</v>
          </cell>
          <cell r="AV501">
            <v>0</v>
          </cell>
        </row>
        <row r="502">
          <cell r="A502" t="str">
            <v>July</v>
          </cell>
          <cell r="B502" t="str">
            <v>2010-2011</v>
          </cell>
          <cell r="C502" t="str">
            <v>18225.511200.912</v>
          </cell>
          <cell r="D502" t="str">
            <v>CONSER</v>
          </cell>
          <cell r="E502" t="str">
            <v>CONSER</v>
          </cell>
          <cell r="F502">
            <v>40752</v>
          </cell>
          <cell r="G502" t="str">
            <v>CIS</v>
          </cell>
          <cell r="H502" t="str">
            <v>CIS</v>
          </cell>
          <cell r="I502">
            <v>4339.5200000000004</v>
          </cell>
          <cell r="J502" t="str">
            <v xml:space="preserve"> </v>
          </cell>
          <cell r="K502" t="str">
            <v xml:space="preserve"> </v>
          </cell>
          <cell r="L502" t="str">
            <v xml:space="preserve"> </v>
          </cell>
          <cell r="M502" t="str">
            <v>000000000001555</v>
          </cell>
          <cell r="N502" t="str">
            <v>CONEW Misc</v>
          </cell>
          <cell r="O502" t="str">
            <v>Conservation</v>
          </cell>
          <cell r="P502" t="str">
            <v>NA</v>
          </cell>
          <cell r="Q502">
            <v>0</v>
          </cell>
          <cell r="R502">
            <v>0</v>
          </cell>
          <cell r="S502">
            <v>4339.5200000000004</v>
          </cell>
          <cell r="T502">
            <v>0</v>
          </cell>
          <cell r="U502">
            <v>0</v>
          </cell>
          <cell r="V502">
            <v>0</v>
          </cell>
          <cell r="W502">
            <v>0</v>
          </cell>
          <cell r="X502" t="str">
            <v>July2010-2011</v>
          </cell>
          <cell r="Y502" t="str">
            <v>July2010-2011ConservationCONSER</v>
          </cell>
          <cell r="Z502" t="str">
            <v>ConservationCISCONSER</v>
          </cell>
          <cell r="AA502" t="str">
            <v>July2010-2011CONEW Misc</v>
          </cell>
          <cell r="AB502" t="str">
            <v>ConservationCONSER</v>
          </cell>
          <cell r="AC502" t="str">
            <v>NACONSERConservationCIS</v>
          </cell>
          <cell r="AD502" t="str">
            <v>CONEW MiscJulyCONSER</v>
          </cell>
          <cell r="AE502" t="str">
            <v>ConservationCONSERCISJuly</v>
          </cell>
          <cell r="AF502">
            <v>0</v>
          </cell>
          <cell r="AG502">
            <v>4339.5200000000004</v>
          </cell>
          <cell r="AH502">
            <v>0</v>
          </cell>
          <cell r="AI502">
            <v>0</v>
          </cell>
          <cell r="AJ502">
            <v>0</v>
          </cell>
          <cell r="AK502">
            <v>0</v>
          </cell>
          <cell r="AL502">
            <v>0</v>
          </cell>
          <cell r="AM502">
            <v>0</v>
          </cell>
          <cell r="AN502">
            <v>0</v>
          </cell>
          <cell r="AO502">
            <v>0</v>
          </cell>
          <cell r="AP502">
            <v>0</v>
          </cell>
          <cell r="AQ502">
            <v>4339.5200000000004</v>
          </cell>
          <cell r="AR502">
            <v>0</v>
          </cell>
          <cell r="AS502">
            <v>0</v>
          </cell>
          <cell r="AT502">
            <v>0</v>
          </cell>
          <cell r="AU502">
            <v>0</v>
          </cell>
          <cell r="AV502">
            <v>0</v>
          </cell>
        </row>
        <row r="503">
          <cell r="A503" t="str">
            <v>July</v>
          </cell>
          <cell r="B503" t="str">
            <v>2010-2011</v>
          </cell>
          <cell r="C503" t="str">
            <v>18225.511200.912</v>
          </cell>
          <cell r="D503" t="str">
            <v>CONSER</v>
          </cell>
          <cell r="E503" t="str">
            <v>CONSER</v>
          </cell>
          <cell r="F503">
            <v>40753</v>
          </cell>
          <cell r="G503" t="str">
            <v>CIS</v>
          </cell>
          <cell r="H503" t="str">
            <v>CIS</v>
          </cell>
          <cell r="I503">
            <v>450</v>
          </cell>
          <cell r="J503" t="str">
            <v xml:space="preserve"> </v>
          </cell>
          <cell r="K503" t="str">
            <v xml:space="preserve"> </v>
          </cell>
          <cell r="L503" t="str">
            <v xml:space="preserve"> </v>
          </cell>
          <cell r="M503" t="str">
            <v>000000000001556</v>
          </cell>
          <cell r="N503" t="str">
            <v>CONEW Misc</v>
          </cell>
          <cell r="O503" t="str">
            <v>Conservation</v>
          </cell>
          <cell r="P503" t="str">
            <v>NA</v>
          </cell>
          <cell r="Q503">
            <v>0</v>
          </cell>
          <cell r="R503">
            <v>0</v>
          </cell>
          <cell r="S503">
            <v>450</v>
          </cell>
          <cell r="T503">
            <v>0</v>
          </cell>
          <cell r="U503">
            <v>0</v>
          </cell>
          <cell r="V503">
            <v>0</v>
          </cell>
          <cell r="W503">
            <v>0</v>
          </cell>
          <cell r="X503" t="str">
            <v>July2010-2011</v>
          </cell>
          <cell r="Y503" t="str">
            <v>July2010-2011ConservationCONSER</v>
          </cell>
          <cell r="Z503" t="str">
            <v>ConservationCISCONSER</v>
          </cell>
          <cell r="AA503" t="str">
            <v>July2010-2011CONEW Misc</v>
          </cell>
          <cell r="AB503" t="str">
            <v>ConservationCONSER</v>
          </cell>
          <cell r="AC503" t="str">
            <v>NACONSERConservationCIS</v>
          </cell>
          <cell r="AD503" t="str">
            <v>CONEW MiscJulyCONSER</v>
          </cell>
          <cell r="AE503" t="str">
            <v>ConservationCONSERCISJuly</v>
          </cell>
          <cell r="AF503">
            <v>0</v>
          </cell>
          <cell r="AG503">
            <v>450</v>
          </cell>
          <cell r="AH503">
            <v>0</v>
          </cell>
          <cell r="AI503">
            <v>0</v>
          </cell>
          <cell r="AJ503">
            <v>0</v>
          </cell>
          <cell r="AK503">
            <v>0</v>
          </cell>
          <cell r="AL503">
            <v>0</v>
          </cell>
          <cell r="AM503">
            <v>0</v>
          </cell>
          <cell r="AN503">
            <v>0</v>
          </cell>
          <cell r="AO503">
            <v>0</v>
          </cell>
          <cell r="AP503">
            <v>0</v>
          </cell>
          <cell r="AQ503">
            <v>450</v>
          </cell>
          <cell r="AR503">
            <v>0</v>
          </cell>
          <cell r="AS503">
            <v>0</v>
          </cell>
          <cell r="AT503">
            <v>0</v>
          </cell>
          <cell r="AU503">
            <v>0</v>
          </cell>
          <cell r="AV503">
            <v>0</v>
          </cell>
        </row>
        <row r="504">
          <cell r="A504" t="str">
            <v>July</v>
          </cell>
          <cell r="B504" t="str">
            <v>2010-2011</v>
          </cell>
          <cell r="C504" t="str">
            <v>18225.511200.912</v>
          </cell>
          <cell r="D504" t="str">
            <v>CONSER</v>
          </cell>
          <cell r="E504" t="str">
            <v>CONSER</v>
          </cell>
          <cell r="F504">
            <v>40755</v>
          </cell>
          <cell r="G504" t="str">
            <v>CIS</v>
          </cell>
          <cell r="H504" t="str">
            <v>CIS</v>
          </cell>
          <cell r="I504">
            <v>4365.3999999999996</v>
          </cell>
          <cell r="J504" t="str">
            <v xml:space="preserve"> </v>
          </cell>
          <cell r="K504" t="str">
            <v xml:space="preserve"> </v>
          </cell>
          <cell r="L504" t="str">
            <v xml:space="preserve"> </v>
          </cell>
          <cell r="M504" t="str">
            <v>000000000001558</v>
          </cell>
          <cell r="N504" t="str">
            <v>CONEW Misc</v>
          </cell>
          <cell r="O504" t="str">
            <v>Conservation</v>
          </cell>
          <cell r="P504" t="str">
            <v>NA</v>
          </cell>
          <cell r="Q504">
            <v>0</v>
          </cell>
          <cell r="R504">
            <v>0</v>
          </cell>
          <cell r="S504">
            <v>4365.3999999999996</v>
          </cell>
          <cell r="T504">
            <v>0</v>
          </cell>
          <cell r="U504">
            <v>0</v>
          </cell>
          <cell r="V504">
            <v>0</v>
          </cell>
          <cell r="W504">
            <v>0</v>
          </cell>
          <cell r="X504" t="str">
            <v>July2010-2011</v>
          </cell>
          <cell r="Y504" t="str">
            <v>July2010-2011ConservationCONSER</v>
          </cell>
          <cell r="Z504" t="str">
            <v>ConservationCISCONSER</v>
          </cell>
          <cell r="AA504" t="str">
            <v>July2010-2011CONEW Misc</v>
          </cell>
          <cell r="AB504" t="str">
            <v>ConservationCONSER</v>
          </cell>
          <cell r="AC504" t="str">
            <v>NACONSERConservationCIS</v>
          </cell>
          <cell r="AD504" t="str">
            <v>CONEW MiscJulyCONSER</v>
          </cell>
          <cell r="AE504" t="str">
            <v>ConservationCONSERCISJuly</v>
          </cell>
          <cell r="AF504">
            <v>0</v>
          </cell>
          <cell r="AG504">
            <v>4365.3999999999996</v>
          </cell>
          <cell r="AH504">
            <v>0</v>
          </cell>
          <cell r="AI504">
            <v>0</v>
          </cell>
          <cell r="AJ504">
            <v>0</v>
          </cell>
          <cell r="AK504">
            <v>0</v>
          </cell>
          <cell r="AL504">
            <v>0</v>
          </cell>
          <cell r="AM504">
            <v>0</v>
          </cell>
          <cell r="AN504">
            <v>0</v>
          </cell>
          <cell r="AO504">
            <v>0</v>
          </cell>
          <cell r="AP504">
            <v>0</v>
          </cell>
          <cell r="AQ504">
            <v>4365.3999999999996</v>
          </cell>
          <cell r="AR504">
            <v>0</v>
          </cell>
          <cell r="AS504">
            <v>0</v>
          </cell>
          <cell r="AT504">
            <v>0</v>
          </cell>
          <cell r="AU504">
            <v>0</v>
          </cell>
          <cell r="AV504">
            <v>0</v>
          </cell>
        </row>
        <row r="505">
          <cell r="A505" t="str">
            <v>August</v>
          </cell>
          <cell r="B505" t="str">
            <v>2010-2011</v>
          </cell>
          <cell r="C505" t="str">
            <v>18225.511200.912</v>
          </cell>
          <cell r="D505" t="str">
            <v>CONSER</v>
          </cell>
          <cell r="E505" t="str">
            <v>CONSER</v>
          </cell>
          <cell r="F505">
            <v>40756</v>
          </cell>
          <cell r="G505" t="str">
            <v>CIS</v>
          </cell>
          <cell r="H505" t="str">
            <v>CIS</v>
          </cell>
          <cell r="I505">
            <v>2073.6999999999998</v>
          </cell>
          <cell r="J505" t="str">
            <v xml:space="preserve"> </v>
          </cell>
          <cell r="K505" t="str">
            <v xml:space="preserve"> </v>
          </cell>
          <cell r="L505" t="str">
            <v xml:space="preserve"> </v>
          </cell>
          <cell r="M505" t="str">
            <v>000000000001559</v>
          </cell>
          <cell r="N505" t="str">
            <v>CONEW Misc</v>
          </cell>
          <cell r="O505" t="str">
            <v>Conservation</v>
          </cell>
          <cell r="P505" t="str">
            <v>NA</v>
          </cell>
          <cell r="Q505">
            <v>0</v>
          </cell>
          <cell r="R505">
            <v>0</v>
          </cell>
          <cell r="S505">
            <v>2073.6999999999998</v>
          </cell>
          <cell r="T505">
            <v>0</v>
          </cell>
          <cell r="U505">
            <v>0</v>
          </cell>
          <cell r="V505">
            <v>0</v>
          </cell>
          <cell r="W505">
            <v>0</v>
          </cell>
          <cell r="X505" t="str">
            <v>August2010-2011</v>
          </cell>
          <cell r="Y505" t="str">
            <v>August2010-2011ConservationCONSER</v>
          </cell>
          <cell r="Z505" t="str">
            <v>ConservationCISCONSER</v>
          </cell>
          <cell r="AA505" t="str">
            <v>August2010-2011CONEW Misc</v>
          </cell>
          <cell r="AB505" t="str">
            <v>ConservationCONSER</v>
          </cell>
          <cell r="AC505" t="str">
            <v>NACONSERConservationCIS</v>
          </cell>
          <cell r="AD505" t="str">
            <v>CONEW MiscAugustCONSER</v>
          </cell>
          <cell r="AE505" t="str">
            <v>ConservationCONSERCISAugust</v>
          </cell>
          <cell r="AF505">
            <v>0</v>
          </cell>
          <cell r="AG505">
            <v>2073.6999999999998</v>
          </cell>
          <cell r="AH505">
            <v>0</v>
          </cell>
          <cell r="AI505">
            <v>0</v>
          </cell>
          <cell r="AJ505">
            <v>0</v>
          </cell>
          <cell r="AK505">
            <v>0</v>
          </cell>
          <cell r="AL505">
            <v>0</v>
          </cell>
          <cell r="AM505">
            <v>0</v>
          </cell>
          <cell r="AN505">
            <v>0</v>
          </cell>
          <cell r="AO505">
            <v>0</v>
          </cell>
          <cell r="AP505">
            <v>0</v>
          </cell>
          <cell r="AQ505">
            <v>0</v>
          </cell>
          <cell r="AR505">
            <v>2073.6999999999998</v>
          </cell>
          <cell r="AS505">
            <v>0</v>
          </cell>
          <cell r="AT505">
            <v>0</v>
          </cell>
          <cell r="AU505">
            <v>0</v>
          </cell>
          <cell r="AV505">
            <v>0</v>
          </cell>
        </row>
        <row r="506">
          <cell r="A506" t="str">
            <v>August</v>
          </cell>
          <cell r="B506" t="str">
            <v>2010-2011</v>
          </cell>
          <cell r="C506" t="str">
            <v>18225.511200.912</v>
          </cell>
          <cell r="D506" t="str">
            <v>CONSER</v>
          </cell>
          <cell r="E506" t="str">
            <v>CONSER</v>
          </cell>
          <cell r="F506">
            <v>40757</v>
          </cell>
          <cell r="G506" t="str">
            <v>CIS</v>
          </cell>
          <cell r="H506" t="str">
            <v>CIS</v>
          </cell>
          <cell r="I506">
            <v>1659.12</v>
          </cell>
          <cell r="J506" t="str">
            <v xml:space="preserve"> </v>
          </cell>
          <cell r="K506" t="str">
            <v xml:space="preserve"> </v>
          </cell>
          <cell r="L506" t="str">
            <v xml:space="preserve"> </v>
          </cell>
          <cell r="M506" t="str">
            <v>000000000001560</v>
          </cell>
          <cell r="N506" t="str">
            <v>CONEW Misc</v>
          </cell>
          <cell r="O506" t="str">
            <v>Conservation</v>
          </cell>
          <cell r="P506" t="str">
            <v>NA</v>
          </cell>
          <cell r="Q506">
            <v>0</v>
          </cell>
          <cell r="R506">
            <v>0</v>
          </cell>
          <cell r="S506">
            <v>1659.12</v>
          </cell>
          <cell r="T506">
            <v>0</v>
          </cell>
          <cell r="U506">
            <v>0</v>
          </cell>
          <cell r="V506">
            <v>0</v>
          </cell>
          <cell r="W506">
            <v>0</v>
          </cell>
          <cell r="X506" t="str">
            <v>August2010-2011</v>
          </cell>
          <cell r="Y506" t="str">
            <v>August2010-2011ConservationCONSER</v>
          </cell>
          <cell r="Z506" t="str">
            <v>ConservationCISCONSER</v>
          </cell>
          <cell r="AA506" t="str">
            <v>August2010-2011CONEW Misc</v>
          </cell>
          <cell r="AB506" t="str">
            <v>ConservationCONSER</v>
          </cell>
          <cell r="AC506" t="str">
            <v>NACONSERConservationCIS</v>
          </cell>
          <cell r="AD506" t="str">
            <v>CONEW MiscAugustCONSER</v>
          </cell>
          <cell r="AE506" t="str">
            <v>ConservationCONSERCISAugust</v>
          </cell>
          <cell r="AF506">
            <v>0</v>
          </cell>
          <cell r="AG506">
            <v>1659.12</v>
          </cell>
          <cell r="AH506">
            <v>0</v>
          </cell>
          <cell r="AI506">
            <v>0</v>
          </cell>
          <cell r="AJ506">
            <v>0</v>
          </cell>
          <cell r="AK506">
            <v>0</v>
          </cell>
          <cell r="AL506">
            <v>0</v>
          </cell>
          <cell r="AM506">
            <v>0</v>
          </cell>
          <cell r="AN506">
            <v>0</v>
          </cell>
          <cell r="AO506">
            <v>0</v>
          </cell>
          <cell r="AP506">
            <v>0</v>
          </cell>
          <cell r="AQ506">
            <v>0</v>
          </cell>
          <cell r="AR506">
            <v>1659.12</v>
          </cell>
          <cell r="AS506">
            <v>0</v>
          </cell>
          <cell r="AT506">
            <v>0</v>
          </cell>
          <cell r="AU506">
            <v>0</v>
          </cell>
          <cell r="AV506">
            <v>0</v>
          </cell>
        </row>
        <row r="507">
          <cell r="A507" t="str">
            <v>August</v>
          </cell>
          <cell r="B507" t="str">
            <v>2010-2011</v>
          </cell>
          <cell r="C507" t="str">
            <v>18225.512014.912</v>
          </cell>
          <cell r="D507" t="str">
            <v>CONSER</v>
          </cell>
          <cell r="E507" t="str">
            <v>CONSER</v>
          </cell>
          <cell r="F507">
            <v>40757</v>
          </cell>
          <cell r="G507">
            <v>52020</v>
          </cell>
          <cell r="H507" t="str">
            <v>Asyst Corporation</v>
          </cell>
          <cell r="I507">
            <v>6400</v>
          </cell>
          <cell r="J507" t="str">
            <v>00143313</v>
          </cell>
          <cell r="K507" t="str">
            <v xml:space="preserve"> </v>
          </cell>
          <cell r="L507" t="str">
            <v>5450</v>
          </cell>
          <cell r="M507" t="str">
            <v>ADDITIONAL FUND FY 2011</v>
          </cell>
          <cell r="N507" t="str">
            <v>CONEW Misc</v>
          </cell>
          <cell r="O507" t="str">
            <v>Conservation</v>
          </cell>
          <cell r="P507" t="str">
            <v>NA</v>
          </cell>
          <cell r="Q507">
            <v>0</v>
          </cell>
          <cell r="R507">
            <v>0</v>
          </cell>
          <cell r="S507">
            <v>6400</v>
          </cell>
          <cell r="T507">
            <v>0</v>
          </cell>
          <cell r="U507">
            <v>0</v>
          </cell>
          <cell r="V507">
            <v>0</v>
          </cell>
          <cell r="W507">
            <v>0</v>
          </cell>
          <cell r="X507" t="str">
            <v>August2010-2011</v>
          </cell>
          <cell r="Y507" t="str">
            <v>August2010-2011ConservationCONSER</v>
          </cell>
          <cell r="Z507" t="str">
            <v>Conservation52020CONSER</v>
          </cell>
          <cell r="AA507" t="str">
            <v>August2010-2011CONEW Misc</v>
          </cell>
          <cell r="AB507" t="str">
            <v>ConservationCONSER</v>
          </cell>
          <cell r="AC507" t="str">
            <v>NACONSERConservation52020</v>
          </cell>
          <cell r="AD507" t="str">
            <v>CONEW MiscAugustCONSER</v>
          </cell>
          <cell r="AE507" t="str">
            <v>ConservationCONSER52020August</v>
          </cell>
          <cell r="AF507">
            <v>0</v>
          </cell>
          <cell r="AG507">
            <v>6400</v>
          </cell>
          <cell r="AH507">
            <v>0</v>
          </cell>
          <cell r="AI507">
            <v>0</v>
          </cell>
          <cell r="AJ507">
            <v>0</v>
          </cell>
          <cell r="AK507">
            <v>0</v>
          </cell>
          <cell r="AL507">
            <v>0</v>
          </cell>
          <cell r="AM507">
            <v>0</v>
          </cell>
          <cell r="AN507">
            <v>0</v>
          </cell>
          <cell r="AO507">
            <v>0</v>
          </cell>
          <cell r="AP507">
            <v>0</v>
          </cell>
          <cell r="AQ507">
            <v>0</v>
          </cell>
          <cell r="AR507">
            <v>6400</v>
          </cell>
          <cell r="AS507">
            <v>0</v>
          </cell>
          <cell r="AT507">
            <v>0</v>
          </cell>
          <cell r="AU507">
            <v>0</v>
          </cell>
          <cell r="AV507">
            <v>0</v>
          </cell>
        </row>
        <row r="508">
          <cell r="A508" t="str">
            <v>August</v>
          </cell>
          <cell r="B508" t="str">
            <v>2010-2011</v>
          </cell>
          <cell r="C508" t="str">
            <v>18225.511200.912</v>
          </cell>
          <cell r="D508" t="str">
            <v>CONSER</v>
          </cell>
          <cell r="E508" t="str">
            <v>CONSER</v>
          </cell>
          <cell r="F508">
            <v>40758</v>
          </cell>
          <cell r="G508" t="str">
            <v>CIS</v>
          </cell>
          <cell r="H508" t="str">
            <v>CIS</v>
          </cell>
          <cell r="I508">
            <v>1613.53</v>
          </cell>
          <cell r="J508" t="str">
            <v xml:space="preserve"> </v>
          </cell>
          <cell r="K508" t="str">
            <v xml:space="preserve"> </v>
          </cell>
          <cell r="L508" t="str">
            <v xml:space="preserve"> </v>
          </cell>
          <cell r="M508" t="str">
            <v>000000000001561</v>
          </cell>
          <cell r="N508" t="str">
            <v>CONEW Misc</v>
          </cell>
          <cell r="O508" t="str">
            <v>Conservation</v>
          </cell>
          <cell r="P508" t="str">
            <v>NA</v>
          </cell>
          <cell r="Q508">
            <v>0</v>
          </cell>
          <cell r="R508">
            <v>0</v>
          </cell>
          <cell r="S508">
            <v>1613.53</v>
          </cell>
          <cell r="T508">
            <v>0</v>
          </cell>
          <cell r="U508">
            <v>0</v>
          </cell>
          <cell r="V508">
            <v>0</v>
          </cell>
          <cell r="W508">
            <v>0</v>
          </cell>
          <cell r="X508" t="str">
            <v>August2010-2011</v>
          </cell>
          <cell r="Y508" t="str">
            <v>August2010-2011ConservationCONSER</v>
          </cell>
          <cell r="Z508" t="str">
            <v>ConservationCISCONSER</v>
          </cell>
          <cell r="AA508" t="str">
            <v>August2010-2011CONEW Misc</v>
          </cell>
          <cell r="AB508" t="str">
            <v>ConservationCONSER</v>
          </cell>
          <cell r="AC508" t="str">
            <v>NACONSERConservationCIS</v>
          </cell>
          <cell r="AD508" t="str">
            <v>CONEW MiscAugustCONSER</v>
          </cell>
          <cell r="AE508" t="str">
            <v>ConservationCONSERCISAugust</v>
          </cell>
          <cell r="AF508">
            <v>0</v>
          </cell>
          <cell r="AG508">
            <v>1613.53</v>
          </cell>
          <cell r="AH508">
            <v>0</v>
          </cell>
          <cell r="AI508">
            <v>0</v>
          </cell>
          <cell r="AJ508">
            <v>0</v>
          </cell>
          <cell r="AK508">
            <v>0</v>
          </cell>
          <cell r="AL508">
            <v>0</v>
          </cell>
          <cell r="AM508">
            <v>0</v>
          </cell>
          <cell r="AN508">
            <v>0</v>
          </cell>
          <cell r="AO508">
            <v>0</v>
          </cell>
          <cell r="AP508">
            <v>0</v>
          </cell>
          <cell r="AQ508">
            <v>0</v>
          </cell>
          <cell r="AR508">
            <v>1613.53</v>
          </cell>
          <cell r="AS508">
            <v>0</v>
          </cell>
          <cell r="AT508">
            <v>0</v>
          </cell>
          <cell r="AU508">
            <v>0</v>
          </cell>
          <cell r="AV508">
            <v>0</v>
          </cell>
        </row>
        <row r="509">
          <cell r="A509" t="str">
            <v>August</v>
          </cell>
          <cell r="B509" t="str">
            <v>2010-2011</v>
          </cell>
          <cell r="C509" t="str">
            <v>18225.511200.912</v>
          </cell>
          <cell r="D509" t="str">
            <v>CONSER</v>
          </cell>
          <cell r="E509" t="str">
            <v>CONSER</v>
          </cell>
          <cell r="F509">
            <v>40759</v>
          </cell>
          <cell r="G509" t="str">
            <v>CIS</v>
          </cell>
          <cell r="H509" t="str">
            <v>CIS</v>
          </cell>
          <cell r="I509">
            <v>600</v>
          </cell>
          <cell r="J509" t="str">
            <v xml:space="preserve"> </v>
          </cell>
          <cell r="K509" t="str">
            <v xml:space="preserve"> </v>
          </cell>
          <cell r="L509" t="str">
            <v xml:space="preserve"> </v>
          </cell>
          <cell r="M509" t="str">
            <v>000000000001562</v>
          </cell>
          <cell r="N509" t="str">
            <v>CONEW Misc</v>
          </cell>
          <cell r="O509" t="str">
            <v>Conservation</v>
          </cell>
          <cell r="P509" t="str">
            <v>NA</v>
          </cell>
          <cell r="Q509">
            <v>0</v>
          </cell>
          <cell r="R509">
            <v>0</v>
          </cell>
          <cell r="S509">
            <v>600</v>
          </cell>
          <cell r="T509">
            <v>0</v>
          </cell>
          <cell r="U509">
            <v>0</v>
          </cell>
          <cell r="V509">
            <v>0</v>
          </cell>
          <cell r="W509">
            <v>0</v>
          </cell>
          <cell r="X509" t="str">
            <v>August2010-2011</v>
          </cell>
          <cell r="Y509" t="str">
            <v>August2010-2011ConservationCONSER</v>
          </cell>
          <cell r="Z509" t="str">
            <v>ConservationCISCONSER</v>
          </cell>
          <cell r="AA509" t="str">
            <v>August2010-2011CONEW Misc</v>
          </cell>
          <cell r="AB509" t="str">
            <v>ConservationCONSER</v>
          </cell>
          <cell r="AC509" t="str">
            <v>NACONSERConservationCIS</v>
          </cell>
          <cell r="AD509" t="str">
            <v>CONEW MiscAugustCONSER</v>
          </cell>
          <cell r="AE509" t="str">
            <v>ConservationCONSERCISAugust</v>
          </cell>
          <cell r="AF509">
            <v>0</v>
          </cell>
          <cell r="AG509">
            <v>600</v>
          </cell>
          <cell r="AH509">
            <v>0</v>
          </cell>
          <cell r="AI509">
            <v>0</v>
          </cell>
          <cell r="AJ509">
            <v>0</v>
          </cell>
          <cell r="AK509">
            <v>0</v>
          </cell>
          <cell r="AL509">
            <v>0</v>
          </cell>
          <cell r="AM509">
            <v>0</v>
          </cell>
          <cell r="AN509">
            <v>0</v>
          </cell>
          <cell r="AO509">
            <v>0</v>
          </cell>
          <cell r="AP509">
            <v>0</v>
          </cell>
          <cell r="AQ509">
            <v>0</v>
          </cell>
          <cell r="AR509">
            <v>600</v>
          </cell>
          <cell r="AS509">
            <v>0</v>
          </cell>
          <cell r="AT509">
            <v>0</v>
          </cell>
          <cell r="AU509">
            <v>0</v>
          </cell>
          <cell r="AV509">
            <v>0</v>
          </cell>
        </row>
        <row r="510">
          <cell r="A510" t="str">
            <v>August</v>
          </cell>
          <cell r="B510" t="str">
            <v>2010-2011</v>
          </cell>
          <cell r="C510" t="str">
            <v>18225.511200.912</v>
          </cell>
          <cell r="D510" t="str">
            <v>CONSER</v>
          </cell>
          <cell r="E510" t="str">
            <v>CONSER</v>
          </cell>
          <cell r="F510">
            <v>40763</v>
          </cell>
          <cell r="G510" t="str">
            <v>CIS</v>
          </cell>
          <cell r="H510" t="str">
            <v>CIS</v>
          </cell>
          <cell r="I510">
            <v>379.3</v>
          </cell>
          <cell r="J510" t="str">
            <v xml:space="preserve"> </v>
          </cell>
          <cell r="K510" t="str">
            <v xml:space="preserve"> </v>
          </cell>
          <cell r="L510" t="str">
            <v xml:space="preserve"> </v>
          </cell>
          <cell r="M510" t="str">
            <v>000000000001566</v>
          </cell>
          <cell r="N510" t="str">
            <v>CONEW Misc</v>
          </cell>
          <cell r="O510" t="str">
            <v>Conservation</v>
          </cell>
          <cell r="P510" t="str">
            <v>NA</v>
          </cell>
          <cell r="Q510">
            <v>0</v>
          </cell>
          <cell r="R510">
            <v>0</v>
          </cell>
          <cell r="S510">
            <v>379.3</v>
          </cell>
          <cell r="T510">
            <v>0</v>
          </cell>
          <cell r="U510">
            <v>0</v>
          </cell>
          <cell r="V510">
            <v>0</v>
          </cell>
          <cell r="W510">
            <v>0</v>
          </cell>
          <cell r="X510" t="str">
            <v>August2010-2011</v>
          </cell>
          <cell r="Y510" t="str">
            <v>August2010-2011ConservationCONSER</v>
          </cell>
          <cell r="Z510" t="str">
            <v>ConservationCISCONSER</v>
          </cell>
          <cell r="AA510" t="str">
            <v>August2010-2011CONEW Misc</v>
          </cell>
          <cell r="AB510" t="str">
            <v>ConservationCONSER</v>
          </cell>
          <cell r="AC510" t="str">
            <v>NACONSERConservationCIS</v>
          </cell>
          <cell r="AD510" t="str">
            <v>CONEW MiscAugustCONSER</v>
          </cell>
          <cell r="AE510" t="str">
            <v>ConservationCONSERCISAugust</v>
          </cell>
          <cell r="AF510">
            <v>0</v>
          </cell>
          <cell r="AG510">
            <v>379.3</v>
          </cell>
          <cell r="AH510">
            <v>0</v>
          </cell>
          <cell r="AI510">
            <v>0</v>
          </cell>
          <cell r="AJ510">
            <v>0</v>
          </cell>
          <cell r="AK510">
            <v>0</v>
          </cell>
          <cell r="AL510">
            <v>0</v>
          </cell>
          <cell r="AM510">
            <v>0</v>
          </cell>
          <cell r="AN510">
            <v>0</v>
          </cell>
          <cell r="AO510">
            <v>0</v>
          </cell>
          <cell r="AP510">
            <v>0</v>
          </cell>
          <cell r="AQ510">
            <v>0</v>
          </cell>
          <cell r="AR510">
            <v>379.3</v>
          </cell>
          <cell r="AS510">
            <v>0</v>
          </cell>
          <cell r="AT510">
            <v>0</v>
          </cell>
          <cell r="AU510">
            <v>0</v>
          </cell>
          <cell r="AV510">
            <v>0</v>
          </cell>
        </row>
        <row r="511">
          <cell r="A511" t="str">
            <v>August</v>
          </cell>
          <cell r="B511" t="str">
            <v>2010-2011</v>
          </cell>
          <cell r="C511" t="str">
            <v>18225.511200.912</v>
          </cell>
          <cell r="D511" t="str">
            <v>CONSER</v>
          </cell>
          <cell r="E511" t="str">
            <v>CONSER</v>
          </cell>
          <cell r="F511">
            <v>40764</v>
          </cell>
          <cell r="G511" t="str">
            <v>CIS</v>
          </cell>
          <cell r="H511" t="str">
            <v>CIS</v>
          </cell>
          <cell r="I511">
            <v>6936.3</v>
          </cell>
          <cell r="J511" t="str">
            <v xml:space="preserve"> </v>
          </cell>
          <cell r="K511" t="str">
            <v xml:space="preserve"> </v>
          </cell>
          <cell r="L511" t="str">
            <v xml:space="preserve"> </v>
          </cell>
          <cell r="M511" t="str">
            <v>000000000001567</v>
          </cell>
          <cell r="N511" t="str">
            <v>CONEW Misc</v>
          </cell>
          <cell r="O511" t="str">
            <v>Conservation</v>
          </cell>
          <cell r="P511" t="str">
            <v>NA</v>
          </cell>
          <cell r="Q511">
            <v>0</v>
          </cell>
          <cell r="R511">
            <v>0</v>
          </cell>
          <cell r="S511">
            <v>6936.3</v>
          </cell>
          <cell r="T511">
            <v>0</v>
          </cell>
          <cell r="U511">
            <v>0</v>
          </cell>
          <cell r="V511">
            <v>0</v>
          </cell>
          <cell r="W511">
            <v>0</v>
          </cell>
          <cell r="X511" t="str">
            <v>August2010-2011</v>
          </cell>
          <cell r="Y511" t="str">
            <v>August2010-2011ConservationCONSER</v>
          </cell>
          <cell r="Z511" t="str">
            <v>ConservationCISCONSER</v>
          </cell>
          <cell r="AA511" t="str">
            <v>August2010-2011CONEW Misc</v>
          </cell>
          <cell r="AB511" t="str">
            <v>ConservationCONSER</v>
          </cell>
          <cell r="AC511" t="str">
            <v>NACONSERConservationCIS</v>
          </cell>
          <cell r="AD511" t="str">
            <v>CONEW MiscAugustCONSER</v>
          </cell>
          <cell r="AE511" t="str">
            <v>ConservationCONSERCISAugust</v>
          </cell>
          <cell r="AF511">
            <v>0</v>
          </cell>
          <cell r="AG511">
            <v>6936.3</v>
          </cell>
          <cell r="AH511">
            <v>0</v>
          </cell>
          <cell r="AI511">
            <v>0</v>
          </cell>
          <cell r="AJ511">
            <v>0</v>
          </cell>
          <cell r="AK511">
            <v>0</v>
          </cell>
          <cell r="AL511">
            <v>0</v>
          </cell>
          <cell r="AM511">
            <v>0</v>
          </cell>
          <cell r="AN511">
            <v>0</v>
          </cell>
          <cell r="AO511">
            <v>0</v>
          </cell>
          <cell r="AP511">
            <v>0</v>
          </cell>
          <cell r="AQ511">
            <v>0</v>
          </cell>
          <cell r="AR511">
            <v>6936.3</v>
          </cell>
          <cell r="AS511">
            <v>0</v>
          </cell>
          <cell r="AT511">
            <v>0</v>
          </cell>
          <cell r="AU511">
            <v>0</v>
          </cell>
          <cell r="AV511">
            <v>0</v>
          </cell>
        </row>
        <row r="512">
          <cell r="A512" t="str">
            <v>August</v>
          </cell>
          <cell r="B512" t="str">
            <v>2010-2011</v>
          </cell>
          <cell r="C512" t="str">
            <v>18225.512014.912</v>
          </cell>
          <cell r="D512" t="str">
            <v>CONSER</v>
          </cell>
          <cell r="E512" t="str">
            <v>CONSER</v>
          </cell>
          <cell r="F512">
            <v>40764</v>
          </cell>
          <cell r="G512">
            <v>196332</v>
          </cell>
          <cell r="H512" t="str">
            <v>Aqua Cops Water Systems Inc</v>
          </cell>
          <cell r="I512">
            <v>1317.69</v>
          </cell>
          <cell r="J512" t="str">
            <v>00171332</v>
          </cell>
          <cell r="K512" t="str">
            <v xml:space="preserve"> </v>
          </cell>
          <cell r="L512" t="str">
            <v>HF0286</v>
          </cell>
          <cell r="M512" t="str">
            <v>ADDITIONAL FUNDS CONS</v>
          </cell>
          <cell r="N512" t="str">
            <v>CONEW Misc</v>
          </cell>
          <cell r="O512" t="str">
            <v>Conservation</v>
          </cell>
          <cell r="P512" t="str">
            <v>NA</v>
          </cell>
          <cell r="Q512">
            <v>0</v>
          </cell>
          <cell r="R512">
            <v>0</v>
          </cell>
          <cell r="S512">
            <v>1317.69</v>
          </cell>
          <cell r="T512">
            <v>0</v>
          </cell>
          <cell r="U512">
            <v>0</v>
          </cell>
          <cell r="V512">
            <v>0</v>
          </cell>
          <cell r="W512">
            <v>0</v>
          </cell>
          <cell r="X512" t="str">
            <v>August2010-2011</v>
          </cell>
          <cell r="Y512" t="str">
            <v>August2010-2011ConservationCONSER</v>
          </cell>
          <cell r="Z512" t="str">
            <v>Conservation196332CONSER</v>
          </cell>
          <cell r="AA512" t="str">
            <v>August2010-2011CONEW Misc</v>
          </cell>
          <cell r="AB512" t="str">
            <v>ConservationCONSER</v>
          </cell>
          <cell r="AC512" t="str">
            <v>NACONSERConservation196332</v>
          </cell>
          <cell r="AD512" t="str">
            <v>CONEW MiscAugustCONSER</v>
          </cell>
          <cell r="AE512" t="str">
            <v>ConservationCONSER196332August</v>
          </cell>
          <cell r="AF512">
            <v>0</v>
          </cell>
          <cell r="AG512">
            <v>1317.69</v>
          </cell>
          <cell r="AH512">
            <v>0</v>
          </cell>
          <cell r="AI512">
            <v>0</v>
          </cell>
          <cell r="AJ512">
            <v>0</v>
          </cell>
          <cell r="AK512">
            <v>0</v>
          </cell>
          <cell r="AL512">
            <v>0</v>
          </cell>
          <cell r="AM512">
            <v>0</v>
          </cell>
          <cell r="AN512">
            <v>0</v>
          </cell>
          <cell r="AO512">
            <v>0</v>
          </cell>
          <cell r="AP512">
            <v>0</v>
          </cell>
          <cell r="AQ512">
            <v>0</v>
          </cell>
          <cell r="AR512">
            <v>1317.69</v>
          </cell>
          <cell r="AS512">
            <v>0</v>
          </cell>
          <cell r="AT512">
            <v>0</v>
          </cell>
          <cell r="AU512">
            <v>0</v>
          </cell>
          <cell r="AV512">
            <v>0</v>
          </cell>
        </row>
        <row r="513">
          <cell r="A513" t="str">
            <v>August</v>
          </cell>
          <cell r="B513" t="str">
            <v>2010-2011</v>
          </cell>
          <cell r="C513" t="str">
            <v>18225.512014.912</v>
          </cell>
          <cell r="D513" t="str">
            <v>CONSER</v>
          </cell>
          <cell r="E513" t="str">
            <v>CONSER</v>
          </cell>
          <cell r="F513">
            <v>40764</v>
          </cell>
          <cell r="G513">
            <v>196332</v>
          </cell>
          <cell r="H513" t="str">
            <v>Aqua Cops Water Systems Inc</v>
          </cell>
          <cell r="I513">
            <v>990.03</v>
          </cell>
          <cell r="J513" t="str">
            <v>00171332</v>
          </cell>
          <cell r="K513" t="str">
            <v xml:space="preserve"> </v>
          </cell>
          <cell r="L513" t="str">
            <v>HF0287</v>
          </cell>
          <cell r="M513" t="str">
            <v>ADDITIONAL FUNDS CONS</v>
          </cell>
          <cell r="N513" t="str">
            <v>CONEW Misc</v>
          </cell>
          <cell r="O513" t="str">
            <v>Conservation</v>
          </cell>
          <cell r="P513" t="str">
            <v>NA</v>
          </cell>
          <cell r="Q513">
            <v>0</v>
          </cell>
          <cell r="R513">
            <v>0</v>
          </cell>
          <cell r="S513">
            <v>990.03</v>
          </cell>
          <cell r="T513">
            <v>0</v>
          </cell>
          <cell r="U513">
            <v>0</v>
          </cell>
          <cell r="V513">
            <v>0</v>
          </cell>
          <cell r="W513">
            <v>0</v>
          </cell>
          <cell r="X513" t="str">
            <v>August2010-2011</v>
          </cell>
          <cell r="Y513" t="str">
            <v>August2010-2011ConservationCONSER</v>
          </cell>
          <cell r="Z513" t="str">
            <v>Conservation196332CONSER</v>
          </cell>
          <cell r="AA513" t="str">
            <v>August2010-2011CONEW Misc</v>
          </cell>
          <cell r="AB513" t="str">
            <v>ConservationCONSER</v>
          </cell>
          <cell r="AC513" t="str">
            <v>NACONSERConservation196332</v>
          </cell>
          <cell r="AD513" t="str">
            <v>CONEW MiscAugustCONSER</v>
          </cell>
          <cell r="AE513" t="str">
            <v>ConservationCONSER196332August</v>
          </cell>
          <cell r="AF513">
            <v>0</v>
          </cell>
          <cell r="AG513">
            <v>990.03</v>
          </cell>
          <cell r="AH513">
            <v>0</v>
          </cell>
          <cell r="AI513">
            <v>0</v>
          </cell>
          <cell r="AJ513">
            <v>0</v>
          </cell>
          <cell r="AK513">
            <v>0</v>
          </cell>
          <cell r="AL513">
            <v>0</v>
          </cell>
          <cell r="AM513">
            <v>0</v>
          </cell>
          <cell r="AN513">
            <v>0</v>
          </cell>
          <cell r="AO513">
            <v>0</v>
          </cell>
          <cell r="AP513">
            <v>0</v>
          </cell>
          <cell r="AQ513">
            <v>0</v>
          </cell>
          <cell r="AR513">
            <v>990.03</v>
          </cell>
          <cell r="AS513">
            <v>0</v>
          </cell>
          <cell r="AT513">
            <v>0</v>
          </cell>
          <cell r="AU513">
            <v>0</v>
          </cell>
          <cell r="AV513">
            <v>0</v>
          </cell>
        </row>
        <row r="514">
          <cell r="A514" t="str">
            <v>August</v>
          </cell>
          <cell r="B514" t="str">
            <v>2010-2011</v>
          </cell>
          <cell r="C514" t="str">
            <v>18225.512014.912</v>
          </cell>
          <cell r="D514" t="str">
            <v>CONSER</v>
          </cell>
          <cell r="E514" t="str">
            <v>CONSER</v>
          </cell>
          <cell r="F514">
            <v>40764</v>
          </cell>
          <cell r="G514">
            <v>196332</v>
          </cell>
          <cell r="H514" t="str">
            <v>Aqua Cops Water Systems Inc</v>
          </cell>
          <cell r="I514">
            <v>1106.31</v>
          </cell>
          <cell r="J514" t="str">
            <v>00171332</v>
          </cell>
          <cell r="K514" t="str">
            <v xml:space="preserve"> </v>
          </cell>
          <cell r="L514" t="str">
            <v>HF0288</v>
          </cell>
          <cell r="M514" t="str">
            <v>ADDITIONAL FUNDS CONS</v>
          </cell>
          <cell r="N514" t="str">
            <v>CONEW Misc</v>
          </cell>
          <cell r="O514" t="str">
            <v>Conservation</v>
          </cell>
          <cell r="P514" t="str">
            <v>NA</v>
          </cell>
          <cell r="Q514">
            <v>0</v>
          </cell>
          <cell r="R514">
            <v>0</v>
          </cell>
          <cell r="S514">
            <v>1106.31</v>
          </cell>
          <cell r="T514">
            <v>0</v>
          </cell>
          <cell r="U514">
            <v>0</v>
          </cell>
          <cell r="V514">
            <v>0</v>
          </cell>
          <cell r="W514">
            <v>0</v>
          </cell>
          <cell r="X514" t="str">
            <v>August2010-2011</v>
          </cell>
          <cell r="Y514" t="str">
            <v>August2010-2011ConservationCONSER</v>
          </cell>
          <cell r="Z514" t="str">
            <v>Conservation196332CONSER</v>
          </cell>
          <cell r="AA514" t="str">
            <v>August2010-2011CONEW Misc</v>
          </cell>
          <cell r="AB514" t="str">
            <v>ConservationCONSER</v>
          </cell>
          <cell r="AC514" t="str">
            <v>NACONSERConservation196332</v>
          </cell>
          <cell r="AD514" t="str">
            <v>CONEW MiscAugustCONSER</v>
          </cell>
          <cell r="AE514" t="str">
            <v>ConservationCONSER196332August</v>
          </cell>
          <cell r="AF514">
            <v>0</v>
          </cell>
          <cell r="AG514">
            <v>1106.31</v>
          </cell>
          <cell r="AH514">
            <v>0</v>
          </cell>
          <cell r="AI514">
            <v>0</v>
          </cell>
          <cell r="AJ514">
            <v>0</v>
          </cell>
          <cell r="AK514">
            <v>0</v>
          </cell>
          <cell r="AL514">
            <v>0</v>
          </cell>
          <cell r="AM514">
            <v>0</v>
          </cell>
          <cell r="AN514">
            <v>0</v>
          </cell>
          <cell r="AO514">
            <v>0</v>
          </cell>
          <cell r="AP514">
            <v>0</v>
          </cell>
          <cell r="AQ514">
            <v>0</v>
          </cell>
          <cell r="AR514">
            <v>1106.31</v>
          </cell>
          <cell r="AS514">
            <v>0</v>
          </cell>
          <cell r="AT514">
            <v>0</v>
          </cell>
          <cell r="AU514">
            <v>0</v>
          </cell>
          <cell r="AV514">
            <v>0</v>
          </cell>
        </row>
        <row r="515">
          <cell r="A515" t="str">
            <v>August</v>
          </cell>
          <cell r="B515" t="str">
            <v>2010-2011</v>
          </cell>
          <cell r="C515" t="str">
            <v>18225.512014.912</v>
          </cell>
          <cell r="D515" t="str">
            <v>CONSER</v>
          </cell>
          <cell r="E515" t="str">
            <v>CONSER</v>
          </cell>
          <cell r="F515">
            <v>40764</v>
          </cell>
          <cell r="G515">
            <v>196332</v>
          </cell>
          <cell r="H515" t="str">
            <v>Aqua Cops Water Systems Inc</v>
          </cell>
          <cell r="I515">
            <v>641.07000000000005</v>
          </cell>
          <cell r="J515" t="str">
            <v>00171332</v>
          </cell>
          <cell r="K515" t="str">
            <v xml:space="preserve"> </v>
          </cell>
          <cell r="L515" t="str">
            <v>HF0289</v>
          </cell>
          <cell r="M515" t="str">
            <v>ADDITIONAL FUNDS CONS</v>
          </cell>
          <cell r="N515" t="str">
            <v>CONEW Misc</v>
          </cell>
          <cell r="O515" t="str">
            <v>Conservation</v>
          </cell>
          <cell r="P515" t="str">
            <v>NA</v>
          </cell>
          <cell r="Q515">
            <v>0</v>
          </cell>
          <cell r="R515">
            <v>0</v>
          </cell>
          <cell r="S515">
            <v>641.07000000000005</v>
          </cell>
          <cell r="T515">
            <v>0</v>
          </cell>
          <cell r="U515">
            <v>0</v>
          </cell>
          <cell r="V515">
            <v>0</v>
          </cell>
          <cell r="W515">
            <v>0</v>
          </cell>
          <cell r="X515" t="str">
            <v>August2010-2011</v>
          </cell>
          <cell r="Y515" t="str">
            <v>August2010-2011ConservationCONSER</v>
          </cell>
          <cell r="Z515" t="str">
            <v>Conservation196332CONSER</v>
          </cell>
          <cell r="AA515" t="str">
            <v>August2010-2011CONEW Misc</v>
          </cell>
          <cell r="AB515" t="str">
            <v>ConservationCONSER</v>
          </cell>
          <cell r="AC515" t="str">
            <v>NACONSERConservation196332</v>
          </cell>
          <cell r="AD515" t="str">
            <v>CONEW MiscAugustCONSER</v>
          </cell>
          <cell r="AE515" t="str">
            <v>ConservationCONSER196332August</v>
          </cell>
          <cell r="AF515">
            <v>0</v>
          </cell>
          <cell r="AG515">
            <v>641.07000000000005</v>
          </cell>
          <cell r="AH515">
            <v>0</v>
          </cell>
          <cell r="AI515">
            <v>0</v>
          </cell>
          <cell r="AJ515">
            <v>0</v>
          </cell>
          <cell r="AK515">
            <v>0</v>
          </cell>
          <cell r="AL515">
            <v>0</v>
          </cell>
          <cell r="AM515">
            <v>0</v>
          </cell>
          <cell r="AN515">
            <v>0</v>
          </cell>
          <cell r="AO515">
            <v>0</v>
          </cell>
          <cell r="AP515">
            <v>0</v>
          </cell>
          <cell r="AQ515">
            <v>0</v>
          </cell>
          <cell r="AR515">
            <v>641.07000000000005</v>
          </cell>
          <cell r="AS515">
            <v>0</v>
          </cell>
          <cell r="AT515">
            <v>0</v>
          </cell>
          <cell r="AU515">
            <v>0</v>
          </cell>
          <cell r="AV515">
            <v>0</v>
          </cell>
        </row>
        <row r="516">
          <cell r="A516" t="str">
            <v>August</v>
          </cell>
          <cell r="B516" t="str">
            <v>2010-2011</v>
          </cell>
          <cell r="C516" t="str">
            <v>18225.512014.912</v>
          </cell>
          <cell r="D516" t="str">
            <v>CONSER</v>
          </cell>
          <cell r="E516" t="str">
            <v>CONSER</v>
          </cell>
          <cell r="F516">
            <v>40764</v>
          </cell>
          <cell r="G516">
            <v>196332</v>
          </cell>
          <cell r="H516" t="str">
            <v>Aqua Cops Water Systems Inc</v>
          </cell>
          <cell r="I516">
            <v>1171.47</v>
          </cell>
          <cell r="J516" t="str">
            <v>00171332</v>
          </cell>
          <cell r="K516" t="str">
            <v xml:space="preserve"> </v>
          </cell>
          <cell r="L516" t="str">
            <v>HF0290</v>
          </cell>
          <cell r="M516" t="str">
            <v>ADDITIONAL FUNDS CONS</v>
          </cell>
          <cell r="N516" t="str">
            <v>CONEW Misc</v>
          </cell>
          <cell r="O516" t="str">
            <v>Conservation</v>
          </cell>
          <cell r="P516" t="str">
            <v>NA</v>
          </cell>
          <cell r="Q516">
            <v>0</v>
          </cell>
          <cell r="R516">
            <v>0</v>
          </cell>
          <cell r="S516">
            <v>1171.47</v>
          </cell>
          <cell r="T516">
            <v>0</v>
          </cell>
          <cell r="U516">
            <v>0</v>
          </cell>
          <cell r="V516">
            <v>0</v>
          </cell>
          <cell r="W516">
            <v>0</v>
          </cell>
          <cell r="X516" t="str">
            <v>August2010-2011</v>
          </cell>
          <cell r="Y516" t="str">
            <v>August2010-2011ConservationCONSER</v>
          </cell>
          <cell r="Z516" t="str">
            <v>Conservation196332CONSER</v>
          </cell>
          <cell r="AA516" t="str">
            <v>August2010-2011CONEW Misc</v>
          </cell>
          <cell r="AB516" t="str">
            <v>ConservationCONSER</v>
          </cell>
          <cell r="AC516" t="str">
            <v>NACONSERConservation196332</v>
          </cell>
          <cell r="AD516" t="str">
            <v>CONEW MiscAugustCONSER</v>
          </cell>
          <cell r="AE516" t="str">
            <v>ConservationCONSER196332August</v>
          </cell>
          <cell r="AF516">
            <v>0</v>
          </cell>
          <cell r="AG516">
            <v>1171.47</v>
          </cell>
          <cell r="AH516">
            <v>0</v>
          </cell>
          <cell r="AI516">
            <v>0</v>
          </cell>
          <cell r="AJ516">
            <v>0</v>
          </cell>
          <cell r="AK516">
            <v>0</v>
          </cell>
          <cell r="AL516">
            <v>0</v>
          </cell>
          <cell r="AM516">
            <v>0</v>
          </cell>
          <cell r="AN516">
            <v>0</v>
          </cell>
          <cell r="AO516">
            <v>0</v>
          </cell>
          <cell r="AP516">
            <v>0</v>
          </cell>
          <cell r="AQ516">
            <v>0</v>
          </cell>
          <cell r="AR516">
            <v>1171.47</v>
          </cell>
          <cell r="AS516">
            <v>0</v>
          </cell>
          <cell r="AT516">
            <v>0</v>
          </cell>
          <cell r="AU516">
            <v>0</v>
          </cell>
          <cell r="AV516">
            <v>0</v>
          </cell>
        </row>
        <row r="517">
          <cell r="A517" t="str">
            <v>August</v>
          </cell>
          <cell r="B517" t="str">
            <v>2010-2011</v>
          </cell>
          <cell r="C517" t="str">
            <v>18225.512014.912</v>
          </cell>
          <cell r="D517" t="str">
            <v>CONSER</v>
          </cell>
          <cell r="E517" t="str">
            <v>CONSER</v>
          </cell>
          <cell r="F517">
            <v>40764</v>
          </cell>
          <cell r="G517">
            <v>196332</v>
          </cell>
          <cell r="H517" t="str">
            <v>Aqua Cops Water Systems Inc</v>
          </cell>
          <cell r="I517">
            <v>608.52</v>
          </cell>
          <cell r="J517" t="str">
            <v>00171332</v>
          </cell>
          <cell r="K517" t="str">
            <v xml:space="preserve"> </v>
          </cell>
          <cell r="L517" t="str">
            <v>HF0291</v>
          </cell>
          <cell r="M517" t="str">
            <v>ADDITIONAL FUNDS CONS</v>
          </cell>
          <cell r="N517" t="str">
            <v>CONEW Misc</v>
          </cell>
          <cell r="O517" t="str">
            <v>Conservation</v>
          </cell>
          <cell r="P517" t="str">
            <v>NA</v>
          </cell>
          <cell r="Q517">
            <v>0</v>
          </cell>
          <cell r="R517">
            <v>0</v>
          </cell>
          <cell r="S517">
            <v>608.52</v>
          </cell>
          <cell r="T517">
            <v>0</v>
          </cell>
          <cell r="U517">
            <v>0</v>
          </cell>
          <cell r="V517">
            <v>0</v>
          </cell>
          <cell r="W517">
            <v>0</v>
          </cell>
          <cell r="X517" t="str">
            <v>August2010-2011</v>
          </cell>
          <cell r="Y517" t="str">
            <v>August2010-2011ConservationCONSER</v>
          </cell>
          <cell r="Z517" t="str">
            <v>Conservation196332CONSER</v>
          </cell>
          <cell r="AA517" t="str">
            <v>August2010-2011CONEW Misc</v>
          </cell>
          <cell r="AB517" t="str">
            <v>ConservationCONSER</v>
          </cell>
          <cell r="AC517" t="str">
            <v>NACONSERConservation196332</v>
          </cell>
          <cell r="AD517" t="str">
            <v>CONEW MiscAugustCONSER</v>
          </cell>
          <cell r="AE517" t="str">
            <v>ConservationCONSER196332August</v>
          </cell>
          <cell r="AF517">
            <v>0</v>
          </cell>
          <cell r="AG517">
            <v>608.52</v>
          </cell>
          <cell r="AH517">
            <v>0</v>
          </cell>
          <cell r="AI517">
            <v>0</v>
          </cell>
          <cell r="AJ517">
            <v>0</v>
          </cell>
          <cell r="AK517">
            <v>0</v>
          </cell>
          <cell r="AL517">
            <v>0</v>
          </cell>
          <cell r="AM517">
            <v>0</v>
          </cell>
          <cell r="AN517">
            <v>0</v>
          </cell>
          <cell r="AO517">
            <v>0</v>
          </cell>
          <cell r="AP517">
            <v>0</v>
          </cell>
          <cell r="AQ517">
            <v>0</v>
          </cell>
          <cell r="AR517">
            <v>608.52</v>
          </cell>
          <cell r="AS517">
            <v>0</v>
          </cell>
          <cell r="AT517">
            <v>0</v>
          </cell>
          <cell r="AU517">
            <v>0</v>
          </cell>
          <cell r="AV517">
            <v>0</v>
          </cell>
        </row>
        <row r="518">
          <cell r="A518" t="str">
            <v>August</v>
          </cell>
          <cell r="B518" t="str">
            <v>2010-2011</v>
          </cell>
          <cell r="C518" t="str">
            <v>18225.512014.912</v>
          </cell>
          <cell r="D518" t="str">
            <v>CONSER</v>
          </cell>
          <cell r="E518" t="str">
            <v>CONSER</v>
          </cell>
          <cell r="F518">
            <v>40764</v>
          </cell>
          <cell r="G518">
            <v>196332</v>
          </cell>
          <cell r="H518" t="str">
            <v>Aqua Cops Water Systems Inc</v>
          </cell>
          <cell r="I518">
            <v>1175.01</v>
          </cell>
          <cell r="J518" t="str">
            <v>00171332</v>
          </cell>
          <cell r="K518" t="str">
            <v xml:space="preserve"> </v>
          </cell>
          <cell r="L518" t="str">
            <v>HF0292</v>
          </cell>
          <cell r="M518" t="str">
            <v>ADDITIONAL FUNDS CONS</v>
          </cell>
          <cell r="N518" t="str">
            <v>CONEW Misc</v>
          </cell>
          <cell r="O518" t="str">
            <v>Conservation</v>
          </cell>
          <cell r="P518" t="str">
            <v>NA</v>
          </cell>
          <cell r="Q518">
            <v>0</v>
          </cell>
          <cell r="R518">
            <v>0</v>
          </cell>
          <cell r="S518">
            <v>1175.01</v>
          </cell>
          <cell r="T518">
            <v>0</v>
          </cell>
          <cell r="U518">
            <v>0</v>
          </cell>
          <cell r="V518">
            <v>0</v>
          </cell>
          <cell r="W518">
            <v>0</v>
          </cell>
          <cell r="X518" t="str">
            <v>August2010-2011</v>
          </cell>
          <cell r="Y518" t="str">
            <v>August2010-2011ConservationCONSER</v>
          </cell>
          <cell r="Z518" t="str">
            <v>Conservation196332CONSER</v>
          </cell>
          <cell r="AA518" t="str">
            <v>August2010-2011CONEW Misc</v>
          </cell>
          <cell r="AB518" t="str">
            <v>ConservationCONSER</v>
          </cell>
          <cell r="AC518" t="str">
            <v>NACONSERConservation196332</v>
          </cell>
          <cell r="AD518" t="str">
            <v>CONEW MiscAugustCONSER</v>
          </cell>
          <cell r="AE518" t="str">
            <v>ConservationCONSER196332August</v>
          </cell>
          <cell r="AF518">
            <v>0</v>
          </cell>
          <cell r="AG518">
            <v>1175.01</v>
          </cell>
          <cell r="AH518">
            <v>0</v>
          </cell>
          <cell r="AI518">
            <v>0</v>
          </cell>
          <cell r="AJ518">
            <v>0</v>
          </cell>
          <cell r="AK518">
            <v>0</v>
          </cell>
          <cell r="AL518">
            <v>0</v>
          </cell>
          <cell r="AM518">
            <v>0</v>
          </cell>
          <cell r="AN518">
            <v>0</v>
          </cell>
          <cell r="AO518">
            <v>0</v>
          </cell>
          <cell r="AP518">
            <v>0</v>
          </cell>
          <cell r="AQ518">
            <v>0</v>
          </cell>
          <cell r="AR518">
            <v>1175.01</v>
          </cell>
          <cell r="AS518">
            <v>0</v>
          </cell>
          <cell r="AT518">
            <v>0</v>
          </cell>
          <cell r="AU518">
            <v>0</v>
          </cell>
          <cell r="AV518">
            <v>0</v>
          </cell>
        </row>
        <row r="519">
          <cell r="A519" t="str">
            <v>August</v>
          </cell>
          <cell r="B519" t="str">
            <v>2010-2011</v>
          </cell>
          <cell r="C519" t="str">
            <v>18225.512014.912</v>
          </cell>
          <cell r="D519" t="str">
            <v>CONSER</v>
          </cell>
          <cell r="E519" t="str">
            <v>CONSER</v>
          </cell>
          <cell r="F519">
            <v>40764</v>
          </cell>
          <cell r="G519">
            <v>196332</v>
          </cell>
          <cell r="H519" t="str">
            <v>Aqua Cops Water Systems Inc</v>
          </cell>
          <cell r="I519">
            <v>1386.14</v>
          </cell>
          <cell r="J519" t="str">
            <v>00171332</v>
          </cell>
          <cell r="K519" t="str">
            <v xml:space="preserve"> </v>
          </cell>
          <cell r="L519" t="str">
            <v>HF0293</v>
          </cell>
          <cell r="M519" t="str">
            <v>ADDITIONAL FUNDS CONS</v>
          </cell>
          <cell r="N519" t="str">
            <v>CONEW Misc</v>
          </cell>
          <cell r="O519" t="str">
            <v>Conservation</v>
          </cell>
          <cell r="P519" t="str">
            <v>NA</v>
          </cell>
          <cell r="Q519">
            <v>0</v>
          </cell>
          <cell r="R519">
            <v>0</v>
          </cell>
          <cell r="S519">
            <v>1386.14</v>
          </cell>
          <cell r="T519">
            <v>0</v>
          </cell>
          <cell r="U519">
            <v>0</v>
          </cell>
          <cell r="V519">
            <v>0</v>
          </cell>
          <cell r="W519">
            <v>0</v>
          </cell>
          <cell r="X519" t="str">
            <v>August2010-2011</v>
          </cell>
          <cell r="Y519" t="str">
            <v>August2010-2011ConservationCONSER</v>
          </cell>
          <cell r="Z519" t="str">
            <v>Conservation196332CONSER</v>
          </cell>
          <cell r="AA519" t="str">
            <v>August2010-2011CONEW Misc</v>
          </cell>
          <cell r="AB519" t="str">
            <v>ConservationCONSER</v>
          </cell>
          <cell r="AC519" t="str">
            <v>NACONSERConservation196332</v>
          </cell>
          <cell r="AD519" t="str">
            <v>CONEW MiscAugustCONSER</v>
          </cell>
          <cell r="AE519" t="str">
            <v>ConservationCONSER196332August</v>
          </cell>
          <cell r="AF519">
            <v>0</v>
          </cell>
          <cell r="AG519">
            <v>1386.14</v>
          </cell>
          <cell r="AH519">
            <v>0</v>
          </cell>
          <cell r="AI519">
            <v>0</v>
          </cell>
          <cell r="AJ519">
            <v>0</v>
          </cell>
          <cell r="AK519">
            <v>0</v>
          </cell>
          <cell r="AL519">
            <v>0</v>
          </cell>
          <cell r="AM519">
            <v>0</v>
          </cell>
          <cell r="AN519">
            <v>0</v>
          </cell>
          <cell r="AO519">
            <v>0</v>
          </cell>
          <cell r="AP519">
            <v>0</v>
          </cell>
          <cell r="AQ519">
            <v>0</v>
          </cell>
          <cell r="AR519">
            <v>1386.14</v>
          </cell>
          <cell r="AS519">
            <v>0</v>
          </cell>
          <cell r="AT519">
            <v>0</v>
          </cell>
          <cell r="AU519">
            <v>0</v>
          </cell>
          <cell r="AV519">
            <v>0</v>
          </cell>
        </row>
        <row r="520">
          <cell r="A520" t="str">
            <v>August</v>
          </cell>
          <cell r="B520" t="str">
            <v>2010-2011</v>
          </cell>
          <cell r="C520" t="str">
            <v>18225.512014.912</v>
          </cell>
          <cell r="D520" t="str">
            <v>CONSER</v>
          </cell>
          <cell r="E520" t="str">
            <v>CONSER</v>
          </cell>
          <cell r="F520">
            <v>40764</v>
          </cell>
          <cell r="G520">
            <v>196332</v>
          </cell>
          <cell r="H520" t="str">
            <v>Aqua Cops Water Systems Inc</v>
          </cell>
          <cell r="I520">
            <v>1533.35</v>
          </cell>
          <cell r="J520" t="str">
            <v>00171332</v>
          </cell>
          <cell r="K520" t="str">
            <v xml:space="preserve"> </v>
          </cell>
          <cell r="L520" t="str">
            <v>HF0294</v>
          </cell>
          <cell r="M520" t="str">
            <v>ADDITIONAL FUNDS CONS</v>
          </cell>
          <cell r="N520" t="str">
            <v>CONEW Misc</v>
          </cell>
          <cell r="O520" t="str">
            <v>Conservation</v>
          </cell>
          <cell r="P520" t="str">
            <v>NA</v>
          </cell>
          <cell r="Q520">
            <v>0</v>
          </cell>
          <cell r="R520">
            <v>0</v>
          </cell>
          <cell r="S520">
            <v>1533.35</v>
          </cell>
          <cell r="T520">
            <v>0</v>
          </cell>
          <cell r="U520">
            <v>0</v>
          </cell>
          <cell r="V520">
            <v>0</v>
          </cell>
          <cell r="W520">
            <v>0</v>
          </cell>
          <cell r="X520" t="str">
            <v>August2010-2011</v>
          </cell>
          <cell r="Y520" t="str">
            <v>August2010-2011ConservationCONSER</v>
          </cell>
          <cell r="Z520" t="str">
            <v>Conservation196332CONSER</v>
          </cell>
          <cell r="AA520" t="str">
            <v>August2010-2011CONEW Misc</v>
          </cell>
          <cell r="AB520" t="str">
            <v>ConservationCONSER</v>
          </cell>
          <cell r="AC520" t="str">
            <v>NACONSERConservation196332</v>
          </cell>
          <cell r="AD520" t="str">
            <v>CONEW MiscAugustCONSER</v>
          </cell>
          <cell r="AE520" t="str">
            <v>ConservationCONSER196332August</v>
          </cell>
          <cell r="AF520">
            <v>0</v>
          </cell>
          <cell r="AG520">
            <v>1533.35</v>
          </cell>
          <cell r="AH520">
            <v>0</v>
          </cell>
          <cell r="AI520">
            <v>0</v>
          </cell>
          <cell r="AJ520">
            <v>0</v>
          </cell>
          <cell r="AK520">
            <v>0</v>
          </cell>
          <cell r="AL520">
            <v>0</v>
          </cell>
          <cell r="AM520">
            <v>0</v>
          </cell>
          <cell r="AN520">
            <v>0</v>
          </cell>
          <cell r="AO520">
            <v>0</v>
          </cell>
          <cell r="AP520">
            <v>0</v>
          </cell>
          <cell r="AQ520">
            <v>0</v>
          </cell>
          <cell r="AR520">
            <v>1533.35</v>
          </cell>
          <cell r="AS520">
            <v>0</v>
          </cell>
          <cell r="AT520">
            <v>0</v>
          </cell>
          <cell r="AU520">
            <v>0</v>
          </cell>
          <cell r="AV520">
            <v>0</v>
          </cell>
        </row>
        <row r="521">
          <cell r="A521" t="str">
            <v>August</v>
          </cell>
          <cell r="B521" t="str">
            <v>2010-2011</v>
          </cell>
          <cell r="C521" t="str">
            <v>18225.512014.912</v>
          </cell>
          <cell r="D521" t="str">
            <v>CONSER</v>
          </cell>
          <cell r="E521" t="str">
            <v>CONSER</v>
          </cell>
          <cell r="F521">
            <v>40764</v>
          </cell>
          <cell r="G521">
            <v>196332</v>
          </cell>
          <cell r="H521" t="str">
            <v>Aqua Cops Water Systems Inc</v>
          </cell>
          <cell r="I521">
            <v>1089.32</v>
          </cell>
          <cell r="J521" t="str">
            <v>00171332</v>
          </cell>
          <cell r="K521" t="str">
            <v xml:space="preserve"> </v>
          </cell>
          <cell r="L521" t="str">
            <v>HF0295</v>
          </cell>
          <cell r="M521" t="str">
            <v>ADDITIONAL FUNDS CONS</v>
          </cell>
          <cell r="N521" t="str">
            <v>CONEW Misc</v>
          </cell>
          <cell r="O521" t="str">
            <v>Conservation</v>
          </cell>
          <cell r="P521" t="str">
            <v>NA</v>
          </cell>
          <cell r="Q521">
            <v>0</v>
          </cell>
          <cell r="R521">
            <v>0</v>
          </cell>
          <cell r="S521">
            <v>1089.32</v>
          </cell>
          <cell r="T521">
            <v>0</v>
          </cell>
          <cell r="U521">
            <v>0</v>
          </cell>
          <cell r="V521">
            <v>0</v>
          </cell>
          <cell r="W521">
            <v>0</v>
          </cell>
          <cell r="X521" t="str">
            <v>August2010-2011</v>
          </cell>
          <cell r="Y521" t="str">
            <v>August2010-2011ConservationCONSER</v>
          </cell>
          <cell r="Z521" t="str">
            <v>Conservation196332CONSER</v>
          </cell>
          <cell r="AA521" t="str">
            <v>August2010-2011CONEW Misc</v>
          </cell>
          <cell r="AB521" t="str">
            <v>ConservationCONSER</v>
          </cell>
          <cell r="AC521" t="str">
            <v>NACONSERConservation196332</v>
          </cell>
          <cell r="AD521" t="str">
            <v>CONEW MiscAugustCONSER</v>
          </cell>
          <cell r="AE521" t="str">
            <v>ConservationCONSER196332August</v>
          </cell>
          <cell r="AF521">
            <v>0</v>
          </cell>
          <cell r="AG521">
            <v>1089.32</v>
          </cell>
          <cell r="AH521">
            <v>0</v>
          </cell>
          <cell r="AI521">
            <v>0</v>
          </cell>
          <cell r="AJ521">
            <v>0</v>
          </cell>
          <cell r="AK521">
            <v>0</v>
          </cell>
          <cell r="AL521">
            <v>0</v>
          </cell>
          <cell r="AM521">
            <v>0</v>
          </cell>
          <cell r="AN521">
            <v>0</v>
          </cell>
          <cell r="AO521">
            <v>0</v>
          </cell>
          <cell r="AP521">
            <v>0</v>
          </cell>
          <cell r="AQ521">
            <v>0</v>
          </cell>
          <cell r="AR521">
            <v>1089.32</v>
          </cell>
          <cell r="AS521">
            <v>0</v>
          </cell>
          <cell r="AT521">
            <v>0</v>
          </cell>
          <cell r="AU521">
            <v>0</v>
          </cell>
          <cell r="AV521">
            <v>0</v>
          </cell>
        </row>
        <row r="522">
          <cell r="A522" t="str">
            <v>August</v>
          </cell>
          <cell r="B522" t="str">
            <v>2010-2011</v>
          </cell>
          <cell r="C522" t="str">
            <v>18225.512014.912</v>
          </cell>
          <cell r="D522" t="str">
            <v>CONSER</v>
          </cell>
          <cell r="E522" t="str">
            <v>CONSER</v>
          </cell>
          <cell r="F522">
            <v>40764</v>
          </cell>
          <cell r="G522">
            <v>196332</v>
          </cell>
          <cell r="H522" t="str">
            <v>Aqua Cops Water Systems Inc</v>
          </cell>
          <cell r="I522">
            <v>707.5</v>
          </cell>
          <cell r="J522" t="str">
            <v>00171332</v>
          </cell>
          <cell r="K522" t="str">
            <v xml:space="preserve"> </v>
          </cell>
          <cell r="L522" t="str">
            <v>HF0304</v>
          </cell>
          <cell r="M522" t="str">
            <v>ADDITIONAL FUNDS CONS</v>
          </cell>
          <cell r="N522" t="str">
            <v>CONEW Misc</v>
          </cell>
          <cell r="O522" t="str">
            <v>Conservation</v>
          </cell>
          <cell r="P522" t="str">
            <v>NA</v>
          </cell>
          <cell r="Q522">
            <v>0</v>
          </cell>
          <cell r="R522">
            <v>0</v>
          </cell>
          <cell r="S522">
            <v>707.5</v>
          </cell>
          <cell r="T522">
            <v>0</v>
          </cell>
          <cell r="U522">
            <v>0</v>
          </cell>
          <cell r="V522">
            <v>0</v>
          </cell>
          <cell r="W522">
            <v>0</v>
          </cell>
          <cell r="X522" t="str">
            <v>August2010-2011</v>
          </cell>
          <cell r="Y522" t="str">
            <v>August2010-2011ConservationCONSER</v>
          </cell>
          <cell r="Z522" t="str">
            <v>Conservation196332CONSER</v>
          </cell>
          <cell r="AA522" t="str">
            <v>August2010-2011CONEW Misc</v>
          </cell>
          <cell r="AB522" t="str">
            <v>ConservationCONSER</v>
          </cell>
          <cell r="AC522" t="str">
            <v>NACONSERConservation196332</v>
          </cell>
          <cell r="AD522" t="str">
            <v>CONEW MiscAugustCONSER</v>
          </cell>
          <cell r="AE522" t="str">
            <v>ConservationCONSER196332August</v>
          </cell>
          <cell r="AF522">
            <v>0</v>
          </cell>
          <cell r="AG522">
            <v>707.5</v>
          </cell>
          <cell r="AH522">
            <v>0</v>
          </cell>
          <cell r="AI522">
            <v>0</v>
          </cell>
          <cell r="AJ522">
            <v>0</v>
          </cell>
          <cell r="AK522">
            <v>0</v>
          </cell>
          <cell r="AL522">
            <v>0</v>
          </cell>
          <cell r="AM522">
            <v>0</v>
          </cell>
          <cell r="AN522">
            <v>0</v>
          </cell>
          <cell r="AO522">
            <v>0</v>
          </cell>
          <cell r="AP522">
            <v>0</v>
          </cell>
          <cell r="AQ522">
            <v>0</v>
          </cell>
          <cell r="AR522">
            <v>707.5</v>
          </cell>
          <cell r="AS522">
            <v>0</v>
          </cell>
          <cell r="AT522">
            <v>0</v>
          </cell>
          <cell r="AU522">
            <v>0</v>
          </cell>
          <cell r="AV522">
            <v>0</v>
          </cell>
        </row>
        <row r="523">
          <cell r="A523" t="str">
            <v>August</v>
          </cell>
          <cell r="B523" t="str">
            <v>2010-2011</v>
          </cell>
          <cell r="C523" t="str">
            <v>18225.512014.912</v>
          </cell>
          <cell r="D523" t="str">
            <v>CONSER</v>
          </cell>
          <cell r="E523" t="str">
            <v>CONSER</v>
          </cell>
          <cell r="F523">
            <v>40764</v>
          </cell>
          <cell r="G523">
            <v>196332</v>
          </cell>
          <cell r="H523" t="str">
            <v>Aqua Cops Water Systems Inc</v>
          </cell>
          <cell r="I523">
            <v>1384.1</v>
          </cell>
          <cell r="J523" t="str">
            <v>00171332</v>
          </cell>
          <cell r="K523" t="str">
            <v xml:space="preserve"> </v>
          </cell>
          <cell r="L523" t="str">
            <v>HF0305</v>
          </cell>
          <cell r="M523" t="str">
            <v>ADDITIONAL FUNDS CONS</v>
          </cell>
          <cell r="N523" t="str">
            <v>CONEW Misc</v>
          </cell>
          <cell r="O523" t="str">
            <v>Conservation</v>
          </cell>
          <cell r="P523" t="str">
            <v>NA</v>
          </cell>
          <cell r="Q523">
            <v>0</v>
          </cell>
          <cell r="R523">
            <v>0</v>
          </cell>
          <cell r="S523">
            <v>1384.1</v>
          </cell>
          <cell r="T523">
            <v>0</v>
          </cell>
          <cell r="U523">
            <v>0</v>
          </cell>
          <cell r="V523">
            <v>0</v>
          </cell>
          <cell r="W523">
            <v>0</v>
          </cell>
          <cell r="X523" t="str">
            <v>August2010-2011</v>
          </cell>
          <cell r="Y523" t="str">
            <v>August2010-2011ConservationCONSER</v>
          </cell>
          <cell r="Z523" t="str">
            <v>Conservation196332CONSER</v>
          </cell>
          <cell r="AA523" t="str">
            <v>August2010-2011CONEW Misc</v>
          </cell>
          <cell r="AB523" t="str">
            <v>ConservationCONSER</v>
          </cell>
          <cell r="AC523" t="str">
            <v>NACONSERConservation196332</v>
          </cell>
          <cell r="AD523" t="str">
            <v>CONEW MiscAugustCONSER</v>
          </cell>
          <cell r="AE523" t="str">
            <v>ConservationCONSER196332August</v>
          </cell>
          <cell r="AF523">
            <v>0</v>
          </cell>
          <cell r="AG523">
            <v>1384.1</v>
          </cell>
          <cell r="AH523">
            <v>0</v>
          </cell>
          <cell r="AI523">
            <v>0</v>
          </cell>
          <cell r="AJ523">
            <v>0</v>
          </cell>
          <cell r="AK523">
            <v>0</v>
          </cell>
          <cell r="AL523">
            <v>0</v>
          </cell>
          <cell r="AM523">
            <v>0</v>
          </cell>
          <cell r="AN523">
            <v>0</v>
          </cell>
          <cell r="AO523">
            <v>0</v>
          </cell>
          <cell r="AP523">
            <v>0</v>
          </cell>
          <cell r="AQ523">
            <v>0</v>
          </cell>
          <cell r="AR523">
            <v>1384.1</v>
          </cell>
          <cell r="AS523">
            <v>0</v>
          </cell>
          <cell r="AT523">
            <v>0</v>
          </cell>
          <cell r="AU523">
            <v>0</v>
          </cell>
          <cell r="AV523">
            <v>0</v>
          </cell>
        </row>
        <row r="524">
          <cell r="A524" t="str">
            <v>August</v>
          </cell>
          <cell r="B524" t="str">
            <v>2010-2011</v>
          </cell>
          <cell r="C524" t="str">
            <v>18225.512014.912</v>
          </cell>
          <cell r="D524" t="str">
            <v>CONSER</v>
          </cell>
          <cell r="E524" t="str">
            <v>CONSER</v>
          </cell>
          <cell r="F524">
            <v>40764</v>
          </cell>
          <cell r="G524">
            <v>196332</v>
          </cell>
          <cell r="H524" t="str">
            <v>Aqua Cops Water Systems Inc</v>
          </cell>
          <cell r="I524">
            <v>791.06</v>
          </cell>
          <cell r="J524" t="str">
            <v>00171332</v>
          </cell>
          <cell r="K524" t="str">
            <v xml:space="preserve"> </v>
          </cell>
          <cell r="L524" t="str">
            <v>HF0306</v>
          </cell>
          <cell r="M524" t="str">
            <v>ADDITIONAL FUNDS CONS</v>
          </cell>
          <cell r="N524" t="str">
            <v>CONEW Misc</v>
          </cell>
          <cell r="O524" t="str">
            <v>Conservation</v>
          </cell>
          <cell r="P524" t="str">
            <v>NA</v>
          </cell>
          <cell r="Q524">
            <v>0</v>
          </cell>
          <cell r="R524">
            <v>0</v>
          </cell>
          <cell r="S524">
            <v>791.06</v>
          </cell>
          <cell r="T524">
            <v>0</v>
          </cell>
          <cell r="U524">
            <v>0</v>
          </cell>
          <cell r="V524">
            <v>0</v>
          </cell>
          <cell r="W524">
            <v>0</v>
          </cell>
          <cell r="X524" t="str">
            <v>August2010-2011</v>
          </cell>
          <cell r="Y524" t="str">
            <v>August2010-2011ConservationCONSER</v>
          </cell>
          <cell r="Z524" t="str">
            <v>Conservation196332CONSER</v>
          </cell>
          <cell r="AA524" t="str">
            <v>August2010-2011CONEW Misc</v>
          </cell>
          <cell r="AB524" t="str">
            <v>ConservationCONSER</v>
          </cell>
          <cell r="AC524" t="str">
            <v>NACONSERConservation196332</v>
          </cell>
          <cell r="AD524" t="str">
            <v>CONEW MiscAugustCONSER</v>
          </cell>
          <cell r="AE524" t="str">
            <v>ConservationCONSER196332August</v>
          </cell>
          <cell r="AF524">
            <v>0</v>
          </cell>
          <cell r="AG524">
            <v>791.06</v>
          </cell>
          <cell r="AH524">
            <v>0</v>
          </cell>
          <cell r="AI524">
            <v>0</v>
          </cell>
          <cell r="AJ524">
            <v>0</v>
          </cell>
          <cell r="AK524">
            <v>0</v>
          </cell>
          <cell r="AL524">
            <v>0</v>
          </cell>
          <cell r="AM524">
            <v>0</v>
          </cell>
          <cell r="AN524">
            <v>0</v>
          </cell>
          <cell r="AO524">
            <v>0</v>
          </cell>
          <cell r="AP524">
            <v>0</v>
          </cell>
          <cell r="AQ524">
            <v>0</v>
          </cell>
          <cell r="AR524">
            <v>791.06</v>
          </cell>
          <cell r="AS524">
            <v>0</v>
          </cell>
          <cell r="AT524">
            <v>0</v>
          </cell>
          <cell r="AU524">
            <v>0</v>
          </cell>
          <cell r="AV524">
            <v>0</v>
          </cell>
        </row>
        <row r="525">
          <cell r="A525" t="str">
            <v>August</v>
          </cell>
          <cell r="B525" t="str">
            <v>2010-2011</v>
          </cell>
          <cell r="C525" t="str">
            <v>18225.512014.912</v>
          </cell>
          <cell r="D525" t="str">
            <v>CONSER</v>
          </cell>
          <cell r="E525" t="str">
            <v>CONSER</v>
          </cell>
          <cell r="F525">
            <v>40764</v>
          </cell>
          <cell r="G525">
            <v>196332</v>
          </cell>
          <cell r="H525" t="str">
            <v>Aqua Cops Water Systems Inc</v>
          </cell>
          <cell r="I525">
            <v>1247.77</v>
          </cell>
          <cell r="J525" t="str">
            <v>00171332</v>
          </cell>
          <cell r="K525" t="str">
            <v xml:space="preserve"> </v>
          </cell>
          <cell r="L525" t="str">
            <v>HF0307</v>
          </cell>
          <cell r="M525" t="str">
            <v>ADDITIONAL FUNDS CONS</v>
          </cell>
          <cell r="N525" t="str">
            <v>CONEW Misc</v>
          </cell>
          <cell r="O525" t="str">
            <v>Conservation</v>
          </cell>
          <cell r="P525" t="str">
            <v>NA</v>
          </cell>
          <cell r="Q525">
            <v>0</v>
          </cell>
          <cell r="R525">
            <v>0</v>
          </cell>
          <cell r="S525">
            <v>1247.77</v>
          </cell>
          <cell r="T525">
            <v>0</v>
          </cell>
          <cell r="U525">
            <v>0</v>
          </cell>
          <cell r="V525">
            <v>0</v>
          </cell>
          <cell r="W525">
            <v>0</v>
          </cell>
          <cell r="X525" t="str">
            <v>August2010-2011</v>
          </cell>
          <cell r="Y525" t="str">
            <v>August2010-2011ConservationCONSER</v>
          </cell>
          <cell r="Z525" t="str">
            <v>Conservation196332CONSER</v>
          </cell>
          <cell r="AA525" t="str">
            <v>August2010-2011CONEW Misc</v>
          </cell>
          <cell r="AB525" t="str">
            <v>ConservationCONSER</v>
          </cell>
          <cell r="AC525" t="str">
            <v>NACONSERConservation196332</v>
          </cell>
          <cell r="AD525" t="str">
            <v>CONEW MiscAugustCONSER</v>
          </cell>
          <cell r="AE525" t="str">
            <v>ConservationCONSER196332August</v>
          </cell>
          <cell r="AF525">
            <v>0</v>
          </cell>
          <cell r="AG525">
            <v>1247.77</v>
          </cell>
          <cell r="AH525">
            <v>0</v>
          </cell>
          <cell r="AI525">
            <v>0</v>
          </cell>
          <cell r="AJ525">
            <v>0</v>
          </cell>
          <cell r="AK525">
            <v>0</v>
          </cell>
          <cell r="AL525">
            <v>0</v>
          </cell>
          <cell r="AM525">
            <v>0</v>
          </cell>
          <cell r="AN525">
            <v>0</v>
          </cell>
          <cell r="AO525">
            <v>0</v>
          </cell>
          <cell r="AP525">
            <v>0</v>
          </cell>
          <cell r="AQ525">
            <v>0</v>
          </cell>
          <cell r="AR525">
            <v>1247.77</v>
          </cell>
          <cell r="AS525">
            <v>0</v>
          </cell>
          <cell r="AT525">
            <v>0</v>
          </cell>
          <cell r="AU525">
            <v>0</v>
          </cell>
          <cell r="AV525">
            <v>0</v>
          </cell>
        </row>
        <row r="526">
          <cell r="A526" t="str">
            <v>August</v>
          </cell>
          <cell r="B526" t="str">
            <v>2010-2011</v>
          </cell>
          <cell r="C526" t="str">
            <v>18225.512014.912</v>
          </cell>
          <cell r="D526" t="str">
            <v>CONSER</v>
          </cell>
          <cell r="E526" t="str">
            <v>CONSER</v>
          </cell>
          <cell r="F526">
            <v>40764</v>
          </cell>
          <cell r="G526">
            <v>196332</v>
          </cell>
          <cell r="H526" t="str">
            <v>Aqua Cops Water Systems Inc</v>
          </cell>
          <cell r="I526">
            <v>1496.59</v>
          </cell>
          <cell r="J526" t="str">
            <v>00171332</v>
          </cell>
          <cell r="K526" t="str">
            <v xml:space="preserve"> </v>
          </cell>
          <cell r="L526" t="str">
            <v>HF0308</v>
          </cell>
          <cell r="M526" t="str">
            <v>ADDITIONAL FUNDS CONS</v>
          </cell>
          <cell r="N526" t="str">
            <v>CONEW Misc</v>
          </cell>
          <cell r="O526" t="str">
            <v>Conservation</v>
          </cell>
          <cell r="P526" t="str">
            <v>NA</v>
          </cell>
          <cell r="Q526">
            <v>0</v>
          </cell>
          <cell r="R526">
            <v>0</v>
          </cell>
          <cell r="S526">
            <v>1496.59</v>
          </cell>
          <cell r="T526">
            <v>0</v>
          </cell>
          <cell r="U526">
            <v>0</v>
          </cell>
          <cell r="V526">
            <v>0</v>
          </cell>
          <cell r="W526">
            <v>0</v>
          </cell>
          <cell r="X526" t="str">
            <v>August2010-2011</v>
          </cell>
          <cell r="Y526" t="str">
            <v>August2010-2011ConservationCONSER</v>
          </cell>
          <cell r="Z526" t="str">
            <v>Conservation196332CONSER</v>
          </cell>
          <cell r="AA526" t="str">
            <v>August2010-2011CONEW Misc</v>
          </cell>
          <cell r="AB526" t="str">
            <v>ConservationCONSER</v>
          </cell>
          <cell r="AC526" t="str">
            <v>NACONSERConservation196332</v>
          </cell>
          <cell r="AD526" t="str">
            <v>CONEW MiscAugustCONSER</v>
          </cell>
          <cell r="AE526" t="str">
            <v>ConservationCONSER196332August</v>
          </cell>
          <cell r="AF526">
            <v>0</v>
          </cell>
          <cell r="AG526">
            <v>1496.59</v>
          </cell>
          <cell r="AH526">
            <v>0</v>
          </cell>
          <cell r="AI526">
            <v>0</v>
          </cell>
          <cell r="AJ526">
            <v>0</v>
          </cell>
          <cell r="AK526">
            <v>0</v>
          </cell>
          <cell r="AL526">
            <v>0</v>
          </cell>
          <cell r="AM526">
            <v>0</v>
          </cell>
          <cell r="AN526">
            <v>0</v>
          </cell>
          <cell r="AO526">
            <v>0</v>
          </cell>
          <cell r="AP526">
            <v>0</v>
          </cell>
          <cell r="AQ526">
            <v>0</v>
          </cell>
          <cell r="AR526">
            <v>1496.59</v>
          </cell>
          <cell r="AS526">
            <v>0</v>
          </cell>
          <cell r="AT526">
            <v>0</v>
          </cell>
          <cell r="AU526">
            <v>0</v>
          </cell>
          <cell r="AV526">
            <v>0</v>
          </cell>
        </row>
        <row r="527">
          <cell r="A527" t="str">
            <v>August</v>
          </cell>
          <cell r="B527" t="str">
            <v>2010-2011</v>
          </cell>
          <cell r="C527" t="str">
            <v>18225.512014.912</v>
          </cell>
          <cell r="D527" t="str">
            <v>CONSER</v>
          </cell>
          <cell r="E527" t="str">
            <v>CONSER</v>
          </cell>
          <cell r="F527">
            <v>40764</v>
          </cell>
          <cell r="G527">
            <v>196332</v>
          </cell>
          <cell r="H527" t="str">
            <v>Aqua Cops Water Systems Inc</v>
          </cell>
          <cell r="I527">
            <v>689.88</v>
          </cell>
          <cell r="J527" t="str">
            <v>00171332</v>
          </cell>
          <cell r="K527" t="str">
            <v xml:space="preserve"> </v>
          </cell>
          <cell r="L527" t="str">
            <v>BI0065</v>
          </cell>
          <cell r="M527" t="str">
            <v>ADDITIONAL FUNDS CONS</v>
          </cell>
          <cell r="N527" t="str">
            <v>CONEW Misc</v>
          </cell>
          <cell r="O527" t="str">
            <v>Conservation</v>
          </cell>
          <cell r="P527" t="str">
            <v>NA</v>
          </cell>
          <cell r="Q527">
            <v>0</v>
          </cell>
          <cell r="R527">
            <v>0</v>
          </cell>
          <cell r="S527">
            <v>689.88</v>
          </cell>
          <cell r="T527">
            <v>0</v>
          </cell>
          <cell r="U527">
            <v>0</v>
          </cell>
          <cell r="V527">
            <v>0</v>
          </cell>
          <cell r="W527">
            <v>0</v>
          </cell>
          <cell r="X527" t="str">
            <v>August2010-2011</v>
          </cell>
          <cell r="Y527" t="str">
            <v>August2010-2011ConservationCONSER</v>
          </cell>
          <cell r="Z527" t="str">
            <v>Conservation196332CONSER</v>
          </cell>
          <cell r="AA527" t="str">
            <v>August2010-2011CONEW Misc</v>
          </cell>
          <cell r="AB527" t="str">
            <v>ConservationCONSER</v>
          </cell>
          <cell r="AC527" t="str">
            <v>NACONSERConservation196332</v>
          </cell>
          <cell r="AD527" t="str">
            <v>CONEW MiscAugustCONSER</v>
          </cell>
          <cell r="AE527" t="str">
            <v>ConservationCONSER196332August</v>
          </cell>
          <cell r="AF527">
            <v>0</v>
          </cell>
          <cell r="AG527">
            <v>689.88</v>
          </cell>
          <cell r="AH527">
            <v>0</v>
          </cell>
          <cell r="AI527">
            <v>0</v>
          </cell>
          <cell r="AJ527">
            <v>0</v>
          </cell>
          <cell r="AK527">
            <v>0</v>
          </cell>
          <cell r="AL527">
            <v>0</v>
          </cell>
          <cell r="AM527">
            <v>0</v>
          </cell>
          <cell r="AN527">
            <v>0</v>
          </cell>
          <cell r="AO527">
            <v>0</v>
          </cell>
          <cell r="AP527">
            <v>0</v>
          </cell>
          <cell r="AQ527">
            <v>0</v>
          </cell>
          <cell r="AR527">
            <v>689.88</v>
          </cell>
          <cell r="AS527">
            <v>0</v>
          </cell>
          <cell r="AT527">
            <v>0</v>
          </cell>
          <cell r="AU527">
            <v>0</v>
          </cell>
          <cell r="AV527">
            <v>0</v>
          </cell>
        </row>
        <row r="528">
          <cell r="A528" t="str">
            <v>August</v>
          </cell>
          <cell r="B528" t="str">
            <v>2010-2011</v>
          </cell>
          <cell r="C528" t="str">
            <v>18225.512014.912</v>
          </cell>
          <cell r="D528" t="str">
            <v>CONSER</v>
          </cell>
          <cell r="E528" t="str">
            <v>CONSER</v>
          </cell>
          <cell r="F528">
            <v>40764</v>
          </cell>
          <cell r="G528">
            <v>196332</v>
          </cell>
          <cell r="H528" t="str">
            <v>Aqua Cops Water Systems Inc</v>
          </cell>
          <cell r="I528">
            <v>602.9</v>
          </cell>
          <cell r="J528" t="str">
            <v>00171332</v>
          </cell>
          <cell r="K528" t="str">
            <v xml:space="preserve"> </v>
          </cell>
          <cell r="L528" t="str">
            <v>BI0066</v>
          </cell>
          <cell r="M528" t="str">
            <v>ADDITIONAL FUNDS CONS</v>
          </cell>
          <cell r="N528" t="str">
            <v>CONEW Misc</v>
          </cell>
          <cell r="O528" t="str">
            <v>Conservation</v>
          </cell>
          <cell r="P528" t="str">
            <v>NA</v>
          </cell>
          <cell r="Q528">
            <v>0</v>
          </cell>
          <cell r="R528">
            <v>0</v>
          </cell>
          <cell r="S528">
            <v>602.9</v>
          </cell>
          <cell r="T528">
            <v>0</v>
          </cell>
          <cell r="U528">
            <v>0</v>
          </cell>
          <cell r="V528">
            <v>0</v>
          </cell>
          <cell r="W528">
            <v>0</v>
          </cell>
          <cell r="X528" t="str">
            <v>August2010-2011</v>
          </cell>
          <cell r="Y528" t="str">
            <v>August2010-2011ConservationCONSER</v>
          </cell>
          <cell r="Z528" t="str">
            <v>Conservation196332CONSER</v>
          </cell>
          <cell r="AA528" t="str">
            <v>August2010-2011CONEW Misc</v>
          </cell>
          <cell r="AB528" t="str">
            <v>ConservationCONSER</v>
          </cell>
          <cell r="AC528" t="str">
            <v>NACONSERConservation196332</v>
          </cell>
          <cell r="AD528" t="str">
            <v>CONEW MiscAugustCONSER</v>
          </cell>
          <cell r="AE528" t="str">
            <v>ConservationCONSER196332August</v>
          </cell>
          <cell r="AF528">
            <v>0</v>
          </cell>
          <cell r="AG528">
            <v>602.9</v>
          </cell>
          <cell r="AH528">
            <v>0</v>
          </cell>
          <cell r="AI528">
            <v>0</v>
          </cell>
          <cell r="AJ528">
            <v>0</v>
          </cell>
          <cell r="AK528">
            <v>0</v>
          </cell>
          <cell r="AL528">
            <v>0</v>
          </cell>
          <cell r="AM528">
            <v>0</v>
          </cell>
          <cell r="AN528">
            <v>0</v>
          </cell>
          <cell r="AO528">
            <v>0</v>
          </cell>
          <cell r="AP528">
            <v>0</v>
          </cell>
          <cell r="AQ528">
            <v>0</v>
          </cell>
          <cell r="AR528">
            <v>602.9</v>
          </cell>
          <cell r="AS528">
            <v>0</v>
          </cell>
          <cell r="AT528">
            <v>0</v>
          </cell>
          <cell r="AU528">
            <v>0</v>
          </cell>
          <cell r="AV528">
            <v>0</v>
          </cell>
        </row>
        <row r="529">
          <cell r="A529" t="str">
            <v>August</v>
          </cell>
          <cell r="B529" t="str">
            <v>2010-2011</v>
          </cell>
          <cell r="C529" t="str">
            <v>18225.511200.912</v>
          </cell>
          <cell r="D529" t="str">
            <v>CONSER</v>
          </cell>
          <cell r="E529" t="str">
            <v>CONSER</v>
          </cell>
          <cell r="F529">
            <v>40766</v>
          </cell>
          <cell r="G529" t="str">
            <v>CIS</v>
          </cell>
          <cell r="H529" t="str">
            <v>CIS</v>
          </cell>
          <cell r="I529">
            <v>5796.94</v>
          </cell>
          <cell r="J529" t="str">
            <v xml:space="preserve"> </v>
          </cell>
          <cell r="K529" t="str">
            <v xml:space="preserve"> </v>
          </cell>
          <cell r="L529" t="str">
            <v xml:space="preserve"> </v>
          </cell>
          <cell r="M529" t="str">
            <v>000000000001569</v>
          </cell>
          <cell r="N529" t="str">
            <v>CONEW Misc</v>
          </cell>
          <cell r="O529" t="str">
            <v>Conservation</v>
          </cell>
          <cell r="P529" t="str">
            <v>NA</v>
          </cell>
          <cell r="Q529">
            <v>0</v>
          </cell>
          <cell r="R529">
            <v>0</v>
          </cell>
          <cell r="S529">
            <v>5796.94</v>
          </cell>
          <cell r="T529">
            <v>0</v>
          </cell>
          <cell r="U529">
            <v>0</v>
          </cell>
          <cell r="V529">
            <v>0</v>
          </cell>
          <cell r="W529">
            <v>0</v>
          </cell>
          <cell r="X529" t="str">
            <v>August2010-2011</v>
          </cell>
          <cell r="Y529" t="str">
            <v>August2010-2011ConservationCONSER</v>
          </cell>
          <cell r="Z529" t="str">
            <v>ConservationCISCONSER</v>
          </cell>
          <cell r="AA529" t="str">
            <v>August2010-2011CONEW Misc</v>
          </cell>
          <cell r="AB529" t="str">
            <v>ConservationCONSER</v>
          </cell>
          <cell r="AC529" t="str">
            <v>NACONSERConservationCIS</v>
          </cell>
          <cell r="AD529" t="str">
            <v>CONEW MiscAugustCONSER</v>
          </cell>
          <cell r="AE529" t="str">
            <v>ConservationCONSERCISAugust</v>
          </cell>
          <cell r="AF529">
            <v>0</v>
          </cell>
          <cell r="AG529">
            <v>5796.94</v>
          </cell>
          <cell r="AH529">
            <v>0</v>
          </cell>
          <cell r="AI529">
            <v>0</v>
          </cell>
          <cell r="AJ529">
            <v>0</v>
          </cell>
          <cell r="AK529">
            <v>0</v>
          </cell>
          <cell r="AL529">
            <v>0</v>
          </cell>
          <cell r="AM529">
            <v>0</v>
          </cell>
          <cell r="AN529">
            <v>0</v>
          </cell>
          <cell r="AO529">
            <v>0</v>
          </cell>
          <cell r="AP529">
            <v>0</v>
          </cell>
          <cell r="AQ529">
            <v>0</v>
          </cell>
          <cell r="AR529">
            <v>5796.94</v>
          </cell>
          <cell r="AS529">
            <v>0</v>
          </cell>
          <cell r="AT529">
            <v>0</v>
          </cell>
          <cell r="AU529">
            <v>0</v>
          </cell>
          <cell r="AV529">
            <v>0</v>
          </cell>
        </row>
        <row r="530">
          <cell r="A530" t="str">
            <v>August</v>
          </cell>
          <cell r="B530" t="str">
            <v>2010-2011</v>
          </cell>
          <cell r="C530" t="str">
            <v>18225.511200.912</v>
          </cell>
          <cell r="D530" t="str">
            <v>CONSER</v>
          </cell>
          <cell r="E530" t="str">
            <v>CONSER</v>
          </cell>
          <cell r="F530">
            <v>40767</v>
          </cell>
          <cell r="G530" t="str">
            <v>CIS</v>
          </cell>
          <cell r="H530" t="str">
            <v>CIS</v>
          </cell>
          <cell r="I530">
            <v>4059.1</v>
          </cell>
          <cell r="J530" t="str">
            <v xml:space="preserve"> </v>
          </cell>
          <cell r="K530" t="str">
            <v xml:space="preserve"> </v>
          </cell>
          <cell r="L530" t="str">
            <v xml:space="preserve"> </v>
          </cell>
          <cell r="M530" t="str">
            <v>000000000001570</v>
          </cell>
          <cell r="N530" t="str">
            <v>CONEW Misc</v>
          </cell>
          <cell r="O530" t="str">
            <v>Conservation</v>
          </cell>
          <cell r="P530" t="str">
            <v>NA</v>
          </cell>
          <cell r="Q530">
            <v>0</v>
          </cell>
          <cell r="R530">
            <v>0</v>
          </cell>
          <cell r="S530">
            <v>4059.1</v>
          </cell>
          <cell r="T530">
            <v>0</v>
          </cell>
          <cell r="U530">
            <v>0</v>
          </cell>
          <cell r="V530">
            <v>0</v>
          </cell>
          <cell r="W530">
            <v>0</v>
          </cell>
          <cell r="X530" t="str">
            <v>August2010-2011</v>
          </cell>
          <cell r="Y530" t="str">
            <v>August2010-2011ConservationCONSER</v>
          </cell>
          <cell r="Z530" t="str">
            <v>ConservationCISCONSER</v>
          </cell>
          <cell r="AA530" t="str">
            <v>August2010-2011CONEW Misc</v>
          </cell>
          <cell r="AB530" t="str">
            <v>ConservationCONSER</v>
          </cell>
          <cell r="AC530" t="str">
            <v>NACONSERConservationCIS</v>
          </cell>
          <cell r="AD530" t="str">
            <v>CONEW MiscAugustCONSER</v>
          </cell>
          <cell r="AE530" t="str">
            <v>ConservationCONSERCISAugust</v>
          </cell>
          <cell r="AF530">
            <v>0</v>
          </cell>
          <cell r="AG530">
            <v>4059.1</v>
          </cell>
          <cell r="AH530">
            <v>0</v>
          </cell>
          <cell r="AI530">
            <v>0</v>
          </cell>
          <cell r="AJ530">
            <v>0</v>
          </cell>
          <cell r="AK530">
            <v>0</v>
          </cell>
          <cell r="AL530">
            <v>0</v>
          </cell>
          <cell r="AM530">
            <v>0</v>
          </cell>
          <cell r="AN530">
            <v>0</v>
          </cell>
          <cell r="AO530">
            <v>0</v>
          </cell>
          <cell r="AP530">
            <v>0</v>
          </cell>
          <cell r="AQ530">
            <v>0</v>
          </cell>
          <cell r="AR530">
            <v>4059.1</v>
          </cell>
          <cell r="AS530">
            <v>0</v>
          </cell>
          <cell r="AT530">
            <v>0</v>
          </cell>
          <cell r="AU530">
            <v>0</v>
          </cell>
          <cell r="AV530">
            <v>0</v>
          </cell>
        </row>
        <row r="531">
          <cell r="A531" t="str">
            <v>August</v>
          </cell>
          <cell r="B531" t="str">
            <v>2010-2011</v>
          </cell>
          <cell r="C531" t="str">
            <v>18225.512014.912</v>
          </cell>
          <cell r="D531" t="str">
            <v>CONSER</v>
          </cell>
          <cell r="E531" t="str">
            <v>CONSER</v>
          </cell>
          <cell r="F531">
            <v>40767</v>
          </cell>
          <cell r="G531">
            <v>216450</v>
          </cell>
          <cell r="H531" t="str">
            <v>Apogee Interactive Inc</v>
          </cell>
          <cell r="I531">
            <v>47500</v>
          </cell>
          <cell r="J531" t="str">
            <v>00177141</v>
          </cell>
          <cell r="K531" t="str">
            <v xml:space="preserve"> </v>
          </cell>
          <cell r="L531" t="str">
            <v>102241</v>
          </cell>
          <cell r="M531" t="str">
            <v>Online Energy Audit</v>
          </cell>
          <cell r="N531" t="str">
            <v>CONEW Misc</v>
          </cell>
          <cell r="O531" t="str">
            <v>Conservation</v>
          </cell>
          <cell r="P531" t="str">
            <v>NA</v>
          </cell>
          <cell r="Q531">
            <v>0</v>
          </cell>
          <cell r="R531">
            <v>0</v>
          </cell>
          <cell r="S531">
            <v>47500</v>
          </cell>
          <cell r="T531">
            <v>0</v>
          </cell>
          <cell r="U531">
            <v>0</v>
          </cell>
          <cell r="V531">
            <v>0</v>
          </cell>
          <cell r="W531">
            <v>0</v>
          </cell>
          <cell r="X531" t="str">
            <v>August2010-2011</v>
          </cell>
          <cell r="Y531" t="str">
            <v>August2010-2011ConservationCONSER</v>
          </cell>
          <cell r="Z531" t="str">
            <v>Conservation216450CONSER</v>
          </cell>
          <cell r="AA531" t="str">
            <v>August2010-2011CONEW Misc</v>
          </cell>
          <cell r="AB531" t="str">
            <v>ConservationCONSER</v>
          </cell>
          <cell r="AC531" t="str">
            <v>NACONSERConservation216450</v>
          </cell>
          <cell r="AD531" t="str">
            <v>CONEW MiscAugustCONSER</v>
          </cell>
          <cell r="AE531" t="str">
            <v>ConservationCONSER216450August</v>
          </cell>
          <cell r="AF531">
            <v>0</v>
          </cell>
          <cell r="AG531">
            <v>47500</v>
          </cell>
          <cell r="AH531">
            <v>0</v>
          </cell>
          <cell r="AI531">
            <v>0</v>
          </cell>
          <cell r="AJ531">
            <v>0</v>
          </cell>
          <cell r="AK531">
            <v>0</v>
          </cell>
          <cell r="AL531">
            <v>0</v>
          </cell>
          <cell r="AM531">
            <v>0</v>
          </cell>
          <cell r="AN531">
            <v>0</v>
          </cell>
          <cell r="AO531">
            <v>0</v>
          </cell>
          <cell r="AP531">
            <v>0</v>
          </cell>
          <cell r="AQ531">
            <v>0</v>
          </cell>
          <cell r="AR531">
            <v>47500</v>
          </cell>
          <cell r="AS531">
            <v>0</v>
          </cell>
          <cell r="AT531">
            <v>0</v>
          </cell>
          <cell r="AU531">
            <v>0</v>
          </cell>
          <cell r="AV531">
            <v>0</v>
          </cell>
        </row>
        <row r="532">
          <cell r="A532" t="str">
            <v>August</v>
          </cell>
          <cell r="B532" t="str">
            <v>2010-2011</v>
          </cell>
          <cell r="C532" t="str">
            <v>18225.511200.912</v>
          </cell>
          <cell r="D532" t="str">
            <v>CONSER</v>
          </cell>
          <cell r="E532" t="str">
            <v>CONSER</v>
          </cell>
          <cell r="F532">
            <v>40770</v>
          </cell>
          <cell r="G532" t="str">
            <v>CIS</v>
          </cell>
          <cell r="H532" t="str">
            <v>CIS</v>
          </cell>
          <cell r="I532">
            <v>59266.559999999998</v>
          </cell>
          <cell r="J532" t="str">
            <v xml:space="preserve"> </v>
          </cell>
          <cell r="K532" t="str">
            <v xml:space="preserve"> </v>
          </cell>
          <cell r="L532" t="str">
            <v xml:space="preserve"> </v>
          </cell>
          <cell r="M532" t="str">
            <v>000000000001573</v>
          </cell>
          <cell r="N532" t="str">
            <v>CONEW Misc</v>
          </cell>
          <cell r="O532" t="str">
            <v>Conservation</v>
          </cell>
          <cell r="P532" t="str">
            <v>NA</v>
          </cell>
          <cell r="Q532">
            <v>0</v>
          </cell>
          <cell r="R532">
            <v>0</v>
          </cell>
          <cell r="S532">
            <v>59266.559999999998</v>
          </cell>
          <cell r="T532">
            <v>0</v>
          </cell>
          <cell r="U532">
            <v>0</v>
          </cell>
          <cell r="V532">
            <v>0</v>
          </cell>
          <cell r="W532">
            <v>0</v>
          </cell>
          <cell r="X532" t="str">
            <v>August2010-2011</v>
          </cell>
          <cell r="Y532" t="str">
            <v>August2010-2011ConservationCONSER</v>
          </cell>
          <cell r="Z532" t="str">
            <v>ConservationCISCONSER</v>
          </cell>
          <cell r="AA532" t="str">
            <v>August2010-2011CONEW Misc</v>
          </cell>
          <cell r="AB532" t="str">
            <v>ConservationCONSER</v>
          </cell>
          <cell r="AC532" t="str">
            <v>NACONSERConservationCIS</v>
          </cell>
          <cell r="AD532" t="str">
            <v>CONEW MiscAugustCONSER</v>
          </cell>
          <cell r="AE532" t="str">
            <v>ConservationCONSERCISAugust</v>
          </cell>
          <cell r="AF532">
            <v>0</v>
          </cell>
          <cell r="AG532">
            <v>59266.559999999998</v>
          </cell>
          <cell r="AH532">
            <v>0</v>
          </cell>
          <cell r="AI532">
            <v>0</v>
          </cell>
          <cell r="AJ532">
            <v>0</v>
          </cell>
          <cell r="AK532">
            <v>0</v>
          </cell>
          <cell r="AL532">
            <v>0</v>
          </cell>
          <cell r="AM532">
            <v>0</v>
          </cell>
          <cell r="AN532">
            <v>0</v>
          </cell>
          <cell r="AO532">
            <v>0</v>
          </cell>
          <cell r="AP532">
            <v>0</v>
          </cell>
          <cell r="AQ532">
            <v>0</v>
          </cell>
          <cell r="AR532">
            <v>59266.559999999998</v>
          </cell>
          <cell r="AS532">
            <v>0</v>
          </cell>
          <cell r="AT532">
            <v>0</v>
          </cell>
          <cell r="AU532">
            <v>0</v>
          </cell>
          <cell r="AV532">
            <v>0</v>
          </cell>
        </row>
        <row r="533">
          <cell r="A533" t="str">
            <v>August</v>
          </cell>
          <cell r="B533" t="str">
            <v>2010-2011</v>
          </cell>
          <cell r="C533" t="str">
            <v>18225.511200.912</v>
          </cell>
          <cell r="D533" t="str">
            <v>CONSER</v>
          </cell>
          <cell r="E533" t="str">
            <v>CONSER</v>
          </cell>
          <cell r="F533">
            <v>40771</v>
          </cell>
          <cell r="G533" t="str">
            <v>CIS</v>
          </cell>
          <cell r="H533" t="str">
            <v>CIS</v>
          </cell>
          <cell r="I533">
            <v>568.70000000000005</v>
          </cell>
          <cell r="J533" t="str">
            <v xml:space="preserve"> </v>
          </cell>
          <cell r="K533" t="str">
            <v xml:space="preserve"> </v>
          </cell>
          <cell r="L533" t="str">
            <v xml:space="preserve"> </v>
          </cell>
          <cell r="M533" t="str">
            <v>000000000001574</v>
          </cell>
          <cell r="N533" t="str">
            <v>CONEW Misc</v>
          </cell>
          <cell r="O533" t="str">
            <v>Conservation</v>
          </cell>
          <cell r="P533" t="str">
            <v>NA</v>
          </cell>
          <cell r="Q533">
            <v>0</v>
          </cell>
          <cell r="R533">
            <v>0</v>
          </cell>
          <cell r="S533">
            <v>568.70000000000005</v>
          </cell>
          <cell r="T533">
            <v>0</v>
          </cell>
          <cell r="U533">
            <v>0</v>
          </cell>
          <cell r="V533">
            <v>0</v>
          </cell>
          <cell r="W533">
            <v>0</v>
          </cell>
          <cell r="X533" t="str">
            <v>August2010-2011</v>
          </cell>
          <cell r="Y533" t="str">
            <v>August2010-2011ConservationCONSER</v>
          </cell>
          <cell r="Z533" t="str">
            <v>ConservationCISCONSER</v>
          </cell>
          <cell r="AA533" t="str">
            <v>August2010-2011CONEW Misc</v>
          </cell>
          <cell r="AB533" t="str">
            <v>ConservationCONSER</v>
          </cell>
          <cell r="AC533" t="str">
            <v>NACONSERConservationCIS</v>
          </cell>
          <cell r="AD533" t="str">
            <v>CONEW MiscAugustCONSER</v>
          </cell>
          <cell r="AE533" t="str">
            <v>ConservationCONSERCISAugust</v>
          </cell>
          <cell r="AF533">
            <v>0</v>
          </cell>
          <cell r="AG533">
            <v>568.70000000000005</v>
          </cell>
          <cell r="AH533">
            <v>0</v>
          </cell>
          <cell r="AI533">
            <v>0</v>
          </cell>
          <cell r="AJ533">
            <v>0</v>
          </cell>
          <cell r="AK533">
            <v>0</v>
          </cell>
          <cell r="AL533">
            <v>0</v>
          </cell>
          <cell r="AM533">
            <v>0</v>
          </cell>
          <cell r="AN533">
            <v>0</v>
          </cell>
          <cell r="AO533">
            <v>0</v>
          </cell>
          <cell r="AP533">
            <v>0</v>
          </cell>
          <cell r="AQ533">
            <v>0</v>
          </cell>
          <cell r="AR533">
            <v>568.70000000000005</v>
          </cell>
          <cell r="AS533">
            <v>0</v>
          </cell>
          <cell r="AT533">
            <v>0</v>
          </cell>
          <cell r="AU533">
            <v>0</v>
          </cell>
          <cell r="AV533">
            <v>0</v>
          </cell>
        </row>
        <row r="534">
          <cell r="A534" t="str">
            <v>August</v>
          </cell>
          <cell r="B534" t="str">
            <v>2010-2011</v>
          </cell>
          <cell r="C534" t="str">
            <v>18225.511200.912</v>
          </cell>
          <cell r="D534" t="str">
            <v>CONSER</v>
          </cell>
          <cell r="E534" t="str">
            <v>CONSER</v>
          </cell>
          <cell r="F534">
            <v>40772</v>
          </cell>
          <cell r="G534" t="str">
            <v>CIS</v>
          </cell>
          <cell r="H534" t="str">
            <v>CIS</v>
          </cell>
          <cell r="I534">
            <v>23109.98</v>
          </cell>
          <cell r="J534" t="str">
            <v xml:space="preserve"> </v>
          </cell>
          <cell r="K534" t="str">
            <v xml:space="preserve"> </v>
          </cell>
          <cell r="L534" t="str">
            <v xml:space="preserve"> </v>
          </cell>
          <cell r="M534" t="str">
            <v>000000000001575</v>
          </cell>
          <cell r="N534" t="str">
            <v>CONEW Misc</v>
          </cell>
          <cell r="O534" t="str">
            <v>Conservation</v>
          </cell>
          <cell r="P534" t="str">
            <v>NA</v>
          </cell>
          <cell r="Q534">
            <v>0</v>
          </cell>
          <cell r="R534">
            <v>0</v>
          </cell>
          <cell r="S534">
            <v>23109.98</v>
          </cell>
          <cell r="T534">
            <v>0</v>
          </cell>
          <cell r="U534">
            <v>0</v>
          </cell>
          <cell r="V534">
            <v>0</v>
          </cell>
          <cell r="W534">
            <v>0</v>
          </cell>
          <cell r="X534" t="str">
            <v>August2010-2011</v>
          </cell>
          <cell r="Y534" t="str">
            <v>August2010-2011ConservationCONSER</v>
          </cell>
          <cell r="Z534" t="str">
            <v>ConservationCISCONSER</v>
          </cell>
          <cell r="AA534" t="str">
            <v>August2010-2011CONEW Misc</v>
          </cell>
          <cell r="AB534" t="str">
            <v>ConservationCONSER</v>
          </cell>
          <cell r="AC534" t="str">
            <v>NACONSERConservationCIS</v>
          </cell>
          <cell r="AD534" t="str">
            <v>CONEW MiscAugustCONSER</v>
          </cell>
          <cell r="AE534" t="str">
            <v>ConservationCONSERCISAugust</v>
          </cell>
          <cell r="AF534">
            <v>0</v>
          </cell>
          <cell r="AG534">
            <v>23109.98</v>
          </cell>
          <cell r="AH534">
            <v>0</v>
          </cell>
          <cell r="AI534">
            <v>0</v>
          </cell>
          <cell r="AJ534">
            <v>0</v>
          </cell>
          <cell r="AK534">
            <v>0</v>
          </cell>
          <cell r="AL534">
            <v>0</v>
          </cell>
          <cell r="AM534">
            <v>0</v>
          </cell>
          <cell r="AN534">
            <v>0</v>
          </cell>
          <cell r="AO534">
            <v>0</v>
          </cell>
          <cell r="AP534">
            <v>0</v>
          </cell>
          <cell r="AQ534">
            <v>0</v>
          </cell>
          <cell r="AR534">
            <v>23109.98</v>
          </cell>
          <cell r="AS534">
            <v>0</v>
          </cell>
          <cell r="AT534">
            <v>0</v>
          </cell>
          <cell r="AU534">
            <v>0</v>
          </cell>
          <cell r="AV534">
            <v>0</v>
          </cell>
        </row>
        <row r="535">
          <cell r="A535" t="str">
            <v>August</v>
          </cell>
          <cell r="B535" t="str">
            <v>2010-2011</v>
          </cell>
          <cell r="C535" t="str">
            <v>18225.512014.912</v>
          </cell>
          <cell r="D535" t="str">
            <v>CONSER</v>
          </cell>
          <cell r="E535" t="str">
            <v>CONSER</v>
          </cell>
          <cell r="F535">
            <v>40772</v>
          </cell>
          <cell r="G535">
            <v>196332</v>
          </cell>
          <cell r="H535" t="str">
            <v>Aqua Cops Water Systems Inc</v>
          </cell>
          <cell r="I535">
            <v>1504.13</v>
          </cell>
          <cell r="J535" t="str">
            <v>00171332</v>
          </cell>
          <cell r="K535" t="str">
            <v xml:space="preserve"> </v>
          </cell>
          <cell r="L535" t="str">
            <v>HF0310</v>
          </cell>
          <cell r="M535" t="str">
            <v>ADDITIONAL FUNDS CONS</v>
          </cell>
          <cell r="N535" t="str">
            <v>CONEW Misc</v>
          </cell>
          <cell r="O535" t="str">
            <v>Conservation</v>
          </cell>
          <cell r="P535" t="str">
            <v>NA</v>
          </cell>
          <cell r="Q535">
            <v>0</v>
          </cell>
          <cell r="R535">
            <v>0</v>
          </cell>
          <cell r="S535">
            <v>1504.13</v>
          </cell>
          <cell r="T535">
            <v>0</v>
          </cell>
          <cell r="U535">
            <v>0</v>
          </cell>
          <cell r="V535">
            <v>0</v>
          </cell>
          <cell r="W535">
            <v>0</v>
          </cell>
          <cell r="X535" t="str">
            <v>August2010-2011</v>
          </cell>
          <cell r="Y535" t="str">
            <v>August2010-2011ConservationCONSER</v>
          </cell>
          <cell r="Z535" t="str">
            <v>Conservation196332CONSER</v>
          </cell>
          <cell r="AA535" t="str">
            <v>August2010-2011CONEW Misc</v>
          </cell>
          <cell r="AB535" t="str">
            <v>ConservationCONSER</v>
          </cell>
          <cell r="AC535" t="str">
            <v>NACONSERConservation196332</v>
          </cell>
          <cell r="AD535" t="str">
            <v>CONEW MiscAugustCONSER</v>
          </cell>
          <cell r="AE535" t="str">
            <v>ConservationCONSER196332August</v>
          </cell>
          <cell r="AF535">
            <v>0</v>
          </cell>
          <cell r="AG535">
            <v>1504.13</v>
          </cell>
          <cell r="AH535">
            <v>0</v>
          </cell>
          <cell r="AI535">
            <v>0</v>
          </cell>
          <cell r="AJ535">
            <v>0</v>
          </cell>
          <cell r="AK535">
            <v>0</v>
          </cell>
          <cell r="AL535">
            <v>0</v>
          </cell>
          <cell r="AM535">
            <v>0</v>
          </cell>
          <cell r="AN535">
            <v>0</v>
          </cell>
          <cell r="AO535">
            <v>0</v>
          </cell>
          <cell r="AP535">
            <v>0</v>
          </cell>
          <cell r="AQ535">
            <v>0</v>
          </cell>
          <cell r="AR535">
            <v>1504.13</v>
          </cell>
          <cell r="AS535">
            <v>0</v>
          </cell>
          <cell r="AT535">
            <v>0</v>
          </cell>
          <cell r="AU535">
            <v>0</v>
          </cell>
          <cell r="AV535">
            <v>0</v>
          </cell>
        </row>
        <row r="536">
          <cell r="A536" t="str">
            <v>August</v>
          </cell>
          <cell r="B536" t="str">
            <v>2010-2011</v>
          </cell>
          <cell r="C536" t="str">
            <v>18225.512014.912</v>
          </cell>
          <cell r="D536" t="str">
            <v>CONSER</v>
          </cell>
          <cell r="E536" t="str">
            <v>CONSER</v>
          </cell>
          <cell r="F536">
            <v>40772</v>
          </cell>
          <cell r="G536">
            <v>196332</v>
          </cell>
          <cell r="H536" t="str">
            <v>Aqua Cops Water Systems Inc</v>
          </cell>
          <cell r="I536">
            <v>1561.91</v>
          </cell>
          <cell r="J536" t="str">
            <v>00171332</v>
          </cell>
          <cell r="K536" t="str">
            <v xml:space="preserve"> </v>
          </cell>
          <cell r="L536" t="str">
            <v>HF0311</v>
          </cell>
          <cell r="M536" t="str">
            <v>ADDITIONAL FUNDS CONS</v>
          </cell>
          <cell r="N536" t="str">
            <v>CONEW Misc</v>
          </cell>
          <cell r="O536" t="str">
            <v>Conservation</v>
          </cell>
          <cell r="P536" t="str">
            <v>NA</v>
          </cell>
          <cell r="Q536">
            <v>0</v>
          </cell>
          <cell r="R536">
            <v>0</v>
          </cell>
          <cell r="S536">
            <v>1561.91</v>
          </cell>
          <cell r="T536">
            <v>0</v>
          </cell>
          <cell r="U536">
            <v>0</v>
          </cell>
          <cell r="V536">
            <v>0</v>
          </cell>
          <cell r="W536">
            <v>0</v>
          </cell>
          <cell r="X536" t="str">
            <v>August2010-2011</v>
          </cell>
          <cell r="Y536" t="str">
            <v>August2010-2011ConservationCONSER</v>
          </cell>
          <cell r="Z536" t="str">
            <v>Conservation196332CONSER</v>
          </cell>
          <cell r="AA536" t="str">
            <v>August2010-2011CONEW Misc</v>
          </cell>
          <cell r="AB536" t="str">
            <v>ConservationCONSER</v>
          </cell>
          <cell r="AC536" t="str">
            <v>NACONSERConservation196332</v>
          </cell>
          <cell r="AD536" t="str">
            <v>CONEW MiscAugustCONSER</v>
          </cell>
          <cell r="AE536" t="str">
            <v>ConservationCONSER196332August</v>
          </cell>
          <cell r="AF536">
            <v>0</v>
          </cell>
          <cell r="AG536">
            <v>1561.91</v>
          </cell>
          <cell r="AH536">
            <v>0</v>
          </cell>
          <cell r="AI536">
            <v>0</v>
          </cell>
          <cell r="AJ536">
            <v>0</v>
          </cell>
          <cell r="AK536">
            <v>0</v>
          </cell>
          <cell r="AL536">
            <v>0</v>
          </cell>
          <cell r="AM536">
            <v>0</v>
          </cell>
          <cell r="AN536">
            <v>0</v>
          </cell>
          <cell r="AO536">
            <v>0</v>
          </cell>
          <cell r="AP536">
            <v>0</v>
          </cell>
          <cell r="AQ536">
            <v>0</v>
          </cell>
          <cell r="AR536">
            <v>1561.91</v>
          </cell>
          <cell r="AS536">
            <v>0</v>
          </cell>
          <cell r="AT536">
            <v>0</v>
          </cell>
          <cell r="AU536">
            <v>0</v>
          </cell>
          <cell r="AV536">
            <v>0</v>
          </cell>
        </row>
        <row r="537">
          <cell r="A537" t="str">
            <v>August</v>
          </cell>
          <cell r="B537" t="str">
            <v>2010-2011</v>
          </cell>
          <cell r="C537" t="str">
            <v>18225.512014.912</v>
          </cell>
          <cell r="D537" t="str">
            <v>CONSER</v>
          </cell>
          <cell r="E537" t="str">
            <v>CONSER</v>
          </cell>
          <cell r="F537">
            <v>40772</v>
          </cell>
          <cell r="G537">
            <v>196332</v>
          </cell>
          <cell r="H537" t="str">
            <v>Aqua Cops Water Systems Inc</v>
          </cell>
          <cell r="I537">
            <v>1624.44</v>
          </cell>
          <cell r="J537" t="str">
            <v>00171332</v>
          </cell>
          <cell r="K537" t="str">
            <v xml:space="preserve"> </v>
          </cell>
          <cell r="L537" t="str">
            <v>HF0312</v>
          </cell>
          <cell r="M537" t="str">
            <v>ADDITIONAL FUNDS CONS</v>
          </cell>
          <cell r="N537" t="str">
            <v>CONEW Misc</v>
          </cell>
          <cell r="O537" t="str">
            <v>Conservation</v>
          </cell>
          <cell r="P537" t="str">
            <v>NA</v>
          </cell>
          <cell r="Q537">
            <v>0</v>
          </cell>
          <cell r="R537">
            <v>0</v>
          </cell>
          <cell r="S537">
            <v>1624.44</v>
          </cell>
          <cell r="T537">
            <v>0</v>
          </cell>
          <cell r="U537">
            <v>0</v>
          </cell>
          <cell r="V537">
            <v>0</v>
          </cell>
          <cell r="W537">
            <v>0</v>
          </cell>
          <cell r="X537" t="str">
            <v>August2010-2011</v>
          </cell>
          <cell r="Y537" t="str">
            <v>August2010-2011ConservationCONSER</v>
          </cell>
          <cell r="Z537" t="str">
            <v>Conservation196332CONSER</v>
          </cell>
          <cell r="AA537" t="str">
            <v>August2010-2011CONEW Misc</v>
          </cell>
          <cell r="AB537" t="str">
            <v>ConservationCONSER</v>
          </cell>
          <cell r="AC537" t="str">
            <v>NACONSERConservation196332</v>
          </cell>
          <cell r="AD537" t="str">
            <v>CONEW MiscAugustCONSER</v>
          </cell>
          <cell r="AE537" t="str">
            <v>ConservationCONSER196332August</v>
          </cell>
          <cell r="AF537">
            <v>0</v>
          </cell>
          <cell r="AG537">
            <v>1624.44</v>
          </cell>
          <cell r="AH537">
            <v>0</v>
          </cell>
          <cell r="AI537">
            <v>0</v>
          </cell>
          <cell r="AJ537">
            <v>0</v>
          </cell>
          <cell r="AK537">
            <v>0</v>
          </cell>
          <cell r="AL537">
            <v>0</v>
          </cell>
          <cell r="AM537">
            <v>0</v>
          </cell>
          <cell r="AN537">
            <v>0</v>
          </cell>
          <cell r="AO537">
            <v>0</v>
          </cell>
          <cell r="AP537">
            <v>0</v>
          </cell>
          <cell r="AQ537">
            <v>0</v>
          </cell>
          <cell r="AR537">
            <v>1624.44</v>
          </cell>
          <cell r="AS537">
            <v>0</v>
          </cell>
          <cell r="AT537">
            <v>0</v>
          </cell>
          <cell r="AU537">
            <v>0</v>
          </cell>
          <cell r="AV537">
            <v>0</v>
          </cell>
        </row>
        <row r="538">
          <cell r="A538" t="str">
            <v>August</v>
          </cell>
          <cell r="B538" t="str">
            <v>2010-2011</v>
          </cell>
          <cell r="C538" t="str">
            <v>18225.512014.912</v>
          </cell>
          <cell r="D538" t="str">
            <v>CONSER</v>
          </cell>
          <cell r="E538" t="str">
            <v>CONSER</v>
          </cell>
          <cell r="F538">
            <v>40772</v>
          </cell>
          <cell r="G538">
            <v>196332</v>
          </cell>
          <cell r="H538" t="str">
            <v>Aqua Cops Water Systems Inc</v>
          </cell>
          <cell r="I538">
            <v>1215.44</v>
          </cell>
          <cell r="J538" t="str">
            <v>00171332</v>
          </cell>
          <cell r="K538" t="str">
            <v xml:space="preserve"> </v>
          </cell>
          <cell r="L538" t="str">
            <v>HF0313</v>
          </cell>
          <cell r="M538" t="str">
            <v>ADDITIONAL FUNDS CONS</v>
          </cell>
          <cell r="N538" t="str">
            <v>CONEW Misc</v>
          </cell>
          <cell r="O538" t="str">
            <v>Conservation</v>
          </cell>
          <cell r="P538" t="str">
            <v>NA</v>
          </cell>
          <cell r="Q538">
            <v>0</v>
          </cell>
          <cell r="R538">
            <v>0</v>
          </cell>
          <cell r="S538">
            <v>1215.44</v>
          </cell>
          <cell r="T538">
            <v>0</v>
          </cell>
          <cell r="U538">
            <v>0</v>
          </cell>
          <cell r="V538">
            <v>0</v>
          </cell>
          <cell r="W538">
            <v>0</v>
          </cell>
          <cell r="X538" t="str">
            <v>August2010-2011</v>
          </cell>
          <cell r="Y538" t="str">
            <v>August2010-2011ConservationCONSER</v>
          </cell>
          <cell r="Z538" t="str">
            <v>Conservation196332CONSER</v>
          </cell>
          <cell r="AA538" t="str">
            <v>August2010-2011CONEW Misc</v>
          </cell>
          <cell r="AB538" t="str">
            <v>ConservationCONSER</v>
          </cell>
          <cell r="AC538" t="str">
            <v>NACONSERConservation196332</v>
          </cell>
          <cell r="AD538" t="str">
            <v>CONEW MiscAugustCONSER</v>
          </cell>
          <cell r="AE538" t="str">
            <v>ConservationCONSER196332August</v>
          </cell>
          <cell r="AF538">
            <v>0</v>
          </cell>
          <cell r="AG538">
            <v>1215.44</v>
          </cell>
          <cell r="AH538">
            <v>0</v>
          </cell>
          <cell r="AI538">
            <v>0</v>
          </cell>
          <cell r="AJ538">
            <v>0</v>
          </cell>
          <cell r="AK538">
            <v>0</v>
          </cell>
          <cell r="AL538">
            <v>0</v>
          </cell>
          <cell r="AM538">
            <v>0</v>
          </cell>
          <cell r="AN538">
            <v>0</v>
          </cell>
          <cell r="AO538">
            <v>0</v>
          </cell>
          <cell r="AP538">
            <v>0</v>
          </cell>
          <cell r="AQ538">
            <v>0</v>
          </cell>
          <cell r="AR538">
            <v>1215.44</v>
          </cell>
          <cell r="AS538">
            <v>0</v>
          </cell>
          <cell r="AT538">
            <v>0</v>
          </cell>
          <cell r="AU538">
            <v>0</v>
          </cell>
          <cell r="AV538">
            <v>0</v>
          </cell>
        </row>
        <row r="539">
          <cell r="A539" t="str">
            <v>August</v>
          </cell>
          <cell r="B539" t="str">
            <v>2010-2011</v>
          </cell>
          <cell r="C539" t="str">
            <v>18225.512014.912</v>
          </cell>
          <cell r="D539" t="str">
            <v>CONSER</v>
          </cell>
          <cell r="E539" t="str">
            <v>CONSER</v>
          </cell>
          <cell r="F539">
            <v>40772</v>
          </cell>
          <cell r="G539">
            <v>196332</v>
          </cell>
          <cell r="H539" t="str">
            <v>Aqua Cops Water Systems Inc</v>
          </cell>
          <cell r="I539">
            <v>1693.99</v>
          </cell>
          <cell r="J539" t="str">
            <v>00171332</v>
          </cell>
          <cell r="K539" t="str">
            <v xml:space="preserve"> </v>
          </cell>
          <cell r="L539" t="str">
            <v>HF0314</v>
          </cell>
          <cell r="M539" t="str">
            <v>ADDITIONAL FUNDS CONS</v>
          </cell>
          <cell r="N539" t="str">
            <v>CONEW Misc</v>
          </cell>
          <cell r="O539" t="str">
            <v>Conservation</v>
          </cell>
          <cell r="P539" t="str">
            <v>NA</v>
          </cell>
          <cell r="Q539">
            <v>0</v>
          </cell>
          <cell r="R539">
            <v>0</v>
          </cell>
          <cell r="S539">
            <v>1693.99</v>
          </cell>
          <cell r="T539">
            <v>0</v>
          </cell>
          <cell r="U539">
            <v>0</v>
          </cell>
          <cell r="V539">
            <v>0</v>
          </cell>
          <cell r="W539">
            <v>0</v>
          </cell>
          <cell r="X539" t="str">
            <v>August2010-2011</v>
          </cell>
          <cell r="Y539" t="str">
            <v>August2010-2011ConservationCONSER</v>
          </cell>
          <cell r="Z539" t="str">
            <v>Conservation196332CONSER</v>
          </cell>
          <cell r="AA539" t="str">
            <v>August2010-2011CONEW Misc</v>
          </cell>
          <cell r="AB539" t="str">
            <v>ConservationCONSER</v>
          </cell>
          <cell r="AC539" t="str">
            <v>NACONSERConservation196332</v>
          </cell>
          <cell r="AD539" t="str">
            <v>CONEW MiscAugustCONSER</v>
          </cell>
          <cell r="AE539" t="str">
            <v>ConservationCONSER196332August</v>
          </cell>
          <cell r="AF539">
            <v>0</v>
          </cell>
          <cell r="AG539">
            <v>1693.99</v>
          </cell>
          <cell r="AH539">
            <v>0</v>
          </cell>
          <cell r="AI539">
            <v>0</v>
          </cell>
          <cell r="AJ539">
            <v>0</v>
          </cell>
          <cell r="AK539">
            <v>0</v>
          </cell>
          <cell r="AL539">
            <v>0</v>
          </cell>
          <cell r="AM539">
            <v>0</v>
          </cell>
          <cell r="AN539">
            <v>0</v>
          </cell>
          <cell r="AO539">
            <v>0</v>
          </cell>
          <cell r="AP539">
            <v>0</v>
          </cell>
          <cell r="AQ539">
            <v>0</v>
          </cell>
          <cell r="AR539">
            <v>1693.99</v>
          </cell>
          <cell r="AS539">
            <v>0</v>
          </cell>
          <cell r="AT539">
            <v>0</v>
          </cell>
          <cell r="AU539">
            <v>0</v>
          </cell>
          <cell r="AV539">
            <v>0</v>
          </cell>
        </row>
        <row r="540">
          <cell r="A540" t="str">
            <v>August</v>
          </cell>
          <cell r="B540" t="str">
            <v>2010-2011</v>
          </cell>
          <cell r="C540" t="str">
            <v>18225.512014.912</v>
          </cell>
          <cell r="D540" t="str">
            <v>CONSER</v>
          </cell>
          <cell r="E540" t="str">
            <v>CONSER</v>
          </cell>
          <cell r="F540">
            <v>40772</v>
          </cell>
          <cell r="G540">
            <v>196332</v>
          </cell>
          <cell r="H540" t="str">
            <v>Aqua Cops Water Systems Inc</v>
          </cell>
          <cell r="I540">
            <v>1619.88</v>
          </cell>
          <cell r="J540" t="str">
            <v>00171332</v>
          </cell>
          <cell r="K540" t="str">
            <v xml:space="preserve"> </v>
          </cell>
          <cell r="L540" t="str">
            <v>HF0315</v>
          </cell>
          <cell r="M540" t="str">
            <v>ADDITIONAL FUNDS CONS</v>
          </cell>
          <cell r="N540" t="str">
            <v>CONEW Misc</v>
          </cell>
          <cell r="O540" t="str">
            <v>Conservation</v>
          </cell>
          <cell r="P540" t="str">
            <v>NA</v>
          </cell>
          <cell r="Q540">
            <v>0</v>
          </cell>
          <cell r="R540">
            <v>0</v>
          </cell>
          <cell r="S540">
            <v>1619.88</v>
          </cell>
          <cell r="T540">
            <v>0</v>
          </cell>
          <cell r="U540">
            <v>0</v>
          </cell>
          <cell r="V540">
            <v>0</v>
          </cell>
          <cell r="W540">
            <v>0</v>
          </cell>
          <cell r="X540" t="str">
            <v>August2010-2011</v>
          </cell>
          <cell r="Y540" t="str">
            <v>August2010-2011ConservationCONSER</v>
          </cell>
          <cell r="Z540" t="str">
            <v>Conservation196332CONSER</v>
          </cell>
          <cell r="AA540" t="str">
            <v>August2010-2011CONEW Misc</v>
          </cell>
          <cell r="AB540" t="str">
            <v>ConservationCONSER</v>
          </cell>
          <cell r="AC540" t="str">
            <v>NACONSERConservation196332</v>
          </cell>
          <cell r="AD540" t="str">
            <v>CONEW MiscAugustCONSER</v>
          </cell>
          <cell r="AE540" t="str">
            <v>ConservationCONSER196332August</v>
          </cell>
          <cell r="AF540">
            <v>0</v>
          </cell>
          <cell r="AG540">
            <v>1619.88</v>
          </cell>
          <cell r="AH540">
            <v>0</v>
          </cell>
          <cell r="AI540">
            <v>0</v>
          </cell>
          <cell r="AJ540">
            <v>0</v>
          </cell>
          <cell r="AK540">
            <v>0</v>
          </cell>
          <cell r="AL540">
            <v>0</v>
          </cell>
          <cell r="AM540">
            <v>0</v>
          </cell>
          <cell r="AN540">
            <v>0</v>
          </cell>
          <cell r="AO540">
            <v>0</v>
          </cell>
          <cell r="AP540">
            <v>0</v>
          </cell>
          <cell r="AQ540">
            <v>0</v>
          </cell>
          <cell r="AR540">
            <v>1619.88</v>
          </cell>
          <cell r="AS540">
            <v>0</v>
          </cell>
          <cell r="AT540">
            <v>0</v>
          </cell>
          <cell r="AU540">
            <v>0</v>
          </cell>
          <cell r="AV540">
            <v>0</v>
          </cell>
        </row>
        <row r="541">
          <cell r="A541" t="str">
            <v>August</v>
          </cell>
          <cell r="B541" t="str">
            <v>2010-2011</v>
          </cell>
          <cell r="C541" t="str">
            <v>18225.512014.912</v>
          </cell>
          <cell r="D541" t="str">
            <v>CONSER</v>
          </cell>
          <cell r="E541" t="str">
            <v>CONSER</v>
          </cell>
          <cell r="F541">
            <v>40772</v>
          </cell>
          <cell r="G541">
            <v>196332</v>
          </cell>
          <cell r="H541" t="str">
            <v>Aqua Cops Water Systems Inc</v>
          </cell>
          <cell r="I541">
            <v>1760.01</v>
          </cell>
          <cell r="J541" t="str">
            <v>00171332</v>
          </cell>
          <cell r="K541" t="str">
            <v xml:space="preserve"> </v>
          </cell>
          <cell r="L541" t="str">
            <v>HF0316</v>
          </cell>
          <cell r="M541" t="str">
            <v>ADDITIONAL FUNDS CONS</v>
          </cell>
          <cell r="N541" t="str">
            <v>CONEW Misc</v>
          </cell>
          <cell r="O541" t="str">
            <v>Conservation</v>
          </cell>
          <cell r="P541" t="str">
            <v>NA</v>
          </cell>
          <cell r="Q541">
            <v>0</v>
          </cell>
          <cell r="R541">
            <v>0</v>
          </cell>
          <cell r="S541">
            <v>1760.01</v>
          </cell>
          <cell r="T541">
            <v>0</v>
          </cell>
          <cell r="U541">
            <v>0</v>
          </cell>
          <cell r="V541">
            <v>0</v>
          </cell>
          <cell r="W541">
            <v>0</v>
          </cell>
          <cell r="X541" t="str">
            <v>August2010-2011</v>
          </cell>
          <cell r="Y541" t="str">
            <v>August2010-2011ConservationCONSER</v>
          </cell>
          <cell r="Z541" t="str">
            <v>Conservation196332CONSER</v>
          </cell>
          <cell r="AA541" t="str">
            <v>August2010-2011CONEW Misc</v>
          </cell>
          <cell r="AB541" t="str">
            <v>ConservationCONSER</v>
          </cell>
          <cell r="AC541" t="str">
            <v>NACONSERConservation196332</v>
          </cell>
          <cell r="AD541" t="str">
            <v>CONEW MiscAugustCONSER</v>
          </cell>
          <cell r="AE541" t="str">
            <v>ConservationCONSER196332August</v>
          </cell>
          <cell r="AF541">
            <v>0</v>
          </cell>
          <cell r="AG541">
            <v>1760.01</v>
          </cell>
          <cell r="AH541">
            <v>0</v>
          </cell>
          <cell r="AI541">
            <v>0</v>
          </cell>
          <cell r="AJ541">
            <v>0</v>
          </cell>
          <cell r="AK541">
            <v>0</v>
          </cell>
          <cell r="AL541">
            <v>0</v>
          </cell>
          <cell r="AM541">
            <v>0</v>
          </cell>
          <cell r="AN541">
            <v>0</v>
          </cell>
          <cell r="AO541">
            <v>0</v>
          </cell>
          <cell r="AP541">
            <v>0</v>
          </cell>
          <cell r="AQ541">
            <v>0</v>
          </cell>
          <cell r="AR541">
            <v>1760.01</v>
          </cell>
          <cell r="AS541">
            <v>0</v>
          </cell>
          <cell r="AT541">
            <v>0</v>
          </cell>
          <cell r="AU541">
            <v>0</v>
          </cell>
          <cell r="AV541">
            <v>0</v>
          </cell>
        </row>
        <row r="542">
          <cell r="A542" t="str">
            <v>August</v>
          </cell>
          <cell r="B542" t="str">
            <v>2010-2011</v>
          </cell>
          <cell r="C542" t="str">
            <v>18225.512014.912</v>
          </cell>
          <cell r="D542" t="str">
            <v>CONSER</v>
          </cell>
          <cell r="E542" t="str">
            <v>CONSER</v>
          </cell>
          <cell r="F542">
            <v>40772</v>
          </cell>
          <cell r="G542">
            <v>196332</v>
          </cell>
          <cell r="H542" t="str">
            <v>Aqua Cops Water Systems Inc</v>
          </cell>
          <cell r="I542">
            <v>1783.92</v>
          </cell>
          <cell r="J542" t="str">
            <v>00171332</v>
          </cell>
          <cell r="K542" t="str">
            <v xml:space="preserve"> </v>
          </cell>
          <cell r="L542" t="str">
            <v>HF0317</v>
          </cell>
          <cell r="M542" t="str">
            <v>ADDITIONAL FUNDS CONS</v>
          </cell>
          <cell r="N542" t="str">
            <v>CONEW Misc</v>
          </cell>
          <cell r="O542" t="str">
            <v>Conservation</v>
          </cell>
          <cell r="P542" t="str">
            <v>NA</v>
          </cell>
          <cell r="Q542">
            <v>0</v>
          </cell>
          <cell r="R542">
            <v>0</v>
          </cell>
          <cell r="S542">
            <v>1783.92</v>
          </cell>
          <cell r="T542">
            <v>0</v>
          </cell>
          <cell r="U542">
            <v>0</v>
          </cell>
          <cell r="V542">
            <v>0</v>
          </cell>
          <cell r="W542">
            <v>0</v>
          </cell>
          <cell r="X542" t="str">
            <v>August2010-2011</v>
          </cell>
          <cell r="Y542" t="str">
            <v>August2010-2011ConservationCONSER</v>
          </cell>
          <cell r="Z542" t="str">
            <v>Conservation196332CONSER</v>
          </cell>
          <cell r="AA542" t="str">
            <v>August2010-2011CONEW Misc</v>
          </cell>
          <cell r="AB542" t="str">
            <v>ConservationCONSER</v>
          </cell>
          <cell r="AC542" t="str">
            <v>NACONSERConservation196332</v>
          </cell>
          <cell r="AD542" t="str">
            <v>CONEW MiscAugustCONSER</v>
          </cell>
          <cell r="AE542" t="str">
            <v>ConservationCONSER196332August</v>
          </cell>
          <cell r="AF542">
            <v>0</v>
          </cell>
          <cell r="AG542">
            <v>1783.92</v>
          </cell>
          <cell r="AH542">
            <v>0</v>
          </cell>
          <cell r="AI542">
            <v>0</v>
          </cell>
          <cell r="AJ542">
            <v>0</v>
          </cell>
          <cell r="AK542">
            <v>0</v>
          </cell>
          <cell r="AL542">
            <v>0</v>
          </cell>
          <cell r="AM542">
            <v>0</v>
          </cell>
          <cell r="AN542">
            <v>0</v>
          </cell>
          <cell r="AO542">
            <v>0</v>
          </cell>
          <cell r="AP542">
            <v>0</v>
          </cell>
          <cell r="AQ542">
            <v>0</v>
          </cell>
          <cell r="AR542">
            <v>1783.92</v>
          </cell>
          <cell r="AS542">
            <v>0</v>
          </cell>
          <cell r="AT542">
            <v>0</v>
          </cell>
          <cell r="AU542">
            <v>0</v>
          </cell>
          <cell r="AV542">
            <v>0</v>
          </cell>
        </row>
        <row r="543">
          <cell r="A543" t="str">
            <v>August</v>
          </cell>
          <cell r="B543" t="str">
            <v>2010-2011</v>
          </cell>
          <cell r="C543" t="str">
            <v>18225.512014.912</v>
          </cell>
          <cell r="D543" t="str">
            <v>CONSER</v>
          </cell>
          <cell r="E543" t="str">
            <v>CONSER</v>
          </cell>
          <cell r="F543">
            <v>40772</v>
          </cell>
          <cell r="G543">
            <v>196332</v>
          </cell>
          <cell r="H543" t="str">
            <v>Aqua Cops Water Systems Inc</v>
          </cell>
          <cell r="I543">
            <v>1329.39</v>
          </cell>
          <cell r="J543" t="str">
            <v>00171332</v>
          </cell>
          <cell r="K543" t="str">
            <v xml:space="preserve"> </v>
          </cell>
          <cell r="L543" t="str">
            <v>HF0318</v>
          </cell>
          <cell r="M543" t="str">
            <v>ADDITIONAL FUNDS CONS</v>
          </cell>
          <cell r="N543" t="str">
            <v>CONEW Misc</v>
          </cell>
          <cell r="O543" t="str">
            <v>Conservation</v>
          </cell>
          <cell r="P543" t="str">
            <v>NA</v>
          </cell>
          <cell r="Q543">
            <v>0</v>
          </cell>
          <cell r="R543">
            <v>0</v>
          </cell>
          <cell r="S543">
            <v>1329.39</v>
          </cell>
          <cell r="T543">
            <v>0</v>
          </cell>
          <cell r="U543">
            <v>0</v>
          </cell>
          <cell r="V543">
            <v>0</v>
          </cell>
          <cell r="W543">
            <v>0</v>
          </cell>
          <cell r="X543" t="str">
            <v>August2010-2011</v>
          </cell>
          <cell r="Y543" t="str">
            <v>August2010-2011ConservationCONSER</v>
          </cell>
          <cell r="Z543" t="str">
            <v>Conservation196332CONSER</v>
          </cell>
          <cell r="AA543" t="str">
            <v>August2010-2011CONEW Misc</v>
          </cell>
          <cell r="AB543" t="str">
            <v>ConservationCONSER</v>
          </cell>
          <cell r="AC543" t="str">
            <v>NACONSERConservation196332</v>
          </cell>
          <cell r="AD543" t="str">
            <v>CONEW MiscAugustCONSER</v>
          </cell>
          <cell r="AE543" t="str">
            <v>ConservationCONSER196332August</v>
          </cell>
          <cell r="AF543">
            <v>0</v>
          </cell>
          <cell r="AG543">
            <v>1329.39</v>
          </cell>
          <cell r="AH543">
            <v>0</v>
          </cell>
          <cell r="AI543">
            <v>0</v>
          </cell>
          <cell r="AJ543">
            <v>0</v>
          </cell>
          <cell r="AK543">
            <v>0</v>
          </cell>
          <cell r="AL543">
            <v>0</v>
          </cell>
          <cell r="AM543">
            <v>0</v>
          </cell>
          <cell r="AN543">
            <v>0</v>
          </cell>
          <cell r="AO543">
            <v>0</v>
          </cell>
          <cell r="AP543">
            <v>0</v>
          </cell>
          <cell r="AQ543">
            <v>0</v>
          </cell>
          <cell r="AR543">
            <v>1329.39</v>
          </cell>
          <cell r="AS543">
            <v>0</v>
          </cell>
          <cell r="AT543">
            <v>0</v>
          </cell>
          <cell r="AU543">
            <v>0</v>
          </cell>
          <cell r="AV543">
            <v>0</v>
          </cell>
        </row>
        <row r="544">
          <cell r="A544" t="str">
            <v>August</v>
          </cell>
          <cell r="B544" t="str">
            <v>2010-2011</v>
          </cell>
          <cell r="C544" t="str">
            <v>18225.512014.912</v>
          </cell>
          <cell r="D544" t="str">
            <v>CONSER</v>
          </cell>
          <cell r="E544" t="str">
            <v>CONSER</v>
          </cell>
          <cell r="F544">
            <v>40772</v>
          </cell>
          <cell r="G544">
            <v>196332</v>
          </cell>
          <cell r="H544" t="str">
            <v>Aqua Cops Water Systems Inc</v>
          </cell>
          <cell r="I544">
            <v>731.79</v>
          </cell>
          <cell r="J544" t="str">
            <v>00171332</v>
          </cell>
          <cell r="K544" t="str">
            <v xml:space="preserve"> </v>
          </cell>
          <cell r="L544" t="str">
            <v>BI0067</v>
          </cell>
          <cell r="M544" t="str">
            <v>ADDITIONAL FUNDS CONS</v>
          </cell>
          <cell r="N544" t="str">
            <v>CONEW Misc</v>
          </cell>
          <cell r="O544" t="str">
            <v>Conservation</v>
          </cell>
          <cell r="P544" t="str">
            <v>NA</v>
          </cell>
          <cell r="Q544">
            <v>0</v>
          </cell>
          <cell r="R544">
            <v>0</v>
          </cell>
          <cell r="S544">
            <v>731.79</v>
          </cell>
          <cell r="T544">
            <v>0</v>
          </cell>
          <cell r="U544">
            <v>0</v>
          </cell>
          <cell r="V544">
            <v>0</v>
          </cell>
          <cell r="W544">
            <v>0</v>
          </cell>
          <cell r="X544" t="str">
            <v>August2010-2011</v>
          </cell>
          <cell r="Y544" t="str">
            <v>August2010-2011ConservationCONSER</v>
          </cell>
          <cell r="Z544" t="str">
            <v>Conservation196332CONSER</v>
          </cell>
          <cell r="AA544" t="str">
            <v>August2010-2011CONEW Misc</v>
          </cell>
          <cell r="AB544" t="str">
            <v>ConservationCONSER</v>
          </cell>
          <cell r="AC544" t="str">
            <v>NACONSERConservation196332</v>
          </cell>
          <cell r="AD544" t="str">
            <v>CONEW MiscAugustCONSER</v>
          </cell>
          <cell r="AE544" t="str">
            <v>ConservationCONSER196332August</v>
          </cell>
          <cell r="AF544">
            <v>0</v>
          </cell>
          <cell r="AG544">
            <v>731.79</v>
          </cell>
          <cell r="AH544">
            <v>0</v>
          </cell>
          <cell r="AI544">
            <v>0</v>
          </cell>
          <cell r="AJ544">
            <v>0</v>
          </cell>
          <cell r="AK544">
            <v>0</v>
          </cell>
          <cell r="AL544">
            <v>0</v>
          </cell>
          <cell r="AM544">
            <v>0</v>
          </cell>
          <cell r="AN544">
            <v>0</v>
          </cell>
          <cell r="AO544">
            <v>0</v>
          </cell>
          <cell r="AP544">
            <v>0</v>
          </cell>
          <cell r="AQ544">
            <v>0</v>
          </cell>
          <cell r="AR544">
            <v>731.79</v>
          </cell>
          <cell r="AS544">
            <v>0</v>
          </cell>
          <cell r="AT544">
            <v>0</v>
          </cell>
          <cell r="AU544">
            <v>0</v>
          </cell>
          <cell r="AV544">
            <v>0</v>
          </cell>
        </row>
        <row r="545">
          <cell r="A545" t="str">
            <v>August</v>
          </cell>
          <cell r="B545" t="str">
            <v>2010-2011</v>
          </cell>
          <cell r="C545" t="str">
            <v>18225.512014.912</v>
          </cell>
          <cell r="D545" t="str">
            <v>CONSER</v>
          </cell>
          <cell r="E545" t="str">
            <v>CONSER</v>
          </cell>
          <cell r="F545">
            <v>40772</v>
          </cell>
          <cell r="G545">
            <v>52020</v>
          </cell>
          <cell r="H545" t="str">
            <v>Asyst Corporation</v>
          </cell>
          <cell r="I545">
            <v>6400</v>
          </cell>
          <cell r="J545" t="str">
            <v>00143543</v>
          </cell>
          <cell r="K545" t="str">
            <v xml:space="preserve"> </v>
          </cell>
          <cell r="L545" t="str">
            <v>5461</v>
          </cell>
          <cell r="M545" t="str">
            <v>ADDITIONAL FUND FY 2011</v>
          </cell>
          <cell r="N545" t="str">
            <v>CONEW Misc</v>
          </cell>
          <cell r="O545" t="str">
            <v>Conservation</v>
          </cell>
          <cell r="P545" t="str">
            <v>NA</v>
          </cell>
          <cell r="Q545">
            <v>0</v>
          </cell>
          <cell r="R545">
            <v>0</v>
          </cell>
          <cell r="S545">
            <v>6400</v>
          </cell>
          <cell r="T545">
            <v>0</v>
          </cell>
          <cell r="U545">
            <v>0</v>
          </cell>
          <cell r="V545">
            <v>0</v>
          </cell>
          <cell r="W545">
            <v>0</v>
          </cell>
          <cell r="X545" t="str">
            <v>August2010-2011</v>
          </cell>
          <cell r="Y545" t="str">
            <v>August2010-2011ConservationCONSER</v>
          </cell>
          <cell r="Z545" t="str">
            <v>Conservation52020CONSER</v>
          </cell>
          <cell r="AA545" t="str">
            <v>August2010-2011CONEW Misc</v>
          </cell>
          <cell r="AB545" t="str">
            <v>ConservationCONSER</v>
          </cell>
          <cell r="AC545" t="str">
            <v>NACONSERConservation52020</v>
          </cell>
          <cell r="AD545" t="str">
            <v>CONEW MiscAugustCONSER</v>
          </cell>
          <cell r="AE545" t="str">
            <v>ConservationCONSER52020August</v>
          </cell>
          <cell r="AF545">
            <v>0</v>
          </cell>
          <cell r="AG545">
            <v>6400</v>
          </cell>
          <cell r="AH545">
            <v>0</v>
          </cell>
          <cell r="AI545">
            <v>0</v>
          </cell>
          <cell r="AJ545">
            <v>0</v>
          </cell>
          <cell r="AK545">
            <v>0</v>
          </cell>
          <cell r="AL545">
            <v>0</v>
          </cell>
          <cell r="AM545">
            <v>0</v>
          </cell>
          <cell r="AN545">
            <v>0</v>
          </cell>
          <cell r="AO545">
            <v>0</v>
          </cell>
          <cell r="AP545">
            <v>0</v>
          </cell>
          <cell r="AQ545">
            <v>0</v>
          </cell>
          <cell r="AR545">
            <v>6400</v>
          </cell>
          <cell r="AS545">
            <v>0</v>
          </cell>
          <cell r="AT545">
            <v>0</v>
          </cell>
          <cell r="AU545">
            <v>0</v>
          </cell>
          <cell r="AV545">
            <v>0</v>
          </cell>
        </row>
        <row r="546">
          <cell r="A546" t="str">
            <v>August</v>
          </cell>
          <cell r="B546" t="str">
            <v>2010-2011</v>
          </cell>
          <cell r="C546" t="str">
            <v>18225.511200.912</v>
          </cell>
          <cell r="D546" t="str">
            <v>CONSER</v>
          </cell>
          <cell r="E546" t="str">
            <v>CONSER</v>
          </cell>
          <cell r="F546">
            <v>40773</v>
          </cell>
          <cell r="G546" t="str">
            <v>CIS</v>
          </cell>
          <cell r="H546" t="str">
            <v>CIS</v>
          </cell>
          <cell r="I546">
            <v>-1313.28</v>
          </cell>
          <cell r="J546" t="str">
            <v xml:space="preserve"> </v>
          </cell>
          <cell r="K546" t="str">
            <v xml:space="preserve"> </v>
          </cell>
          <cell r="L546" t="str">
            <v xml:space="preserve"> </v>
          </cell>
          <cell r="M546" t="str">
            <v>000000000001576</v>
          </cell>
          <cell r="N546" t="str">
            <v>CONEW Misc</v>
          </cell>
          <cell r="O546" t="str">
            <v>Conservation</v>
          </cell>
          <cell r="P546" t="str">
            <v>NA</v>
          </cell>
          <cell r="Q546">
            <v>0</v>
          </cell>
          <cell r="R546">
            <v>0</v>
          </cell>
          <cell r="S546">
            <v>-1313.28</v>
          </cell>
          <cell r="T546">
            <v>0</v>
          </cell>
          <cell r="U546">
            <v>0</v>
          </cell>
          <cell r="V546">
            <v>0</v>
          </cell>
          <cell r="W546">
            <v>0</v>
          </cell>
          <cell r="X546" t="str">
            <v>August2010-2011</v>
          </cell>
          <cell r="Y546" t="str">
            <v>August2010-2011ConservationCONSER</v>
          </cell>
          <cell r="Z546" t="str">
            <v>ConservationCISCONSER</v>
          </cell>
          <cell r="AA546" t="str">
            <v>August2010-2011CONEW Misc</v>
          </cell>
          <cell r="AB546" t="str">
            <v>ConservationCONSER</v>
          </cell>
          <cell r="AC546" t="str">
            <v>NACONSERConservationCIS</v>
          </cell>
          <cell r="AD546" t="str">
            <v>CONEW MiscAugustCONSER</v>
          </cell>
          <cell r="AE546" t="str">
            <v>ConservationCONSERCISAugust</v>
          </cell>
          <cell r="AF546">
            <v>0</v>
          </cell>
          <cell r="AG546">
            <v>-1313.28</v>
          </cell>
          <cell r="AH546">
            <v>0</v>
          </cell>
          <cell r="AI546">
            <v>0</v>
          </cell>
          <cell r="AJ546">
            <v>0</v>
          </cell>
          <cell r="AK546">
            <v>0</v>
          </cell>
          <cell r="AL546">
            <v>0</v>
          </cell>
          <cell r="AM546">
            <v>0</v>
          </cell>
          <cell r="AN546">
            <v>0</v>
          </cell>
          <cell r="AO546">
            <v>0</v>
          </cell>
          <cell r="AP546">
            <v>0</v>
          </cell>
          <cell r="AQ546">
            <v>0</v>
          </cell>
          <cell r="AR546">
            <v>-1313.28</v>
          </cell>
          <cell r="AS546">
            <v>0</v>
          </cell>
          <cell r="AT546">
            <v>0</v>
          </cell>
          <cell r="AU546">
            <v>0</v>
          </cell>
          <cell r="AV546">
            <v>0</v>
          </cell>
        </row>
        <row r="547">
          <cell r="A547" t="str">
            <v>August</v>
          </cell>
          <cell r="B547" t="str">
            <v>2010-2011</v>
          </cell>
          <cell r="C547" t="str">
            <v>18225.511200.912</v>
          </cell>
          <cell r="D547" t="str">
            <v>CONSER</v>
          </cell>
          <cell r="E547" t="str">
            <v>CONSER</v>
          </cell>
          <cell r="F547">
            <v>40774</v>
          </cell>
          <cell r="G547" t="str">
            <v>CIS</v>
          </cell>
          <cell r="H547" t="str">
            <v>CIS</v>
          </cell>
          <cell r="I547">
            <v>1332.87</v>
          </cell>
          <cell r="J547" t="str">
            <v xml:space="preserve"> </v>
          </cell>
          <cell r="K547" t="str">
            <v xml:space="preserve"> </v>
          </cell>
          <cell r="L547" t="str">
            <v xml:space="preserve"> </v>
          </cell>
          <cell r="M547" t="str">
            <v>000000000001577</v>
          </cell>
          <cell r="N547" t="str">
            <v>CONEW Misc</v>
          </cell>
          <cell r="O547" t="str">
            <v>Conservation</v>
          </cell>
          <cell r="P547" t="str">
            <v>NA</v>
          </cell>
          <cell r="Q547">
            <v>0</v>
          </cell>
          <cell r="R547">
            <v>0</v>
          </cell>
          <cell r="S547">
            <v>1332.87</v>
          </cell>
          <cell r="T547">
            <v>0</v>
          </cell>
          <cell r="U547">
            <v>0</v>
          </cell>
          <cell r="V547">
            <v>0</v>
          </cell>
          <cell r="W547">
            <v>0</v>
          </cell>
          <cell r="X547" t="str">
            <v>August2010-2011</v>
          </cell>
          <cell r="Y547" t="str">
            <v>August2010-2011ConservationCONSER</v>
          </cell>
          <cell r="Z547" t="str">
            <v>ConservationCISCONSER</v>
          </cell>
          <cell r="AA547" t="str">
            <v>August2010-2011CONEW Misc</v>
          </cell>
          <cell r="AB547" t="str">
            <v>ConservationCONSER</v>
          </cell>
          <cell r="AC547" t="str">
            <v>NACONSERConservationCIS</v>
          </cell>
          <cell r="AD547" t="str">
            <v>CONEW MiscAugustCONSER</v>
          </cell>
          <cell r="AE547" t="str">
            <v>ConservationCONSERCISAugust</v>
          </cell>
          <cell r="AF547">
            <v>0</v>
          </cell>
          <cell r="AG547">
            <v>1332.87</v>
          </cell>
          <cell r="AH547">
            <v>0</v>
          </cell>
          <cell r="AI547">
            <v>0</v>
          </cell>
          <cell r="AJ547">
            <v>0</v>
          </cell>
          <cell r="AK547">
            <v>0</v>
          </cell>
          <cell r="AL547">
            <v>0</v>
          </cell>
          <cell r="AM547">
            <v>0</v>
          </cell>
          <cell r="AN547">
            <v>0</v>
          </cell>
          <cell r="AO547">
            <v>0</v>
          </cell>
          <cell r="AP547">
            <v>0</v>
          </cell>
          <cell r="AQ547">
            <v>0</v>
          </cell>
          <cell r="AR547">
            <v>1332.87</v>
          </cell>
          <cell r="AS547">
            <v>0</v>
          </cell>
          <cell r="AT547">
            <v>0</v>
          </cell>
          <cell r="AU547">
            <v>0</v>
          </cell>
          <cell r="AV547">
            <v>0</v>
          </cell>
        </row>
        <row r="548">
          <cell r="A548" t="str">
            <v>August</v>
          </cell>
          <cell r="B548" t="str">
            <v>2010-2011</v>
          </cell>
          <cell r="C548" t="str">
            <v>18225.511200.912</v>
          </cell>
          <cell r="D548" t="str">
            <v>CONSER</v>
          </cell>
          <cell r="E548" t="str">
            <v>CONSER</v>
          </cell>
          <cell r="F548">
            <v>40777</v>
          </cell>
          <cell r="G548" t="str">
            <v>CIS</v>
          </cell>
          <cell r="H548" t="str">
            <v>CIS</v>
          </cell>
          <cell r="I548">
            <v>8367.25</v>
          </cell>
          <cell r="J548" t="str">
            <v xml:space="preserve"> </v>
          </cell>
          <cell r="K548" t="str">
            <v xml:space="preserve"> </v>
          </cell>
          <cell r="L548" t="str">
            <v xml:space="preserve"> </v>
          </cell>
          <cell r="M548" t="str">
            <v>000000000001580</v>
          </cell>
          <cell r="N548" t="str">
            <v>CONEW Misc</v>
          </cell>
          <cell r="O548" t="str">
            <v>Conservation</v>
          </cell>
          <cell r="P548" t="str">
            <v>NA</v>
          </cell>
          <cell r="Q548">
            <v>0</v>
          </cell>
          <cell r="R548">
            <v>0</v>
          </cell>
          <cell r="S548">
            <v>8367.25</v>
          </cell>
          <cell r="T548">
            <v>0</v>
          </cell>
          <cell r="U548">
            <v>0</v>
          </cell>
          <cell r="V548">
            <v>0</v>
          </cell>
          <cell r="W548">
            <v>0</v>
          </cell>
          <cell r="X548" t="str">
            <v>August2010-2011</v>
          </cell>
          <cell r="Y548" t="str">
            <v>August2010-2011ConservationCONSER</v>
          </cell>
          <cell r="Z548" t="str">
            <v>ConservationCISCONSER</v>
          </cell>
          <cell r="AA548" t="str">
            <v>August2010-2011CONEW Misc</v>
          </cell>
          <cell r="AB548" t="str">
            <v>ConservationCONSER</v>
          </cell>
          <cell r="AC548" t="str">
            <v>NACONSERConservationCIS</v>
          </cell>
          <cell r="AD548" t="str">
            <v>CONEW MiscAugustCONSER</v>
          </cell>
          <cell r="AE548" t="str">
            <v>ConservationCONSERCISAugust</v>
          </cell>
          <cell r="AF548">
            <v>0</v>
          </cell>
          <cell r="AG548">
            <v>8367.25</v>
          </cell>
          <cell r="AH548">
            <v>0</v>
          </cell>
          <cell r="AI548">
            <v>0</v>
          </cell>
          <cell r="AJ548">
            <v>0</v>
          </cell>
          <cell r="AK548">
            <v>0</v>
          </cell>
          <cell r="AL548">
            <v>0</v>
          </cell>
          <cell r="AM548">
            <v>0</v>
          </cell>
          <cell r="AN548">
            <v>0</v>
          </cell>
          <cell r="AO548">
            <v>0</v>
          </cell>
          <cell r="AP548">
            <v>0</v>
          </cell>
          <cell r="AQ548">
            <v>0</v>
          </cell>
          <cell r="AR548">
            <v>8367.25</v>
          </cell>
          <cell r="AS548">
            <v>0</v>
          </cell>
          <cell r="AT548">
            <v>0</v>
          </cell>
          <cell r="AU548">
            <v>0</v>
          </cell>
          <cell r="AV548">
            <v>0</v>
          </cell>
        </row>
        <row r="549">
          <cell r="A549" t="str">
            <v>August</v>
          </cell>
          <cell r="B549" t="str">
            <v>2010-2011</v>
          </cell>
          <cell r="C549" t="str">
            <v>18225.511200.912</v>
          </cell>
          <cell r="D549" t="str">
            <v>CONSER</v>
          </cell>
          <cell r="E549" t="str">
            <v>CONSER</v>
          </cell>
          <cell r="F549">
            <v>40777</v>
          </cell>
          <cell r="G549">
            <v>208617</v>
          </cell>
          <cell r="H549" t="str">
            <v>OPOWER Inc</v>
          </cell>
          <cell r="I549">
            <v>131250</v>
          </cell>
          <cell r="J549" t="str">
            <v>00175801</v>
          </cell>
          <cell r="K549" t="str">
            <v xml:space="preserve"> </v>
          </cell>
          <cell r="L549" t="str">
            <v>LSI-01051</v>
          </cell>
          <cell r="M549" t="str">
            <v>Home Energy Reporting Program</v>
          </cell>
          <cell r="N549" t="str">
            <v>CONEW Misc</v>
          </cell>
          <cell r="O549" t="str">
            <v>Conservation</v>
          </cell>
          <cell r="P549" t="str">
            <v>NA</v>
          </cell>
          <cell r="Q549">
            <v>0</v>
          </cell>
          <cell r="R549">
            <v>0</v>
          </cell>
          <cell r="S549">
            <v>131250</v>
          </cell>
          <cell r="T549">
            <v>0</v>
          </cell>
          <cell r="U549">
            <v>0</v>
          </cell>
          <cell r="V549">
            <v>0</v>
          </cell>
          <cell r="W549">
            <v>0</v>
          </cell>
          <cell r="X549" t="str">
            <v>August2010-2011</v>
          </cell>
          <cell r="Y549" t="str">
            <v>August2010-2011ConservationCONSER</v>
          </cell>
          <cell r="Z549" t="str">
            <v>Conservation208617CONSER</v>
          </cell>
          <cell r="AA549" t="str">
            <v>August2010-2011CONEW Misc</v>
          </cell>
          <cell r="AB549" t="str">
            <v>ConservationCONSER</v>
          </cell>
          <cell r="AC549" t="str">
            <v>NACONSERConservation208617</v>
          </cell>
          <cell r="AD549" t="str">
            <v>CONEW MiscAugustCONSER</v>
          </cell>
          <cell r="AE549" t="str">
            <v>ConservationCONSER208617August</v>
          </cell>
          <cell r="AF549">
            <v>0</v>
          </cell>
          <cell r="AG549">
            <v>131250</v>
          </cell>
          <cell r="AH549">
            <v>0</v>
          </cell>
          <cell r="AI549">
            <v>0</v>
          </cell>
          <cell r="AJ549">
            <v>0</v>
          </cell>
          <cell r="AK549">
            <v>0</v>
          </cell>
          <cell r="AL549">
            <v>0</v>
          </cell>
          <cell r="AM549">
            <v>0</v>
          </cell>
          <cell r="AN549">
            <v>0</v>
          </cell>
          <cell r="AO549">
            <v>0</v>
          </cell>
          <cell r="AP549">
            <v>0</v>
          </cell>
          <cell r="AQ549">
            <v>0</v>
          </cell>
          <cell r="AR549">
            <v>131250</v>
          </cell>
          <cell r="AS549">
            <v>0</v>
          </cell>
          <cell r="AT549">
            <v>0</v>
          </cell>
          <cell r="AU549">
            <v>0</v>
          </cell>
          <cell r="AV549">
            <v>0</v>
          </cell>
        </row>
        <row r="550">
          <cell r="A550" t="str">
            <v>August</v>
          </cell>
          <cell r="B550" t="str">
            <v>2010-2011</v>
          </cell>
          <cell r="C550" t="str">
            <v>18225.511200.912</v>
          </cell>
          <cell r="D550" t="str">
            <v>CONSER</v>
          </cell>
          <cell r="E550" t="str">
            <v>CONSER</v>
          </cell>
          <cell r="F550">
            <v>40778</v>
          </cell>
          <cell r="G550" t="str">
            <v>CIS</v>
          </cell>
          <cell r="H550" t="str">
            <v>CIS</v>
          </cell>
          <cell r="I550">
            <v>6198.17</v>
          </cell>
          <cell r="J550" t="str">
            <v xml:space="preserve"> </v>
          </cell>
          <cell r="K550" t="str">
            <v xml:space="preserve"> </v>
          </cell>
          <cell r="L550" t="str">
            <v xml:space="preserve"> </v>
          </cell>
          <cell r="M550" t="str">
            <v>000000000001581</v>
          </cell>
          <cell r="N550" t="str">
            <v>CONEW Misc</v>
          </cell>
          <cell r="O550" t="str">
            <v>Conservation</v>
          </cell>
          <cell r="P550" t="str">
            <v>NA</v>
          </cell>
          <cell r="Q550">
            <v>0</v>
          </cell>
          <cell r="R550">
            <v>0</v>
          </cell>
          <cell r="S550">
            <v>6198.17</v>
          </cell>
          <cell r="T550">
            <v>0</v>
          </cell>
          <cell r="U550">
            <v>0</v>
          </cell>
          <cell r="V550">
            <v>0</v>
          </cell>
          <cell r="W550">
            <v>0</v>
          </cell>
          <cell r="X550" t="str">
            <v>August2010-2011</v>
          </cell>
          <cell r="Y550" t="str">
            <v>August2010-2011ConservationCONSER</v>
          </cell>
          <cell r="Z550" t="str">
            <v>ConservationCISCONSER</v>
          </cell>
          <cell r="AA550" t="str">
            <v>August2010-2011CONEW Misc</v>
          </cell>
          <cell r="AB550" t="str">
            <v>ConservationCONSER</v>
          </cell>
          <cell r="AC550" t="str">
            <v>NACONSERConservationCIS</v>
          </cell>
          <cell r="AD550" t="str">
            <v>CONEW MiscAugustCONSER</v>
          </cell>
          <cell r="AE550" t="str">
            <v>ConservationCONSERCISAugust</v>
          </cell>
          <cell r="AF550">
            <v>0</v>
          </cell>
          <cell r="AG550">
            <v>6198.17</v>
          </cell>
          <cell r="AH550">
            <v>0</v>
          </cell>
          <cell r="AI550">
            <v>0</v>
          </cell>
          <cell r="AJ550">
            <v>0</v>
          </cell>
          <cell r="AK550">
            <v>0</v>
          </cell>
          <cell r="AL550">
            <v>0</v>
          </cell>
          <cell r="AM550">
            <v>0</v>
          </cell>
          <cell r="AN550">
            <v>0</v>
          </cell>
          <cell r="AO550">
            <v>0</v>
          </cell>
          <cell r="AP550">
            <v>0</v>
          </cell>
          <cell r="AQ550">
            <v>0</v>
          </cell>
          <cell r="AR550">
            <v>6198.17</v>
          </cell>
          <cell r="AS550">
            <v>0</v>
          </cell>
          <cell r="AT550">
            <v>0</v>
          </cell>
          <cell r="AU550">
            <v>0</v>
          </cell>
          <cell r="AV550">
            <v>0</v>
          </cell>
        </row>
        <row r="551">
          <cell r="A551" t="str">
            <v>August</v>
          </cell>
          <cell r="B551" t="str">
            <v>2010-2011</v>
          </cell>
          <cell r="C551" t="str">
            <v>18225.511200.912</v>
          </cell>
          <cell r="D551" t="str">
            <v>CONSER</v>
          </cell>
          <cell r="E551" t="str">
            <v>CONSER</v>
          </cell>
          <cell r="F551">
            <v>40778</v>
          </cell>
          <cell r="G551" t="str">
            <v>CIS</v>
          </cell>
          <cell r="H551" t="str">
            <v>CIS</v>
          </cell>
          <cell r="I551">
            <v>106</v>
          </cell>
          <cell r="J551" t="str">
            <v xml:space="preserve"> </v>
          </cell>
          <cell r="K551" t="str">
            <v xml:space="preserve"> </v>
          </cell>
          <cell r="L551" t="str">
            <v xml:space="preserve"> </v>
          </cell>
          <cell r="M551" t="str">
            <v>000000000001582</v>
          </cell>
          <cell r="N551" t="str">
            <v>CONEW Misc</v>
          </cell>
          <cell r="O551" t="str">
            <v>Conservation</v>
          </cell>
          <cell r="P551" t="str">
            <v>NA</v>
          </cell>
          <cell r="Q551">
            <v>0</v>
          </cell>
          <cell r="R551">
            <v>0</v>
          </cell>
          <cell r="S551">
            <v>106</v>
          </cell>
          <cell r="T551">
            <v>0</v>
          </cell>
          <cell r="U551">
            <v>0</v>
          </cell>
          <cell r="V551">
            <v>0</v>
          </cell>
          <cell r="W551">
            <v>0</v>
          </cell>
          <cell r="X551" t="str">
            <v>August2010-2011</v>
          </cell>
          <cell r="Y551" t="str">
            <v>August2010-2011ConservationCONSER</v>
          </cell>
          <cell r="Z551" t="str">
            <v>ConservationCISCONSER</v>
          </cell>
          <cell r="AA551" t="str">
            <v>August2010-2011CONEW Misc</v>
          </cell>
          <cell r="AB551" t="str">
            <v>ConservationCONSER</v>
          </cell>
          <cell r="AC551" t="str">
            <v>NACONSERConservationCIS</v>
          </cell>
          <cell r="AD551" t="str">
            <v>CONEW MiscAugustCONSER</v>
          </cell>
          <cell r="AE551" t="str">
            <v>ConservationCONSERCISAugust</v>
          </cell>
          <cell r="AF551">
            <v>0</v>
          </cell>
          <cell r="AG551">
            <v>106</v>
          </cell>
          <cell r="AH551">
            <v>0</v>
          </cell>
          <cell r="AI551">
            <v>0</v>
          </cell>
          <cell r="AJ551">
            <v>0</v>
          </cell>
          <cell r="AK551">
            <v>0</v>
          </cell>
          <cell r="AL551">
            <v>0</v>
          </cell>
          <cell r="AM551">
            <v>0</v>
          </cell>
          <cell r="AN551">
            <v>0</v>
          </cell>
          <cell r="AO551">
            <v>0</v>
          </cell>
          <cell r="AP551">
            <v>0</v>
          </cell>
          <cell r="AQ551">
            <v>0</v>
          </cell>
          <cell r="AR551">
            <v>106</v>
          </cell>
          <cell r="AS551">
            <v>0</v>
          </cell>
          <cell r="AT551">
            <v>0</v>
          </cell>
          <cell r="AU551">
            <v>0</v>
          </cell>
          <cell r="AV551">
            <v>0</v>
          </cell>
        </row>
        <row r="552">
          <cell r="A552" t="str">
            <v>August</v>
          </cell>
          <cell r="B552" t="str">
            <v>2010-2011</v>
          </cell>
          <cell r="C552" t="str">
            <v>18225.512014.912</v>
          </cell>
          <cell r="D552" t="str">
            <v>CONSER</v>
          </cell>
          <cell r="E552" t="str">
            <v>CONSER</v>
          </cell>
          <cell r="F552">
            <v>40780</v>
          </cell>
          <cell r="G552">
            <v>196332</v>
          </cell>
          <cell r="H552" t="str">
            <v>Aqua Cops Water Systems Inc</v>
          </cell>
          <cell r="I552">
            <v>3575.02</v>
          </cell>
          <cell r="J552" t="str">
            <v>00171332</v>
          </cell>
          <cell r="K552" t="str">
            <v xml:space="preserve"> </v>
          </cell>
          <cell r="L552" t="str">
            <v>MF1024</v>
          </cell>
          <cell r="M552" t="str">
            <v>ADDITIONAL FUNDS MULTI-FAMILY</v>
          </cell>
          <cell r="N552" t="str">
            <v>CONEW Misc</v>
          </cell>
          <cell r="O552" t="str">
            <v>Conservation</v>
          </cell>
          <cell r="P552" t="str">
            <v>NA</v>
          </cell>
          <cell r="Q552">
            <v>0</v>
          </cell>
          <cell r="R552">
            <v>0</v>
          </cell>
          <cell r="S552">
            <v>3575.02</v>
          </cell>
          <cell r="T552">
            <v>0</v>
          </cell>
          <cell r="U552">
            <v>0</v>
          </cell>
          <cell r="V552">
            <v>0</v>
          </cell>
          <cell r="W552">
            <v>0</v>
          </cell>
          <cell r="X552" t="str">
            <v>August2010-2011</v>
          </cell>
          <cell r="Y552" t="str">
            <v>August2010-2011ConservationCONSER</v>
          </cell>
          <cell r="Z552" t="str">
            <v>Conservation196332CONSER</v>
          </cell>
          <cell r="AA552" t="str">
            <v>August2010-2011CONEW Misc</v>
          </cell>
          <cell r="AB552" t="str">
            <v>ConservationCONSER</v>
          </cell>
          <cell r="AC552" t="str">
            <v>NACONSERConservation196332</v>
          </cell>
          <cell r="AD552" t="str">
            <v>CONEW MiscAugustCONSER</v>
          </cell>
          <cell r="AE552" t="str">
            <v>ConservationCONSER196332August</v>
          </cell>
          <cell r="AF552">
            <v>0</v>
          </cell>
          <cell r="AG552">
            <v>3575.02</v>
          </cell>
          <cell r="AH552">
            <v>0</v>
          </cell>
          <cell r="AI552">
            <v>0</v>
          </cell>
          <cell r="AJ552">
            <v>0</v>
          </cell>
          <cell r="AK552">
            <v>0</v>
          </cell>
          <cell r="AL552">
            <v>0</v>
          </cell>
          <cell r="AM552">
            <v>0</v>
          </cell>
          <cell r="AN552">
            <v>0</v>
          </cell>
          <cell r="AO552">
            <v>0</v>
          </cell>
          <cell r="AP552">
            <v>0</v>
          </cell>
          <cell r="AQ552">
            <v>0</v>
          </cell>
          <cell r="AR552">
            <v>3575.02</v>
          </cell>
          <cell r="AS552">
            <v>0</v>
          </cell>
          <cell r="AT552">
            <v>0</v>
          </cell>
          <cell r="AU552">
            <v>0</v>
          </cell>
          <cell r="AV552">
            <v>0</v>
          </cell>
        </row>
        <row r="553">
          <cell r="A553" t="str">
            <v>August</v>
          </cell>
          <cell r="B553" t="str">
            <v>2010-2011</v>
          </cell>
          <cell r="C553" t="str">
            <v>18225.512014.912</v>
          </cell>
          <cell r="D553" t="str">
            <v>CONSER</v>
          </cell>
          <cell r="E553" t="str">
            <v>CONSER</v>
          </cell>
          <cell r="F553">
            <v>40780</v>
          </cell>
          <cell r="G553">
            <v>196332</v>
          </cell>
          <cell r="H553" t="str">
            <v>Aqua Cops Water Systems Inc</v>
          </cell>
          <cell r="I553">
            <v>3575.02</v>
          </cell>
          <cell r="J553" t="str">
            <v>00171332</v>
          </cell>
          <cell r="K553" t="str">
            <v xml:space="preserve"> </v>
          </cell>
          <cell r="L553" t="str">
            <v>MF1026</v>
          </cell>
          <cell r="M553" t="str">
            <v>ADDITIONAL FUNDS MULTI-FAMILY</v>
          </cell>
          <cell r="N553" t="str">
            <v>CONEW Misc</v>
          </cell>
          <cell r="O553" t="str">
            <v>Conservation</v>
          </cell>
          <cell r="P553" t="str">
            <v>NA</v>
          </cell>
          <cell r="Q553">
            <v>0</v>
          </cell>
          <cell r="R553">
            <v>0</v>
          </cell>
          <cell r="S553">
            <v>3575.02</v>
          </cell>
          <cell r="T553">
            <v>0</v>
          </cell>
          <cell r="U553">
            <v>0</v>
          </cell>
          <cell r="V553">
            <v>0</v>
          </cell>
          <cell r="W553">
            <v>0</v>
          </cell>
          <cell r="X553" t="str">
            <v>August2010-2011</v>
          </cell>
          <cell r="Y553" t="str">
            <v>August2010-2011ConservationCONSER</v>
          </cell>
          <cell r="Z553" t="str">
            <v>Conservation196332CONSER</v>
          </cell>
          <cell r="AA553" t="str">
            <v>August2010-2011CONEW Misc</v>
          </cell>
          <cell r="AB553" t="str">
            <v>ConservationCONSER</v>
          </cell>
          <cell r="AC553" t="str">
            <v>NACONSERConservation196332</v>
          </cell>
          <cell r="AD553" t="str">
            <v>CONEW MiscAugustCONSER</v>
          </cell>
          <cell r="AE553" t="str">
            <v>ConservationCONSER196332August</v>
          </cell>
          <cell r="AF553">
            <v>0</v>
          </cell>
          <cell r="AG553">
            <v>3575.02</v>
          </cell>
          <cell r="AH553">
            <v>0</v>
          </cell>
          <cell r="AI553">
            <v>0</v>
          </cell>
          <cell r="AJ553">
            <v>0</v>
          </cell>
          <cell r="AK553">
            <v>0</v>
          </cell>
          <cell r="AL553">
            <v>0</v>
          </cell>
          <cell r="AM553">
            <v>0</v>
          </cell>
          <cell r="AN553">
            <v>0</v>
          </cell>
          <cell r="AO553">
            <v>0</v>
          </cell>
          <cell r="AP553">
            <v>0</v>
          </cell>
          <cell r="AQ553">
            <v>0</v>
          </cell>
          <cell r="AR553">
            <v>3575.02</v>
          </cell>
          <cell r="AS553">
            <v>0</v>
          </cell>
          <cell r="AT553">
            <v>0</v>
          </cell>
          <cell r="AU553">
            <v>0</v>
          </cell>
          <cell r="AV553">
            <v>0</v>
          </cell>
        </row>
        <row r="554">
          <cell r="A554" t="str">
            <v>August</v>
          </cell>
          <cell r="B554" t="str">
            <v>2010-2011</v>
          </cell>
          <cell r="C554" t="str">
            <v>18225.512014.912</v>
          </cell>
          <cell r="D554" t="str">
            <v>CONSER</v>
          </cell>
          <cell r="E554" t="str">
            <v>CONSER</v>
          </cell>
          <cell r="F554">
            <v>40780</v>
          </cell>
          <cell r="G554">
            <v>196332</v>
          </cell>
          <cell r="H554" t="str">
            <v>Aqua Cops Water Systems Inc</v>
          </cell>
          <cell r="I554">
            <v>3575.02</v>
          </cell>
          <cell r="J554" t="str">
            <v>00171332</v>
          </cell>
          <cell r="K554" t="str">
            <v xml:space="preserve"> </v>
          </cell>
          <cell r="L554" t="str">
            <v>MF1027</v>
          </cell>
          <cell r="M554" t="str">
            <v>ADDITIONAL FUNDS MULTI-FAMILY</v>
          </cell>
          <cell r="N554" t="str">
            <v>CONEW Misc</v>
          </cell>
          <cell r="O554" t="str">
            <v>Conservation</v>
          </cell>
          <cell r="P554" t="str">
            <v>NA</v>
          </cell>
          <cell r="Q554">
            <v>0</v>
          </cell>
          <cell r="R554">
            <v>0</v>
          </cell>
          <cell r="S554">
            <v>3575.02</v>
          </cell>
          <cell r="T554">
            <v>0</v>
          </cell>
          <cell r="U554">
            <v>0</v>
          </cell>
          <cell r="V554">
            <v>0</v>
          </cell>
          <cell r="W554">
            <v>0</v>
          </cell>
          <cell r="X554" t="str">
            <v>August2010-2011</v>
          </cell>
          <cell r="Y554" t="str">
            <v>August2010-2011ConservationCONSER</v>
          </cell>
          <cell r="Z554" t="str">
            <v>Conservation196332CONSER</v>
          </cell>
          <cell r="AA554" t="str">
            <v>August2010-2011CONEW Misc</v>
          </cell>
          <cell r="AB554" t="str">
            <v>ConservationCONSER</v>
          </cell>
          <cell r="AC554" t="str">
            <v>NACONSERConservation196332</v>
          </cell>
          <cell r="AD554" t="str">
            <v>CONEW MiscAugustCONSER</v>
          </cell>
          <cell r="AE554" t="str">
            <v>ConservationCONSER196332August</v>
          </cell>
          <cell r="AF554">
            <v>0</v>
          </cell>
          <cell r="AG554">
            <v>3575.02</v>
          </cell>
          <cell r="AH554">
            <v>0</v>
          </cell>
          <cell r="AI554">
            <v>0</v>
          </cell>
          <cell r="AJ554">
            <v>0</v>
          </cell>
          <cell r="AK554">
            <v>0</v>
          </cell>
          <cell r="AL554">
            <v>0</v>
          </cell>
          <cell r="AM554">
            <v>0</v>
          </cell>
          <cell r="AN554">
            <v>0</v>
          </cell>
          <cell r="AO554">
            <v>0</v>
          </cell>
          <cell r="AP554">
            <v>0</v>
          </cell>
          <cell r="AQ554">
            <v>0</v>
          </cell>
          <cell r="AR554">
            <v>3575.02</v>
          </cell>
          <cell r="AS554">
            <v>0</v>
          </cell>
          <cell r="AT554">
            <v>0</v>
          </cell>
          <cell r="AU554">
            <v>0</v>
          </cell>
          <cell r="AV554">
            <v>0</v>
          </cell>
        </row>
        <row r="555">
          <cell r="A555" t="str">
            <v>August</v>
          </cell>
          <cell r="B555" t="str">
            <v>2010-2011</v>
          </cell>
          <cell r="C555" t="str">
            <v>18225.512014.912</v>
          </cell>
          <cell r="D555" t="str">
            <v>CONSER</v>
          </cell>
          <cell r="E555" t="str">
            <v>CONSER</v>
          </cell>
          <cell r="F555">
            <v>40780</v>
          </cell>
          <cell r="G555">
            <v>220970</v>
          </cell>
          <cell r="H555" t="str">
            <v>Dr Phillips Ctr for the Perfor</v>
          </cell>
          <cell r="I555">
            <v>333334</v>
          </cell>
          <cell r="J555" t="str">
            <v xml:space="preserve"> </v>
          </cell>
          <cell r="K555" t="str">
            <v xml:space="preserve"> </v>
          </cell>
          <cell r="L555" t="str">
            <v>ANNUAL PAYMENT 1 8/2011</v>
          </cell>
          <cell r="M555" t="str">
            <v>Annual Pledge 1st payment</v>
          </cell>
          <cell r="N555" t="str">
            <v>CONEW Misc</v>
          </cell>
          <cell r="O555" t="str">
            <v>Conservation</v>
          </cell>
          <cell r="P555" t="str">
            <v>NA</v>
          </cell>
          <cell r="Q555">
            <v>0</v>
          </cell>
          <cell r="R555">
            <v>0</v>
          </cell>
          <cell r="S555">
            <v>333334</v>
          </cell>
          <cell r="T555">
            <v>0</v>
          </cell>
          <cell r="U555">
            <v>0</v>
          </cell>
          <cell r="V555">
            <v>0</v>
          </cell>
          <cell r="W555">
            <v>0</v>
          </cell>
          <cell r="X555" t="str">
            <v>August2010-2011</v>
          </cell>
          <cell r="Y555" t="str">
            <v>August2010-2011ConservationCONSER</v>
          </cell>
          <cell r="Z555" t="str">
            <v>Conservation220970CONSER</v>
          </cell>
          <cell r="AA555" t="str">
            <v>August2010-2011CONEW Misc</v>
          </cell>
          <cell r="AB555" t="str">
            <v>ConservationCONSER</v>
          </cell>
          <cell r="AC555" t="str">
            <v>NACONSERConservation220970</v>
          </cell>
          <cell r="AD555" t="str">
            <v>CONEW MiscAugustCONSER</v>
          </cell>
          <cell r="AE555" t="str">
            <v>ConservationCONSER220970August</v>
          </cell>
          <cell r="AF555">
            <v>0</v>
          </cell>
          <cell r="AG555">
            <v>333334</v>
          </cell>
          <cell r="AH555">
            <v>0</v>
          </cell>
          <cell r="AI555">
            <v>0</v>
          </cell>
          <cell r="AJ555">
            <v>0</v>
          </cell>
          <cell r="AK555">
            <v>0</v>
          </cell>
          <cell r="AL555">
            <v>0</v>
          </cell>
          <cell r="AM555">
            <v>0</v>
          </cell>
          <cell r="AN555">
            <v>0</v>
          </cell>
          <cell r="AO555">
            <v>0</v>
          </cell>
          <cell r="AP555">
            <v>0</v>
          </cell>
          <cell r="AQ555">
            <v>0</v>
          </cell>
          <cell r="AR555">
            <v>333334</v>
          </cell>
          <cell r="AS555">
            <v>0</v>
          </cell>
          <cell r="AT555">
            <v>0</v>
          </cell>
          <cell r="AU555">
            <v>0</v>
          </cell>
          <cell r="AV555">
            <v>0</v>
          </cell>
        </row>
        <row r="556">
          <cell r="A556" t="str">
            <v>August</v>
          </cell>
          <cell r="B556" t="str">
            <v>2010-2011</v>
          </cell>
          <cell r="C556" t="str">
            <v>18225.511200.912</v>
          </cell>
          <cell r="D556" t="str">
            <v>CONSER</v>
          </cell>
          <cell r="E556" t="str">
            <v>CONSER</v>
          </cell>
          <cell r="F556">
            <v>40781</v>
          </cell>
          <cell r="G556" t="str">
            <v>CIS</v>
          </cell>
          <cell r="H556" t="str">
            <v>CIS</v>
          </cell>
          <cell r="I556">
            <v>4463.6000000000004</v>
          </cell>
          <cell r="J556" t="str">
            <v xml:space="preserve"> </v>
          </cell>
          <cell r="K556" t="str">
            <v xml:space="preserve"> </v>
          </cell>
          <cell r="L556" t="str">
            <v xml:space="preserve"> </v>
          </cell>
          <cell r="M556" t="str">
            <v>000000000001584</v>
          </cell>
          <cell r="N556" t="str">
            <v>CONEW Misc</v>
          </cell>
          <cell r="O556" t="str">
            <v>Conservation</v>
          </cell>
          <cell r="P556" t="str">
            <v>NA</v>
          </cell>
          <cell r="Q556">
            <v>0</v>
          </cell>
          <cell r="R556">
            <v>0</v>
          </cell>
          <cell r="S556">
            <v>4463.6000000000004</v>
          </cell>
          <cell r="T556">
            <v>0</v>
          </cell>
          <cell r="U556">
            <v>0</v>
          </cell>
          <cell r="V556">
            <v>0</v>
          </cell>
          <cell r="W556">
            <v>0</v>
          </cell>
          <cell r="X556" t="str">
            <v>August2010-2011</v>
          </cell>
          <cell r="Y556" t="str">
            <v>August2010-2011ConservationCONSER</v>
          </cell>
          <cell r="Z556" t="str">
            <v>ConservationCISCONSER</v>
          </cell>
          <cell r="AA556" t="str">
            <v>August2010-2011CONEW Misc</v>
          </cell>
          <cell r="AB556" t="str">
            <v>ConservationCONSER</v>
          </cell>
          <cell r="AC556" t="str">
            <v>NACONSERConservationCIS</v>
          </cell>
          <cell r="AD556" t="str">
            <v>CONEW MiscAugustCONSER</v>
          </cell>
          <cell r="AE556" t="str">
            <v>ConservationCONSERCISAugust</v>
          </cell>
          <cell r="AF556">
            <v>0</v>
          </cell>
          <cell r="AG556">
            <v>4463.6000000000004</v>
          </cell>
          <cell r="AH556">
            <v>0</v>
          </cell>
          <cell r="AI556">
            <v>0</v>
          </cell>
          <cell r="AJ556">
            <v>0</v>
          </cell>
          <cell r="AK556">
            <v>0</v>
          </cell>
          <cell r="AL556">
            <v>0</v>
          </cell>
          <cell r="AM556">
            <v>0</v>
          </cell>
          <cell r="AN556">
            <v>0</v>
          </cell>
          <cell r="AO556">
            <v>0</v>
          </cell>
          <cell r="AP556">
            <v>0</v>
          </cell>
          <cell r="AQ556">
            <v>0</v>
          </cell>
          <cell r="AR556">
            <v>4463.6000000000004</v>
          </cell>
          <cell r="AS556">
            <v>0</v>
          </cell>
          <cell r="AT556">
            <v>0</v>
          </cell>
          <cell r="AU556">
            <v>0</v>
          </cell>
          <cell r="AV556">
            <v>0</v>
          </cell>
        </row>
        <row r="557">
          <cell r="A557" t="str">
            <v>August</v>
          </cell>
          <cell r="B557" t="str">
            <v>2010-2011</v>
          </cell>
          <cell r="C557" t="str">
            <v>18225.511200.912</v>
          </cell>
          <cell r="D557" t="str">
            <v>CONSER</v>
          </cell>
          <cell r="E557" t="str">
            <v>CONSER</v>
          </cell>
          <cell r="F557">
            <v>40784</v>
          </cell>
          <cell r="G557" t="str">
            <v>CIS</v>
          </cell>
          <cell r="H557" t="str">
            <v>CIS</v>
          </cell>
          <cell r="I557">
            <v>5328.8</v>
          </cell>
          <cell r="J557" t="str">
            <v xml:space="preserve"> </v>
          </cell>
          <cell r="K557" t="str">
            <v xml:space="preserve"> </v>
          </cell>
          <cell r="L557" t="str">
            <v xml:space="preserve"> </v>
          </cell>
          <cell r="M557" t="str">
            <v>000000000001587</v>
          </cell>
          <cell r="N557" t="str">
            <v>CONEW Misc</v>
          </cell>
          <cell r="O557" t="str">
            <v>Conservation</v>
          </cell>
          <cell r="P557" t="str">
            <v>NA</v>
          </cell>
          <cell r="Q557">
            <v>0</v>
          </cell>
          <cell r="R557">
            <v>0</v>
          </cell>
          <cell r="S557">
            <v>5328.8</v>
          </cell>
          <cell r="T557">
            <v>0</v>
          </cell>
          <cell r="U557">
            <v>0</v>
          </cell>
          <cell r="V557">
            <v>0</v>
          </cell>
          <cell r="W557">
            <v>0</v>
          </cell>
          <cell r="X557" t="str">
            <v>August2010-2011</v>
          </cell>
          <cell r="Y557" t="str">
            <v>August2010-2011ConservationCONSER</v>
          </cell>
          <cell r="Z557" t="str">
            <v>ConservationCISCONSER</v>
          </cell>
          <cell r="AA557" t="str">
            <v>August2010-2011CONEW Misc</v>
          </cell>
          <cell r="AB557" t="str">
            <v>ConservationCONSER</v>
          </cell>
          <cell r="AC557" t="str">
            <v>NACONSERConservationCIS</v>
          </cell>
          <cell r="AD557" t="str">
            <v>CONEW MiscAugustCONSER</v>
          </cell>
          <cell r="AE557" t="str">
            <v>ConservationCONSERCISAugust</v>
          </cell>
          <cell r="AF557">
            <v>0</v>
          </cell>
          <cell r="AG557">
            <v>5328.8</v>
          </cell>
          <cell r="AH557">
            <v>0</v>
          </cell>
          <cell r="AI557">
            <v>0</v>
          </cell>
          <cell r="AJ557">
            <v>0</v>
          </cell>
          <cell r="AK557">
            <v>0</v>
          </cell>
          <cell r="AL557">
            <v>0</v>
          </cell>
          <cell r="AM557">
            <v>0</v>
          </cell>
          <cell r="AN557">
            <v>0</v>
          </cell>
          <cell r="AO557">
            <v>0</v>
          </cell>
          <cell r="AP557">
            <v>0</v>
          </cell>
          <cell r="AQ557">
            <v>0</v>
          </cell>
          <cell r="AR557">
            <v>5328.8</v>
          </cell>
          <cell r="AS557">
            <v>0</v>
          </cell>
          <cell r="AT557">
            <v>0</v>
          </cell>
          <cell r="AU557">
            <v>0</v>
          </cell>
          <cell r="AV557">
            <v>0</v>
          </cell>
        </row>
        <row r="558">
          <cell r="A558" t="str">
            <v>August</v>
          </cell>
          <cell r="B558" t="str">
            <v>2010-2011</v>
          </cell>
          <cell r="C558" t="str">
            <v>18225.511200.912</v>
          </cell>
          <cell r="D558" t="str">
            <v>CONSER</v>
          </cell>
          <cell r="E558" t="str">
            <v>CONSER</v>
          </cell>
          <cell r="F558">
            <v>40785</v>
          </cell>
          <cell r="G558" t="str">
            <v>CIS</v>
          </cell>
          <cell r="H558" t="str">
            <v>CIS</v>
          </cell>
          <cell r="I558">
            <v>1945.76</v>
          </cell>
          <cell r="J558" t="str">
            <v xml:space="preserve"> </v>
          </cell>
          <cell r="K558" t="str">
            <v xml:space="preserve"> </v>
          </cell>
          <cell r="L558" t="str">
            <v xml:space="preserve"> </v>
          </cell>
          <cell r="M558" t="str">
            <v>000000000001588</v>
          </cell>
          <cell r="N558" t="str">
            <v>CONEW Misc</v>
          </cell>
          <cell r="O558" t="str">
            <v>Conservation</v>
          </cell>
          <cell r="P558" t="str">
            <v>NA</v>
          </cell>
          <cell r="Q558">
            <v>0</v>
          </cell>
          <cell r="R558">
            <v>0</v>
          </cell>
          <cell r="S558">
            <v>1945.76</v>
          </cell>
          <cell r="T558">
            <v>0</v>
          </cell>
          <cell r="U558">
            <v>0</v>
          </cell>
          <cell r="V558">
            <v>0</v>
          </cell>
          <cell r="W558">
            <v>0</v>
          </cell>
          <cell r="X558" t="str">
            <v>August2010-2011</v>
          </cell>
          <cell r="Y558" t="str">
            <v>August2010-2011ConservationCONSER</v>
          </cell>
          <cell r="Z558" t="str">
            <v>ConservationCISCONSER</v>
          </cell>
          <cell r="AA558" t="str">
            <v>August2010-2011CONEW Misc</v>
          </cell>
          <cell r="AB558" t="str">
            <v>ConservationCONSER</v>
          </cell>
          <cell r="AC558" t="str">
            <v>NACONSERConservationCIS</v>
          </cell>
          <cell r="AD558" t="str">
            <v>CONEW MiscAugustCONSER</v>
          </cell>
          <cell r="AE558" t="str">
            <v>ConservationCONSERCISAugust</v>
          </cell>
          <cell r="AF558">
            <v>0</v>
          </cell>
          <cell r="AG558">
            <v>1945.76</v>
          </cell>
          <cell r="AH558">
            <v>0</v>
          </cell>
          <cell r="AI558">
            <v>0</v>
          </cell>
          <cell r="AJ558">
            <v>0</v>
          </cell>
          <cell r="AK558">
            <v>0</v>
          </cell>
          <cell r="AL558">
            <v>0</v>
          </cell>
          <cell r="AM558">
            <v>0</v>
          </cell>
          <cell r="AN558">
            <v>0</v>
          </cell>
          <cell r="AO558">
            <v>0</v>
          </cell>
          <cell r="AP558">
            <v>0</v>
          </cell>
          <cell r="AQ558">
            <v>0</v>
          </cell>
          <cell r="AR558">
            <v>1945.76</v>
          </cell>
          <cell r="AS558">
            <v>0</v>
          </cell>
          <cell r="AT558">
            <v>0</v>
          </cell>
          <cell r="AU558">
            <v>0</v>
          </cell>
          <cell r="AV558">
            <v>0</v>
          </cell>
        </row>
        <row r="559">
          <cell r="A559" t="str">
            <v>August</v>
          </cell>
          <cell r="B559" t="str">
            <v>2010-2011</v>
          </cell>
          <cell r="C559" t="str">
            <v>18225.512014.912</v>
          </cell>
          <cell r="D559" t="str">
            <v>CONSER</v>
          </cell>
          <cell r="E559" t="str">
            <v>CONSER</v>
          </cell>
          <cell r="F559">
            <v>40785</v>
          </cell>
          <cell r="G559">
            <v>196332</v>
          </cell>
          <cell r="H559" t="str">
            <v>Aqua Cops Water Systems Inc</v>
          </cell>
          <cell r="I559">
            <v>931</v>
          </cell>
          <cell r="J559" t="str">
            <v>00171332</v>
          </cell>
          <cell r="K559" t="str">
            <v xml:space="preserve"> </v>
          </cell>
          <cell r="L559" t="str">
            <v>BI0068</v>
          </cell>
          <cell r="M559" t="str">
            <v>ADDITIONAL FUNDS CONS</v>
          </cell>
          <cell r="N559" t="str">
            <v>CONEW Misc</v>
          </cell>
          <cell r="O559" t="str">
            <v>Conservation</v>
          </cell>
          <cell r="P559" t="str">
            <v>NA</v>
          </cell>
          <cell r="Q559">
            <v>0</v>
          </cell>
          <cell r="R559">
            <v>0</v>
          </cell>
          <cell r="S559">
            <v>931</v>
          </cell>
          <cell r="T559">
            <v>0</v>
          </cell>
          <cell r="U559">
            <v>0</v>
          </cell>
          <cell r="V559">
            <v>0</v>
          </cell>
          <cell r="W559">
            <v>0</v>
          </cell>
          <cell r="X559" t="str">
            <v>August2010-2011</v>
          </cell>
          <cell r="Y559" t="str">
            <v>August2010-2011ConservationCONSER</v>
          </cell>
          <cell r="Z559" t="str">
            <v>Conservation196332CONSER</v>
          </cell>
          <cell r="AA559" t="str">
            <v>August2010-2011CONEW Misc</v>
          </cell>
          <cell r="AB559" t="str">
            <v>ConservationCONSER</v>
          </cell>
          <cell r="AC559" t="str">
            <v>NACONSERConservation196332</v>
          </cell>
          <cell r="AD559" t="str">
            <v>CONEW MiscAugustCONSER</v>
          </cell>
          <cell r="AE559" t="str">
            <v>ConservationCONSER196332August</v>
          </cell>
          <cell r="AF559">
            <v>0</v>
          </cell>
          <cell r="AG559">
            <v>931</v>
          </cell>
          <cell r="AH559">
            <v>0</v>
          </cell>
          <cell r="AI559">
            <v>0</v>
          </cell>
          <cell r="AJ559">
            <v>0</v>
          </cell>
          <cell r="AK559">
            <v>0</v>
          </cell>
          <cell r="AL559">
            <v>0</v>
          </cell>
          <cell r="AM559">
            <v>0</v>
          </cell>
          <cell r="AN559">
            <v>0</v>
          </cell>
          <cell r="AO559">
            <v>0</v>
          </cell>
          <cell r="AP559">
            <v>0</v>
          </cell>
          <cell r="AQ559">
            <v>0</v>
          </cell>
          <cell r="AR559">
            <v>931</v>
          </cell>
          <cell r="AS559">
            <v>0</v>
          </cell>
          <cell r="AT559">
            <v>0</v>
          </cell>
          <cell r="AU559">
            <v>0</v>
          </cell>
          <cell r="AV559">
            <v>0</v>
          </cell>
        </row>
        <row r="560">
          <cell r="A560" t="str">
            <v>August</v>
          </cell>
          <cell r="B560" t="str">
            <v>2010-2011</v>
          </cell>
          <cell r="C560" t="str">
            <v>18225.512014.912</v>
          </cell>
          <cell r="D560" t="str">
            <v>CONSER</v>
          </cell>
          <cell r="E560" t="str">
            <v>CONSER</v>
          </cell>
          <cell r="F560">
            <v>40785</v>
          </cell>
          <cell r="G560">
            <v>196332</v>
          </cell>
          <cell r="H560" t="str">
            <v>Aqua Cops Water Systems Inc</v>
          </cell>
          <cell r="I560">
            <v>812.16</v>
          </cell>
          <cell r="J560" t="str">
            <v>00171332</v>
          </cell>
          <cell r="K560" t="str">
            <v xml:space="preserve"> </v>
          </cell>
          <cell r="L560" t="str">
            <v>BI0069</v>
          </cell>
          <cell r="M560" t="str">
            <v>ADDITIONAL FUNDS CONS</v>
          </cell>
          <cell r="N560" t="str">
            <v>CONEW Misc</v>
          </cell>
          <cell r="O560" t="str">
            <v>Conservation</v>
          </cell>
          <cell r="P560" t="str">
            <v>NA</v>
          </cell>
          <cell r="Q560">
            <v>0</v>
          </cell>
          <cell r="R560">
            <v>0</v>
          </cell>
          <cell r="S560">
            <v>812.16</v>
          </cell>
          <cell r="T560">
            <v>0</v>
          </cell>
          <cell r="U560">
            <v>0</v>
          </cell>
          <cell r="V560">
            <v>0</v>
          </cell>
          <cell r="W560">
            <v>0</v>
          </cell>
          <cell r="X560" t="str">
            <v>August2010-2011</v>
          </cell>
          <cell r="Y560" t="str">
            <v>August2010-2011ConservationCONSER</v>
          </cell>
          <cell r="Z560" t="str">
            <v>Conservation196332CONSER</v>
          </cell>
          <cell r="AA560" t="str">
            <v>August2010-2011CONEW Misc</v>
          </cell>
          <cell r="AB560" t="str">
            <v>ConservationCONSER</v>
          </cell>
          <cell r="AC560" t="str">
            <v>NACONSERConservation196332</v>
          </cell>
          <cell r="AD560" t="str">
            <v>CONEW MiscAugustCONSER</v>
          </cell>
          <cell r="AE560" t="str">
            <v>ConservationCONSER196332August</v>
          </cell>
          <cell r="AF560">
            <v>0</v>
          </cell>
          <cell r="AG560">
            <v>812.16</v>
          </cell>
          <cell r="AH560">
            <v>0</v>
          </cell>
          <cell r="AI560">
            <v>0</v>
          </cell>
          <cell r="AJ560">
            <v>0</v>
          </cell>
          <cell r="AK560">
            <v>0</v>
          </cell>
          <cell r="AL560">
            <v>0</v>
          </cell>
          <cell r="AM560">
            <v>0</v>
          </cell>
          <cell r="AN560">
            <v>0</v>
          </cell>
          <cell r="AO560">
            <v>0</v>
          </cell>
          <cell r="AP560">
            <v>0</v>
          </cell>
          <cell r="AQ560">
            <v>0</v>
          </cell>
          <cell r="AR560">
            <v>812.16</v>
          </cell>
          <cell r="AS560">
            <v>0</v>
          </cell>
          <cell r="AT560">
            <v>0</v>
          </cell>
          <cell r="AU560">
            <v>0</v>
          </cell>
          <cell r="AV560">
            <v>0</v>
          </cell>
        </row>
        <row r="561">
          <cell r="A561" t="str">
            <v>August</v>
          </cell>
          <cell r="B561" t="str">
            <v>2010-2011</v>
          </cell>
          <cell r="C561" t="str">
            <v>18225.512014.912</v>
          </cell>
          <cell r="D561" t="str">
            <v>CONSER</v>
          </cell>
          <cell r="E561" t="str">
            <v>CONSER</v>
          </cell>
          <cell r="F561">
            <v>40785</v>
          </cell>
          <cell r="G561">
            <v>196332</v>
          </cell>
          <cell r="H561" t="str">
            <v>Aqua Cops Water Systems Inc</v>
          </cell>
          <cell r="I561">
            <v>614.76</v>
          </cell>
          <cell r="J561" t="str">
            <v>00171332</v>
          </cell>
          <cell r="K561" t="str">
            <v xml:space="preserve"> </v>
          </cell>
          <cell r="L561" t="str">
            <v>BI0070</v>
          </cell>
          <cell r="M561" t="str">
            <v>ADDITIONAL FUNDS CONS</v>
          </cell>
          <cell r="N561" t="str">
            <v>CONEW Misc</v>
          </cell>
          <cell r="O561" t="str">
            <v>Conservation</v>
          </cell>
          <cell r="P561" t="str">
            <v>NA</v>
          </cell>
          <cell r="Q561">
            <v>0</v>
          </cell>
          <cell r="R561">
            <v>0</v>
          </cell>
          <cell r="S561">
            <v>614.76</v>
          </cell>
          <cell r="T561">
            <v>0</v>
          </cell>
          <cell r="U561">
            <v>0</v>
          </cell>
          <cell r="V561">
            <v>0</v>
          </cell>
          <cell r="W561">
            <v>0</v>
          </cell>
          <cell r="X561" t="str">
            <v>August2010-2011</v>
          </cell>
          <cell r="Y561" t="str">
            <v>August2010-2011ConservationCONSER</v>
          </cell>
          <cell r="Z561" t="str">
            <v>Conservation196332CONSER</v>
          </cell>
          <cell r="AA561" t="str">
            <v>August2010-2011CONEW Misc</v>
          </cell>
          <cell r="AB561" t="str">
            <v>ConservationCONSER</v>
          </cell>
          <cell r="AC561" t="str">
            <v>NACONSERConservation196332</v>
          </cell>
          <cell r="AD561" t="str">
            <v>CONEW MiscAugustCONSER</v>
          </cell>
          <cell r="AE561" t="str">
            <v>ConservationCONSER196332August</v>
          </cell>
          <cell r="AF561">
            <v>0</v>
          </cell>
          <cell r="AG561">
            <v>614.76</v>
          </cell>
          <cell r="AH561">
            <v>0</v>
          </cell>
          <cell r="AI561">
            <v>0</v>
          </cell>
          <cell r="AJ561">
            <v>0</v>
          </cell>
          <cell r="AK561">
            <v>0</v>
          </cell>
          <cell r="AL561">
            <v>0</v>
          </cell>
          <cell r="AM561">
            <v>0</v>
          </cell>
          <cell r="AN561">
            <v>0</v>
          </cell>
          <cell r="AO561">
            <v>0</v>
          </cell>
          <cell r="AP561">
            <v>0</v>
          </cell>
          <cell r="AQ561">
            <v>0</v>
          </cell>
          <cell r="AR561">
            <v>614.76</v>
          </cell>
          <cell r="AS561">
            <v>0</v>
          </cell>
          <cell r="AT561">
            <v>0</v>
          </cell>
          <cell r="AU561">
            <v>0</v>
          </cell>
          <cell r="AV561">
            <v>0</v>
          </cell>
        </row>
        <row r="562">
          <cell r="A562" t="str">
            <v>August</v>
          </cell>
          <cell r="B562" t="str">
            <v>2010-2011</v>
          </cell>
          <cell r="C562" t="str">
            <v>18225.512014.912</v>
          </cell>
          <cell r="D562" t="str">
            <v>CONSER</v>
          </cell>
          <cell r="E562" t="str">
            <v>CONSER</v>
          </cell>
          <cell r="F562">
            <v>40785</v>
          </cell>
          <cell r="G562">
            <v>196332</v>
          </cell>
          <cell r="H562" t="str">
            <v>Aqua Cops Water Systems Inc</v>
          </cell>
          <cell r="I562">
            <v>801.35</v>
          </cell>
          <cell r="J562" t="str">
            <v>00171332</v>
          </cell>
          <cell r="K562" t="str">
            <v xml:space="preserve"> </v>
          </cell>
          <cell r="L562" t="str">
            <v>BI0071</v>
          </cell>
          <cell r="M562" t="str">
            <v>ADDITIONAL FUNDS CONS</v>
          </cell>
          <cell r="N562" t="str">
            <v>CONEW Misc</v>
          </cell>
          <cell r="O562" t="str">
            <v>Conservation</v>
          </cell>
          <cell r="P562" t="str">
            <v>NA</v>
          </cell>
          <cell r="Q562">
            <v>0</v>
          </cell>
          <cell r="R562">
            <v>0</v>
          </cell>
          <cell r="S562">
            <v>801.35</v>
          </cell>
          <cell r="T562">
            <v>0</v>
          </cell>
          <cell r="U562">
            <v>0</v>
          </cell>
          <cell r="V562">
            <v>0</v>
          </cell>
          <cell r="W562">
            <v>0</v>
          </cell>
          <cell r="X562" t="str">
            <v>August2010-2011</v>
          </cell>
          <cell r="Y562" t="str">
            <v>August2010-2011ConservationCONSER</v>
          </cell>
          <cell r="Z562" t="str">
            <v>Conservation196332CONSER</v>
          </cell>
          <cell r="AA562" t="str">
            <v>August2010-2011CONEW Misc</v>
          </cell>
          <cell r="AB562" t="str">
            <v>ConservationCONSER</v>
          </cell>
          <cell r="AC562" t="str">
            <v>NACONSERConservation196332</v>
          </cell>
          <cell r="AD562" t="str">
            <v>CONEW MiscAugustCONSER</v>
          </cell>
          <cell r="AE562" t="str">
            <v>ConservationCONSER196332August</v>
          </cell>
          <cell r="AF562">
            <v>0</v>
          </cell>
          <cell r="AG562">
            <v>801.35</v>
          </cell>
          <cell r="AH562">
            <v>0</v>
          </cell>
          <cell r="AI562">
            <v>0</v>
          </cell>
          <cell r="AJ562">
            <v>0</v>
          </cell>
          <cell r="AK562">
            <v>0</v>
          </cell>
          <cell r="AL562">
            <v>0</v>
          </cell>
          <cell r="AM562">
            <v>0</v>
          </cell>
          <cell r="AN562">
            <v>0</v>
          </cell>
          <cell r="AO562">
            <v>0</v>
          </cell>
          <cell r="AP562">
            <v>0</v>
          </cell>
          <cell r="AQ562">
            <v>0</v>
          </cell>
          <cell r="AR562">
            <v>801.35</v>
          </cell>
          <cell r="AS562">
            <v>0</v>
          </cell>
          <cell r="AT562">
            <v>0</v>
          </cell>
          <cell r="AU562">
            <v>0</v>
          </cell>
          <cell r="AV562">
            <v>0</v>
          </cell>
        </row>
        <row r="563">
          <cell r="A563" t="str">
            <v>August</v>
          </cell>
          <cell r="B563" t="str">
            <v>2010-2011</v>
          </cell>
          <cell r="C563" t="str">
            <v>18225.512014.912</v>
          </cell>
          <cell r="D563" t="str">
            <v>CONSER</v>
          </cell>
          <cell r="E563" t="str">
            <v>CONSER</v>
          </cell>
          <cell r="F563">
            <v>40785</v>
          </cell>
          <cell r="G563">
            <v>196332</v>
          </cell>
          <cell r="H563" t="str">
            <v>Aqua Cops Water Systems Inc</v>
          </cell>
          <cell r="I563">
            <v>466.12</v>
          </cell>
          <cell r="J563" t="str">
            <v>00171332</v>
          </cell>
          <cell r="K563" t="str">
            <v xml:space="preserve"> </v>
          </cell>
          <cell r="L563" t="str">
            <v>BI0072</v>
          </cell>
          <cell r="M563" t="str">
            <v>ADDITIONAL FUNDS CONS</v>
          </cell>
          <cell r="N563" t="str">
            <v>CONEW Misc</v>
          </cell>
          <cell r="O563" t="str">
            <v>Conservation</v>
          </cell>
          <cell r="P563" t="str">
            <v>NA</v>
          </cell>
          <cell r="Q563">
            <v>0</v>
          </cell>
          <cell r="R563">
            <v>0</v>
          </cell>
          <cell r="S563">
            <v>466.12</v>
          </cell>
          <cell r="T563">
            <v>0</v>
          </cell>
          <cell r="U563">
            <v>0</v>
          </cell>
          <cell r="V563">
            <v>0</v>
          </cell>
          <cell r="W563">
            <v>0</v>
          </cell>
          <cell r="X563" t="str">
            <v>August2010-2011</v>
          </cell>
          <cell r="Y563" t="str">
            <v>August2010-2011ConservationCONSER</v>
          </cell>
          <cell r="Z563" t="str">
            <v>Conservation196332CONSER</v>
          </cell>
          <cell r="AA563" t="str">
            <v>August2010-2011CONEW Misc</v>
          </cell>
          <cell r="AB563" t="str">
            <v>ConservationCONSER</v>
          </cell>
          <cell r="AC563" t="str">
            <v>NACONSERConservation196332</v>
          </cell>
          <cell r="AD563" t="str">
            <v>CONEW MiscAugustCONSER</v>
          </cell>
          <cell r="AE563" t="str">
            <v>ConservationCONSER196332August</v>
          </cell>
          <cell r="AF563">
            <v>0</v>
          </cell>
          <cell r="AG563">
            <v>466.12</v>
          </cell>
          <cell r="AH563">
            <v>0</v>
          </cell>
          <cell r="AI563">
            <v>0</v>
          </cell>
          <cell r="AJ563">
            <v>0</v>
          </cell>
          <cell r="AK563">
            <v>0</v>
          </cell>
          <cell r="AL563">
            <v>0</v>
          </cell>
          <cell r="AM563">
            <v>0</v>
          </cell>
          <cell r="AN563">
            <v>0</v>
          </cell>
          <cell r="AO563">
            <v>0</v>
          </cell>
          <cell r="AP563">
            <v>0</v>
          </cell>
          <cell r="AQ563">
            <v>0</v>
          </cell>
          <cell r="AR563">
            <v>466.12</v>
          </cell>
          <cell r="AS563">
            <v>0</v>
          </cell>
          <cell r="AT563">
            <v>0</v>
          </cell>
          <cell r="AU563">
            <v>0</v>
          </cell>
          <cell r="AV563">
            <v>0</v>
          </cell>
        </row>
        <row r="564">
          <cell r="A564" t="str">
            <v>August</v>
          </cell>
          <cell r="B564" t="str">
            <v>2010-2011</v>
          </cell>
          <cell r="C564" t="str">
            <v>18225.512014.912</v>
          </cell>
          <cell r="D564" t="str">
            <v>CONSER</v>
          </cell>
          <cell r="E564" t="str">
            <v>CONSER</v>
          </cell>
          <cell r="F564">
            <v>40785</v>
          </cell>
          <cell r="G564">
            <v>196332</v>
          </cell>
          <cell r="H564" t="str">
            <v>Aqua Cops Water Systems Inc</v>
          </cell>
          <cell r="I564">
            <v>614.9</v>
          </cell>
          <cell r="J564" t="str">
            <v>00171332</v>
          </cell>
          <cell r="K564" t="str">
            <v xml:space="preserve"> </v>
          </cell>
          <cell r="L564" t="str">
            <v>BI0073</v>
          </cell>
          <cell r="M564" t="str">
            <v>ADDITIONAL FUNDS CONS</v>
          </cell>
          <cell r="N564" t="str">
            <v>CONEW Misc</v>
          </cell>
          <cell r="O564" t="str">
            <v>Conservation</v>
          </cell>
          <cell r="P564" t="str">
            <v>NA</v>
          </cell>
          <cell r="Q564">
            <v>0</v>
          </cell>
          <cell r="R564">
            <v>0</v>
          </cell>
          <cell r="S564">
            <v>614.9</v>
          </cell>
          <cell r="T564">
            <v>0</v>
          </cell>
          <cell r="U564">
            <v>0</v>
          </cell>
          <cell r="V564">
            <v>0</v>
          </cell>
          <cell r="W564">
            <v>0</v>
          </cell>
          <cell r="X564" t="str">
            <v>August2010-2011</v>
          </cell>
          <cell r="Y564" t="str">
            <v>August2010-2011ConservationCONSER</v>
          </cell>
          <cell r="Z564" t="str">
            <v>Conservation196332CONSER</v>
          </cell>
          <cell r="AA564" t="str">
            <v>August2010-2011CONEW Misc</v>
          </cell>
          <cell r="AB564" t="str">
            <v>ConservationCONSER</v>
          </cell>
          <cell r="AC564" t="str">
            <v>NACONSERConservation196332</v>
          </cell>
          <cell r="AD564" t="str">
            <v>CONEW MiscAugustCONSER</v>
          </cell>
          <cell r="AE564" t="str">
            <v>ConservationCONSER196332August</v>
          </cell>
          <cell r="AF564">
            <v>0</v>
          </cell>
          <cell r="AG564">
            <v>614.9</v>
          </cell>
          <cell r="AH564">
            <v>0</v>
          </cell>
          <cell r="AI564">
            <v>0</v>
          </cell>
          <cell r="AJ564">
            <v>0</v>
          </cell>
          <cell r="AK564">
            <v>0</v>
          </cell>
          <cell r="AL564">
            <v>0</v>
          </cell>
          <cell r="AM564">
            <v>0</v>
          </cell>
          <cell r="AN564">
            <v>0</v>
          </cell>
          <cell r="AO564">
            <v>0</v>
          </cell>
          <cell r="AP564">
            <v>0</v>
          </cell>
          <cell r="AQ564">
            <v>0</v>
          </cell>
          <cell r="AR564">
            <v>614.9</v>
          </cell>
          <cell r="AS564">
            <v>0</v>
          </cell>
          <cell r="AT564">
            <v>0</v>
          </cell>
          <cell r="AU564">
            <v>0</v>
          </cell>
          <cell r="AV564">
            <v>0</v>
          </cell>
        </row>
        <row r="565">
          <cell r="A565" t="str">
            <v>August</v>
          </cell>
          <cell r="B565" t="str">
            <v>2010-2011</v>
          </cell>
          <cell r="C565" t="str">
            <v>18225.512014.912</v>
          </cell>
          <cell r="D565" t="str">
            <v>CONSER</v>
          </cell>
          <cell r="E565" t="str">
            <v>CONSER</v>
          </cell>
          <cell r="F565">
            <v>40785</v>
          </cell>
          <cell r="G565">
            <v>196332</v>
          </cell>
          <cell r="H565" t="str">
            <v>Aqua Cops Water Systems Inc</v>
          </cell>
          <cell r="I565">
            <v>1180.44</v>
          </cell>
          <cell r="J565" t="str">
            <v>00171332</v>
          </cell>
          <cell r="K565" t="str">
            <v xml:space="preserve"> </v>
          </cell>
          <cell r="L565" t="str">
            <v>HF0319</v>
          </cell>
          <cell r="M565" t="str">
            <v>ADDITIONAL FUNDS CONS</v>
          </cell>
          <cell r="N565" t="str">
            <v>CONEW Misc</v>
          </cell>
          <cell r="O565" t="str">
            <v>Conservation</v>
          </cell>
          <cell r="P565" t="str">
            <v>NA</v>
          </cell>
          <cell r="Q565">
            <v>0</v>
          </cell>
          <cell r="R565">
            <v>0</v>
          </cell>
          <cell r="S565">
            <v>1180.44</v>
          </cell>
          <cell r="T565">
            <v>0</v>
          </cell>
          <cell r="U565">
            <v>0</v>
          </cell>
          <cell r="V565">
            <v>0</v>
          </cell>
          <cell r="W565">
            <v>0</v>
          </cell>
          <cell r="X565" t="str">
            <v>August2010-2011</v>
          </cell>
          <cell r="Y565" t="str">
            <v>August2010-2011ConservationCONSER</v>
          </cell>
          <cell r="Z565" t="str">
            <v>Conservation196332CONSER</v>
          </cell>
          <cell r="AA565" t="str">
            <v>August2010-2011CONEW Misc</v>
          </cell>
          <cell r="AB565" t="str">
            <v>ConservationCONSER</v>
          </cell>
          <cell r="AC565" t="str">
            <v>NACONSERConservation196332</v>
          </cell>
          <cell r="AD565" t="str">
            <v>CONEW MiscAugustCONSER</v>
          </cell>
          <cell r="AE565" t="str">
            <v>ConservationCONSER196332August</v>
          </cell>
          <cell r="AF565">
            <v>0</v>
          </cell>
          <cell r="AG565">
            <v>1180.44</v>
          </cell>
          <cell r="AH565">
            <v>0</v>
          </cell>
          <cell r="AI565">
            <v>0</v>
          </cell>
          <cell r="AJ565">
            <v>0</v>
          </cell>
          <cell r="AK565">
            <v>0</v>
          </cell>
          <cell r="AL565">
            <v>0</v>
          </cell>
          <cell r="AM565">
            <v>0</v>
          </cell>
          <cell r="AN565">
            <v>0</v>
          </cell>
          <cell r="AO565">
            <v>0</v>
          </cell>
          <cell r="AP565">
            <v>0</v>
          </cell>
          <cell r="AQ565">
            <v>0</v>
          </cell>
          <cell r="AR565">
            <v>1180.44</v>
          </cell>
          <cell r="AS565">
            <v>0</v>
          </cell>
          <cell r="AT565">
            <v>0</v>
          </cell>
          <cell r="AU565">
            <v>0</v>
          </cell>
          <cell r="AV565">
            <v>0</v>
          </cell>
        </row>
        <row r="566">
          <cell r="A566" t="str">
            <v>August</v>
          </cell>
          <cell r="B566" t="str">
            <v>2010-2011</v>
          </cell>
          <cell r="C566" t="str">
            <v>18225.512014.912</v>
          </cell>
          <cell r="D566" t="str">
            <v>CONSER</v>
          </cell>
          <cell r="E566" t="str">
            <v>CONSER</v>
          </cell>
          <cell r="F566">
            <v>40785</v>
          </cell>
          <cell r="G566">
            <v>196332</v>
          </cell>
          <cell r="H566" t="str">
            <v>Aqua Cops Water Systems Inc</v>
          </cell>
          <cell r="I566">
            <v>1346.77</v>
          </cell>
          <cell r="J566" t="str">
            <v>00171332</v>
          </cell>
          <cell r="K566" t="str">
            <v xml:space="preserve"> </v>
          </cell>
          <cell r="L566" t="str">
            <v>HF0320</v>
          </cell>
          <cell r="M566" t="str">
            <v>ADDITIONAL FUNDS CONS</v>
          </cell>
          <cell r="N566" t="str">
            <v>CONEW Misc</v>
          </cell>
          <cell r="O566" t="str">
            <v>Conservation</v>
          </cell>
          <cell r="P566" t="str">
            <v>NA</v>
          </cell>
          <cell r="Q566">
            <v>0</v>
          </cell>
          <cell r="R566">
            <v>0</v>
          </cell>
          <cell r="S566">
            <v>1346.77</v>
          </cell>
          <cell r="T566">
            <v>0</v>
          </cell>
          <cell r="U566">
            <v>0</v>
          </cell>
          <cell r="V566">
            <v>0</v>
          </cell>
          <cell r="W566">
            <v>0</v>
          </cell>
          <cell r="X566" t="str">
            <v>August2010-2011</v>
          </cell>
          <cell r="Y566" t="str">
            <v>August2010-2011ConservationCONSER</v>
          </cell>
          <cell r="Z566" t="str">
            <v>Conservation196332CONSER</v>
          </cell>
          <cell r="AA566" t="str">
            <v>August2010-2011CONEW Misc</v>
          </cell>
          <cell r="AB566" t="str">
            <v>ConservationCONSER</v>
          </cell>
          <cell r="AC566" t="str">
            <v>NACONSERConservation196332</v>
          </cell>
          <cell r="AD566" t="str">
            <v>CONEW MiscAugustCONSER</v>
          </cell>
          <cell r="AE566" t="str">
            <v>ConservationCONSER196332August</v>
          </cell>
          <cell r="AF566">
            <v>0</v>
          </cell>
          <cell r="AG566">
            <v>1346.77</v>
          </cell>
          <cell r="AH566">
            <v>0</v>
          </cell>
          <cell r="AI566">
            <v>0</v>
          </cell>
          <cell r="AJ566">
            <v>0</v>
          </cell>
          <cell r="AK566">
            <v>0</v>
          </cell>
          <cell r="AL566">
            <v>0</v>
          </cell>
          <cell r="AM566">
            <v>0</v>
          </cell>
          <cell r="AN566">
            <v>0</v>
          </cell>
          <cell r="AO566">
            <v>0</v>
          </cell>
          <cell r="AP566">
            <v>0</v>
          </cell>
          <cell r="AQ566">
            <v>0</v>
          </cell>
          <cell r="AR566">
            <v>1346.77</v>
          </cell>
          <cell r="AS566">
            <v>0</v>
          </cell>
          <cell r="AT566">
            <v>0</v>
          </cell>
          <cell r="AU566">
            <v>0</v>
          </cell>
          <cell r="AV566">
            <v>0</v>
          </cell>
        </row>
        <row r="567">
          <cell r="A567" t="str">
            <v>August</v>
          </cell>
          <cell r="B567" t="str">
            <v>2010-2011</v>
          </cell>
          <cell r="C567" t="str">
            <v>18225.512014.912</v>
          </cell>
          <cell r="D567" t="str">
            <v>CONSER</v>
          </cell>
          <cell r="E567" t="str">
            <v>CONSER</v>
          </cell>
          <cell r="F567">
            <v>40785</v>
          </cell>
          <cell r="G567">
            <v>196332</v>
          </cell>
          <cell r="H567" t="str">
            <v>Aqua Cops Water Systems Inc</v>
          </cell>
          <cell r="I567">
            <v>1667.89</v>
          </cell>
          <cell r="J567" t="str">
            <v>00171332</v>
          </cell>
          <cell r="K567" t="str">
            <v xml:space="preserve"> </v>
          </cell>
          <cell r="L567" t="str">
            <v>HF0321</v>
          </cell>
          <cell r="M567" t="str">
            <v>ADDITIONAL FUNDS CONS</v>
          </cell>
          <cell r="N567" t="str">
            <v>CONEW Misc</v>
          </cell>
          <cell r="O567" t="str">
            <v>Conservation</v>
          </cell>
          <cell r="P567" t="str">
            <v>NA</v>
          </cell>
          <cell r="Q567">
            <v>0</v>
          </cell>
          <cell r="R567">
            <v>0</v>
          </cell>
          <cell r="S567">
            <v>1667.89</v>
          </cell>
          <cell r="T567">
            <v>0</v>
          </cell>
          <cell r="U567">
            <v>0</v>
          </cell>
          <cell r="V567">
            <v>0</v>
          </cell>
          <cell r="W567">
            <v>0</v>
          </cell>
          <cell r="X567" t="str">
            <v>August2010-2011</v>
          </cell>
          <cell r="Y567" t="str">
            <v>August2010-2011ConservationCONSER</v>
          </cell>
          <cell r="Z567" t="str">
            <v>Conservation196332CONSER</v>
          </cell>
          <cell r="AA567" t="str">
            <v>August2010-2011CONEW Misc</v>
          </cell>
          <cell r="AB567" t="str">
            <v>ConservationCONSER</v>
          </cell>
          <cell r="AC567" t="str">
            <v>NACONSERConservation196332</v>
          </cell>
          <cell r="AD567" t="str">
            <v>CONEW MiscAugustCONSER</v>
          </cell>
          <cell r="AE567" t="str">
            <v>ConservationCONSER196332August</v>
          </cell>
          <cell r="AF567">
            <v>0</v>
          </cell>
          <cell r="AG567">
            <v>1667.89</v>
          </cell>
          <cell r="AH567">
            <v>0</v>
          </cell>
          <cell r="AI567">
            <v>0</v>
          </cell>
          <cell r="AJ567">
            <v>0</v>
          </cell>
          <cell r="AK567">
            <v>0</v>
          </cell>
          <cell r="AL567">
            <v>0</v>
          </cell>
          <cell r="AM567">
            <v>0</v>
          </cell>
          <cell r="AN567">
            <v>0</v>
          </cell>
          <cell r="AO567">
            <v>0</v>
          </cell>
          <cell r="AP567">
            <v>0</v>
          </cell>
          <cell r="AQ567">
            <v>0</v>
          </cell>
          <cell r="AR567">
            <v>1667.89</v>
          </cell>
          <cell r="AS567">
            <v>0</v>
          </cell>
          <cell r="AT567">
            <v>0</v>
          </cell>
          <cell r="AU567">
            <v>0</v>
          </cell>
          <cell r="AV567">
            <v>0</v>
          </cell>
        </row>
        <row r="568">
          <cell r="A568" t="str">
            <v>August</v>
          </cell>
          <cell r="B568" t="str">
            <v>2010-2011</v>
          </cell>
          <cell r="C568" t="str">
            <v>18225.512014.912</v>
          </cell>
          <cell r="D568" t="str">
            <v>CONSER</v>
          </cell>
          <cell r="E568" t="str">
            <v>CONSER</v>
          </cell>
          <cell r="F568">
            <v>40785</v>
          </cell>
          <cell r="G568">
            <v>196332</v>
          </cell>
          <cell r="H568" t="str">
            <v>Aqua Cops Water Systems Inc</v>
          </cell>
          <cell r="I568">
            <v>1453.73</v>
          </cell>
          <cell r="J568" t="str">
            <v>00171332</v>
          </cell>
          <cell r="K568" t="str">
            <v xml:space="preserve"> </v>
          </cell>
          <cell r="L568" t="str">
            <v>HF0322</v>
          </cell>
          <cell r="M568" t="str">
            <v>ADDITIONAL FUNDS CONS</v>
          </cell>
          <cell r="N568" t="str">
            <v>CONEW Misc</v>
          </cell>
          <cell r="O568" t="str">
            <v>Conservation</v>
          </cell>
          <cell r="P568" t="str">
            <v>NA</v>
          </cell>
          <cell r="Q568">
            <v>0</v>
          </cell>
          <cell r="R568">
            <v>0</v>
          </cell>
          <cell r="S568">
            <v>1453.73</v>
          </cell>
          <cell r="T568">
            <v>0</v>
          </cell>
          <cell r="U568">
            <v>0</v>
          </cell>
          <cell r="V568">
            <v>0</v>
          </cell>
          <cell r="W568">
            <v>0</v>
          </cell>
          <cell r="X568" t="str">
            <v>August2010-2011</v>
          </cell>
          <cell r="Y568" t="str">
            <v>August2010-2011ConservationCONSER</v>
          </cell>
          <cell r="Z568" t="str">
            <v>Conservation196332CONSER</v>
          </cell>
          <cell r="AA568" t="str">
            <v>August2010-2011CONEW Misc</v>
          </cell>
          <cell r="AB568" t="str">
            <v>ConservationCONSER</v>
          </cell>
          <cell r="AC568" t="str">
            <v>NACONSERConservation196332</v>
          </cell>
          <cell r="AD568" t="str">
            <v>CONEW MiscAugustCONSER</v>
          </cell>
          <cell r="AE568" t="str">
            <v>ConservationCONSER196332August</v>
          </cell>
          <cell r="AF568">
            <v>0</v>
          </cell>
          <cell r="AG568">
            <v>1453.73</v>
          </cell>
          <cell r="AH568">
            <v>0</v>
          </cell>
          <cell r="AI568">
            <v>0</v>
          </cell>
          <cell r="AJ568">
            <v>0</v>
          </cell>
          <cell r="AK568">
            <v>0</v>
          </cell>
          <cell r="AL568">
            <v>0</v>
          </cell>
          <cell r="AM568">
            <v>0</v>
          </cell>
          <cell r="AN568">
            <v>0</v>
          </cell>
          <cell r="AO568">
            <v>0</v>
          </cell>
          <cell r="AP568">
            <v>0</v>
          </cell>
          <cell r="AQ568">
            <v>0</v>
          </cell>
          <cell r="AR568">
            <v>1453.73</v>
          </cell>
          <cell r="AS568">
            <v>0</v>
          </cell>
          <cell r="AT568">
            <v>0</v>
          </cell>
          <cell r="AU568">
            <v>0</v>
          </cell>
          <cell r="AV568">
            <v>0</v>
          </cell>
        </row>
        <row r="569">
          <cell r="A569" t="str">
            <v>August</v>
          </cell>
          <cell r="B569" t="str">
            <v>2010-2011</v>
          </cell>
          <cell r="C569" t="str">
            <v>18225.511200.912</v>
          </cell>
          <cell r="D569" t="str">
            <v>CONSER</v>
          </cell>
          <cell r="E569" t="str">
            <v>CONSER</v>
          </cell>
          <cell r="F569">
            <v>40786</v>
          </cell>
          <cell r="G569" t="str">
            <v>CIS</v>
          </cell>
          <cell r="H569" t="str">
            <v>CIS</v>
          </cell>
          <cell r="I569">
            <v>4028.37</v>
          </cell>
          <cell r="J569" t="str">
            <v xml:space="preserve"> </v>
          </cell>
          <cell r="K569" t="str">
            <v xml:space="preserve"> </v>
          </cell>
          <cell r="L569" t="str">
            <v xml:space="preserve"> </v>
          </cell>
          <cell r="M569" t="str">
            <v>000000000001589</v>
          </cell>
          <cell r="N569" t="str">
            <v>CONEW Misc</v>
          </cell>
          <cell r="O569" t="str">
            <v>Conservation</v>
          </cell>
          <cell r="P569" t="str">
            <v>NA</v>
          </cell>
          <cell r="Q569">
            <v>0</v>
          </cell>
          <cell r="R569">
            <v>0</v>
          </cell>
          <cell r="S569">
            <v>4028.37</v>
          </cell>
          <cell r="T569">
            <v>0</v>
          </cell>
          <cell r="U569">
            <v>0</v>
          </cell>
          <cell r="V569">
            <v>0</v>
          </cell>
          <cell r="W569">
            <v>0</v>
          </cell>
          <cell r="X569" t="str">
            <v>August2010-2011</v>
          </cell>
          <cell r="Y569" t="str">
            <v>August2010-2011ConservationCONSER</v>
          </cell>
          <cell r="Z569" t="str">
            <v>ConservationCISCONSER</v>
          </cell>
          <cell r="AA569" t="str">
            <v>August2010-2011CONEW Misc</v>
          </cell>
          <cell r="AB569" t="str">
            <v>ConservationCONSER</v>
          </cell>
          <cell r="AC569" t="str">
            <v>NACONSERConservationCIS</v>
          </cell>
          <cell r="AD569" t="str">
            <v>CONEW MiscAugustCONSER</v>
          </cell>
          <cell r="AE569" t="str">
            <v>ConservationCONSERCISAugust</v>
          </cell>
          <cell r="AF569">
            <v>0</v>
          </cell>
          <cell r="AG569">
            <v>4028.37</v>
          </cell>
          <cell r="AH569">
            <v>0</v>
          </cell>
          <cell r="AI569">
            <v>0</v>
          </cell>
          <cell r="AJ569">
            <v>0</v>
          </cell>
          <cell r="AK569">
            <v>0</v>
          </cell>
          <cell r="AL569">
            <v>0</v>
          </cell>
          <cell r="AM569">
            <v>0</v>
          </cell>
          <cell r="AN569">
            <v>0</v>
          </cell>
          <cell r="AO569">
            <v>0</v>
          </cell>
          <cell r="AP569">
            <v>0</v>
          </cell>
          <cell r="AQ569">
            <v>0</v>
          </cell>
          <cell r="AR569">
            <v>4028.37</v>
          </cell>
          <cell r="AS569">
            <v>0</v>
          </cell>
          <cell r="AT569">
            <v>0</v>
          </cell>
          <cell r="AU569">
            <v>0</v>
          </cell>
          <cell r="AV569">
            <v>0</v>
          </cell>
        </row>
        <row r="570">
          <cell r="A570" t="str">
            <v>August</v>
          </cell>
          <cell r="B570" t="str">
            <v>2010-2011</v>
          </cell>
          <cell r="C570" t="str">
            <v>18225.511200.912</v>
          </cell>
          <cell r="D570" t="str">
            <v>CONSER</v>
          </cell>
          <cell r="E570" t="str">
            <v>CONSER</v>
          </cell>
          <cell r="F570">
            <v>40786</v>
          </cell>
          <cell r="G570" t="str">
            <v>CIS</v>
          </cell>
          <cell r="H570" t="str">
            <v>ERM 07.15.2011 JL0</v>
          </cell>
          <cell r="I570">
            <v>1400</v>
          </cell>
          <cell r="J570" t="str">
            <v xml:space="preserve"> </v>
          </cell>
          <cell r="K570" t="str">
            <v xml:space="preserve"> </v>
          </cell>
          <cell r="L570" t="str">
            <v xml:space="preserve"> </v>
          </cell>
          <cell r="M570" t="str">
            <v>No Journal Line FT</v>
          </cell>
          <cell r="N570" t="str">
            <v>CONEW Misc</v>
          </cell>
          <cell r="O570" t="str">
            <v>Conservation</v>
          </cell>
          <cell r="P570" t="str">
            <v>NA</v>
          </cell>
          <cell r="Q570">
            <v>0</v>
          </cell>
          <cell r="R570">
            <v>0</v>
          </cell>
          <cell r="S570">
            <v>1400</v>
          </cell>
          <cell r="T570">
            <v>0</v>
          </cell>
          <cell r="U570">
            <v>0</v>
          </cell>
          <cell r="V570">
            <v>0</v>
          </cell>
          <cell r="W570">
            <v>0</v>
          </cell>
          <cell r="X570" t="str">
            <v>August2010-2011</v>
          </cell>
          <cell r="Y570" t="str">
            <v>August2010-2011ConservationCONSER</v>
          </cell>
          <cell r="Z570" t="str">
            <v>ConservationCISCONSER</v>
          </cell>
          <cell r="AA570" t="str">
            <v>August2010-2011CONEW Misc</v>
          </cell>
          <cell r="AB570" t="str">
            <v>ConservationCONSER</v>
          </cell>
          <cell r="AC570" t="str">
            <v>NACONSERConservationCIS</v>
          </cell>
          <cell r="AD570" t="str">
            <v>CONEW MiscAugustCONSER</v>
          </cell>
          <cell r="AE570" t="str">
            <v>ConservationCONSERCISAugust</v>
          </cell>
          <cell r="AF570">
            <v>0</v>
          </cell>
          <cell r="AG570">
            <v>1400</v>
          </cell>
          <cell r="AH570">
            <v>0</v>
          </cell>
          <cell r="AI570">
            <v>0</v>
          </cell>
          <cell r="AJ570">
            <v>0</v>
          </cell>
          <cell r="AK570">
            <v>0</v>
          </cell>
          <cell r="AL570">
            <v>0</v>
          </cell>
          <cell r="AM570">
            <v>0</v>
          </cell>
          <cell r="AN570">
            <v>0</v>
          </cell>
          <cell r="AO570">
            <v>0</v>
          </cell>
          <cell r="AP570">
            <v>0</v>
          </cell>
          <cell r="AQ570">
            <v>0</v>
          </cell>
          <cell r="AR570">
            <v>1400</v>
          </cell>
          <cell r="AS570">
            <v>0</v>
          </cell>
          <cell r="AT570">
            <v>0</v>
          </cell>
          <cell r="AU570">
            <v>0</v>
          </cell>
          <cell r="AV570">
            <v>0</v>
          </cell>
        </row>
        <row r="571">
          <cell r="A571" t="str">
            <v>September</v>
          </cell>
          <cell r="B571" t="str">
            <v>2010-2011</v>
          </cell>
          <cell r="C571" t="str">
            <v>18225.511200.912</v>
          </cell>
          <cell r="D571" t="str">
            <v>CONSER</v>
          </cell>
          <cell r="E571" t="str">
            <v>CONSER</v>
          </cell>
          <cell r="F571">
            <v>40787</v>
          </cell>
          <cell r="H571" t="str">
            <v>ERM Zero Journal Line</v>
          </cell>
          <cell r="I571">
            <v>1750</v>
          </cell>
          <cell r="J571" t="str">
            <v xml:space="preserve"> </v>
          </cell>
          <cell r="K571" t="str">
            <v xml:space="preserve"> </v>
          </cell>
          <cell r="L571" t="str">
            <v xml:space="preserve"> </v>
          </cell>
          <cell r="M571" t="str">
            <v>No Journal Line FT</v>
          </cell>
          <cell r="N571" t="str">
            <v>CONEW Misc</v>
          </cell>
          <cell r="O571" t="str">
            <v>Conservation</v>
          </cell>
          <cell r="P571" t="str">
            <v>NA</v>
          </cell>
          <cell r="Q571">
            <v>0</v>
          </cell>
          <cell r="R571">
            <v>0</v>
          </cell>
          <cell r="S571">
            <v>1750</v>
          </cell>
          <cell r="T571">
            <v>0</v>
          </cell>
          <cell r="U571">
            <v>0</v>
          </cell>
          <cell r="V571">
            <v>0</v>
          </cell>
          <cell r="W571">
            <v>0</v>
          </cell>
          <cell r="X571" t="str">
            <v>September2010-2011</v>
          </cell>
          <cell r="Y571" t="str">
            <v>September2010-2011ConservationCONSER</v>
          </cell>
          <cell r="Z571" t="str">
            <v>ConservationCONSER</v>
          </cell>
          <cell r="AA571" t="str">
            <v>September2010-2011CONEW Misc</v>
          </cell>
          <cell r="AB571" t="str">
            <v>ConservationCONSER</v>
          </cell>
          <cell r="AC571" t="str">
            <v>NACONSERConservation</v>
          </cell>
          <cell r="AD571" t="str">
            <v>CONEW MiscSeptemberCONSER</v>
          </cell>
          <cell r="AE571" t="str">
            <v>ConservationCONSERSeptember</v>
          </cell>
          <cell r="AF571">
            <v>0</v>
          </cell>
          <cell r="AG571">
            <v>1750</v>
          </cell>
          <cell r="AH571">
            <v>0</v>
          </cell>
          <cell r="AI571">
            <v>0</v>
          </cell>
          <cell r="AJ571">
            <v>0</v>
          </cell>
          <cell r="AK571">
            <v>0</v>
          </cell>
          <cell r="AL571">
            <v>0</v>
          </cell>
          <cell r="AM571">
            <v>0</v>
          </cell>
          <cell r="AN571">
            <v>0</v>
          </cell>
          <cell r="AO571">
            <v>0</v>
          </cell>
          <cell r="AP571">
            <v>0</v>
          </cell>
          <cell r="AQ571">
            <v>0</v>
          </cell>
          <cell r="AR571">
            <v>0</v>
          </cell>
          <cell r="AS571">
            <v>1750</v>
          </cell>
          <cell r="AT571">
            <v>0</v>
          </cell>
          <cell r="AU571">
            <v>0</v>
          </cell>
          <cell r="AV571">
            <v>0</v>
          </cell>
        </row>
        <row r="572">
          <cell r="A572" t="str">
            <v>September</v>
          </cell>
          <cell r="B572" t="str">
            <v>2010-2011</v>
          </cell>
          <cell r="C572" t="str">
            <v>18225.512014.912</v>
          </cell>
          <cell r="D572" t="str">
            <v>CONSER</v>
          </cell>
          <cell r="E572" t="str">
            <v>CONSER</v>
          </cell>
          <cell r="F572">
            <v>40787</v>
          </cell>
          <cell r="G572">
            <v>52020</v>
          </cell>
          <cell r="H572" t="str">
            <v>Asyst Corporation</v>
          </cell>
          <cell r="I572">
            <v>6400</v>
          </cell>
          <cell r="J572" t="str">
            <v>00143781</v>
          </cell>
          <cell r="K572" t="str">
            <v xml:space="preserve"> </v>
          </cell>
          <cell r="L572" t="str">
            <v>5466</v>
          </cell>
          <cell r="M572" t="str">
            <v>ADDITIONAL FUND FY 2011</v>
          </cell>
          <cell r="N572" t="str">
            <v>CONEW Misc</v>
          </cell>
          <cell r="O572" t="str">
            <v>Conservation</v>
          </cell>
          <cell r="P572" t="str">
            <v>NA</v>
          </cell>
          <cell r="Q572">
            <v>0</v>
          </cell>
          <cell r="R572">
            <v>0</v>
          </cell>
          <cell r="S572">
            <v>6400</v>
          </cell>
          <cell r="T572">
            <v>0</v>
          </cell>
          <cell r="U572">
            <v>0</v>
          </cell>
          <cell r="V572">
            <v>0</v>
          </cell>
          <cell r="W572">
            <v>0</v>
          </cell>
          <cell r="X572" t="str">
            <v>September2010-2011</v>
          </cell>
          <cell r="Y572" t="str">
            <v>September2010-2011ConservationCONSER</v>
          </cell>
          <cell r="Z572" t="str">
            <v>Conservation52020CONSER</v>
          </cell>
          <cell r="AA572" t="str">
            <v>September2010-2011CONEW Misc</v>
          </cell>
          <cell r="AB572" t="str">
            <v>ConservationCONSER</v>
          </cell>
          <cell r="AC572" t="str">
            <v>NACONSERConservation52020</v>
          </cell>
          <cell r="AD572" t="str">
            <v>CONEW MiscSeptemberCONSER</v>
          </cell>
          <cell r="AE572" t="str">
            <v>ConservationCONSER52020September</v>
          </cell>
          <cell r="AF572">
            <v>0</v>
          </cell>
          <cell r="AG572">
            <v>6400</v>
          </cell>
          <cell r="AH572">
            <v>0</v>
          </cell>
          <cell r="AI572">
            <v>0</v>
          </cell>
          <cell r="AJ572">
            <v>0</v>
          </cell>
          <cell r="AK572">
            <v>0</v>
          </cell>
          <cell r="AL572">
            <v>0</v>
          </cell>
          <cell r="AM572">
            <v>0</v>
          </cell>
          <cell r="AN572">
            <v>0</v>
          </cell>
          <cell r="AO572">
            <v>0</v>
          </cell>
          <cell r="AP572">
            <v>0</v>
          </cell>
          <cell r="AQ572">
            <v>0</v>
          </cell>
          <cell r="AR572">
            <v>0</v>
          </cell>
          <cell r="AS572">
            <v>6400</v>
          </cell>
          <cell r="AT572">
            <v>0</v>
          </cell>
          <cell r="AU572">
            <v>0</v>
          </cell>
          <cell r="AV572">
            <v>0</v>
          </cell>
        </row>
        <row r="573">
          <cell r="A573" t="str">
            <v>September</v>
          </cell>
          <cell r="B573" t="str">
            <v>2010-2011</v>
          </cell>
          <cell r="C573" t="str">
            <v>18225.511200.912</v>
          </cell>
          <cell r="D573" t="str">
            <v>CONSER</v>
          </cell>
          <cell r="E573" t="str">
            <v>CONSER</v>
          </cell>
          <cell r="F573">
            <v>40792</v>
          </cell>
          <cell r="H573" t="str">
            <v>CIS</v>
          </cell>
          <cell r="I573">
            <v>1577.32</v>
          </cell>
          <cell r="J573" t="str">
            <v xml:space="preserve"> </v>
          </cell>
          <cell r="K573" t="str">
            <v xml:space="preserve"> </v>
          </cell>
          <cell r="L573" t="str">
            <v xml:space="preserve"> </v>
          </cell>
          <cell r="M573" t="str">
            <v>000000000001594</v>
          </cell>
          <cell r="N573" t="str">
            <v>CONEW Misc</v>
          </cell>
          <cell r="O573" t="str">
            <v>Conservation</v>
          </cell>
          <cell r="P573" t="str">
            <v>NA</v>
          </cell>
          <cell r="Q573">
            <v>0</v>
          </cell>
          <cell r="R573">
            <v>0</v>
          </cell>
          <cell r="S573">
            <v>1577.32</v>
          </cell>
          <cell r="T573">
            <v>0</v>
          </cell>
          <cell r="U573">
            <v>0</v>
          </cell>
          <cell r="V573">
            <v>0</v>
          </cell>
          <cell r="W573">
            <v>0</v>
          </cell>
          <cell r="X573" t="str">
            <v>September2010-2011</v>
          </cell>
          <cell r="Y573" t="str">
            <v>September2010-2011ConservationCONSER</v>
          </cell>
          <cell r="Z573" t="str">
            <v>ConservationCONSER</v>
          </cell>
          <cell r="AA573" t="str">
            <v>September2010-2011CONEW Misc</v>
          </cell>
          <cell r="AB573" t="str">
            <v>ConservationCONSER</v>
          </cell>
          <cell r="AC573" t="str">
            <v>NACONSERConservation</v>
          </cell>
          <cell r="AD573" t="str">
            <v>CONEW MiscSeptemberCONSER</v>
          </cell>
          <cell r="AE573" t="str">
            <v>ConservationCONSERSeptember</v>
          </cell>
          <cell r="AF573">
            <v>0</v>
          </cell>
          <cell r="AG573">
            <v>1577.32</v>
          </cell>
          <cell r="AH573">
            <v>0</v>
          </cell>
          <cell r="AI573">
            <v>0</v>
          </cell>
          <cell r="AJ573">
            <v>0</v>
          </cell>
          <cell r="AK573">
            <v>0</v>
          </cell>
          <cell r="AL573">
            <v>0</v>
          </cell>
          <cell r="AM573">
            <v>0</v>
          </cell>
          <cell r="AN573">
            <v>0</v>
          </cell>
          <cell r="AO573">
            <v>0</v>
          </cell>
          <cell r="AP573">
            <v>0</v>
          </cell>
          <cell r="AQ573">
            <v>0</v>
          </cell>
          <cell r="AR573">
            <v>0</v>
          </cell>
          <cell r="AS573">
            <v>1577.32</v>
          </cell>
          <cell r="AT573">
            <v>0</v>
          </cell>
          <cell r="AU573">
            <v>0</v>
          </cell>
          <cell r="AV573">
            <v>0</v>
          </cell>
        </row>
        <row r="574">
          <cell r="A574" t="str">
            <v>September</v>
          </cell>
          <cell r="B574" t="str">
            <v>2010-2011</v>
          </cell>
          <cell r="C574" t="str">
            <v>18225.512014.912</v>
          </cell>
          <cell r="D574" t="str">
            <v>CONSER</v>
          </cell>
          <cell r="E574" t="str">
            <v>CONSER</v>
          </cell>
          <cell r="F574">
            <v>40792</v>
          </cell>
          <cell r="G574">
            <v>196332</v>
          </cell>
          <cell r="H574" t="str">
            <v>Aqua Cops Water Systems Inc</v>
          </cell>
          <cell r="I574">
            <v>534.39</v>
          </cell>
          <cell r="J574" t="str">
            <v>00171332</v>
          </cell>
          <cell r="K574" t="str">
            <v xml:space="preserve"> </v>
          </cell>
          <cell r="L574" t="str">
            <v>BI0074</v>
          </cell>
          <cell r="M574" t="str">
            <v>ADDITIONAL FUNDS CONS</v>
          </cell>
          <cell r="N574" t="str">
            <v>CONEW Misc</v>
          </cell>
          <cell r="O574" t="str">
            <v>Conservation</v>
          </cell>
          <cell r="P574" t="str">
            <v>NA</v>
          </cell>
          <cell r="Q574">
            <v>0</v>
          </cell>
          <cell r="R574">
            <v>0</v>
          </cell>
          <cell r="S574">
            <v>534.39</v>
          </cell>
          <cell r="T574">
            <v>0</v>
          </cell>
          <cell r="U574">
            <v>0</v>
          </cell>
          <cell r="V574">
            <v>0</v>
          </cell>
          <cell r="W574">
            <v>0</v>
          </cell>
          <cell r="X574" t="str">
            <v>September2010-2011</v>
          </cell>
          <cell r="Y574" t="str">
            <v>September2010-2011ConservationCONSER</v>
          </cell>
          <cell r="Z574" t="str">
            <v>Conservation196332CONSER</v>
          </cell>
          <cell r="AA574" t="str">
            <v>September2010-2011CONEW Misc</v>
          </cell>
          <cell r="AB574" t="str">
            <v>ConservationCONSER</v>
          </cell>
          <cell r="AC574" t="str">
            <v>NACONSERConservation196332</v>
          </cell>
          <cell r="AD574" t="str">
            <v>CONEW MiscSeptemberCONSER</v>
          </cell>
          <cell r="AE574" t="str">
            <v>ConservationCONSER196332September</v>
          </cell>
          <cell r="AF574">
            <v>0</v>
          </cell>
          <cell r="AG574">
            <v>534.39</v>
          </cell>
          <cell r="AH574">
            <v>0</v>
          </cell>
          <cell r="AI574">
            <v>0</v>
          </cell>
          <cell r="AJ574">
            <v>0</v>
          </cell>
          <cell r="AK574">
            <v>0</v>
          </cell>
          <cell r="AL574">
            <v>0</v>
          </cell>
          <cell r="AM574">
            <v>0</v>
          </cell>
          <cell r="AN574">
            <v>0</v>
          </cell>
          <cell r="AO574">
            <v>0</v>
          </cell>
          <cell r="AP574">
            <v>0</v>
          </cell>
          <cell r="AQ574">
            <v>0</v>
          </cell>
          <cell r="AR574">
            <v>0</v>
          </cell>
          <cell r="AS574">
            <v>534.39</v>
          </cell>
          <cell r="AT574">
            <v>0</v>
          </cell>
          <cell r="AU574">
            <v>0</v>
          </cell>
          <cell r="AV574">
            <v>0</v>
          </cell>
        </row>
        <row r="575">
          <cell r="A575" t="str">
            <v>September</v>
          </cell>
          <cell r="B575" t="str">
            <v>2010-2011</v>
          </cell>
          <cell r="C575" t="str">
            <v>18225.512014.912</v>
          </cell>
          <cell r="D575" t="str">
            <v>CONSER</v>
          </cell>
          <cell r="E575" t="str">
            <v>CONSER</v>
          </cell>
          <cell r="F575">
            <v>40792</v>
          </cell>
          <cell r="G575">
            <v>196332</v>
          </cell>
          <cell r="H575" t="str">
            <v>Aqua Cops Water Systems Inc</v>
          </cell>
          <cell r="I575">
            <v>552.25</v>
          </cell>
          <cell r="J575" t="str">
            <v>00171332</v>
          </cell>
          <cell r="K575" t="str">
            <v xml:space="preserve"> </v>
          </cell>
          <cell r="L575" t="str">
            <v>BI0076</v>
          </cell>
          <cell r="M575" t="str">
            <v>ADDITIONAL FUNDS CONS</v>
          </cell>
          <cell r="N575" t="str">
            <v>CONEW Misc</v>
          </cell>
          <cell r="O575" t="str">
            <v>Conservation</v>
          </cell>
          <cell r="P575" t="str">
            <v>NA</v>
          </cell>
          <cell r="Q575">
            <v>0</v>
          </cell>
          <cell r="R575">
            <v>0</v>
          </cell>
          <cell r="S575">
            <v>552.25</v>
          </cell>
          <cell r="T575">
            <v>0</v>
          </cell>
          <cell r="U575">
            <v>0</v>
          </cell>
          <cell r="V575">
            <v>0</v>
          </cell>
          <cell r="W575">
            <v>0</v>
          </cell>
          <cell r="X575" t="str">
            <v>September2010-2011</v>
          </cell>
          <cell r="Y575" t="str">
            <v>September2010-2011ConservationCONSER</v>
          </cell>
          <cell r="Z575" t="str">
            <v>Conservation196332CONSER</v>
          </cell>
          <cell r="AA575" t="str">
            <v>September2010-2011CONEW Misc</v>
          </cell>
          <cell r="AB575" t="str">
            <v>ConservationCONSER</v>
          </cell>
          <cell r="AC575" t="str">
            <v>NACONSERConservation196332</v>
          </cell>
          <cell r="AD575" t="str">
            <v>CONEW MiscSeptemberCONSER</v>
          </cell>
          <cell r="AE575" t="str">
            <v>ConservationCONSER196332September</v>
          </cell>
          <cell r="AF575">
            <v>0</v>
          </cell>
          <cell r="AG575">
            <v>552.25</v>
          </cell>
          <cell r="AH575">
            <v>0</v>
          </cell>
          <cell r="AI575">
            <v>0</v>
          </cell>
          <cell r="AJ575">
            <v>0</v>
          </cell>
          <cell r="AK575">
            <v>0</v>
          </cell>
          <cell r="AL575">
            <v>0</v>
          </cell>
          <cell r="AM575">
            <v>0</v>
          </cell>
          <cell r="AN575">
            <v>0</v>
          </cell>
          <cell r="AO575">
            <v>0</v>
          </cell>
          <cell r="AP575">
            <v>0</v>
          </cell>
          <cell r="AQ575">
            <v>0</v>
          </cell>
          <cell r="AR575">
            <v>0</v>
          </cell>
          <cell r="AS575">
            <v>552.25</v>
          </cell>
          <cell r="AT575">
            <v>0</v>
          </cell>
          <cell r="AU575">
            <v>0</v>
          </cell>
          <cell r="AV575">
            <v>0</v>
          </cell>
        </row>
        <row r="576">
          <cell r="A576" t="str">
            <v>September</v>
          </cell>
          <cell r="B576" t="str">
            <v>2010-2011</v>
          </cell>
          <cell r="C576" t="str">
            <v>18225.512014.912</v>
          </cell>
          <cell r="D576" t="str">
            <v>CONSER</v>
          </cell>
          <cell r="E576" t="str">
            <v>CONSER</v>
          </cell>
          <cell r="F576">
            <v>40792</v>
          </cell>
          <cell r="G576">
            <v>196332</v>
          </cell>
          <cell r="H576" t="str">
            <v>Aqua Cops Water Systems Inc</v>
          </cell>
          <cell r="I576">
            <v>418.17</v>
          </cell>
          <cell r="J576" t="str">
            <v>00171332</v>
          </cell>
          <cell r="K576" t="str">
            <v xml:space="preserve"> </v>
          </cell>
          <cell r="L576" t="str">
            <v>HF0328</v>
          </cell>
          <cell r="M576" t="str">
            <v>ADDITIONAL FUNDS CONS</v>
          </cell>
          <cell r="N576" t="str">
            <v>CONEW Misc</v>
          </cell>
          <cell r="O576" t="str">
            <v>Conservation</v>
          </cell>
          <cell r="P576" t="str">
            <v>NA</v>
          </cell>
          <cell r="Q576">
            <v>0</v>
          </cell>
          <cell r="R576">
            <v>0</v>
          </cell>
          <cell r="S576">
            <v>418.17</v>
          </cell>
          <cell r="T576">
            <v>0</v>
          </cell>
          <cell r="U576">
            <v>0</v>
          </cell>
          <cell r="V576">
            <v>0</v>
          </cell>
          <cell r="W576">
            <v>0</v>
          </cell>
          <cell r="X576" t="str">
            <v>September2010-2011</v>
          </cell>
          <cell r="Y576" t="str">
            <v>September2010-2011ConservationCONSER</v>
          </cell>
          <cell r="Z576" t="str">
            <v>Conservation196332CONSER</v>
          </cell>
          <cell r="AA576" t="str">
            <v>September2010-2011CONEW Misc</v>
          </cell>
          <cell r="AB576" t="str">
            <v>ConservationCONSER</v>
          </cell>
          <cell r="AC576" t="str">
            <v>NACONSERConservation196332</v>
          </cell>
          <cell r="AD576" t="str">
            <v>CONEW MiscSeptemberCONSER</v>
          </cell>
          <cell r="AE576" t="str">
            <v>ConservationCONSER196332September</v>
          </cell>
          <cell r="AF576">
            <v>0</v>
          </cell>
          <cell r="AG576">
            <v>418.17</v>
          </cell>
          <cell r="AH576">
            <v>0</v>
          </cell>
          <cell r="AI576">
            <v>0</v>
          </cell>
          <cell r="AJ576">
            <v>0</v>
          </cell>
          <cell r="AK576">
            <v>0</v>
          </cell>
          <cell r="AL576">
            <v>0</v>
          </cell>
          <cell r="AM576">
            <v>0</v>
          </cell>
          <cell r="AN576">
            <v>0</v>
          </cell>
          <cell r="AO576">
            <v>0</v>
          </cell>
          <cell r="AP576">
            <v>0</v>
          </cell>
          <cell r="AQ576">
            <v>0</v>
          </cell>
          <cell r="AR576">
            <v>0</v>
          </cell>
          <cell r="AS576">
            <v>418.17</v>
          </cell>
          <cell r="AT576">
            <v>0</v>
          </cell>
          <cell r="AU576">
            <v>0</v>
          </cell>
          <cell r="AV576">
            <v>0</v>
          </cell>
        </row>
        <row r="577">
          <cell r="A577" t="str">
            <v>September</v>
          </cell>
          <cell r="B577" t="str">
            <v>2010-2011</v>
          </cell>
          <cell r="C577" t="str">
            <v>18225.512014.912</v>
          </cell>
          <cell r="D577" t="str">
            <v>CONSER</v>
          </cell>
          <cell r="E577" t="str">
            <v>CONSER</v>
          </cell>
          <cell r="F577">
            <v>40792</v>
          </cell>
          <cell r="G577">
            <v>196332</v>
          </cell>
          <cell r="H577" t="str">
            <v>Aqua Cops Water Systems Inc</v>
          </cell>
          <cell r="I577">
            <v>616.64</v>
          </cell>
          <cell r="J577" t="str">
            <v>00171332</v>
          </cell>
          <cell r="K577" t="str">
            <v xml:space="preserve"> </v>
          </cell>
          <cell r="L577" t="str">
            <v>BI0077</v>
          </cell>
          <cell r="M577" t="str">
            <v>ADDITIONAL FUNDS CONS</v>
          </cell>
          <cell r="N577" t="str">
            <v>CONEW Misc</v>
          </cell>
          <cell r="O577" t="str">
            <v>Conservation</v>
          </cell>
          <cell r="P577" t="str">
            <v>NA</v>
          </cell>
          <cell r="Q577">
            <v>0</v>
          </cell>
          <cell r="R577">
            <v>0</v>
          </cell>
          <cell r="S577">
            <v>616.64</v>
          </cell>
          <cell r="T577">
            <v>0</v>
          </cell>
          <cell r="U577">
            <v>0</v>
          </cell>
          <cell r="V577">
            <v>0</v>
          </cell>
          <cell r="W577">
            <v>0</v>
          </cell>
          <cell r="X577" t="str">
            <v>September2010-2011</v>
          </cell>
          <cell r="Y577" t="str">
            <v>September2010-2011ConservationCONSER</v>
          </cell>
          <cell r="Z577" t="str">
            <v>Conservation196332CONSER</v>
          </cell>
          <cell r="AA577" t="str">
            <v>September2010-2011CONEW Misc</v>
          </cell>
          <cell r="AB577" t="str">
            <v>ConservationCONSER</v>
          </cell>
          <cell r="AC577" t="str">
            <v>NACONSERConservation196332</v>
          </cell>
          <cell r="AD577" t="str">
            <v>CONEW MiscSeptemberCONSER</v>
          </cell>
          <cell r="AE577" t="str">
            <v>ConservationCONSER196332September</v>
          </cell>
          <cell r="AF577">
            <v>0</v>
          </cell>
          <cell r="AG577">
            <v>616.64</v>
          </cell>
          <cell r="AH577">
            <v>0</v>
          </cell>
          <cell r="AI577">
            <v>0</v>
          </cell>
          <cell r="AJ577">
            <v>0</v>
          </cell>
          <cell r="AK577">
            <v>0</v>
          </cell>
          <cell r="AL577">
            <v>0</v>
          </cell>
          <cell r="AM577">
            <v>0</v>
          </cell>
          <cell r="AN577">
            <v>0</v>
          </cell>
          <cell r="AO577">
            <v>0</v>
          </cell>
          <cell r="AP577">
            <v>0</v>
          </cell>
          <cell r="AQ577">
            <v>0</v>
          </cell>
          <cell r="AR577">
            <v>0</v>
          </cell>
          <cell r="AS577">
            <v>616.64</v>
          </cell>
          <cell r="AT577">
            <v>0</v>
          </cell>
          <cell r="AU577">
            <v>0</v>
          </cell>
          <cell r="AV577">
            <v>0</v>
          </cell>
        </row>
        <row r="578">
          <cell r="A578" t="str">
            <v>September</v>
          </cell>
          <cell r="B578" t="str">
            <v>2010-2011</v>
          </cell>
          <cell r="C578" t="str">
            <v>18225.512014.912</v>
          </cell>
          <cell r="D578" t="str">
            <v>CONSER</v>
          </cell>
          <cell r="E578" t="str">
            <v>CONSER</v>
          </cell>
          <cell r="F578">
            <v>40792</v>
          </cell>
          <cell r="G578">
            <v>196332</v>
          </cell>
          <cell r="H578" t="str">
            <v>Aqua Cops Water Systems Inc</v>
          </cell>
          <cell r="I578">
            <v>1388.94</v>
          </cell>
          <cell r="J578" t="str">
            <v>00171332</v>
          </cell>
          <cell r="K578" t="str">
            <v xml:space="preserve"> </v>
          </cell>
          <cell r="L578" t="str">
            <v xml:space="preserve"> HF0309</v>
          </cell>
          <cell r="M578" t="str">
            <v>ADDITIONAL FUNDS CONS</v>
          </cell>
          <cell r="N578" t="str">
            <v>CONEW Misc</v>
          </cell>
          <cell r="O578" t="str">
            <v>Conservation</v>
          </cell>
          <cell r="P578" t="str">
            <v>NA</v>
          </cell>
          <cell r="Q578">
            <v>0</v>
          </cell>
          <cell r="R578">
            <v>0</v>
          </cell>
          <cell r="S578">
            <v>1388.94</v>
          </cell>
          <cell r="T578">
            <v>0</v>
          </cell>
          <cell r="U578">
            <v>0</v>
          </cell>
          <cell r="V578">
            <v>0</v>
          </cell>
          <cell r="W578">
            <v>0</v>
          </cell>
          <cell r="X578" t="str">
            <v>September2010-2011</v>
          </cell>
          <cell r="Y578" t="str">
            <v>September2010-2011ConservationCONSER</v>
          </cell>
          <cell r="Z578" t="str">
            <v>Conservation196332CONSER</v>
          </cell>
          <cell r="AA578" t="str">
            <v>September2010-2011CONEW Misc</v>
          </cell>
          <cell r="AB578" t="str">
            <v>ConservationCONSER</v>
          </cell>
          <cell r="AC578" t="str">
            <v>NACONSERConservation196332</v>
          </cell>
          <cell r="AD578" t="str">
            <v>CONEW MiscSeptemberCONSER</v>
          </cell>
          <cell r="AE578" t="str">
            <v>ConservationCONSER196332September</v>
          </cell>
          <cell r="AF578">
            <v>0</v>
          </cell>
          <cell r="AG578">
            <v>1388.94</v>
          </cell>
          <cell r="AH578">
            <v>0</v>
          </cell>
          <cell r="AI578">
            <v>0</v>
          </cell>
          <cell r="AJ578">
            <v>0</v>
          </cell>
          <cell r="AK578">
            <v>0</v>
          </cell>
          <cell r="AL578">
            <v>0</v>
          </cell>
          <cell r="AM578">
            <v>0</v>
          </cell>
          <cell r="AN578">
            <v>0</v>
          </cell>
          <cell r="AO578">
            <v>0</v>
          </cell>
          <cell r="AP578">
            <v>0</v>
          </cell>
          <cell r="AQ578">
            <v>0</v>
          </cell>
          <cell r="AR578">
            <v>0</v>
          </cell>
          <cell r="AS578">
            <v>1388.94</v>
          </cell>
          <cell r="AT578">
            <v>0</v>
          </cell>
          <cell r="AU578">
            <v>0</v>
          </cell>
          <cell r="AV578">
            <v>0</v>
          </cell>
        </row>
        <row r="579">
          <cell r="A579" t="str">
            <v>September</v>
          </cell>
          <cell r="B579" t="str">
            <v>2010-2011</v>
          </cell>
          <cell r="C579" t="str">
            <v>18225.512014.912</v>
          </cell>
          <cell r="D579" t="str">
            <v>CONSER</v>
          </cell>
          <cell r="E579" t="str">
            <v>CONSER</v>
          </cell>
          <cell r="F579">
            <v>40792</v>
          </cell>
          <cell r="G579">
            <v>196332</v>
          </cell>
          <cell r="H579" t="str">
            <v>Aqua Cops Water Systems Inc</v>
          </cell>
          <cell r="I579">
            <v>1115.78</v>
          </cell>
          <cell r="J579" t="str">
            <v>00171332</v>
          </cell>
          <cell r="K579" t="str">
            <v xml:space="preserve"> </v>
          </cell>
          <cell r="L579" t="str">
            <v>HF0332</v>
          </cell>
          <cell r="M579" t="str">
            <v>ADDITIONAL FUNDS CONS</v>
          </cell>
          <cell r="N579" t="str">
            <v>CONEW Misc</v>
          </cell>
          <cell r="O579" t="str">
            <v>Conservation</v>
          </cell>
          <cell r="P579" t="str">
            <v>NA</v>
          </cell>
          <cell r="Q579">
            <v>0</v>
          </cell>
          <cell r="R579">
            <v>0</v>
          </cell>
          <cell r="S579">
            <v>1115.78</v>
          </cell>
          <cell r="T579">
            <v>0</v>
          </cell>
          <cell r="U579">
            <v>0</v>
          </cell>
          <cell r="V579">
            <v>0</v>
          </cell>
          <cell r="W579">
            <v>0</v>
          </cell>
          <cell r="X579" t="str">
            <v>September2010-2011</v>
          </cell>
          <cell r="Y579" t="str">
            <v>September2010-2011ConservationCONSER</v>
          </cell>
          <cell r="Z579" t="str">
            <v>Conservation196332CONSER</v>
          </cell>
          <cell r="AA579" t="str">
            <v>September2010-2011CONEW Misc</v>
          </cell>
          <cell r="AB579" t="str">
            <v>ConservationCONSER</v>
          </cell>
          <cell r="AC579" t="str">
            <v>NACONSERConservation196332</v>
          </cell>
          <cell r="AD579" t="str">
            <v>CONEW MiscSeptemberCONSER</v>
          </cell>
          <cell r="AE579" t="str">
            <v>ConservationCONSER196332September</v>
          </cell>
          <cell r="AF579">
            <v>0</v>
          </cell>
          <cell r="AG579">
            <v>1115.78</v>
          </cell>
          <cell r="AH579">
            <v>0</v>
          </cell>
          <cell r="AI579">
            <v>0</v>
          </cell>
          <cell r="AJ579">
            <v>0</v>
          </cell>
          <cell r="AK579">
            <v>0</v>
          </cell>
          <cell r="AL579">
            <v>0</v>
          </cell>
          <cell r="AM579">
            <v>0</v>
          </cell>
          <cell r="AN579">
            <v>0</v>
          </cell>
          <cell r="AO579">
            <v>0</v>
          </cell>
          <cell r="AP579">
            <v>0</v>
          </cell>
          <cell r="AQ579">
            <v>0</v>
          </cell>
          <cell r="AR579">
            <v>0</v>
          </cell>
          <cell r="AS579">
            <v>1115.78</v>
          </cell>
          <cell r="AT579">
            <v>0</v>
          </cell>
          <cell r="AU579">
            <v>0</v>
          </cell>
          <cell r="AV579">
            <v>0</v>
          </cell>
        </row>
        <row r="580">
          <cell r="A580" t="str">
            <v>September</v>
          </cell>
          <cell r="B580" t="str">
            <v>2010-2011</v>
          </cell>
          <cell r="C580" t="str">
            <v>18225.512014.912</v>
          </cell>
          <cell r="D580" t="str">
            <v>CONSER</v>
          </cell>
          <cell r="E580" t="str">
            <v>CONSER</v>
          </cell>
          <cell r="F580">
            <v>40792</v>
          </cell>
          <cell r="G580">
            <v>196332</v>
          </cell>
          <cell r="H580" t="str">
            <v>Aqua Cops Water Systems Inc</v>
          </cell>
          <cell r="I580">
            <v>1733.27</v>
          </cell>
          <cell r="J580" t="str">
            <v>00171332</v>
          </cell>
          <cell r="K580" t="str">
            <v xml:space="preserve"> </v>
          </cell>
          <cell r="L580" t="str">
            <v>HF0333</v>
          </cell>
          <cell r="M580" t="str">
            <v>ADDITIONAL FUNDS CONS</v>
          </cell>
          <cell r="N580" t="str">
            <v>CONEW Misc</v>
          </cell>
          <cell r="O580" t="str">
            <v>Conservation</v>
          </cell>
          <cell r="P580" t="str">
            <v>NA</v>
          </cell>
          <cell r="Q580">
            <v>0</v>
          </cell>
          <cell r="R580">
            <v>0</v>
          </cell>
          <cell r="S580">
            <v>1733.27</v>
          </cell>
          <cell r="T580">
            <v>0</v>
          </cell>
          <cell r="U580">
            <v>0</v>
          </cell>
          <cell r="V580">
            <v>0</v>
          </cell>
          <cell r="W580">
            <v>0</v>
          </cell>
          <cell r="X580" t="str">
            <v>September2010-2011</v>
          </cell>
          <cell r="Y580" t="str">
            <v>September2010-2011ConservationCONSER</v>
          </cell>
          <cell r="Z580" t="str">
            <v>Conservation196332CONSER</v>
          </cell>
          <cell r="AA580" t="str">
            <v>September2010-2011CONEW Misc</v>
          </cell>
          <cell r="AB580" t="str">
            <v>ConservationCONSER</v>
          </cell>
          <cell r="AC580" t="str">
            <v>NACONSERConservation196332</v>
          </cell>
          <cell r="AD580" t="str">
            <v>CONEW MiscSeptemberCONSER</v>
          </cell>
          <cell r="AE580" t="str">
            <v>ConservationCONSER196332September</v>
          </cell>
          <cell r="AF580">
            <v>0</v>
          </cell>
          <cell r="AG580">
            <v>1733.27</v>
          </cell>
          <cell r="AH580">
            <v>0</v>
          </cell>
          <cell r="AI580">
            <v>0</v>
          </cell>
          <cell r="AJ580">
            <v>0</v>
          </cell>
          <cell r="AK580">
            <v>0</v>
          </cell>
          <cell r="AL580">
            <v>0</v>
          </cell>
          <cell r="AM580">
            <v>0</v>
          </cell>
          <cell r="AN580">
            <v>0</v>
          </cell>
          <cell r="AO580">
            <v>0</v>
          </cell>
          <cell r="AP580">
            <v>0</v>
          </cell>
          <cell r="AQ580">
            <v>0</v>
          </cell>
          <cell r="AR580">
            <v>0</v>
          </cell>
          <cell r="AS580">
            <v>1733.27</v>
          </cell>
          <cell r="AT580">
            <v>0</v>
          </cell>
          <cell r="AU580">
            <v>0</v>
          </cell>
          <cell r="AV580">
            <v>0</v>
          </cell>
        </row>
        <row r="581">
          <cell r="A581" t="str">
            <v>September</v>
          </cell>
          <cell r="B581" t="str">
            <v>2010-2011</v>
          </cell>
          <cell r="C581" t="str">
            <v>18225.512014.912</v>
          </cell>
          <cell r="D581" t="str">
            <v>CONSER</v>
          </cell>
          <cell r="E581" t="str">
            <v>CONSER</v>
          </cell>
          <cell r="F581">
            <v>40792</v>
          </cell>
          <cell r="G581">
            <v>196332</v>
          </cell>
          <cell r="H581" t="str">
            <v>Aqua Cops Water Systems Inc</v>
          </cell>
          <cell r="I581">
            <v>1278.82</v>
          </cell>
          <cell r="J581" t="str">
            <v>00171332</v>
          </cell>
          <cell r="K581" t="str">
            <v xml:space="preserve"> </v>
          </cell>
          <cell r="L581" t="str">
            <v>HF0334</v>
          </cell>
          <cell r="M581" t="str">
            <v>ADDITIONAL FUNDS CONS</v>
          </cell>
          <cell r="N581" t="str">
            <v>CONEW Misc</v>
          </cell>
          <cell r="O581" t="str">
            <v>Conservation</v>
          </cell>
          <cell r="P581" t="str">
            <v>NA</v>
          </cell>
          <cell r="Q581">
            <v>0</v>
          </cell>
          <cell r="R581">
            <v>0</v>
          </cell>
          <cell r="S581">
            <v>1278.82</v>
          </cell>
          <cell r="T581">
            <v>0</v>
          </cell>
          <cell r="U581">
            <v>0</v>
          </cell>
          <cell r="V581">
            <v>0</v>
          </cell>
          <cell r="W581">
            <v>0</v>
          </cell>
          <cell r="X581" t="str">
            <v>September2010-2011</v>
          </cell>
          <cell r="Y581" t="str">
            <v>September2010-2011ConservationCONSER</v>
          </cell>
          <cell r="Z581" t="str">
            <v>Conservation196332CONSER</v>
          </cell>
          <cell r="AA581" t="str">
            <v>September2010-2011CONEW Misc</v>
          </cell>
          <cell r="AB581" t="str">
            <v>ConservationCONSER</v>
          </cell>
          <cell r="AC581" t="str">
            <v>NACONSERConservation196332</v>
          </cell>
          <cell r="AD581" t="str">
            <v>CONEW MiscSeptemberCONSER</v>
          </cell>
          <cell r="AE581" t="str">
            <v>ConservationCONSER196332September</v>
          </cell>
          <cell r="AF581">
            <v>0</v>
          </cell>
          <cell r="AG581">
            <v>1278.82</v>
          </cell>
          <cell r="AH581">
            <v>0</v>
          </cell>
          <cell r="AI581">
            <v>0</v>
          </cell>
          <cell r="AJ581">
            <v>0</v>
          </cell>
          <cell r="AK581">
            <v>0</v>
          </cell>
          <cell r="AL581">
            <v>0</v>
          </cell>
          <cell r="AM581">
            <v>0</v>
          </cell>
          <cell r="AN581">
            <v>0</v>
          </cell>
          <cell r="AO581">
            <v>0</v>
          </cell>
          <cell r="AP581">
            <v>0</v>
          </cell>
          <cell r="AQ581">
            <v>0</v>
          </cell>
          <cell r="AR581">
            <v>0</v>
          </cell>
          <cell r="AS581">
            <v>1278.82</v>
          </cell>
          <cell r="AT581">
            <v>0</v>
          </cell>
          <cell r="AU581">
            <v>0</v>
          </cell>
          <cell r="AV581">
            <v>0</v>
          </cell>
        </row>
        <row r="582">
          <cell r="A582" t="str">
            <v>September</v>
          </cell>
          <cell r="B582" t="str">
            <v>2010-2011</v>
          </cell>
          <cell r="C582" t="str">
            <v>18225.512014.912</v>
          </cell>
          <cell r="D582" t="str">
            <v>CONSER</v>
          </cell>
          <cell r="E582" t="str">
            <v>CONSER</v>
          </cell>
          <cell r="F582">
            <v>40792</v>
          </cell>
          <cell r="G582">
            <v>196332</v>
          </cell>
          <cell r="H582" t="str">
            <v>Aqua Cops Water Systems Inc</v>
          </cell>
          <cell r="I582">
            <v>3575.02</v>
          </cell>
          <cell r="J582" t="str">
            <v>00171332</v>
          </cell>
          <cell r="K582" t="str">
            <v xml:space="preserve"> </v>
          </cell>
          <cell r="L582" t="str">
            <v>MF1028</v>
          </cell>
          <cell r="M582" t="str">
            <v>Multi-Family Insulation</v>
          </cell>
          <cell r="N582" t="str">
            <v>CONEW Misc</v>
          </cell>
          <cell r="O582" t="str">
            <v>Conservation</v>
          </cell>
          <cell r="P582" t="str">
            <v>NA</v>
          </cell>
          <cell r="Q582">
            <v>0</v>
          </cell>
          <cell r="R582">
            <v>0</v>
          </cell>
          <cell r="S582">
            <v>3575.02</v>
          </cell>
          <cell r="T582">
            <v>0</v>
          </cell>
          <cell r="U582">
            <v>0</v>
          </cell>
          <cell r="V582">
            <v>0</v>
          </cell>
          <cell r="W582">
            <v>0</v>
          </cell>
          <cell r="X582" t="str">
            <v>September2010-2011</v>
          </cell>
          <cell r="Y582" t="str">
            <v>September2010-2011ConservationCONSER</v>
          </cell>
          <cell r="Z582" t="str">
            <v>Conservation196332CONSER</v>
          </cell>
          <cell r="AA582" t="str">
            <v>September2010-2011CONEW Misc</v>
          </cell>
          <cell r="AB582" t="str">
            <v>ConservationCONSER</v>
          </cell>
          <cell r="AC582" t="str">
            <v>NACONSERConservation196332</v>
          </cell>
          <cell r="AD582" t="str">
            <v>CONEW MiscSeptemberCONSER</v>
          </cell>
          <cell r="AE582" t="str">
            <v>ConservationCONSER196332September</v>
          </cell>
          <cell r="AF582">
            <v>0</v>
          </cell>
          <cell r="AG582">
            <v>3575.02</v>
          </cell>
          <cell r="AH582">
            <v>0</v>
          </cell>
          <cell r="AI582">
            <v>0</v>
          </cell>
          <cell r="AJ582">
            <v>0</v>
          </cell>
          <cell r="AK582">
            <v>0</v>
          </cell>
          <cell r="AL582">
            <v>0</v>
          </cell>
          <cell r="AM582">
            <v>0</v>
          </cell>
          <cell r="AN582">
            <v>0</v>
          </cell>
          <cell r="AO582">
            <v>0</v>
          </cell>
          <cell r="AP582">
            <v>0</v>
          </cell>
          <cell r="AQ582">
            <v>0</v>
          </cell>
          <cell r="AR582">
            <v>0</v>
          </cell>
          <cell r="AS582">
            <v>3575.02</v>
          </cell>
          <cell r="AT582">
            <v>0</v>
          </cell>
          <cell r="AU582">
            <v>0</v>
          </cell>
          <cell r="AV582">
            <v>0</v>
          </cell>
        </row>
        <row r="583">
          <cell r="A583" t="str">
            <v>September</v>
          </cell>
          <cell r="B583" t="str">
            <v>2010-2011</v>
          </cell>
          <cell r="C583" t="str">
            <v>18225.512014.912</v>
          </cell>
          <cell r="D583" t="str">
            <v>CONSER</v>
          </cell>
          <cell r="E583" t="str">
            <v>CONSER</v>
          </cell>
          <cell r="F583">
            <v>40792</v>
          </cell>
          <cell r="G583">
            <v>196332</v>
          </cell>
          <cell r="H583" t="str">
            <v>Aqua Cops Water Systems Inc</v>
          </cell>
          <cell r="I583">
            <v>3575.02</v>
          </cell>
          <cell r="J583" t="str">
            <v>00171332</v>
          </cell>
          <cell r="K583" t="str">
            <v xml:space="preserve"> </v>
          </cell>
          <cell r="L583" t="str">
            <v>MF1029</v>
          </cell>
          <cell r="M583" t="str">
            <v>ADDITIONAL FUNDS MULTI-FAMILY</v>
          </cell>
          <cell r="N583" t="str">
            <v>CONEW Misc</v>
          </cell>
          <cell r="O583" t="str">
            <v>Conservation</v>
          </cell>
          <cell r="P583" t="str">
            <v>NA</v>
          </cell>
          <cell r="Q583">
            <v>0</v>
          </cell>
          <cell r="R583">
            <v>0</v>
          </cell>
          <cell r="S583">
            <v>3575.02</v>
          </cell>
          <cell r="T583">
            <v>0</v>
          </cell>
          <cell r="U583">
            <v>0</v>
          </cell>
          <cell r="V583">
            <v>0</v>
          </cell>
          <cell r="W583">
            <v>0</v>
          </cell>
          <cell r="X583" t="str">
            <v>September2010-2011</v>
          </cell>
          <cell r="Y583" t="str">
            <v>September2010-2011ConservationCONSER</v>
          </cell>
          <cell r="Z583" t="str">
            <v>Conservation196332CONSER</v>
          </cell>
          <cell r="AA583" t="str">
            <v>September2010-2011CONEW Misc</v>
          </cell>
          <cell r="AB583" t="str">
            <v>ConservationCONSER</v>
          </cell>
          <cell r="AC583" t="str">
            <v>NACONSERConservation196332</v>
          </cell>
          <cell r="AD583" t="str">
            <v>CONEW MiscSeptemberCONSER</v>
          </cell>
          <cell r="AE583" t="str">
            <v>ConservationCONSER196332September</v>
          </cell>
          <cell r="AF583">
            <v>0</v>
          </cell>
          <cell r="AG583">
            <v>3575.02</v>
          </cell>
          <cell r="AH583">
            <v>0</v>
          </cell>
          <cell r="AI583">
            <v>0</v>
          </cell>
          <cell r="AJ583">
            <v>0</v>
          </cell>
          <cell r="AK583">
            <v>0</v>
          </cell>
          <cell r="AL583">
            <v>0</v>
          </cell>
          <cell r="AM583">
            <v>0</v>
          </cell>
          <cell r="AN583">
            <v>0</v>
          </cell>
          <cell r="AO583">
            <v>0</v>
          </cell>
          <cell r="AP583">
            <v>0</v>
          </cell>
          <cell r="AQ583">
            <v>0</v>
          </cell>
          <cell r="AR583">
            <v>0</v>
          </cell>
          <cell r="AS583">
            <v>3575.02</v>
          </cell>
          <cell r="AT583">
            <v>0</v>
          </cell>
          <cell r="AU583">
            <v>0</v>
          </cell>
          <cell r="AV583">
            <v>0</v>
          </cell>
        </row>
        <row r="584">
          <cell r="A584" t="str">
            <v>September</v>
          </cell>
          <cell r="B584" t="str">
            <v>2010-2011</v>
          </cell>
          <cell r="C584" t="str">
            <v>18225.511200.912</v>
          </cell>
          <cell r="D584" t="str">
            <v>CONSER</v>
          </cell>
          <cell r="E584" t="str">
            <v>CONSER</v>
          </cell>
          <cell r="F584">
            <v>40793</v>
          </cell>
          <cell r="H584" t="str">
            <v>CIS</v>
          </cell>
          <cell r="I584">
            <v>1668</v>
          </cell>
          <cell r="J584" t="str">
            <v xml:space="preserve"> </v>
          </cell>
          <cell r="K584" t="str">
            <v xml:space="preserve"> </v>
          </cell>
          <cell r="L584" t="str">
            <v xml:space="preserve"> </v>
          </cell>
          <cell r="M584" t="str">
            <v>000000000001595</v>
          </cell>
          <cell r="N584" t="str">
            <v>CONEW Misc</v>
          </cell>
          <cell r="O584" t="str">
            <v>Conservation</v>
          </cell>
          <cell r="P584" t="str">
            <v>NA</v>
          </cell>
          <cell r="Q584">
            <v>0</v>
          </cell>
          <cell r="R584">
            <v>0</v>
          </cell>
          <cell r="S584">
            <v>1668</v>
          </cell>
          <cell r="T584">
            <v>0</v>
          </cell>
          <cell r="U584">
            <v>0</v>
          </cell>
          <cell r="V584">
            <v>0</v>
          </cell>
          <cell r="W584">
            <v>0</v>
          </cell>
          <cell r="X584" t="str">
            <v>September2010-2011</v>
          </cell>
          <cell r="Y584" t="str">
            <v>September2010-2011ConservationCONSER</v>
          </cell>
          <cell r="Z584" t="str">
            <v>ConservationCONSER</v>
          </cell>
          <cell r="AA584" t="str">
            <v>September2010-2011CONEW Misc</v>
          </cell>
          <cell r="AB584" t="str">
            <v>ConservationCONSER</v>
          </cell>
          <cell r="AC584" t="str">
            <v>NACONSERConservation</v>
          </cell>
          <cell r="AD584" t="str">
            <v>CONEW MiscSeptemberCONSER</v>
          </cell>
          <cell r="AE584" t="str">
            <v>ConservationCONSERSeptember</v>
          </cell>
          <cell r="AF584">
            <v>0</v>
          </cell>
          <cell r="AG584">
            <v>1668</v>
          </cell>
          <cell r="AH584">
            <v>0</v>
          </cell>
          <cell r="AI584">
            <v>0</v>
          </cell>
          <cell r="AJ584">
            <v>0</v>
          </cell>
          <cell r="AK584">
            <v>0</v>
          </cell>
          <cell r="AL584">
            <v>0</v>
          </cell>
          <cell r="AM584">
            <v>0</v>
          </cell>
          <cell r="AN584">
            <v>0</v>
          </cell>
          <cell r="AO584">
            <v>0</v>
          </cell>
          <cell r="AP584">
            <v>0</v>
          </cell>
          <cell r="AQ584">
            <v>0</v>
          </cell>
          <cell r="AR584">
            <v>0</v>
          </cell>
          <cell r="AS584">
            <v>1668</v>
          </cell>
          <cell r="AT584">
            <v>0</v>
          </cell>
          <cell r="AU584">
            <v>0</v>
          </cell>
          <cell r="AV584">
            <v>0</v>
          </cell>
        </row>
        <row r="585">
          <cell r="A585" t="str">
            <v>September</v>
          </cell>
          <cell r="B585" t="str">
            <v>2010-2011</v>
          </cell>
          <cell r="C585" t="str">
            <v>18225.511200.912</v>
          </cell>
          <cell r="D585" t="str">
            <v>CONSER</v>
          </cell>
          <cell r="E585" t="str">
            <v>CONSER</v>
          </cell>
          <cell r="F585">
            <v>40795</v>
          </cell>
          <cell r="H585" t="str">
            <v>CIS</v>
          </cell>
          <cell r="I585">
            <v>5747.4</v>
          </cell>
          <cell r="J585" t="str">
            <v xml:space="preserve"> </v>
          </cell>
          <cell r="K585" t="str">
            <v xml:space="preserve"> </v>
          </cell>
          <cell r="L585" t="str">
            <v xml:space="preserve"> </v>
          </cell>
          <cell r="M585" t="str">
            <v>000000000001597</v>
          </cell>
          <cell r="N585" t="str">
            <v>CONEW Misc</v>
          </cell>
          <cell r="O585" t="str">
            <v>Conservation</v>
          </cell>
          <cell r="P585" t="str">
            <v>NA</v>
          </cell>
          <cell r="Q585">
            <v>0</v>
          </cell>
          <cell r="R585">
            <v>0</v>
          </cell>
          <cell r="S585">
            <v>5747.4</v>
          </cell>
          <cell r="T585">
            <v>0</v>
          </cell>
          <cell r="U585">
            <v>0</v>
          </cell>
          <cell r="V585">
            <v>0</v>
          </cell>
          <cell r="W585">
            <v>0</v>
          </cell>
          <cell r="X585" t="str">
            <v>September2010-2011</v>
          </cell>
          <cell r="Y585" t="str">
            <v>September2010-2011ConservationCONSER</v>
          </cell>
          <cell r="Z585" t="str">
            <v>ConservationCONSER</v>
          </cell>
          <cell r="AA585" t="str">
            <v>September2010-2011CONEW Misc</v>
          </cell>
          <cell r="AB585" t="str">
            <v>ConservationCONSER</v>
          </cell>
          <cell r="AC585" t="str">
            <v>NACONSERConservation</v>
          </cell>
          <cell r="AD585" t="str">
            <v>CONEW MiscSeptemberCONSER</v>
          </cell>
          <cell r="AE585" t="str">
            <v>ConservationCONSERSeptember</v>
          </cell>
          <cell r="AF585">
            <v>0</v>
          </cell>
          <cell r="AG585">
            <v>5747.4</v>
          </cell>
          <cell r="AH585">
            <v>0</v>
          </cell>
          <cell r="AI585">
            <v>0</v>
          </cell>
          <cell r="AJ585">
            <v>0</v>
          </cell>
          <cell r="AK585">
            <v>0</v>
          </cell>
          <cell r="AL585">
            <v>0</v>
          </cell>
          <cell r="AM585">
            <v>0</v>
          </cell>
          <cell r="AN585">
            <v>0</v>
          </cell>
          <cell r="AO585">
            <v>0</v>
          </cell>
          <cell r="AP585">
            <v>0</v>
          </cell>
          <cell r="AQ585">
            <v>0</v>
          </cell>
          <cell r="AR585">
            <v>0</v>
          </cell>
          <cell r="AS585">
            <v>5747.4</v>
          </cell>
          <cell r="AT585">
            <v>0</v>
          </cell>
          <cell r="AU585">
            <v>0</v>
          </cell>
          <cell r="AV585">
            <v>0</v>
          </cell>
        </row>
        <row r="586">
          <cell r="A586" t="str">
            <v>September</v>
          </cell>
          <cell r="B586" t="str">
            <v>2010-2011</v>
          </cell>
          <cell r="C586" t="str">
            <v>18225.511200.912</v>
          </cell>
          <cell r="D586" t="str">
            <v>CONSER</v>
          </cell>
          <cell r="E586" t="str">
            <v>CONSER</v>
          </cell>
          <cell r="F586">
            <v>40799</v>
          </cell>
          <cell r="H586" t="str">
            <v>CIS</v>
          </cell>
          <cell r="I586">
            <v>7530.7</v>
          </cell>
          <cell r="J586" t="str">
            <v xml:space="preserve"> </v>
          </cell>
          <cell r="K586" t="str">
            <v xml:space="preserve"> </v>
          </cell>
          <cell r="L586" t="str">
            <v xml:space="preserve"> </v>
          </cell>
          <cell r="M586" t="str">
            <v>000000000001601</v>
          </cell>
          <cell r="N586" t="str">
            <v>CONEW Misc</v>
          </cell>
          <cell r="O586" t="str">
            <v>Conservation</v>
          </cell>
          <cell r="P586" t="str">
            <v>NA</v>
          </cell>
          <cell r="Q586">
            <v>0</v>
          </cell>
          <cell r="R586">
            <v>0</v>
          </cell>
          <cell r="S586">
            <v>7530.7</v>
          </cell>
          <cell r="T586">
            <v>0</v>
          </cell>
          <cell r="U586">
            <v>0</v>
          </cell>
          <cell r="V586">
            <v>0</v>
          </cell>
          <cell r="W586">
            <v>0</v>
          </cell>
          <cell r="X586" t="str">
            <v>September2010-2011</v>
          </cell>
          <cell r="Y586" t="str">
            <v>September2010-2011ConservationCONSER</v>
          </cell>
          <cell r="Z586" t="str">
            <v>ConservationCONSER</v>
          </cell>
          <cell r="AA586" t="str">
            <v>September2010-2011CONEW Misc</v>
          </cell>
          <cell r="AB586" t="str">
            <v>ConservationCONSER</v>
          </cell>
          <cell r="AC586" t="str">
            <v>NACONSERConservation</v>
          </cell>
          <cell r="AD586" t="str">
            <v>CONEW MiscSeptemberCONSER</v>
          </cell>
          <cell r="AE586" t="str">
            <v>ConservationCONSERSeptember</v>
          </cell>
          <cell r="AF586">
            <v>0</v>
          </cell>
          <cell r="AG586">
            <v>7530.7</v>
          </cell>
          <cell r="AH586">
            <v>0</v>
          </cell>
          <cell r="AI586">
            <v>0</v>
          </cell>
          <cell r="AJ586">
            <v>0</v>
          </cell>
          <cell r="AK586">
            <v>0</v>
          </cell>
          <cell r="AL586">
            <v>0</v>
          </cell>
          <cell r="AM586">
            <v>0</v>
          </cell>
          <cell r="AN586">
            <v>0</v>
          </cell>
          <cell r="AO586">
            <v>0</v>
          </cell>
          <cell r="AP586">
            <v>0</v>
          </cell>
          <cell r="AQ586">
            <v>0</v>
          </cell>
          <cell r="AR586">
            <v>0</v>
          </cell>
          <cell r="AS586">
            <v>7530.7</v>
          </cell>
          <cell r="AT586">
            <v>0</v>
          </cell>
          <cell r="AU586">
            <v>0</v>
          </cell>
          <cell r="AV586">
            <v>0</v>
          </cell>
        </row>
        <row r="587">
          <cell r="A587" t="str">
            <v>September</v>
          </cell>
          <cell r="B587" t="str">
            <v>2010-2011</v>
          </cell>
          <cell r="C587" t="str">
            <v>18225.511200.912</v>
          </cell>
          <cell r="D587" t="str">
            <v>CONSER</v>
          </cell>
          <cell r="E587" t="str">
            <v>CONSER</v>
          </cell>
          <cell r="F587">
            <v>40800</v>
          </cell>
          <cell r="H587" t="str">
            <v>CIS</v>
          </cell>
          <cell r="I587">
            <v>12133.34</v>
          </cell>
          <cell r="J587" t="str">
            <v xml:space="preserve"> </v>
          </cell>
          <cell r="K587" t="str">
            <v xml:space="preserve"> </v>
          </cell>
          <cell r="L587" t="str">
            <v xml:space="preserve"> </v>
          </cell>
          <cell r="M587" t="str">
            <v>000000000001602</v>
          </cell>
          <cell r="N587" t="str">
            <v>CONEW Misc</v>
          </cell>
          <cell r="O587" t="str">
            <v>Conservation</v>
          </cell>
          <cell r="P587" t="str">
            <v>NA</v>
          </cell>
          <cell r="Q587">
            <v>0</v>
          </cell>
          <cell r="R587">
            <v>0</v>
          </cell>
          <cell r="S587">
            <v>12133.34</v>
          </cell>
          <cell r="T587">
            <v>0</v>
          </cell>
          <cell r="U587">
            <v>0</v>
          </cell>
          <cell r="V587">
            <v>0</v>
          </cell>
          <cell r="W587">
            <v>0</v>
          </cell>
          <cell r="X587" t="str">
            <v>September2010-2011</v>
          </cell>
          <cell r="Y587" t="str">
            <v>September2010-2011ConservationCONSER</v>
          </cell>
          <cell r="Z587" t="str">
            <v>ConservationCONSER</v>
          </cell>
          <cell r="AA587" t="str">
            <v>September2010-2011CONEW Misc</v>
          </cell>
          <cell r="AB587" t="str">
            <v>ConservationCONSER</v>
          </cell>
          <cell r="AC587" t="str">
            <v>NACONSERConservation</v>
          </cell>
          <cell r="AD587" t="str">
            <v>CONEW MiscSeptemberCONSER</v>
          </cell>
          <cell r="AE587" t="str">
            <v>ConservationCONSERSeptember</v>
          </cell>
          <cell r="AF587">
            <v>0</v>
          </cell>
          <cell r="AG587">
            <v>12133.34</v>
          </cell>
          <cell r="AH587">
            <v>0</v>
          </cell>
          <cell r="AI587">
            <v>0</v>
          </cell>
          <cell r="AJ587">
            <v>0</v>
          </cell>
          <cell r="AK587">
            <v>0</v>
          </cell>
          <cell r="AL587">
            <v>0</v>
          </cell>
          <cell r="AM587">
            <v>0</v>
          </cell>
          <cell r="AN587">
            <v>0</v>
          </cell>
          <cell r="AO587">
            <v>0</v>
          </cell>
          <cell r="AP587">
            <v>0</v>
          </cell>
          <cell r="AQ587">
            <v>0</v>
          </cell>
          <cell r="AR587">
            <v>0</v>
          </cell>
          <cell r="AS587">
            <v>12133.34</v>
          </cell>
          <cell r="AT587">
            <v>0</v>
          </cell>
          <cell r="AU587">
            <v>0</v>
          </cell>
          <cell r="AV587">
            <v>0</v>
          </cell>
        </row>
        <row r="588">
          <cell r="A588" t="str">
            <v>September</v>
          </cell>
          <cell r="B588" t="str">
            <v>2010-2011</v>
          </cell>
          <cell r="C588" t="str">
            <v>18225.512014.912</v>
          </cell>
          <cell r="D588" t="str">
            <v>CONSER</v>
          </cell>
          <cell r="E588" t="str">
            <v>CONSER</v>
          </cell>
          <cell r="F588">
            <v>40800</v>
          </cell>
          <cell r="G588">
            <v>196332</v>
          </cell>
          <cell r="H588" t="str">
            <v>Aqua Cops Water Systems Inc</v>
          </cell>
          <cell r="I588">
            <v>1440.86</v>
          </cell>
          <cell r="J588" t="str">
            <v>00171332</v>
          </cell>
          <cell r="K588" t="str">
            <v xml:space="preserve"> </v>
          </cell>
          <cell r="L588" t="str">
            <v>HF0323</v>
          </cell>
          <cell r="M588" t="str">
            <v>ADDITIONAL FUNDS CONS</v>
          </cell>
          <cell r="N588" t="str">
            <v>CONEW Misc</v>
          </cell>
          <cell r="O588" t="str">
            <v>Conservation</v>
          </cell>
          <cell r="P588" t="str">
            <v>NA</v>
          </cell>
          <cell r="Q588">
            <v>0</v>
          </cell>
          <cell r="R588">
            <v>0</v>
          </cell>
          <cell r="S588">
            <v>1440.86</v>
          </cell>
          <cell r="T588">
            <v>0</v>
          </cell>
          <cell r="U588">
            <v>0</v>
          </cell>
          <cell r="V588">
            <v>0</v>
          </cell>
          <cell r="W588">
            <v>0</v>
          </cell>
          <cell r="X588" t="str">
            <v>September2010-2011</v>
          </cell>
          <cell r="Y588" t="str">
            <v>September2010-2011ConservationCONSER</v>
          </cell>
          <cell r="Z588" t="str">
            <v>Conservation196332CONSER</v>
          </cell>
          <cell r="AA588" t="str">
            <v>September2010-2011CONEW Misc</v>
          </cell>
          <cell r="AB588" t="str">
            <v>ConservationCONSER</v>
          </cell>
          <cell r="AC588" t="str">
            <v>NACONSERConservation196332</v>
          </cell>
          <cell r="AD588" t="str">
            <v>CONEW MiscSeptemberCONSER</v>
          </cell>
          <cell r="AE588" t="str">
            <v>ConservationCONSER196332September</v>
          </cell>
          <cell r="AF588">
            <v>0</v>
          </cell>
          <cell r="AG588">
            <v>1440.86</v>
          </cell>
          <cell r="AH588">
            <v>0</v>
          </cell>
          <cell r="AI588">
            <v>0</v>
          </cell>
          <cell r="AJ588">
            <v>0</v>
          </cell>
          <cell r="AK588">
            <v>0</v>
          </cell>
          <cell r="AL588">
            <v>0</v>
          </cell>
          <cell r="AM588">
            <v>0</v>
          </cell>
          <cell r="AN588">
            <v>0</v>
          </cell>
          <cell r="AO588">
            <v>0</v>
          </cell>
          <cell r="AP588">
            <v>0</v>
          </cell>
          <cell r="AQ588">
            <v>0</v>
          </cell>
          <cell r="AR588">
            <v>0</v>
          </cell>
          <cell r="AS588">
            <v>1440.86</v>
          </cell>
          <cell r="AT588">
            <v>0</v>
          </cell>
          <cell r="AU588">
            <v>0</v>
          </cell>
          <cell r="AV588">
            <v>0</v>
          </cell>
        </row>
        <row r="589">
          <cell r="A589" t="str">
            <v>September</v>
          </cell>
          <cell r="B589" t="str">
            <v>2010-2011</v>
          </cell>
          <cell r="C589" t="str">
            <v>18225.512014.912</v>
          </cell>
          <cell r="D589" t="str">
            <v>CONSER</v>
          </cell>
          <cell r="E589" t="str">
            <v>CONSER</v>
          </cell>
          <cell r="F589">
            <v>40800</v>
          </cell>
          <cell r="G589">
            <v>196332</v>
          </cell>
          <cell r="H589" t="str">
            <v>Aqua Cops Water Systems Inc</v>
          </cell>
          <cell r="I589">
            <v>1215.72</v>
          </cell>
          <cell r="J589" t="str">
            <v>00171332</v>
          </cell>
          <cell r="K589" t="str">
            <v xml:space="preserve"> </v>
          </cell>
          <cell r="L589" t="str">
            <v>HF0324</v>
          </cell>
          <cell r="M589" t="str">
            <v>ADDITIONAL FUNDS CONS</v>
          </cell>
          <cell r="N589" t="str">
            <v>CONEW Misc</v>
          </cell>
          <cell r="O589" t="str">
            <v>Conservation</v>
          </cell>
          <cell r="P589" t="str">
            <v>NA</v>
          </cell>
          <cell r="Q589">
            <v>0</v>
          </cell>
          <cell r="R589">
            <v>0</v>
          </cell>
          <cell r="S589">
            <v>1215.72</v>
          </cell>
          <cell r="T589">
            <v>0</v>
          </cell>
          <cell r="U589">
            <v>0</v>
          </cell>
          <cell r="V589">
            <v>0</v>
          </cell>
          <cell r="W589">
            <v>0</v>
          </cell>
          <cell r="X589" t="str">
            <v>September2010-2011</v>
          </cell>
          <cell r="Y589" t="str">
            <v>September2010-2011ConservationCONSER</v>
          </cell>
          <cell r="Z589" t="str">
            <v>Conservation196332CONSER</v>
          </cell>
          <cell r="AA589" t="str">
            <v>September2010-2011CONEW Misc</v>
          </cell>
          <cell r="AB589" t="str">
            <v>ConservationCONSER</v>
          </cell>
          <cell r="AC589" t="str">
            <v>NACONSERConservation196332</v>
          </cell>
          <cell r="AD589" t="str">
            <v>CONEW MiscSeptemberCONSER</v>
          </cell>
          <cell r="AE589" t="str">
            <v>ConservationCONSER196332September</v>
          </cell>
          <cell r="AF589">
            <v>0</v>
          </cell>
          <cell r="AG589">
            <v>1215.72</v>
          </cell>
          <cell r="AH589">
            <v>0</v>
          </cell>
          <cell r="AI589">
            <v>0</v>
          </cell>
          <cell r="AJ589">
            <v>0</v>
          </cell>
          <cell r="AK589">
            <v>0</v>
          </cell>
          <cell r="AL589">
            <v>0</v>
          </cell>
          <cell r="AM589">
            <v>0</v>
          </cell>
          <cell r="AN589">
            <v>0</v>
          </cell>
          <cell r="AO589">
            <v>0</v>
          </cell>
          <cell r="AP589">
            <v>0</v>
          </cell>
          <cell r="AQ589">
            <v>0</v>
          </cell>
          <cell r="AR589">
            <v>0</v>
          </cell>
          <cell r="AS589">
            <v>1215.72</v>
          </cell>
          <cell r="AT589">
            <v>0</v>
          </cell>
          <cell r="AU589">
            <v>0</v>
          </cell>
          <cell r="AV589">
            <v>0</v>
          </cell>
        </row>
        <row r="590">
          <cell r="A590" t="str">
            <v>September</v>
          </cell>
          <cell r="B590" t="str">
            <v>2010-2011</v>
          </cell>
          <cell r="C590" t="str">
            <v>18225.512014.912</v>
          </cell>
          <cell r="D590" t="str">
            <v>CONSER</v>
          </cell>
          <cell r="E590" t="str">
            <v>CONSER</v>
          </cell>
          <cell r="F590">
            <v>40800</v>
          </cell>
          <cell r="G590">
            <v>196332</v>
          </cell>
          <cell r="H590" t="str">
            <v>Aqua Cops Water Systems Inc</v>
          </cell>
          <cell r="I590">
            <v>1033.81</v>
          </cell>
          <cell r="J590" t="str">
            <v>00171332</v>
          </cell>
          <cell r="K590" t="str">
            <v xml:space="preserve"> </v>
          </cell>
          <cell r="L590" t="str">
            <v>HF0325</v>
          </cell>
          <cell r="M590" t="str">
            <v>ADDITIONAL FUNDS CONS</v>
          </cell>
          <cell r="N590" t="str">
            <v>CONEW Misc</v>
          </cell>
          <cell r="O590" t="str">
            <v>Conservation</v>
          </cell>
          <cell r="P590" t="str">
            <v>NA</v>
          </cell>
          <cell r="Q590">
            <v>0</v>
          </cell>
          <cell r="R590">
            <v>0</v>
          </cell>
          <cell r="S590">
            <v>1033.81</v>
          </cell>
          <cell r="T590">
            <v>0</v>
          </cell>
          <cell r="U590">
            <v>0</v>
          </cell>
          <cell r="V590">
            <v>0</v>
          </cell>
          <cell r="W590">
            <v>0</v>
          </cell>
          <cell r="X590" t="str">
            <v>September2010-2011</v>
          </cell>
          <cell r="Y590" t="str">
            <v>September2010-2011ConservationCONSER</v>
          </cell>
          <cell r="Z590" t="str">
            <v>Conservation196332CONSER</v>
          </cell>
          <cell r="AA590" t="str">
            <v>September2010-2011CONEW Misc</v>
          </cell>
          <cell r="AB590" t="str">
            <v>ConservationCONSER</v>
          </cell>
          <cell r="AC590" t="str">
            <v>NACONSERConservation196332</v>
          </cell>
          <cell r="AD590" t="str">
            <v>CONEW MiscSeptemberCONSER</v>
          </cell>
          <cell r="AE590" t="str">
            <v>ConservationCONSER196332September</v>
          </cell>
          <cell r="AF590">
            <v>0</v>
          </cell>
          <cell r="AG590">
            <v>1033.81</v>
          </cell>
          <cell r="AH590">
            <v>0</v>
          </cell>
          <cell r="AI590">
            <v>0</v>
          </cell>
          <cell r="AJ590">
            <v>0</v>
          </cell>
          <cell r="AK590">
            <v>0</v>
          </cell>
          <cell r="AL590">
            <v>0</v>
          </cell>
          <cell r="AM590">
            <v>0</v>
          </cell>
          <cell r="AN590">
            <v>0</v>
          </cell>
          <cell r="AO590">
            <v>0</v>
          </cell>
          <cell r="AP590">
            <v>0</v>
          </cell>
          <cell r="AQ590">
            <v>0</v>
          </cell>
          <cell r="AR590">
            <v>0</v>
          </cell>
          <cell r="AS590">
            <v>1033.81</v>
          </cell>
          <cell r="AT590">
            <v>0</v>
          </cell>
          <cell r="AU590">
            <v>0</v>
          </cell>
          <cell r="AV590">
            <v>0</v>
          </cell>
        </row>
        <row r="591">
          <cell r="A591" t="str">
            <v>September</v>
          </cell>
          <cell r="B591" t="str">
            <v>2010-2011</v>
          </cell>
          <cell r="C591" t="str">
            <v>18225.512014.912</v>
          </cell>
          <cell r="D591" t="str">
            <v>CONSER</v>
          </cell>
          <cell r="E591" t="str">
            <v>CONSER</v>
          </cell>
          <cell r="F591">
            <v>40800</v>
          </cell>
          <cell r="G591">
            <v>196332</v>
          </cell>
          <cell r="H591" t="str">
            <v>Aqua Cops Water Systems Inc</v>
          </cell>
          <cell r="I591">
            <v>1012.3</v>
          </cell>
          <cell r="J591" t="str">
            <v>00171332</v>
          </cell>
          <cell r="K591" t="str">
            <v xml:space="preserve"> </v>
          </cell>
          <cell r="L591" t="str">
            <v>HF0326</v>
          </cell>
          <cell r="M591" t="str">
            <v>ADDITIONAL FUNDS CONS</v>
          </cell>
          <cell r="N591" t="str">
            <v>CONEW Misc</v>
          </cell>
          <cell r="O591" t="str">
            <v>Conservation</v>
          </cell>
          <cell r="P591" t="str">
            <v>NA</v>
          </cell>
          <cell r="Q591">
            <v>0</v>
          </cell>
          <cell r="R591">
            <v>0</v>
          </cell>
          <cell r="S591">
            <v>1012.3</v>
          </cell>
          <cell r="T591">
            <v>0</v>
          </cell>
          <cell r="U591">
            <v>0</v>
          </cell>
          <cell r="V591">
            <v>0</v>
          </cell>
          <cell r="W591">
            <v>0</v>
          </cell>
          <cell r="X591" t="str">
            <v>September2010-2011</v>
          </cell>
          <cell r="Y591" t="str">
            <v>September2010-2011ConservationCONSER</v>
          </cell>
          <cell r="Z591" t="str">
            <v>Conservation196332CONSER</v>
          </cell>
          <cell r="AA591" t="str">
            <v>September2010-2011CONEW Misc</v>
          </cell>
          <cell r="AB591" t="str">
            <v>ConservationCONSER</v>
          </cell>
          <cell r="AC591" t="str">
            <v>NACONSERConservation196332</v>
          </cell>
          <cell r="AD591" t="str">
            <v>CONEW MiscSeptemberCONSER</v>
          </cell>
          <cell r="AE591" t="str">
            <v>ConservationCONSER196332September</v>
          </cell>
          <cell r="AF591">
            <v>0</v>
          </cell>
          <cell r="AG591">
            <v>1012.3</v>
          </cell>
          <cell r="AH591">
            <v>0</v>
          </cell>
          <cell r="AI591">
            <v>0</v>
          </cell>
          <cell r="AJ591">
            <v>0</v>
          </cell>
          <cell r="AK591">
            <v>0</v>
          </cell>
          <cell r="AL591">
            <v>0</v>
          </cell>
          <cell r="AM591">
            <v>0</v>
          </cell>
          <cell r="AN591">
            <v>0</v>
          </cell>
          <cell r="AO591">
            <v>0</v>
          </cell>
          <cell r="AP591">
            <v>0</v>
          </cell>
          <cell r="AQ591">
            <v>0</v>
          </cell>
          <cell r="AR591">
            <v>0</v>
          </cell>
          <cell r="AS591">
            <v>1012.3</v>
          </cell>
          <cell r="AT591">
            <v>0</v>
          </cell>
          <cell r="AU591">
            <v>0</v>
          </cell>
          <cell r="AV591">
            <v>0</v>
          </cell>
        </row>
        <row r="592">
          <cell r="A592" t="str">
            <v>September</v>
          </cell>
          <cell r="B592" t="str">
            <v>2010-2011</v>
          </cell>
          <cell r="C592" t="str">
            <v>18225.512014.912</v>
          </cell>
          <cell r="D592" t="str">
            <v>CONSER</v>
          </cell>
          <cell r="E592" t="str">
            <v>CONSER</v>
          </cell>
          <cell r="F592">
            <v>40800</v>
          </cell>
          <cell r="G592">
            <v>196332</v>
          </cell>
          <cell r="H592" t="str">
            <v>Aqua Cops Water Systems Inc</v>
          </cell>
          <cell r="I592">
            <v>1242.1600000000001</v>
          </cell>
          <cell r="J592" t="str">
            <v>00171332</v>
          </cell>
          <cell r="K592" t="str">
            <v xml:space="preserve"> </v>
          </cell>
          <cell r="L592" t="str">
            <v>HF0327</v>
          </cell>
          <cell r="M592" t="str">
            <v>ADDITIONAL FUNDS CONS</v>
          </cell>
          <cell r="N592" t="str">
            <v>CONEW Misc</v>
          </cell>
          <cell r="O592" t="str">
            <v>Conservation</v>
          </cell>
          <cell r="P592" t="str">
            <v>NA</v>
          </cell>
          <cell r="Q592">
            <v>0</v>
          </cell>
          <cell r="R592">
            <v>0</v>
          </cell>
          <cell r="S592">
            <v>1242.1600000000001</v>
          </cell>
          <cell r="T592">
            <v>0</v>
          </cell>
          <cell r="U592">
            <v>0</v>
          </cell>
          <cell r="V592">
            <v>0</v>
          </cell>
          <cell r="W592">
            <v>0</v>
          </cell>
          <cell r="X592" t="str">
            <v>September2010-2011</v>
          </cell>
          <cell r="Y592" t="str">
            <v>September2010-2011ConservationCONSER</v>
          </cell>
          <cell r="Z592" t="str">
            <v>Conservation196332CONSER</v>
          </cell>
          <cell r="AA592" t="str">
            <v>September2010-2011CONEW Misc</v>
          </cell>
          <cell r="AB592" t="str">
            <v>ConservationCONSER</v>
          </cell>
          <cell r="AC592" t="str">
            <v>NACONSERConservation196332</v>
          </cell>
          <cell r="AD592" t="str">
            <v>CONEW MiscSeptemberCONSER</v>
          </cell>
          <cell r="AE592" t="str">
            <v>ConservationCONSER196332September</v>
          </cell>
          <cell r="AF592">
            <v>0</v>
          </cell>
          <cell r="AG592">
            <v>1242.1600000000001</v>
          </cell>
          <cell r="AH592">
            <v>0</v>
          </cell>
          <cell r="AI592">
            <v>0</v>
          </cell>
          <cell r="AJ592">
            <v>0</v>
          </cell>
          <cell r="AK592">
            <v>0</v>
          </cell>
          <cell r="AL592">
            <v>0</v>
          </cell>
          <cell r="AM592">
            <v>0</v>
          </cell>
          <cell r="AN592">
            <v>0</v>
          </cell>
          <cell r="AO592">
            <v>0</v>
          </cell>
          <cell r="AP592">
            <v>0</v>
          </cell>
          <cell r="AQ592">
            <v>0</v>
          </cell>
          <cell r="AR592">
            <v>0</v>
          </cell>
          <cell r="AS592">
            <v>1242.1600000000001</v>
          </cell>
          <cell r="AT592">
            <v>0</v>
          </cell>
          <cell r="AU592">
            <v>0</v>
          </cell>
          <cell r="AV592">
            <v>0</v>
          </cell>
        </row>
        <row r="593">
          <cell r="A593" t="str">
            <v>September</v>
          </cell>
          <cell r="B593" t="str">
            <v>2010-2011</v>
          </cell>
          <cell r="C593" t="str">
            <v>18225.512014.912</v>
          </cell>
          <cell r="D593" t="str">
            <v>CONSER</v>
          </cell>
          <cell r="E593" t="str">
            <v>CONSER</v>
          </cell>
          <cell r="F593">
            <v>40800</v>
          </cell>
          <cell r="G593">
            <v>196332</v>
          </cell>
          <cell r="H593" t="str">
            <v>Aqua Cops Water Systems Inc</v>
          </cell>
          <cell r="I593">
            <v>1024.49</v>
          </cell>
          <cell r="J593" t="str">
            <v>00171332</v>
          </cell>
          <cell r="K593" t="str">
            <v xml:space="preserve"> </v>
          </cell>
          <cell r="L593" t="str">
            <v>HF0329</v>
          </cell>
          <cell r="M593" t="str">
            <v>ADDITIONAL FUNDS CONS</v>
          </cell>
          <cell r="N593" t="str">
            <v>CONEW Misc</v>
          </cell>
          <cell r="O593" t="str">
            <v>Conservation</v>
          </cell>
          <cell r="P593" t="str">
            <v>NA</v>
          </cell>
          <cell r="Q593">
            <v>0</v>
          </cell>
          <cell r="R593">
            <v>0</v>
          </cell>
          <cell r="S593">
            <v>1024.49</v>
          </cell>
          <cell r="T593">
            <v>0</v>
          </cell>
          <cell r="U593">
            <v>0</v>
          </cell>
          <cell r="V593">
            <v>0</v>
          </cell>
          <cell r="W593">
            <v>0</v>
          </cell>
          <cell r="X593" t="str">
            <v>September2010-2011</v>
          </cell>
          <cell r="Y593" t="str">
            <v>September2010-2011ConservationCONSER</v>
          </cell>
          <cell r="Z593" t="str">
            <v>Conservation196332CONSER</v>
          </cell>
          <cell r="AA593" t="str">
            <v>September2010-2011CONEW Misc</v>
          </cell>
          <cell r="AB593" t="str">
            <v>ConservationCONSER</v>
          </cell>
          <cell r="AC593" t="str">
            <v>NACONSERConservation196332</v>
          </cell>
          <cell r="AD593" t="str">
            <v>CONEW MiscSeptemberCONSER</v>
          </cell>
          <cell r="AE593" t="str">
            <v>ConservationCONSER196332September</v>
          </cell>
          <cell r="AF593">
            <v>0</v>
          </cell>
          <cell r="AG593">
            <v>1024.49</v>
          </cell>
          <cell r="AH593">
            <v>0</v>
          </cell>
          <cell r="AI593">
            <v>0</v>
          </cell>
          <cell r="AJ593">
            <v>0</v>
          </cell>
          <cell r="AK593">
            <v>0</v>
          </cell>
          <cell r="AL593">
            <v>0</v>
          </cell>
          <cell r="AM593">
            <v>0</v>
          </cell>
          <cell r="AN593">
            <v>0</v>
          </cell>
          <cell r="AO593">
            <v>0</v>
          </cell>
          <cell r="AP593">
            <v>0</v>
          </cell>
          <cell r="AQ593">
            <v>0</v>
          </cell>
          <cell r="AR593">
            <v>0</v>
          </cell>
          <cell r="AS593">
            <v>1024.49</v>
          </cell>
          <cell r="AT593">
            <v>0</v>
          </cell>
          <cell r="AU593">
            <v>0</v>
          </cell>
          <cell r="AV593">
            <v>0</v>
          </cell>
        </row>
        <row r="594">
          <cell r="A594" t="str">
            <v>September</v>
          </cell>
          <cell r="B594" t="str">
            <v>2010-2011</v>
          </cell>
          <cell r="C594" t="str">
            <v>18225.512014.912</v>
          </cell>
          <cell r="D594" t="str">
            <v>CONSER</v>
          </cell>
          <cell r="E594" t="str">
            <v>CONSER</v>
          </cell>
          <cell r="F594">
            <v>40800</v>
          </cell>
          <cell r="G594">
            <v>196332</v>
          </cell>
          <cell r="H594" t="str">
            <v>Aqua Cops Water Systems Inc</v>
          </cell>
          <cell r="I594">
            <v>1329.39</v>
          </cell>
          <cell r="J594" t="str">
            <v>00171332</v>
          </cell>
          <cell r="K594" t="str">
            <v xml:space="preserve"> </v>
          </cell>
          <cell r="L594" t="str">
            <v>HF0330</v>
          </cell>
          <cell r="M594" t="str">
            <v>ADDITIONAL FUNDS CONS</v>
          </cell>
          <cell r="N594" t="str">
            <v>CONEW Misc</v>
          </cell>
          <cell r="O594" t="str">
            <v>Conservation</v>
          </cell>
          <cell r="P594" t="str">
            <v>NA</v>
          </cell>
          <cell r="Q594">
            <v>0</v>
          </cell>
          <cell r="R594">
            <v>0</v>
          </cell>
          <cell r="S594">
            <v>1329.39</v>
          </cell>
          <cell r="T594">
            <v>0</v>
          </cell>
          <cell r="U594">
            <v>0</v>
          </cell>
          <cell r="V594">
            <v>0</v>
          </cell>
          <cell r="W594">
            <v>0</v>
          </cell>
          <cell r="X594" t="str">
            <v>September2010-2011</v>
          </cell>
          <cell r="Y594" t="str">
            <v>September2010-2011ConservationCONSER</v>
          </cell>
          <cell r="Z594" t="str">
            <v>Conservation196332CONSER</v>
          </cell>
          <cell r="AA594" t="str">
            <v>September2010-2011CONEW Misc</v>
          </cell>
          <cell r="AB594" t="str">
            <v>ConservationCONSER</v>
          </cell>
          <cell r="AC594" t="str">
            <v>NACONSERConservation196332</v>
          </cell>
          <cell r="AD594" t="str">
            <v>CONEW MiscSeptemberCONSER</v>
          </cell>
          <cell r="AE594" t="str">
            <v>ConservationCONSER196332September</v>
          </cell>
          <cell r="AF594">
            <v>0</v>
          </cell>
          <cell r="AG594">
            <v>1329.39</v>
          </cell>
          <cell r="AH594">
            <v>0</v>
          </cell>
          <cell r="AI594">
            <v>0</v>
          </cell>
          <cell r="AJ594">
            <v>0</v>
          </cell>
          <cell r="AK594">
            <v>0</v>
          </cell>
          <cell r="AL594">
            <v>0</v>
          </cell>
          <cell r="AM594">
            <v>0</v>
          </cell>
          <cell r="AN594">
            <v>0</v>
          </cell>
          <cell r="AO594">
            <v>0</v>
          </cell>
          <cell r="AP594">
            <v>0</v>
          </cell>
          <cell r="AQ594">
            <v>0</v>
          </cell>
          <cell r="AR594">
            <v>0</v>
          </cell>
          <cell r="AS594">
            <v>1329.39</v>
          </cell>
          <cell r="AT594">
            <v>0</v>
          </cell>
          <cell r="AU594">
            <v>0</v>
          </cell>
          <cell r="AV594">
            <v>0</v>
          </cell>
        </row>
        <row r="595">
          <cell r="A595" t="str">
            <v>September</v>
          </cell>
          <cell r="B595" t="str">
            <v>2010-2011</v>
          </cell>
          <cell r="C595" t="str">
            <v>18225.512014.912</v>
          </cell>
          <cell r="D595" t="str">
            <v>CONSER</v>
          </cell>
          <cell r="E595" t="str">
            <v>CONSER</v>
          </cell>
          <cell r="F595">
            <v>40800</v>
          </cell>
          <cell r="G595">
            <v>196332</v>
          </cell>
          <cell r="H595" t="str">
            <v>Aqua Cops Water Systems Inc</v>
          </cell>
          <cell r="I595">
            <v>1035.94</v>
          </cell>
          <cell r="J595" t="str">
            <v>00171332</v>
          </cell>
          <cell r="K595" t="str">
            <v xml:space="preserve"> </v>
          </cell>
          <cell r="L595" t="str">
            <v>HF0331</v>
          </cell>
          <cell r="M595" t="str">
            <v>ADDITIONAL FUNDS CONS</v>
          </cell>
          <cell r="N595" t="str">
            <v>CONEW Misc</v>
          </cell>
          <cell r="O595" t="str">
            <v>Conservation</v>
          </cell>
          <cell r="P595" t="str">
            <v>NA</v>
          </cell>
          <cell r="Q595">
            <v>0</v>
          </cell>
          <cell r="R595">
            <v>0</v>
          </cell>
          <cell r="S595">
            <v>1035.94</v>
          </cell>
          <cell r="T595">
            <v>0</v>
          </cell>
          <cell r="U595">
            <v>0</v>
          </cell>
          <cell r="V595">
            <v>0</v>
          </cell>
          <cell r="W595">
            <v>0</v>
          </cell>
          <cell r="X595" t="str">
            <v>September2010-2011</v>
          </cell>
          <cell r="Y595" t="str">
            <v>September2010-2011ConservationCONSER</v>
          </cell>
          <cell r="Z595" t="str">
            <v>Conservation196332CONSER</v>
          </cell>
          <cell r="AA595" t="str">
            <v>September2010-2011CONEW Misc</v>
          </cell>
          <cell r="AB595" t="str">
            <v>ConservationCONSER</v>
          </cell>
          <cell r="AC595" t="str">
            <v>NACONSERConservation196332</v>
          </cell>
          <cell r="AD595" t="str">
            <v>CONEW MiscSeptemberCONSER</v>
          </cell>
          <cell r="AE595" t="str">
            <v>ConservationCONSER196332September</v>
          </cell>
          <cell r="AF595">
            <v>0</v>
          </cell>
          <cell r="AG595">
            <v>1035.94</v>
          </cell>
          <cell r="AH595">
            <v>0</v>
          </cell>
          <cell r="AI595">
            <v>0</v>
          </cell>
          <cell r="AJ595">
            <v>0</v>
          </cell>
          <cell r="AK595">
            <v>0</v>
          </cell>
          <cell r="AL595">
            <v>0</v>
          </cell>
          <cell r="AM595">
            <v>0</v>
          </cell>
          <cell r="AN595">
            <v>0</v>
          </cell>
          <cell r="AO595">
            <v>0</v>
          </cell>
          <cell r="AP595">
            <v>0</v>
          </cell>
          <cell r="AQ595">
            <v>0</v>
          </cell>
          <cell r="AR595">
            <v>0</v>
          </cell>
          <cell r="AS595">
            <v>1035.94</v>
          </cell>
          <cell r="AT595">
            <v>0</v>
          </cell>
          <cell r="AU595">
            <v>0</v>
          </cell>
          <cell r="AV595">
            <v>0</v>
          </cell>
        </row>
        <row r="596">
          <cell r="A596" t="str">
            <v>September</v>
          </cell>
          <cell r="B596" t="str">
            <v>2010-2011</v>
          </cell>
          <cell r="C596" t="str">
            <v>18225.512014.912</v>
          </cell>
          <cell r="D596" t="str">
            <v>CONSER</v>
          </cell>
          <cell r="E596" t="str">
            <v>CONSER</v>
          </cell>
          <cell r="F596">
            <v>40800</v>
          </cell>
          <cell r="G596">
            <v>196332</v>
          </cell>
          <cell r="H596" t="str">
            <v>Aqua Cops Water Systems Inc</v>
          </cell>
          <cell r="I596">
            <v>846.47</v>
          </cell>
          <cell r="J596" t="str">
            <v>00171332</v>
          </cell>
          <cell r="K596" t="str">
            <v xml:space="preserve"> </v>
          </cell>
          <cell r="L596" t="str">
            <v xml:space="preserve"> BI0075</v>
          </cell>
          <cell r="M596" t="str">
            <v>ADDITIONAL FUNDS CONS</v>
          </cell>
          <cell r="N596" t="str">
            <v>CONEW Misc</v>
          </cell>
          <cell r="O596" t="str">
            <v>Conservation</v>
          </cell>
          <cell r="P596" t="str">
            <v>NA</v>
          </cell>
          <cell r="Q596">
            <v>0</v>
          </cell>
          <cell r="R596">
            <v>0</v>
          </cell>
          <cell r="S596">
            <v>846.47</v>
          </cell>
          <cell r="T596">
            <v>0</v>
          </cell>
          <cell r="U596">
            <v>0</v>
          </cell>
          <cell r="V596">
            <v>0</v>
          </cell>
          <cell r="W596">
            <v>0</v>
          </cell>
          <cell r="X596" t="str">
            <v>September2010-2011</v>
          </cell>
          <cell r="Y596" t="str">
            <v>September2010-2011ConservationCONSER</v>
          </cell>
          <cell r="Z596" t="str">
            <v>Conservation196332CONSER</v>
          </cell>
          <cell r="AA596" t="str">
            <v>September2010-2011CONEW Misc</v>
          </cell>
          <cell r="AB596" t="str">
            <v>ConservationCONSER</v>
          </cell>
          <cell r="AC596" t="str">
            <v>NACONSERConservation196332</v>
          </cell>
          <cell r="AD596" t="str">
            <v>CONEW MiscSeptemberCONSER</v>
          </cell>
          <cell r="AE596" t="str">
            <v>ConservationCONSER196332September</v>
          </cell>
          <cell r="AF596">
            <v>0</v>
          </cell>
          <cell r="AG596">
            <v>846.47</v>
          </cell>
          <cell r="AH596">
            <v>0</v>
          </cell>
          <cell r="AI596">
            <v>0</v>
          </cell>
          <cell r="AJ596">
            <v>0</v>
          </cell>
          <cell r="AK596">
            <v>0</v>
          </cell>
          <cell r="AL596">
            <v>0</v>
          </cell>
          <cell r="AM596">
            <v>0</v>
          </cell>
          <cell r="AN596">
            <v>0</v>
          </cell>
          <cell r="AO596">
            <v>0</v>
          </cell>
          <cell r="AP596">
            <v>0</v>
          </cell>
          <cell r="AQ596">
            <v>0</v>
          </cell>
          <cell r="AR596">
            <v>0</v>
          </cell>
          <cell r="AS596">
            <v>846.47</v>
          </cell>
          <cell r="AT596">
            <v>0</v>
          </cell>
          <cell r="AU596">
            <v>0</v>
          </cell>
          <cell r="AV596">
            <v>0</v>
          </cell>
        </row>
        <row r="597">
          <cell r="A597" t="str">
            <v>September</v>
          </cell>
          <cell r="B597" t="str">
            <v>2010-2011</v>
          </cell>
          <cell r="C597" t="str">
            <v>18225.512014.912</v>
          </cell>
          <cell r="D597" t="str">
            <v>CONSER</v>
          </cell>
          <cell r="E597" t="str">
            <v>CONSER</v>
          </cell>
          <cell r="F597">
            <v>40800</v>
          </cell>
          <cell r="G597">
            <v>196332</v>
          </cell>
          <cell r="H597" t="str">
            <v>Aqua Cops Water Systems Inc</v>
          </cell>
          <cell r="I597">
            <v>418.17</v>
          </cell>
          <cell r="J597" t="str">
            <v>00171332</v>
          </cell>
          <cell r="K597" t="str">
            <v xml:space="preserve"> </v>
          </cell>
          <cell r="L597" t="str">
            <v xml:space="preserve"> HF0328</v>
          </cell>
          <cell r="M597" t="str">
            <v>ADDITIONAL FUNDS CONS</v>
          </cell>
          <cell r="N597" t="str">
            <v>CONEW Misc</v>
          </cell>
          <cell r="O597" t="str">
            <v>Conservation</v>
          </cell>
          <cell r="P597" t="str">
            <v>NA</v>
          </cell>
          <cell r="Q597">
            <v>0</v>
          </cell>
          <cell r="R597">
            <v>0</v>
          </cell>
          <cell r="S597">
            <v>418.17</v>
          </cell>
          <cell r="T597">
            <v>0</v>
          </cell>
          <cell r="U597">
            <v>0</v>
          </cell>
          <cell r="V597">
            <v>0</v>
          </cell>
          <cell r="W597">
            <v>0</v>
          </cell>
          <cell r="X597" t="str">
            <v>September2010-2011</v>
          </cell>
          <cell r="Y597" t="str">
            <v>September2010-2011ConservationCONSER</v>
          </cell>
          <cell r="Z597" t="str">
            <v>Conservation196332CONSER</v>
          </cell>
          <cell r="AA597" t="str">
            <v>September2010-2011CONEW Misc</v>
          </cell>
          <cell r="AB597" t="str">
            <v>ConservationCONSER</v>
          </cell>
          <cell r="AC597" t="str">
            <v>NACONSERConservation196332</v>
          </cell>
          <cell r="AD597" t="str">
            <v>CONEW MiscSeptemberCONSER</v>
          </cell>
          <cell r="AE597" t="str">
            <v>ConservationCONSER196332September</v>
          </cell>
          <cell r="AF597">
            <v>0</v>
          </cell>
          <cell r="AG597">
            <v>418.17</v>
          </cell>
          <cell r="AH597">
            <v>0</v>
          </cell>
          <cell r="AI597">
            <v>0</v>
          </cell>
          <cell r="AJ597">
            <v>0</v>
          </cell>
          <cell r="AK597">
            <v>0</v>
          </cell>
          <cell r="AL597">
            <v>0</v>
          </cell>
          <cell r="AM597">
            <v>0</v>
          </cell>
          <cell r="AN597">
            <v>0</v>
          </cell>
          <cell r="AO597">
            <v>0</v>
          </cell>
          <cell r="AP597">
            <v>0</v>
          </cell>
          <cell r="AQ597">
            <v>0</v>
          </cell>
          <cell r="AR597">
            <v>0</v>
          </cell>
          <cell r="AS597">
            <v>418.17</v>
          </cell>
          <cell r="AT597">
            <v>0</v>
          </cell>
          <cell r="AU597">
            <v>0</v>
          </cell>
          <cell r="AV597">
            <v>0</v>
          </cell>
        </row>
        <row r="598">
          <cell r="A598" t="str">
            <v>September</v>
          </cell>
          <cell r="B598" t="str">
            <v>2010-2011</v>
          </cell>
          <cell r="C598" t="str">
            <v>18225.511200.912</v>
          </cell>
          <cell r="D598" t="str">
            <v>CONSER</v>
          </cell>
          <cell r="E598" t="str">
            <v>MCCR</v>
          </cell>
          <cell r="F598">
            <v>40801</v>
          </cell>
          <cell r="H598" t="str">
            <v>CIS</v>
          </cell>
          <cell r="I598">
            <v>4374.0200000000004</v>
          </cell>
          <cell r="J598" t="str">
            <v xml:space="preserve"> </v>
          </cell>
          <cell r="K598" t="str">
            <v xml:space="preserve"> </v>
          </cell>
          <cell r="L598" t="str">
            <v xml:space="preserve"> </v>
          </cell>
          <cell r="M598" t="str">
            <v>000000000001603</v>
          </cell>
          <cell r="N598" t="str">
            <v>CONEW Misc</v>
          </cell>
          <cell r="O598" t="str">
            <v>Conservation</v>
          </cell>
          <cell r="P598" t="str">
            <v>NA</v>
          </cell>
          <cell r="Q598">
            <v>0</v>
          </cell>
          <cell r="R598">
            <v>0</v>
          </cell>
          <cell r="S598">
            <v>4374.0200000000004</v>
          </cell>
          <cell r="T598">
            <v>0</v>
          </cell>
          <cell r="U598">
            <v>0</v>
          </cell>
          <cell r="V598">
            <v>0</v>
          </cell>
          <cell r="W598">
            <v>0</v>
          </cell>
          <cell r="X598" t="str">
            <v>September2010-2011</v>
          </cell>
          <cell r="Y598" t="str">
            <v>September2010-2011ConservationCONSER</v>
          </cell>
          <cell r="Z598" t="str">
            <v>ConservationCONSER</v>
          </cell>
          <cell r="AA598" t="str">
            <v>September2010-2011CONEW Misc</v>
          </cell>
          <cell r="AB598" t="str">
            <v>ConservationCONSER</v>
          </cell>
          <cell r="AC598" t="str">
            <v>NACONSERConservation</v>
          </cell>
          <cell r="AD598" t="str">
            <v>CONEW MiscSeptemberMCCR</v>
          </cell>
          <cell r="AE598" t="str">
            <v>ConservationCONSERSeptember</v>
          </cell>
          <cell r="AF598">
            <v>0</v>
          </cell>
          <cell r="AG598">
            <v>4374.0200000000004</v>
          </cell>
          <cell r="AH598">
            <v>0</v>
          </cell>
          <cell r="AI598">
            <v>0</v>
          </cell>
          <cell r="AJ598">
            <v>0</v>
          </cell>
          <cell r="AK598">
            <v>0</v>
          </cell>
          <cell r="AL598">
            <v>0</v>
          </cell>
          <cell r="AM598">
            <v>0</v>
          </cell>
          <cell r="AN598">
            <v>0</v>
          </cell>
          <cell r="AO598">
            <v>0</v>
          </cell>
          <cell r="AP598">
            <v>0</v>
          </cell>
          <cell r="AQ598">
            <v>0</v>
          </cell>
          <cell r="AR598">
            <v>0</v>
          </cell>
          <cell r="AS598">
            <v>4374.0200000000004</v>
          </cell>
          <cell r="AT598">
            <v>0</v>
          </cell>
          <cell r="AU598">
            <v>0</v>
          </cell>
          <cell r="AV598">
            <v>0</v>
          </cell>
        </row>
        <row r="599">
          <cell r="A599" t="str">
            <v>September</v>
          </cell>
          <cell r="B599" t="str">
            <v>2010-2011</v>
          </cell>
          <cell r="C599" t="str">
            <v>18225.512014.912</v>
          </cell>
          <cell r="D599" t="str">
            <v>CONSER</v>
          </cell>
          <cell r="E599" t="str">
            <v>CONSER</v>
          </cell>
          <cell r="F599">
            <v>40801</v>
          </cell>
          <cell r="G599">
            <v>52020</v>
          </cell>
          <cell r="H599" t="str">
            <v>Asyst Corporation</v>
          </cell>
          <cell r="I599">
            <v>6000</v>
          </cell>
          <cell r="J599" t="str">
            <v>00143983</v>
          </cell>
          <cell r="K599" t="str">
            <v xml:space="preserve"> </v>
          </cell>
          <cell r="L599" t="str">
            <v>5470</v>
          </cell>
          <cell r="M599" t="str">
            <v>ADDITIONAL FUND FY 2011</v>
          </cell>
          <cell r="N599" t="str">
            <v>CONEW Misc</v>
          </cell>
          <cell r="O599" t="str">
            <v>Conservation</v>
          </cell>
          <cell r="P599" t="str">
            <v>NA</v>
          </cell>
          <cell r="Q599">
            <v>0</v>
          </cell>
          <cell r="R599">
            <v>0</v>
          </cell>
          <cell r="S599">
            <v>6000</v>
          </cell>
          <cell r="T599">
            <v>0</v>
          </cell>
          <cell r="U599">
            <v>0</v>
          </cell>
          <cell r="V599">
            <v>0</v>
          </cell>
          <cell r="W599">
            <v>0</v>
          </cell>
          <cell r="X599" t="str">
            <v>September2010-2011</v>
          </cell>
          <cell r="Y599" t="str">
            <v>September2010-2011ConservationCONSER</v>
          </cell>
          <cell r="Z599" t="str">
            <v>Conservation52020CONSER</v>
          </cell>
          <cell r="AA599" t="str">
            <v>September2010-2011CONEW Misc</v>
          </cell>
          <cell r="AB599" t="str">
            <v>ConservationCONSER</v>
          </cell>
          <cell r="AC599" t="str">
            <v>NACONSERConservation52020</v>
          </cell>
          <cell r="AD599" t="str">
            <v>CONEW MiscSeptemberCONSER</v>
          </cell>
          <cell r="AE599" t="str">
            <v>ConservationCONSER52020September</v>
          </cell>
          <cell r="AF599">
            <v>0</v>
          </cell>
          <cell r="AG599">
            <v>6000</v>
          </cell>
          <cell r="AH599">
            <v>0</v>
          </cell>
          <cell r="AI599">
            <v>0</v>
          </cell>
          <cell r="AJ599">
            <v>0</v>
          </cell>
          <cell r="AK599">
            <v>0</v>
          </cell>
          <cell r="AL599">
            <v>0</v>
          </cell>
          <cell r="AM599">
            <v>0</v>
          </cell>
          <cell r="AN599">
            <v>0</v>
          </cell>
          <cell r="AO599">
            <v>0</v>
          </cell>
          <cell r="AP599">
            <v>0</v>
          </cell>
          <cell r="AQ599">
            <v>0</v>
          </cell>
          <cell r="AR599">
            <v>0</v>
          </cell>
          <cell r="AS599">
            <v>6000</v>
          </cell>
          <cell r="AT599">
            <v>0</v>
          </cell>
          <cell r="AU599">
            <v>0</v>
          </cell>
          <cell r="AV599">
            <v>0</v>
          </cell>
        </row>
        <row r="600">
          <cell r="A600" t="str">
            <v>September</v>
          </cell>
          <cell r="B600" t="str">
            <v>2010-2011</v>
          </cell>
          <cell r="C600" t="str">
            <v>18225.511200.912</v>
          </cell>
          <cell r="D600" t="str">
            <v>CONSER</v>
          </cell>
          <cell r="E600" t="str">
            <v>MCCR</v>
          </cell>
          <cell r="F600">
            <v>40806</v>
          </cell>
          <cell r="G600">
            <v>113353</v>
          </cell>
          <cell r="H600" t="str">
            <v>Con Air Industries Inc</v>
          </cell>
          <cell r="I600">
            <v>2020</v>
          </cell>
          <cell r="J600" t="str">
            <v>00144059</v>
          </cell>
          <cell r="K600" t="str">
            <v>00361664</v>
          </cell>
          <cell r="L600" t="str">
            <v>74748</v>
          </cell>
          <cell r="M600" t="str">
            <v>Misc Conservation Supplies</v>
          </cell>
          <cell r="N600" t="str">
            <v>CONEW Misc</v>
          </cell>
          <cell r="O600" t="str">
            <v>Conservation</v>
          </cell>
          <cell r="P600" t="str">
            <v>NA</v>
          </cell>
          <cell r="Q600">
            <v>0</v>
          </cell>
          <cell r="R600">
            <v>0</v>
          </cell>
          <cell r="S600">
            <v>2020</v>
          </cell>
          <cell r="T600">
            <v>0</v>
          </cell>
          <cell r="U600">
            <v>0</v>
          </cell>
          <cell r="V600">
            <v>0</v>
          </cell>
          <cell r="W600">
            <v>0</v>
          </cell>
          <cell r="X600" t="str">
            <v>September2010-2011</v>
          </cell>
          <cell r="Y600" t="str">
            <v>September2010-2011ConservationCONSER</v>
          </cell>
          <cell r="Z600" t="str">
            <v>Conservation113353CONSER</v>
          </cell>
          <cell r="AA600" t="str">
            <v>September2010-2011CONEW Misc</v>
          </cell>
          <cell r="AB600" t="str">
            <v>ConservationCONSER</v>
          </cell>
          <cell r="AC600" t="str">
            <v>NACONSERConservation113353</v>
          </cell>
          <cell r="AD600" t="str">
            <v>CONEW MiscSeptemberMCCR</v>
          </cell>
          <cell r="AE600" t="str">
            <v>ConservationCONSER113353September</v>
          </cell>
          <cell r="AF600">
            <v>0</v>
          </cell>
          <cell r="AG600">
            <v>2020</v>
          </cell>
          <cell r="AH600">
            <v>0</v>
          </cell>
          <cell r="AI600">
            <v>0</v>
          </cell>
          <cell r="AJ600">
            <v>0</v>
          </cell>
          <cell r="AK600">
            <v>0</v>
          </cell>
          <cell r="AL600">
            <v>0</v>
          </cell>
          <cell r="AM600">
            <v>0</v>
          </cell>
          <cell r="AN600">
            <v>0</v>
          </cell>
          <cell r="AO600">
            <v>0</v>
          </cell>
          <cell r="AP600">
            <v>0</v>
          </cell>
          <cell r="AQ600">
            <v>0</v>
          </cell>
          <cell r="AR600">
            <v>0</v>
          </cell>
          <cell r="AS600">
            <v>2020</v>
          </cell>
          <cell r="AT600">
            <v>0</v>
          </cell>
          <cell r="AU600">
            <v>0</v>
          </cell>
          <cell r="AV600">
            <v>0</v>
          </cell>
        </row>
        <row r="601">
          <cell r="A601" t="str">
            <v>September</v>
          </cell>
          <cell r="B601" t="str">
            <v>2010-2011</v>
          </cell>
          <cell r="C601" t="str">
            <v>18225.512014.912</v>
          </cell>
          <cell r="D601" t="str">
            <v>CONSER</v>
          </cell>
          <cell r="E601" t="str">
            <v>CONSER</v>
          </cell>
          <cell r="F601">
            <v>40807</v>
          </cell>
          <cell r="G601">
            <v>196332</v>
          </cell>
          <cell r="H601" t="str">
            <v>Aqua Cops Water Systems Inc</v>
          </cell>
          <cell r="I601">
            <v>960.4</v>
          </cell>
          <cell r="J601" t="str">
            <v>00171332</v>
          </cell>
          <cell r="K601" t="str">
            <v xml:space="preserve"> </v>
          </cell>
          <cell r="L601" t="str">
            <v>BI0078</v>
          </cell>
          <cell r="M601" t="str">
            <v>ADDITIONAL FUNDS CONS</v>
          </cell>
          <cell r="N601" t="str">
            <v>CONEW Misc</v>
          </cell>
          <cell r="O601" t="str">
            <v>Conservation</v>
          </cell>
          <cell r="P601" t="str">
            <v>NA</v>
          </cell>
          <cell r="Q601">
            <v>0</v>
          </cell>
          <cell r="R601">
            <v>0</v>
          </cell>
          <cell r="S601">
            <v>960.4</v>
          </cell>
          <cell r="T601">
            <v>0</v>
          </cell>
          <cell r="U601">
            <v>0</v>
          </cell>
          <cell r="V601">
            <v>0</v>
          </cell>
          <cell r="W601">
            <v>0</v>
          </cell>
          <cell r="X601" t="str">
            <v>September2010-2011</v>
          </cell>
          <cell r="Y601" t="str">
            <v>September2010-2011ConservationCONSER</v>
          </cell>
          <cell r="Z601" t="str">
            <v>Conservation196332CONSER</v>
          </cell>
          <cell r="AA601" t="str">
            <v>September2010-2011CONEW Misc</v>
          </cell>
          <cell r="AB601" t="str">
            <v>ConservationCONSER</v>
          </cell>
          <cell r="AC601" t="str">
            <v>NACONSERConservation196332</v>
          </cell>
          <cell r="AD601" t="str">
            <v>CONEW MiscSeptemberCONSER</v>
          </cell>
          <cell r="AE601" t="str">
            <v>ConservationCONSER196332September</v>
          </cell>
          <cell r="AF601">
            <v>0</v>
          </cell>
          <cell r="AG601">
            <v>960.4</v>
          </cell>
          <cell r="AH601">
            <v>0</v>
          </cell>
          <cell r="AI601">
            <v>0</v>
          </cell>
          <cell r="AJ601">
            <v>0</v>
          </cell>
          <cell r="AK601">
            <v>0</v>
          </cell>
          <cell r="AL601">
            <v>0</v>
          </cell>
          <cell r="AM601">
            <v>0</v>
          </cell>
          <cell r="AN601">
            <v>0</v>
          </cell>
          <cell r="AO601">
            <v>0</v>
          </cell>
          <cell r="AP601">
            <v>0</v>
          </cell>
          <cell r="AQ601">
            <v>0</v>
          </cell>
          <cell r="AR601">
            <v>0</v>
          </cell>
          <cell r="AS601">
            <v>960.4</v>
          </cell>
          <cell r="AT601">
            <v>0</v>
          </cell>
          <cell r="AU601">
            <v>0</v>
          </cell>
          <cell r="AV601">
            <v>0</v>
          </cell>
        </row>
        <row r="602">
          <cell r="A602" t="str">
            <v>September</v>
          </cell>
          <cell r="B602" t="str">
            <v>2010-2011</v>
          </cell>
          <cell r="C602" t="str">
            <v>18225.512014.912</v>
          </cell>
          <cell r="D602" t="str">
            <v>CONSER</v>
          </cell>
          <cell r="E602" t="str">
            <v>CONSER</v>
          </cell>
          <cell r="F602">
            <v>40807</v>
          </cell>
          <cell r="G602">
            <v>196332</v>
          </cell>
          <cell r="H602" t="str">
            <v>Aqua Cops Water Systems Inc</v>
          </cell>
          <cell r="I602">
            <v>1582.15</v>
          </cell>
          <cell r="J602" t="str">
            <v>00171332</v>
          </cell>
          <cell r="K602" t="str">
            <v xml:space="preserve"> </v>
          </cell>
          <cell r="L602" t="str">
            <v>HF0335</v>
          </cell>
          <cell r="M602" t="str">
            <v>ADDITIONAL FUNDS CONS</v>
          </cell>
          <cell r="N602" t="str">
            <v>CONEW Misc</v>
          </cell>
          <cell r="O602" t="str">
            <v>Conservation</v>
          </cell>
          <cell r="P602" t="str">
            <v>NA</v>
          </cell>
          <cell r="Q602">
            <v>0</v>
          </cell>
          <cell r="R602">
            <v>0</v>
          </cell>
          <cell r="S602">
            <v>1582.15</v>
          </cell>
          <cell r="T602">
            <v>0</v>
          </cell>
          <cell r="U602">
            <v>0</v>
          </cell>
          <cell r="V602">
            <v>0</v>
          </cell>
          <cell r="W602">
            <v>0</v>
          </cell>
          <cell r="X602" t="str">
            <v>September2010-2011</v>
          </cell>
          <cell r="Y602" t="str">
            <v>September2010-2011ConservationCONSER</v>
          </cell>
          <cell r="Z602" t="str">
            <v>Conservation196332CONSER</v>
          </cell>
          <cell r="AA602" t="str">
            <v>September2010-2011CONEW Misc</v>
          </cell>
          <cell r="AB602" t="str">
            <v>ConservationCONSER</v>
          </cell>
          <cell r="AC602" t="str">
            <v>NACONSERConservation196332</v>
          </cell>
          <cell r="AD602" t="str">
            <v>CONEW MiscSeptemberCONSER</v>
          </cell>
          <cell r="AE602" t="str">
            <v>ConservationCONSER196332September</v>
          </cell>
          <cell r="AF602">
            <v>0</v>
          </cell>
          <cell r="AG602">
            <v>1582.15</v>
          </cell>
          <cell r="AH602">
            <v>0</v>
          </cell>
          <cell r="AI602">
            <v>0</v>
          </cell>
          <cell r="AJ602">
            <v>0</v>
          </cell>
          <cell r="AK602">
            <v>0</v>
          </cell>
          <cell r="AL602">
            <v>0</v>
          </cell>
          <cell r="AM602">
            <v>0</v>
          </cell>
          <cell r="AN602">
            <v>0</v>
          </cell>
          <cell r="AO602">
            <v>0</v>
          </cell>
          <cell r="AP602">
            <v>0</v>
          </cell>
          <cell r="AQ602">
            <v>0</v>
          </cell>
          <cell r="AR602">
            <v>0</v>
          </cell>
          <cell r="AS602">
            <v>1582.15</v>
          </cell>
          <cell r="AT602">
            <v>0</v>
          </cell>
          <cell r="AU602">
            <v>0</v>
          </cell>
          <cell r="AV602">
            <v>0</v>
          </cell>
        </row>
        <row r="603">
          <cell r="A603" t="str">
            <v>September</v>
          </cell>
          <cell r="B603" t="str">
            <v>2010-2011</v>
          </cell>
          <cell r="C603" t="str">
            <v>18225.512014.912</v>
          </cell>
          <cell r="D603" t="str">
            <v>CONSER</v>
          </cell>
          <cell r="E603" t="str">
            <v>CONSER</v>
          </cell>
          <cell r="F603">
            <v>40807</v>
          </cell>
          <cell r="G603">
            <v>196332</v>
          </cell>
          <cell r="H603" t="str">
            <v>Aqua Cops Water Systems Inc</v>
          </cell>
          <cell r="I603">
            <v>1604.42</v>
          </cell>
          <cell r="J603" t="str">
            <v>00171332</v>
          </cell>
          <cell r="K603" t="str">
            <v xml:space="preserve"> </v>
          </cell>
          <cell r="L603" t="str">
            <v>HF0336</v>
          </cell>
          <cell r="M603" t="str">
            <v>ADDITIONAL FUNDS CONS</v>
          </cell>
          <cell r="N603" t="str">
            <v>CONEW Misc</v>
          </cell>
          <cell r="O603" t="str">
            <v>Conservation</v>
          </cell>
          <cell r="P603" t="str">
            <v>NA</v>
          </cell>
          <cell r="Q603">
            <v>0</v>
          </cell>
          <cell r="R603">
            <v>0</v>
          </cell>
          <cell r="S603">
            <v>1604.42</v>
          </cell>
          <cell r="T603">
            <v>0</v>
          </cell>
          <cell r="U603">
            <v>0</v>
          </cell>
          <cell r="V603">
            <v>0</v>
          </cell>
          <cell r="W603">
            <v>0</v>
          </cell>
          <cell r="X603" t="str">
            <v>September2010-2011</v>
          </cell>
          <cell r="Y603" t="str">
            <v>September2010-2011ConservationCONSER</v>
          </cell>
          <cell r="Z603" t="str">
            <v>Conservation196332CONSER</v>
          </cell>
          <cell r="AA603" t="str">
            <v>September2010-2011CONEW Misc</v>
          </cell>
          <cell r="AB603" t="str">
            <v>ConservationCONSER</v>
          </cell>
          <cell r="AC603" t="str">
            <v>NACONSERConservation196332</v>
          </cell>
          <cell r="AD603" t="str">
            <v>CONEW MiscSeptemberCONSER</v>
          </cell>
          <cell r="AE603" t="str">
            <v>ConservationCONSER196332September</v>
          </cell>
          <cell r="AF603">
            <v>0</v>
          </cell>
          <cell r="AG603">
            <v>1604.42</v>
          </cell>
          <cell r="AH603">
            <v>0</v>
          </cell>
          <cell r="AI603">
            <v>0</v>
          </cell>
          <cell r="AJ603">
            <v>0</v>
          </cell>
          <cell r="AK603">
            <v>0</v>
          </cell>
          <cell r="AL603">
            <v>0</v>
          </cell>
          <cell r="AM603">
            <v>0</v>
          </cell>
          <cell r="AN603">
            <v>0</v>
          </cell>
          <cell r="AO603">
            <v>0</v>
          </cell>
          <cell r="AP603">
            <v>0</v>
          </cell>
          <cell r="AQ603">
            <v>0</v>
          </cell>
          <cell r="AR603">
            <v>0</v>
          </cell>
          <cell r="AS603">
            <v>1604.42</v>
          </cell>
          <cell r="AT603">
            <v>0</v>
          </cell>
          <cell r="AU603">
            <v>0</v>
          </cell>
          <cell r="AV603">
            <v>0</v>
          </cell>
        </row>
        <row r="604">
          <cell r="A604" t="str">
            <v>September</v>
          </cell>
          <cell r="B604" t="str">
            <v>2010-2011</v>
          </cell>
          <cell r="C604" t="str">
            <v>18225.512014.912</v>
          </cell>
          <cell r="D604" t="str">
            <v>CONSER</v>
          </cell>
          <cell r="E604" t="str">
            <v>CONSER</v>
          </cell>
          <cell r="F604">
            <v>40807</v>
          </cell>
          <cell r="G604">
            <v>196332</v>
          </cell>
          <cell r="H604" t="str">
            <v>Aqua Cops Water Systems Inc</v>
          </cell>
          <cell r="I604">
            <v>1247.32</v>
          </cell>
          <cell r="J604" t="str">
            <v>00171332</v>
          </cell>
          <cell r="K604" t="str">
            <v xml:space="preserve"> </v>
          </cell>
          <cell r="L604" t="str">
            <v>HF0337</v>
          </cell>
          <cell r="M604" t="str">
            <v>ADDITIONAL FUNDS CONS</v>
          </cell>
          <cell r="N604" t="str">
            <v>CONEW Misc</v>
          </cell>
          <cell r="O604" t="str">
            <v>Conservation</v>
          </cell>
          <cell r="P604" t="str">
            <v>NA</v>
          </cell>
          <cell r="Q604">
            <v>0</v>
          </cell>
          <cell r="R604">
            <v>0</v>
          </cell>
          <cell r="S604">
            <v>1247.32</v>
          </cell>
          <cell r="T604">
            <v>0</v>
          </cell>
          <cell r="U604">
            <v>0</v>
          </cell>
          <cell r="V604">
            <v>0</v>
          </cell>
          <cell r="W604">
            <v>0</v>
          </cell>
          <cell r="X604" t="str">
            <v>September2010-2011</v>
          </cell>
          <cell r="Y604" t="str">
            <v>September2010-2011ConservationCONSER</v>
          </cell>
          <cell r="Z604" t="str">
            <v>Conservation196332CONSER</v>
          </cell>
          <cell r="AA604" t="str">
            <v>September2010-2011CONEW Misc</v>
          </cell>
          <cell r="AB604" t="str">
            <v>ConservationCONSER</v>
          </cell>
          <cell r="AC604" t="str">
            <v>NACONSERConservation196332</v>
          </cell>
          <cell r="AD604" t="str">
            <v>CONEW MiscSeptemberCONSER</v>
          </cell>
          <cell r="AE604" t="str">
            <v>ConservationCONSER196332September</v>
          </cell>
          <cell r="AF604">
            <v>0</v>
          </cell>
          <cell r="AG604">
            <v>1247.32</v>
          </cell>
          <cell r="AH604">
            <v>0</v>
          </cell>
          <cell r="AI604">
            <v>0</v>
          </cell>
          <cell r="AJ604">
            <v>0</v>
          </cell>
          <cell r="AK604">
            <v>0</v>
          </cell>
          <cell r="AL604">
            <v>0</v>
          </cell>
          <cell r="AM604">
            <v>0</v>
          </cell>
          <cell r="AN604">
            <v>0</v>
          </cell>
          <cell r="AO604">
            <v>0</v>
          </cell>
          <cell r="AP604">
            <v>0</v>
          </cell>
          <cell r="AQ604">
            <v>0</v>
          </cell>
          <cell r="AR604">
            <v>0</v>
          </cell>
          <cell r="AS604">
            <v>1247.32</v>
          </cell>
          <cell r="AT604">
            <v>0</v>
          </cell>
          <cell r="AU604">
            <v>0</v>
          </cell>
          <cell r="AV604">
            <v>0</v>
          </cell>
        </row>
        <row r="605">
          <cell r="A605" t="str">
            <v>September</v>
          </cell>
          <cell r="B605" t="str">
            <v>2010-2011</v>
          </cell>
          <cell r="C605" t="str">
            <v>18225.512014.912</v>
          </cell>
          <cell r="D605" t="str">
            <v>CONSER</v>
          </cell>
          <cell r="E605" t="str">
            <v>CONSER</v>
          </cell>
          <cell r="F605">
            <v>40807</v>
          </cell>
          <cell r="G605">
            <v>196332</v>
          </cell>
          <cell r="H605" t="str">
            <v>Aqua Cops Water Systems Inc</v>
          </cell>
          <cell r="I605">
            <v>1124.57</v>
          </cell>
          <cell r="J605" t="str">
            <v>00171332</v>
          </cell>
          <cell r="K605" t="str">
            <v xml:space="preserve"> </v>
          </cell>
          <cell r="L605" t="str">
            <v>HF0338</v>
          </cell>
          <cell r="M605" t="str">
            <v>ADDITIONAL FUNDS CONS</v>
          </cell>
          <cell r="N605" t="str">
            <v>CONEW Misc</v>
          </cell>
          <cell r="O605" t="str">
            <v>Conservation</v>
          </cell>
          <cell r="P605" t="str">
            <v>NA</v>
          </cell>
          <cell r="Q605">
            <v>0</v>
          </cell>
          <cell r="R605">
            <v>0</v>
          </cell>
          <cell r="S605">
            <v>1124.57</v>
          </cell>
          <cell r="T605">
            <v>0</v>
          </cell>
          <cell r="U605">
            <v>0</v>
          </cell>
          <cell r="V605">
            <v>0</v>
          </cell>
          <cell r="W605">
            <v>0</v>
          </cell>
          <cell r="X605" t="str">
            <v>September2010-2011</v>
          </cell>
          <cell r="Y605" t="str">
            <v>September2010-2011ConservationCONSER</v>
          </cell>
          <cell r="Z605" t="str">
            <v>Conservation196332CONSER</v>
          </cell>
          <cell r="AA605" t="str">
            <v>September2010-2011CONEW Misc</v>
          </cell>
          <cell r="AB605" t="str">
            <v>ConservationCONSER</v>
          </cell>
          <cell r="AC605" t="str">
            <v>NACONSERConservation196332</v>
          </cell>
          <cell r="AD605" t="str">
            <v>CONEW MiscSeptemberCONSER</v>
          </cell>
          <cell r="AE605" t="str">
            <v>ConservationCONSER196332September</v>
          </cell>
          <cell r="AF605">
            <v>0</v>
          </cell>
          <cell r="AG605">
            <v>1124.57</v>
          </cell>
          <cell r="AH605">
            <v>0</v>
          </cell>
          <cell r="AI605">
            <v>0</v>
          </cell>
          <cell r="AJ605">
            <v>0</v>
          </cell>
          <cell r="AK605">
            <v>0</v>
          </cell>
          <cell r="AL605">
            <v>0</v>
          </cell>
          <cell r="AM605">
            <v>0</v>
          </cell>
          <cell r="AN605">
            <v>0</v>
          </cell>
          <cell r="AO605">
            <v>0</v>
          </cell>
          <cell r="AP605">
            <v>0</v>
          </cell>
          <cell r="AQ605">
            <v>0</v>
          </cell>
          <cell r="AR605">
            <v>0</v>
          </cell>
          <cell r="AS605">
            <v>1124.57</v>
          </cell>
          <cell r="AT605">
            <v>0</v>
          </cell>
          <cell r="AU605">
            <v>0</v>
          </cell>
          <cell r="AV605">
            <v>0</v>
          </cell>
        </row>
        <row r="606">
          <cell r="A606" t="str">
            <v>September</v>
          </cell>
          <cell r="B606" t="str">
            <v>2010-2011</v>
          </cell>
          <cell r="C606" t="str">
            <v>18225.511200.912</v>
          </cell>
          <cell r="D606" t="str">
            <v>CONSER</v>
          </cell>
          <cell r="E606" t="str">
            <v>CONSER</v>
          </cell>
          <cell r="F606">
            <v>40808</v>
          </cell>
          <cell r="H606" t="str">
            <v>CIS</v>
          </cell>
          <cell r="I606">
            <v>442</v>
          </cell>
          <cell r="J606" t="str">
            <v xml:space="preserve"> </v>
          </cell>
          <cell r="K606" t="str">
            <v xml:space="preserve"> </v>
          </cell>
          <cell r="L606" t="str">
            <v xml:space="preserve"> </v>
          </cell>
          <cell r="M606" t="str">
            <v>000000000001610</v>
          </cell>
          <cell r="N606" t="str">
            <v>CONEW Misc</v>
          </cell>
          <cell r="O606" t="str">
            <v>Conservation</v>
          </cell>
          <cell r="P606" t="str">
            <v>NA</v>
          </cell>
          <cell r="Q606">
            <v>0</v>
          </cell>
          <cell r="R606">
            <v>0</v>
          </cell>
          <cell r="S606">
            <v>442</v>
          </cell>
          <cell r="T606">
            <v>0</v>
          </cell>
          <cell r="U606">
            <v>0</v>
          </cell>
          <cell r="V606">
            <v>0</v>
          </cell>
          <cell r="W606">
            <v>0</v>
          </cell>
          <cell r="X606" t="str">
            <v>September2010-2011</v>
          </cell>
          <cell r="Y606" t="str">
            <v>September2010-2011ConservationCONSER</v>
          </cell>
          <cell r="Z606" t="str">
            <v>ConservationCONSER</v>
          </cell>
          <cell r="AA606" t="str">
            <v>September2010-2011CONEW Misc</v>
          </cell>
          <cell r="AB606" t="str">
            <v>ConservationCONSER</v>
          </cell>
          <cell r="AC606" t="str">
            <v>NACONSERConservation</v>
          </cell>
          <cell r="AD606" t="str">
            <v>CONEW MiscSeptemberCONSER</v>
          </cell>
          <cell r="AE606" t="str">
            <v>ConservationCONSERSeptember</v>
          </cell>
          <cell r="AF606">
            <v>0</v>
          </cell>
          <cell r="AG606">
            <v>442</v>
          </cell>
          <cell r="AH606">
            <v>0</v>
          </cell>
          <cell r="AI606">
            <v>0</v>
          </cell>
          <cell r="AJ606">
            <v>0</v>
          </cell>
          <cell r="AK606">
            <v>0</v>
          </cell>
          <cell r="AL606">
            <v>0</v>
          </cell>
          <cell r="AM606">
            <v>0</v>
          </cell>
          <cell r="AN606">
            <v>0</v>
          </cell>
          <cell r="AO606">
            <v>0</v>
          </cell>
          <cell r="AP606">
            <v>0</v>
          </cell>
          <cell r="AQ606">
            <v>0</v>
          </cell>
          <cell r="AR606">
            <v>0</v>
          </cell>
          <cell r="AS606">
            <v>442</v>
          </cell>
          <cell r="AT606">
            <v>0</v>
          </cell>
          <cell r="AU606">
            <v>0</v>
          </cell>
          <cell r="AV606">
            <v>0</v>
          </cell>
        </row>
        <row r="607">
          <cell r="A607" t="str">
            <v>September</v>
          </cell>
          <cell r="B607" t="str">
            <v>2010-2011</v>
          </cell>
          <cell r="C607" t="str">
            <v>18225.511200.912</v>
          </cell>
          <cell r="D607" t="str">
            <v>CONSER</v>
          </cell>
          <cell r="E607" t="str">
            <v>CONSER</v>
          </cell>
          <cell r="F607">
            <v>40812</v>
          </cell>
          <cell r="H607" t="str">
            <v>CIS</v>
          </cell>
          <cell r="I607">
            <v>1690</v>
          </cell>
          <cell r="J607" t="str">
            <v xml:space="preserve"> </v>
          </cell>
          <cell r="K607" t="str">
            <v xml:space="preserve"> </v>
          </cell>
          <cell r="L607" t="str">
            <v xml:space="preserve"> </v>
          </cell>
          <cell r="M607" t="str">
            <v>000000000001614</v>
          </cell>
          <cell r="N607" t="str">
            <v>CONEW Misc</v>
          </cell>
          <cell r="O607" t="str">
            <v>Conservation</v>
          </cell>
          <cell r="P607" t="str">
            <v>NA</v>
          </cell>
          <cell r="Q607">
            <v>0</v>
          </cell>
          <cell r="R607">
            <v>0</v>
          </cell>
          <cell r="S607">
            <v>1690</v>
          </cell>
          <cell r="T607">
            <v>0</v>
          </cell>
          <cell r="U607">
            <v>0</v>
          </cell>
          <cell r="V607">
            <v>0</v>
          </cell>
          <cell r="W607">
            <v>0</v>
          </cell>
          <cell r="X607" t="str">
            <v>September2010-2011</v>
          </cell>
          <cell r="Y607" t="str">
            <v>September2010-2011ConservationCONSER</v>
          </cell>
          <cell r="Z607" t="str">
            <v>ConservationCONSER</v>
          </cell>
          <cell r="AA607" t="str">
            <v>September2010-2011CONEW Misc</v>
          </cell>
          <cell r="AB607" t="str">
            <v>ConservationCONSER</v>
          </cell>
          <cell r="AC607" t="str">
            <v>NACONSERConservation</v>
          </cell>
          <cell r="AD607" t="str">
            <v>CONEW MiscSeptemberCONSER</v>
          </cell>
          <cell r="AE607" t="str">
            <v>ConservationCONSERSeptember</v>
          </cell>
          <cell r="AF607">
            <v>0</v>
          </cell>
          <cell r="AG607">
            <v>1690</v>
          </cell>
          <cell r="AH607">
            <v>0</v>
          </cell>
          <cell r="AI607">
            <v>0</v>
          </cell>
          <cell r="AJ607">
            <v>0</v>
          </cell>
          <cell r="AK607">
            <v>0</v>
          </cell>
          <cell r="AL607">
            <v>0</v>
          </cell>
          <cell r="AM607">
            <v>0</v>
          </cell>
          <cell r="AN607">
            <v>0</v>
          </cell>
          <cell r="AO607">
            <v>0</v>
          </cell>
          <cell r="AP607">
            <v>0</v>
          </cell>
          <cell r="AQ607">
            <v>0</v>
          </cell>
          <cell r="AR607">
            <v>0</v>
          </cell>
          <cell r="AS607">
            <v>1690</v>
          </cell>
          <cell r="AT607">
            <v>0</v>
          </cell>
          <cell r="AU607">
            <v>0</v>
          </cell>
          <cell r="AV607">
            <v>0</v>
          </cell>
        </row>
        <row r="608">
          <cell r="A608" t="str">
            <v>September</v>
          </cell>
          <cell r="B608" t="str">
            <v>2010-2011</v>
          </cell>
          <cell r="C608" t="str">
            <v>18225.512014.912</v>
          </cell>
          <cell r="D608" t="str">
            <v>CONSER</v>
          </cell>
          <cell r="E608" t="str">
            <v>CONSER</v>
          </cell>
          <cell r="F608">
            <v>40812</v>
          </cell>
          <cell r="G608">
            <v>196332</v>
          </cell>
          <cell r="H608" t="str">
            <v>Aqua Cops Water Systems Inc</v>
          </cell>
          <cell r="I608">
            <v>3575.02</v>
          </cell>
          <cell r="J608" t="str">
            <v>00171332</v>
          </cell>
          <cell r="K608" t="str">
            <v xml:space="preserve"> </v>
          </cell>
          <cell r="L608" t="str">
            <v>MF1030</v>
          </cell>
          <cell r="M608" t="str">
            <v>ADDITIONAL FUNDS MULTI-FAMILY</v>
          </cell>
          <cell r="N608" t="str">
            <v>CONEW Misc</v>
          </cell>
          <cell r="O608" t="str">
            <v>Conservation</v>
          </cell>
          <cell r="P608" t="str">
            <v>NA</v>
          </cell>
          <cell r="Q608">
            <v>0</v>
          </cell>
          <cell r="R608">
            <v>0</v>
          </cell>
          <cell r="S608">
            <v>3575.02</v>
          </cell>
          <cell r="T608">
            <v>0</v>
          </cell>
          <cell r="U608">
            <v>0</v>
          </cell>
          <cell r="V608">
            <v>0</v>
          </cell>
          <cell r="W608">
            <v>0</v>
          </cell>
          <cell r="X608" t="str">
            <v>September2010-2011</v>
          </cell>
          <cell r="Y608" t="str">
            <v>September2010-2011ConservationCONSER</v>
          </cell>
          <cell r="Z608" t="str">
            <v>Conservation196332CONSER</v>
          </cell>
          <cell r="AA608" t="str">
            <v>September2010-2011CONEW Misc</v>
          </cell>
          <cell r="AB608" t="str">
            <v>ConservationCONSER</v>
          </cell>
          <cell r="AC608" t="str">
            <v>NACONSERConservation196332</v>
          </cell>
          <cell r="AD608" t="str">
            <v>CONEW MiscSeptemberCONSER</v>
          </cell>
          <cell r="AE608" t="str">
            <v>ConservationCONSER196332September</v>
          </cell>
          <cell r="AF608">
            <v>0</v>
          </cell>
          <cell r="AG608">
            <v>3575.02</v>
          </cell>
          <cell r="AH608">
            <v>0</v>
          </cell>
          <cell r="AI608">
            <v>0</v>
          </cell>
          <cell r="AJ608">
            <v>0</v>
          </cell>
          <cell r="AK608">
            <v>0</v>
          </cell>
          <cell r="AL608">
            <v>0</v>
          </cell>
          <cell r="AM608">
            <v>0</v>
          </cell>
          <cell r="AN608">
            <v>0</v>
          </cell>
          <cell r="AO608">
            <v>0</v>
          </cell>
          <cell r="AP608">
            <v>0</v>
          </cell>
          <cell r="AQ608">
            <v>0</v>
          </cell>
          <cell r="AR608">
            <v>0</v>
          </cell>
          <cell r="AS608">
            <v>3575.02</v>
          </cell>
          <cell r="AT608">
            <v>0</v>
          </cell>
          <cell r="AU608">
            <v>0</v>
          </cell>
          <cell r="AV608">
            <v>0</v>
          </cell>
        </row>
        <row r="609">
          <cell r="A609" t="str">
            <v>September</v>
          </cell>
          <cell r="B609" t="str">
            <v>2010-2011</v>
          </cell>
          <cell r="C609" t="str">
            <v>18225.512014.912</v>
          </cell>
          <cell r="D609" t="str">
            <v>CONSER</v>
          </cell>
          <cell r="E609" t="str">
            <v>CONSER</v>
          </cell>
          <cell r="F609">
            <v>40812</v>
          </cell>
          <cell r="G609">
            <v>196332</v>
          </cell>
          <cell r="H609" t="str">
            <v>Aqua Cops Water Systems Inc</v>
          </cell>
          <cell r="I609">
            <v>3575.02</v>
          </cell>
          <cell r="J609" t="str">
            <v>00171332</v>
          </cell>
          <cell r="K609" t="str">
            <v xml:space="preserve"> </v>
          </cell>
          <cell r="L609" t="str">
            <v>MF1035</v>
          </cell>
          <cell r="M609" t="str">
            <v>ADDITIONAL FUNDS MULTI-FAMILY</v>
          </cell>
          <cell r="N609" t="str">
            <v>CONEW Misc</v>
          </cell>
          <cell r="O609" t="str">
            <v>Conservation</v>
          </cell>
          <cell r="P609" t="str">
            <v>NA</v>
          </cell>
          <cell r="Q609">
            <v>0</v>
          </cell>
          <cell r="R609">
            <v>0</v>
          </cell>
          <cell r="S609">
            <v>3575.02</v>
          </cell>
          <cell r="T609">
            <v>0</v>
          </cell>
          <cell r="U609">
            <v>0</v>
          </cell>
          <cell r="V609">
            <v>0</v>
          </cell>
          <cell r="W609">
            <v>0</v>
          </cell>
          <cell r="X609" t="str">
            <v>September2010-2011</v>
          </cell>
          <cell r="Y609" t="str">
            <v>September2010-2011ConservationCONSER</v>
          </cell>
          <cell r="Z609" t="str">
            <v>Conservation196332CONSER</v>
          </cell>
          <cell r="AA609" t="str">
            <v>September2010-2011CONEW Misc</v>
          </cell>
          <cell r="AB609" t="str">
            <v>ConservationCONSER</v>
          </cell>
          <cell r="AC609" t="str">
            <v>NACONSERConservation196332</v>
          </cell>
          <cell r="AD609" t="str">
            <v>CONEW MiscSeptemberCONSER</v>
          </cell>
          <cell r="AE609" t="str">
            <v>ConservationCONSER196332September</v>
          </cell>
          <cell r="AF609">
            <v>0</v>
          </cell>
          <cell r="AG609">
            <v>3575.02</v>
          </cell>
          <cell r="AH609">
            <v>0</v>
          </cell>
          <cell r="AI609">
            <v>0</v>
          </cell>
          <cell r="AJ609">
            <v>0</v>
          </cell>
          <cell r="AK609">
            <v>0</v>
          </cell>
          <cell r="AL609">
            <v>0</v>
          </cell>
          <cell r="AM609">
            <v>0</v>
          </cell>
          <cell r="AN609">
            <v>0</v>
          </cell>
          <cell r="AO609">
            <v>0</v>
          </cell>
          <cell r="AP609">
            <v>0</v>
          </cell>
          <cell r="AQ609">
            <v>0</v>
          </cell>
          <cell r="AR609">
            <v>0</v>
          </cell>
          <cell r="AS609">
            <v>3575.02</v>
          </cell>
          <cell r="AT609">
            <v>0</v>
          </cell>
          <cell r="AU609">
            <v>0</v>
          </cell>
          <cell r="AV609">
            <v>0</v>
          </cell>
        </row>
        <row r="610">
          <cell r="A610" t="str">
            <v>September</v>
          </cell>
          <cell r="B610" t="str">
            <v>2010-2011</v>
          </cell>
          <cell r="C610" t="str">
            <v>18225.511200.912</v>
          </cell>
          <cell r="D610" t="str">
            <v>CONSER</v>
          </cell>
          <cell r="E610" t="str">
            <v>CONSER</v>
          </cell>
          <cell r="F610">
            <v>40813</v>
          </cell>
          <cell r="H610" t="str">
            <v>CIS</v>
          </cell>
          <cell r="I610">
            <v>14276.81</v>
          </cell>
          <cell r="J610" t="str">
            <v xml:space="preserve"> </v>
          </cell>
          <cell r="K610" t="str">
            <v xml:space="preserve"> </v>
          </cell>
          <cell r="L610" t="str">
            <v xml:space="preserve"> </v>
          </cell>
          <cell r="M610" t="str">
            <v>000000000001615</v>
          </cell>
          <cell r="N610" t="str">
            <v>CONEW Misc</v>
          </cell>
          <cell r="O610" t="str">
            <v>Conservation</v>
          </cell>
          <cell r="P610" t="str">
            <v>NA</v>
          </cell>
          <cell r="Q610">
            <v>0</v>
          </cell>
          <cell r="R610">
            <v>0</v>
          </cell>
          <cell r="S610">
            <v>14276.81</v>
          </cell>
          <cell r="T610">
            <v>0</v>
          </cell>
          <cell r="U610">
            <v>0</v>
          </cell>
          <cell r="V610">
            <v>0</v>
          </cell>
          <cell r="W610">
            <v>0</v>
          </cell>
          <cell r="X610" t="str">
            <v>September2010-2011</v>
          </cell>
          <cell r="Y610" t="str">
            <v>September2010-2011ConservationCONSER</v>
          </cell>
          <cell r="Z610" t="str">
            <v>ConservationCONSER</v>
          </cell>
          <cell r="AA610" t="str">
            <v>September2010-2011CONEW Misc</v>
          </cell>
          <cell r="AB610" t="str">
            <v>ConservationCONSER</v>
          </cell>
          <cell r="AC610" t="str">
            <v>NACONSERConservation</v>
          </cell>
          <cell r="AD610" t="str">
            <v>CONEW MiscSeptemberCONSER</v>
          </cell>
          <cell r="AE610" t="str">
            <v>ConservationCONSERSeptember</v>
          </cell>
          <cell r="AF610">
            <v>0</v>
          </cell>
          <cell r="AG610">
            <v>14276.81</v>
          </cell>
          <cell r="AH610">
            <v>0</v>
          </cell>
          <cell r="AI610">
            <v>0</v>
          </cell>
          <cell r="AJ610">
            <v>0</v>
          </cell>
          <cell r="AK610">
            <v>0</v>
          </cell>
          <cell r="AL610">
            <v>0</v>
          </cell>
          <cell r="AM610">
            <v>0</v>
          </cell>
          <cell r="AN610">
            <v>0</v>
          </cell>
          <cell r="AO610">
            <v>0</v>
          </cell>
          <cell r="AP610">
            <v>0</v>
          </cell>
          <cell r="AQ610">
            <v>0</v>
          </cell>
          <cell r="AR610">
            <v>0</v>
          </cell>
          <cell r="AS610">
            <v>14276.81</v>
          </cell>
          <cell r="AT610">
            <v>0</v>
          </cell>
          <cell r="AU610">
            <v>0</v>
          </cell>
          <cell r="AV610">
            <v>0</v>
          </cell>
        </row>
        <row r="611">
          <cell r="A611" t="str">
            <v>September</v>
          </cell>
          <cell r="B611" t="str">
            <v>2010-2011</v>
          </cell>
          <cell r="C611" t="str">
            <v>18225.512014.912</v>
          </cell>
          <cell r="D611" t="str">
            <v>CONSER</v>
          </cell>
          <cell r="E611" t="str">
            <v>CONSER</v>
          </cell>
          <cell r="F611">
            <v>40813</v>
          </cell>
          <cell r="G611">
            <v>196332</v>
          </cell>
          <cell r="H611" t="str">
            <v>Aqua Cops Water Systems Inc</v>
          </cell>
          <cell r="I611">
            <v>781.06</v>
          </cell>
          <cell r="J611" t="str">
            <v>00171332</v>
          </cell>
          <cell r="K611" t="str">
            <v xml:space="preserve"> </v>
          </cell>
          <cell r="L611" t="str">
            <v>BI0079</v>
          </cell>
          <cell r="M611" t="str">
            <v>ADDITIONAL FUNDS CONS</v>
          </cell>
          <cell r="N611" t="str">
            <v>CONEW Misc</v>
          </cell>
          <cell r="O611" t="str">
            <v>Conservation</v>
          </cell>
          <cell r="P611" t="str">
            <v>NA</v>
          </cell>
          <cell r="Q611">
            <v>0</v>
          </cell>
          <cell r="R611">
            <v>0</v>
          </cell>
          <cell r="S611">
            <v>781.06</v>
          </cell>
          <cell r="T611">
            <v>0</v>
          </cell>
          <cell r="U611">
            <v>0</v>
          </cell>
          <cell r="V611">
            <v>0</v>
          </cell>
          <cell r="W611">
            <v>0</v>
          </cell>
          <cell r="X611" t="str">
            <v>September2010-2011</v>
          </cell>
          <cell r="Y611" t="str">
            <v>September2010-2011ConservationCONSER</v>
          </cell>
          <cell r="Z611" t="str">
            <v>Conservation196332CONSER</v>
          </cell>
          <cell r="AA611" t="str">
            <v>September2010-2011CONEW Misc</v>
          </cell>
          <cell r="AB611" t="str">
            <v>ConservationCONSER</v>
          </cell>
          <cell r="AC611" t="str">
            <v>NACONSERConservation196332</v>
          </cell>
          <cell r="AD611" t="str">
            <v>CONEW MiscSeptemberCONSER</v>
          </cell>
          <cell r="AE611" t="str">
            <v>ConservationCONSER196332September</v>
          </cell>
          <cell r="AF611">
            <v>0</v>
          </cell>
          <cell r="AG611">
            <v>781.06</v>
          </cell>
          <cell r="AH611">
            <v>0</v>
          </cell>
          <cell r="AI611">
            <v>0</v>
          </cell>
          <cell r="AJ611">
            <v>0</v>
          </cell>
          <cell r="AK611">
            <v>0</v>
          </cell>
          <cell r="AL611">
            <v>0</v>
          </cell>
          <cell r="AM611">
            <v>0</v>
          </cell>
          <cell r="AN611">
            <v>0</v>
          </cell>
          <cell r="AO611">
            <v>0</v>
          </cell>
          <cell r="AP611">
            <v>0</v>
          </cell>
          <cell r="AQ611">
            <v>0</v>
          </cell>
          <cell r="AR611">
            <v>0</v>
          </cell>
          <cell r="AS611">
            <v>781.06</v>
          </cell>
          <cell r="AT611">
            <v>0</v>
          </cell>
          <cell r="AU611">
            <v>0</v>
          </cell>
          <cell r="AV611">
            <v>0</v>
          </cell>
        </row>
        <row r="612">
          <cell r="A612" t="str">
            <v>September</v>
          </cell>
          <cell r="B612" t="str">
            <v>2010-2011</v>
          </cell>
          <cell r="C612" t="str">
            <v>18225.512014.912</v>
          </cell>
          <cell r="D612" t="str">
            <v>CONSER</v>
          </cell>
          <cell r="E612" t="str">
            <v>CONSER</v>
          </cell>
          <cell r="F612">
            <v>40813</v>
          </cell>
          <cell r="G612">
            <v>196332</v>
          </cell>
          <cell r="H612" t="str">
            <v>Aqua Cops Water Systems Inc</v>
          </cell>
          <cell r="I612">
            <v>554.58000000000004</v>
          </cell>
          <cell r="J612" t="str">
            <v>00171332</v>
          </cell>
          <cell r="K612" t="str">
            <v xml:space="preserve"> </v>
          </cell>
          <cell r="L612" t="str">
            <v>BI0080</v>
          </cell>
          <cell r="M612" t="str">
            <v>ADDITIONAL FUNDS CONS</v>
          </cell>
          <cell r="N612" t="str">
            <v>CONEW Misc</v>
          </cell>
          <cell r="O612" t="str">
            <v>Conservation</v>
          </cell>
          <cell r="P612" t="str">
            <v>NA</v>
          </cell>
          <cell r="Q612">
            <v>0</v>
          </cell>
          <cell r="R612">
            <v>0</v>
          </cell>
          <cell r="S612">
            <v>554.58000000000004</v>
          </cell>
          <cell r="T612">
            <v>0</v>
          </cell>
          <cell r="U612">
            <v>0</v>
          </cell>
          <cell r="V612">
            <v>0</v>
          </cell>
          <cell r="W612">
            <v>0</v>
          </cell>
          <cell r="X612" t="str">
            <v>September2010-2011</v>
          </cell>
          <cell r="Y612" t="str">
            <v>September2010-2011ConservationCONSER</v>
          </cell>
          <cell r="Z612" t="str">
            <v>Conservation196332CONSER</v>
          </cell>
          <cell r="AA612" t="str">
            <v>September2010-2011CONEW Misc</v>
          </cell>
          <cell r="AB612" t="str">
            <v>ConservationCONSER</v>
          </cell>
          <cell r="AC612" t="str">
            <v>NACONSERConservation196332</v>
          </cell>
          <cell r="AD612" t="str">
            <v>CONEW MiscSeptemberCONSER</v>
          </cell>
          <cell r="AE612" t="str">
            <v>ConservationCONSER196332September</v>
          </cell>
          <cell r="AF612">
            <v>0</v>
          </cell>
          <cell r="AG612">
            <v>554.58000000000004</v>
          </cell>
          <cell r="AH612">
            <v>0</v>
          </cell>
          <cell r="AI612">
            <v>0</v>
          </cell>
          <cell r="AJ612">
            <v>0</v>
          </cell>
          <cell r="AK612">
            <v>0</v>
          </cell>
          <cell r="AL612">
            <v>0</v>
          </cell>
          <cell r="AM612">
            <v>0</v>
          </cell>
          <cell r="AN612">
            <v>0</v>
          </cell>
          <cell r="AO612">
            <v>0</v>
          </cell>
          <cell r="AP612">
            <v>0</v>
          </cell>
          <cell r="AQ612">
            <v>0</v>
          </cell>
          <cell r="AR612">
            <v>0</v>
          </cell>
          <cell r="AS612">
            <v>554.58000000000004</v>
          </cell>
          <cell r="AT612">
            <v>0</v>
          </cell>
          <cell r="AU612">
            <v>0</v>
          </cell>
          <cell r="AV612">
            <v>0</v>
          </cell>
        </row>
        <row r="613">
          <cell r="A613" t="str">
            <v>September</v>
          </cell>
          <cell r="B613" t="str">
            <v>2010-2011</v>
          </cell>
          <cell r="C613" t="str">
            <v>18225.512014.912</v>
          </cell>
          <cell r="D613" t="str">
            <v>CONSER</v>
          </cell>
          <cell r="E613" t="str">
            <v>CONSER</v>
          </cell>
          <cell r="F613">
            <v>40813</v>
          </cell>
          <cell r="G613">
            <v>196332</v>
          </cell>
          <cell r="H613" t="str">
            <v>Aqua Cops Water Systems Inc</v>
          </cell>
          <cell r="I613">
            <v>1437.74</v>
          </cell>
          <cell r="J613" t="str">
            <v>00171332</v>
          </cell>
          <cell r="K613" t="str">
            <v xml:space="preserve"> </v>
          </cell>
          <cell r="L613" t="str">
            <v>HF0339</v>
          </cell>
          <cell r="M613" t="str">
            <v>ADDITIONAL FUNDS CONS</v>
          </cell>
          <cell r="N613" t="str">
            <v>CONEW Misc</v>
          </cell>
          <cell r="O613" t="str">
            <v>Conservation</v>
          </cell>
          <cell r="P613" t="str">
            <v>NA</v>
          </cell>
          <cell r="Q613">
            <v>0</v>
          </cell>
          <cell r="R613">
            <v>0</v>
          </cell>
          <cell r="S613">
            <v>1437.74</v>
          </cell>
          <cell r="T613">
            <v>0</v>
          </cell>
          <cell r="U613">
            <v>0</v>
          </cell>
          <cell r="V613">
            <v>0</v>
          </cell>
          <cell r="W613">
            <v>0</v>
          </cell>
          <cell r="X613" t="str">
            <v>September2010-2011</v>
          </cell>
          <cell r="Y613" t="str">
            <v>September2010-2011ConservationCONSER</v>
          </cell>
          <cell r="Z613" t="str">
            <v>Conservation196332CONSER</v>
          </cell>
          <cell r="AA613" t="str">
            <v>September2010-2011CONEW Misc</v>
          </cell>
          <cell r="AB613" t="str">
            <v>ConservationCONSER</v>
          </cell>
          <cell r="AC613" t="str">
            <v>NACONSERConservation196332</v>
          </cell>
          <cell r="AD613" t="str">
            <v>CONEW MiscSeptemberCONSER</v>
          </cell>
          <cell r="AE613" t="str">
            <v>ConservationCONSER196332September</v>
          </cell>
          <cell r="AF613">
            <v>0</v>
          </cell>
          <cell r="AG613">
            <v>1437.74</v>
          </cell>
          <cell r="AH613">
            <v>0</v>
          </cell>
          <cell r="AI613">
            <v>0</v>
          </cell>
          <cell r="AJ613">
            <v>0</v>
          </cell>
          <cell r="AK613">
            <v>0</v>
          </cell>
          <cell r="AL613">
            <v>0</v>
          </cell>
          <cell r="AM613">
            <v>0</v>
          </cell>
          <cell r="AN613">
            <v>0</v>
          </cell>
          <cell r="AO613">
            <v>0</v>
          </cell>
          <cell r="AP613">
            <v>0</v>
          </cell>
          <cell r="AQ613">
            <v>0</v>
          </cell>
          <cell r="AR613">
            <v>0</v>
          </cell>
          <cell r="AS613">
            <v>1437.74</v>
          </cell>
          <cell r="AT613">
            <v>0</v>
          </cell>
          <cell r="AU613">
            <v>0</v>
          </cell>
          <cell r="AV613">
            <v>0</v>
          </cell>
        </row>
        <row r="614">
          <cell r="A614" t="str">
            <v>September</v>
          </cell>
          <cell r="B614" t="str">
            <v>2010-2011</v>
          </cell>
          <cell r="C614" t="str">
            <v>18225.512014.912</v>
          </cell>
          <cell r="D614" t="str">
            <v>CONSER</v>
          </cell>
          <cell r="E614" t="str">
            <v>CONSER</v>
          </cell>
          <cell r="F614">
            <v>40813</v>
          </cell>
          <cell r="G614">
            <v>196332</v>
          </cell>
          <cell r="H614" t="str">
            <v>Aqua Cops Water Systems Inc</v>
          </cell>
          <cell r="I614">
            <v>1165.6300000000001</v>
          </cell>
          <cell r="J614" t="str">
            <v>00171332</v>
          </cell>
          <cell r="K614" t="str">
            <v xml:space="preserve"> </v>
          </cell>
          <cell r="L614" t="str">
            <v>HF0340</v>
          </cell>
          <cell r="M614" t="str">
            <v>ADDITIONAL FUNDS CONS</v>
          </cell>
          <cell r="N614" t="str">
            <v>CONEW Misc</v>
          </cell>
          <cell r="O614" t="str">
            <v>Conservation</v>
          </cell>
          <cell r="P614" t="str">
            <v>NA</v>
          </cell>
          <cell r="Q614">
            <v>0</v>
          </cell>
          <cell r="R614">
            <v>0</v>
          </cell>
          <cell r="S614">
            <v>1165.6300000000001</v>
          </cell>
          <cell r="T614">
            <v>0</v>
          </cell>
          <cell r="U614">
            <v>0</v>
          </cell>
          <cell r="V614">
            <v>0</v>
          </cell>
          <cell r="W614">
            <v>0</v>
          </cell>
          <cell r="X614" t="str">
            <v>September2010-2011</v>
          </cell>
          <cell r="Y614" t="str">
            <v>September2010-2011ConservationCONSER</v>
          </cell>
          <cell r="Z614" t="str">
            <v>Conservation196332CONSER</v>
          </cell>
          <cell r="AA614" t="str">
            <v>September2010-2011CONEW Misc</v>
          </cell>
          <cell r="AB614" t="str">
            <v>ConservationCONSER</v>
          </cell>
          <cell r="AC614" t="str">
            <v>NACONSERConservation196332</v>
          </cell>
          <cell r="AD614" t="str">
            <v>CONEW MiscSeptemberCONSER</v>
          </cell>
          <cell r="AE614" t="str">
            <v>ConservationCONSER196332September</v>
          </cell>
          <cell r="AF614">
            <v>0</v>
          </cell>
          <cell r="AG614">
            <v>1165.6300000000001</v>
          </cell>
          <cell r="AH614">
            <v>0</v>
          </cell>
          <cell r="AI614">
            <v>0</v>
          </cell>
          <cell r="AJ614">
            <v>0</v>
          </cell>
          <cell r="AK614">
            <v>0</v>
          </cell>
          <cell r="AL614">
            <v>0</v>
          </cell>
          <cell r="AM614">
            <v>0</v>
          </cell>
          <cell r="AN614">
            <v>0</v>
          </cell>
          <cell r="AO614">
            <v>0</v>
          </cell>
          <cell r="AP614">
            <v>0</v>
          </cell>
          <cell r="AQ614">
            <v>0</v>
          </cell>
          <cell r="AR614">
            <v>0</v>
          </cell>
          <cell r="AS614">
            <v>1165.6300000000001</v>
          </cell>
          <cell r="AT614">
            <v>0</v>
          </cell>
          <cell r="AU614">
            <v>0</v>
          </cell>
          <cell r="AV614">
            <v>0</v>
          </cell>
        </row>
        <row r="615">
          <cell r="A615" t="str">
            <v>September</v>
          </cell>
          <cell r="B615" t="str">
            <v>2010-2011</v>
          </cell>
          <cell r="C615" t="str">
            <v>18225.511200.912</v>
          </cell>
          <cell r="D615" t="str">
            <v>CONSER</v>
          </cell>
          <cell r="E615" t="str">
            <v>CONSER</v>
          </cell>
          <cell r="F615">
            <v>40814</v>
          </cell>
          <cell r="H615" t="str">
            <v>CIS</v>
          </cell>
          <cell r="I615">
            <v>911.02</v>
          </cell>
          <cell r="J615" t="str">
            <v xml:space="preserve"> </v>
          </cell>
          <cell r="K615" t="str">
            <v xml:space="preserve"> </v>
          </cell>
          <cell r="L615" t="str">
            <v xml:space="preserve"> </v>
          </cell>
          <cell r="M615" t="str">
            <v>000000000001616</v>
          </cell>
          <cell r="N615" t="str">
            <v>CONEW Misc</v>
          </cell>
          <cell r="O615" t="str">
            <v>Conservation</v>
          </cell>
          <cell r="P615" t="str">
            <v>NA</v>
          </cell>
          <cell r="Q615">
            <v>0</v>
          </cell>
          <cell r="R615">
            <v>0</v>
          </cell>
          <cell r="S615">
            <v>911.02</v>
          </cell>
          <cell r="T615">
            <v>0</v>
          </cell>
          <cell r="U615">
            <v>0</v>
          </cell>
          <cell r="V615">
            <v>0</v>
          </cell>
          <cell r="W615">
            <v>0</v>
          </cell>
          <cell r="X615" t="str">
            <v>September2010-2011</v>
          </cell>
          <cell r="Y615" t="str">
            <v>September2010-2011ConservationCONSER</v>
          </cell>
          <cell r="Z615" t="str">
            <v>ConservationCONSER</v>
          </cell>
          <cell r="AA615" t="str">
            <v>September2010-2011CONEW Misc</v>
          </cell>
          <cell r="AB615" t="str">
            <v>ConservationCONSER</v>
          </cell>
          <cell r="AC615" t="str">
            <v>NACONSERConservation</v>
          </cell>
          <cell r="AD615" t="str">
            <v>CONEW MiscSeptemberCONSER</v>
          </cell>
          <cell r="AE615" t="str">
            <v>ConservationCONSERSeptember</v>
          </cell>
          <cell r="AF615">
            <v>0</v>
          </cell>
          <cell r="AG615">
            <v>911.02</v>
          </cell>
          <cell r="AH615">
            <v>0</v>
          </cell>
          <cell r="AI615">
            <v>0</v>
          </cell>
          <cell r="AJ615">
            <v>0</v>
          </cell>
          <cell r="AK615">
            <v>0</v>
          </cell>
          <cell r="AL615">
            <v>0</v>
          </cell>
          <cell r="AM615">
            <v>0</v>
          </cell>
          <cell r="AN615">
            <v>0</v>
          </cell>
          <cell r="AO615">
            <v>0</v>
          </cell>
          <cell r="AP615">
            <v>0</v>
          </cell>
          <cell r="AQ615">
            <v>0</v>
          </cell>
          <cell r="AR615">
            <v>0</v>
          </cell>
          <cell r="AS615">
            <v>911.02</v>
          </cell>
          <cell r="AT615">
            <v>0</v>
          </cell>
          <cell r="AU615">
            <v>0</v>
          </cell>
          <cell r="AV615">
            <v>0</v>
          </cell>
        </row>
        <row r="616">
          <cell r="A616" t="str">
            <v>September</v>
          </cell>
          <cell r="B616" t="str">
            <v>2010-2011</v>
          </cell>
          <cell r="C616" t="str">
            <v>18225.512014.912</v>
          </cell>
          <cell r="D616" t="str">
            <v>CONSER</v>
          </cell>
          <cell r="E616" t="str">
            <v>CONSER</v>
          </cell>
          <cell r="F616">
            <v>40814</v>
          </cell>
          <cell r="G616">
            <v>52020</v>
          </cell>
          <cell r="H616" t="str">
            <v>Asyst Corporation</v>
          </cell>
          <cell r="I616">
            <v>6400</v>
          </cell>
          <cell r="J616" t="str">
            <v>00144197</v>
          </cell>
          <cell r="K616" t="str">
            <v xml:space="preserve"> </v>
          </cell>
          <cell r="L616" t="str">
            <v>5476</v>
          </cell>
          <cell r="M616" t="str">
            <v>ADDITIONAL FUND FY 2011</v>
          </cell>
          <cell r="N616" t="str">
            <v>CONEW Misc</v>
          </cell>
          <cell r="O616" t="str">
            <v>Conservation</v>
          </cell>
          <cell r="P616" t="str">
            <v>NA</v>
          </cell>
          <cell r="Q616">
            <v>0</v>
          </cell>
          <cell r="R616">
            <v>0</v>
          </cell>
          <cell r="S616">
            <v>6400</v>
          </cell>
          <cell r="T616">
            <v>0</v>
          </cell>
          <cell r="U616">
            <v>0</v>
          </cell>
          <cell r="V616">
            <v>0</v>
          </cell>
          <cell r="W616">
            <v>0</v>
          </cell>
          <cell r="X616" t="str">
            <v>September2010-2011</v>
          </cell>
          <cell r="Y616" t="str">
            <v>September2010-2011ConservationCONSER</v>
          </cell>
          <cell r="Z616" t="str">
            <v>Conservation52020CONSER</v>
          </cell>
          <cell r="AA616" t="str">
            <v>September2010-2011CONEW Misc</v>
          </cell>
          <cell r="AB616" t="str">
            <v>ConservationCONSER</v>
          </cell>
          <cell r="AC616" t="str">
            <v>NACONSERConservation52020</v>
          </cell>
          <cell r="AD616" t="str">
            <v>CONEW MiscSeptemberCONSER</v>
          </cell>
          <cell r="AE616" t="str">
            <v>ConservationCONSER52020September</v>
          </cell>
          <cell r="AF616">
            <v>0</v>
          </cell>
          <cell r="AG616">
            <v>6400</v>
          </cell>
          <cell r="AH616">
            <v>0</v>
          </cell>
          <cell r="AI616">
            <v>0</v>
          </cell>
          <cell r="AJ616">
            <v>0</v>
          </cell>
          <cell r="AK616">
            <v>0</v>
          </cell>
          <cell r="AL616">
            <v>0</v>
          </cell>
          <cell r="AM616">
            <v>0</v>
          </cell>
          <cell r="AN616">
            <v>0</v>
          </cell>
          <cell r="AO616">
            <v>0</v>
          </cell>
          <cell r="AP616">
            <v>0</v>
          </cell>
          <cell r="AQ616">
            <v>0</v>
          </cell>
          <cell r="AR616">
            <v>0</v>
          </cell>
          <cell r="AS616">
            <v>6400</v>
          </cell>
          <cell r="AT616">
            <v>0</v>
          </cell>
          <cell r="AU616">
            <v>0</v>
          </cell>
          <cell r="AV616">
            <v>0</v>
          </cell>
        </row>
        <row r="617">
          <cell r="A617" t="str">
            <v>September</v>
          </cell>
          <cell r="B617" t="str">
            <v>2010-2011</v>
          </cell>
          <cell r="C617" t="str">
            <v>18225.511200.912</v>
          </cell>
          <cell r="D617" t="str">
            <v>CONSER</v>
          </cell>
          <cell r="E617" t="str">
            <v>CONSER</v>
          </cell>
          <cell r="F617">
            <v>40815</v>
          </cell>
          <cell r="H617" t="str">
            <v>CIS</v>
          </cell>
          <cell r="I617">
            <v>651.5</v>
          </cell>
          <cell r="J617" t="str">
            <v xml:space="preserve"> </v>
          </cell>
          <cell r="K617" t="str">
            <v xml:space="preserve"> </v>
          </cell>
          <cell r="L617" t="str">
            <v xml:space="preserve"> </v>
          </cell>
          <cell r="M617" t="str">
            <v>000000000001617</v>
          </cell>
          <cell r="N617" t="str">
            <v>CONEW Misc</v>
          </cell>
          <cell r="O617" t="str">
            <v>Conservation</v>
          </cell>
          <cell r="P617" t="str">
            <v>NA</v>
          </cell>
          <cell r="Q617">
            <v>0</v>
          </cell>
          <cell r="R617">
            <v>0</v>
          </cell>
          <cell r="S617">
            <v>651.5</v>
          </cell>
          <cell r="T617">
            <v>0</v>
          </cell>
          <cell r="U617">
            <v>0</v>
          </cell>
          <cell r="V617">
            <v>0</v>
          </cell>
          <cell r="W617">
            <v>0</v>
          </cell>
          <cell r="X617" t="str">
            <v>September2010-2011</v>
          </cell>
          <cell r="Y617" t="str">
            <v>September2010-2011ConservationCONSER</v>
          </cell>
          <cell r="Z617" t="str">
            <v>ConservationCONSER</v>
          </cell>
          <cell r="AA617" t="str">
            <v>September2010-2011CONEW Misc</v>
          </cell>
          <cell r="AB617" t="str">
            <v>ConservationCONSER</v>
          </cell>
          <cell r="AC617" t="str">
            <v>NACONSERConservation</v>
          </cell>
          <cell r="AD617" t="str">
            <v>CONEW MiscSeptemberCONSER</v>
          </cell>
          <cell r="AE617" t="str">
            <v>ConservationCONSERSeptember</v>
          </cell>
          <cell r="AF617">
            <v>0</v>
          </cell>
          <cell r="AG617">
            <v>651.5</v>
          </cell>
          <cell r="AH617">
            <v>0</v>
          </cell>
          <cell r="AI617">
            <v>0</v>
          </cell>
          <cell r="AJ617">
            <v>0</v>
          </cell>
          <cell r="AK617">
            <v>0</v>
          </cell>
          <cell r="AL617">
            <v>0</v>
          </cell>
          <cell r="AM617">
            <v>0</v>
          </cell>
          <cell r="AN617">
            <v>0</v>
          </cell>
          <cell r="AO617">
            <v>0</v>
          </cell>
          <cell r="AP617">
            <v>0</v>
          </cell>
          <cell r="AQ617">
            <v>0</v>
          </cell>
          <cell r="AR617">
            <v>0</v>
          </cell>
          <cell r="AS617">
            <v>651.5</v>
          </cell>
          <cell r="AT617">
            <v>0</v>
          </cell>
          <cell r="AU617">
            <v>0</v>
          </cell>
          <cell r="AV617">
            <v>0</v>
          </cell>
        </row>
        <row r="618">
          <cell r="A618" t="str">
            <v>September</v>
          </cell>
          <cell r="B618" t="str">
            <v>2010-2011</v>
          </cell>
          <cell r="C618" t="str">
            <v>18225.511200.912</v>
          </cell>
          <cell r="D618" t="str">
            <v>CONSER</v>
          </cell>
          <cell r="E618" t="str">
            <v>CONSER</v>
          </cell>
          <cell r="F618">
            <v>40816</v>
          </cell>
          <cell r="H618" t="str">
            <v>CIS</v>
          </cell>
          <cell r="I618">
            <v>19559.57</v>
          </cell>
          <cell r="J618" t="str">
            <v xml:space="preserve"> </v>
          </cell>
          <cell r="K618" t="str">
            <v xml:space="preserve"> </v>
          </cell>
          <cell r="L618" t="str">
            <v xml:space="preserve"> </v>
          </cell>
          <cell r="M618" t="str">
            <v>000000000001618</v>
          </cell>
          <cell r="N618" t="str">
            <v>CONEW Misc</v>
          </cell>
          <cell r="O618" t="str">
            <v>Conservation</v>
          </cell>
          <cell r="P618" t="str">
            <v>NA</v>
          </cell>
          <cell r="Q618">
            <v>0</v>
          </cell>
          <cell r="R618">
            <v>0</v>
          </cell>
          <cell r="S618">
            <v>19559.57</v>
          </cell>
          <cell r="T618">
            <v>0</v>
          </cell>
          <cell r="U618">
            <v>0</v>
          </cell>
          <cell r="V618">
            <v>0</v>
          </cell>
          <cell r="W618">
            <v>0</v>
          </cell>
          <cell r="X618" t="str">
            <v>September2010-2011</v>
          </cell>
          <cell r="Y618" t="str">
            <v>September2010-2011ConservationCONSER</v>
          </cell>
          <cell r="Z618" t="str">
            <v>ConservationCONSER</v>
          </cell>
          <cell r="AA618" t="str">
            <v>September2010-2011CONEW Misc</v>
          </cell>
          <cell r="AB618" t="str">
            <v>ConservationCONSER</v>
          </cell>
          <cell r="AC618" t="str">
            <v>NACONSERConservation</v>
          </cell>
          <cell r="AD618" t="str">
            <v>CONEW MiscSeptemberCONSER</v>
          </cell>
          <cell r="AE618" t="str">
            <v>ConservationCONSERSeptember</v>
          </cell>
          <cell r="AF618">
            <v>0</v>
          </cell>
          <cell r="AG618">
            <v>19559.57</v>
          </cell>
          <cell r="AH618">
            <v>0</v>
          </cell>
          <cell r="AI618">
            <v>0</v>
          </cell>
          <cell r="AJ618">
            <v>0</v>
          </cell>
          <cell r="AK618">
            <v>0</v>
          </cell>
          <cell r="AL618">
            <v>0</v>
          </cell>
          <cell r="AM618">
            <v>0</v>
          </cell>
          <cell r="AN618">
            <v>0</v>
          </cell>
          <cell r="AO618">
            <v>0</v>
          </cell>
          <cell r="AP618">
            <v>0</v>
          </cell>
          <cell r="AQ618">
            <v>0</v>
          </cell>
          <cell r="AR618">
            <v>0</v>
          </cell>
          <cell r="AS618">
            <v>19559.57</v>
          </cell>
          <cell r="AT618">
            <v>0</v>
          </cell>
          <cell r="AU618">
            <v>0</v>
          </cell>
          <cell r="AV618">
            <v>0</v>
          </cell>
        </row>
        <row r="619">
          <cell r="A619" t="str">
            <v>October</v>
          </cell>
          <cell r="B619" t="str">
            <v>2011-2012</v>
          </cell>
          <cell r="C619" t="str">
            <v>18225.512014.912</v>
          </cell>
          <cell r="D619" t="str">
            <v>CONSER</v>
          </cell>
          <cell r="E619" t="str">
            <v>CONSER</v>
          </cell>
          <cell r="F619">
            <v>40817</v>
          </cell>
          <cell r="H619" t="str">
            <v>AP Expense Accrual 09-11</v>
          </cell>
          <cell r="I619">
            <v>-9680.1200000000008</v>
          </cell>
          <cell r="N619" t="str">
            <v>CONEW Misc</v>
          </cell>
          <cell r="O619" t="str">
            <v>Conservation</v>
          </cell>
          <cell r="X619" t="str">
            <v>October2011-2012</v>
          </cell>
          <cell r="Y619" t="str">
            <v>October2011-2012ConservationCONSER</v>
          </cell>
          <cell r="Z619" t="str">
            <v>ConservationCONSER</v>
          </cell>
          <cell r="AA619" t="str">
            <v>October2011-2012CONEW Misc</v>
          </cell>
          <cell r="AB619" t="str">
            <v>ConservationCONSER</v>
          </cell>
          <cell r="AC619" t="str">
            <v>CONSERConservation</v>
          </cell>
          <cell r="AD619" t="str">
            <v>CONEW MiscOctoberCONSER</v>
          </cell>
          <cell r="AE619" t="str">
            <v>ConservationCONSEROctober</v>
          </cell>
          <cell r="AF619">
            <v>0</v>
          </cell>
          <cell r="AG619">
            <v>-9680.1200000000008</v>
          </cell>
          <cell r="AH619">
            <v>0</v>
          </cell>
          <cell r="AI619">
            <v>0</v>
          </cell>
          <cell r="AJ619">
            <v>0</v>
          </cell>
          <cell r="AK619">
            <v>0</v>
          </cell>
          <cell r="AL619">
            <v>0</v>
          </cell>
          <cell r="AM619">
            <v>0</v>
          </cell>
          <cell r="AN619">
            <v>0</v>
          </cell>
          <cell r="AO619">
            <v>0</v>
          </cell>
          <cell r="AP619">
            <v>0</v>
          </cell>
          <cell r="AQ619">
            <v>0</v>
          </cell>
          <cell r="AR619">
            <v>0</v>
          </cell>
          <cell r="AS619">
            <v>0</v>
          </cell>
          <cell r="AT619">
            <v>-9680.1200000000008</v>
          </cell>
          <cell r="AU619">
            <v>0</v>
          </cell>
          <cell r="AV619">
            <v>0</v>
          </cell>
        </row>
        <row r="620">
          <cell r="A620" t="str">
            <v>October</v>
          </cell>
          <cell r="B620" t="str">
            <v>2011-2012</v>
          </cell>
          <cell r="C620" t="str">
            <v>18225.512014.912</v>
          </cell>
          <cell r="D620" t="str">
            <v>CONSER</v>
          </cell>
          <cell r="E620" t="str">
            <v>CONSER</v>
          </cell>
          <cell r="F620">
            <v>40817</v>
          </cell>
          <cell r="H620" t="str">
            <v>AP Expense Accrual FY11</v>
          </cell>
          <cell r="I620">
            <v>-39200</v>
          </cell>
          <cell r="N620" t="str">
            <v>CONEW Misc</v>
          </cell>
          <cell r="O620" t="str">
            <v>Conservation</v>
          </cell>
          <cell r="X620" t="str">
            <v>October2011-2012</v>
          </cell>
          <cell r="Y620" t="str">
            <v>October2011-2012ConservationCONSER</v>
          </cell>
          <cell r="Z620" t="str">
            <v>ConservationCONSER</v>
          </cell>
          <cell r="AA620" t="str">
            <v>October2011-2012CONEW Misc</v>
          </cell>
          <cell r="AB620" t="str">
            <v>ConservationCONSER</v>
          </cell>
          <cell r="AC620" t="str">
            <v>CONSERConservation</v>
          </cell>
          <cell r="AD620" t="str">
            <v>CONEW MiscOctoberCONSER</v>
          </cell>
          <cell r="AE620" t="str">
            <v>ConservationCONSEROctober</v>
          </cell>
          <cell r="AF620">
            <v>0</v>
          </cell>
          <cell r="AG620">
            <v>-39200</v>
          </cell>
          <cell r="AH620">
            <v>0</v>
          </cell>
          <cell r="AI620">
            <v>0</v>
          </cell>
          <cell r="AJ620">
            <v>0</v>
          </cell>
          <cell r="AK620">
            <v>0</v>
          </cell>
          <cell r="AL620">
            <v>0</v>
          </cell>
          <cell r="AM620">
            <v>0</v>
          </cell>
          <cell r="AN620">
            <v>0</v>
          </cell>
          <cell r="AO620">
            <v>0</v>
          </cell>
          <cell r="AP620">
            <v>0</v>
          </cell>
          <cell r="AQ620">
            <v>0</v>
          </cell>
          <cell r="AR620">
            <v>0</v>
          </cell>
          <cell r="AS620">
            <v>0</v>
          </cell>
          <cell r="AT620">
            <v>-39200</v>
          </cell>
          <cell r="AU620">
            <v>0</v>
          </cell>
          <cell r="AV620">
            <v>0</v>
          </cell>
        </row>
        <row r="621">
          <cell r="A621" t="str">
            <v>October</v>
          </cell>
          <cell r="B621" t="str">
            <v>2011-2012</v>
          </cell>
          <cell r="C621" t="str">
            <v>18226.511200.912</v>
          </cell>
          <cell r="D621" t="str">
            <v>CONSER</v>
          </cell>
          <cell r="E621" t="str">
            <v>CONSER</v>
          </cell>
          <cell r="F621">
            <v>40817</v>
          </cell>
          <cell r="H621" t="str">
            <v>AP Expense Accrual 09-11</v>
          </cell>
          <cell r="I621">
            <v>-2355</v>
          </cell>
          <cell r="N621" t="str">
            <v>CONEW Misc</v>
          </cell>
          <cell r="O621" t="str">
            <v>Conservation</v>
          </cell>
          <cell r="X621" t="str">
            <v>October2011-2012</v>
          </cell>
          <cell r="Y621" t="str">
            <v>October2011-2012ConservationCONSER</v>
          </cell>
          <cell r="Z621" t="str">
            <v>ConservationCONSER</v>
          </cell>
          <cell r="AA621" t="str">
            <v>October2011-2012CONEW Misc</v>
          </cell>
          <cell r="AB621" t="str">
            <v>ConservationCONSER</v>
          </cell>
          <cell r="AC621" t="str">
            <v>CONSERConservation</v>
          </cell>
          <cell r="AD621" t="str">
            <v>CONEW MiscOctoberCONSER</v>
          </cell>
          <cell r="AE621" t="str">
            <v>ConservationCONSEROctober</v>
          </cell>
          <cell r="AF621">
            <v>0</v>
          </cell>
          <cell r="AG621">
            <v>-2355</v>
          </cell>
          <cell r="AH621">
            <v>0</v>
          </cell>
          <cell r="AI621">
            <v>0</v>
          </cell>
          <cell r="AJ621">
            <v>0</v>
          </cell>
          <cell r="AK621">
            <v>0</v>
          </cell>
          <cell r="AL621">
            <v>0</v>
          </cell>
          <cell r="AM621">
            <v>0</v>
          </cell>
          <cell r="AN621">
            <v>0</v>
          </cell>
          <cell r="AO621">
            <v>0</v>
          </cell>
          <cell r="AP621">
            <v>0</v>
          </cell>
          <cell r="AQ621">
            <v>0</v>
          </cell>
          <cell r="AR621">
            <v>0</v>
          </cell>
          <cell r="AS621">
            <v>0</v>
          </cell>
          <cell r="AT621">
            <v>-2355</v>
          </cell>
          <cell r="AU621">
            <v>0</v>
          </cell>
          <cell r="AV621">
            <v>0</v>
          </cell>
        </row>
        <row r="622">
          <cell r="A622" t="str">
            <v>October</v>
          </cell>
          <cell r="B622" t="str">
            <v>2011-2012</v>
          </cell>
          <cell r="C622" t="str">
            <v>18226.511200.912</v>
          </cell>
          <cell r="D622" t="str">
            <v>CONSER</v>
          </cell>
          <cell r="E622" t="str">
            <v>CONSER</v>
          </cell>
          <cell r="F622">
            <v>40817</v>
          </cell>
          <cell r="H622" t="str">
            <v>AP Expense Accrual 09-11</v>
          </cell>
          <cell r="I622">
            <v>-1315.2</v>
          </cell>
          <cell r="N622" t="str">
            <v>CONEW Misc</v>
          </cell>
          <cell r="O622" t="str">
            <v>Conservation</v>
          </cell>
          <cell r="X622" t="str">
            <v>October2011-2012</v>
          </cell>
          <cell r="Y622" t="str">
            <v>October2011-2012ConservationCONSER</v>
          </cell>
          <cell r="Z622" t="str">
            <v>ConservationCONSER</v>
          </cell>
          <cell r="AA622" t="str">
            <v>October2011-2012CONEW Misc</v>
          </cell>
          <cell r="AB622" t="str">
            <v>ConservationCONSER</v>
          </cell>
          <cell r="AC622" t="str">
            <v>CONSERConservation</v>
          </cell>
          <cell r="AD622" t="str">
            <v>CONEW MiscOctoberCONSER</v>
          </cell>
          <cell r="AE622" t="str">
            <v>ConservationCONSEROctober</v>
          </cell>
          <cell r="AF622">
            <v>0</v>
          </cell>
          <cell r="AG622">
            <v>-1315.2</v>
          </cell>
          <cell r="AH622">
            <v>0</v>
          </cell>
          <cell r="AI622">
            <v>0</v>
          </cell>
          <cell r="AJ622">
            <v>0</v>
          </cell>
          <cell r="AK622">
            <v>0</v>
          </cell>
          <cell r="AL622">
            <v>0</v>
          </cell>
          <cell r="AM622">
            <v>0</v>
          </cell>
          <cell r="AN622">
            <v>0</v>
          </cell>
          <cell r="AO622">
            <v>0</v>
          </cell>
          <cell r="AP622">
            <v>0</v>
          </cell>
          <cell r="AQ622">
            <v>0</v>
          </cell>
          <cell r="AR622">
            <v>0</v>
          </cell>
          <cell r="AS622">
            <v>0</v>
          </cell>
          <cell r="AT622">
            <v>-1315.2</v>
          </cell>
          <cell r="AU622">
            <v>0</v>
          </cell>
          <cell r="AV622">
            <v>0</v>
          </cell>
        </row>
        <row r="623">
          <cell r="A623" t="str">
            <v>October</v>
          </cell>
          <cell r="B623" t="str">
            <v>2011-2012</v>
          </cell>
          <cell r="C623" t="str">
            <v>18226.511200.912</v>
          </cell>
          <cell r="D623" t="str">
            <v>CONSER</v>
          </cell>
          <cell r="E623" t="str">
            <v>CONSER</v>
          </cell>
          <cell r="F623">
            <v>40817</v>
          </cell>
          <cell r="H623" t="str">
            <v>AP Expense Accrual 09-11</v>
          </cell>
          <cell r="I623">
            <v>-4130</v>
          </cell>
          <cell r="N623" t="str">
            <v>CONEW Misc</v>
          </cell>
          <cell r="O623" t="str">
            <v>Conservation</v>
          </cell>
          <cell r="X623" t="str">
            <v>October2011-2012</v>
          </cell>
          <cell r="Y623" t="str">
            <v>October2011-2012ConservationCONSER</v>
          </cell>
          <cell r="Z623" t="str">
            <v>ConservationCONSER</v>
          </cell>
          <cell r="AA623" t="str">
            <v>October2011-2012CONEW Misc</v>
          </cell>
          <cell r="AB623" t="str">
            <v>ConservationCONSER</v>
          </cell>
          <cell r="AC623" t="str">
            <v>CONSERConservation</v>
          </cell>
          <cell r="AD623" t="str">
            <v>CONEW MiscOctoberCONSER</v>
          </cell>
          <cell r="AE623" t="str">
            <v>ConservationCONSEROctober</v>
          </cell>
          <cell r="AF623">
            <v>0</v>
          </cell>
          <cell r="AG623">
            <v>-4130</v>
          </cell>
          <cell r="AH623">
            <v>0</v>
          </cell>
          <cell r="AI623">
            <v>0</v>
          </cell>
          <cell r="AJ623">
            <v>0</v>
          </cell>
          <cell r="AK623">
            <v>0</v>
          </cell>
          <cell r="AL623">
            <v>0</v>
          </cell>
          <cell r="AM623">
            <v>0</v>
          </cell>
          <cell r="AN623">
            <v>0</v>
          </cell>
          <cell r="AO623">
            <v>0</v>
          </cell>
          <cell r="AP623">
            <v>0</v>
          </cell>
          <cell r="AQ623">
            <v>0</v>
          </cell>
          <cell r="AR623">
            <v>0</v>
          </cell>
          <cell r="AS623">
            <v>0</v>
          </cell>
          <cell r="AT623">
            <v>-4130</v>
          </cell>
          <cell r="AU623">
            <v>0</v>
          </cell>
          <cell r="AV623">
            <v>0</v>
          </cell>
        </row>
        <row r="624">
          <cell r="A624" t="str">
            <v>October</v>
          </cell>
          <cell r="B624" t="str">
            <v>2011-2012</v>
          </cell>
          <cell r="C624" t="str">
            <v>18226.511200.912</v>
          </cell>
          <cell r="D624" t="str">
            <v>CONSER</v>
          </cell>
          <cell r="E624" t="str">
            <v>CONSER</v>
          </cell>
          <cell r="F624">
            <v>40817</v>
          </cell>
          <cell r="H624" t="str">
            <v>AP Expense Accrual 09-11</v>
          </cell>
          <cell r="I624">
            <v>-2794.8</v>
          </cell>
          <cell r="N624" t="str">
            <v>CONEW Misc</v>
          </cell>
          <cell r="O624" t="str">
            <v>Conservation</v>
          </cell>
          <cell r="X624" t="str">
            <v>October2011-2012</v>
          </cell>
          <cell r="Y624" t="str">
            <v>October2011-2012ConservationCONSER</v>
          </cell>
          <cell r="Z624" t="str">
            <v>ConservationCONSER</v>
          </cell>
          <cell r="AA624" t="str">
            <v>October2011-2012CONEW Misc</v>
          </cell>
          <cell r="AB624" t="str">
            <v>ConservationCONSER</v>
          </cell>
          <cell r="AC624" t="str">
            <v>CONSERConservation</v>
          </cell>
          <cell r="AD624" t="str">
            <v>CONEW MiscOctoberCONSER</v>
          </cell>
          <cell r="AE624" t="str">
            <v>ConservationCONSEROctober</v>
          </cell>
          <cell r="AF624">
            <v>0</v>
          </cell>
          <cell r="AG624">
            <v>-2794.8</v>
          </cell>
          <cell r="AH624">
            <v>0</v>
          </cell>
          <cell r="AI624">
            <v>0</v>
          </cell>
          <cell r="AJ624">
            <v>0</v>
          </cell>
          <cell r="AK624">
            <v>0</v>
          </cell>
          <cell r="AL624">
            <v>0</v>
          </cell>
          <cell r="AM624">
            <v>0</v>
          </cell>
          <cell r="AN624">
            <v>0</v>
          </cell>
          <cell r="AO624">
            <v>0</v>
          </cell>
          <cell r="AP624">
            <v>0</v>
          </cell>
          <cell r="AQ624">
            <v>0</v>
          </cell>
          <cell r="AR624">
            <v>0</v>
          </cell>
          <cell r="AS624">
            <v>0</v>
          </cell>
          <cell r="AT624">
            <v>-2794.8</v>
          </cell>
          <cell r="AU624">
            <v>0</v>
          </cell>
          <cell r="AV624">
            <v>0</v>
          </cell>
        </row>
        <row r="625">
          <cell r="A625" t="str">
            <v>October</v>
          </cell>
          <cell r="B625" t="str">
            <v>2011-2012</v>
          </cell>
          <cell r="C625" t="str">
            <v>18226.511200.912</v>
          </cell>
          <cell r="D625" t="str">
            <v>CONSER</v>
          </cell>
          <cell r="E625" t="str">
            <v>CONSER</v>
          </cell>
          <cell r="F625">
            <v>40817</v>
          </cell>
          <cell r="H625" t="str">
            <v>AP Expense Accrual 09-11</v>
          </cell>
          <cell r="I625">
            <v>-4245</v>
          </cell>
          <cell r="N625" t="str">
            <v>CONEW Misc</v>
          </cell>
          <cell r="O625" t="str">
            <v>Conservation</v>
          </cell>
          <cell r="X625" t="str">
            <v>October2011-2012</v>
          </cell>
          <cell r="Y625" t="str">
            <v>October2011-2012ConservationCONSER</v>
          </cell>
          <cell r="Z625" t="str">
            <v>ConservationCONSER</v>
          </cell>
          <cell r="AA625" t="str">
            <v>October2011-2012CONEW Misc</v>
          </cell>
          <cell r="AB625" t="str">
            <v>ConservationCONSER</v>
          </cell>
          <cell r="AC625" t="str">
            <v>CONSERConservation</v>
          </cell>
          <cell r="AD625" t="str">
            <v>CONEW MiscOctoberCONSER</v>
          </cell>
          <cell r="AE625" t="str">
            <v>ConservationCONSEROctober</v>
          </cell>
          <cell r="AF625">
            <v>0</v>
          </cell>
          <cell r="AG625">
            <v>-4245</v>
          </cell>
          <cell r="AH625">
            <v>0</v>
          </cell>
          <cell r="AI625">
            <v>0</v>
          </cell>
          <cell r="AJ625">
            <v>0</v>
          </cell>
          <cell r="AK625">
            <v>0</v>
          </cell>
          <cell r="AL625">
            <v>0</v>
          </cell>
          <cell r="AM625">
            <v>0</v>
          </cell>
          <cell r="AN625">
            <v>0</v>
          </cell>
          <cell r="AO625">
            <v>0</v>
          </cell>
          <cell r="AP625">
            <v>0</v>
          </cell>
          <cell r="AQ625">
            <v>0</v>
          </cell>
          <cell r="AR625">
            <v>0</v>
          </cell>
          <cell r="AS625">
            <v>0</v>
          </cell>
          <cell r="AT625">
            <v>-4245</v>
          </cell>
          <cell r="AU625">
            <v>0</v>
          </cell>
          <cell r="AV625">
            <v>0</v>
          </cell>
        </row>
        <row r="626">
          <cell r="A626" t="str">
            <v>October</v>
          </cell>
          <cell r="B626" t="str">
            <v>2011-2012</v>
          </cell>
          <cell r="C626" t="str">
            <v>18225.511200.912</v>
          </cell>
          <cell r="D626" t="str">
            <v>CONSER</v>
          </cell>
          <cell r="E626" t="str">
            <v>CONSER</v>
          </cell>
          <cell r="F626">
            <v>40819</v>
          </cell>
          <cell r="H626" t="str">
            <v>CIS</v>
          </cell>
          <cell r="I626">
            <v>3749.88</v>
          </cell>
          <cell r="L626" t="str">
            <v>000000000001621</v>
          </cell>
          <cell r="N626" t="str">
            <v>CONEW Misc</v>
          </cell>
          <cell r="O626" t="str">
            <v>Conservation</v>
          </cell>
          <cell r="X626" t="str">
            <v>October2011-2012</v>
          </cell>
          <cell r="Y626" t="str">
            <v>October2011-2012ConservationCONSER</v>
          </cell>
          <cell r="Z626" t="str">
            <v>ConservationCONSER</v>
          </cell>
          <cell r="AA626" t="str">
            <v>October2011-2012CONEW Misc</v>
          </cell>
          <cell r="AB626" t="str">
            <v>ConservationCONSER</v>
          </cell>
          <cell r="AC626" t="str">
            <v>CONSERConservation</v>
          </cell>
          <cell r="AD626" t="str">
            <v>CONEW MiscOctoberCONSER</v>
          </cell>
          <cell r="AE626" t="str">
            <v>ConservationCONSEROctober</v>
          </cell>
          <cell r="AF626">
            <v>0</v>
          </cell>
          <cell r="AG626">
            <v>3749.88</v>
          </cell>
          <cell r="AH626">
            <v>0</v>
          </cell>
          <cell r="AI626">
            <v>0</v>
          </cell>
          <cell r="AJ626">
            <v>0</v>
          </cell>
          <cell r="AK626">
            <v>0</v>
          </cell>
          <cell r="AL626">
            <v>0</v>
          </cell>
          <cell r="AM626">
            <v>0</v>
          </cell>
          <cell r="AN626">
            <v>0</v>
          </cell>
          <cell r="AO626">
            <v>0</v>
          </cell>
          <cell r="AP626">
            <v>0</v>
          </cell>
          <cell r="AQ626">
            <v>0</v>
          </cell>
          <cell r="AR626">
            <v>0</v>
          </cell>
          <cell r="AS626">
            <v>0</v>
          </cell>
          <cell r="AT626">
            <v>3749.88</v>
          </cell>
          <cell r="AU626">
            <v>0</v>
          </cell>
          <cell r="AV626">
            <v>0</v>
          </cell>
        </row>
        <row r="627">
          <cell r="A627" t="str">
            <v>October</v>
          </cell>
          <cell r="B627" t="str">
            <v>2011-2012</v>
          </cell>
          <cell r="C627" t="str">
            <v>18225.511200.912</v>
          </cell>
          <cell r="D627" t="str">
            <v>CONSER</v>
          </cell>
          <cell r="E627" t="str">
            <v>CONSER</v>
          </cell>
          <cell r="F627">
            <v>40820</v>
          </cell>
          <cell r="H627" t="str">
            <v>CIS</v>
          </cell>
          <cell r="I627">
            <v>4408.08</v>
          </cell>
          <cell r="L627" t="str">
            <v>000000000001622</v>
          </cell>
          <cell r="N627" t="str">
            <v>CONEW Misc</v>
          </cell>
          <cell r="O627" t="str">
            <v>Conservation</v>
          </cell>
          <cell r="X627" t="str">
            <v>October2011-2012</v>
          </cell>
          <cell r="Y627" t="str">
            <v>October2011-2012ConservationCONSER</v>
          </cell>
          <cell r="Z627" t="str">
            <v>ConservationCONSER</v>
          </cell>
          <cell r="AA627" t="str">
            <v>October2011-2012CONEW Misc</v>
          </cell>
          <cell r="AB627" t="str">
            <v>ConservationCONSER</v>
          </cell>
          <cell r="AC627" t="str">
            <v>CONSERConservation</v>
          </cell>
          <cell r="AD627" t="str">
            <v>CONEW MiscOctoberCONSER</v>
          </cell>
          <cell r="AE627" t="str">
            <v>ConservationCONSEROctober</v>
          </cell>
          <cell r="AF627">
            <v>0</v>
          </cell>
          <cell r="AG627">
            <v>4408.08</v>
          </cell>
          <cell r="AH627">
            <v>0</v>
          </cell>
          <cell r="AI627">
            <v>0</v>
          </cell>
          <cell r="AJ627">
            <v>0</v>
          </cell>
          <cell r="AK627">
            <v>0</v>
          </cell>
          <cell r="AL627">
            <v>0</v>
          </cell>
          <cell r="AM627">
            <v>0</v>
          </cell>
          <cell r="AN627">
            <v>0</v>
          </cell>
          <cell r="AO627">
            <v>0</v>
          </cell>
          <cell r="AP627">
            <v>0</v>
          </cell>
          <cell r="AQ627">
            <v>0</v>
          </cell>
          <cell r="AR627">
            <v>0</v>
          </cell>
          <cell r="AS627">
            <v>0</v>
          </cell>
          <cell r="AT627">
            <v>4408.08</v>
          </cell>
          <cell r="AU627">
            <v>0</v>
          </cell>
          <cell r="AV627">
            <v>0</v>
          </cell>
        </row>
        <row r="628">
          <cell r="A628" t="str">
            <v>October</v>
          </cell>
          <cell r="B628" t="str">
            <v>2011-2012</v>
          </cell>
          <cell r="C628" t="str">
            <v>18225.511200.912</v>
          </cell>
          <cell r="D628" t="str">
            <v>CONSER</v>
          </cell>
          <cell r="E628" t="str">
            <v>CONSER</v>
          </cell>
          <cell r="F628">
            <v>40822</v>
          </cell>
          <cell r="H628" t="str">
            <v>CIS</v>
          </cell>
          <cell r="I628">
            <v>2818</v>
          </cell>
          <cell r="L628" t="str">
            <v>000000000001624</v>
          </cell>
          <cell r="N628" t="str">
            <v>CONEW Misc</v>
          </cell>
          <cell r="O628" t="str">
            <v>Conservation</v>
          </cell>
          <cell r="X628" t="str">
            <v>October2011-2012</v>
          </cell>
          <cell r="Y628" t="str">
            <v>October2011-2012ConservationCONSER</v>
          </cell>
          <cell r="Z628" t="str">
            <v>ConservationCONSER</v>
          </cell>
          <cell r="AA628" t="str">
            <v>October2011-2012CONEW Misc</v>
          </cell>
          <cell r="AB628" t="str">
            <v>ConservationCONSER</v>
          </cell>
          <cell r="AC628" t="str">
            <v>CONSERConservation</v>
          </cell>
          <cell r="AD628" t="str">
            <v>CONEW MiscOctoberCONSER</v>
          </cell>
          <cell r="AE628" t="str">
            <v>ConservationCONSEROctober</v>
          </cell>
          <cell r="AF628">
            <v>0</v>
          </cell>
          <cell r="AG628">
            <v>2818</v>
          </cell>
          <cell r="AH628">
            <v>0</v>
          </cell>
          <cell r="AI628">
            <v>0</v>
          </cell>
          <cell r="AJ628">
            <v>0</v>
          </cell>
          <cell r="AK628">
            <v>0</v>
          </cell>
          <cell r="AL628">
            <v>0</v>
          </cell>
          <cell r="AM628">
            <v>0</v>
          </cell>
          <cell r="AN628">
            <v>0</v>
          </cell>
          <cell r="AO628">
            <v>0</v>
          </cell>
          <cell r="AP628">
            <v>0</v>
          </cell>
          <cell r="AQ628">
            <v>0</v>
          </cell>
          <cell r="AR628">
            <v>0</v>
          </cell>
          <cell r="AS628">
            <v>0</v>
          </cell>
          <cell r="AT628">
            <v>2818</v>
          </cell>
          <cell r="AU628">
            <v>0</v>
          </cell>
          <cell r="AV628">
            <v>0</v>
          </cell>
        </row>
        <row r="629">
          <cell r="A629" t="str">
            <v>October</v>
          </cell>
          <cell r="B629" t="str">
            <v>2011-2012</v>
          </cell>
          <cell r="C629" t="str">
            <v>18225.511200.912</v>
          </cell>
          <cell r="D629" t="str">
            <v>CONSER</v>
          </cell>
          <cell r="E629" t="str">
            <v>CONSER</v>
          </cell>
          <cell r="F629">
            <v>40823</v>
          </cell>
          <cell r="H629" t="str">
            <v>CIS</v>
          </cell>
          <cell r="I629">
            <v>49035</v>
          </cell>
          <cell r="L629" t="str">
            <v>000000000001625</v>
          </cell>
          <cell r="N629" t="str">
            <v>CONEW Misc</v>
          </cell>
          <cell r="O629" t="str">
            <v>Conservation</v>
          </cell>
          <cell r="X629" t="str">
            <v>October2011-2012</v>
          </cell>
          <cell r="Y629" t="str">
            <v>October2011-2012ConservationCONSER</v>
          </cell>
          <cell r="Z629" t="str">
            <v>ConservationCONSER</v>
          </cell>
          <cell r="AA629" t="str">
            <v>October2011-2012CONEW Misc</v>
          </cell>
          <cell r="AB629" t="str">
            <v>ConservationCONSER</v>
          </cell>
          <cell r="AC629" t="str">
            <v>CONSERConservation</v>
          </cell>
          <cell r="AD629" t="str">
            <v>CONEW MiscOctoberCONSER</v>
          </cell>
          <cell r="AE629" t="str">
            <v>ConservationCONSEROctober</v>
          </cell>
          <cell r="AF629">
            <v>0</v>
          </cell>
          <cell r="AG629">
            <v>49035</v>
          </cell>
          <cell r="AH629">
            <v>0</v>
          </cell>
          <cell r="AI629">
            <v>0</v>
          </cell>
          <cell r="AJ629">
            <v>0</v>
          </cell>
          <cell r="AK629">
            <v>0</v>
          </cell>
          <cell r="AL629">
            <v>0</v>
          </cell>
          <cell r="AM629">
            <v>0</v>
          </cell>
          <cell r="AN629">
            <v>0</v>
          </cell>
          <cell r="AO629">
            <v>0</v>
          </cell>
          <cell r="AP629">
            <v>0</v>
          </cell>
          <cell r="AQ629">
            <v>0</v>
          </cell>
          <cell r="AR629">
            <v>0</v>
          </cell>
          <cell r="AS629">
            <v>0</v>
          </cell>
          <cell r="AT629">
            <v>49035</v>
          </cell>
          <cell r="AU629">
            <v>0</v>
          </cell>
          <cell r="AV629">
            <v>0</v>
          </cell>
        </row>
        <row r="630">
          <cell r="A630" t="str">
            <v>October</v>
          </cell>
          <cell r="B630" t="str">
            <v>2011-2012</v>
          </cell>
          <cell r="C630" t="str">
            <v>18225.511200.912</v>
          </cell>
          <cell r="D630" t="str">
            <v>CONSER</v>
          </cell>
          <cell r="E630" t="str">
            <v>CONSER</v>
          </cell>
          <cell r="F630">
            <v>40826</v>
          </cell>
          <cell r="H630" t="str">
            <v>CIS</v>
          </cell>
          <cell r="I630">
            <v>250</v>
          </cell>
          <cell r="L630" t="str">
            <v>000000000001628</v>
          </cell>
          <cell r="N630" t="str">
            <v>CONEW Misc</v>
          </cell>
          <cell r="O630" t="str">
            <v>Conservation</v>
          </cell>
          <cell r="X630" t="str">
            <v>October2011-2012</v>
          </cell>
          <cell r="Y630" t="str">
            <v>October2011-2012ConservationCONSER</v>
          </cell>
          <cell r="Z630" t="str">
            <v>ConservationCONSER</v>
          </cell>
          <cell r="AA630" t="str">
            <v>October2011-2012CONEW Misc</v>
          </cell>
          <cell r="AB630" t="str">
            <v>ConservationCONSER</v>
          </cell>
          <cell r="AC630" t="str">
            <v>CONSERConservation</v>
          </cell>
          <cell r="AD630" t="str">
            <v>CONEW MiscOctoberCONSER</v>
          </cell>
          <cell r="AE630" t="str">
            <v>ConservationCONSEROctober</v>
          </cell>
          <cell r="AF630">
            <v>0</v>
          </cell>
          <cell r="AG630">
            <v>250</v>
          </cell>
          <cell r="AH630">
            <v>0</v>
          </cell>
          <cell r="AI630">
            <v>0</v>
          </cell>
          <cell r="AJ630">
            <v>0</v>
          </cell>
          <cell r="AK630">
            <v>0</v>
          </cell>
          <cell r="AL630">
            <v>0</v>
          </cell>
          <cell r="AM630">
            <v>0</v>
          </cell>
          <cell r="AN630">
            <v>0</v>
          </cell>
          <cell r="AO630">
            <v>0</v>
          </cell>
          <cell r="AP630">
            <v>0</v>
          </cell>
          <cell r="AQ630">
            <v>0</v>
          </cell>
          <cell r="AR630">
            <v>0</v>
          </cell>
          <cell r="AS630">
            <v>0</v>
          </cell>
          <cell r="AT630">
            <v>250</v>
          </cell>
          <cell r="AU630">
            <v>0</v>
          </cell>
          <cell r="AV630">
            <v>0</v>
          </cell>
        </row>
        <row r="631">
          <cell r="A631" t="str">
            <v>October</v>
          </cell>
          <cell r="B631" t="str">
            <v>2011-2012</v>
          </cell>
          <cell r="C631" t="str">
            <v>18225.511200.912</v>
          </cell>
          <cell r="D631" t="str">
            <v>CONSER</v>
          </cell>
          <cell r="E631" t="str">
            <v>CONSER</v>
          </cell>
          <cell r="F631">
            <v>40827</v>
          </cell>
          <cell r="H631" t="str">
            <v>CIS</v>
          </cell>
          <cell r="I631">
            <v>600</v>
          </cell>
          <cell r="L631" t="str">
            <v>000000000001629</v>
          </cell>
          <cell r="N631" t="str">
            <v>CONEW Misc</v>
          </cell>
          <cell r="O631" t="str">
            <v>Conservation</v>
          </cell>
          <cell r="X631" t="str">
            <v>October2011-2012</v>
          </cell>
          <cell r="Y631" t="str">
            <v>October2011-2012ConservationCONSER</v>
          </cell>
          <cell r="Z631" t="str">
            <v>ConservationCONSER</v>
          </cell>
          <cell r="AA631" t="str">
            <v>October2011-2012CONEW Misc</v>
          </cell>
          <cell r="AB631" t="str">
            <v>ConservationCONSER</v>
          </cell>
          <cell r="AC631" t="str">
            <v>CONSERConservation</v>
          </cell>
          <cell r="AD631" t="str">
            <v>CONEW MiscOctoberCONSER</v>
          </cell>
          <cell r="AE631" t="str">
            <v>ConservationCONSEROctober</v>
          </cell>
          <cell r="AF631">
            <v>0</v>
          </cell>
          <cell r="AG631">
            <v>600</v>
          </cell>
          <cell r="AH631">
            <v>0</v>
          </cell>
          <cell r="AI631">
            <v>0</v>
          </cell>
          <cell r="AJ631">
            <v>0</v>
          </cell>
          <cell r="AK631">
            <v>0</v>
          </cell>
          <cell r="AL631">
            <v>0</v>
          </cell>
          <cell r="AM631">
            <v>0</v>
          </cell>
          <cell r="AN631">
            <v>0</v>
          </cell>
          <cell r="AO631">
            <v>0</v>
          </cell>
          <cell r="AP631">
            <v>0</v>
          </cell>
          <cell r="AQ631">
            <v>0</v>
          </cell>
          <cell r="AR631">
            <v>0</v>
          </cell>
          <cell r="AS631">
            <v>0</v>
          </cell>
          <cell r="AT631">
            <v>600</v>
          </cell>
          <cell r="AU631">
            <v>0</v>
          </cell>
          <cell r="AV631">
            <v>0</v>
          </cell>
        </row>
        <row r="632">
          <cell r="A632" t="str">
            <v>October</v>
          </cell>
          <cell r="B632" t="str">
            <v>2011-2012</v>
          </cell>
          <cell r="C632" t="str">
            <v>18225.511200.912</v>
          </cell>
          <cell r="D632" t="str">
            <v>CONSER</v>
          </cell>
          <cell r="E632" t="str">
            <v>CONSER</v>
          </cell>
          <cell r="F632">
            <v>40827</v>
          </cell>
          <cell r="G632">
            <v>114883</v>
          </cell>
          <cell r="H632" t="str">
            <v>HD Supply Utilities</v>
          </cell>
          <cell r="I632">
            <v>913.4</v>
          </cell>
          <cell r="L632" t="str">
            <v>1803362-00</v>
          </cell>
          <cell r="N632" t="str">
            <v>CONEW Misc</v>
          </cell>
          <cell r="O632" t="str">
            <v>Conservation</v>
          </cell>
          <cell r="X632" t="str">
            <v>October2011-2012</v>
          </cell>
          <cell r="Y632" t="str">
            <v>October2011-2012ConservationCONSER</v>
          </cell>
          <cell r="Z632" t="str">
            <v>Conservation114883CONSER</v>
          </cell>
          <cell r="AA632" t="str">
            <v>October2011-2012CONEW Misc</v>
          </cell>
          <cell r="AB632" t="str">
            <v>ConservationCONSER</v>
          </cell>
          <cell r="AC632" t="str">
            <v>CONSERConservation114883</v>
          </cell>
          <cell r="AD632" t="str">
            <v>CONEW MiscOctoberCONSER</v>
          </cell>
          <cell r="AE632" t="str">
            <v>ConservationCONSER114883October</v>
          </cell>
          <cell r="AF632">
            <v>0</v>
          </cell>
          <cell r="AG632">
            <v>913.4</v>
          </cell>
          <cell r="AH632">
            <v>0</v>
          </cell>
          <cell r="AI632">
            <v>0</v>
          </cell>
          <cell r="AJ632">
            <v>0</v>
          </cell>
          <cell r="AK632">
            <v>0</v>
          </cell>
          <cell r="AL632">
            <v>0</v>
          </cell>
          <cell r="AM632">
            <v>0</v>
          </cell>
          <cell r="AN632">
            <v>0</v>
          </cell>
          <cell r="AO632">
            <v>0</v>
          </cell>
          <cell r="AP632">
            <v>0</v>
          </cell>
          <cell r="AQ632">
            <v>0</v>
          </cell>
          <cell r="AR632">
            <v>0</v>
          </cell>
          <cell r="AS632">
            <v>0</v>
          </cell>
          <cell r="AT632">
            <v>913.4</v>
          </cell>
          <cell r="AU632">
            <v>0</v>
          </cell>
          <cell r="AV632">
            <v>0</v>
          </cell>
        </row>
        <row r="633">
          <cell r="A633" t="str">
            <v>October</v>
          </cell>
          <cell r="B633" t="str">
            <v>2011-2012</v>
          </cell>
          <cell r="C633" t="str">
            <v>18225.511200.912</v>
          </cell>
          <cell r="D633" t="str">
            <v>CONSER</v>
          </cell>
          <cell r="E633" t="str">
            <v>CONSER</v>
          </cell>
          <cell r="F633">
            <v>40827</v>
          </cell>
          <cell r="G633">
            <v>114883</v>
          </cell>
          <cell r="H633" t="str">
            <v>HD Supply Utilities</v>
          </cell>
          <cell r="I633">
            <v>4245</v>
          </cell>
          <cell r="L633" t="str">
            <v>1803362-01</v>
          </cell>
          <cell r="N633" t="str">
            <v>CONEW Misc</v>
          </cell>
          <cell r="O633" t="str">
            <v>Conservation</v>
          </cell>
          <cell r="X633" t="str">
            <v>October2011-2012</v>
          </cell>
          <cell r="Y633" t="str">
            <v>October2011-2012ConservationCONSER</v>
          </cell>
          <cell r="Z633" t="str">
            <v>Conservation114883CONSER</v>
          </cell>
          <cell r="AA633" t="str">
            <v>October2011-2012CONEW Misc</v>
          </cell>
          <cell r="AB633" t="str">
            <v>ConservationCONSER</v>
          </cell>
          <cell r="AC633" t="str">
            <v>CONSERConservation114883</v>
          </cell>
          <cell r="AD633" t="str">
            <v>CONEW MiscOctoberCONSER</v>
          </cell>
          <cell r="AE633" t="str">
            <v>ConservationCONSER114883October</v>
          </cell>
          <cell r="AF633">
            <v>0</v>
          </cell>
          <cell r="AG633">
            <v>4245</v>
          </cell>
          <cell r="AH633">
            <v>0</v>
          </cell>
          <cell r="AI633">
            <v>0</v>
          </cell>
          <cell r="AJ633">
            <v>0</v>
          </cell>
          <cell r="AK633">
            <v>0</v>
          </cell>
          <cell r="AL633">
            <v>0</v>
          </cell>
          <cell r="AM633">
            <v>0</v>
          </cell>
          <cell r="AN633">
            <v>0</v>
          </cell>
          <cell r="AO633">
            <v>0</v>
          </cell>
          <cell r="AP633">
            <v>0</v>
          </cell>
          <cell r="AQ633">
            <v>0</v>
          </cell>
          <cell r="AR633">
            <v>0</v>
          </cell>
          <cell r="AS633">
            <v>0</v>
          </cell>
          <cell r="AT633">
            <v>4245</v>
          </cell>
          <cell r="AU633">
            <v>0</v>
          </cell>
          <cell r="AV633">
            <v>0</v>
          </cell>
        </row>
        <row r="634">
          <cell r="A634" t="str">
            <v>October</v>
          </cell>
          <cell r="B634" t="str">
            <v>2011-2012</v>
          </cell>
          <cell r="C634" t="str">
            <v>18225.511200.912</v>
          </cell>
          <cell r="D634" t="str">
            <v>CONSER</v>
          </cell>
          <cell r="E634" t="str">
            <v>CONSER</v>
          </cell>
          <cell r="F634">
            <v>40827</v>
          </cell>
          <cell r="G634">
            <v>114883</v>
          </cell>
          <cell r="H634" t="str">
            <v>HD Supply Utilities</v>
          </cell>
          <cell r="I634">
            <v>4130</v>
          </cell>
          <cell r="L634" t="str">
            <v>1803362-02</v>
          </cell>
          <cell r="N634" t="str">
            <v>CONEW Misc</v>
          </cell>
          <cell r="O634" t="str">
            <v>Conservation</v>
          </cell>
          <cell r="X634" t="str">
            <v>October2011-2012</v>
          </cell>
          <cell r="Y634" t="str">
            <v>October2011-2012ConservationCONSER</v>
          </cell>
          <cell r="Z634" t="str">
            <v>Conservation114883CONSER</v>
          </cell>
          <cell r="AA634" t="str">
            <v>October2011-2012CONEW Misc</v>
          </cell>
          <cell r="AB634" t="str">
            <v>ConservationCONSER</v>
          </cell>
          <cell r="AC634" t="str">
            <v>CONSERConservation114883</v>
          </cell>
          <cell r="AD634" t="str">
            <v>CONEW MiscOctoberCONSER</v>
          </cell>
          <cell r="AE634" t="str">
            <v>ConservationCONSER114883October</v>
          </cell>
          <cell r="AF634">
            <v>0</v>
          </cell>
          <cell r="AG634">
            <v>4130</v>
          </cell>
          <cell r="AH634">
            <v>0</v>
          </cell>
          <cell r="AI634">
            <v>0</v>
          </cell>
          <cell r="AJ634">
            <v>0</v>
          </cell>
          <cell r="AK634">
            <v>0</v>
          </cell>
          <cell r="AL634">
            <v>0</v>
          </cell>
          <cell r="AM634">
            <v>0</v>
          </cell>
          <cell r="AN634">
            <v>0</v>
          </cell>
          <cell r="AO634">
            <v>0</v>
          </cell>
          <cell r="AP634">
            <v>0</v>
          </cell>
          <cell r="AQ634">
            <v>0</v>
          </cell>
          <cell r="AR634">
            <v>0</v>
          </cell>
          <cell r="AS634">
            <v>0</v>
          </cell>
          <cell r="AT634">
            <v>4130</v>
          </cell>
          <cell r="AU634">
            <v>0</v>
          </cell>
          <cell r="AV634">
            <v>0</v>
          </cell>
        </row>
        <row r="635">
          <cell r="A635" t="str">
            <v>October</v>
          </cell>
          <cell r="B635" t="str">
            <v>2011-2012</v>
          </cell>
          <cell r="C635" t="str">
            <v>18225.511200.912</v>
          </cell>
          <cell r="D635" t="str">
            <v>CONSER</v>
          </cell>
          <cell r="E635" t="str">
            <v>CONSER</v>
          </cell>
          <cell r="F635">
            <v>40827</v>
          </cell>
          <cell r="G635">
            <v>114883</v>
          </cell>
          <cell r="H635" t="str">
            <v>HD Supply Utilities</v>
          </cell>
          <cell r="I635">
            <v>1315.2</v>
          </cell>
          <cell r="L635" t="str">
            <v>1803362-03</v>
          </cell>
          <cell r="N635" t="str">
            <v>CONEW Misc</v>
          </cell>
          <cell r="O635" t="str">
            <v>Conservation</v>
          </cell>
          <cell r="X635" t="str">
            <v>October2011-2012</v>
          </cell>
          <cell r="Y635" t="str">
            <v>October2011-2012ConservationCONSER</v>
          </cell>
          <cell r="Z635" t="str">
            <v>Conservation114883CONSER</v>
          </cell>
          <cell r="AA635" t="str">
            <v>October2011-2012CONEW Misc</v>
          </cell>
          <cell r="AB635" t="str">
            <v>ConservationCONSER</v>
          </cell>
          <cell r="AC635" t="str">
            <v>CONSERConservation114883</v>
          </cell>
          <cell r="AD635" t="str">
            <v>CONEW MiscOctoberCONSER</v>
          </cell>
          <cell r="AE635" t="str">
            <v>ConservationCONSER114883October</v>
          </cell>
          <cell r="AF635">
            <v>0</v>
          </cell>
          <cell r="AG635">
            <v>1315.2</v>
          </cell>
          <cell r="AH635">
            <v>0</v>
          </cell>
          <cell r="AI635">
            <v>0</v>
          </cell>
          <cell r="AJ635">
            <v>0</v>
          </cell>
          <cell r="AK635">
            <v>0</v>
          </cell>
          <cell r="AL635">
            <v>0</v>
          </cell>
          <cell r="AM635">
            <v>0</v>
          </cell>
          <cell r="AN635">
            <v>0</v>
          </cell>
          <cell r="AO635">
            <v>0</v>
          </cell>
          <cell r="AP635">
            <v>0</v>
          </cell>
          <cell r="AQ635">
            <v>0</v>
          </cell>
          <cell r="AR635">
            <v>0</v>
          </cell>
          <cell r="AS635">
            <v>0</v>
          </cell>
          <cell r="AT635">
            <v>1315.2</v>
          </cell>
          <cell r="AU635">
            <v>0</v>
          </cell>
          <cell r="AV635">
            <v>0</v>
          </cell>
        </row>
        <row r="636">
          <cell r="A636" t="str">
            <v>October</v>
          </cell>
          <cell r="B636" t="str">
            <v>2011-2012</v>
          </cell>
          <cell r="C636" t="str">
            <v>18225.511200.912</v>
          </cell>
          <cell r="D636" t="str">
            <v>CONSER</v>
          </cell>
          <cell r="E636" t="str">
            <v>CONSER</v>
          </cell>
          <cell r="F636">
            <v>40827</v>
          </cell>
          <cell r="G636">
            <v>114883</v>
          </cell>
          <cell r="H636" t="str">
            <v>HD Supply Utilities</v>
          </cell>
          <cell r="I636">
            <v>2794.8</v>
          </cell>
          <cell r="L636" t="str">
            <v>1803362-04</v>
          </cell>
          <cell r="N636" t="str">
            <v>CONEW Misc</v>
          </cell>
          <cell r="O636" t="str">
            <v>Conservation</v>
          </cell>
          <cell r="X636" t="str">
            <v>October2011-2012</v>
          </cell>
          <cell r="Y636" t="str">
            <v>October2011-2012ConservationCONSER</v>
          </cell>
          <cell r="Z636" t="str">
            <v>Conservation114883CONSER</v>
          </cell>
          <cell r="AA636" t="str">
            <v>October2011-2012CONEW Misc</v>
          </cell>
          <cell r="AB636" t="str">
            <v>ConservationCONSER</v>
          </cell>
          <cell r="AC636" t="str">
            <v>CONSERConservation114883</v>
          </cell>
          <cell r="AD636" t="str">
            <v>CONEW MiscOctoberCONSER</v>
          </cell>
          <cell r="AE636" t="str">
            <v>ConservationCONSER114883October</v>
          </cell>
          <cell r="AF636">
            <v>0</v>
          </cell>
          <cell r="AG636">
            <v>2794.8</v>
          </cell>
          <cell r="AH636">
            <v>0</v>
          </cell>
          <cell r="AI636">
            <v>0</v>
          </cell>
          <cell r="AJ636">
            <v>0</v>
          </cell>
          <cell r="AK636">
            <v>0</v>
          </cell>
          <cell r="AL636">
            <v>0</v>
          </cell>
          <cell r="AM636">
            <v>0</v>
          </cell>
          <cell r="AN636">
            <v>0</v>
          </cell>
          <cell r="AO636">
            <v>0</v>
          </cell>
          <cell r="AP636">
            <v>0</v>
          </cell>
          <cell r="AQ636">
            <v>0</v>
          </cell>
          <cell r="AR636">
            <v>0</v>
          </cell>
          <cell r="AS636">
            <v>0</v>
          </cell>
          <cell r="AT636">
            <v>2794.8</v>
          </cell>
          <cell r="AU636">
            <v>0</v>
          </cell>
          <cell r="AV636">
            <v>0</v>
          </cell>
        </row>
        <row r="637">
          <cell r="A637" t="str">
            <v>October</v>
          </cell>
          <cell r="B637" t="str">
            <v>2011-2012</v>
          </cell>
          <cell r="C637" t="str">
            <v>18226.511200.912</v>
          </cell>
          <cell r="D637" t="str">
            <v>CONSER</v>
          </cell>
          <cell r="E637" t="str">
            <v>CONSER</v>
          </cell>
          <cell r="F637">
            <v>40827</v>
          </cell>
          <cell r="G637">
            <v>114883</v>
          </cell>
          <cell r="H637" t="str">
            <v>HD Supply Utilities</v>
          </cell>
          <cell r="I637">
            <v>1441.6</v>
          </cell>
          <cell r="L637" t="str">
            <v>1803362-00</v>
          </cell>
          <cell r="N637" t="str">
            <v>CONEW Misc</v>
          </cell>
          <cell r="O637" t="str">
            <v>Conservation</v>
          </cell>
          <cell r="X637" t="str">
            <v>October2011-2012</v>
          </cell>
          <cell r="Y637" t="str">
            <v>October2011-2012ConservationCONSER</v>
          </cell>
          <cell r="Z637" t="str">
            <v>Conservation114883CONSER</v>
          </cell>
          <cell r="AA637" t="str">
            <v>October2011-2012CONEW Misc</v>
          </cell>
          <cell r="AB637" t="str">
            <v>ConservationCONSER</v>
          </cell>
          <cell r="AC637" t="str">
            <v>CONSERConservation114883</v>
          </cell>
          <cell r="AD637" t="str">
            <v>CONEW MiscOctoberCONSER</v>
          </cell>
          <cell r="AE637" t="str">
            <v>ConservationCONSER114883October</v>
          </cell>
          <cell r="AF637">
            <v>0</v>
          </cell>
          <cell r="AG637">
            <v>1441.6</v>
          </cell>
          <cell r="AH637">
            <v>0</v>
          </cell>
          <cell r="AI637">
            <v>0</v>
          </cell>
          <cell r="AJ637">
            <v>0</v>
          </cell>
          <cell r="AK637">
            <v>0</v>
          </cell>
          <cell r="AL637">
            <v>0</v>
          </cell>
          <cell r="AM637">
            <v>0</v>
          </cell>
          <cell r="AN637">
            <v>0</v>
          </cell>
          <cell r="AO637">
            <v>0</v>
          </cell>
          <cell r="AP637">
            <v>0</v>
          </cell>
          <cell r="AQ637">
            <v>0</v>
          </cell>
          <cell r="AR637">
            <v>0</v>
          </cell>
          <cell r="AS637">
            <v>0</v>
          </cell>
          <cell r="AT637">
            <v>1441.6</v>
          </cell>
          <cell r="AU637">
            <v>0</v>
          </cell>
          <cell r="AV637">
            <v>0</v>
          </cell>
        </row>
        <row r="638">
          <cell r="A638" t="str">
            <v>October</v>
          </cell>
          <cell r="B638" t="str">
            <v>2011-2012</v>
          </cell>
          <cell r="C638" t="str">
            <v>18225.511200.912</v>
          </cell>
          <cell r="D638" t="str">
            <v>CONSER</v>
          </cell>
          <cell r="E638" t="str">
            <v>CONSER</v>
          </cell>
          <cell r="F638">
            <v>40828</v>
          </cell>
          <cell r="G638">
            <v>114883</v>
          </cell>
          <cell r="H638" t="str">
            <v>HD Supply Utilities</v>
          </cell>
          <cell r="I638">
            <v>6489.6</v>
          </cell>
          <cell r="L638" t="str">
            <v>1803362-05</v>
          </cell>
          <cell r="N638" t="str">
            <v>CONEW Misc</v>
          </cell>
          <cell r="O638" t="str">
            <v>Conservation</v>
          </cell>
          <cell r="X638" t="str">
            <v>October2011-2012</v>
          </cell>
          <cell r="Y638" t="str">
            <v>October2011-2012ConservationCONSER</v>
          </cell>
          <cell r="Z638" t="str">
            <v>Conservation114883CONSER</v>
          </cell>
          <cell r="AA638" t="str">
            <v>October2011-2012CONEW Misc</v>
          </cell>
          <cell r="AB638" t="str">
            <v>ConservationCONSER</v>
          </cell>
          <cell r="AC638" t="str">
            <v>CONSERConservation114883</v>
          </cell>
          <cell r="AD638" t="str">
            <v>CONEW MiscOctoberCONSER</v>
          </cell>
          <cell r="AE638" t="str">
            <v>ConservationCONSER114883October</v>
          </cell>
          <cell r="AF638">
            <v>0</v>
          </cell>
          <cell r="AG638">
            <v>6489.6</v>
          </cell>
          <cell r="AH638">
            <v>0</v>
          </cell>
          <cell r="AI638">
            <v>0</v>
          </cell>
          <cell r="AJ638">
            <v>0</v>
          </cell>
          <cell r="AK638">
            <v>0</v>
          </cell>
          <cell r="AL638">
            <v>0</v>
          </cell>
          <cell r="AM638">
            <v>0</v>
          </cell>
          <cell r="AN638">
            <v>0</v>
          </cell>
          <cell r="AO638">
            <v>0</v>
          </cell>
          <cell r="AP638">
            <v>0</v>
          </cell>
          <cell r="AQ638">
            <v>0</v>
          </cell>
          <cell r="AR638">
            <v>0</v>
          </cell>
          <cell r="AS638">
            <v>0</v>
          </cell>
          <cell r="AT638">
            <v>6489.6</v>
          </cell>
          <cell r="AU638">
            <v>0</v>
          </cell>
          <cell r="AV638">
            <v>0</v>
          </cell>
        </row>
        <row r="639">
          <cell r="A639" t="str">
            <v>October</v>
          </cell>
          <cell r="B639" t="str">
            <v>2011-2012</v>
          </cell>
          <cell r="C639" t="str">
            <v>18226.511200.912</v>
          </cell>
          <cell r="D639" t="str">
            <v>CONSER</v>
          </cell>
          <cell r="E639" t="str">
            <v>CONSER</v>
          </cell>
          <cell r="F639">
            <v>40828</v>
          </cell>
          <cell r="G639">
            <v>114883</v>
          </cell>
          <cell r="H639" t="str">
            <v>HD Supply Utilities</v>
          </cell>
          <cell r="I639">
            <v>1770.4</v>
          </cell>
          <cell r="L639" t="str">
            <v>1803362-05</v>
          </cell>
          <cell r="N639" t="str">
            <v>CONEW Misc</v>
          </cell>
          <cell r="O639" t="str">
            <v>Conservation</v>
          </cell>
          <cell r="X639" t="str">
            <v>October2011-2012</v>
          </cell>
          <cell r="Y639" t="str">
            <v>October2011-2012ConservationCONSER</v>
          </cell>
          <cell r="Z639" t="str">
            <v>Conservation114883CONSER</v>
          </cell>
          <cell r="AA639" t="str">
            <v>October2011-2012CONEW Misc</v>
          </cell>
          <cell r="AB639" t="str">
            <v>ConservationCONSER</v>
          </cell>
          <cell r="AC639" t="str">
            <v>CONSERConservation114883</v>
          </cell>
          <cell r="AD639" t="str">
            <v>CONEW MiscOctoberCONSER</v>
          </cell>
          <cell r="AE639" t="str">
            <v>ConservationCONSER114883October</v>
          </cell>
          <cell r="AF639">
            <v>0</v>
          </cell>
          <cell r="AG639">
            <v>1770.4</v>
          </cell>
          <cell r="AH639">
            <v>0</v>
          </cell>
          <cell r="AI639">
            <v>0</v>
          </cell>
          <cell r="AJ639">
            <v>0</v>
          </cell>
          <cell r="AK639">
            <v>0</v>
          </cell>
          <cell r="AL639">
            <v>0</v>
          </cell>
          <cell r="AM639">
            <v>0</v>
          </cell>
          <cell r="AN639">
            <v>0</v>
          </cell>
          <cell r="AO639">
            <v>0</v>
          </cell>
          <cell r="AP639">
            <v>0</v>
          </cell>
          <cell r="AQ639">
            <v>0</v>
          </cell>
          <cell r="AR639">
            <v>0</v>
          </cell>
          <cell r="AS639">
            <v>0</v>
          </cell>
          <cell r="AT639">
            <v>1770.4</v>
          </cell>
          <cell r="AU639">
            <v>0</v>
          </cell>
          <cell r="AV639">
            <v>0</v>
          </cell>
        </row>
        <row r="640">
          <cell r="A640" t="str">
            <v>October</v>
          </cell>
          <cell r="B640" t="str">
            <v>2011-2012</v>
          </cell>
          <cell r="C640" t="str">
            <v>18225.511200.912</v>
          </cell>
          <cell r="D640" t="str">
            <v>CONSER</v>
          </cell>
          <cell r="E640" t="str">
            <v>CONSER</v>
          </cell>
          <cell r="F640">
            <v>40830</v>
          </cell>
          <cell r="H640" t="str">
            <v>CIS</v>
          </cell>
          <cell r="I640">
            <v>4962.0600000000004</v>
          </cell>
          <cell r="L640" t="str">
            <v>000000000001632</v>
          </cell>
          <cell r="N640" t="str">
            <v>CONEW Misc</v>
          </cell>
          <cell r="O640" t="str">
            <v>Conservation</v>
          </cell>
          <cell r="X640" t="str">
            <v>October2011-2012</v>
          </cell>
          <cell r="Y640" t="str">
            <v>October2011-2012ConservationCONSER</v>
          </cell>
          <cell r="Z640" t="str">
            <v>ConservationCONSER</v>
          </cell>
          <cell r="AA640" t="str">
            <v>October2011-2012CONEW Misc</v>
          </cell>
          <cell r="AB640" t="str">
            <v>ConservationCONSER</v>
          </cell>
          <cell r="AC640" t="str">
            <v>CONSERConservation</v>
          </cell>
          <cell r="AD640" t="str">
            <v>CONEW MiscOctoberCONSER</v>
          </cell>
          <cell r="AE640" t="str">
            <v>ConservationCONSEROctober</v>
          </cell>
          <cell r="AF640">
            <v>0</v>
          </cell>
          <cell r="AG640">
            <v>4962.0600000000004</v>
          </cell>
          <cell r="AH640">
            <v>0</v>
          </cell>
          <cell r="AI640">
            <v>0</v>
          </cell>
          <cell r="AJ640">
            <v>0</v>
          </cell>
          <cell r="AK640">
            <v>0</v>
          </cell>
          <cell r="AL640">
            <v>0</v>
          </cell>
          <cell r="AM640">
            <v>0</v>
          </cell>
          <cell r="AN640">
            <v>0</v>
          </cell>
          <cell r="AO640">
            <v>0</v>
          </cell>
          <cell r="AP640">
            <v>0</v>
          </cell>
          <cell r="AQ640">
            <v>0</v>
          </cell>
          <cell r="AR640">
            <v>0</v>
          </cell>
          <cell r="AS640">
            <v>0</v>
          </cell>
          <cell r="AT640">
            <v>4962.0600000000004</v>
          </cell>
          <cell r="AU640">
            <v>0</v>
          </cell>
          <cell r="AV640">
            <v>0</v>
          </cell>
        </row>
        <row r="641">
          <cell r="A641" t="str">
            <v>October</v>
          </cell>
          <cell r="B641" t="str">
            <v>2011-2012</v>
          </cell>
          <cell r="C641" t="str">
            <v>18225.511200.912</v>
          </cell>
          <cell r="D641" t="str">
            <v>CONSER</v>
          </cell>
          <cell r="E641" t="str">
            <v>CONSER</v>
          </cell>
          <cell r="F641">
            <v>40833</v>
          </cell>
          <cell r="H641" t="str">
            <v>CIS</v>
          </cell>
          <cell r="I641">
            <v>400</v>
          </cell>
          <cell r="L641" t="str">
            <v>000000000001635</v>
          </cell>
          <cell r="N641" t="str">
            <v>CONEW Misc</v>
          </cell>
          <cell r="O641" t="str">
            <v>Conservation</v>
          </cell>
          <cell r="X641" t="str">
            <v>October2011-2012</v>
          </cell>
          <cell r="Y641" t="str">
            <v>October2011-2012ConservationCONSER</v>
          </cell>
          <cell r="Z641" t="str">
            <v>ConservationCONSER</v>
          </cell>
          <cell r="AA641" t="str">
            <v>October2011-2012CONEW Misc</v>
          </cell>
          <cell r="AB641" t="str">
            <v>ConservationCONSER</v>
          </cell>
          <cell r="AC641" t="str">
            <v>CONSERConservation</v>
          </cell>
          <cell r="AD641" t="str">
            <v>CONEW MiscOctoberCONSER</v>
          </cell>
          <cell r="AE641" t="str">
            <v>ConservationCONSEROctober</v>
          </cell>
          <cell r="AF641">
            <v>0</v>
          </cell>
          <cell r="AG641">
            <v>400</v>
          </cell>
          <cell r="AH641">
            <v>0</v>
          </cell>
          <cell r="AI641">
            <v>0</v>
          </cell>
          <cell r="AJ641">
            <v>0</v>
          </cell>
          <cell r="AK641">
            <v>0</v>
          </cell>
          <cell r="AL641">
            <v>0</v>
          </cell>
          <cell r="AM641">
            <v>0</v>
          </cell>
          <cell r="AN641">
            <v>0</v>
          </cell>
          <cell r="AO641">
            <v>0</v>
          </cell>
          <cell r="AP641">
            <v>0</v>
          </cell>
          <cell r="AQ641">
            <v>0</v>
          </cell>
          <cell r="AR641">
            <v>0</v>
          </cell>
          <cell r="AS641">
            <v>0</v>
          </cell>
          <cell r="AT641">
            <v>400</v>
          </cell>
          <cell r="AU641">
            <v>0</v>
          </cell>
          <cell r="AV641">
            <v>0</v>
          </cell>
        </row>
        <row r="642">
          <cell r="A642" t="str">
            <v>October</v>
          </cell>
          <cell r="B642" t="str">
            <v>2011-2012</v>
          </cell>
          <cell r="C642" t="str">
            <v>18225.511200.912</v>
          </cell>
          <cell r="D642" t="str">
            <v>CONSER</v>
          </cell>
          <cell r="E642" t="str">
            <v>CONSER</v>
          </cell>
          <cell r="F642">
            <v>40834</v>
          </cell>
          <cell r="H642" t="str">
            <v>CIS</v>
          </cell>
          <cell r="I642">
            <v>2461.7399</v>
          </cell>
          <cell r="L642" t="str">
            <v>000000000001636</v>
          </cell>
          <cell r="N642" t="str">
            <v>CONEW Misc</v>
          </cell>
          <cell r="O642" t="str">
            <v>Conservation</v>
          </cell>
          <cell r="X642" t="str">
            <v>October2011-2012</v>
          </cell>
          <cell r="Y642" t="str">
            <v>October2011-2012ConservationCONSER</v>
          </cell>
          <cell r="Z642" t="str">
            <v>ConservationCONSER</v>
          </cell>
          <cell r="AA642" t="str">
            <v>October2011-2012CONEW Misc</v>
          </cell>
          <cell r="AB642" t="str">
            <v>ConservationCONSER</v>
          </cell>
          <cell r="AC642" t="str">
            <v>CONSERConservation</v>
          </cell>
          <cell r="AD642" t="str">
            <v>CONEW MiscOctoberCONSER</v>
          </cell>
          <cell r="AE642" t="str">
            <v>ConservationCONSEROctober</v>
          </cell>
          <cell r="AF642">
            <v>0</v>
          </cell>
          <cell r="AG642">
            <v>2461.7399</v>
          </cell>
          <cell r="AH642">
            <v>0</v>
          </cell>
          <cell r="AI642">
            <v>0</v>
          </cell>
          <cell r="AJ642">
            <v>0</v>
          </cell>
          <cell r="AK642">
            <v>0</v>
          </cell>
          <cell r="AL642">
            <v>0</v>
          </cell>
          <cell r="AM642">
            <v>0</v>
          </cell>
          <cell r="AN642">
            <v>0</v>
          </cell>
          <cell r="AO642">
            <v>0</v>
          </cell>
          <cell r="AP642">
            <v>0</v>
          </cell>
          <cell r="AQ642">
            <v>0</v>
          </cell>
          <cell r="AR642">
            <v>0</v>
          </cell>
          <cell r="AS642">
            <v>0</v>
          </cell>
          <cell r="AT642">
            <v>2461.7399</v>
          </cell>
          <cell r="AU642">
            <v>0</v>
          </cell>
          <cell r="AV642">
            <v>0</v>
          </cell>
        </row>
        <row r="643">
          <cell r="A643" t="str">
            <v>October</v>
          </cell>
          <cell r="B643" t="str">
            <v>2011-2012</v>
          </cell>
          <cell r="C643" t="str">
            <v>18225.511200.912</v>
          </cell>
          <cell r="D643" t="str">
            <v>CONSER</v>
          </cell>
          <cell r="E643" t="str">
            <v>CONSER</v>
          </cell>
          <cell r="F643">
            <v>40835</v>
          </cell>
          <cell r="H643" t="str">
            <v>CIS</v>
          </cell>
          <cell r="I643">
            <v>1032.5</v>
          </cell>
          <cell r="L643" t="str">
            <v>000000000001637</v>
          </cell>
          <cell r="N643" t="str">
            <v>CONEW Misc</v>
          </cell>
          <cell r="O643" t="str">
            <v>Conservation</v>
          </cell>
          <cell r="X643" t="str">
            <v>October2011-2012</v>
          </cell>
          <cell r="Y643" t="str">
            <v>October2011-2012ConservationCONSER</v>
          </cell>
          <cell r="Z643" t="str">
            <v>ConservationCONSER</v>
          </cell>
          <cell r="AA643" t="str">
            <v>October2011-2012CONEW Misc</v>
          </cell>
          <cell r="AB643" t="str">
            <v>ConservationCONSER</v>
          </cell>
          <cell r="AC643" t="str">
            <v>CONSERConservation</v>
          </cell>
          <cell r="AD643" t="str">
            <v>CONEW MiscOctoberCONSER</v>
          </cell>
          <cell r="AE643" t="str">
            <v>ConservationCONSEROctober</v>
          </cell>
          <cell r="AF643">
            <v>0</v>
          </cell>
          <cell r="AG643">
            <v>1032.5</v>
          </cell>
          <cell r="AH643">
            <v>0</v>
          </cell>
          <cell r="AI643">
            <v>0</v>
          </cell>
          <cell r="AJ643">
            <v>0</v>
          </cell>
          <cell r="AK643">
            <v>0</v>
          </cell>
          <cell r="AL643">
            <v>0</v>
          </cell>
          <cell r="AM643">
            <v>0</v>
          </cell>
          <cell r="AN643">
            <v>0</v>
          </cell>
          <cell r="AO643">
            <v>0</v>
          </cell>
          <cell r="AP643">
            <v>0</v>
          </cell>
          <cell r="AQ643">
            <v>0</v>
          </cell>
          <cell r="AR643">
            <v>0</v>
          </cell>
          <cell r="AS643">
            <v>0</v>
          </cell>
          <cell r="AT643">
            <v>1032.5</v>
          </cell>
          <cell r="AU643">
            <v>0</v>
          </cell>
          <cell r="AV643">
            <v>0</v>
          </cell>
        </row>
        <row r="644">
          <cell r="A644" t="str">
            <v>October</v>
          </cell>
          <cell r="B644" t="str">
            <v>2011-2012</v>
          </cell>
          <cell r="C644" t="str">
            <v>18225.511200.912</v>
          </cell>
          <cell r="D644" t="str">
            <v>CONSER</v>
          </cell>
          <cell r="E644" t="str">
            <v>MCCR</v>
          </cell>
          <cell r="F644">
            <v>40835</v>
          </cell>
          <cell r="G644">
            <v>52335</v>
          </cell>
          <cell r="H644" t="str">
            <v>Boxes Etc Inc</v>
          </cell>
          <cell r="I644">
            <v>983.94</v>
          </cell>
          <cell r="L644" t="str">
            <v>448779</v>
          </cell>
          <cell r="N644" t="str">
            <v>CONEW Misc</v>
          </cell>
          <cell r="O644" t="str">
            <v>Other Promotions</v>
          </cell>
          <cell r="X644" t="str">
            <v>October2011-2012</v>
          </cell>
          <cell r="Y644" t="str">
            <v>October2011-2012Other PromotionsCONSER</v>
          </cell>
          <cell r="Z644" t="str">
            <v>Other Promotions52335CONSER</v>
          </cell>
          <cell r="AA644" t="str">
            <v>October2011-2012CONEW Misc</v>
          </cell>
          <cell r="AB644" t="str">
            <v>Other PromotionsCONSER</v>
          </cell>
          <cell r="AC644" t="str">
            <v>CONSEROther Promotions52335</v>
          </cell>
          <cell r="AD644" t="str">
            <v>CONEW MiscOctoberMCCR</v>
          </cell>
          <cell r="AE644" t="str">
            <v>Other PromotionsCONSER52335October</v>
          </cell>
          <cell r="AF644">
            <v>0</v>
          </cell>
          <cell r="AG644">
            <v>983.94</v>
          </cell>
          <cell r="AH644">
            <v>0</v>
          </cell>
          <cell r="AI644">
            <v>0</v>
          </cell>
          <cell r="AJ644">
            <v>0</v>
          </cell>
          <cell r="AK644">
            <v>0</v>
          </cell>
          <cell r="AL644">
            <v>0</v>
          </cell>
          <cell r="AM644">
            <v>0</v>
          </cell>
          <cell r="AN644">
            <v>0</v>
          </cell>
          <cell r="AO644">
            <v>0</v>
          </cell>
          <cell r="AP644">
            <v>0</v>
          </cell>
          <cell r="AQ644">
            <v>0</v>
          </cell>
          <cell r="AR644">
            <v>0</v>
          </cell>
          <cell r="AS644">
            <v>0</v>
          </cell>
          <cell r="AT644">
            <v>983.94</v>
          </cell>
          <cell r="AU644">
            <v>0</v>
          </cell>
          <cell r="AV644">
            <v>0</v>
          </cell>
        </row>
        <row r="645">
          <cell r="A645" t="str">
            <v>October</v>
          </cell>
          <cell r="B645" t="str">
            <v>2011-2012</v>
          </cell>
          <cell r="C645" t="str">
            <v>18225.511200.912</v>
          </cell>
          <cell r="D645" t="str">
            <v>CONSER</v>
          </cell>
          <cell r="E645" t="str">
            <v>CONSER</v>
          </cell>
          <cell r="F645">
            <v>40837</v>
          </cell>
          <cell r="H645" t="str">
            <v>CIS</v>
          </cell>
          <cell r="I645">
            <v>9266.98</v>
          </cell>
          <cell r="L645" t="str">
            <v>000000000001639</v>
          </cell>
          <cell r="N645" t="str">
            <v>CONEW Misc</v>
          </cell>
          <cell r="O645" t="str">
            <v>Conservation</v>
          </cell>
          <cell r="X645" t="str">
            <v>October2011-2012</v>
          </cell>
          <cell r="Y645" t="str">
            <v>October2011-2012ConservationCONSER</v>
          </cell>
          <cell r="Z645" t="str">
            <v>ConservationCONSER</v>
          </cell>
          <cell r="AA645" t="str">
            <v>October2011-2012CONEW Misc</v>
          </cell>
          <cell r="AB645" t="str">
            <v>ConservationCONSER</v>
          </cell>
          <cell r="AC645" t="str">
            <v>CONSERConservation</v>
          </cell>
          <cell r="AD645" t="str">
            <v>CONEW MiscOctoberCONSER</v>
          </cell>
          <cell r="AE645" t="str">
            <v>ConservationCONSEROctober</v>
          </cell>
          <cell r="AF645">
            <v>0</v>
          </cell>
          <cell r="AG645">
            <v>9266.98</v>
          </cell>
          <cell r="AH645">
            <v>0</v>
          </cell>
          <cell r="AI645">
            <v>0</v>
          </cell>
          <cell r="AJ645">
            <v>0</v>
          </cell>
          <cell r="AK645">
            <v>0</v>
          </cell>
          <cell r="AL645">
            <v>0</v>
          </cell>
          <cell r="AM645">
            <v>0</v>
          </cell>
          <cell r="AN645">
            <v>0</v>
          </cell>
          <cell r="AO645">
            <v>0</v>
          </cell>
          <cell r="AP645">
            <v>0</v>
          </cell>
          <cell r="AQ645">
            <v>0</v>
          </cell>
          <cell r="AR645">
            <v>0</v>
          </cell>
          <cell r="AS645">
            <v>0</v>
          </cell>
          <cell r="AT645">
            <v>9266.98</v>
          </cell>
          <cell r="AU645">
            <v>0</v>
          </cell>
          <cell r="AV645">
            <v>0</v>
          </cell>
        </row>
        <row r="646">
          <cell r="A646" t="str">
            <v>October</v>
          </cell>
          <cell r="B646" t="str">
            <v>2011-2012</v>
          </cell>
          <cell r="C646" t="str">
            <v>18225.511200.912</v>
          </cell>
          <cell r="D646" t="str">
            <v>CONSER</v>
          </cell>
          <cell r="E646" t="str">
            <v>CONSER</v>
          </cell>
          <cell r="F646">
            <v>40841</v>
          </cell>
          <cell r="H646" t="str">
            <v>CIS</v>
          </cell>
          <cell r="I646">
            <v>600</v>
          </cell>
          <cell r="L646" t="str">
            <v>000000000001643</v>
          </cell>
          <cell r="N646" t="str">
            <v>CONEW Misc</v>
          </cell>
          <cell r="O646" t="str">
            <v>Conservation</v>
          </cell>
          <cell r="X646" t="str">
            <v>October2011-2012</v>
          </cell>
          <cell r="Y646" t="str">
            <v>October2011-2012ConservationCONSER</v>
          </cell>
          <cell r="Z646" t="str">
            <v>ConservationCONSER</v>
          </cell>
          <cell r="AA646" t="str">
            <v>October2011-2012CONEW Misc</v>
          </cell>
          <cell r="AB646" t="str">
            <v>ConservationCONSER</v>
          </cell>
          <cell r="AC646" t="str">
            <v>CONSERConservation</v>
          </cell>
          <cell r="AD646" t="str">
            <v>CONEW MiscOctoberCONSER</v>
          </cell>
          <cell r="AE646" t="str">
            <v>ConservationCONSEROctober</v>
          </cell>
          <cell r="AF646">
            <v>0</v>
          </cell>
          <cell r="AG646">
            <v>600</v>
          </cell>
          <cell r="AH646">
            <v>0</v>
          </cell>
          <cell r="AI646">
            <v>0</v>
          </cell>
          <cell r="AJ646">
            <v>0</v>
          </cell>
          <cell r="AK646">
            <v>0</v>
          </cell>
          <cell r="AL646">
            <v>0</v>
          </cell>
          <cell r="AM646">
            <v>0</v>
          </cell>
          <cell r="AN646">
            <v>0</v>
          </cell>
          <cell r="AO646">
            <v>0</v>
          </cell>
          <cell r="AP646">
            <v>0</v>
          </cell>
          <cell r="AQ646">
            <v>0</v>
          </cell>
          <cell r="AR646">
            <v>0</v>
          </cell>
          <cell r="AS646">
            <v>0</v>
          </cell>
          <cell r="AT646">
            <v>600</v>
          </cell>
          <cell r="AU646">
            <v>0</v>
          </cell>
          <cell r="AV646">
            <v>0</v>
          </cell>
        </row>
        <row r="647">
          <cell r="A647" t="str">
            <v>October</v>
          </cell>
          <cell r="B647" t="str">
            <v>2011-2012</v>
          </cell>
          <cell r="C647" t="str">
            <v>18225.512014.912</v>
          </cell>
          <cell r="D647" t="str">
            <v>CONSER</v>
          </cell>
          <cell r="E647" t="str">
            <v>CONSER</v>
          </cell>
          <cell r="F647">
            <v>40842</v>
          </cell>
          <cell r="G647">
            <v>86992</v>
          </cell>
          <cell r="H647" t="str">
            <v>CDW Government Inc</v>
          </cell>
          <cell r="I647">
            <v>70.89</v>
          </cell>
          <cell r="L647" t="str">
            <v>AMX080102611283501</v>
          </cell>
          <cell r="N647" t="str">
            <v>CONEW Misc</v>
          </cell>
          <cell r="O647" t="str">
            <v>Conservation</v>
          </cell>
          <cell r="X647" t="str">
            <v>October2011-2012</v>
          </cell>
          <cell r="Y647" t="str">
            <v>October2011-2012ConservationCONSER</v>
          </cell>
          <cell r="Z647" t="str">
            <v>Conservation86992CONSER</v>
          </cell>
          <cell r="AA647" t="str">
            <v>October2011-2012CONEW Misc</v>
          </cell>
          <cell r="AB647" t="str">
            <v>ConservationCONSER</v>
          </cell>
          <cell r="AC647" t="str">
            <v>CONSERConservation86992</v>
          </cell>
          <cell r="AD647" t="str">
            <v>CONEW MiscOctoberCONSER</v>
          </cell>
          <cell r="AE647" t="str">
            <v>ConservationCONSER86992October</v>
          </cell>
          <cell r="AF647">
            <v>0</v>
          </cell>
          <cell r="AG647">
            <v>70.89</v>
          </cell>
          <cell r="AH647">
            <v>0</v>
          </cell>
          <cell r="AI647">
            <v>0</v>
          </cell>
          <cell r="AJ647">
            <v>0</v>
          </cell>
          <cell r="AK647">
            <v>0</v>
          </cell>
          <cell r="AL647">
            <v>0</v>
          </cell>
          <cell r="AM647">
            <v>0</v>
          </cell>
          <cell r="AN647">
            <v>0</v>
          </cell>
          <cell r="AO647">
            <v>0</v>
          </cell>
          <cell r="AP647">
            <v>0</v>
          </cell>
          <cell r="AQ647">
            <v>0</v>
          </cell>
          <cell r="AR647">
            <v>0</v>
          </cell>
          <cell r="AS647">
            <v>0</v>
          </cell>
          <cell r="AT647">
            <v>70.89</v>
          </cell>
          <cell r="AU647">
            <v>0</v>
          </cell>
          <cell r="AV647">
            <v>0</v>
          </cell>
        </row>
        <row r="648">
          <cell r="A648" t="str">
            <v>October</v>
          </cell>
          <cell r="B648" t="str">
            <v>2011-2012</v>
          </cell>
          <cell r="C648" t="str">
            <v>18225.511200.912</v>
          </cell>
          <cell r="D648" t="str">
            <v>CONSER</v>
          </cell>
          <cell r="E648" t="str">
            <v>CONSER</v>
          </cell>
          <cell r="F648">
            <v>40844</v>
          </cell>
          <cell r="H648" t="str">
            <v>CIS</v>
          </cell>
          <cell r="I648">
            <v>15994.96</v>
          </cell>
          <cell r="L648" t="str">
            <v>000000000001646</v>
          </cell>
          <cell r="N648" t="str">
            <v>CONEW Misc</v>
          </cell>
          <cell r="O648" t="str">
            <v>Conservation</v>
          </cell>
          <cell r="X648" t="str">
            <v>October2011-2012</v>
          </cell>
          <cell r="Y648" t="str">
            <v>October2011-2012ConservationCONSER</v>
          </cell>
          <cell r="Z648" t="str">
            <v>ConservationCONSER</v>
          </cell>
          <cell r="AA648" t="str">
            <v>October2011-2012CONEW Misc</v>
          </cell>
          <cell r="AB648" t="str">
            <v>ConservationCONSER</v>
          </cell>
          <cell r="AC648" t="str">
            <v>CONSERConservation</v>
          </cell>
          <cell r="AD648" t="str">
            <v>CONEW MiscOctoberCONSER</v>
          </cell>
          <cell r="AE648" t="str">
            <v>ConservationCONSEROctober</v>
          </cell>
          <cell r="AF648">
            <v>0</v>
          </cell>
          <cell r="AG648">
            <v>15994.96</v>
          </cell>
          <cell r="AH648">
            <v>0</v>
          </cell>
          <cell r="AI648">
            <v>0</v>
          </cell>
          <cell r="AJ648">
            <v>0</v>
          </cell>
          <cell r="AK648">
            <v>0</v>
          </cell>
          <cell r="AL648">
            <v>0</v>
          </cell>
          <cell r="AM648">
            <v>0</v>
          </cell>
          <cell r="AN648">
            <v>0</v>
          </cell>
          <cell r="AO648">
            <v>0</v>
          </cell>
          <cell r="AP648">
            <v>0</v>
          </cell>
          <cell r="AQ648">
            <v>0</v>
          </cell>
          <cell r="AR648">
            <v>0</v>
          </cell>
          <cell r="AS648">
            <v>0</v>
          </cell>
          <cell r="AT648">
            <v>15994.96</v>
          </cell>
          <cell r="AU648">
            <v>0</v>
          </cell>
          <cell r="AV648">
            <v>0</v>
          </cell>
        </row>
        <row r="649">
          <cell r="A649" t="str">
            <v>October</v>
          </cell>
          <cell r="B649" t="str">
            <v>2011-2012</v>
          </cell>
          <cell r="C649" t="str">
            <v>18225.511200.912</v>
          </cell>
          <cell r="D649" t="str">
            <v>CONSER</v>
          </cell>
          <cell r="E649" t="str">
            <v>CONSER</v>
          </cell>
          <cell r="F649">
            <v>40847</v>
          </cell>
          <cell r="H649" t="str">
            <v>O&amp;M BU Discrepancies-Oct 2011</v>
          </cell>
          <cell r="I649">
            <v>1770.4</v>
          </cell>
          <cell r="N649" t="str">
            <v>CONEW Misc</v>
          </cell>
          <cell r="O649" t="str">
            <v>Conservation</v>
          </cell>
          <cell r="X649" t="str">
            <v>October2011-2012</v>
          </cell>
          <cell r="Y649" t="str">
            <v>October2011-2012ConservationCONSER</v>
          </cell>
          <cell r="Z649" t="str">
            <v>ConservationCONSER</v>
          </cell>
          <cell r="AA649" t="str">
            <v>October2011-2012CONEW Misc</v>
          </cell>
          <cell r="AB649" t="str">
            <v>ConservationCONSER</v>
          </cell>
          <cell r="AC649" t="str">
            <v>CONSERConservation</v>
          </cell>
          <cell r="AD649" t="str">
            <v>CONEW MiscOctoberCONSER</v>
          </cell>
          <cell r="AE649" t="str">
            <v>ConservationCONSEROctober</v>
          </cell>
          <cell r="AF649">
            <v>0</v>
          </cell>
          <cell r="AG649">
            <v>1770.4</v>
          </cell>
          <cell r="AH649">
            <v>0</v>
          </cell>
          <cell r="AI649">
            <v>0</v>
          </cell>
          <cell r="AJ649">
            <v>0</v>
          </cell>
          <cell r="AK649">
            <v>0</v>
          </cell>
          <cell r="AL649">
            <v>0</v>
          </cell>
          <cell r="AM649">
            <v>0</v>
          </cell>
          <cell r="AN649">
            <v>0</v>
          </cell>
          <cell r="AO649">
            <v>0</v>
          </cell>
          <cell r="AP649">
            <v>0</v>
          </cell>
          <cell r="AQ649">
            <v>0</v>
          </cell>
          <cell r="AR649">
            <v>0</v>
          </cell>
          <cell r="AS649">
            <v>0</v>
          </cell>
          <cell r="AT649">
            <v>1770.4</v>
          </cell>
          <cell r="AU649">
            <v>0</v>
          </cell>
          <cell r="AV649">
            <v>0</v>
          </cell>
        </row>
        <row r="650">
          <cell r="A650" t="str">
            <v>October</v>
          </cell>
          <cell r="B650" t="str">
            <v>2011-2012</v>
          </cell>
          <cell r="C650" t="str">
            <v>18225.511200.912</v>
          </cell>
          <cell r="D650" t="str">
            <v>CONSER</v>
          </cell>
          <cell r="E650" t="str">
            <v>CONSER</v>
          </cell>
          <cell r="F650">
            <v>40847</v>
          </cell>
          <cell r="H650" t="str">
            <v>CIS</v>
          </cell>
          <cell r="I650">
            <v>6314.56</v>
          </cell>
          <cell r="L650" t="str">
            <v>000000000001649</v>
          </cell>
          <cell r="N650" t="str">
            <v>CONEW Misc</v>
          </cell>
          <cell r="O650" t="str">
            <v>Conservation</v>
          </cell>
          <cell r="X650" t="str">
            <v>October2011-2012</v>
          </cell>
          <cell r="Y650" t="str">
            <v>October2011-2012ConservationCONSER</v>
          </cell>
          <cell r="Z650" t="str">
            <v>ConservationCONSER</v>
          </cell>
          <cell r="AA650" t="str">
            <v>October2011-2012CONEW Misc</v>
          </cell>
          <cell r="AB650" t="str">
            <v>ConservationCONSER</v>
          </cell>
          <cell r="AC650" t="str">
            <v>CONSERConservation</v>
          </cell>
          <cell r="AD650" t="str">
            <v>CONEW MiscOctoberCONSER</v>
          </cell>
          <cell r="AE650" t="str">
            <v>ConservationCONSEROctober</v>
          </cell>
          <cell r="AF650">
            <v>0</v>
          </cell>
          <cell r="AG650">
            <v>6314.56</v>
          </cell>
          <cell r="AH650">
            <v>0</v>
          </cell>
          <cell r="AI650">
            <v>0</v>
          </cell>
          <cell r="AJ650">
            <v>0</v>
          </cell>
          <cell r="AK650">
            <v>0</v>
          </cell>
          <cell r="AL650">
            <v>0</v>
          </cell>
          <cell r="AM650">
            <v>0</v>
          </cell>
          <cell r="AN650">
            <v>0</v>
          </cell>
          <cell r="AO650">
            <v>0</v>
          </cell>
          <cell r="AP650">
            <v>0</v>
          </cell>
          <cell r="AQ650">
            <v>0</v>
          </cell>
          <cell r="AR650">
            <v>0</v>
          </cell>
          <cell r="AS650">
            <v>0</v>
          </cell>
          <cell r="AT650">
            <v>6314.56</v>
          </cell>
          <cell r="AU650">
            <v>0</v>
          </cell>
          <cell r="AV650">
            <v>0</v>
          </cell>
        </row>
        <row r="651">
          <cell r="A651" t="str">
            <v>October</v>
          </cell>
          <cell r="B651" t="str">
            <v>2011-2012</v>
          </cell>
          <cell r="C651" t="str">
            <v>18225.512014.912</v>
          </cell>
          <cell r="D651" t="str">
            <v>CONSER</v>
          </cell>
          <cell r="E651" t="str">
            <v>CONSER</v>
          </cell>
          <cell r="F651">
            <v>40847</v>
          </cell>
          <cell r="H651" t="str">
            <v>AP Expense Accrual 10-11</v>
          </cell>
          <cell r="I651">
            <v>33000.959999999999</v>
          </cell>
          <cell r="N651" t="str">
            <v>CONEW Misc</v>
          </cell>
          <cell r="O651" t="str">
            <v>Conservation</v>
          </cell>
          <cell r="X651" t="str">
            <v>October2011-2012</v>
          </cell>
          <cell r="Y651" t="str">
            <v>October2011-2012ConservationCONSER</v>
          </cell>
          <cell r="Z651" t="str">
            <v>ConservationCONSER</v>
          </cell>
          <cell r="AA651" t="str">
            <v>October2011-2012CONEW Misc</v>
          </cell>
          <cell r="AB651" t="str">
            <v>ConservationCONSER</v>
          </cell>
          <cell r="AC651" t="str">
            <v>CONSERConservation</v>
          </cell>
          <cell r="AD651" t="str">
            <v>CONEW MiscOctoberCONSER</v>
          </cell>
          <cell r="AE651" t="str">
            <v>ConservationCONSEROctober</v>
          </cell>
          <cell r="AF651">
            <v>0</v>
          </cell>
          <cell r="AG651">
            <v>33000.959999999999</v>
          </cell>
          <cell r="AH651">
            <v>0</v>
          </cell>
          <cell r="AI651">
            <v>0</v>
          </cell>
          <cell r="AJ651">
            <v>0</v>
          </cell>
          <cell r="AK651">
            <v>0</v>
          </cell>
          <cell r="AL651">
            <v>0</v>
          </cell>
          <cell r="AM651">
            <v>0</v>
          </cell>
          <cell r="AN651">
            <v>0</v>
          </cell>
          <cell r="AO651">
            <v>0</v>
          </cell>
          <cell r="AP651">
            <v>0</v>
          </cell>
          <cell r="AQ651">
            <v>0</v>
          </cell>
          <cell r="AR651">
            <v>0</v>
          </cell>
          <cell r="AS651">
            <v>0</v>
          </cell>
          <cell r="AT651">
            <v>33000.959999999999</v>
          </cell>
          <cell r="AU651">
            <v>0</v>
          </cell>
          <cell r="AV651">
            <v>0</v>
          </cell>
        </row>
        <row r="652">
          <cell r="A652" t="str">
            <v>October</v>
          </cell>
          <cell r="B652" t="str">
            <v>2011-2012</v>
          </cell>
          <cell r="C652" t="str">
            <v>18225.512014.912</v>
          </cell>
          <cell r="D652" t="str">
            <v>CONSER</v>
          </cell>
          <cell r="E652" t="str">
            <v>CONSER</v>
          </cell>
          <cell r="F652">
            <v>40847</v>
          </cell>
          <cell r="G652">
            <v>196332</v>
          </cell>
          <cell r="H652" t="str">
            <v>Aqua Cops Water Systems Inc</v>
          </cell>
          <cell r="I652">
            <v>1113.6300000000001</v>
          </cell>
          <cell r="L652" t="str">
            <v>HF0341</v>
          </cell>
          <cell r="N652" t="str">
            <v>CONEW Misc</v>
          </cell>
          <cell r="O652" t="str">
            <v>Conservation</v>
          </cell>
          <cell r="X652" t="str">
            <v>October2011-2012</v>
          </cell>
          <cell r="Y652" t="str">
            <v>October2011-2012ConservationCONSER</v>
          </cell>
          <cell r="Z652" t="str">
            <v>Conservation196332CONSER</v>
          </cell>
          <cell r="AA652" t="str">
            <v>October2011-2012CONEW Misc</v>
          </cell>
          <cell r="AB652" t="str">
            <v>ConservationCONSER</v>
          </cell>
          <cell r="AC652" t="str">
            <v>CONSERConservation196332</v>
          </cell>
          <cell r="AD652" t="str">
            <v>CONEW MiscOctoberCONSER</v>
          </cell>
          <cell r="AE652" t="str">
            <v>ConservationCONSER196332October</v>
          </cell>
          <cell r="AF652">
            <v>0</v>
          </cell>
          <cell r="AG652">
            <v>1113.6300000000001</v>
          </cell>
          <cell r="AH652">
            <v>0</v>
          </cell>
          <cell r="AI652">
            <v>0</v>
          </cell>
          <cell r="AJ652">
            <v>0</v>
          </cell>
          <cell r="AK652">
            <v>0</v>
          </cell>
          <cell r="AL652">
            <v>0</v>
          </cell>
          <cell r="AM652">
            <v>0</v>
          </cell>
          <cell r="AN652">
            <v>0</v>
          </cell>
          <cell r="AO652">
            <v>0</v>
          </cell>
          <cell r="AP652">
            <v>0</v>
          </cell>
          <cell r="AQ652">
            <v>0</v>
          </cell>
          <cell r="AR652">
            <v>0</v>
          </cell>
          <cell r="AS652">
            <v>0</v>
          </cell>
          <cell r="AT652">
            <v>1113.6300000000001</v>
          </cell>
          <cell r="AU652">
            <v>0</v>
          </cell>
          <cell r="AV652">
            <v>0</v>
          </cell>
        </row>
        <row r="653">
          <cell r="A653" t="str">
            <v>October</v>
          </cell>
          <cell r="B653" t="str">
            <v>2011-2012</v>
          </cell>
          <cell r="C653" t="str">
            <v>18225.512014.912</v>
          </cell>
          <cell r="D653" t="str">
            <v>CONSER</v>
          </cell>
          <cell r="E653" t="str">
            <v>CONSER</v>
          </cell>
          <cell r="F653">
            <v>40847</v>
          </cell>
          <cell r="G653">
            <v>196332</v>
          </cell>
          <cell r="H653" t="str">
            <v>Aqua Cops Water Systems Inc</v>
          </cell>
          <cell r="I653">
            <v>887.79</v>
          </cell>
          <cell r="L653" t="str">
            <v>HF0342</v>
          </cell>
          <cell r="N653" t="str">
            <v>CONEW Misc</v>
          </cell>
          <cell r="O653" t="str">
            <v>Conservation</v>
          </cell>
          <cell r="X653" t="str">
            <v>October2011-2012</v>
          </cell>
          <cell r="Y653" t="str">
            <v>October2011-2012ConservationCONSER</v>
          </cell>
          <cell r="Z653" t="str">
            <v>Conservation196332CONSER</v>
          </cell>
          <cell r="AA653" t="str">
            <v>October2011-2012CONEW Misc</v>
          </cell>
          <cell r="AB653" t="str">
            <v>ConservationCONSER</v>
          </cell>
          <cell r="AC653" t="str">
            <v>CONSERConservation196332</v>
          </cell>
          <cell r="AD653" t="str">
            <v>CONEW MiscOctoberCONSER</v>
          </cell>
          <cell r="AE653" t="str">
            <v>ConservationCONSER196332October</v>
          </cell>
          <cell r="AF653">
            <v>0</v>
          </cell>
          <cell r="AG653">
            <v>887.79</v>
          </cell>
          <cell r="AH653">
            <v>0</v>
          </cell>
          <cell r="AI653">
            <v>0</v>
          </cell>
          <cell r="AJ653">
            <v>0</v>
          </cell>
          <cell r="AK653">
            <v>0</v>
          </cell>
          <cell r="AL653">
            <v>0</v>
          </cell>
          <cell r="AM653">
            <v>0</v>
          </cell>
          <cell r="AN653">
            <v>0</v>
          </cell>
          <cell r="AO653">
            <v>0</v>
          </cell>
          <cell r="AP653">
            <v>0</v>
          </cell>
          <cell r="AQ653">
            <v>0</v>
          </cell>
          <cell r="AR653">
            <v>0</v>
          </cell>
          <cell r="AS653">
            <v>0</v>
          </cell>
          <cell r="AT653">
            <v>887.79</v>
          </cell>
          <cell r="AU653">
            <v>0</v>
          </cell>
          <cell r="AV653">
            <v>0</v>
          </cell>
        </row>
        <row r="654">
          <cell r="A654" t="str">
            <v>October</v>
          </cell>
          <cell r="B654" t="str">
            <v>2011-2012</v>
          </cell>
          <cell r="C654" t="str">
            <v>18225.512014.912</v>
          </cell>
          <cell r="D654" t="str">
            <v>CONSER</v>
          </cell>
          <cell r="E654" t="str">
            <v>CONSER</v>
          </cell>
          <cell r="F654">
            <v>40847</v>
          </cell>
          <cell r="G654">
            <v>196332</v>
          </cell>
          <cell r="H654" t="str">
            <v>Aqua Cops Water Systems Inc</v>
          </cell>
          <cell r="I654">
            <v>891.41</v>
          </cell>
          <cell r="L654" t="str">
            <v>HF0343</v>
          </cell>
          <cell r="N654" t="str">
            <v>CONEW Misc</v>
          </cell>
          <cell r="O654" t="str">
            <v>Conservation</v>
          </cell>
          <cell r="X654" t="str">
            <v>October2011-2012</v>
          </cell>
          <cell r="Y654" t="str">
            <v>October2011-2012ConservationCONSER</v>
          </cell>
          <cell r="Z654" t="str">
            <v>Conservation196332CONSER</v>
          </cell>
          <cell r="AA654" t="str">
            <v>October2011-2012CONEW Misc</v>
          </cell>
          <cell r="AB654" t="str">
            <v>ConservationCONSER</v>
          </cell>
          <cell r="AC654" t="str">
            <v>CONSERConservation196332</v>
          </cell>
          <cell r="AD654" t="str">
            <v>CONEW MiscOctoberCONSER</v>
          </cell>
          <cell r="AE654" t="str">
            <v>ConservationCONSER196332October</v>
          </cell>
          <cell r="AF654">
            <v>0</v>
          </cell>
          <cell r="AG654">
            <v>891.41</v>
          </cell>
          <cell r="AH654">
            <v>0</v>
          </cell>
          <cell r="AI654">
            <v>0</v>
          </cell>
          <cell r="AJ654">
            <v>0</v>
          </cell>
          <cell r="AK654">
            <v>0</v>
          </cell>
          <cell r="AL654">
            <v>0</v>
          </cell>
          <cell r="AM654">
            <v>0</v>
          </cell>
          <cell r="AN654">
            <v>0</v>
          </cell>
          <cell r="AO654">
            <v>0</v>
          </cell>
          <cell r="AP654">
            <v>0</v>
          </cell>
          <cell r="AQ654">
            <v>0</v>
          </cell>
          <cell r="AR654">
            <v>0</v>
          </cell>
          <cell r="AS654">
            <v>0</v>
          </cell>
          <cell r="AT654">
            <v>891.41</v>
          </cell>
          <cell r="AU654">
            <v>0</v>
          </cell>
          <cell r="AV654">
            <v>0</v>
          </cell>
        </row>
        <row r="655">
          <cell r="A655" t="str">
            <v>October</v>
          </cell>
          <cell r="B655" t="str">
            <v>2011-2012</v>
          </cell>
          <cell r="C655" t="str">
            <v>18225.512014.912</v>
          </cell>
          <cell r="D655" t="str">
            <v>CONSER</v>
          </cell>
          <cell r="E655" t="str">
            <v>CONSER</v>
          </cell>
          <cell r="F655">
            <v>40847</v>
          </cell>
          <cell r="G655">
            <v>196332</v>
          </cell>
          <cell r="H655" t="str">
            <v>Aqua Cops Water Systems Inc</v>
          </cell>
          <cell r="I655">
            <v>749.69</v>
          </cell>
          <cell r="L655" t="str">
            <v>HF0344</v>
          </cell>
          <cell r="N655" t="str">
            <v>CONEW Misc</v>
          </cell>
          <cell r="O655" t="str">
            <v>Conservation</v>
          </cell>
          <cell r="X655" t="str">
            <v>October2011-2012</v>
          </cell>
          <cell r="Y655" t="str">
            <v>October2011-2012ConservationCONSER</v>
          </cell>
          <cell r="Z655" t="str">
            <v>Conservation196332CONSER</v>
          </cell>
          <cell r="AA655" t="str">
            <v>October2011-2012CONEW Misc</v>
          </cell>
          <cell r="AB655" t="str">
            <v>ConservationCONSER</v>
          </cell>
          <cell r="AC655" t="str">
            <v>CONSERConservation196332</v>
          </cell>
          <cell r="AD655" t="str">
            <v>CONEW MiscOctoberCONSER</v>
          </cell>
          <cell r="AE655" t="str">
            <v>ConservationCONSER196332October</v>
          </cell>
          <cell r="AF655">
            <v>0</v>
          </cell>
          <cell r="AG655">
            <v>749.69</v>
          </cell>
          <cell r="AH655">
            <v>0</v>
          </cell>
          <cell r="AI655">
            <v>0</v>
          </cell>
          <cell r="AJ655">
            <v>0</v>
          </cell>
          <cell r="AK655">
            <v>0</v>
          </cell>
          <cell r="AL655">
            <v>0</v>
          </cell>
          <cell r="AM655">
            <v>0</v>
          </cell>
          <cell r="AN655">
            <v>0</v>
          </cell>
          <cell r="AO655">
            <v>0</v>
          </cell>
          <cell r="AP655">
            <v>0</v>
          </cell>
          <cell r="AQ655">
            <v>0</v>
          </cell>
          <cell r="AR655">
            <v>0</v>
          </cell>
          <cell r="AS655">
            <v>0</v>
          </cell>
          <cell r="AT655">
            <v>749.69</v>
          </cell>
          <cell r="AU655">
            <v>0</v>
          </cell>
          <cell r="AV655">
            <v>0</v>
          </cell>
        </row>
        <row r="656">
          <cell r="A656" t="str">
            <v>October</v>
          </cell>
          <cell r="B656" t="str">
            <v>2011-2012</v>
          </cell>
          <cell r="C656" t="str">
            <v>18225.512014.912</v>
          </cell>
          <cell r="D656" t="str">
            <v>CONSER</v>
          </cell>
          <cell r="E656" t="str">
            <v>CONSER</v>
          </cell>
          <cell r="F656">
            <v>40847</v>
          </cell>
          <cell r="G656">
            <v>196332</v>
          </cell>
          <cell r="H656" t="str">
            <v>Aqua Cops Water Systems Inc</v>
          </cell>
          <cell r="I656">
            <v>1138.17</v>
          </cell>
          <cell r="L656" t="str">
            <v>HF0345</v>
          </cell>
          <cell r="N656" t="str">
            <v>CONEW Misc</v>
          </cell>
          <cell r="O656" t="str">
            <v>Conservation</v>
          </cell>
          <cell r="X656" t="str">
            <v>October2011-2012</v>
          </cell>
          <cell r="Y656" t="str">
            <v>October2011-2012ConservationCONSER</v>
          </cell>
          <cell r="Z656" t="str">
            <v>Conservation196332CONSER</v>
          </cell>
          <cell r="AA656" t="str">
            <v>October2011-2012CONEW Misc</v>
          </cell>
          <cell r="AB656" t="str">
            <v>ConservationCONSER</v>
          </cell>
          <cell r="AC656" t="str">
            <v>CONSERConservation196332</v>
          </cell>
          <cell r="AD656" t="str">
            <v>CONEW MiscOctoberCONSER</v>
          </cell>
          <cell r="AE656" t="str">
            <v>ConservationCONSER196332October</v>
          </cell>
          <cell r="AF656">
            <v>0</v>
          </cell>
          <cell r="AG656">
            <v>1138.17</v>
          </cell>
          <cell r="AH656">
            <v>0</v>
          </cell>
          <cell r="AI656">
            <v>0</v>
          </cell>
          <cell r="AJ656">
            <v>0</v>
          </cell>
          <cell r="AK656">
            <v>0</v>
          </cell>
          <cell r="AL656">
            <v>0</v>
          </cell>
          <cell r="AM656">
            <v>0</v>
          </cell>
          <cell r="AN656">
            <v>0</v>
          </cell>
          <cell r="AO656">
            <v>0</v>
          </cell>
          <cell r="AP656">
            <v>0</v>
          </cell>
          <cell r="AQ656">
            <v>0</v>
          </cell>
          <cell r="AR656">
            <v>0</v>
          </cell>
          <cell r="AS656">
            <v>0</v>
          </cell>
          <cell r="AT656">
            <v>1138.17</v>
          </cell>
          <cell r="AU656">
            <v>0</v>
          </cell>
          <cell r="AV656">
            <v>0</v>
          </cell>
        </row>
        <row r="657">
          <cell r="A657" t="str">
            <v>October</v>
          </cell>
          <cell r="B657" t="str">
            <v>2011-2012</v>
          </cell>
          <cell r="C657" t="str">
            <v>18225.512014.912</v>
          </cell>
          <cell r="D657" t="str">
            <v>CONSER</v>
          </cell>
          <cell r="E657" t="str">
            <v>CONSER</v>
          </cell>
          <cell r="F657">
            <v>40847</v>
          </cell>
          <cell r="G657">
            <v>196332</v>
          </cell>
          <cell r="H657" t="str">
            <v>Aqua Cops Water Systems Inc</v>
          </cell>
          <cell r="I657">
            <v>1017.66</v>
          </cell>
          <cell r="L657" t="str">
            <v>HF0346</v>
          </cell>
          <cell r="N657" t="str">
            <v>CONEW Misc</v>
          </cell>
          <cell r="O657" t="str">
            <v>Conservation</v>
          </cell>
          <cell r="X657" t="str">
            <v>October2011-2012</v>
          </cell>
          <cell r="Y657" t="str">
            <v>October2011-2012ConservationCONSER</v>
          </cell>
          <cell r="Z657" t="str">
            <v>Conservation196332CONSER</v>
          </cell>
          <cell r="AA657" t="str">
            <v>October2011-2012CONEW Misc</v>
          </cell>
          <cell r="AB657" t="str">
            <v>ConservationCONSER</v>
          </cell>
          <cell r="AC657" t="str">
            <v>CONSERConservation196332</v>
          </cell>
          <cell r="AD657" t="str">
            <v>CONEW MiscOctoberCONSER</v>
          </cell>
          <cell r="AE657" t="str">
            <v>ConservationCONSER196332October</v>
          </cell>
          <cell r="AF657">
            <v>0</v>
          </cell>
          <cell r="AG657">
            <v>1017.66</v>
          </cell>
          <cell r="AH657">
            <v>0</v>
          </cell>
          <cell r="AI657">
            <v>0</v>
          </cell>
          <cell r="AJ657">
            <v>0</v>
          </cell>
          <cell r="AK657">
            <v>0</v>
          </cell>
          <cell r="AL657">
            <v>0</v>
          </cell>
          <cell r="AM657">
            <v>0</v>
          </cell>
          <cell r="AN657">
            <v>0</v>
          </cell>
          <cell r="AO657">
            <v>0</v>
          </cell>
          <cell r="AP657">
            <v>0</v>
          </cell>
          <cell r="AQ657">
            <v>0</v>
          </cell>
          <cell r="AR657">
            <v>0</v>
          </cell>
          <cell r="AS657">
            <v>0</v>
          </cell>
          <cell r="AT657">
            <v>1017.66</v>
          </cell>
          <cell r="AU657">
            <v>0</v>
          </cell>
          <cell r="AV657">
            <v>0</v>
          </cell>
        </row>
        <row r="658">
          <cell r="A658" t="str">
            <v>October</v>
          </cell>
          <cell r="B658" t="str">
            <v>2011-2012</v>
          </cell>
          <cell r="C658" t="str">
            <v>18225.512014.912</v>
          </cell>
          <cell r="D658" t="str">
            <v>CONSER</v>
          </cell>
          <cell r="E658" t="str">
            <v>CONSER</v>
          </cell>
          <cell r="F658">
            <v>40847</v>
          </cell>
          <cell r="G658">
            <v>196332</v>
          </cell>
          <cell r="H658" t="str">
            <v>Aqua Cops Water Systems Inc</v>
          </cell>
          <cell r="I658">
            <v>639.1</v>
          </cell>
          <cell r="L658" t="str">
            <v>HF0347</v>
          </cell>
          <cell r="N658" t="str">
            <v>CONEW Misc</v>
          </cell>
          <cell r="O658" t="str">
            <v>Conservation</v>
          </cell>
          <cell r="X658" t="str">
            <v>October2011-2012</v>
          </cell>
          <cell r="Y658" t="str">
            <v>October2011-2012ConservationCONSER</v>
          </cell>
          <cell r="Z658" t="str">
            <v>Conservation196332CONSER</v>
          </cell>
          <cell r="AA658" t="str">
            <v>October2011-2012CONEW Misc</v>
          </cell>
          <cell r="AB658" t="str">
            <v>ConservationCONSER</v>
          </cell>
          <cell r="AC658" t="str">
            <v>CONSERConservation196332</v>
          </cell>
          <cell r="AD658" t="str">
            <v>CONEW MiscOctoberCONSER</v>
          </cell>
          <cell r="AE658" t="str">
            <v>ConservationCONSER196332October</v>
          </cell>
          <cell r="AF658">
            <v>0</v>
          </cell>
          <cell r="AG658">
            <v>639.1</v>
          </cell>
          <cell r="AH658">
            <v>0</v>
          </cell>
          <cell r="AI658">
            <v>0</v>
          </cell>
          <cell r="AJ658">
            <v>0</v>
          </cell>
          <cell r="AK658">
            <v>0</v>
          </cell>
          <cell r="AL658">
            <v>0</v>
          </cell>
          <cell r="AM658">
            <v>0</v>
          </cell>
          <cell r="AN658">
            <v>0</v>
          </cell>
          <cell r="AO658">
            <v>0</v>
          </cell>
          <cell r="AP658">
            <v>0</v>
          </cell>
          <cell r="AQ658">
            <v>0</v>
          </cell>
          <cell r="AR658">
            <v>0</v>
          </cell>
          <cell r="AS658">
            <v>0</v>
          </cell>
          <cell r="AT658">
            <v>639.1</v>
          </cell>
          <cell r="AU658">
            <v>0</v>
          </cell>
          <cell r="AV658">
            <v>0</v>
          </cell>
        </row>
        <row r="659">
          <cell r="A659" t="str">
            <v>October</v>
          </cell>
          <cell r="B659" t="str">
            <v>2011-2012</v>
          </cell>
          <cell r="C659" t="str">
            <v>18225.512014.912</v>
          </cell>
          <cell r="D659" t="str">
            <v>CONSER</v>
          </cell>
          <cell r="E659" t="str">
            <v>CONSER</v>
          </cell>
          <cell r="F659">
            <v>40847</v>
          </cell>
          <cell r="G659">
            <v>196332</v>
          </cell>
          <cell r="H659" t="str">
            <v>Aqua Cops Water Systems Inc</v>
          </cell>
          <cell r="I659">
            <v>1149.46</v>
          </cell>
          <cell r="L659" t="str">
            <v>HF0348</v>
          </cell>
          <cell r="N659" t="str">
            <v>CONEW Misc</v>
          </cell>
          <cell r="O659" t="str">
            <v>Conservation</v>
          </cell>
          <cell r="X659" t="str">
            <v>October2011-2012</v>
          </cell>
          <cell r="Y659" t="str">
            <v>October2011-2012ConservationCONSER</v>
          </cell>
          <cell r="Z659" t="str">
            <v>Conservation196332CONSER</v>
          </cell>
          <cell r="AA659" t="str">
            <v>October2011-2012CONEW Misc</v>
          </cell>
          <cell r="AB659" t="str">
            <v>ConservationCONSER</v>
          </cell>
          <cell r="AC659" t="str">
            <v>CONSERConservation196332</v>
          </cell>
          <cell r="AD659" t="str">
            <v>CONEW MiscOctoberCONSER</v>
          </cell>
          <cell r="AE659" t="str">
            <v>ConservationCONSER196332October</v>
          </cell>
          <cell r="AF659">
            <v>0</v>
          </cell>
          <cell r="AG659">
            <v>1149.46</v>
          </cell>
          <cell r="AH659">
            <v>0</v>
          </cell>
          <cell r="AI659">
            <v>0</v>
          </cell>
          <cell r="AJ659">
            <v>0</v>
          </cell>
          <cell r="AK659">
            <v>0</v>
          </cell>
          <cell r="AL659">
            <v>0</v>
          </cell>
          <cell r="AM659">
            <v>0</v>
          </cell>
          <cell r="AN659">
            <v>0</v>
          </cell>
          <cell r="AO659">
            <v>0</v>
          </cell>
          <cell r="AP659">
            <v>0</v>
          </cell>
          <cell r="AQ659">
            <v>0</v>
          </cell>
          <cell r="AR659">
            <v>0</v>
          </cell>
          <cell r="AS659">
            <v>0</v>
          </cell>
          <cell r="AT659">
            <v>1149.46</v>
          </cell>
          <cell r="AU659">
            <v>0</v>
          </cell>
          <cell r="AV659">
            <v>0</v>
          </cell>
        </row>
        <row r="660">
          <cell r="A660" t="str">
            <v>October</v>
          </cell>
          <cell r="B660" t="str">
            <v>2011-2012</v>
          </cell>
          <cell r="C660" t="str">
            <v>18225.512014.912</v>
          </cell>
          <cell r="D660" t="str">
            <v>CONSER</v>
          </cell>
          <cell r="E660" t="str">
            <v>CONSER</v>
          </cell>
          <cell r="F660">
            <v>40847</v>
          </cell>
          <cell r="G660">
            <v>196332</v>
          </cell>
          <cell r="H660" t="str">
            <v>Aqua Cops Water Systems Inc</v>
          </cell>
          <cell r="I660">
            <v>1328.75</v>
          </cell>
          <cell r="L660" t="str">
            <v>HF0349</v>
          </cell>
          <cell r="N660" t="str">
            <v>CONEW Misc</v>
          </cell>
          <cell r="O660" t="str">
            <v>Conservation</v>
          </cell>
          <cell r="X660" t="str">
            <v>October2011-2012</v>
          </cell>
          <cell r="Y660" t="str">
            <v>October2011-2012ConservationCONSER</v>
          </cell>
          <cell r="Z660" t="str">
            <v>Conservation196332CONSER</v>
          </cell>
          <cell r="AA660" t="str">
            <v>October2011-2012CONEW Misc</v>
          </cell>
          <cell r="AB660" t="str">
            <v>ConservationCONSER</v>
          </cell>
          <cell r="AC660" t="str">
            <v>CONSERConservation196332</v>
          </cell>
          <cell r="AD660" t="str">
            <v>CONEW MiscOctoberCONSER</v>
          </cell>
          <cell r="AE660" t="str">
            <v>ConservationCONSER196332October</v>
          </cell>
          <cell r="AF660">
            <v>0</v>
          </cell>
          <cell r="AG660">
            <v>1328.75</v>
          </cell>
          <cell r="AH660">
            <v>0</v>
          </cell>
          <cell r="AI660">
            <v>0</v>
          </cell>
          <cell r="AJ660">
            <v>0</v>
          </cell>
          <cell r="AK660">
            <v>0</v>
          </cell>
          <cell r="AL660">
            <v>0</v>
          </cell>
          <cell r="AM660">
            <v>0</v>
          </cell>
          <cell r="AN660">
            <v>0</v>
          </cell>
          <cell r="AO660">
            <v>0</v>
          </cell>
          <cell r="AP660">
            <v>0</v>
          </cell>
          <cell r="AQ660">
            <v>0</v>
          </cell>
          <cell r="AR660">
            <v>0</v>
          </cell>
          <cell r="AS660">
            <v>0</v>
          </cell>
          <cell r="AT660">
            <v>1328.75</v>
          </cell>
          <cell r="AU660">
            <v>0</v>
          </cell>
          <cell r="AV660">
            <v>0</v>
          </cell>
        </row>
        <row r="661">
          <cell r="A661" t="str">
            <v>October</v>
          </cell>
          <cell r="B661" t="str">
            <v>2011-2012</v>
          </cell>
          <cell r="C661" t="str">
            <v>18225.512014.912</v>
          </cell>
          <cell r="D661" t="str">
            <v>CONSER</v>
          </cell>
          <cell r="E661" t="str">
            <v>CONSER</v>
          </cell>
          <cell r="F661">
            <v>40847</v>
          </cell>
          <cell r="G661">
            <v>196332</v>
          </cell>
          <cell r="H661" t="str">
            <v>Aqua Cops Water Systems Inc</v>
          </cell>
          <cell r="I661">
            <v>649.54</v>
          </cell>
          <cell r="L661" t="str">
            <v>BI0081</v>
          </cell>
          <cell r="N661" t="str">
            <v>CONEW Misc</v>
          </cell>
          <cell r="O661" t="str">
            <v>Conservation</v>
          </cell>
          <cell r="X661" t="str">
            <v>October2011-2012</v>
          </cell>
          <cell r="Y661" t="str">
            <v>October2011-2012ConservationCONSER</v>
          </cell>
          <cell r="Z661" t="str">
            <v>Conservation196332CONSER</v>
          </cell>
          <cell r="AA661" t="str">
            <v>October2011-2012CONEW Misc</v>
          </cell>
          <cell r="AB661" t="str">
            <v>ConservationCONSER</v>
          </cell>
          <cell r="AC661" t="str">
            <v>CONSERConservation196332</v>
          </cell>
          <cell r="AD661" t="str">
            <v>CONEW MiscOctoberCONSER</v>
          </cell>
          <cell r="AE661" t="str">
            <v>ConservationCONSER196332October</v>
          </cell>
          <cell r="AF661">
            <v>0</v>
          </cell>
          <cell r="AG661">
            <v>649.54</v>
          </cell>
          <cell r="AH661">
            <v>0</v>
          </cell>
          <cell r="AI661">
            <v>0</v>
          </cell>
          <cell r="AJ661">
            <v>0</v>
          </cell>
          <cell r="AK661">
            <v>0</v>
          </cell>
          <cell r="AL661">
            <v>0</v>
          </cell>
          <cell r="AM661">
            <v>0</v>
          </cell>
          <cell r="AN661">
            <v>0</v>
          </cell>
          <cell r="AO661">
            <v>0</v>
          </cell>
          <cell r="AP661">
            <v>0</v>
          </cell>
          <cell r="AQ661">
            <v>0</v>
          </cell>
          <cell r="AR661">
            <v>0</v>
          </cell>
          <cell r="AS661">
            <v>0</v>
          </cell>
          <cell r="AT661">
            <v>649.54</v>
          </cell>
          <cell r="AU661">
            <v>0</v>
          </cell>
          <cell r="AV661">
            <v>0</v>
          </cell>
        </row>
        <row r="662">
          <cell r="A662" t="str">
            <v>October</v>
          </cell>
          <cell r="B662" t="str">
            <v>2011-2012</v>
          </cell>
          <cell r="C662" t="str">
            <v>18226.511200.912</v>
          </cell>
          <cell r="D662" t="str">
            <v>CONSER</v>
          </cell>
          <cell r="E662" t="str">
            <v>CONSER</v>
          </cell>
          <cell r="F662">
            <v>40847</v>
          </cell>
          <cell r="H662" t="str">
            <v>O&amp;M BU Discrepancies-Oct 2011</v>
          </cell>
          <cell r="I662">
            <v>-1770.4</v>
          </cell>
          <cell r="N662" t="str">
            <v>CONEW Misc</v>
          </cell>
          <cell r="O662" t="str">
            <v>Conservation</v>
          </cell>
          <cell r="X662" t="str">
            <v>October2011-2012</v>
          </cell>
          <cell r="Y662" t="str">
            <v>October2011-2012ConservationCONSER</v>
          </cell>
          <cell r="Z662" t="str">
            <v>ConservationCONSER</v>
          </cell>
          <cell r="AA662" t="str">
            <v>October2011-2012CONEW Misc</v>
          </cell>
          <cell r="AB662" t="str">
            <v>ConservationCONSER</v>
          </cell>
          <cell r="AC662" t="str">
            <v>CONSERConservation</v>
          </cell>
          <cell r="AD662" t="str">
            <v>CONEW MiscOctoberCONSER</v>
          </cell>
          <cell r="AE662" t="str">
            <v>ConservationCONSEROctober</v>
          </cell>
          <cell r="AF662">
            <v>0</v>
          </cell>
          <cell r="AG662">
            <v>-1770.4</v>
          </cell>
          <cell r="AH662">
            <v>0</v>
          </cell>
          <cell r="AI662">
            <v>0</v>
          </cell>
          <cell r="AJ662">
            <v>0</v>
          </cell>
          <cell r="AK662">
            <v>0</v>
          </cell>
          <cell r="AL662">
            <v>0</v>
          </cell>
          <cell r="AM662">
            <v>0</v>
          </cell>
          <cell r="AN662">
            <v>0</v>
          </cell>
          <cell r="AO662">
            <v>0</v>
          </cell>
          <cell r="AP662">
            <v>0</v>
          </cell>
          <cell r="AQ662">
            <v>0</v>
          </cell>
          <cell r="AR662">
            <v>0</v>
          </cell>
          <cell r="AS662">
            <v>0</v>
          </cell>
          <cell r="AT662">
            <v>-1770.4</v>
          </cell>
          <cell r="AU662">
            <v>0</v>
          </cell>
          <cell r="AV662">
            <v>0</v>
          </cell>
        </row>
        <row r="663">
          <cell r="A663" t="str">
            <v>November</v>
          </cell>
          <cell r="B663" t="str">
            <v>2011-2012</v>
          </cell>
          <cell r="C663" t="str">
            <v>18225.511200.912</v>
          </cell>
          <cell r="D663" t="str">
            <v>CONSER</v>
          </cell>
          <cell r="E663" t="str">
            <v>CONSER</v>
          </cell>
          <cell r="F663">
            <v>40848</v>
          </cell>
          <cell r="H663" t="str">
            <v>CIS</v>
          </cell>
          <cell r="I663">
            <v>1075</v>
          </cell>
          <cell r="L663" t="str">
            <v>000000000001650</v>
          </cell>
          <cell r="N663" t="str">
            <v>CONEW Misc</v>
          </cell>
          <cell r="O663" t="str">
            <v>Conservation</v>
          </cell>
          <cell r="X663" t="str">
            <v>November2011-2012</v>
          </cell>
          <cell r="Y663" t="str">
            <v>November2011-2012ConservationCONSER</v>
          </cell>
          <cell r="Z663" t="str">
            <v>ConservationCONSER</v>
          </cell>
          <cell r="AA663" t="str">
            <v>November2011-2012CONEW Misc</v>
          </cell>
          <cell r="AB663" t="str">
            <v>ConservationCONSER</v>
          </cell>
          <cell r="AC663" t="str">
            <v>CONSERConservation</v>
          </cell>
          <cell r="AD663" t="str">
            <v>CONEW MiscNovemberCONSER</v>
          </cell>
          <cell r="AE663" t="str">
            <v>ConservationCONSERNovember</v>
          </cell>
          <cell r="AF663">
            <v>0</v>
          </cell>
          <cell r="AG663">
            <v>1075</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1075</v>
          </cell>
          <cell r="AV663">
            <v>0</v>
          </cell>
        </row>
        <row r="664">
          <cell r="A664" t="str">
            <v>November</v>
          </cell>
          <cell r="B664" t="str">
            <v>2011-2012</v>
          </cell>
          <cell r="C664" t="str">
            <v>18225.512014.912</v>
          </cell>
          <cell r="D664" t="str">
            <v>CONSER</v>
          </cell>
          <cell r="E664" t="str">
            <v>CONSER</v>
          </cell>
          <cell r="F664">
            <v>40848</v>
          </cell>
          <cell r="H664" t="str">
            <v>AP Expense Accrual 10-11</v>
          </cell>
          <cell r="I664">
            <v>-33000.959999999999</v>
          </cell>
          <cell r="N664" t="str">
            <v>CONEW Misc</v>
          </cell>
          <cell r="O664" t="str">
            <v>Conservation</v>
          </cell>
          <cell r="X664" t="str">
            <v>November2011-2012</v>
          </cell>
          <cell r="Y664" t="str">
            <v>November2011-2012ConservationCONSER</v>
          </cell>
          <cell r="Z664" t="str">
            <v>ConservationCONSER</v>
          </cell>
          <cell r="AA664" t="str">
            <v>November2011-2012CONEW Misc</v>
          </cell>
          <cell r="AB664" t="str">
            <v>ConservationCONSER</v>
          </cell>
          <cell r="AC664" t="str">
            <v>CONSERConservation</v>
          </cell>
          <cell r="AD664" t="str">
            <v>CONEW MiscNovemberCONSER</v>
          </cell>
          <cell r="AE664" t="str">
            <v>ConservationCONSERNovember</v>
          </cell>
          <cell r="AF664">
            <v>0</v>
          </cell>
          <cell r="AG664">
            <v>-33000.959999999999</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-33000.959999999999</v>
          </cell>
          <cell r="AV664">
            <v>0</v>
          </cell>
        </row>
        <row r="665">
          <cell r="A665" t="str">
            <v>November</v>
          </cell>
          <cell r="B665" t="str">
            <v>2011-2012</v>
          </cell>
          <cell r="C665" t="str">
            <v>18225.511200.912</v>
          </cell>
          <cell r="D665" t="str">
            <v>CONSER</v>
          </cell>
          <cell r="E665" t="str">
            <v>CONSER</v>
          </cell>
          <cell r="F665">
            <v>40851</v>
          </cell>
          <cell r="H665" t="str">
            <v>CIS</v>
          </cell>
          <cell r="I665">
            <v>5372.41</v>
          </cell>
          <cell r="L665" t="str">
            <v>000000000001653</v>
          </cell>
          <cell r="N665" t="str">
            <v>CONEW Misc</v>
          </cell>
          <cell r="O665" t="str">
            <v>Conservation</v>
          </cell>
          <cell r="X665" t="str">
            <v>November2011-2012</v>
          </cell>
          <cell r="Y665" t="str">
            <v>November2011-2012ConservationCONSER</v>
          </cell>
          <cell r="Z665" t="str">
            <v>ConservationCONSER</v>
          </cell>
          <cell r="AA665" t="str">
            <v>November2011-2012CONEW Misc</v>
          </cell>
          <cell r="AB665" t="str">
            <v>ConservationCONSER</v>
          </cell>
          <cell r="AC665" t="str">
            <v>CONSERConservation</v>
          </cell>
          <cell r="AD665" t="str">
            <v>CONEW MiscNovemberCONSER</v>
          </cell>
          <cell r="AE665" t="str">
            <v>ConservationCONSERNovember</v>
          </cell>
          <cell r="AF665">
            <v>0</v>
          </cell>
          <cell r="AG665">
            <v>5372.41</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5372.41</v>
          </cell>
          <cell r="AV665">
            <v>0</v>
          </cell>
        </row>
        <row r="666">
          <cell r="A666" t="str">
            <v>November</v>
          </cell>
          <cell r="B666" t="str">
            <v>2011-2012</v>
          </cell>
          <cell r="C666" t="str">
            <v>18225.512014.912</v>
          </cell>
          <cell r="D666" t="str">
            <v>CONSER</v>
          </cell>
          <cell r="E666" t="str">
            <v>CONSER</v>
          </cell>
          <cell r="F666">
            <v>40851</v>
          </cell>
          <cell r="G666">
            <v>125609</v>
          </cell>
          <cell r="H666" t="str">
            <v>AT&amp;T Mobility       P</v>
          </cell>
          <cell r="I666">
            <v>39200</v>
          </cell>
          <cell r="L666" t="str">
            <v>287240291443X10112011</v>
          </cell>
          <cell r="N666" t="str">
            <v>CONEW Misc</v>
          </cell>
          <cell r="O666" t="str">
            <v>Conservation</v>
          </cell>
          <cell r="X666" t="str">
            <v>November2011-2012</v>
          </cell>
          <cell r="Y666" t="str">
            <v>November2011-2012ConservationCONSER</v>
          </cell>
          <cell r="Z666" t="str">
            <v>Conservation125609CONSER</v>
          </cell>
          <cell r="AA666" t="str">
            <v>November2011-2012CONEW Misc</v>
          </cell>
          <cell r="AB666" t="str">
            <v>ConservationCONSER</v>
          </cell>
          <cell r="AC666" t="str">
            <v>CONSERConservation125609</v>
          </cell>
          <cell r="AD666" t="str">
            <v>CONEW MiscNovemberCONSER</v>
          </cell>
          <cell r="AE666" t="str">
            <v>ConservationCONSER125609November</v>
          </cell>
          <cell r="AF666">
            <v>0</v>
          </cell>
          <cell r="AG666">
            <v>39200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39200</v>
          </cell>
          <cell r="AV666">
            <v>0</v>
          </cell>
        </row>
        <row r="667">
          <cell r="A667" t="str">
            <v>November</v>
          </cell>
          <cell r="B667" t="str">
            <v>2011-2012</v>
          </cell>
          <cell r="C667" t="str">
            <v>18225.511200.912</v>
          </cell>
          <cell r="D667" t="str">
            <v>CONSER</v>
          </cell>
          <cell r="E667" t="str">
            <v>CONSER</v>
          </cell>
          <cell r="F667">
            <v>40854</v>
          </cell>
          <cell r="H667" t="str">
            <v>CIS</v>
          </cell>
          <cell r="I667">
            <v>300</v>
          </cell>
          <cell r="L667" t="str">
            <v>000000000001656</v>
          </cell>
          <cell r="N667" t="str">
            <v>CONEW Misc</v>
          </cell>
          <cell r="O667" t="str">
            <v>Conservation</v>
          </cell>
          <cell r="X667" t="str">
            <v>November2011-2012</v>
          </cell>
          <cell r="Y667" t="str">
            <v>November2011-2012ConservationCONSER</v>
          </cell>
          <cell r="Z667" t="str">
            <v>ConservationCONSER</v>
          </cell>
          <cell r="AA667" t="str">
            <v>November2011-2012CONEW Misc</v>
          </cell>
          <cell r="AB667" t="str">
            <v>ConservationCONSER</v>
          </cell>
          <cell r="AC667" t="str">
            <v>CONSERConservation</v>
          </cell>
          <cell r="AD667" t="str">
            <v>CONEW MiscNovemberCONSER</v>
          </cell>
          <cell r="AE667" t="str">
            <v>ConservationCONSERNovember</v>
          </cell>
          <cell r="AF667">
            <v>0</v>
          </cell>
          <cell r="AG667">
            <v>300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300</v>
          </cell>
          <cell r="AV667">
            <v>0</v>
          </cell>
        </row>
        <row r="668">
          <cell r="A668" t="str">
            <v>November</v>
          </cell>
          <cell r="B668" t="str">
            <v>2011-2012</v>
          </cell>
          <cell r="C668" t="str">
            <v>18225.511200.912</v>
          </cell>
          <cell r="D668" t="str">
            <v>CONSER</v>
          </cell>
          <cell r="E668" t="str">
            <v>CONSER</v>
          </cell>
          <cell r="F668">
            <v>40857</v>
          </cell>
          <cell r="H668" t="str">
            <v>CIS</v>
          </cell>
          <cell r="I668">
            <v>13050</v>
          </cell>
          <cell r="L668" t="str">
            <v>000000000001659</v>
          </cell>
          <cell r="N668" t="str">
            <v>CONEW Misc</v>
          </cell>
          <cell r="O668" t="str">
            <v>Conservation</v>
          </cell>
          <cell r="X668" t="str">
            <v>November2011-2012</v>
          </cell>
          <cell r="Y668" t="str">
            <v>November2011-2012ConservationCONSER</v>
          </cell>
          <cell r="Z668" t="str">
            <v>ConservationCONSER</v>
          </cell>
          <cell r="AA668" t="str">
            <v>November2011-2012CONEW Misc</v>
          </cell>
          <cell r="AB668" t="str">
            <v>ConservationCONSER</v>
          </cell>
          <cell r="AC668" t="str">
            <v>CONSERConservation</v>
          </cell>
          <cell r="AD668" t="str">
            <v>CONEW MiscNovemberCONSER</v>
          </cell>
          <cell r="AE668" t="str">
            <v>ConservationCONSERNovember</v>
          </cell>
          <cell r="AF668">
            <v>0</v>
          </cell>
          <cell r="AG668">
            <v>13050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13050</v>
          </cell>
          <cell r="AV668">
            <v>0</v>
          </cell>
        </row>
        <row r="669">
          <cell r="A669" t="str">
            <v>November</v>
          </cell>
          <cell r="B669" t="str">
            <v>2011-2012</v>
          </cell>
          <cell r="C669" t="str">
            <v>18225.511200.912</v>
          </cell>
          <cell r="D669" t="str">
            <v>CONSER</v>
          </cell>
          <cell r="E669" t="str">
            <v>CONSER</v>
          </cell>
          <cell r="F669">
            <v>40858</v>
          </cell>
          <cell r="H669" t="str">
            <v>CIS</v>
          </cell>
          <cell r="I669">
            <v>9600</v>
          </cell>
          <cell r="L669" t="str">
            <v>000000000001660</v>
          </cell>
          <cell r="N669" t="str">
            <v>CONEW Misc</v>
          </cell>
          <cell r="O669" t="str">
            <v>Conservation</v>
          </cell>
          <cell r="X669" t="str">
            <v>November2011-2012</v>
          </cell>
          <cell r="Y669" t="str">
            <v>November2011-2012ConservationCONSER</v>
          </cell>
          <cell r="Z669" t="str">
            <v>ConservationCONSER</v>
          </cell>
          <cell r="AA669" t="str">
            <v>November2011-2012CONEW Misc</v>
          </cell>
          <cell r="AB669" t="str">
            <v>ConservationCONSER</v>
          </cell>
          <cell r="AC669" t="str">
            <v>CONSERConservation</v>
          </cell>
          <cell r="AD669" t="str">
            <v>CONEW MiscNovemberCONSER</v>
          </cell>
          <cell r="AE669" t="str">
            <v>ConservationCONSERNovember</v>
          </cell>
          <cell r="AF669">
            <v>0</v>
          </cell>
          <cell r="AG669">
            <v>9600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9600</v>
          </cell>
          <cell r="AV669">
            <v>0</v>
          </cell>
        </row>
        <row r="670">
          <cell r="A670" t="str">
            <v>November</v>
          </cell>
          <cell r="B670" t="str">
            <v>2011-2012</v>
          </cell>
          <cell r="C670" t="str">
            <v>18225.511200.912</v>
          </cell>
          <cell r="D670" t="str">
            <v>CONSER</v>
          </cell>
          <cell r="E670" t="str">
            <v>CONSER</v>
          </cell>
          <cell r="F670">
            <v>40861</v>
          </cell>
          <cell r="H670" t="str">
            <v>CIS</v>
          </cell>
          <cell r="I670">
            <v>33318.120000000003</v>
          </cell>
          <cell r="L670" t="str">
            <v>000000000001663</v>
          </cell>
          <cell r="N670" t="str">
            <v>CONEW Misc</v>
          </cell>
          <cell r="O670" t="str">
            <v>Conservation</v>
          </cell>
          <cell r="X670" t="str">
            <v>November2011-2012</v>
          </cell>
          <cell r="Y670" t="str">
            <v>November2011-2012ConservationCONSER</v>
          </cell>
          <cell r="Z670" t="str">
            <v>ConservationCONSER</v>
          </cell>
          <cell r="AA670" t="str">
            <v>November2011-2012CONEW Misc</v>
          </cell>
          <cell r="AB670" t="str">
            <v>ConservationCONSER</v>
          </cell>
          <cell r="AC670" t="str">
            <v>CONSERConservation</v>
          </cell>
          <cell r="AD670" t="str">
            <v>CONEW MiscNovemberCONSER</v>
          </cell>
          <cell r="AE670" t="str">
            <v>ConservationCONSERNovember</v>
          </cell>
          <cell r="AF670">
            <v>0</v>
          </cell>
          <cell r="AG670">
            <v>33318.120000000003</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33318.120000000003</v>
          </cell>
          <cell r="AV670">
            <v>0</v>
          </cell>
        </row>
        <row r="671">
          <cell r="A671" t="str">
            <v>November</v>
          </cell>
          <cell r="B671" t="str">
            <v>2011-2012</v>
          </cell>
          <cell r="C671" t="str">
            <v>18225.511200.912</v>
          </cell>
          <cell r="D671" t="str">
            <v>CONSER</v>
          </cell>
          <cell r="E671" t="str">
            <v>CONSER</v>
          </cell>
          <cell r="F671">
            <v>40862</v>
          </cell>
          <cell r="H671" t="str">
            <v>CIS</v>
          </cell>
          <cell r="I671">
            <v>4371.3</v>
          </cell>
          <cell r="L671" t="str">
            <v>000000000001664</v>
          </cell>
          <cell r="N671" t="str">
            <v>CONEW Misc</v>
          </cell>
          <cell r="O671" t="str">
            <v>Conservation</v>
          </cell>
          <cell r="X671" t="str">
            <v>November2011-2012</v>
          </cell>
          <cell r="Y671" t="str">
            <v>November2011-2012ConservationCONSER</v>
          </cell>
          <cell r="Z671" t="str">
            <v>ConservationCONSER</v>
          </cell>
          <cell r="AA671" t="str">
            <v>November2011-2012CONEW Misc</v>
          </cell>
          <cell r="AB671" t="str">
            <v>ConservationCONSER</v>
          </cell>
          <cell r="AC671" t="str">
            <v>CONSERConservation</v>
          </cell>
          <cell r="AD671" t="str">
            <v>CONEW MiscNovemberCONSER</v>
          </cell>
          <cell r="AE671" t="str">
            <v>ConservationCONSERNovember</v>
          </cell>
          <cell r="AF671">
            <v>0</v>
          </cell>
          <cell r="AG671">
            <v>4371.3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4371.3</v>
          </cell>
          <cell r="AV671">
            <v>0</v>
          </cell>
        </row>
        <row r="672">
          <cell r="A672" t="str">
            <v>November</v>
          </cell>
          <cell r="B672" t="str">
            <v>2011-2012</v>
          </cell>
          <cell r="C672" t="str">
            <v>18225.511200.912</v>
          </cell>
          <cell r="D672" t="str">
            <v>CONSER</v>
          </cell>
          <cell r="E672" t="str">
            <v>CONSER</v>
          </cell>
          <cell r="F672">
            <v>40863</v>
          </cell>
          <cell r="H672" t="str">
            <v>CIS</v>
          </cell>
          <cell r="I672">
            <v>3595.37</v>
          </cell>
          <cell r="L672" t="str">
            <v>000000000001665</v>
          </cell>
          <cell r="N672" t="str">
            <v>CONEW Misc</v>
          </cell>
          <cell r="O672" t="str">
            <v>Conservation</v>
          </cell>
          <cell r="X672" t="str">
            <v>November2011-2012</v>
          </cell>
          <cell r="Y672" t="str">
            <v>November2011-2012ConservationCONSER</v>
          </cell>
          <cell r="Z672" t="str">
            <v>ConservationCONSER</v>
          </cell>
          <cell r="AA672" t="str">
            <v>November2011-2012CONEW Misc</v>
          </cell>
          <cell r="AB672" t="str">
            <v>ConservationCONSER</v>
          </cell>
          <cell r="AC672" t="str">
            <v>CONSERConservation</v>
          </cell>
          <cell r="AD672" t="str">
            <v>CONEW MiscNovemberCONSER</v>
          </cell>
          <cell r="AE672" t="str">
            <v>ConservationCONSERNovember</v>
          </cell>
          <cell r="AF672">
            <v>0</v>
          </cell>
          <cell r="AG672">
            <v>3595.37</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3595.37</v>
          </cell>
          <cell r="AV672">
            <v>0</v>
          </cell>
        </row>
        <row r="673">
          <cell r="A673" t="str">
            <v>November</v>
          </cell>
          <cell r="B673" t="str">
            <v>2011-2012</v>
          </cell>
          <cell r="C673" t="str">
            <v>18225.511200.912</v>
          </cell>
          <cell r="D673" t="str">
            <v>CONSER</v>
          </cell>
          <cell r="E673" t="str">
            <v>CONSER</v>
          </cell>
          <cell r="F673">
            <v>40864</v>
          </cell>
          <cell r="H673" t="str">
            <v>CIS</v>
          </cell>
          <cell r="I673">
            <v>46086.62</v>
          </cell>
          <cell r="L673" t="str">
            <v>000000000001666</v>
          </cell>
          <cell r="N673" t="str">
            <v>CONEW Misc</v>
          </cell>
          <cell r="O673" t="str">
            <v>Conservation</v>
          </cell>
          <cell r="X673" t="str">
            <v>November2011-2012</v>
          </cell>
          <cell r="Y673" t="str">
            <v>November2011-2012ConservationCONSER</v>
          </cell>
          <cell r="Z673" t="str">
            <v>ConservationCONSER</v>
          </cell>
          <cell r="AA673" t="str">
            <v>November2011-2012CONEW Misc</v>
          </cell>
          <cell r="AB673" t="str">
            <v>ConservationCONSER</v>
          </cell>
          <cell r="AC673" t="str">
            <v>CONSERConservation</v>
          </cell>
          <cell r="AD673" t="str">
            <v>CONEW MiscNovemberCONSER</v>
          </cell>
          <cell r="AE673" t="str">
            <v>ConservationCONSERNovember</v>
          </cell>
          <cell r="AF673">
            <v>0</v>
          </cell>
          <cell r="AG673">
            <v>46086.62</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46086.62</v>
          </cell>
          <cell r="AV673">
            <v>0</v>
          </cell>
        </row>
        <row r="674">
          <cell r="A674" t="str">
            <v>November</v>
          </cell>
          <cell r="B674" t="str">
            <v>2011-2012</v>
          </cell>
          <cell r="C674" t="str">
            <v>18225.511200.912</v>
          </cell>
          <cell r="D674" t="str">
            <v>CONSER</v>
          </cell>
          <cell r="E674" t="str">
            <v>CONSER</v>
          </cell>
          <cell r="F674">
            <v>40864</v>
          </cell>
          <cell r="G674">
            <v>114883</v>
          </cell>
          <cell r="H674" t="str">
            <v>HD Supply Utilities</v>
          </cell>
          <cell r="I674">
            <v>-3019.2</v>
          </cell>
          <cell r="L674" t="str">
            <v>RNVCLEAR111711</v>
          </cell>
          <cell r="N674" t="str">
            <v>CONEW Misc</v>
          </cell>
          <cell r="O674" t="str">
            <v>Conservation</v>
          </cell>
          <cell r="X674" t="str">
            <v>November2011-2012</v>
          </cell>
          <cell r="Y674" t="str">
            <v>November2011-2012ConservationCONSER</v>
          </cell>
          <cell r="Z674" t="str">
            <v>Conservation114883CONSER</v>
          </cell>
          <cell r="AA674" t="str">
            <v>November2011-2012CONEW Misc</v>
          </cell>
          <cell r="AB674" t="str">
            <v>ConservationCONSER</v>
          </cell>
          <cell r="AC674" t="str">
            <v>CONSERConservation114883</v>
          </cell>
          <cell r="AD674" t="str">
            <v>CONEW MiscNovemberCONSER</v>
          </cell>
          <cell r="AE674" t="str">
            <v>ConservationCONSER114883November</v>
          </cell>
          <cell r="AF674">
            <v>0</v>
          </cell>
          <cell r="AG674">
            <v>-3019.2</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-3019.2</v>
          </cell>
          <cell r="AV674">
            <v>0</v>
          </cell>
        </row>
        <row r="675">
          <cell r="A675" t="str">
            <v>November</v>
          </cell>
          <cell r="B675" t="str">
            <v>2011-2012</v>
          </cell>
          <cell r="C675" t="str">
            <v>18225.511200.912</v>
          </cell>
          <cell r="D675" t="str">
            <v>CONSER</v>
          </cell>
          <cell r="E675" t="str">
            <v>CONSER</v>
          </cell>
          <cell r="F675">
            <v>40868</v>
          </cell>
          <cell r="H675" t="str">
            <v>CIS</v>
          </cell>
          <cell r="I675">
            <v>2743.9</v>
          </cell>
          <cell r="L675" t="str">
            <v>000000000001670</v>
          </cell>
          <cell r="N675" t="str">
            <v>CONEW Misc</v>
          </cell>
          <cell r="O675" t="str">
            <v>Conservation</v>
          </cell>
          <cell r="X675" t="str">
            <v>November2011-2012</v>
          </cell>
          <cell r="Y675" t="str">
            <v>November2011-2012ConservationCONSER</v>
          </cell>
          <cell r="Z675" t="str">
            <v>ConservationCONSER</v>
          </cell>
          <cell r="AA675" t="str">
            <v>November2011-2012CONEW Misc</v>
          </cell>
          <cell r="AB675" t="str">
            <v>ConservationCONSER</v>
          </cell>
          <cell r="AC675" t="str">
            <v>CONSERConservation</v>
          </cell>
          <cell r="AD675" t="str">
            <v>CONEW MiscNovemberCONSER</v>
          </cell>
          <cell r="AE675" t="str">
            <v>ConservationCONSERNovember</v>
          </cell>
          <cell r="AF675">
            <v>0</v>
          </cell>
          <cell r="AG675">
            <v>2743.9</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2743.9</v>
          </cell>
          <cell r="AV675">
            <v>0</v>
          </cell>
        </row>
        <row r="676">
          <cell r="A676" t="str">
            <v>November</v>
          </cell>
          <cell r="B676" t="str">
            <v>2011-2012</v>
          </cell>
          <cell r="C676" t="str">
            <v>18225.511200.912</v>
          </cell>
          <cell r="D676" t="str">
            <v>CONSER</v>
          </cell>
          <cell r="E676" t="str">
            <v>CONSER</v>
          </cell>
          <cell r="F676">
            <v>40869</v>
          </cell>
          <cell r="H676" t="str">
            <v>CIS</v>
          </cell>
          <cell r="I676">
            <v>3728.58</v>
          </cell>
          <cell r="L676" t="str">
            <v>000000000001671</v>
          </cell>
          <cell r="N676" t="str">
            <v>CONEW Misc</v>
          </cell>
          <cell r="O676" t="str">
            <v>Conservation</v>
          </cell>
          <cell r="X676" t="str">
            <v>November2011-2012</v>
          </cell>
          <cell r="Y676" t="str">
            <v>November2011-2012ConservationCONSER</v>
          </cell>
          <cell r="Z676" t="str">
            <v>ConservationCONSER</v>
          </cell>
          <cell r="AA676" t="str">
            <v>November2011-2012CONEW Misc</v>
          </cell>
          <cell r="AB676" t="str">
            <v>ConservationCONSER</v>
          </cell>
          <cell r="AC676" t="str">
            <v>CONSERConservation</v>
          </cell>
          <cell r="AD676" t="str">
            <v>CONEW MiscNovemberCONSER</v>
          </cell>
          <cell r="AE676" t="str">
            <v>ConservationCONSERNovember</v>
          </cell>
          <cell r="AF676">
            <v>0</v>
          </cell>
          <cell r="AG676">
            <v>3728.58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3728.58</v>
          </cell>
          <cell r="AV676">
            <v>0</v>
          </cell>
        </row>
        <row r="677">
          <cell r="A677" t="str">
            <v>November</v>
          </cell>
          <cell r="B677" t="str">
            <v>2011-2012</v>
          </cell>
          <cell r="C677" t="str">
            <v>18225.511200.912</v>
          </cell>
          <cell r="D677" t="str">
            <v>CONSER</v>
          </cell>
          <cell r="E677" t="str">
            <v>CONSER</v>
          </cell>
          <cell r="F677">
            <v>40877</v>
          </cell>
          <cell r="H677" t="str">
            <v>CIS</v>
          </cell>
          <cell r="I677">
            <v>4532.7</v>
          </cell>
          <cell r="L677" t="str">
            <v>000000000001677</v>
          </cell>
          <cell r="N677" t="str">
            <v>CONEW Misc</v>
          </cell>
          <cell r="O677" t="str">
            <v>Conservation</v>
          </cell>
          <cell r="X677" t="str">
            <v>November2011-2012</v>
          </cell>
          <cell r="Y677" t="str">
            <v>November2011-2012ConservationCONSER</v>
          </cell>
          <cell r="Z677" t="str">
            <v>ConservationCONSER</v>
          </cell>
          <cell r="AA677" t="str">
            <v>November2011-2012CONEW Misc</v>
          </cell>
          <cell r="AB677" t="str">
            <v>ConservationCONSER</v>
          </cell>
          <cell r="AC677" t="str">
            <v>CONSERConservation</v>
          </cell>
          <cell r="AD677" t="str">
            <v>CONEW MiscNovemberCONSER</v>
          </cell>
          <cell r="AE677" t="str">
            <v>ConservationCONSERNovember</v>
          </cell>
          <cell r="AF677">
            <v>0</v>
          </cell>
          <cell r="AG677">
            <v>4532.7</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4532.7</v>
          </cell>
          <cell r="AV677">
            <v>0</v>
          </cell>
        </row>
        <row r="678">
          <cell r="A678" t="str">
            <v>November</v>
          </cell>
          <cell r="B678" t="str">
            <v>2011-2012</v>
          </cell>
          <cell r="C678" t="str">
            <v>18225.511200.912</v>
          </cell>
          <cell r="D678" t="str">
            <v>CONSER</v>
          </cell>
          <cell r="E678" t="str">
            <v>CONSER</v>
          </cell>
          <cell r="F678">
            <v>40877</v>
          </cell>
          <cell r="H678" t="str">
            <v>Correct ERM Rebate</v>
          </cell>
          <cell r="I678">
            <v>-600</v>
          </cell>
          <cell r="N678" t="str">
            <v>CONEW Misc</v>
          </cell>
          <cell r="O678" t="str">
            <v>Conservation</v>
          </cell>
          <cell r="X678" t="str">
            <v>November2011-2012</v>
          </cell>
          <cell r="Y678" t="str">
            <v>November2011-2012ConservationCONSER</v>
          </cell>
          <cell r="Z678" t="str">
            <v>ConservationCONSER</v>
          </cell>
          <cell r="AA678" t="str">
            <v>November2011-2012CONEW Misc</v>
          </cell>
          <cell r="AB678" t="str">
            <v>ConservationCONSER</v>
          </cell>
          <cell r="AC678" t="str">
            <v>CONSERConservation</v>
          </cell>
          <cell r="AD678" t="str">
            <v>CONEW MiscNovemberCONSER</v>
          </cell>
          <cell r="AE678" t="str">
            <v>ConservationCONSERNovember</v>
          </cell>
          <cell r="AF678">
            <v>0</v>
          </cell>
          <cell r="AG678">
            <v>-600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-600</v>
          </cell>
          <cell r="AV678">
            <v>0</v>
          </cell>
        </row>
        <row r="679">
          <cell r="A679" t="str">
            <v>December</v>
          </cell>
          <cell r="B679" t="str">
            <v>2011-2012</v>
          </cell>
          <cell r="C679" t="str">
            <v>18225.511200.912</v>
          </cell>
          <cell r="D679" t="str">
            <v>CONSER</v>
          </cell>
          <cell r="E679" t="str">
            <v>CONSER</v>
          </cell>
          <cell r="F679">
            <v>40878</v>
          </cell>
          <cell r="H679" t="str">
            <v>CIS</v>
          </cell>
          <cell r="I679">
            <v>400</v>
          </cell>
          <cell r="L679" t="str">
            <v>000000000001678</v>
          </cell>
          <cell r="N679" t="str">
            <v>CONEW Misc</v>
          </cell>
          <cell r="O679" t="str">
            <v>Conservation</v>
          </cell>
          <cell r="X679" t="str">
            <v>December2011-2012</v>
          </cell>
          <cell r="Y679" t="str">
            <v>December2011-2012ConservationCONSER</v>
          </cell>
          <cell r="Z679" t="str">
            <v>ConservationCONSER</v>
          </cell>
          <cell r="AA679" t="str">
            <v>December2011-2012CONEW Misc</v>
          </cell>
          <cell r="AB679" t="str">
            <v>ConservationCONSER</v>
          </cell>
          <cell r="AC679" t="str">
            <v>CONSERConservation</v>
          </cell>
          <cell r="AD679" t="str">
            <v>CONEW MiscDecemberCONSER</v>
          </cell>
          <cell r="AE679" t="str">
            <v>ConservationCONSERDecember</v>
          </cell>
          <cell r="AF679">
            <v>0</v>
          </cell>
          <cell r="AG679">
            <v>400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400</v>
          </cell>
        </row>
        <row r="680">
          <cell r="A680" t="str">
            <v>December</v>
          </cell>
          <cell r="B680" t="str">
            <v>2011-2012</v>
          </cell>
          <cell r="C680" t="str">
            <v>18225.511200.912</v>
          </cell>
          <cell r="D680" t="str">
            <v>CONSER</v>
          </cell>
          <cell r="E680" t="str">
            <v>CONSER</v>
          </cell>
          <cell r="F680">
            <v>40889</v>
          </cell>
          <cell r="H680" t="str">
            <v>CIS</v>
          </cell>
          <cell r="I680">
            <v>23270</v>
          </cell>
          <cell r="L680" t="str">
            <v>000000000001689</v>
          </cell>
          <cell r="N680" t="str">
            <v>CONEW Misc</v>
          </cell>
          <cell r="O680" t="str">
            <v>Conservation</v>
          </cell>
          <cell r="X680" t="str">
            <v>December2011-2012</v>
          </cell>
          <cell r="Y680" t="str">
            <v>December2011-2012ConservationCONSER</v>
          </cell>
          <cell r="Z680" t="str">
            <v>ConservationCONSER</v>
          </cell>
          <cell r="AA680" t="str">
            <v>December2011-2012CONEW Misc</v>
          </cell>
          <cell r="AB680" t="str">
            <v>ConservationCONSER</v>
          </cell>
          <cell r="AC680" t="str">
            <v>CONSERConservation</v>
          </cell>
          <cell r="AD680" t="str">
            <v>CONEW MiscDecemberCONSER</v>
          </cell>
          <cell r="AE680" t="str">
            <v>ConservationCONSERDecember</v>
          </cell>
          <cell r="AF680">
            <v>0</v>
          </cell>
          <cell r="AG680">
            <v>23270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23270</v>
          </cell>
        </row>
        <row r="681">
          <cell r="A681" t="str">
            <v>December</v>
          </cell>
          <cell r="B681" t="str">
            <v>2011-2012</v>
          </cell>
          <cell r="C681" t="str">
            <v>18225.511200.912</v>
          </cell>
          <cell r="D681" t="str">
            <v>CONSER</v>
          </cell>
          <cell r="E681" t="str">
            <v>CONSER</v>
          </cell>
          <cell r="F681">
            <v>40890</v>
          </cell>
          <cell r="H681" t="str">
            <v>CIS</v>
          </cell>
          <cell r="I681">
            <v>7771.28</v>
          </cell>
          <cell r="L681" t="str">
            <v>000000000001690</v>
          </cell>
          <cell r="N681" t="str">
            <v>CONEW Misc</v>
          </cell>
          <cell r="O681" t="str">
            <v>Conservation</v>
          </cell>
          <cell r="X681" t="str">
            <v>December2011-2012</v>
          </cell>
          <cell r="Y681" t="str">
            <v>December2011-2012ConservationCONSER</v>
          </cell>
          <cell r="Z681" t="str">
            <v>ConservationCONSER</v>
          </cell>
          <cell r="AA681" t="str">
            <v>December2011-2012CONEW Misc</v>
          </cell>
          <cell r="AB681" t="str">
            <v>ConservationCONSER</v>
          </cell>
          <cell r="AC681" t="str">
            <v>CONSERConservation</v>
          </cell>
          <cell r="AD681" t="str">
            <v>CONEW MiscDecemberCONSER</v>
          </cell>
          <cell r="AE681" t="str">
            <v>ConservationCONSERDecember</v>
          </cell>
          <cell r="AF681">
            <v>0</v>
          </cell>
          <cell r="AG681">
            <v>7771.28</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7771.28</v>
          </cell>
        </row>
        <row r="682">
          <cell r="A682" t="str">
            <v>December</v>
          </cell>
          <cell r="B682" t="str">
            <v>2011-2012</v>
          </cell>
          <cell r="C682" t="str">
            <v>18225.511200.912</v>
          </cell>
          <cell r="D682" t="str">
            <v>CONSER</v>
          </cell>
          <cell r="E682" t="str">
            <v>CONSER</v>
          </cell>
          <cell r="F682">
            <v>40892</v>
          </cell>
          <cell r="H682" t="str">
            <v>CIS</v>
          </cell>
          <cell r="I682">
            <v>11723.5</v>
          </cell>
          <cell r="N682" t="str">
            <v>CONEW Misc</v>
          </cell>
          <cell r="O682" t="str">
            <v>Conservation</v>
          </cell>
          <cell r="X682" t="str">
            <v>December2011-2012</v>
          </cell>
          <cell r="Y682" t="str">
            <v>December2011-2012ConservationCONSER</v>
          </cell>
          <cell r="Z682" t="str">
            <v>ConservationCONSER</v>
          </cell>
          <cell r="AA682" t="str">
            <v>December2011-2012CONEW Misc</v>
          </cell>
          <cell r="AB682" t="str">
            <v>ConservationCONSER</v>
          </cell>
          <cell r="AC682" t="str">
            <v>CONSERConservation</v>
          </cell>
          <cell r="AD682" t="str">
            <v>CONEW MiscDecemberCONSER</v>
          </cell>
          <cell r="AE682" t="str">
            <v>ConservationCONSERDecember</v>
          </cell>
          <cell r="AF682">
            <v>0</v>
          </cell>
          <cell r="AG682">
            <v>11723.5</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11723.5</v>
          </cell>
        </row>
        <row r="683">
          <cell r="A683" t="str">
            <v>December</v>
          </cell>
          <cell r="B683" t="str">
            <v>2011-2012</v>
          </cell>
          <cell r="C683" t="str">
            <v>18225.511200.912</v>
          </cell>
          <cell r="D683" t="str">
            <v>CONSER</v>
          </cell>
          <cell r="E683" t="str">
            <v>CONSER</v>
          </cell>
          <cell r="F683">
            <v>40893</v>
          </cell>
          <cell r="H683" t="str">
            <v>CIS</v>
          </cell>
          <cell r="I683">
            <v>7154.66</v>
          </cell>
          <cell r="N683" t="str">
            <v>CONEW Misc</v>
          </cell>
          <cell r="O683" t="str">
            <v>Conservation</v>
          </cell>
          <cell r="X683" t="str">
            <v>December2011-2012</v>
          </cell>
          <cell r="Y683" t="str">
            <v>December2011-2012ConservationCONSER</v>
          </cell>
          <cell r="Z683" t="str">
            <v>ConservationCONSER</v>
          </cell>
          <cell r="AA683" t="str">
            <v>December2011-2012CONEW Misc</v>
          </cell>
          <cell r="AB683" t="str">
            <v>ConservationCONSER</v>
          </cell>
          <cell r="AC683" t="str">
            <v>CONSERConservation</v>
          </cell>
          <cell r="AD683" t="str">
            <v>CONEW MiscDecemberCONSER</v>
          </cell>
          <cell r="AE683" t="str">
            <v>ConservationCONSERDecember</v>
          </cell>
          <cell r="AF683">
            <v>0</v>
          </cell>
          <cell r="AG683">
            <v>7154.66</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7154.66</v>
          </cell>
        </row>
        <row r="684">
          <cell r="A684" t="str">
            <v>December</v>
          </cell>
          <cell r="B684" t="str">
            <v>2011-2012</v>
          </cell>
          <cell r="C684" t="str">
            <v>18225.511200.912</v>
          </cell>
          <cell r="D684" t="str">
            <v>CONSER</v>
          </cell>
          <cell r="E684" t="str">
            <v>CONSER</v>
          </cell>
          <cell r="F684">
            <v>40896</v>
          </cell>
          <cell r="H684" t="str">
            <v>CIS</v>
          </cell>
          <cell r="I684">
            <v>800</v>
          </cell>
          <cell r="N684" t="str">
            <v>CONEW Misc</v>
          </cell>
          <cell r="O684" t="str">
            <v>Conservation</v>
          </cell>
          <cell r="X684" t="str">
            <v>December2011-2012</v>
          </cell>
          <cell r="Y684" t="str">
            <v>December2011-2012ConservationCONSER</v>
          </cell>
          <cell r="Z684" t="str">
            <v>ConservationCONSER</v>
          </cell>
          <cell r="AA684" t="str">
            <v>December2011-2012CONEW Misc</v>
          </cell>
          <cell r="AB684" t="str">
            <v>ConservationCONSER</v>
          </cell>
          <cell r="AC684" t="str">
            <v>CONSERConservation</v>
          </cell>
          <cell r="AD684" t="str">
            <v>CONEW MiscDecemberCONSER</v>
          </cell>
          <cell r="AE684" t="str">
            <v>ConservationCONSERDecember</v>
          </cell>
          <cell r="AF684">
            <v>0</v>
          </cell>
          <cell r="AG684">
            <v>800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800</v>
          </cell>
        </row>
        <row r="685">
          <cell r="A685" t="str">
            <v>December</v>
          </cell>
          <cell r="B685" t="str">
            <v>2011-2012</v>
          </cell>
          <cell r="C685" t="str">
            <v>18225.511200.912</v>
          </cell>
          <cell r="D685" t="str">
            <v>CONSER</v>
          </cell>
          <cell r="E685" t="str">
            <v>CONSER</v>
          </cell>
          <cell r="F685">
            <v>40897</v>
          </cell>
          <cell r="H685" t="str">
            <v>CIS</v>
          </cell>
          <cell r="I685">
            <v>433.38</v>
          </cell>
          <cell r="N685" t="str">
            <v>CONEW Misc</v>
          </cell>
          <cell r="O685" t="str">
            <v>Conservation</v>
          </cell>
          <cell r="X685" t="str">
            <v>December2011-2012</v>
          </cell>
          <cell r="Y685" t="str">
            <v>December2011-2012ConservationCONSER</v>
          </cell>
          <cell r="Z685" t="str">
            <v>ConservationCONSER</v>
          </cell>
          <cell r="AA685" t="str">
            <v>December2011-2012CONEW Misc</v>
          </cell>
          <cell r="AB685" t="str">
            <v>ConservationCONSER</v>
          </cell>
          <cell r="AC685" t="str">
            <v>CONSERConservation</v>
          </cell>
          <cell r="AD685" t="str">
            <v>CONEW MiscDecemberCONSER</v>
          </cell>
          <cell r="AE685" t="str">
            <v>ConservationCONSERDecember</v>
          </cell>
          <cell r="AF685">
            <v>0</v>
          </cell>
          <cell r="AG685">
            <v>433.38</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433.38</v>
          </cell>
        </row>
        <row r="686">
          <cell r="A686" t="str">
            <v>December</v>
          </cell>
          <cell r="B686" t="str">
            <v>2011-2012</v>
          </cell>
          <cell r="C686" t="str">
            <v>18225.511200.912</v>
          </cell>
          <cell r="D686" t="str">
            <v>CONSER</v>
          </cell>
          <cell r="E686" t="str">
            <v>CONSER</v>
          </cell>
          <cell r="F686">
            <v>40899</v>
          </cell>
          <cell r="H686" t="str">
            <v>CIS</v>
          </cell>
          <cell r="I686">
            <v>4810.3</v>
          </cell>
          <cell r="N686" t="str">
            <v>CONEW Misc</v>
          </cell>
          <cell r="O686" t="str">
            <v>Conservation</v>
          </cell>
          <cell r="X686" t="str">
            <v>December2011-2012</v>
          </cell>
          <cell r="Y686" t="str">
            <v>December2011-2012ConservationCONSER</v>
          </cell>
          <cell r="Z686" t="str">
            <v>ConservationCONSER</v>
          </cell>
          <cell r="AA686" t="str">
            <v>December2011-2012CONEW Misc</v>
          </cell>
          <cell r="AB686" t="str">
            <v>ConservationCONSER</v>
          </cell>
          <cell r="AC686" t="str">
            <v>CONSERConservation</v>
          </cell>
          <cell r="AD686" t="str">
            <v>CONEW MiscDecemberCONSER</v>
          </cell>
          <cell r="AE686" t="str">
            <v>ConservationCONSERDecember</v>
          </cell>
          <cell r="AF686">
            <v>0</v>
          </cell>
          <cell r="AG686">
            <v>4810.3</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4810.3</v>
          </cell>
        </row>
        <row r="687">
          <cell r="A687" t="str">
            <v>December</v>
          </cell>
          <cell r="B687" t="str">
            <v>2011-2012</v>
          </cell>
          <cell r="C687" t="str">
            <v>18225.511200.912</v>
          </cell>
          <cell r="D687" t="str">
            <v>CONSER</v>
          </cell>
          <cell r="E687" t="str">
            <v>CONSER</v>
          </cell>
          <cell r="F687">
            <v>40904</v>
          </cell>
          <cell r="H687" t="str">
            <v>CIS</v>
          </cell>
          <cell r="I687">
            <v>2105.6999999999998</v>
          </cell>
          <cell r="N687" t="str">
            <v>CONEW Misc</v>
          </cell>
          <cell r="O687" t="str">
            <v>Conservation</v>
          </cell>
          <cell r="X687" t="str">
            <v>December2011-2012</v>
          </cell>
          <cell r="Y687" t="str">
            <v>December2011-2012ConservationCONSER</v>
          </cell>
          <cell r="Z687" t="str">
            <v>ConservationCONSER</v>
          </cell>
          <cell r="AA687" t="str">
            <v>December2011-2012CONEW Misc</v>
          </cell>
          <cell r="AB687" t="str">
            <v>ConservationCONSER</v>
          </cell>
          <cell r="AC687" t="str">
            <v>CONSERConservation</v>
          </cell>
          <cell r="AD687" t="str">
            <v>CONEW MiscDecemberCONSER</v>
          </cell>
          <cell r="AE687" t="str">
            <v>ConservationCONSERDecember</v>
          </cell>
          <cell r="AF687">
            <v>0</v>
          </cell>
          <cell r="AG687">
            <v>2105.6999999999998</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2105.6999999999998</v>
          </cell>
        </row>
        <row r="688">
          <cell r="A688" t="str">
            <v>December</v>
          </cell>
          <cell r="B688" t="str">
            <v>2011-2012</v>
          </cell>
          <cell r="C688" t="str">
            <v>18225.511200.912</v>
          </cell>
          <cell r="D688" t="str">
            <v>CONSER</v>
          </cell>
          <cell r="E688" t="str">
            <v>CONSER</v>
          </cell>
          <cell r="F688">
            <v>40905</v>
          </cell>
          <cell r="H688" t="str">
            <v>CIS</v>
          </cell>
          <cell r="I688">
            <v>2652</v>
          </cell>
          <cell r="N688" t="str">
            <v>CONEW Misc</v>
          </cell>
          <cell r="O688" t="str">
            <v>Conservation</v>
          </cell>
          <cell r="X688" t="str">
            <v>December2011-2012</v>
          </cell>
          <cell r="Y688" t="str">
            <v>December2011-2012ConservationCONSER</v>
          </cell>
          <cell r="Z688" t="str">
            <v>ConservationCONSER</v>
          </cell>
          <cell r="AA688" t="str">
            <v>December2011-2012CONEW Misc</v>
          </cell>
          <cell r="AB688" t="str">
            <v>ConservationCONSER</v>
          </cell>
          <cell r="AC688" t="str">
            <v>CONSERConservation</v>
          </cell>
          <cell r="AD688" t="str">
            <v>CONEW MiscDecemberCONSER</v>
          </cell>
          <cell r="AE688" t="str">
            <v>ConservationCONSERDecember</v>
          </cell>
          <cell r="AF688">
            <v>0</v>
          </cell>
          <cell r="AG688">
            <v>2652</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2652</v>
          </cell>
        </row>
        <row r="689">
          <cell r="A689" t="str">
            <v>December</v>
          </cell>
          <cell r="B689" t="str">
            <v>2011-2012</v>
          </cell>
          <cell r="C689" t="str">
            <v>18225.511200.912</v>
          </cell>
          <cell r="D689" t="str">
            <v>CONSER</v>
          </cell>
          <cell r="E689" t="str">
            <v>CONSER</v>
          </cell>
          <cell r="F689">
            <v>40906</v>
          </cell>
          <cell r="H689" t="str">
            <v>CIS</v>
          </cell>
          <cell r="I689">
            <v>19338.22</v>
          </cell>
          <cell r="N689" t="str">
            <v>CONEW Misc</v>
          </cell>
          <cell r="O689" t="str">
            <v>Conservation</v>
          </cell>
          <cell r="X689" t="str">
            <v>December2011-2012</v>
          </cell>
          <cell r="Y689" t="str">
            <v>December2011-2012ConservationCONSER</v>
          </cell>
          <cell r="Z689" t="str">
            <v>ConservationCONSER</v>
          </cell>
          <cell r="AA689" t="str">
            <v>December2011-2012CONEW Misc</v>
          </cell>
          <cell r="AB689" t="str">
            <v>ConservationCONSER</v>
          </cell>
          <cell r="AC689" t="str">
            <v>CONSERConservation</v>
          </cell>
          <cell r="AD689" t="str">
            <v>CONEW MiscDecemberCONSER</v>
          </cell>
          <cell r="AE689" t="str">
            <v>ConservationCONSERDecember</v>
          </cell>
          <cell r="AF689">
            <v>0</v>
          </cell>
          <cell r="AG689">
            <v>19338.22</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19338.22</v>
          </cell>
        </row>
        <row r="690">
          <cell r="A690" t="str">
            <v>July</v>
          </cell>
          <cell r="B690" t="str">
            <v>2010-2011</v>
          </cell>
          <cell r="C690" t="str">
            <v>18225.511200.912</v>
          </cell>
          <cell r="D690" t="str">
            <v>CONSER</v>
          </cell>
          <cell r="E690" t="str">
            <v>MCCR</v>
          </cell>
          <cell r="F690">
            <v>40735</v>
          </cell>
          <cell r="G690">
            <v>215098</v>
          </cell>
          <cell r="H690" t="str">
            <v>VS Publishing Company</v>
          </cell>
          <cell r="I690">
            <v>995</v>
          </cell>
          <cell r="J690" t="str">
            <v>00142952</v>
          </cell>
          <cell r="K690" t="str">
            <v xml:space="preserve"> </v>
          </cell>
          <cell r="L690" t="str">
            <v>0611001A45852</v>
          </cell>
          <cell r="M690" t="str">
            <v>Annual Print, Internet &amp;</v>
          </cell>
          <cell r="N690" t="str">
            <v>ECON-11</v>
          </cell>
          <cell r="O690" t="str">
            <v>Print-Magazine</v>
          </cell>
          <cell r="P690" t="str">
            <v>Yes</v>
          </cell>
          <cell r="Q690">
            <v>995</v>
          </cell>
          <cell r="R690">
            <v>0</v>
          </cell>
          <cell r="S690">
            <v>0</v>
          </cell>
          <cell r="T690">
            <v>0</v>
          </cell>
          <cell r="U690">
            <v>995</v>
          </cell>
          <cell r="V690">
            <v>0</v>
          </cell>
          <cell r="W690">
            <v>0</v>
          </cell>
          <cell r="X690" t="str">
            <v>July2010-2011</v>
          </cell>
          <cell r="Y690" t="str">
            <v>July2010-2011Print-MagazineCONSER</v>
          </cell>
          <cell r="Z690" t="str">
            <v>Print-Magazine215098CONSER</v>
          </cell>
          <cell r="AA690" t="str">
            <v>July2010-2011ECON-11</v>
          </cell>
          <cell r="AB690" t="str">
            <v>Print-MagazineCONSER</v>
          </cell>
          <cell r="AC690" t="str">
            <v>YesCONSERPrint-Magazine215098</v>
          </cell>
          <cell r="AD690" t="str">
            <v>ECON-11JulyMCCR</v>
          </cell>
          <cell r="AE690" t="str">
            <v>Print-MagazineCONSER215098July</v>
          </cell>
          <cell r="AF690">
            <v>0</v>
          </cell>
          <cell r="AG690">
            <v>995</v>
          </cell>
          <cell r="AH690">
            <v>0</v>
          </cell>
          <cell r="AI690">
            <v>0</v>
          </cell>
          <cell r="AJ690">
            <v>0</v>
          </cell>
          <cell r="AK690">
            <v>0</v>
          </cell>
          <cell r="AL690">
            <v>0</v>
          </cell>
          <cell r="AM690">
            <v>0</v>
          </cell>
          <cell r="AN690">
            <v>0</v>
          </cell>
          <cell r="AO690">
            <v>0</v>
          </cell>
          <cell r="AP690">
            <v>0</v>
          </cell>
          <cell r="AQ690">
            <v>995</v>
          </cell>
          <cell r="AR690">
            <v>0</v>
          </cell>
          <cell r="AS690">
            <v>0</v>
          </cell>
          <cell r="AT690">
            <v>0</v>
          </cell>
          <cell r="AU690">
            <v>0</v>
          </cell>
          <cell r="AV690">
            <v>0</v>
          </cell>
        </row>
        <row r="691">
          <cell r="A691" t="str">
            <v>July</v>
          </cell>
          <cell r="B691" t="str">
            <v>2010-2011</v>
          </cell>
          <cell r="C691" t="str">
            <v>18225.511200.912</v>
          </cell>
          <cell r="D691" t="str">
            <v>CONSER</v>
          </cell>
          <cell r="E691" t="str">
            <v>MCCR</v>
          </cell>
          <cell r="F691">
            <v>40735</v>
          </cell>
          <cell r="G691">
            <v>215098</v>
          </cell>
          <cell r="H691" t="str">
            <v>VS Publishing Company</v>
          </cell>
          <cell r="I691">
            <v>995</v>
          </cell>
          <cell r="J691" t="str">
            <v>00142952</v>
          </cell>
          <cell r="K691" t="str">
            <v xml:space="preserve"> </v>
          </cell>
          <cell r="L691" t="str">
            <v>0611001A45851</v>
          </cell>
          <cell r="M691" t="str">
            <v>Annual Print, Internet &amp;</v>
          </cell>
          <cell r="N691" t="str">
            <v>ECON-11</v>
          </cell>
          <cell r="O691" t="str">
            <v>Print-Magazine</v>
          </cell>
          <cell r="P691" t="str">
            <v>Yes</v>
          </cell>
          <cell r="Q691">
            <v>995</v>
          </cell>
          <cell r="R691">
            <v>0</v>
          </cell>
          <cell r="S691">
            <v>0</v>
          </cell>
          <cell r="T691">
            <v>0</v>
          </cell>
          <cell r="U691">
            <v>995</v>
          </cell>
          <cell r="V691">
            <v>0</v>
          </cell>
          <cell r="W691">
            <v>0</v>
          </cell>
          <cell r="X691" t="str">
            <v>July2010-2011</v>
          </cell>
          <cell r="Y691" t="str">
            <v>July2010-2011Print-MagazineCONSER</v>
          </cell>
          <cell r="Z691" t="str">
            <v>Print-Magazine215098CONSER</v>
          </cell>
          <cell r="AA691" t="str">
            <v>July2010-2011ECON-11</v>
          </cell>
          <cell r="AB691" t="str">
            <v>Print-MagazineCONSER</v>
          </cell>
          <cell r="AC691" t="str">
            <v>YesCONSERPrint-Magazine215098</v>
          </cell>
          <cell r="AD691" t="str">
            <v>ECON-11JulyMCCR</v>
          </cell>
          <cell r="AE691" t="str">
            <v>Print-MagazineCONSER215098July</v>
          </cell>
          <cell r="AF691">
            <v>0</v>
          </cell>
          <cell r="AG691">
            <v>995</v>
          </cell>
          <cell r="AH691">
            <v>0</v>
          </cell>
          <cell r="AI691">
            <v>0</v>
          </cell>
          <cell r="AJ691">
            <v>0</v>
          </cell>
          <cell r="AK691">
            <v>0</v>
          </cell>
          <cell r="AL691">
            <v>0</v>
          </cell>
          <cell r="AM691">
            <v>0</v>
          </cell>
          <cell r="AN691">
            <v>0</v>
          </cell>
          <cell r="AO691">
            <v>0</v>
          </cell>
          <cell r="AP691">
            <v>0</v>
          </cell>
          <cell r="AQ691">
            <v>995</v>
          </cell>
          <cell r="AR691">
            <v>0</v>
          </cell>
          <cell r="AS691">
            <v>0</v>
          </cell>
          <cell r="AT691">
            <v>0</v>
          </cell>
          <cell r="AU691">
            <v>0</v>
          </cell>
          <cell r="AV691">
            <v>0</v>
          </cell>
        </row>
        <row r="692">
          <cell r="A692" t="str">
            <v>July</v>
          </cell>
          <cell r="B692" t="str">
            <v>2010-2011</v>
          </cell>
          <cell r="C692" t="str">
            <v>18225.511200.912</v>
          </cell>
          <cell r="D692" t="str">
            <v>CONSER</v>
          </cell>
          <cell r="E692" t="str">
            <v>MCCR</v>
          </cell>
          <cell r="F692">
            <v>40736</v>
          </cell>
          <cell r="G692">
            <v>215098</v>
          </cell>
          <cell r="H692" t="str">
            <v>VS Publishing Company</v>
          </cell>
          <cell r="I692">
            <v>995</v>
          </cell>
          <cell r="J692" t="str">
            <v>00142952</v>
          </cell>
          <cell r="K692" t="str">
            <v xml:space="preserve"> </v>
          </cell>
          <cell r="L692" t="str">
            <v>0611001A45853</v>
          </cell>
          <cell r="M692" t="str">
            <v>Annual Print, Internet &amp;</v>
          </cell>
          <cell r="N692" t="str">
            <v>ECON-11</v>
          </cell>
          <cell r="O692" t="str">
            <v>Print-Magazine</v>
          </cell>
          <cell r="P692" t="str">
            <v>Yes</v>
          </cell>
          <cell r="Q692">
            <v>995</v>
          </cell>
          <cell r="R692">
            <v>0</v>
          </cell>
          <cell r="S692">
            <v>0</v>
          </cell>
          <cell r="T692">
            <v>0</v>
          </cell>
          <cell r="U692">
            <v>995</v>
          </cell>
          <cell r="V692">
            <v>0</v>
          </cell>
          <cell r="W692">
            <v>0</v>
          </cell>
          <cell r="X692" t="str">
            <v>July2010-2011</v>
          </cell>
          <cell r="Y692" t="str">
            <v>July2010-2011Print-MagazineCONSER</v>
          </cell>
          <cell r="Z692" t="str">
            <v>Print-Magazine215098CONSER</v>
          </cell>
          <cell r="AA692" t="str">
            <v>July2010-2011ECON-11</v>
          </cell>
          <cell r="AB692" t="str">
            <v>Print-MagazineCONSER</v>
          </cell>
          <cell r="AC692" t="str">
            <v>YesCONSERPrint-Magazine215098</v>
          </cell>
          <cell r="AD692" t="str">
            <v>ECON-11JulyMCCR</v>
          </cell>
          <cell r="AE692" t="str">
            <v>Print-MagazineCONSER215098July</v>
          </cell>
          <cell r="AF692">
            <v>0</v>
          </cell>
          <cell r="AG692">
            <v>995</v>
          </cell>
          <cell r="AH692">
            <v>0</v>
          </cell>
          <cell r="AI692">
            <v>0</v>
          </cell>
          <cell r="AJ692">
            <v>0</v>
          </cell>
          <cell r="AK692">
            <v>0</v>
          </cell>
          <cell r="AL692">
            <v>0</v>
          </cell>
          <cell r="AM692">
            <v>0</v>
          </cell>
          <cell r="AN692">
            <v>0</v>
          </cell>
          <cell r="AO692">
            <v>0</v>
          </cell>
          <cell r="AP692">
            <v>0</v>
          </cell>
          <cell r="AQ692">
            <v>995</v>
          </cell>
          <cell r="AR692">
            <v>0</v>
          </cell>
          <cell r="AS692">
            <v>0</v>
          </cell>
          <cell r="AT692">
            <v>0</v>
          </cell>
          <cell r="AU692">
            <v>0</v>
          </cell>
          <cell r="AV692">
            <v>0</v>
          </cell>
        </row>
        <row r="693">
          <cell r="A693" t="str">
            <v>August</v>
          </cell>
          <cell r="B693" t="str">
            <v>2010-2011</v>
          </cell>
          <cell r="C693" t="str">
            <v>18225.511200.912</v>
          </cell>
          <cell r="D693" t="str">
            <v>CONSER</v>
          </cell>
          <cell r="E693" t="str">
            <v>MCCR</v>
          </cell>
          <cell r="F693">
            <v>40772</v>
          </cell>
          <cell r="G693">
            <v>215098</v>
          </cell>
          <cell r="H693" t="str">
            <v>VS Publishing Company</v>
          </cell>
          <cell r="I693">
            <v>2985</v>
          </cell>
          <cell r="J693" t="str">
            <v>00143526</v>
          </cell>
          <cell r="K693" t="str">
            <v xml:space="preserve"> </v>
          </cell>
          <cell r="L693" t="str">
            <v>0711001A4624</v>
          </cell>
          <cell r="M693" t="str">
            <v>Annual Print, Internet &amp;</v>
          </cell>
          <cell r="N693" t="str">
            <v>ECON-11</v>
          </cell>
          <cell r="O693" t="str">
            <v>Print-Magazine</v>
          </cell>
          <cell r="P693" t="str">
            <v>Yes</v>
          </cell>
          <cell r="Q693">
            <v>2985</v>
          </cell>
          <cell r="R693">
            <v>0</v>
          </cell>
          <cell r="S693">
            <v>0</v>
          </cell>
          <cell r="T693">
            <v>0</v>
          </cell>
          <cell r="U693">
            <v>2985</v>
          </cell>
          <cell r="V693">
            <v>0</v>
          </cell>
          <cell r="W693">
            <v>0</v>
          </cell>
          <cell r="X693" t="str">
            <v>August2010-2011</v>
          </cell>
          <cell r="Y693" t="str">
            <v>August2010-2011Print-MagazineCONSER</v>
          </cell>
          <cell r="Z693" t="str">
            <v>Print-Magazine215098CONSER</v>
          </cell>
          <cell r="AA693" t="str">
            <v>August2010-2011ECON-11</v>
          </cell>
          <cell r="AB693" t="str">
            <v>Print-MagazineCONSER</v>
          </cell>
          <cell r="AC693" t="str">
            <v>YesCONSERPrint-Magazine215098</v>
          </cell>
          <cell r="AD693" t="str">
            <v>ECON-11AugustMCCR</v>
          </cell>
          <cell r="AE693" t="str">
            <v>Print-MagazineCONSER215098August</v>
          </cell>
          <cell r="AF693">
            <v>0</v>
          </cell>
          <cell r="AG693">
            <v>2985</v>
          </cell>
          <cell r="AH693">
            <v>0</v>
          </cell>
          <cell r="AI693">
            <v>0</v>
          </cell>
          <cell r="AJ693">
            <v>0</v>
          </cell>
          <cell r="AK693">
            <v>0</v>
          </cell>
          <cell r="AL693">
            <v>0</v>
          </cell>
          <cell r="AM693">
            <v>0</v>
          </cell>
          <cell r="AN693">
            <v>0</v>
          </cell>
          <cell r="AO693">
            <v>0</v>
          </cell>
          <cell r="AP693">
            <v>0</v>
          </cell>
          <cell r="AQ693">
            <v>0</v>
          </cell>
          <cell r="AR693">
            <v>2985</v>
          </cell>
          <cell r="AS693">
            <v>0</v>
          </cell>
          <cell r="AT693">
            <v>0</v>
          </cell>
          <cell r="AU693">
            <v>0</v>
          </cell>
          <cell r="AV693">
            <v>0</v>
          </cell>
        </row>
        <row r="694">
          <cell r="A694" t="str">
            <v>August</v>
          </cell>
          <cell r="B694" t="str">
            <v>2010-2011</v>
          </cell>
          <cell r="C694" t="str">
            <v>18225.511200.912</v>
          </cell>
          <cell r="D694" t="str">
            <v>CONSER</v>
          </cell>
          <cell r="E694" t="str">
            <v>MCCR</v>
          </cell>
          <cell r="F694">
            <v>40770</v>
          </cell>
          <cell r="G694">
            <v>67043</v>
          </cell>
          <cell r="H694" t="str">
            <v>Televox Software</v>
          </cell>
          <cell r="I694">
            <v>13046.55</v>
          </cell>
          <cell r="J694" t="str">
            <v>00176629</v>
          </cell>
          <cell r="K694" t="str">
            <v xml:space="preserve"> </v>
          </cell>
          <cell r="L694" t="str">
            <v xml:space="preserve"> INV000793107</v>
          </cell>
          <cell r="M694" t="str">
            <v>Direct Marketing - 1st Run</v>
          </cell>
          <cell r="N694" t="str">
            <v>ECON-12B</v>
          </cell>
          <cell r="O694" t="str">
            <v>Other Promo</v>
          </cell>
          <cell r="P694" t="str">
            <v>Yes</v>
          </cell>
          <cell r="Q694">
            <v>13046.55</v>
          </cell>
          <cell r="R694">
            <v>0</v>
          </cell>
          <cell r="S694">
            <v>0</v>
          </cell>
          <cell r="T694">
            <v>0</v>
          </cell>
          <cell r="U694">
            <v>13046.55</v>
          </cell>
          <cell r="V694">
            <v>0</v>
          </cell>
          <cell r="W694">
            <v>0</v>
          </cell>
          <cell r="X694" t="str">
            <v>August2010-2011</v>
          </cell>
          <cell r="Y694" t="str">
            <v>August2010-2011Other PromoCONSER</v>
          </cell>
          <cell r="Z694" t="str">
            <v>Other Promo67043CONSER</v>
          </cell>
          <cell r="AA694" t="str">
            <v>August2010-2011ECON-12B</v>
          </cell>
          <cell r="AB694" t="str">
            <v>Other PromoCONSER</v>
          </cell>
          <cell r="AC694" t="str">
            <v>YesCONSEROther Promo67043</v>
          </cell>
          <cell r="AD694" t="str">
            <v>ECON-12BAugustMCCR</v>
          </cell>
          <cell r="AE694" t="str">
            <v>Other PromoCONSER67043August</v>
          </cell>
          <cell r="AF694">
            <v>0</v>
          </cell>
          <cell r="AG694">
            <v>13046.55</v>
          </cell>
          <cell r="AH694">
            <v>0</v>
          </cell>
          <cell r="AI694">
            <v>0</v>
          </cell>
          <cell r="AJ694">
            <v>0</v>
          </cell>
          <cell r="AK694">
            <v>0</v>
          </cell>
          <cell r="AL694">
            <v>0</v>
          </cell>
          <cell r="AM694">
            <v>0</v>
          </cell>
          <cell r="AN694">
            <v>0</v>
          </cell>
          <cell r="AO694">
            <v>0</v>
          </cell>
          <cell r="AP694">
            <v>0</v>
          </cell>
          <cell r="AQ694">
            <v>0</v>
          </cell>
          <cell r="AR694">
            <v>13046.55</v>
          </cell>
          <cell r="AS694">
            <v>0</v>
          </cell>
          <cell r="AT694">
            <v>0</v>
          </cell>
          <cell r="AU694">
            <v>0</v>
          </cell>
          <cell r="AV694">
            <v>0</v>
          </cell>
        </row>
        <row r="695">
          <cell r="A695" t="str">
            <v>November</v>
          </cell>
          <cell r="B695" t="str">
            <v>2010-2011</v>
          </cell>
          <cell r="C695" t="str">
            <v>18225.512014.912</v>
          </cell>
          <cell r="D695" t="str">
            <v>CONSER</v>
          </cell>
          <cell r="E695" t="str">
            <v>MCCR</v>
          </cell>
          <cell r="F695">
            <v>40499</v>
          </cell>
          <cell r="G695">
            <v>67043</v>
          </cell>
          <cell r="H695" t="str">
            <v>Televox Software</v>
          </cell>
          <cell r="I695">
            <v>20.32</v>
          </cell>
          <cell r="J695" t="str">
            <v>00139908</v>
          </cell>
          <cell r="K695" t="str">
            <v xml:space="preserve"> </v>
          </cell>
          <cell r="L695" t="str">
            <v>INV000677595</v>
          </cell>
          <cell r="M695" t="str">
            <v>TELEVOX SOFTWARE  FOR</v>
          </cell>
          <cell r="N695" t="str">
            <v>ECON-14</v>
          </cell>
          <cell r="O695" t="str">
            <v>Other Promo</v>
          </cell>
          <cell r="P695" t="str">
            <v>No</v>
          </cell>
          <cell r="Q695">
            <v>0</v>
          </cell>
          <cell r="R695">
            <v>20.32</v>
          </cell>
          <cell r="S695">
            <v>0</v>
          </cell>
          <cell r="T695">
            <v>0</v>
          </cell>
          <cell r="U695">
            <v>0</v>
          </cell>
          <cell r="V695">
            <v>0</v>
          </cell>
          <cell r="W695">
            <v>20.32</v>
          </cell>
          <cell r="X695" t="str">
            <v>November2010-2011</v>
          </cell>
          <cell r="Y695" t="str">
            <v>November2010-2011Other PromoCONSER</v>
          </cell>
          <cell r="Z695" t="str">
            <v>Other Promo67043CONSER</v>
          </cell>
          <cell r="AA695" t="str">
            <v>November2010-2011ECON-14</v>
          </cell>
          <cell r="AB695" t="str">
            <v>Other PromoCONSER</v>
          </cell>
          <cell r="AC695" t="str">
            <v>NoCONSEROther Promo67043</v>
          </cell>
          <cell r="AD695" t="str">
            <v>ECON-14NovemberMCCR</v>
          </cell>
          <cell r="AE695" t="str">
            <v>Other PromoCONSER67043November</v>
          </cell>
          <cell r="AF695">
            <v>0</v>
          </cell>
          <cell r="AG695">
            <v>20.32</v>
          </cell>
          <cell r="AH695">
            <v>0</v>
          </cell>
          <cell r="AI695">
            <v>20.32</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row>
        <row r="696">
          <cell r="A696" t="str">
            <v>December</v>
          </cell>
          <cell r="B696" t="str">
            <v>2010-2011</v>
          </cell>
          <cell r="C696" t="str">
            <v>18225.511200.912</v>
          </cell>
          <cell r="D696" t="str">
            <v>CONSER</v>
          </cell>
          <cell r="E696" t="str">
            <v>MCCR</v>
          </cell>
          <cell r="F696">
            <v>40533</v>
          </cell>
          <cell r="G696">
            <v>33000</v>
          </cell>
          <cell r="H696" t="str">
            <v>Warden Company</v>
          </cell>
          <cell r="I696">
            <v>3144.69</v>
          </cell>
          <cell r="J696" t="str">
            <v xml:space="preserve"> </v>
          </cell>
          <cell r="K696" t="str">
            <v xml:space="preserve"> </v>
          </cell>
          <cell r="L696" t="str">
            <v>AMX051294710337501</v>
          </cell>
          <cell r="M696" t="str">
            <v>J KNEZOVICHM18225</v>
          </cell>
          <cell r="N696" t="str">
            <v>ECON-14</v>
          </cell>
          <cell r="O696" t="str">
            <v>Other Promo</v>
          </cell>
          <cell r="P696" t="str">
            <v>No</v>
          </cell>
          <cell r="Q696">
            <v>0</v>
          </cell>
          <cell r="R696">
            <v>3144.69</v>
          </cell>
          <cell r="S696">
            <v>0</v>
          </cell>
          <cell r="T696">
            <v>0</v>
          </cell>
          <cell r="U696">
            <v>0</v>
          </cell>
          <cell r="V696">
            <v>0</v>
          </cell>
          <cell r="W696">
            <v>3144.69</v>
          </cell>
          <cell r="X696" t="str">
            <v>December2010-2011</v>
          </cell>
          <cell r="Y696" t="str">
            <v>December2010-2011Other PromoCONSER</v>
          </cell>
          <cell r="Z696" t="str">
            <v>Other Promo33000CONSER</v>
          </cell>
          <cell r="AA696" t="str">
            <v>December2010-2011ECON-14</v>
          </cell>
          <cell r="AB696" t="str">
            <v>Other PromoCONSER</v>
          </cell>
          <cell r="AC696" t="str">
            <v>NoCONSEROther Promo33000</v>
          </cell>
          <cell r="AD696" t="str">
            <v>ECON-14DecemberMCCR</v>
          </cell>
          <cell r="AE696" t="str">
            <v>Other PromoCONSER33000December</v>
          </cell>
          <cell r="AF696">
            <v>0</v>
          </cell>
          <cell r="AG696">
            <v>3144.69</v>
          </cell>
          <cell r="AH696">
            <v>0</v>
          </cell>
          <cell r="AI696">
            <v>0</v>
          </cell>
          <cell r="AJ696">
            <v>3144.69</v>
          </cell>
          <cell r="AK696">
            <v>0</v>
          </cell>
          <cell r="AL696">
            <v>0</v>
          </cell>
          <cell r="AM696">
            <v>0</v>
          </cell>
          <cell r="AN696">
            <v>0</v>
          </cell>
          <cell r="AO696">
            <v>0</v>
          </cell>
          <cell r="AP696">
            <v>0</v>
          </cell>
          <cell r="AQ696">
            <v>0</v>
          </cell>
          <cell r="AR696">
            <v>0</v>
          </cell>
          <cell r="AS696">
            <v>0</v>
          </cell>
          <cell r="AT696">
            <v>0</v>
          </cell>
          <cell r="AU696">
            <v>0</v>
          </cell>
          <cell r="AV696">
            <v>0</v>
          </cell>
        </row>
        <row r="697">
          <cell r="A697" t="str">
            <v>December</v>
          </cell>
          <cell r="B697" t="str">
            <v>2010-2011</v>
          </cell>
          <cell r="C697" t="str">
            <v>18225.512014.912</v>
          </cell>
          <cell r="D697" t="str">
            <v>CONSER</v>
          </cell>
          <cell r="E697" t="str">
            <v>MCCR</v>
          </cell>
          <cell r="F697">
            <v>40542</v>
          </cell>
          <cell r="G697">
            <v>67043</v>
          </cell>
          <cell r="H697" t="str">
            <v>Televox Software</v>
          </cell>
          <cell r="I697">
            <v>31.42</v>
          </cell>
          <cell r="J697" t="str">
            <v>00140482</v>
          </cell>
          <cell r="K697" t="str">
            <v xml:space="preserve"> </v>
          </cell>
          <cell r="L697" t="str">
            <v>INV000691005</v>
          </cell>
          <cell r="M697" t="str">
            <v>TELEVOX SOFTWARE  FOR</v>
          </cell>
          <cell r="N697" t="str">
            <v>ECON-14</v>
          </cell>
          <cell r="O697" t="str">
            <v>Other Promo</v>
          </cell>
          <cell r="P697" t="str">
            <v>No</v>
          </cell>
          <cell r="Q697">
            <v>0</v>
          </cell>
          <cell r="R697">
            <v>31.42</v>
          </cell>
          <cell r="S697">
            <v>0</v>
          </cell>
          <cell r="T697">
            <v>0</v>
          </cell>
          <cell r="U697">
            <v>0</v>
          </cell>
          <cell r="V697">
            <v>0</v>
          </cell>
          <cell r="W697">
            <v>31.42</v>
          </cell>
          <cell r="X697" t="str">
            <v>December2010-2011</v>
          </cell>
          <cell r="Y697" t="str">
            <v>December2010-2011Other PromoCONSER</v>
          </cell>
          <cell r="Z697" t="str">
            <v>Other Promo67043CONSER</v>
          </cell>
          <cell r="AA697" t="str">
            <v>December2010-2011ECON-14</v>
          </cell>
          <cell r="AB697" t="str">
            <v>Other PromoCONSER</v>
          </cell>
          <cell r="AC697" t="str">
            <v>NoCONSEROther Promo67043</v>
          </cell>
          <cell r="AD697" t="str">
            <v>ECON-14DecemberMCCR</v>
          </cell>
          <cell r="AE697" t="str">
            <v>Other PromoCONSER67043December</v>
          </cell>
          <cell r="AF697">
            <v>0</v>
          </cell>
          <cell r="AG697">
            <v>31.42</v>
          </cell>
          <cell r="AH697">
            <v>0</v>
          </cell>
          <cell r="AI697">
            <v>0</v>
          </cell>
          <cell r="AJ697">
            <v>31.42</v>
          </cell>
          <cell r="AK697">
            <v>0</v>
          </cell>
          <cell r="AL697">
            <v>0</v>
          </cell>
          <cell r="AM697">
            <v>0</v>
          </cell>
          <cell r="AN697">
            <v>0</v>
          </cell>
          <cell r="AO697">
            <v>0</v>
          </cell>
          <cell r="AP697">
            <v>0</v>
          </cell>
          <cell r="AQ697">
            <v>0</v>
          </cell>
          <cell r="AR697">
            <v>0</v>
          </cell>
          <cell r="AS697">
            <v>0</v>
          </cell>
          <cell r="AT697">
            <v>0</v>
          </cell>
          <cell r="AU697">
            <v>0</v>
          </cell>
          <cell r="AV697">
            <v>0</v>
          </cell>
        </row>
        <row r="698">
          <cell r="A698" t="str">
            <v>January</v>
          </cell>
          <cell r="B698" t="str">
            <v>2010-2011</v>
          </cell>
          <cell r="C698" t="str">
            <v>18225.512014.912</v>
          </cell>
          <cell r="D698" t="str">
            <v>CONSER</v>
          </cell>
          <cell r="E698" t="str">
            <v>MCCR</v>
          </cell>
          <cell r="F698">
            <v>40556</v>
          </cell>
          <cell r="G698">
            <v>67043</v>
          </cell>
          <cell r="H698" t="str">
            <v>Televox Software</v>
          </cell>
          <cell r="I698">
            <v>19.97</v>
          </cell>
          <cell r="J698" t="str">
            <v>00140657</v>
          </cell>
          <cell r="K698" t="str">
            <v xml:space="preserve"> </v>
          </cell>
          <cell r="L698" t="str">
            <v>INV000706093</v>
          </cell>
          <cell r="M698" t="str">
            <v>TELEVOX SOFTWARE  FOR</v>
          </cell>
          <cell r="N698" t="str">
            <v>ECON-14</v>
          </cell>
          <cell r="O698" t="str">
            <v>Other Promo</v>
          </cell>
          <cell r="P698" t="str">
            <v>No</v>
          </cell>
          <cell r="Q698">
            <v>0</v>
          </cell>
          <cell r="R698">
            <v>19.97</v>
          </cell>
          <cell r="S698">
            <v>0</v>
          </cell>
          <cell r="T698">
            <v>0</v>
          </cell>
          <cell r="U698">
            <v>0</v>
          </cell>
          <cell r="V698">
            <v>0</v>
          </cell>
          <cell r="W698">
            <v>19.97</v>
          </cell>
          <cell r="X698" t="str">
            <v>January2010-2011</v>
          </cell>
          <cell r="Y698" t="str">
            <v>January2010-2011Other PromoCONSER</v>
          </cell>
          <cell r="Z698" t="str">
            <v>Other Promo67043CONSER</v>
          </cell>
          <cell r="AA698" t="str">
            <v>January2010-2011ECON-14</v>
          </cell>
          <cell r="AB698" t="str">
            <v>Other PromoCONSER</v>
          </cell>
          <cell r="AC698" t="str">
            <v>NoCONSEROther Promo67043</v>
          </cell>
          <cell r="AD698" t="str">
            <v>ECON-14JanuaryMCCR</v>
          </cell>
          <cell r="AE698" t="str">
            <v>Other PromoCONSER67043January</v>
          </cell>
          <cell r="AF698">
            <v>0</v>
          </cell>
          <cell r="AG698">
            <v>19.97</v>
          </cell>
          <cell r="AH698">
            <v>0</v>
          </cell>
          <cell r="AI698">
            <v>0</v>
          </cell>
          <cell r="AJ698">
            <v>0</v>
          </cell>
          <cell r="AK698">
            <v>19.97</v>
          </cell>
          <cell r="AL698">
            <v>0</v>
          </cell>
          <cell r="AM698">
            <v>0</v>
          </cell>
          <cell r="AN698">
            <v>0</v>
          </cell>
          <cell r="AO698">
            <v>0</v>
          </cell>
          <cell r="AP698">
            <v>0</v>
          </cell>
          <cell r="AQ698">
            <v>0</v>
          </cell>
          <cell r="AR698">
            <v>0</v>
          </cell>
          <cell r="AS698">
            <v>0</v>
          </cell>
          <cell r="AT698">
            <v>0</v>
          </cell>
          <cell r="AU698">
            <v>0</v>
          </cell>
          <cell r="AV698">
            <v>0</v>
          </cell>
        </row>
        <row r="699">
          <cell r="A699" t="str">
            <v>January</v>
          </cell>
          <cell r="B699" t="str">
            <v>2010-2011</v>
          </cell>
          <cell r="C699" t="str">
            <v>18225.511200.912</v>
          </cell>
          <cell r="D699" t="str">
            <v>CONSER</v>
          </cell>
          <cell r="E699" t="str">
            <v>MCCR</v>
          </cell>
          <cell r="F699">
            <v>40568</v>
          </cell>
          <cell r="G699">
            <v>67043</v>
          </cell>
          <cell r="H699" t="str">
            <v>Televox Software</v>
          </cell>
          <cell r="I699">
            <v>22.41</v>
          </cell>
          <cell r="J699" t="str">
            <v>00140761</v>
          </cell>
          <cell r="K699" t="str">
            <v xml:space="preserve"> </v>
          </cell>
          <cell r="L699" t="str">
            <v>INV000706020</v>
          </cell>
          <cell r="M699" t="str">
            <v>TELEVOX SOFTWARE  FOR</v>
          </cell>
          <cell r="N699" t="str">
            <v>ECON-14</v>
          </cell>
          <cell r="O699" t="str">
            <v>Other Promo</v>
          </cell>
          <cell r="P699" t="str">
            <v>No</v>
          </cell>
          <cell r="Q699">
            <v>0</v>
          </cell>
          <cell r="R699">
            <v>22.41</v>
          </cell>
          <cell r="S699">
            <v>0</v>
          </cell>
          <cell r="T699">
            <v>0</v>
          </cell>
          <cell r="U699">
            <v>0</v>
          </cell>
          <cell r="V699">
            <v>0</v>
          </cell>
          <cell r="W699">
            <v>22.41</v>
          </cell>
          <cell r="X699" t="str">
            <v>January2010-2011</v>
          </cell>
          <cell r="Y699" t="str">
            <v>January2010-2011Other PromoCONSER</v>
          </cell>
          <cell r="Z699" t="str">
            <v>Other Promo67043CONSER</v>
          </cell>
          <cell r="AA699" t="str">
            <v>January2010-2011ECON-14</v>
          </cell>
          <cell r="AB699" t="str">
            <v>Other PromoCONSER</v>
          </cell>
          <cell r="AC699" t="str">
            <v>NoCONSEROther Promo67043</v>
          </cell>
          <cell r="AD699" t="str">
            <v>ECON-14JanuaryMCCR</v>
          </cell>
          <cell r="AE699" t="str">
            <v>Other PromoCONSER67043January</v>
          </cell>
          <cell r="AF699">
            <v>0</v>
          </cell>
          <cell r="AG699">
            <v>22.41</v>
          </cell>
          <cell r="AH699">
            <v>0</v>
          </cell>
          <cell r="AI699">
            <v>0</v>
          </cell>
          <cell r="AJ699">
            <v>0</v>
          </cell>
          <cell r="AK699">
            <v>22.41</v>
          </cell>
          <cell r="AL699">
            <v>0</v>
          </cell>
          <cell r="AM699">
            <v>0</v>
          </cell>
          <cell r="AN699">
            <v>0</v>
          </cell>
          <cell r="AO699">
            <v>0</v>
          </cell>
          <cell r="AP699">
            <v>0</v>
          </cell>
          <cell r="AQ699">
            <v>0</v>
          </cell>
          <cell r="AR699">
            <v>0</v>
          </cell>
          <cell r="AS699">
            <v>0</v>
          </cell>
          <cell r="AT699">
            <v>0</v>
          </cell>
          <cell r="AU699">
            <v>0</v>
          </cell>
          <cell r="AV699">
            <v>0</v>
          </cell>
        </row>
        <row r="700">
          <cell r="A700" t="str">
            <v>January</v>
          </cell>
          <cell r="B700" t="str">
            <v>2010-2011</v>
          </cell>
          <cell r="C700" t="str">
            <v>18225.511200.912</v>
          </cell>
          <cell r="D700" t="str">
            <v>CONSER</v>
          </cell>
          <cell r="E700" t="str">
            <v>MCCR</v>
          </cell>
          <cell r="F700">
            <v>40569</v>
          </cell>
          <cell r="G700" t="str">
            <v>OTHTBD</v>
          </cell>
          <cell r="H700" t="str">
            <v>Barker Specialty Co</v>
          </cell>
          <cell r="I700">
            <v>3363.12</v>
          </cell>
          <cell r="J700" t="str">
            <v xml:space="preserve"> </v>
          </cell>
          <cell r="K700" t="str">
            <v>00361660</v>
          </cell>
          <cell r="L700" t="str">
            <v>AMX049423010349501</v>
          </cell>
          <cell r="M700" t="str">
            <v>RAMIREZK18225</v>
          </cell>
          <cell r="N700" t="str">
            <v>ECON-14</v>
          </cell>
          <cell r="O700" t="str">
            <v>Other Promo</v>
          </cell>
          <cell r="P700" t="str">
            <v>No</v>
          </cell>
          <cell r="Q700">
            <v>0</v>
          </cell>
          <cell r="R700">
            <v>3363.12</v>
          </cell>
          <cell r="S700">
            <v>0</v>
          </cell>
          <cell r="T700">
            <v>0</v>
          </cell>
          <cell r="U700">
            <v>0</v>
          </cell>
          <cell r="V700">
            <v>0</v>
          </cell>
          <cell r="W700">
            <v>3363.12</v>
          </cell>
          <cell r="X700" t="str">
            <v>January2010-2011</v>
          </cell>
          <cell r="Y700" t="str">
            <v>January2010-2011Other PromoCONSER</v>
          </cell>
          <cell r="Z700" t="str">
            <v>Other PromoOTHTBDCONSER</v>
          </cell>
          <cell r="AA700" t="str">
            <v>January2010-2011ECON-14</v>
          </cell>
          <cell r="AB700" t="str">
            <v>Other PromoCONSER</v>
          </cell>
          <cell r="AC700" t="str">
            <v>NoCONSEROther PromoOTHTBD</v>
          </cell>
          <cell r="AD700" t="str">
            <v>ECON-14JanuaryMCCR</v>
          </cell>
          <cell r="AE700" t="str">
            <v>Other PromoCONSEROTHTBDJanuary</v>
          </cell>
          <cell r="AF700">
            <v>0</v>
          </cell>
          <cell r="AG700">
            <v>3363.12</v>
          </cell>
          <cell r="AH700">
            <v>0</v>
          </cell>
          <cell r="AI700">
            <v>0</v>
          </cell>
          <cell r="AJ700">
            <v>0</v>
          </cell>
          <cell r="AK700">
            <v>3363.12</v>
          </cell>
          <cell r="AL700">
            <v>0</v>
          </cell>
          <cell r="AM700">
            <v>0</v>
          </cell>
          <cell r="AN700">
            <v>0</v>
          </cell>
          <cell r="AO700">
            <v>0</v>
          </cell>
          <cell r="AP700">
            <v>0</v>
          </cell>
          <cell r="AQ700">
            <v>0</v>
          </cell>
          <cell r="AR700">
            <v>0</v>
          </cell>
          <cell r="AS700">
            <v>0</v>
          </cell>
          <cell r="AT700">
            <v>0</v>
          </cell>
          <cell r="AU700">
            <v>0</v>
          </cell>
          <cell r="AV700">
            <v>0</v>
          </cell>
        </row>
        <row r="701">
          <cell r="A701" t="str">
            <v>February</v>
          </cell>
          <cell r="B701" t="str">
            <v>2010-2011</v>
          </cell>
          <cell r="C701" t="str">
            <v>18225.512014.912</v>
          </cell>
          <cell r="D701" t="str">
            <v>CONSER</v>
          </cell>
          <cell r="E701" t="str">
            <v>MCCR</v>
          </cell>
          <cell r="F701">
            <v>40589</v>
          </cell>
          <cell r="G701">
            <v>67043</v>
          </cell>
          <cell r="H701" t="str">
            <v>Televox Software</v>
          </cell>
          <cell r="I701">
            <v>31.87</v>
          </cell>
          <cell r="J701" t="str">
            <v>00141047</v>
          </cell>
          <cell r="K701" t="str">
            <v xml:space="preserve"> </v>
          </cell>
          <cell r="L701" t="str">
            <v>INV000721138</v>
          </cell>
          <cell r="M701" t="str">
            <v>TELEVOX SOFTWARE  FOR</v>
          </cell>
          <cell r="N701" t="str">
            <v>ECON-14</v>
          </cell>
          <cell r="O701" t="str">
            <v>Other Promo</v>
          </cell>
          <cell r="P701" t="str">
            <v>No</v>
          </cell>
          <cell r="Q701">
            <v>0</v>
          </cell>
          <cell r="R701">
            <v>31.87</v>
          </cell>
          <cell r="S701">
            <v>0</v>
          </cell>
          <cell r="T701">
            <v>0</v>
          </cell>
          <cell r="U701">
            <v>0</v>
          </cell>
          <cell r="V701">
            <v>0</v>
          </cell>
          <cell r="W701">
            <v>31.87</v>
          </cell>
          <cell r="X701" t="str">
            <v>February2010-2011</v>
          </cell>
          <cell r="Y701" t="str">
            <v>February2010-2011Other PromoCONSER</v>
          </cell>
          <cell r="Z701" t="str">
            <v>Other Promo67043CONSER</v>
          </cell>
          <cell r="AA701" t="str">
            <v>February2010-2011ECON-14</v>
          </cell>
          <cell r="AB701" t="str">
            <v>Other PromoCONSER</v>
          </cell>
          <cell r="AC701" t="str">
            <v>NoCONSEROther Promo67043</v>
          </cell>
          <cell r="AD701" t="str">
            <v>ECON-14FebruaryMCCR</v>
          </cell>
          <cell r="AE701" t="str">
            <v>Other PromoCONSER67043February</v>
          </cell>
          <cell r="AF701">
            <v>0</v>
          </cell>
          <cell r="AG701">
            <v>31.87</v>
          </cell>
          <cell r="AH701">
            <v>0</v>
          </cell>
          <cell r="AI701">
            <v>0</v>
          </cell>
          <cell r="AJ701">
            <v>0</v>
          </cell>
          <cell r="AK701">
            <v>0</v>
          </cell>
          <cell r="AL701">
            <v>31.87</v>
          </cell>
          <cell r="AM701">
            <v>0</v>
          </cell>
          <cell r="AN701">
            <v>0</v>
          </cell>
          <cell r="AO701">
            <v>0</v>
          </cell>
          <cell r="AP701">
            <v>0</v>
          </cell>
          <cell r="AQ701">
            <v>0</v>
          </cell>
          <cell r="AR701">
            <v>0</v>
          </cell>
          <cell r="AS701">
            <v>0</v>
          </cell>
          <cell r="AT701">
            <v>0</v>
          </cell>
          <cell r="AU701">
            <v>0</v>
          </cell>
          <cell r="AV701">
            <v>0</v>
          </cell>
        </row>
        <row r="702">
          <cell r="A702" t="str">
            <v>February</v>
          </cell>
          <cell r="B702" t="str">
            <v>2010-2011</v>
          </cell>
          <cell r="C702" t="str">
            <v>18225.511200.912</v>
          </cell>
          <cell r="D702" t="str">
            <v>CONSER</v>
          </cell>
          <cell r="E702" t="str">
            <v>MCCR</v>
          </cell>
          <cell r="F702">
            <v>40602</v>
          </cell>
          <cell r="G702">
            <v>67043</v>
          </cell>
          <cell r="H702" t="str">
            <v>Televox Software</v>
          </cell>
          <cell r="I702">
            <v>53.89</v>
          </cell>
          <cell r="J702" t="str">
            <v>00141249</v>
          </cell>
          <cell r="K702" t="str">
            <v xml:space="preserve"> </v>
          </cell>
          <cell r="L702" t="str">
            <v>INV000721070</v>
          </cell>
          <cell r="M702" t="str">
            <v>TELEVOX SOFTWARE  FOR</v>
          </cell>
          <cell r="N702" t="str">
            <v>ECON-14</v>
          </cell>
          <cell r="O702" t="str">
            <v>Other Promo</v>
          </cell>
          <cell r="P702" t="str">
            <v>No</v>
          </cell>
          <cell r="Q702">
            <v>0</v>
          </cell>
          <cell r="R702">
            <v>53.89</v>
          </cell>
          <cell r="S702">
            <v>0</v>
          </cell>
          <cell r="T702">
            <v>0</v>
          </cell>
          <cell r="U702">
            <v>0</v>
          </cell>
          <cell r="V702">
            <v>0</v>
          </cell>
          <cell r="W702">
            <v>53.89</v>
          </cell>
          <cell r="X702" t="str">
            <v>February2010-2011</v>
          </cell>
          <cell r="Y702" t="str">
            <v>February2010-2011Other PromoCONSER</v>
          </cell>
          <cell r="Z702" t="str">
            <v>Other Promo67043CONSER</v>
          </cell>
          <cell r="AA702" t="str">
            <v>February2010-2011ECON-14</v>
          </cell>
          <cell r="AB702" t="str">
            <v>Other PromoCONSER</v>
          </cell>
          <cell r="AC702" t="str">
            <v>NoCONSEROther Promo67043</v>
          </cell>
          <cell r="AD702" t="str">
            <v>ECON-14FebruaryMCCR</v>
          </cell>
          <cell r="AE702" t="str">
            <v>Other PromoCONSER67043February</v>
          </cell>
          <cell r="AF702">
            <v>0</v>
          </cell>
          <cell r="AG702">
            <v>53.89</v>
          </cell>
          <cell r="AH702">
            <v>0</v>
          </cell>
          <cell r="AI702">
            <v>0</v>
          </cell>
          <cell r="AJ702">
            <v>0</v>
          </cell>
          <cell r="AK702">
            <v>0</v>
          </cell>
          <cell r="AL702">
            <v>53.89</v>
          </cell>
          <cell r="AM702">
            <v>0</v>
          </cell>
          <cell r="AN702">
            <v>0</v>
          </cell>
          <cell r="AO702">
            <v>0</v>
          </cell>
          <cell r="AP702">
            <v>0</v>
          </cell>
          <cell r="AQ702">
            <v>0</v>
          </cell>
          <cell r="AR702">
            <v>0</v>
          </cell>
          <cell r="AS702">
            <v>0</v>
          </cell>
          <cell r="AT702">
            <v>0</v>
          </cell>
          <cell r="AU702">
            <v>0</v>
          </cell>
          <cell r="AV702">
            <v>0</v>
          </cell>
        </row>
        <row r="703">
          <cell r="A703" t="str">
            <v>April</v>
          </cell>
          <cell r="B703" t="str">
            <v>2010-2011</v>
          </cell>
          <cell r="C703" t="str">
            <v>18225.512014.912</v>
          </cell>
          <cell r="D703" t="str">
            <v>CONSER</v>
          </cell>
          <cell r="E703" t="str">
            <v>MCCR</v>
          </cell>
          <cell r="F703">
            <v>40661</v>
          </cell>
          <cell r="G703" t="str">
            <v>CRTBD</v>
          </cell>
          <cell r="H703" t="str">
            <v>American Audio Visual Inc</v>
          </cell>
          <cell r="I703">
            <v>721</v>
          </cell>
          <cell r="J703" t="str">
            <v xml:space="preserve"> </v>
          </cell>
          <cell r="K703" t="str">
            <v xml:space="preserve"> </v>
          </cell>
          <cell r="L703" t="str">
            <v>AMX062590511075501</v>
          </cell>
          <cell r="M703" t="str">
            <v>RAMIREZK18225</v>
          </cell>
          <cell r="N703" t="str">
            <v>ECON-14</v>
          </cell>
          <cell r="O703" t="str">
            <v>Community Relations</v>
          </cell>
          <cell r="P703" t="str">
            <v>No</v>
          </cell>
          <cell r="Q703">
            <v>0</v>
          </cell>
          <cell r="R703">
            <v>721</v>
          </cell>
          <cell r="S703">
            <v>0</v>
          </cell>
          <cell r="T703">
            <v>0</v>
          </cell>
          <cell r="U703">
            <v>0</v>
          </cell>
          <cell r="V703">
            <v>0</v>
          </cell>
          <cell r="W703">
            <v>721</v>
          </cell>
          <cell r="X703" t="str">
            <v>April2010-2011</v>
          </cell>
          <cell r="Y703" t="str">
            <v>April2010-2011Community RelationsCONSER</v>
          </cell>
          <cell r="Z703" t="str">
            <v>Community RelationsCRTBDCONSER</v>
          </cell>
          <cell r="AA703" t="str">
            <v>April2010-2011ECON-14</v>
          </cell>
          <cell r="AB703" t="str">
            <v>Community RelationsCONSER</v>
          </cell>
          <cell r="AC703" t="str">
            <v>NoCONSERCommunity RelationsCRTBD</v>
          </cell>
          <cell r="AD703" t="str">
            <v>ECON-14AprilMCCR</v>
          </cell>
          <cell r="AE703" t="str">
            <v>Community RelationsCONSERCRTBDApril</v>
          </cell>
          <cell r="AF703">
            <v>0</v>
          </cell>
          <cell r="AG703">
            <v>721</v>
          </cell>
          <cell r="AH703">
            <v>0</v>
          </cell>
          <cell r="AI703">
            <v>0</v>
          </cell>
          <cell r="AJ703">
            <v>0</v>
          </cell>
          <cell r="AK703">
            <v>0</v>
          </cell>
          <cell r="AL703">
            <v>0</v>
          </cell>
          <cell r="AM703">
            <v>0</v>
          </cell>
          <cell r="AN703">
            <v>721</v>
          </cell>
          <cell r="AO703">
            <v>0</v>
          </cell>
          <cell r="AP703">
            <v>0</v>
          </cell>
          <cell r="AQ703">
            <v>0</v>
          </cell>
          <cell r="AR703">
            <v>0</v>
          </cell>
          <cell r="AS703">
            <v>0</v>
          </cell>
          <cell r="AT703">
            <v>0</v>
          </cell>
          <cell r="AU703">
            <v>0</v>
          </cell>
          <cell r="AV703">
            <v>0</v>
          </cell>
        </row>
        <row r="704">
          <cell r="A704" t="str">
            <v>October</v>
          </cell>
          <cell r="B704" t="str">
            <v>2010-2011</v>
          </cell>
          <cell r="C704" t="str">
            <v>18225.512010.912</v>
          </cell>
          <cell r="D704" t="str">
            <v>CONSER</v>
          </cell>
          <cell r="E704" t="str">
            <v>MCCR</v>
          </cell>
          <cell r="F704">
            <v>40470</v>
          </cell>
          <cell r="G704" t="str">
            <v>CALC</v>
          </cell>
          <cell r="H704" t="str">
            <v>Hooah LLC</v>
          </cell>
          <cell r="I704">
            <v>9246.4</v>
          </cell>
          <cell r="J704" t="str">
            <v>00166791</v>
          </cell>
          <cell r="K704" t="str">
            <v xml:space="preserve"> </v>
          </cell>
          <cell r="L704" t="str">
            <v>10-06-00210</v>
          </cell>
          <cell r="M704" t="str">
            <v>Web Applications Development</v>
          </cell>
          <cell r="N704" t="str">
            <v>ECON-17A</v>
          </cell>
          <cell r="O704" t="str">
            <v>Production</v>
          </cell>
          <cell r="P704" t="str">
            <v>No</v>
          </cell>
          <cell r="Q704">
            <v>0</v>
          </cell>
          <cell r="R704">
            <v>9246.4</v>
          </cell>
          <cell r="S704">
            <v>0</v>
          </cell>
          <cell r="T704">
            <v>0</v>
          </cell>
          <cell r="U704">
            <v>0</v>
          </cell>
          <cell r="V704">
            <v>0</v>
          </cell>
          <cell r="W704">
            <v>9246.4</v>
          </cell>
          <cell r="X704" t="str">
            <v>October2010-2011</v>
          </cell>
          <cell r="Y704" t="str">
            <v>October2010-2011ProductionCONSER</v>
          </cell>
          <cell r="Z704" t="str">
            <v>ProductionCALCCONSER</v>
          </cell>
          <cell r="AA704" t="str">
            <v>October2010-2011ECON-17A</v>
          </cell>
          <cell r="AB704" t="str">
            <v>ProductionCONSER</v>
          </cell>
          <cell r="AC704" t="str">
            <v>NoCONSERProductionCALC</v>
          </cell>
          <cell r="AD704" t="str">
            <v>ECON-17AOctoberMCCR</v>
          </cell>
          <cell r="AE704" t="str">
            <v>ProductionCONSERCALCOctober</v>
          </cell>
          <cell r="AF704">
            <v>0</v>
          </cell>
          <cell r="AG704">
            <v>9246.4</v>
          </cell>
          <cell r="AH704">
            <v>9246.4</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row>
        <row r="705">
          <cell r="A705" t="str">
            <v>November</v>
          </cell>
          <cell r="B705" t="str">
            <v>2010-2011</v>
          </cell>
          <cell r="C705" t="str">
            <v>18225.512014.912</v>
          </cell>
          <cell r="D705" t="str">
            <v>CONSER</v>
          </cell>
          <cell r="E705" t="str">
            <v>MCCR</v>
          </cell>
          <cell r="F705">
            <v>40493</v>
          </cell>
          <cell r="G705" t="str">
            <v>CALC</v>
          </cell>
          <cell r="H705" t="str">
            <v>Hooah LLC</v>
          </cell>
          <cell r="I705">
            <v>750</v>
          </cell>
          <cell r="J705" t="str">
            <v>00166791</v>
          </cell>
          <cell r="K705" t="str">
            <v xml:space="preserve"> </v>
          </cell>
          <cell r="L705" t="str">
            <v>11-02-10-00219</v>
          </cell>
          <cell r="M705" t="str">
            <v>Web Applications Development</v>
          </cell>
          <cell r="N705" t="str">
            <v>ECON-17A</v>
          </cell>
          <cell r="O705" t="str">
            <v>Production</v>
          </cell>
          <cell r="P705" t="str">
            <v>No</v>
          </cell>
          <cell r="Q705">
            <v>0</v>
          </cell>
          <cell r="R705">
            <v>750</v>
          </cell>
          <cell r="S705">
            <v>0</v>
          </cell>
          <cell r="T705">
            <v>0</v>
          </cell>
          <cell r="U705">
            <v>0</v>
          </cell>
          <cell r="V705">
            <v>0</v>
          </cell>
          <cell r="W705">
            <v>750</v>
          </cell>
          <cell r="X705" t="str">
            <v>November2010-2011</v>
          </cell>
          <cell r="Y705" t="str">
            <v>November2010-2011ProductionCONSER</v>
          </cell>
          <cell r="Z705" t="str">
            <v>ProductionCALCCONSER</v>
          </cell>
          <cell r="AA705" t="str">
            <v>November2010-2011ECON-17A</v>
          </cell>
          <cell r="AB705" t="str">
            <v>ProductionCONSER</v>
          </cell>
          <cell r="AC705" t="str">
            <v>NoCONSERProductionCALC</v>
          </cell>
          <cell r="AD705" t="str">
            <v>ECON-17ANovemberMCCR</v>
          </cell>
          <cell r="AE705" t="str">
            <v>ProductionCONSERCALCNovember</v>
          </cell>
          <cell r="AF705">
            <v>0</v>
          </cell>
          <cell r="AG705">
            <v>750</v>
          </cell>
          <cell r="AH705">
            <v>0</v>
          </cell>
          <cell r="AI705">
            <v>750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row>
        <row r="706">
          <cell r="A706" t="str">
            <v>November</v>
          </cell>
          <cell r="B706" t="str">
            <v>2010-2011</v>
          </cell>
          <cell r="C706" t="str">
            <v>18225.512014.912</v>
          </cell>
          <cell r="D706" t="str">
            <v>CONSER</v>
          </cell>
          <cell r="E706" t="str">
            <v>MCCR</v>
          </cell>
          <cell r="F706">
            <v>40493</v>
          </cell>
          <cell r="G706" t="str">
            <v>CALC</v>
          </cell>
          <cell r="H706" t="str">
            <v>Hooah LLC</v>
          </cell>
          <cell r="I706">
            <v>800</v>
          </cell>
          <cell r="J706" t="str">
            <v>00166791</v>
          </cell>
          <cell r="K706" t="str">
            <v xml:space="preserve"> </v>
          </cell>
          <cell r="L706" t="str">
            <v>11-02-10-00218</v>
          </cell>
          <cell r="M706" t="str">
            <v>Web Applications Development</v>
          </cell>
          <cell r="N706" t="str">
            <v>ECON-17A</v>
          </cell>
          <cell r="O706" t="str">
            <v>Production</v>
          </cell>
          <cell r="P706" t="str">
            <v>No</v>
          </cell>
          <cell r="Q706">
            <v>0</v>
          </cell>
          <cell r="R706">
            <v>800</v>
          </cell>
          <cell r="S706">
            <v>0</v>
          </cell>
          <cell r="T706">
            <v>0</v>
          </cell>
          <cell r="U706">
            <v>0</v>
          </cell>
          <cell r="V706">
            <v>0</v>
          </cell>
          <cell r="W706">
            <v>800</v>
          </cell>
          <cell r="X706" t="str">
            <v>November2010-2011</v>
          </cell>
          <cell r="Y706" t="str">
            <v>November2010-2011ProductionCONSER</v>
          </cell>
          <cell r="Z706" t="str">
            <v>ProductionCALCCONSER</v>
          </cell>
          <cell r="AA706" t="str">
            <v>November2010-2011ECON-17A</v>
          </cell>
          <cell r="AB706" t="str">
            <v>ProductionCONSER</v>
          </cell>
          <cell r="AC706" t="str">
            <v>NoCONSERProductionCALC</v>
          </cell>
          <cell r="AD706" t="str">
            <v>ECON-17ANovemberMCCR</v>
          </cell>
          <cell r="AE706" t="str">
            <v>ProductionCONSERCALCNovember</v>
          </cell>
          <cell r="AF706">
            <v>0</v>
          </cell>
          <cell r="AG706">
            <v>800</v>
          </cell>
          <cell r="AH706">
            <v>0</v>
          </cell>
          <cell r="AI706">
            <v>800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row>
        <row r="707">
          <cell r="A707" t="str">
            <v>November</v>
          </cell>
          <cell r="B707" t="str">
            <v>2010-2011</v>
          </cell>
          <cell r="C707" t="str">
            <v>18225.512014.912</v>
          </cell>
          <cell r="D707" t="str">
            <v>CONSER</v>
          </cell>
          <cell r="E707" t="str">
            <v>MCCR</v>
          </cell>
          <cell r="F707">
            <v>40501</v>
          </cell>
          <cell r="G707" t="str">
            <v>CALC</v>
          </cell>
          <cell r="H707" t="str">
            <v>Hooah LLC</v>
          </cell>
          <cell r="I707">
            <v>16077.2</v>
          </cell>
          <cell r="J707" t="str">
            <v>00166791</v>
          </cell>
          <cell r="K707" t="str">
            <v xml:space="preserve"> </v>
          </cell>
          <cell r="L707" t="str">
            <v>11-02-10-00220</v>
          </cell>
          <cell r="M707" t="str">
            <v>Web Applications Development</v>
          </cell>
          <cell r="N707" t="str">
            <v>ECON-17A</v>
          </cell>
          <cell r="O707" t="str">
            <v>Production</v>
          </cell>
          <cell r="P707" t="str">
            <v>No</v>
          </cell>
          <cell r="Q707">
            <v>0</v>
          </cell>
          <cell r="R707">
            <v>16077.2</v>
          </cell>
          <cell r="S707">
            <v>0</v>
          </cell>
          <cell r="T707">
            <v>0</v>
          </cell>
          <cell r="U707">
            <v>0</v>
          </cell>
          <cell r="V707">
            <v>0</v>
          </cell>
          <cell r="W707">
            <v>16077.2</v>
          </cell>
          <cell r="X707" t="str">
            <v>November2010-2011</v>
          </cell>
          <cell r="Y707" t="str">
            <v>November2010-2011ProductionCONSER</v>
          </cell>
          <cell r="Z707" t="str">
            <v>ProductionCALCCONSER</v>
          </cell>
          <cell r="AA707" t="str">
            <v>November2010-2011ECON-17A</v>
          </cell>
          <cell r="AB707" t="str">
            <v>ProductionCONSER</v>
          </cell>
          <cell r="AC707" t="str">
            <v>NoCONSERProductionCALC</v>
          </cell>
          <cell r="AD707" t="str">
            <v>ECON-17ANovemberMCCR</v>
          </cell>
          <cell r="AE707" t="str">
            <v>ProductionCONSERCALCNovember</v>
          </cell>
          <cell r="AF707">
            <v>0</v>
          </cell>
          <cell r="AG707">
            <v>16077.2</v>
          </cell>
          <cell r="AH707">
            <v>0</v>
          </cell>
          <cell r="AI707">
            <v>16077.2</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row>
        <row r="708">
          <cell r="A708" t="str">
            <v>December</v>
          </cell>
          <cell r="B708" t="str">
            <v>2010-2011</v>
          </cell>
          <cell r="C708" t="str">
            <v>18225.512014.912</v>
          </cell>
          <cell r="D708" t="str">
            <v>CONSER</v>
          </cell>
          <cell r="E708" t="str">
            <v>MCCR</v>
          </cell>
          <cell r="F708">
            <v>40514</v>
          </cell>
          <cell r="G708" t="str">
            <v>CALC</v>
          </cell>
          <cell r="H708" t="str">
            <v>Hooah LLC</v>
          </cell>
          <cell r="I708">
            <v>1645</v>
          </cell>
          <cell r="J708" t="str">
            <v>00166791</v>
          </cell>
          <cell r="K708" t="str">
            <v xml:space="preserve"> </v>
          </cell>
          <cell r="L708" t="str">
            <v>12-01-10-00225</v>
          </cell>
          <cell r="M708" t="str">
            <v>Web Applications Development</v>
          </cell>
          <cell r="N708" t="str">
            <v>ECON-17A</v>
          </cell>
          <cell r="O708" t="str">
            <v>Production</v>
          </cell>
          <cell r="P708" t="str">
            <v>No</v>
          </cell>
          <cell r="Q708">
            <v>0</v>
          </cell>
          <cell r="R708">
            <v>1645</v>
          </cell>
          <cell r="S708">
            <v>0</v>
          </cell>
          <cell r="T708">
            <v>0</v>
          </cell>
          <cell r="U708">
            <v>0</v>
          </cell>
          <cell r="V708">
            <v>0</v>
          </cell>
          <cell r="W708">
            <v>1645</v>
          </cell>
          <cell r="X708" t="str">
            <v>December2010-2011</v>
          </cell>
          <cell r="Y708" t="str">
            <v>December2010-2011ProductionCONSER</v>
          </cell>
          <cell r="Z708" t="str">
            <v>ProductionCALCCONSER</v>
          </cell>
          <cell r="AA708" t="str">
            <v>December2010-2011ECON-17A</v>
          </cell>
          <cell r="AB708" t="str">
            <v>ProductionCONSER</v>
          </cell>
          <cell r="AC708" t="str">
            <v>NoCONSERProductionCALC</v>
          </cell>
          <cell r="AD708" t="str">
            <v>ECON-17ADecemberMCCR</v>
          </cell>
          <cell r="AE708" t="str">
            <v>ProductionCONSERCALCDecember</v>
          </cell>
          <cell r="AF708">
            <v>0</v>
          </cell>
          <cell r="AG708">
            <v>1645</v>
          </cell>
          <cell r="AH708">
            <v>0</v>
          </cell>
          <cell r="AI708">
            <v>0</v>
          </cell>
          <cell r="AJ708">
            <v>1645</v>
          </cell>
          <cell r="AK708">
            <v>0</v>
          </cell>
          <cell r="AL708">
            <v>0</v>
          </cell>
          <cell r="AM708">
            <v>0</v>
          </cell>
          <cell r="AN708">
            <v>0</v>
          </cell>
          <cell r="AO708">
            <v>0</v>
          </cell>
          <cell r="AP708">
            <v>0</v>
          </cell>
          <cell r="AQ708">
            <v>0</v>
          </cell>
          <cell r="AR708">
            <v>0</v>
          </cell>
          <cell r="AS708">
            <v>0</v>
          </cell>
          <cell r="AT708">
            <v>0</v>
          </cell>
          <cell r="AU708">
            <v>0</v>
          </cell>
          <cell r="AV708">
            <v>0</v>
          </cell>
        </row>
        <row r="709">
          <cell r="A709" t="str">
            <v>February</v>
          </cell>
          <cell r="B709" t="str">
            <v>2010-2011</v>
          </cell>
          <cell r="C709" t="str">
            <v>18225.512014.912</v>
          </cell>
          <cell r="D709" t="str">
            <v>CONSER</v>
          </cell>
          <cell r="E709" t="str">
            <v>MCCR</v>
          </cell>
          <cell r="F709">
            <v>40583</v>
          </cell>
          <cell r="G709" t="str">
            <v>CALC</v>
          </cell>
          <cell r="H709" t="str">
            <v>Hooah LLC</v>
          </cell>
          <cell r="I709">
            <v>3840</v>
          </cell>
          <cell r="J709" t="str">
            <v>00166791</v>
          </cell>
          <cell r="K709" t="str">
            <v xml:space="preserve"> </v>
          </cell>
          <cell r="L709" t="str">
            <v>02-03-11-00242</v>
          </cell>
          <cell r="M709" t="str">
            <v>Web Applications Development</v>
          </cell>
          <cell r="N709" t="str">
            <v>ECON-17A</v>
          </cell>
          <cell r="O709" t="str">
            <v>Production</v>
          </cell>
          <cell r="P709" t="str">
            <v>No</v>
          </cell>
          <cell r="Q709">
            <v>0</v>
          </cell>
          <cell r="R709">
            <v>3840</v>
          </cell>
          <cell r="S709">
            <v>0</v>
          </cell>
          <cell r="T709">
            <v>0</v>
          </cell>
          <cell r="U709">
            <v>0</v>
          </cell>
          <cell r="V709">
            <v>0</v>
          </cell>
          <cell r="W709">
            <v>3840</v>
          </cell>
          <cell r="X709" t="str">
            <v>February2010-2011</v>
          </cell>
          <cell r="Y709" t="str">
            <v>February2010-2011ProductionCONSER</v>
          </cell>
          <cell r="Z709" t="str">
            <v>ProductionCALCCONSER</v>
          </cell>
          <cell r="AA709" t="str">
            <v>February2010-2011ECON-17A</v>
          </cell>
          <cell r="AB709" t="str">
            <v>ProductionCONSER</v>
          </cell>
          <cell r="AC709" t="str">
            <v>NoCONSERProductionCALC</v>
          </cell>
          <cell r="AD709" t="str">
            <v>ECON-17AFebruaryMCCR</v>
          </cell>
          <cell r="AE709" t="str">
            <v>ProductionCONSERCALCFebruary</v>
          </cell>
          <cell r="AF709">
            <v>0</v>
          </cell>
          <cell r="AG709">
            <v>3840</v>
          </cell>
          <cell r="AH709">
            <v>0</v>
          </cell>
          <cell r="AI709">
            <v>0</v>
          </cell>
          <cell r="AJ709">
            <v>0</v>
          </cell>
          <cell r="AK709">
            <v>0</v>
          </cell>
          <cell r="AL709">
            <v>3840</v>
          </cell>
          <cell r="AM709">
            <v>0</v>
          </cell>
          <cell r="AN709">
            <v>0</v>
          </cell>
          <cell r="AO709">
            <v>0</v>
          </cell>
          <cell r="AP709">
            <v>0</v>
          </cell>
          <cell r="AQ709">
            <v>0</v>
          </cell>
          <cell r="AR709">
            <v>0</v>
          </cell>
          <cell r="AS709">
            <v>0</v>
          </cell>
          <cell r="AT709">
            <v>0</v>
          </cell>
          <cell r="AU709">
            <v>0</v>
          </cell>
          <cell r="AV709">
            <v>0</v>
          </cell>
        </row>
        <row r="710">
          <cell r="A710" t="str">
            <v>March</v>
          </cell>
          <cell r="B710" t="str">
            <v>2010-2011</v>
          </cell>
          <cell r="C710" t="str">
            <v>18225.512014.912</v>
          </cell>
          <cell r="D710" t="str">
            <v>CONSER</v>
          </cell>
          <cell r="E710" t="str">
            <v>MCCR</v>
          </cell>
          <cell r="F710">
            <v>40616</v>
          </cell>
          <cell r="G710" t="str">
            <v>CALC</v>
          </cell>
          <cell r="H710" t="str">
            <v>Hooah LLC</v>
          </cell>
          <cell r="I710">
            <v>2253</v>
          </cell>
          <cell r="J710" t="str">
            <v>00166791</v>
          </cell>
          <cell r="K710" t="str">
            <v xml:space="preserve"> </v>
          </cell>
          <cell r="L710" t="str">
            <v>02-28-11-00249</v>
          </cell>
          <cell r="M710" t="str">
            <v>Web Applications Development</v>
          </cell>
          <cell r="N710" t="str">
            <v>ECON-17A</v>
          </cell>
          <cell r="O710" t="str">
            <v>Production</v>
          </cell>
          <cell r="P710" t="str">
            <v>No</v>
          </cell>
          <cell r="Q710">
            <v>0</v>
          </cell>
          <cell r="R710">
            <v>2253</v>
          </cell>
          <cell r="S710">
            <v>0</v>
          </cell>
          <cell r="T710">
            <v>0</v>
          </cell>
          <cell r="U710">
            <v>0</v>
          </cell>
          <cell r="V710">
            <v>0</v>
          </cell>
          <cell r="W710">
            <v>2253</v>
          </cell>
          <cell r="X710" t="str">
            <v>March2010-2011</v>
          </cell>
          <cell r="Y710" t="str">
            <v>March2010-2011ProductionCONSER</v>
          </cell>
          <cell r="Z710" t="str">
            <v>ProductionCALCCONSER</v>
          </cell>
          <cell r="AA710" t="str">
            <v>March2010-2011ECON-17A</v>
          </cell>
          <cell r="AB710" t="str">
            <v>ProductionCONSER</v>
          </cell>
          <cell r="AC710" t="str">
            <v>NoCONSERProductionCALC</v>
          </cell>
          <cell r="AD710" t="str">
            <v>ECON-17AMarchMCCR</v>
          </cell>
          <cell r="AE710" t="str">
            <v>ProductionCONSERCALCMarch</v>
          </cell>
          <cell r="AF710">
            <v>0</v>
          </cell>
          <cell r="AG710">
            <v>2253</v>
          </cell>
          <cell r="AH710">
            <v>0</v>
          </cell>
          <cell r="AI710">
            <v>0</v>
          </cell>
          <cell r="AJ710">
            <v>0</v>
          </cell>
          <cell r="AK710">
            <v>0</v>
          </cell>
          <cell r="AL710">
            <v>0</v>
          </cell>
          <cell r="AM710">
            <v>2253</v>
          </cell>
          <cell r="AN710">
            <v>0</v>
          </cell>
          <cell r="AO710">
            <v>0</v>
          </cell>
          <cell r="AP710">
            <v>0</v>
          </cell>
          <cell r="AQ710">
            <v>0</v>
          </cell>
          <cell r="AR710">
            <v>0</v>
          </cell>
          <cell r="AS710">
            <v>0</v>
          </cell>
          <cell r="AT710">
            <v>0</v>
          </cell>
          <cell r="AU710">
            <v>0</v>
          </cell>
          <cell r="AV710">
            <v>0</v>
          </cell>
        </row>
        <row r="711">
          <cell r="A711" t="str">
            <v>June</v>
          </cell>
          <cell r="B711" t="str">
            <v>2010-2011</v>
          </cell>
          <cell r="C711" t="str">
            <v>18225.512015.913</v>
          </cell>
          <cell r="D711" t="str">
            <v>CONSER</v>
          </cell>
          <cell r="E711" t="str">
            <v>MCCR</v>
          </cell>
          <cell r="F711">
            <v>40716</v>
          </cell>
          <cell r="G711">
            <v>53405</v>
          </cell>
          <cell r="H711" t="str">
            <v>Cox Radio WCFB FM</v>
          </cell>
          <cell r="I711">
            <v>1062.5</v>
          </cell>
          <cell r="J711" t="str">
            <v>00142706</v>
          </cell>
          <cell r="K711" t="str">
            <v>00388297</v>
          </cell>
          <cell r="L711" t="str">
            <v>IN-CFB-111054568</v>
          </cell>
          <cell r="M711" t="str">
            <v>Annual Print, Internet &amp;</v>
          </cell>
          <cell r="N711" t="str">
            <v>ECON-17B</v>
          </cell>
          <cell r="O711" t="str">
            <v>Radio</v>
          </cell>
          <cell r="P711" t="str">
            <v>Yes</v>
          </cell>
          <cell r="Q711">
            <v>1062.5</v>
          </cell>
          <cell r="R711">
            <v>0</v>
          </cell>
          <cell r="S711">
            <v>0</v>
          </cell>
          <cell r="T711">
            <v>0</v>
          </cell>
          <cell r="U711">
            <v>1062.5</v>
          </cell>
          <cell r="V711">
            <v>0</v>
          </cell>
          <cell r="W711">
            <v>0</v>
          </cell>
          <cell r="X711" t="str">
            <v>June2010-2011</v>
          </cell>
          <cell r="Y711" t="str">
            <v>June2010-2011RadioCONSER</v>
          </cell>
          <cell r="Z711" t="str">
            <v>Radio53405CONSER</v>
          </cell>
          <cell r="AA711" t="str">
            <v>June2010-2011ECON-17B</v>
          </cell>
          <cell r="AB711" t="str">
            <v>RadioCONSER</v>
          </cell>
          <cell r="AC711" t="str">
            <v>YesCONSERRadio53405</v>
          </cell>
          <cell r="AD711" t="str">
            <v>ECON-17BJuneMCCR</v>
          </cell>
          <cell r="AE711" t="str">
            <v>RadioCONSER53405June</v>
          </cell>
          <cell r="AF711">
            <v>0</v>
          </cell>
          <cell r="AG711">
            <v>1062.5</v>
          </cell>
          <cell r="AH711">
            <v>0</v>
          </cell>
          <cell r="AI711">
            <v>0</v>
          </cell>
          <cell r="AJ711">
            <v>0</v>
          </cell>
          <cell r="AK711">
            <v>0</v>
          </cell>
          <cell r="AL711">
            <v>0</v>
          </cell>
          <cell r="AM711">
            <v>0</v>
          </cell>
          <cell r="AN711">
            <v>0</v>
          </cell>
          <cell r="AO711">
            <v>0</v>
          </cell>
          <cell r="AP711">
            <v>1062.5</v>
          </cell>
          <cell r="AQ711">
            <v>0</v>
          </cell>
          <cell r="AR711">
            <v>0</v>
          </cell>
          <cell r="AS711">
            <v>0</v>
          </cell>
          <cell r="AT711">
            <v>0</v>
          </cell>
          <cell r="AU711">
            <v>0</v>
          </cell>
          <cell r="AV711">
            <v>0</v>
          </cell>
        </row>
        <row r="712">
          <cell r="A712" t="str">
            <v>June</v>
          </cell>
          <cell r="B712" t="str">
            <v>2010-2011</v>
          </cell>
          <cell r="C712" t="str">
            <v>18225.512015.913</v>
          </cell>
          <cell r="D712" t="str">
            <v>CONSER</v>
          </cell>
          <cell r="E712" t="str">
            <v>MCCR</v>
          </cell>
          <cell r="F712">
            <v>40716</v>
          </cell>
          <cell r="G712">
            <v>53403</v>
          </cell>
          <cell r="H712" t="str">
            <v>Cox Radio WDBO AM</v>
          </cell>
          <cell r="I712">
            <v>1428</v>
          </cell>
          <cell r="J712" t="str">
            <v>00142712</v>
          </cell>
          <cell r="K712" t="str">
            <v>00388297</v>
          </cell>
          <cell r="L712" t="str">
            <v>IN-DBO-111054853</v>
          </cell>
          <cell r="M712" t="str">
            <v>Annual Print, Internet &amp;</v>
          </cell>
          <cell r="N712" t="str">
            <v>ECON-17B</v>
          </cell>
          <cell r="O712" t="str">
            <v>Radio</v>
          </cell>
          <cell r="P712" t="str">
            <v>Yes</v>
          </cell>
          <cell r="Q712">
            <v>1428</v>
          </cell>
          <cell r="R712">
            <v>0</v>
          </cell>
          <cell r="S712">
            <v>0</v>
          </cell>
          <cell r="T712">
            <v>0</v>
          </cell>
          <cell r="U712">
            <v>1428</v>
          </cell>
          <cell r="V712">
            <v>0</v>
          </cell>
          <cell r="W712">
            <v>0</v>
          </cell>
          <cell r="X712" t="str">
            <v>June2010-2011</v>
          </cell>
          <cell r="Y712" t="str">
            <v>June2010-2011RadioCONSER</v>
          </cell>
          <cell r="Z712" t="str">
            <v>Radio53403CONSER</v>
          </cell>
          <cell r="AA712" t="str">
            <v>June2010-2011ECON-17B</v>
          </cell>
          <cell r="AB712" t="str">
            <v>RadioCONSER</v>
          </cell>
          <cell r="AC712" t="str">
            <v>YesCONSERRadio53403</v>
          </cell>
          <cell r="AD712" t="str">
            <v>ECON-17BJuneMCCR</v>
          </cell>
          <cell r="AE712" t="str">
            <v>RadioCONSER53403June</v>
          </cell>
          <cell r="AF712">
            <v>0</v>
          </cell>
          <cell r="AG712">
            <v>1428</v>
          </cell>
          <cell r="AH712">
            <v>0</v>
          </cell>
          <cell r="AI712">
            <v>0</v>
          </cell>
          <cell r="AJ712">
            <v>0</v>
          </cell>
          <cell r="AK712">
            <v>0</v>
          </cell>
          <cell r="AL712">
            <v>0</v>
          </cell>
          <cell r="AM712">
            <v>0</v>
          </cell>
          <cell r="AN712">
            <v>0</v>
          </cell>
          <cell r="AO712">
            <v>0</v>
          </cell>
          <cell r="AP712">
            <v>1428</v>
          </cell>
          <cell r="AQ712">
            <v>0</v>
          </cell>
          <cell r="AR712">
            <v>0</v>
          </cell>
          <cell r="AS712">
            <v>0</v>
          </cell>
          <cell r="AT712">
            <v>0</v>
          </cell>
          <cell r="AU712">
            <v>0</v>
          </cell>
          <cell r="AV712">
            <v>0</v>
          </cell>
        </row>
        <row r="713">
          <cell r="A713" t="str">
            <v>June</v>
          </cell>
          <cell r="B713" t="str">
            <v>2010-2011</v>
          </cell>
          <cell r="C713" t="str">
            <v>18225.512015.913</v>
          </cell>
          <cell r="D713" t="str">
            <v>CONSER</v>
          </cell>
          <cell r="E713" t="str">
            <v>MCCR</v>
          </cell>
          <cell r="F713">
            <v>40716</v>
          </cell>
          <cell r="G713">
            <v>121382</v>
          </cell>
          <cell r="H713" t="str">
            <v>Cox Radio WHTQ FM</v>
          </cell>
          <cell r="I713">
            <v>427.25</v>
          </cell>
          <cell r="J713" t="str">
            <v>00142707</v>
          </cell>
          <cell r="K713" t="str">
            <v>00388297</v>
          </cell>
          <cell r="L713" t="str">
            <v>IN-HTQ-111053655</v>
          </cell>
          <cell r="M713" t="str">
            <v>Annual Print, Internet &amp;</v>
          </cell>
          <cell r="N713" t="str">
            <v>ECON-17B</v>
          </cell>
          <cell r="O713" t="str">
            <v>Radio</v>
          </cell>
          <cell r="P713" t="str">
            <v>Yes</v>
          </cell>
          <cell r="Q713">
            <v>427.25</v>
          </cell>
          <cell r="R713">
            <v>0</v>
          </cell>
          <cell r="S713">
            <v>0</v>
          </cell>
          <cell r="T713">
            <v>0</v>
          </cell>
          <cell r="U713">
            <v>427.25</v>
          </cell>
          <cell r="V713">
            <v>0</v>
          </cell>
          <cell r="W713">
            <v>0</v>
          </cell>
          <cell r="X713" t="str">
            <v>June2010-2011</v>
          </cell>
          <cell r="Y713" t="str">
            <v>June2010-2011RadioCONSER</v>
          </cell>
          <cell r="Z713" t="str">
            <v>Radio121382CONSER</v>
          </cell>
          <cell r="AA713" t="str">
            <v>June2010-2011ECON-17B</v>
          </cell>
          <cell r="AB713" t="str">
            <v>RadioCONSER</v>
          </cell>
          <cell r="AC713" t="str">
            <v>YesCONSERRadio121382</v>
          </cell>
          <cell r="AD713" t="str">
            <v>ECON-17BJuneMCCR</v>
          </cell>
          <cell r="AE713" t="str">
            <v>RadioCONSER121382June</v>
          </cell>
          <cell r="AF713">
            <v>0</v>
          </cell>
          <cell r="AG713">
            <v>427.25</v>
          </cell>
          <cell r="AH713">
            <v>0</v>
          </cell>
          <cell r="AI713">
            <v>0</v>
          </cell>
          <cell r="AJ713">
            <v>0</v>
          </cell>
          <cell r="AK713">
            <v>0</v>
          </cell>
          <cell r="AL713">
            <v>0</v>
          </cell>
          <cell r="AM713">
            <v>0</v>
          </cell>
          <cell r="AN713">
            <v>0</v>
          </cell>
          <cell r="AO713">
            <v>0</v>
          </cell>
          <cell r="AP713">
            <v>427.25</v>
          </cell>
          <cell r="AQ713">
            <v>0</v>
          </cell>
          <cell r="AR713">
            <v>0</v>
          </cell>
          <cell r="AS713">
            <v>0</v>
          </cell>
          <cell r="AT713">
            <v>0</v>
          </cell>
          <cell r="AU713">
            <v>0</v>
          </cell>
          <cell r="AV713">
            <v>0</v>
          </cell>
        </row>
        <row r="714">
          <cell r="A714" t="str">
            <v>June</v>
          </cell>
          <cell r="B714" t="str">
            <v>2010-2011</v>
          </cell>
          <cell r="C714" t="str">
            <v>18225.512015.913</v>
          </cell>
          <cell r="D714" t="str">
            <v>CONSER</v>
          </cell>
          <cell r="E714" t="str">
            <v>MCCR</v>
          </cell>
          <cell r="F714">
            <v>40723</v>
          </cell>
          <cell r="G714">
            <v>53403</v>
          </cell>
          <cell r="H714" t="str">
            <v>Cox Radio WDBO AM</v>
          </cell>
          <cell r="I714">
            <v>408</v>
          </cell>
          <cell r="J714" t="str">
            <v>00142812</v>
          </cell>
          <cell r="K714" t="str">
            <v xml:space="preserve"> </v>
          </cell>
          <cell r="L714" t="str">
            <v>IN-DBO-111065022</v>
          </cell>
          <cell r="M714" t="str">
            <v>Annual Print, Internet &amp;</v>
          </cell>
          <cell r="N714" t="str">
            <v>ECON-17B</v>
          </cell>
          <cell r="O714" t="str">
            <v>Radio</v>
          </cell>
          <cell r="P714" t="str">
            <v>Yes</v>
          </cell>
          <cell r="Q714">
            <v>408</v>
          </cell>
          <cell r="R714">
            <v>0</v>
          </cell>
          <cell r="S714">
            <v>0</v>
          </cell>
          <cell r="T714">
            <v>0</v>
          </cell>
          <cell r="U714">
            <v>408</v>
          </cell>
          <cell r="V714">
            <v>0</v>
          </cell>
          <cell r="W714">
            <v>0</v>
          </cell>
          <cell r="X714" t="str">
            <v>June2010-2011</v>
          </cell>
          <cell r="Y714" t="str">
            <v>June2010-2011RadioCONSER</v>
          </cell>
          <cell r="Z714" t="str">
            <v>Radio53403CONSER</v>
          </cell>
          <cell r="AA714" t="str">
            <v>June2010-2011ECON-17B</v>
          </cell>
          <cell r="AB714" t="str">
            <v>RadioCONSER</v>
          </cell>
          <cell r="AC714" t="str">
            <v>YesCONSERRadio53403</v>
          </cell>
          <cell r="AD714" t="str">
            <v>ECON-17BJuneMCCR</v>
          </cell>
          <cell r="AE714" t="str">
            <v>RadioCONSER53403June</v>
          </cell>
          <cell r="AF714">
            <v>0</v>
          </cell>
          <cell r="AG714">
            <v>408</v>
          </cell>
          <cell r="AH714">
            <v>0</v>
          </cell>
          <cell r="AI714">
            <v>0</v>
          </cell>
          <cell r="AJ714">
            <v>0</v>
          </cell>
          <cell r="AK714">
            <v>0</v>
          </cell>
          <cell r="AL714">
            <v>0</v>
          </cell>
          <cell r="AM714">
            <v>0</v>
          </cell>
          <cell r="AN714">
            <v>0</v>
          </cell>
          <cell r="AO714">
            <v>0</v>
          </cell>
          <cell r="AP714">
            <v>408</v>
          </cell>
          <cell r="AQ714">
            <v>0</v>
          </cell>
          <cell r="AR714">
            <v>0</v>
          </cell>
          <cell r="AS714">
            <v>0</v>
          </cell>
          <cell r="AT714">
            <v>0</v>
          </cell>
          <cell r="AU714">
            <v>0</v>
          </cell>
          <cell r="AV714">
            <v>0</v>
          </cell>
        </row>
        <row r="715">
          <cell r="A715" t="str">
            <v>July</v>
          </cell>
          <cell r="B715" t="str">
            <v>2010-2011</v>
          </cell>
          <cell r="C715" t="str">
            <v>18225.511200.912</v>
          </cell>
          <cell r="D715" t="str">
            <v>CONSER</v>
          </cell>
          <cell r="E715" t="str">
            <v>MCCR</v>
          </cell>
          <cell r="F715">
            <v>40735</v>
          </cell>
          <cell r="G715">
            <v>26733</v>
          </cell>
          <cell r="H715" t="str">
            <v>Clear Channel Broadcasting Inc</v>
          </cell>
          <cell r="I715">
            <v>784.56</v>
          </cell>
          <cell r="J715" t="str">
            <v>00142944</v>
          </cell>
          <cell r="K715" t="str">
            <v xml:space="preserve"> </v>
          </cell>
          <cell r="L715" t="str">
            <v>106-201862</v>
          </cell>
          <cell r="M715" t="str">
            <v>Annual Print, Internet &amp;</v>
          </cell>
          <cell r="N715" t="str">
            <v>ECON-17B</v>
          </cell>
          <cell r="O715" t="str">
            <v>Radio</v>
          </cell>
          <cell r="P715" t="str">
            <v>Yes</v>
          </cell>
          <cell r="Q715">
            <v>784.56</v>
          </cell>
          <cell r="R715">
            <v>0</v>
          </cell>
          <cell r="S715">
            <v>0</v>
          </cell>
          <cell r="T715">
            <v>0</v>
          </cell>
          <cell r="U715">
            <v>784.56</v>
          </cell>
          <cell r="V715">
            <v>0</v>
          </cell>
          <cell r="W715">
            <v>0</v>
          </cell>
          <cell r="X715" t="str">
            <v>July2010-2011</v>
          </cell>
          <cell r="Y715" t="str">
            <v>July2010-2011RadioCONSER</v>
          </cell>
          <cell r="Z715" t="str">
            <v>Radio26733CONSER</v>
          </cell>
          <cell r="AA715" t="str">
            <v>July2010-2011ECON-17B</v>
          </cell>
          <cell r="AB715" t="str">
            <v>RadioCONSER</v>
          </cell>
          <cell r="AC715" t="str">
            <v>YesCONSERRadio26733</v>
          </cell>
          <cell r="AD715" t="str">
            <v>ECON-17BJulyMCCR</v>
          </cell>
          <cell r="AE715" t="str">
            <v>RadioCONSER26733July</v>
          </cell>
          <cell r="AF715">
            <v>0</v>
          </cell>
          <cell r="AG715">
            <v>784.56</v>
          </cell>
          <cell r="AH715">
            <v>0</v>
          </cell>
          <cell r="AI715">
            <v>0</v>
          </cell>
          <cell r="AJ715">
            <v>0</v>
          </cell>
          <cell r="AK715">
            <v>0</v>
          </cell>
          <cell r="AL715">
            <v>0</v>
          </cell>
          <cell r="AM715">
            <v>0</v>
          </cell>
          <cell r="AN715">
            <v>0</v>
          </cell>
          <cell r="AO715">
            <v>0</v>
          </cell>
          <cell r="AP715">
            <v>0</v>
          </cell>
          <cell r="AQ715">
            <v>784.56</v>
          </cell>
          <cell r="AR715">
            <v>0</v>
          </cell>
          <cell r="AS715">
            <v>0</v>
          </cell>
          <cell r="AT715">
            <v>0</v>
          </cell>
          <cell r="AU715">
            <v>0</v>
          </cell>
          <cell r="AV715">
            <v>0</v>
          </cell>
        </row>
        <row r="716">
          <cell r="A716" t="str">
            <v>July</v>
          </cell>
          <cell r="B716" t="str">
            <v>2010-2011</v>
          </cell>
          <cell r="C716" t="str">
            <v>18225.511200.912</v>
          </cell>
          <cell r="D716" t="str">
            <v>CONSER</v>
          </cell>
          <cell r="E716" t="str">
            <v>MCCR</v>
          </cell>
          <cell r="F716">
            <v>40735</v>
          </cell>
          <cell r="G716">
            <v>26733</v>
          </cell>
          <cell r="H716" t="str">
            <v>Clear Channel Broadcasting Inc</v>
          </cell>
          <cell r="I716">
            <v>599.9</v>
          </cell>
          <cell r="J716" t="str">
            <v>00142944</v>
          </cell>
          <cell r="K716" t="str">
            <v xml:space="preserve"> </v>
          </cell>
          <cell r="L716" t="str">
            <v>106-201863</v>
          </cell>
          <cell r="M716" t="str">
            <v>Annual Print, Internet &amp;</v>
          </cell>
          <cell r="N716" t="str">
            <v>ECON-17B</v>
          </cell>
          <cell r="O716" t="str">
            <v>Radio</v>
          </cell>
          <cell r="P716" t="str">
            <v>Yes</v>
          </cell>
          <cell r="Q716">
            <v>599.9</v>
          </cell>
          <cell r="R716">
            <v>0</v>
          </cell>
          <cell r="S716">
            <v>0</v>
          </cell>
          <cell r="T716">
            <v>0</v>
          </cell>
          <cell r="U716">
            <v>599.9</v>
          </cell>
          <cell r="V716">
            <v>0</v>
          </cell>
          <cell r="W716">
            <v>0</v>
          </cell>
          <cell r="X716" t="str">
            <v>July2010-2011</v>
          </cell>
          <cell r="Y716" t="str">
            <v>July2010-2011RadioCONSER</v>
          </cell>
          <cell r="Z716" t="str">
            <v>Radio26733CONSER</v>
          </cell>
          <cell r="AA716" t="str">
            <v>July2010-2011ECON-17B</v>
          </cell>
          <cell r="AB716" t="str">
            <v>RadioCONSER</v>
          </cell>
          <cell r="AC716" t="str">
            <v>YesCONSERRadio26733</v>
          </cell>
          <cell r="AD716" t="str">
            <v>ECON-17BJulyMCCR</v>
          </cell>
          <cell r="AE716" t="str">
            <v>RadioCONSER26733July</v>
          </cell>
          <cell r="AF716">
            <v>0</v>
          </cell>
          <cell r="AG716">
            <v>599.9</v>
          </cell>
          <cell r="AH716">
            <v>0</v>
          </cell>
          <cell r="AI716">
            <v>0</v>
          </cell>
          <cell r="AJ716">
            <v>0</v>
          </cell>
          <cell r="AK716">
            <v>0</v>
          </cell>
          <cell r="AL716">
            <v>0</v>
          </cell>
          <cell r="AM716">
            <v>0</v>
          </cell>
          <cell r="AN716">
            <v>0</v>
          </cell>
          <cell r="AO716">
            <v>0</v>
          </cell>
          <cell r="AP716">
            <v>0</v>
          </cell>
          <cell r="AQ716">
            <v>599.9</v>
          </cell>
          <cell r="AR716">
            <v>0</v>
          </cell>
          <cell r="AS716">
            <v>0</v>
          </cell>
          <cell r="AT716">
            <v>0</v>
          </cell>
          <cell r="AU716">
            <v>0</v>
          </cell>
          <cell r="AV716">
            <v>0</v>
          </cell>
        </row>
        <row r="717">
          <cell r="A717" t="str">
            <v>July</v>
          </cell>
          <cell r="B717" t="str">
            <v>2010-2011</v>
          </cell>
          <cell r="C717" t="str">
            <v>18225.511200.912</v>
          </cell>
          <cell r="D717" t="str">
            <v>CONSER</v>
          </cell>
          <cell r="E717" t="str">
            <v>MCCR</v>
          </cell>
          <cell r="F717">
            <v>40735</v>
          </cell>
          <cell r="G717">
            <v>26733</v>
          </cell>
          <cell r="H717" t="str">
            <v>Clear Channel Broadcasting Inc</v>
          </cell>
          <cell r="I717">
            <v>797.5</v>
          </cell>
          <cell r="J717" t="str">
            <v>00142944</v>
          </cell>
          <cell r="K717" t="str">
            <v xml:space="preserve"> </v>
          </cell>
          <cell r="L717" t="str">
            <v>106-201889</v>
          </cell>
          <cell r="M717" t="str">
            <v>Annual Print, Internet &amp;</v>
          </cell>
          <cell r="N717" t="str">
            <v>ECON-17B</v>
          </cell>
          <cell r="O717" t="str">
            <v>Radio</v>
          </cell>
          <cell r="P717" t="str">
            <v>Yes</v>
          </cell>
          <cell r="Q717">
            <v>797.5</v>
          </cell>
          <cell r="R717">
            <v>0</v>
          </cell>
          <cell r="S717">
            <v>0</v>
          </cell>
          <cell r="T717">
            <v>0</v>
          </cell>
          <cell r="U717">
            <v>797.5</v>
          </cell>
          <cell r="V717">
            <v>0</v>
          </cell>
          <cell r="W717">
            <v>0</v>
          </cell>
          <cell r="X717" t="str">
            <v>July2010-2011</v>
          </cell>
          <cell r="Y717" t="str">
            <v>July2010-2011RadioCONSER</v>
          </cell>
          <cell r="Z717" t="str">
            <v>Radio26733CONSER</v>
          </cell>
          <cell r="AA717" t="str">
            <v>July2010-2011ECON-17B</v>
          </cell>
          <cell r="AB717" t="str">
            <v>RadioCONSER</v>
          </cell>
          <cell r="AC717" t="str">
            <v>YesCONSERRadio26733</v>
          </cell>
          <cell r="AD717" t="str">
            <v>ECON-17BJulyMCCR</v>
          </cell>
          <cell r="AE717" t="str">
            <v>RadioCONSER26733July</v>
          </cell>
          <cell r="AF717">
            <v>0</v>
          </cell>
          <cell r="AG717">
            <v>797.5</v>
          </cell>
          <cell r="AH717">
            <v>0</v>
          </cell>
          <cell r="AI717">
            <v>0</v>
          </cell>
          <cell r="AJ717">
            <v>0</v>
          </cell>
          <cell r="AK717">
            <v>0</v>
          </cell>
          <cell r="AL717">
            <v>0</v>
          </cell>
          <cell r="AM717">
            <v>0</v>
          </cell>
          <cell r="AN717">
            <v>0</v>
          </cell>
          <cell r="AO717">
            <v>0</v>
          </cell>
          <cell r="AP717">
            <v>0</v>
          </cell>
          <cell r="AQ717">
            <v>797.5</v>
          </cell>
          <cell r="AR717">
            <v>0</v>
          </cell>
          <cell r="AS717">
            <v>0</v>
          </cell>
          <cell r="AT717">
            <v>0</v>
          </cell>
          <cell r="AU717">
            <v>0</v>
          </cell>
          <cell r="AV717">
            <v>0</v>
          </cell>
        </row>
        <row r="718">
          <cell r="A718" t="str">
            <v>July</v>
          </cell>
          <cell r="B718" t="str">
            <v>2010-2011</v>
          </cell>
          <cell r="C718" t="str">
            <v>18225.512015.913</v>
          </cell>
          <cell r="D718" t="str">
            <v>CONSER</v>
          </cell>
          <cell r="E718" t="str">
            <v>MCCR</v>
          </cell>
          <cell r="F718">
            <v>40745</v>
          </cell>
          <cell r="G718">
            <v>53405</v>
          </cell>
          <cell r="H718" t="str">
            <v>Cox Radio WCFB FM</v>
          </cell>
          <cell r="I718">
            <v>303.58</v>
          </cell>
          <cell r="J718" t="str">
            <v>00143128</v>
          </cell>
          <cell r="K718" t="str">
            <v xml:space="preserve"> </v>
          </cell>
          <cell r="L718" t="str">
            <v>IN-CFB-111064963</v>
          </cell>
          <cell r="M718" t="str">
            <v>Annual Print, Internet &amp;</v>
          </cell>
          <cell r="N718" t="str">
            <v>ECON-17B</v>
          </cell>
          <cell r="O718" t="str">
            <v>Radio</v>
          </cell>
          <cell r="P718" t="str">
            <v>Yes</v>
          </cell>
          <cell r="Q718">
            <v>303.58</v>
          </cell>
          <cell r="R718">
            <v>0</v>
          </cell>
          <cell r="S718">
            <v>0</v>
          </cell>
          <cell r="T718">
            <v>0</v>
          </cell>
          <cell r="U718">
            <v>303.58</v>
          </cell>
          <cell r="V718">
            <v>0</v>
          </cell>
          <cell r="W718">
            <v>0</v>
          </cell>
          <cell r="X718" t="str">
            <v>July2010-2011</v>
          </cell>
          <cell r="Y718" t="str">
            <v>July2010-2011RadioCONSER</v>
          </cell>
          <cell r="Z718" t="str">
            <v>Radio53405CONSER</v>
          </cell>
          <cell r="AA718" t="str">
            <v>July2010-2011ECON-17B</v>
          </cell>
          <cell r="AB718" t="str">
            <v>RadioCONSER</v>
          </cell>
          <cell r="AC718" t="str">
            <v>YesCONSERRadio53405</v>
          </cell>
          <cell r="AD718" t="str">
            <v>ECON-17BJulyMCCR</v>
          </cell>
          <cell r="AE718" t="str">
            <v>RadioCONSER53405July</v>
          </cell>
          <cell r="AF718">
            <v>0</v>
          </cell>
          <cell r="AG718">
            <v>303.58</v>
          </cell>
          <cell r="AH718">
            <v>0</v>
          </cell>
          <cell r="AI718">
            <v>0</v>
          </cell>
          <cell r="AJ718">
            <v>0</v>
          </cell>
          <cell r="AK718">
            <v>0</v>
          </cell>
          <cell r="AL718">
            <v>0</v>
          </cell>
          <cell r="AM718">
            <v>0</v>
          </cell>
          <cell r="AN718">
            <v>0</v>
          </cell>
          <cell r="AO718">
            <v>0</v>
          </cell>
          <cell r="AP718">
            <v>0</v>
          </cell>
          <cell r="AQ718">
            <v>303.58</v>
          </cell>
          <cell r="AR718">
            <v>0</v>
          </cell>
          <cell r="AS718">
            <v>0</v>
          </cell>
          <cell r="AT718">
            <v>0</v>
          </cell>
          <cell r="AU718">
            <v>0</v>
          </cell>
          <cell r="AV718">
            <v>0</v>
          </cell>
        </row>
        <row r="719">
          <cell r="A719" t="str">
            <v>July</v>
          </cell>
          <cell r="B719" t="str">
            <v>2010-2011</v>
          </cell>
          <cell r="C719" t="str">
            <v>18225.512015.913</v>
          </cell>
          <cell r="D719" t="str">
            <v>CONSER</v>
          </cell>
          <cell r="E719" t="str">
            <v>MCCR</v>
          </cell>
          <cell r="F719">
            <v>40745</v>
          </cell>
          <cell r="G719">
            <v>121382</v>
          </cell>
          <cell r="H719" t="str">
            <v>Cox Radio WHTQ FM</v>
          </cell>
          <cell r="I719">
            <v>244.08</v>
          </cell>
          <cell r="J719" t="str">
            <v>00143130</v>
          </cell>
          <cell r="K719" t="str">
            <v xml:space="preserve"> </v>
          </cell>
          <cell r="L719" t="str">
            <v>IN-HTQ-111063937</v>
          </cell>
          <cell r="M719" t="str">
            <v>Annual Print, Internet &amp;</v>
          </cell>
          <cell r="N719" t="str">
            <v>ECON-17B</v>
          </cell>
          <cell r="O719" t="str">
            <v>Radio</v>
          </cell>
          <cell r="P719" t="str">
            <v>Yes</v>
          </cell>
          <cell r="Q719">
            <v>244.08</v>
          </cell>
          <cell r="R719">
            <v>0</v>
          </cell>
          <cell r="S719">
            <v>0</v>
          </cell>
          <cell r="T719">
            <v>0</v>
          </cell>
          <cell r="U719">
            <v>244.08</v>
          </cell>
          <cell r="V719">
            <v>0</v>
          </cell>
          <cell r="W719">
            <v>0</v>
          </cell>
          <cell r="X719" t="str">
            <v>July2010-2011</v>
          </cell>
          <cell r="Y719" t="str">
            <v>July2010-2011RadioCONSER</v>
          </cell>
          <cell r="Z719" t="str">
            <v>Radio121382CONSER</v>
          </cell>
          <cell r="AA719" t="str">
            <v>July2010-2011ECON-17B</v>
          </cell>
          <cell r="AB719" t="str">
            <v>RadioCONSER</v>
          </cell>
          <cell r="AC719" t="str">
            <v>YesCONSERRadio121382</v>
          </cell>
          <cell r="AD719" t="str">
            <v>ECON-17BJulyMCCR</v>
          </cell>
          <cell r="AE719" t="str">
            <v>RadioCONSER121382July</v>
          </cell>
          <cell r="AF719">
            <v>0</v>
          </cell>
          <cell r="AG719">
            <v>244.08</v>
          </cell>
          <cell r="AH719">
            <v>0</v>
          </cell>
          <cell r="AI719">
            <v>0</v>
          </cell>
          <cell r="AJ719">
            <v>0</v>
          </cell>
          <cell r="AK719">
            <v>0</v>
          </cell>
          <cell r="AL719">
            <v>0</v>
          </cell>
          <cell r="AM719">
            <v>0</v>
          </cell>
          <cell r="AN719">
            <v>0</v>
          </cell>
          <cell r="AO719">
            <v>0</v>
          </cell>
          <cell r="AP719">
            <v>0</v>
          </cell>
          <cell r="AQ719">
            <v>244.08</v>
          </cell>
          <cell r="AR719">
            <v>0</v>
          </cell>
          <cell r="AS719">
            <v>0</v>
          </cell>
          <cell r="AT719">
            <v>0</v>
          </cell>
          <cell r="AU719">
            <v>0</v>
          </cell>
          <cell r="AV719">
            <v>0</v>
          </cell>
        </row>
        <row r="720">
          <cell r="A720" t="str">
            <v>July</v>
          </cell>
          <cell r="B720" t="str">
            <v>2010-2011</v>
          </cell>
          <cell r="C720" t="str">
            <v>18225.512015.913</v>
          </cell>
          <cell r="D720" t="str">
            <v>CONSER</v>
          </cell>
          <cell r="E720" t="str">
            <v>MCCR</v>
          </cell>
          <cell r="F720">
            <v>40745</v>
          </cell>
          <cell r="G720">
            <v>53404</v>
          </cell>
          <cell r="H720" t="str">
            <v>Cox Radio WMMO FM</v>
          </cell>
          <cell r="I720">
            <v>303.58</v>
          </cell>
          <cell r="J720" t="str">
            <v>00143127</v>
          </cell>
          <cell r="K720" t="str">
            <v xml:space="preserve"> </v>
          </cell>
          <cell r="L720" t="str">
            <v>IN-MMO-111065012</v>
          </cell>
          <cell r="M720" t="str">
            <v>Annual Print, Internet &amp;</v>
          </cell>
          <cell r="N720" t="str">
            <v>ECON-17B</v>
          </cell>
          <cell r="O720" t="str">
            <v>Radio</v>
          </cell>
          <cell r="P720" t="str">
            <v>Yes</v>
          </cell>
          <cell r="Q720">
            <v>303.58</v>
          </cell>
          <cell r="R720">
            <v>0</v>
          </cell>
          <cell r="S720">
            <v>0</v>
          </cell>
          <cell r="T720">
            <v>0</v>
          </cell>
          <cell r="U720">
            <v>303.58</v>
          </cell>
          <cell r="V720">
            <v>0</v>
          </cell>
          <cell r="W720">
            <v>0</v>
          </cell>
          <cell r="X720" t="str">
            <v>July2010-2011</v>
          </cell>
          <cell r="Y720" t="str">
            <v>July2010-2011RadioCONSER</v>
          </cell>
          <cell r="Z720" t="str">
            <v>Radio53404CONSER</v>
          </cell>
          <cell r="AA720" t="str">
            <v>July2010-2011ECON-17B</v>
          </cell>
          <cell r="AB720" t="str">
            <v>RadioCONSER</v>
          </cell>
          <cell r="AC720" t="str">
            <v>YesCONSERRadio53404</v>
          </cell>
          <cell r="AD720" t="str">
            <v>ECON-17BJulyMCCR</v>
          </cell>
          <cell r="AE720" t="str">
            <v>RadioCONSER53404July</v>
          </cell>
          <cell r="AF720">
            <v>0</v>
          </cell>
          <cell r="AG720">
            <v>303.58</v>
          </cell>
          <cell r="AH720">
            <v>0</v>
          </cell>
          <cell r="AI720">
            <v>0</v>
          </cell>
          <cell r="AJ720">
            <v>0</v>
          </cell>
          <cell r="AK720">
            <v>0</v>
          </cell>
          <cell r="AL720">
            <v>0</v>
          </cell>
          <cell r="AM720">
            <v>0</v>
          </cell>
          <cell r="AN720">
            <v>0</v>
          </cell>
          <cell r="AO720">
            <v>0</v>
          </cell>
          <cell r="AP720">
            <v>0</v>
          </cell>
          <cell r="AQ720">
            <v>303.58</v>
          </cell>
          <cell r="AR720">
            <v>0</v>
          </cell>
          <cell r="AS720">
            <v>0</v>
          </cell>
          <cell r="AT720">
            <v>0</v>
          </cell>
          <cell r="AU720">
            <v>0</v>
          </cell>
          <cell r="AV720">
            <v>0</v>
          </cell>
        </row>
        <row r="721">
          <cell r="A721" t="str">
            <v>July</v>
          </cell>
          <cell r="B721" t="str">
            <v>2010-2011</v>
          </cell>
          <cell r="C721" t="str">
            <v>18225.512015.913</v>
          </cell>
          <cell r="D721" t="str">
            <v>CONSER</v>
          </cell>
          <cell r="E721" t="str">
            <v>MCCR</v>
          </cell>
          <cell r="F721">
            <v>40745</v>
          </cell>
          <cell r="G721">
            <v>53406</v>
          </cell>
          <cell r="H721" t="str">
            <v>Cox Radio WWKA FM</v>
          </cell>
          <cell r="I721">
            <v>280.5</v>
          </cell>
          <cell r="J721" t="str">
            <v>00143129</v>
          </cell>
          <cell r="K721" t="str">
            <v xml:space="preserve"> </v>
          </cell>
          <cell r="L721" t="str">
            <v>IN-WKA-111065065</v>
          </cell>
          <cell r="M721" t="str">
            <v>Annual Print, Internet &amp;</v>
          </cell>
          <cell r="N721" t="str">
            <v>ECON-17B</v>
          </cell>
          <cell r="O721" t="str">
            <v>Radio</v>
          </cell>
          <cell r="P721" t="str">
            <v>Yes</v>
          </cell>
          <cell r="Q721">
            <v>280.5</v>
          </cell>
          <cell r="R721">
            <v>0</v>
          </cell>
          <cell r="S721">
            <v>0</v>
          </cell>
          <cell r="T721">
            <v>0</v>
          </cell>
          <cell r="U721">
            <v>280.5</v>
          </cell>
          <cell r="V721">
            <v>0</v>
          </cell>
          <cell r="W721">
            <v>0</v>
          </cell>
          <cell r="X721" t="str">
            <v>July2010-2011</v>
          </cell>
          <cell r="Y721" t="str">
            <v>July2010-2011RadioCONSER</v>
          </cell>
          <cell r="Z721" t="str">
            <v>Radio53406CONSER</v>
          </cell>
          <cell r="AA721" t="str">
            <v>July2010-2011ECON-17B</v>
          </cell>
          <cell r="AB721" t="str">
            <v>RadioCONSER</v>
          </cell>
          <cell r="AC721" t="str">
            <v>YesCONSERRadio53406</v>
          </cell>
          <cell r="AD721" t="str">
            <v>ECON-17BJulyMCCR</v>
          </cell>
          <cell r="AE721" t="str">
            <v>RadioCONSER53406July</v>
          </cell>
          <cell r="AF721">
            <v>0</v>
          </cell>
          <cell r="AG721">
            <v>280.5</v>
          </cell>
          <cell r="AH721">
            <v>0</v>
          </cell>
          <cell r="AI721">
            <v>0</v>
          </cell>
          <cell r="AJ721">
            <v>0</v>
          </cell>
          <cell r="AK721">
            <v>0</v>
          </cell>
          <cell r="AL721">
            <v>0</v>
          </cell>
          <cell r="AM721">
            <v>0</v>
          </cell>
          <cell r="AN721">
            <v>0</v>
          </cell>
          <cell r="AO721">
            <v>0</v>
          </cell>
          <cell r="AP721">
            <v>0</v>
          </cell>
          <cell r="AQ721">
            <v>280.5</v>
          </cell>
          <cell r="AR721">
            <v>0</v>
          </cell>
          <cell r="AS721">
            <v>0</v>
          </cell>
          <cell r="AT721">
            <v>0</v>
          </cell>
          <cell r="AU721">
            <v>0</v>
          </cell>
          <cell r="AV721">
            <v>0</v>
          </cell>
        </row>
        <row r="722">
          <cell r="A722" t="str">
            <v>July</v>
          </cell>
          <cell r="B722" t="str">
            <v>2010-2011</v>
          </cell>
          <cell r="C722" t="str">
            <v>18225.512015.913</v>
          </cell>
          <cell r="D722" t="str">
            <v>CONSER</v>
          </cell>
          <cell r="E722" t="str">
            <v>MCCR</v>
          </cell>
          <cell r="F722">
            <v>40750</v>
          </cell>
          <cell r="G722">
            <v>26733</v>
          </cell>
          <cell r="H722" t="str">
            <v>Clear Channel Broadcasting Inc</v>
          </cell>
          <cell r="I722">
            <v>346.34</v>
          </cell>
          <cell r="J722" t="str">
            <v>00143209</v>
          </cell>
          <cell r="K722" t="str">
            <v xml:space="preserve"> </v>
          </cell>
          <cell r="L722" t="str">
            <v>106-203768</v>
          </cell>
          <cell r="M722" t="str">
            <v>Annual Print, Internet &amp;</v>
          </cell>
          <cell r="N722" t="str">
            <v>ECON-17B</v>
          </cell>
          <cell r="O722" t="str">
            <v>Radio</v>
          </cell>
          <cell r="P722" t="str">
            <v>Yes</v>
          </cell>
          <cell r="Q722">
            <v>346.34</v>
          </cell>
          <cell r="R722">
            <v>0</v>
          </cell>
          <cell r="S722">
            <v>0</v>
          </cell>
          <cell r="T722">
            <v>0</v>
          </cell>
          <cell r="U722">
            <v>346.34</v>
          </cell>
          <cell r="V722">
            <v>0</v>
          </cell>
          <cell r="W722">
            <v>0</v>
          </cell>
          <cell r="X722" t="str">
            <v>July2010-2011</v>
          </cell>
          <cell r="Y722" t="str">
            <v>July2010-2011RadioCONSER</v>
          </cell>
          <cell r="Z722" t="str">
            <v>Radio26733CONSER</v>
          </cell>
          <cell r="AA722" t="str">
            <v>July2010-2011ECON-17B</v>
          </cell>
          <cell r="AB722" t="str">
            <v>RadioCONSER</v>
          </cell>
          <cell r="AC722" t="str">
            <v>YesCONSERRadio26733</v>
          </cell>
          <cell r="AD722" t="str">
            <v>ECON-17BJulyMCCR</v>
          </cell>
          <cell r="AE722" t="str">
            <v>RadioCONSER26733July</v>
          </cell>
          <cell r="AF722">
            <v>0</v>
          </cell>
          <cell r="AG722">
            <v>346.34</v>
          </cell>
          <cell r="AH722">
            <v>0</v>
          </cell>
          <cell r="AI722">
            <v>0</v>
          </cell>
          <cell r="AJ722">
            <v>0</v>
          </cell>
          <cell r="AK722">
            <v>0</v>
          </cell>
          <cell r="AL722">
            <v>0</v>
          </cell>
          <cell r="AM722">
            <v>0</v>
          </cell>
          <cell r="AN722">
            <v>0</v>
          </cell>
          <cell r="AO722">
            <v>0</v>
          </cell>
          <cell r="AP722">
            <v>0</v>
          </cell>
          <cell r="AQ722">
            <v>346.34</v>
          </cell>
          <cell r="AR722">
            <v>0</v>
          </cell>
          <cell r="AS722">
            <v>0</v>
          </cell>
          <cell r="AT722">
            <v>0</v>
          </cell>
          <cell r="AU722">
            <v>0</v>
          </cell>
          <cell r="AV722">
            <v>0</v>
          </cell>
        </row>
        <row r="723">
          <cell r="A723" t="str">
            <v>July</v>
          </cell>
          <cell r="B723" t="str">
            <v>2010-2011</v>
          </cell>
          <cell r="C723" t="str">
            <v>18225.512015.913</v>
          </cell>
          <cell r="D723" t="str">
            <v>CONSER</v>
          </cell>
          <cell r="E723" t="str">
            <v>MCCR</v>
          </cell>
          <cell r="F723">
            <v>40750</v>
          </cell>
          <cell r="G723">
            <v>26733</v>
          </cell>
          <cell r="H723" t="str">
            <v>Clear Channel Broadcasting Inc</v>
          </cell>
          <cell r="I723">
            <v>265.45999999999998</v>
          </cell>
          <cell r="J723" t="str">
            <v>00143209</v>
          </cell>
          <cell r="K723" t="str">
            <v xml:space="preserve"> </v>
          </cell>
          <cell r="L723" t="str">
            <v>106-203769</v>
          </cell>
          <cell r="M723" t="str">
            <v>Annual Print, Internet &amp;</v>
          </cell>
          <cell r="N723" t="str">
            <v>ECON-17B</v>
          </cell>
          <cell r="O723" t="str">
            <v>Radio</v>
          </cell>
          <cell r="P723" t="str">
            <v>Yes</v>
          </cell>
          <cell r="Q723">
            <v>265.45999999999998</v>
          </cell>
          <cell r="R723">
            <v>0</v>
          </cell>
          <cell r="S723">
            <v>0</v>
          </cell>
          <cell r="T723">
            <v>0</v>
          </cell>
          <cell r="U723">
            <v>265.45999999999998</v>
          </cell>
          <cell r="V723">
            <v>0</v>
          </cell>
          <cell r="W723">
            <v>0</v>
          </cell>
          <cell r="X723" t="str">
            <v>July2010-2011</v>
          </cell>
          <cell r="Y723" t="str">
            <v>July2010-2011RadioCONSER</v>
          </cell>
          <cell r="Z723" t="str">
            <v>Radio26733CONSER</v>
          </cell>
          <cell r="AA723" t="str">
            <v>July2010-2011ECON-17B</v>
          </cell>
          <cell r="AB723" t="str">
            <v>RadioCONSER</v>
          </cell>
          <cell r="AC723" t="str">
            <v>YesCONSERRadio26733</v>
          </cell>
          <cell r="AD723" t="str">
            <v>ECON-17BJulyMCCR</v>
          </cell>
          <cell r="AE723" t="str">
            <v>RadioCONSER26733July</v>
          </cell>
          <cell r="AF723">
            <v>0</v>
          </cell>
          <cell r="AG723">
            <v>265.45999999999998</v>
          </cell>
          <cell r="AH723">
            <v>0</v>
          </cell>
          <cell r="AI723">
            <v>0</v>
          </cell>
          <cell r="AJ723">
            <v>0</v>
          </cell>
          <cell r="AK723">
            <v>0</v>
          </cell>
          <cell r="AL723">
            <v>0</v>
          </cell>
          <cell r="AM723">
            <v>0</v>
          </cell>
          <cell r="AN723">
            <v>0</v>
          </cell>
          <cell r="AO723">
            <v>0</v>
          </cell>
          <cell r="AP723">
            <v>0</v>
          </cell>
          <cell r="AQ723">
            <v>265.45999999999998</v>
          </cell>
          <cell r="AR723">
            <v>0</v>
          </cell>
          <cell r="AS723">
            <v>0</v>
          </cell>
          <cell r="AT723">
            <v>0</v>
          </cell>
          <cell r="AU723">
            <v>0</v>
          </cell>
          <cell r="AV723">
            <v>0</v>
          </cell>
        </row>
        <row r="724">
          <cell r="A724" t="str">
            <v>August</v>
          </cell>
          <cell r="B724" t="str">
            <v>2010-2011</v>
          </cell>
          <cell r="C724" t="str">
            <v>18225.511200.912</v>
          </cell>
          <cell r="D724" t="str">
            <v>CONSER</v>
          </cell>
          <cell r="E724" t="str">
            <v>MCCR</v>
          </cell>
          <cell r="F724">
            <v>40767</v>
          </cell>
          <cell r="G724">
            <v>26733</v>
          </cell>
          <cell r="H724" t="str">
            <v>Clear Channel Broadcasting Inc</v>
          </cell>
          <cell r="I724">
            <v>405.58</v>
          </cell>
          <cell r="J724" t="str">
            <v>00143456</v>
          </cell>
          <cell r="K724" t="str">
            <v xml:space="preserve"> </v>
          </cell>
          <cell r="L724" t="str">
            <v>106-205336</v>
          </cell>
          <cell r="M724" t="str">
            <v>Annual Print, Internet &amp;</v>
          </cell>
          <cell r="N724" t="str">
            <v>ECON-17B</v>
          </cell>
          <cell r="O724" t="str">
            <v>Radio</v>
          </cell>
          <cell r="P724" t="str">
            <v>Yes</v>
          </cell>
          <cell r="Q724">
            <v>405.58</v>
          </cell>
          <cell r="R724">
            <v>0</v>
          </cell>
          <cell r="S724">
            <v>0</v>
          </cell>
          <cell r="T724">
            <v>0</v>
          </cell>
          <cell r="U724">
            <v>405.58</v>
          </cell>
          <cell r="V724">
            <v>0</v>
          </cell>
          <cell r="W724">
            <v>0</v>
          </cell>
          <cell r="X724" t="str">
            <v>August2010-2011</v>
          </cell>
          <cell r="Y724" t="str">
            <v>August2010-2011RadioCONSER</v>
          </cell>
          <cell r="Z724" t="str">
            <v>Radio26733CONSER</v>
          </cell>
          <cell r="AA724" t="str">
            <v>August2010-2011ECON-17B</v>
          </cell>
          <cell r="AB724" t="str">
            <v>RadioCONSER</v>
          </cell>
          <cell r="AC724" t="str">
            <v>YesCONSERRadio26733</v>
          </cell>
          <cell r="AD724" t="str">
            <v>ECON-17BAugustMCCR</v>
          </cell>
          <cell r="AE724" t="str">
            <v>RadioCONSER26733August</v>
          </cell>
          <cell r="AF724">
            <v>0</v>
          </cell>
          <cell r="AG724">
            <v>405.58</v>
          </cell>
          <cell r="AH724">
            <v>0</v>
          </cell>
          <cell r="AI724">
            <v>0</v>
          </cell>
          <cell r="AJ724">
            <v>0</v>
          </cell>
          <cell r="AK724">
            <v>0</v>
          </cell>
          <cell r="AL724">
            <v>0</v>
          </cell>
          <cell r="AM724">
            <v>0</v>
          </cell>
          <cell r="AN724">
            <v>0</v>
          </cell>
          <cell r="AO724">
            <v>0</v>
          </cell>
          <cell r="AP724">
            <v>0</v>
          </cell>
          <cell r="AQ724">
            <v>0</v>
          </cell>
          <cell r="AR724">
            <v>405.58</v>
          </cell>
          <cell r="AS724">
            <v>0</v>
          </cell>
          <cell r="AT724">
            <v>0</v>
          </cell>
          <cell r="AU724">
            <v>0</v>
          </cell>
          <cell r="AV724">
            <v>0</v>
          </cell>
        </row>
        <row r="725">
          <cell r="A725" t="str">
            <v>August</v>
          </cell>
          <cell r="B725" t="str">
            <v>2010-2011</v>
          </cell>
          <cell r="C725" t="str">
            <v>18225.511200.912</v>
          </cell>
          <cell r="D725" t="str">
            <v>CONSER</v>
          </cell>
          <cell r="E725" t="str">
            <v>MCCR</v>
          </cell>
          <cell r="F725">
            <v>40770</v>
          </cell>
          <cell r="G725">
            <v>53405</v>
          </cell>
          <cell r="H725" t="str">
            <v>Cox Radio WCFB FM</v>
          </cell>
          <cell r="I725">
            <v>607.16</v>
          </cell>
          <cell r="J725" t="str">
            <v>00143495</v>
          </cell>
          <cell r="K725" t="str">
            <v xml:space="preserve"> </v>
          </cell>
          <cell r="L725" t="str">
            <v>IN-CFB-111075246</v>
          </cell>
          <cell r="M725" t="str">
            <v>Annual Print, Internet &amp;</v>
          </cell>
          <cell r="N725" t="str">
            <v>ECON-17B</v>
          </cell>
          <cell r="O725" t="str">
            <v>Radio</v>
          </cell>
          <cell r="P725" t="str">
            <v>Yes</v>
          </cell>
          <cell r="Q725">
            <v>607.16</v>
          </cell>
          <cell r="R725">
            <v>0</v>
          </cell>
          <cell r="S725">
            <v>0</v>
          </cell>
          <cell r="T725">
            <v>0</v>
          </cell>
          <cell r="U725">
            <v>607.16</v>
          </cell>
          <cell r="V725">
            <v>0</v>
          </cell>
          <cell r="W725">
            <v>0</v>
          </cell>
          <cell r="X725" t="str">
            <v>August2010-2011</v>
          </cell>
          <cell r="Y725" t="str">
            <v>August2010-2011RadioCONSER</v>
          </cell>
          <cell r="Z725" t="str">
            <v>Radio53405CONSER</v>
          </cell>
          <cell r="AA725" t="str">
            <v>August2010-2011ECON-17B</v>
          </cell>
          <cell r="AB725" t="str">
            <v>RadioCONSER</v>
          </cell>
          <cell r="AC725" t="str">
            <v>YesCONSERRadio53405</v>
          </cell>
          <cell r="AD725" t="str">
            <v>ECON-17BAugustMCCR</v>
          </cell>
          <cell r="AE725" t="str">
            <v>RadioCONSER53405August</v>
          </cell>
          <cell r="AF725">
            <v>0</v>
          </cell>
          <cell r="AG725">
            <v>607.16</v>
          </cell>
          <cell r="AH725">
            <v>0</v>
          </cell>
          <cell r="AI725">
            <v>0</v>
          </cell>
          <cell r="AJ725">
            <v>0</v>
          </cell>
          <cell r="AK725">
            <v>0</v>
          </cell>
          <cell r="AL725">
            <v>0</v>
          </cell>
          <cell r="AM725">
            <v>0</v>
          </cell>
          <cell r="AN725">
            <v>0</v>
          </cell>
          <cell r="AO725">
            <v>0</v>
          </cell>
          <cell r="AP725">
            <v>0</v>
          </cell>
          <cell r="AQ725">
            <v>0</v>
          </cell>
          <cell r="AR725">
            <v>607.16</v>
          </cell>
          <cell r="AS725">
            <v>0</v>
          </cell>
          <cell r="AT725">
            <v>0</v>
          </cell>
          <cell r="AU725">
            <v>0</v>
          </cell>
          <cell r="AV725">
            <v>0</v>
          </cell>
        </row>
        <row r="726">
          <cell r="A726" t="str">
            <v>August</v>
          </cell>
          <cell r="B726" t="str">
            <v>2010-2011</v>
          </cell>
          <cell r="C726" t="str">
            <v>18225.511200.912</v>
          </cell>
          <cell r="D726" t="str">
            <v>CONSER</v>
          </cell>
          <cell r="E726" t="str">
            <v>MCCR</v>
          </cell>
          <cell r="F726">
            <v>40770</v>
          </cell>
          <cell r="G726">
            <v>53406</v>
          </cell>
          <cell r="H726" t="str">
            <v>Cox Radio WWKA FM</v>
          </cell>
          <cell r="I726">
            <v>561</v>
          </cell>
          <cell r="J726" t="str">
            <v>00143494</v>
          </cell>
          <cell r="K726" t="str">
            <v xml:space="preserve"> </v>
          </cell>
          <cell r="L726" t="str">
            <v>IN-WKA-111075398</v>
          </cell>
          <cell r="M726" t="str">
            <v>Annual Print, Internet &amp;</v>
          </cell>
          <cell r="N726" t="str">
            <v>ECON-17B</v>
          </cell>
          <cell r="O726" t="str">
            <v>Radio</v>
          </cell>
          <cell r="P726" t="str">
            <v>Yes</v>
          </cell>
          <cell r="Q726">
            <v>561</v>
          </cell>
          <cell r="R726">
            <v>0</v>
          </cell>
          <cell r="S726">
            <v>0</v>
          </cell>
          <cell r="T726">
            <v>0</v>
          </cell>
          <cell r="U726">
            <v>561</v>
          </cell>
          <cell r="V726">
            <v>0</v>
          </cell>
          <cell r="W726">
            <v>0</v>
          </cell>
          <cell r="X726" t="str">
            <v>August2010-2011</v>
          </cell>
          <cell r="Y726" t="str">
            <v>August2010-2011RadioCONSER</v>
          </cell>
          <cell r="Z726" t="str">
            <v>Radio53406CONSER</v>
          </cell>
          <cell r="AA726" t="str">
            <v>August2010-2011ECON-17B</v>
          </cell>
          <cell r="AB726" t="str">
            <v>RadioCONSER</v>
          </cell>
          <cell r="AC726" t="str">
            <v>YesCONSERRadio53406</v>
          </cell>
          <cell r="AD726" t="str">
            <v>ECON-17BAugustMCCR</v>
          </cell>
          <cell r="AE726" t="str">
            <v>RadioCONSER53406August</v>
          </cell>
          <cell r="AF726">
            <v>0</v>
          </cell>
          <cell r="AG726">
            <v>561</v>
          </cell>
          <cell r="AH726">
            <v>0</v>
          </cell>
          <cell r="AI726">
            <v>0</v>
          </cell>
          <cell r="AJ726">
            <v>0</v>
          </cell>
          <cell r="AK726">
            <v>0</v>
          </cell>
          <cell r="AL726">
            <v>0</v>
          </cell>
          <cell r="AM726">
            <v>0</v>
          </cell>
          <cell r="AN726">
            <v>0</v>
          </cell>
          <cell r="AO726">
            <v>0</v>
          </cell>
          <cell r="AP726">
            <v>0</v>
          </cell>
          <cell r="AQ726">
            <v>0</v>
          </cell>
          <cell r="AR726">
            <v>561</v>
          </cell>
          <cell r="AS726">
            <v>0</v>
          </cell>
          <cell r="AT726">
            <v>0</v>
          </cell>
          <cell r="AU726">
            <v>0</v>
          </cell>
          <cell r="AV726">
            <v>0</v>
          </cell>
        </row>
        <row r="727">
          <cell r="A727" t="str">
            <v>August</v>
          </cell>
          <cell r="B727" t="str">
            <v>2010-2011</v>
          </cell>
          <cell r="C727" t="str">
            <v>18225.511200.912</v>
          </cell>
          <cell r="D727" t="str">
            <v>CONSER</v>
          </cell>
          <cell r="E727" t="str">
            <v>MCCR</v>
          </cell>
          <cell r="F727">
            <v>40770</v>
          </cell>
          <cell r="G727">
            <v>51440</v>
          </cell>
          <cell r="H727" t="str">
            <v>WLOQ Gross Communications Corp</v>
          </cell>
          <cell r="I727">
            <v>202.79</v>
          </cell>
          <cell r="J727" t="str">
            <v>00143471</v>
          </cell>
          <cell r="K727" t="str">
            <v xml:space="preserve"> </v>
          </cell>
          <cell r="L727" t="str">
            <v>IN-1110722520</v>
          </cell>
          <cell r="M727" t="str">
            <v>Annual Print, Internet &amp;</v>
          </cell>
          <cell r="N727" t="str">
            <v>ECON-17B</v>
          </cell>
          <cell r="O727" t="str">
            <v>Radio</v>
          </cell>
          <cell r="P727" t="str">
            <v>Yes</v>
          </cell>
          <cell r="Q727">
            <v>202.79</v>
          </cell>
          <cell r="R727">
            <v>0</v>
          </cell>
          <cell r="S727">
            <v>0</v>
          </cell>
          <cell r="T727">
            <v>0</v>
          </cell>
          <cell r="U727">
            <v>202.79</v>
          </cell>
          <cell r="V727">
            <v>0</v>
          </cell>
          <cell r="W727">
            <v>0</v>
          </cell>
          <cell r="X727" t="str">
            <v>August2010-2011</v>
          </cell>
          <cell r="Y727" t="str">
            <v>August2010-2011RadioCONSER</v>
          </cell>
          <cell r="Z727" t="str">
            <v>Radio51440CONSER</v>
          </cell>
          <cell r="AA727" t="str">
            <v>August2010-2011ECON-17B</v>
          </cell>
          <cell r="AB727" t="str">
            <v>RadioCONSER</v>
          </cell>
          <cell r="AC727" t="str">
            <v>YesCONSERRadio51440</v>
          </cell>
          <cell r="AD727" t="str">
            <v>ECON-17BAugustMCCR</v>
          </cell>
          <cell r="AE727" t="str">
            <v>RadioCONSER51440August</v>
          </cell>
          <cell r="AF727">
            <v>0</v>
          </cell>
          <cell r="AG727">
            <v>202.79</v>
          </cell>
          <cell r="AH727">
            <v>0</v>
          </cell>
          <cell r="AI727">
            <v>0</v>
          </cell>
          <cell r="AJ727">
            <v>0</v>
          </cell>
          <cell r="AK727">
            <v>0</v>
          </cell>
          <cell r="AL727">
            <v>0</v>
          </cell>
          <cell r="AM727">
            <v>0</v>
          </cell>
          <cell r="AN727">
            <v>0</v>
          </cell>
          <cell r="AO727">
            <v>0</v>
          </cell>
          <cell r="AP727">
            <v>0</v>
          </cell>
          <cell r="AQ727">
            <v>0</v>
          </cell>
          <cell r="AR727">
            <v>202.79</v>
          </cell>
          <cell r="AS727">
            <v>0</v>
          </cell>
          <cell r="AT727">
            <v>0</v>
          </cell>
          <cell r="AU727">
            <v>0</v>
          </cell>
          <cell r="AV727">
            <v>0</v>
          </cell>
        </row>
        <row r="728">
          <cell r="A728" t="str">
            <v>August</v>
          </cell>
          <cell r="B728" t="str">
            <v>2010-2011</v>
          </cell>
          <cell r="C728" t="str">
            <v>18225.511200.912</v>
          </cell>
          <cell r="D728" t="str">
            <v>CONSER</v>
          </cell>
          <cell r="E728" t="str">
            <v>MCCR</v>
          </cell>
          <cell r="F728">
            <v>40772</v>
          </cell>
          <cell r="G728">
            <v>53404</v>
          </cell>
          <cell r="H728" t="str">
            <v>Cox Radio WMMO FM</v>
          </cell>
          <cell r="I728">
            <v>607.16</v>
          </cell>
          <cell r="J728" t="str">
            <v>00143522</v>
          </cell>
          <cell r="K728" t="str">
            <v xml:space="preserve"> </v>
          </cell>
          <cell r="L728" t="str">
            <v>IN-MMO-111075355</v>
          </cell>
          <cell r="M728" t="str">
            <v>Annual Print, Internet &amp;</v>
          </cell>
          <cell r="N728" t="str">
            <v>ECON-17B</v>
          </cell>
          <cell r="O728" t="str">
            <v>Radio</v>
          </cell>
          <cell r="P728" t="str">
            <v>Yes</v>
          </cell>
          <cell r="Q728">
            <v>607.16</v>
          </cell>
          <cell r="R728">
            <v>0</v>
          </cell>
          <cell r="S728">
            <v>0</v>
          </cell>
          <cell r="T728">
            <v>0</v>
          </cell>
          <cell r="U728">
            <v>607.16</v>
          </cell>
          <cell r="V728">
            <v>0</v>
          </cell>
          <cell r="W728">
            <v>0</v>
          </cell>
          <cell r="X728" t="str">
            <v>August2010-2011</v>
          </cell>
          <cell r="Y728" t="str">
            <v>August2010-2011RadioCONSER</v>
          </cell>
          <cell r="Z728" t="str">
            <v>Radio53404CONSER</v>
          </cell>
          <cell r="AA728" t="str">
            <v>August2010-2011ECON-17B</v>
          </cell>
          <cell r="AB728" t="str">
            <v>RadioCONSER</v>
          </cell>
          <cell r="AC728" t="str">
            <v>YesCONSERRadio53404</v>
          </cell>
          <cell r="AD728" t="str">
            <v>ECON-17BAugustMCCR</v>
          </cell>
          <cell r="AE728" t="str">
            <v>RadioCONSER53404August</v>
          </cell>
          <cell r="AF728">
            <v>0</v>
          </cell>
          <cell r="AG728">
            <v>607.16</v>
          </cell>
          <cell r="AH728">
            <v>0</v>
          </cell>
          <cell r="AI728">
            <v>0</v>
          </cell>
          <cell r="AJ728">
            <v>0</v>
          </cell>
          <cell r="AK728">
            <v>0</v>
          </cell>
          <cell r="AL728">
            <v>0</v>
          </cell>
          <cell r="AM728">
            <v>0</v>
          </cell>
          <cell r="AN728">
            <v>0</v>
          </cell>
          <cell r="AO728">
            <v>0</v>
          </cell>
          <cell r="AP728">
            <v>0</v>
          </cell>
          <cell r="AQ728">
            <v>0</v>
          </cell>
          <cell r="AR728">
            <v>607.16</v>
          </cell>
          <cell r="AS728">
            <v>0</v>
          </cell>
          <cell r="AT728">
            <v>0</v>
          </cell>
          <cell r="AU728">
            <v>0</v>
          </cell>
          <cell r="AV728">
            <v>0</v>
          </cell>
        </row>
        <row r="729">
          <cell r="A729" t="str">
            <v>August</v>
          </cell>
          <cell r="B729" t="str">
            <v>2010-2011</v>
          </cell>
          <cell r="C729" t="str">
            <v>18225.511200.912</v>
          </cell>
          <cell r="D729" t="str">
            <v>CONSER</v>
          </cell>
          <cell r="E729" t="str">
            <v>MCCR</v>
          </cell>
          <cell r="F729">
            <v>40777</v>
          </cell>
          <cell r="G729">
            <v>26733</v>
          </cell>
          <cell r="H729" t="str">
            <v>Clear Channel Broadcasting Inc</v>
          </cell>
          <cell r="I729">
            <v>662.28</v>
          </cell>
          <cell r="J729" t="str">
            <v>00143614</v>
          </cell>
          <cell r="K729" t="str">
            <v xml:space="preserve"> </v>
          </cell>
          <cell r="L729" t="str">
            <v>106-205664</v>
          </cell>
          <cell r="M729" t="str">
            <v>Annual Print, Internet &amp;</v>
          </cell>
          <cell r="N729" t="str">
            <v>ECON-17B</v>
          </cell>
          <cell r="O729" t="str">
            <v>Radio</v>
          </cell>
          <cell r="P729" t="str">
            <v>Yes</v>
          </cell>
          <cell r="Q729">
            <v>662.28</v>
          </cell>
          <cell r="R729">
            <v>0</v>
          </cell>
          <cell r="S729">
            <v>0</v>
          </cell>
          <cell r="T729">
            <v>0</v>
          </cell>
          <cell r="U729">
            <v>662.28</v>
          </cell>
          <cell r="V729">
            <v>0</v>
          </cell>
          <cell r="W729">
            <v>0</v>
          </cell>
          <cell r="X729" t="str">
            <v>August2010-2011</v>
          </cell>
          <cell r="Y729" t="str">
            <v>August2010-2011RadioCONSER</v>
          </cell>
          <cell r="Z729" t="str">
            <v>Radio26733CONSER</v>
          </cell>
          <cell r="AA729" t="str">
            <v>August2010-2011ECON-17B</v>
          </cell>
          <cell r="AB729" t="str">
            <v>RadioCONSER</v>
          </cell>
          <cell r="AC729" t="str">
            <v>YesCONSERRadio26733</v>
          </cell>
          <cell r="AD729" t="str">
            <v>ECON-17BAugustMCCR</v>
          </cell>
          <cell r="AE729" t="str">
            <v>RadioCONSER26733August</v>
          </cell>
          <cell r="AF729">
            <v>0</v>
          </cell>
          <cell r="AG729">
            <v>662.28</v>
          </cell>
          <cell r="AH729">
            <v>0</v>
          </cell>
          <cell r="AI729">
            <v>0</v>
          </cell>
          <cell r="AJ729">
            <v>0</v>
          </cell>
          <cell r="AK729">
            <v>0</v>
          </cell>
          <cell r="AL729">
            <v>0</v>
          </cell>
          <cell r="AM729">
            <v>0</v>
          </cell>
          <cell r="AN729">
            <v>0</v>
          </cell>
          <cell r="AO729">
            <v>0</v>
          </cell>
          <cell r="AP729">
            <v>0</v>
          </cell>
          <cell r="AQ729">
            <v>0</v>
          </cell>
          <cell r="AR729">
            <v>662.28</v>
          </cell>
          <cell r="AS729">
            <v>0</v>
          </cell>
          <cell r="AT729">
            <v>0</v>
          </cell>
          <cell r="AU729">
            <v>0</v>
          </cell>
          <cell r="AV729">
            <v>0</v>
          </cell>
        </row>
        <row r="730">
          <cell r="A730" t="str">
            <v>August</v>
          </cell>
          <cell r="B730" t="str">
            <v>2010-2011</v>
          </cell>
          <cell r="C730" t="str">
            <v>18225.511200.912</v>
          </cell>
          <cell r="D730" t="str">
            <v>CONSER</v>
          </cell>
          <cell r="E730" t="str">
            <v>MCCR</v>
          </cell>
          <cell r="F730">
            <v>40777</v>
          </cell>
          <cell r="G730">
            <v>26733</v>
          </cell>
          <cell r="H730" t="str">
            <v>Clear Channel Broadcasting Inc</v>
          </cell>
          <cell r="I730">
            <v>500.58</v>
          </cell>
          <cell r="J730" t="str">
            <v>00143614</v>
          </cell>
          <cell r="K730" t="str">
            <v xml:space="preserve"> </v>
          </cell>
          <cell r="L730" t="str">
            <v>106-205665</v>
          </cell>
          <cell r="M730" t="str">
            <v>Annual Print, Internet &amp;</v>
          </cell>
          <cell r="N730" t="str">
            <v>ECON-17B</v>
          </cell>
          <cell r="O730" t="str">
            <v>Radio</v>
          </cell>
          <cell r="P730" t="str">
            <v>Yes</v>
          </cell>
          <cell r="Q730">
            <v>500.58</v>
          </cell>
          <cell r="R730">
            <v>0</v>
          </cell>
          <cell r="S730">
            <v>0</v>
          </cell>
          <cell r="T730">
            <v>0</v>
          </cell>
          <cell r="U730">
            <v>500.58</v>
          </cell>
          <cell r="V730">
            <v>0</v>
          </cell>
          <cell r="W730">
            <v>0</v>
          </cell>
          <cell r="X730" t="str">
            <v>August2010-2011</v>
          </cell>
          <cell r="Y730" t="str">
            <v>August2010-2011RadioCONSER</v>
          </cell>
          <cell r="Z730" t="str">
            <v>Radio26733CONSER</v>
          </cell>
          <cell r="AA730" t="str">
            <v>August2010-2011ECON-17B</v>
          </cell>
          <cell r="AB730" t="str">
            <v>RadioCONSER</v>
          </cell>
          <cell r="AC730" t="str">
            <v>YesCONSERRadio26733</v>
          </cell>
          <cell r="AD730" t="str">
            <v>ECON-17BAugustMCCR</v>
          </cell>
          <cell r="AE730" t="str">
            <v>RadioCONSER26733August</v>
          </cell>
          <cell r="AF730">
            <v>0</v>
          </cell>
          <cell r="AG730">
            <v>500.58</v>
          </cell>
          <cell r="AH730">
            <v>0</v>
          </cell>
          <cell r="AI730">
            <v>0</v>
          </cell>
          <cell r="AJ730">
            <v>0</v>
          </cell>
          <cell r="AK730">
            <v>0</v>
          </cell>
          <cell r="AL730">
            <v>0</v>
          </cell>
          <cell r="AM730">
            <v>0</v>
          </cell>
          <cell r="AN730">
            <v>0</v>
          </cell>
          <cell r="AO730">
            <v>0</v>
          </cell>
          <cell r="AP730">
            <v>0</v>
          </cell>
          <cell r="AQ730">
            <v>0</v>
          </cell>
          <cell r="AR730">
            <v>500.58</v>
          </cell>
          <cell r="AS730">
            <v>0</v>
          </cell>
          <cell r="AT730">
            <v>0</v>
          </cell>
          <cell r="AU730">
            <v>0</v>
          </cell>
          <cell r="AV730">
            <v>0</v>
          </cell>
        </row>
        <row r="731">
          <cell r="A731" t="str">
            <v>August</v>
          </cell>
          <cell r="B731" t="str">
            <v>2010-2011</v>
          </cell>
          <cell r="C731" t="str">
            <v>18225.511200.912</v>
          </cell>
          <cell r="D731" t="str">
            <v>CONSER</v>
          </cell>
          <cell r="E731" t="str">
            <v>MCCR</v>
          </cell>
          <cell r="F731">
            <v>40777</v>
          </cell>
          <cell r="G731">
            <v>26733</v>
          </cell>
          <cell r="H731" t="str">
            <v>Clear Channel Broadcasting Inc</v>
          </cell>
          <cell r="I731">
            <v>612.39</v>
          </cell>
          <cell r="J731" t="str">
            <v>00143614</v>
          </cell>
          <cell r="K731" t="str">
            <v xml:space="preserve"> </v>
          </cell>
          <cell r="L731" t="str">
            <v>106-205687</v>
          </cell>
          <cell r="M731" t="str">
            <v>Annual Print, Internet &amp;</v>
          </cell>
          <cell r="N731" t="str">
            <v>ECON-17B</v>
          </cell>
          <cell r="O731" t="str">
            <v>Radio</v>
          </cell>
          <cell r="P731" t="str">
            <v>Yes</v>
          </cell>
          <cell r="Q731">
            <v>612.39</v>
          </cell>
          <cell r="R731">
            <v>0</v>
          </cell>
          <cell r="S731">
            <v>0</v>
          </cell>
          <cell r="T731">
            <v>0</v>
          </cell>
          <cell r="U731">
            <v>612.39</v>
          </cell>
          <cell r="V731">
            <v>0</v>
          </cell>
          <cell r="W731">
            <v>0</v>
          </cell>
          <cell r="X731" t="str">
            <v>August2010-2011</v>
          </cell>
          <cell r="Y731" t="str">
            <v>August2010-2011RadioCONSER</v>
          </cell>
          <cell r="Z731" t="str">
            <v>Radio26733CONSER</v>
          </cell>
          <cell r="AA731" t="str">
            <v>August2010-2011ECON-17B</v>
          </cell>
          <cell r="AB731" t="str">
            <v>RadioCONSER</v>
          </cell>
          <cell r="AC731" t="str">
            <v>YesCONSERRadio26733</v>
          </cell>
          <cell r="AD731" t="str">
            <v>ECON-17BAugustMCCR</v>
          </cell>
          <cell r="AE731" t="str">
            <v>RadioCONSER26733August</v>
          </cell>
          <cell r="AF731">
            <v>0</v>
          </cell>
          <cell r="AG731">
            <v>612.39</v>
          </cell>
          <cell r="AH731">
            <v>0</v>
          </cell>
          <cell r="AI731">
            <v>0</v>
          </cell>
          <cell r="AJ731">
            <v>0</v>
          </cell>
          <cell r="AK731">
            <v>0</v>
          </cell>
          <cell r="AL731">
            <v>0</v>
          </cell>
          <cell r="AM731">
            <v>0</v>
          </cell>
          <cell r="AN731">
            <v>0</v>
          </cell>
          <cell r="AO731">
            <v>0</v>
          </cell>
          <cell r="AP731">
            <v>0</v>
          </cell>
          <cell r="AQ731">
            <v>0</v>
          </cell>
          <cell r="AR731">
            <v>612.39</v>
          </cell>
          <cell r="AS731">
            <v>0</v>
          </cell>
          <cell r="AT731">
            <v>0</v>
          </cell>
          <cell r="AU731">
            <v>0</v>
          </cell>
          <cell r="AV731">
            <v>0</v>
          </cell>
        </row>
        <row r="732">
          <cell r="A732" t="str">
            <v>September</v>
          </cell>
          <cell r="B732" t="str">
            <v>2010-2011</v>
          </cell>
          <cell r="C732" t="str">
            <v>18225.511200.912</v>
          </cell>
          <cell r="D732" t="str">
            <v>CONSER</v>
          </cell>
          <cell r="E732" t="str">
            <v>MCCR</v>
          </cell>
          <cell r="F732">
            <v>40801</v>
          </cell>
          <cell r="G732">
            <v>26733</v>
          </cell>
          <cell r="H732" t="str">
            <v>Clear Channel Broadcasting Inc</v>
          </cell>
          <cell r="I732">
            <v>664.35</v>
          </cell>
          <cell r="J732" t="str">
            <v>00143980</v>
          </cell>
          <cell r="K732" t="str">
            <v xml:space="preserve"> </v>
          </cell>
          <cell r="L732" t="str">
            <v>106-207142</v>
          </cell>
          <cell r="M732" t="str">
            <v>Annual Print, Internet &amp;</v>
          </cell>
          <cell r="N732" t="str">
            <v>ECON-17B</v>
          </cell>
          <cell r="O732" t="str">
            <v>Radio</v>
          </cell>
          <cell r="P732" t="str">
            <v>Yes</v>
          </cell>
          <cell r="Q732">
            <v>664.35</v>
          </cell>
          <cell r="R732">
            <v>0</v>
          </cell>
          <cell r="S732">
            <v>0</v>
          </cell>
          <cell r="T732">
            <v>0</v>
          </cell>
          <cell r="U732">
            <v>664.35</v>
          </cell>
          <cell r="V732">
            <v>0</v>
          </cell>
          <cell r="W732">
            <v>0</v>
          </cell>
          <cell r="X732" t="str">
            <v>September2010-2011</v>
          </cell>
          <cell r="Y732" t="str">
            <v>September2010-2011RadioCONSER</v>
          </cell>
          <cell r="Z732" t="str">
            <v>Radio26733CONSER</v>
          </cell>
          <cell r="AA732" t="str">
            <v>September2010-2011ECON-17B</v>
          </cell>
          <cell r="AB732" t="str">
            <v>RadioCONSER</v>
          </cell>
          <cell r="AC732" t="str">
            <v>YesCONSERRadio26733</v>
          </cell>
          <cell r="AD732" t="str">
            <v>ECON-17BSeptemberMCCR</v>
          </cell>
          <cell r="AE732" t="str">
            <v>RadioCONSER26733September</v>
          </cell>
          <cell r="AF732">
            <v>0</v>
          </cell>
          <cell r="AG732">
            <v>664.35</v>
          </cell>
          <cell r="AH732">
            <v>0</v>
          </cell>
          <cell r="AI732">
            <v>0</v>
          </cell>
          <cell r="AJ732">
            <v>0</v>
          </cell>
          <cell r="AK732">
            <v>0</v>
          </cell>
          <cell r="AL732">
            <v>0</v>
          </cell>
          <cell r="AM732">
            <v>0</v>
          </cell>
          <cell r="AN732">
            <v>0</v>
          </cell>
          <cell r="AO732">
            <v>0</v>
          </cell>
          <cell r="AP732">
            <v>0</v>
          </cell>
          <cell r="AQ732">
            <v>0</v>
          </cell>
          <cell r="AR732">
            <v>0</v>
          </cell>
          <cell r="AS732">
            <v>664.35</v>
          </cell>
          <cell r="AT732">
            <v>0</v>
          </cell>
          <cell r="AU732">
            <v>0</v>
          </cell>
          <cell r="AV732">
            <v>0</v>
          </cell>
        </row>
        <row r="733">
          <cell r="A733" t="str">
            <v>September</v>
          </cell>
          <cell r="B733" t="str">
            <v>2010-2011</v>
          </cell>
          <cell r="C733" t="str">
            <v>18225.511200.912</v>
          </cell>
          <cell r="D733" t="str">
            <v>CONSER</v>
          </cell>
          <cell r="E733" t="str">
            <v>MCCR</v>
          </cell>
          <cell r="F733">
            <v>40801</v>
          </cell>
          <cell r="G733">
            <v>26733</v>
          </cell>
          <cell r="H733" t="str">
            <v>Clear Channel Broadcasting Inc</v>
          </cell>
          <cell r="I733">
            <v>500.65</v>
          </cell>
          <cell r="J733" t="str">
            <v>00143980</v>
          </cell>
          <cell r="K733" t="str">
            <v xml:space="preserve"> </v>
          </cell>
          <cell r="L733" t="str">
            <v>106-207143</v>
          </cell>
          <cell r="M733" t="str">
            <v>Annual Print, Internet &amp;</v>
          </cell>
          <cell r="N733" t="str">
            <v>ECON-17B</v>
          </cell>
          <cell r="O733" t="str">
            <v>Radio</v>
          </cell>
          <cell r="P733" t="str">
            <v>Yes</v>
          </cell>
          <cell r="Q733">
            <v>500.65</v>
          </cell>
          <cell r="R733">
            <v>0</v>
          </cell>
          <cell r="S733">
            <v>0</v>
          </cell>
          <cell r="T733">
            <v>0</v>
          </cell>
          <cell r="U733">
            <v>500.65</v>
          </cell>
          <cell r="V733">
            <v>0</v>
          </cell>
          <cell r="W733">
            <v>0</v>
          </cell>
          <cell r="X733" t="str">
            <v>September2010-2011</v>
          </cell>
          <cell r="Y733" t="str">
            <v>September2010-2011RadioCONSER</v>
          </cell>
          <cell r="Z733" t="str">
            <v>Radio26733CONSER</v>
          </cell>
          <cell r="AA733" t="str">
            <v>September2010-2011ECON-17B</v>
          </cell>
          <cell r="AB733" t="str">
            <v>RadioCONSER</v>
          </cell>
          <cell r="AC733" t="str">
            <v>YesCONSERRadio26733</v>
          </cell>
          <cell r="AD733" t="str">
            <v>ECON-17BSeptemberMCCR</v>
          </cell>
          <cell r="AE733" t="str">
            <v>RadioCONSER26733September</v>
          </cell>
          <cell r="AF733">
            <v>0</v>
          </cell>
          <cell r="AG733">
            <v>500.65</v>
          </cell>
          <cell r="AH733">
            <v>0</v>
          </cell>
          <cell r="AI733">
            <v>0</v>
          </cell>
          <cell r="AJ733">
            <v>0</v>
          </cell>
          <cell r="AK733">
            <v>0</v>
          </cell>
          <cell r="AL733">
            <v>0</v>
          </cell>
          <cell r="AM733">
            <v>0</v>
          </cell>
          <cell r="AN733">
            <v>0</v>
          </cell>
          <cell r="AO733">
            <v>0</v>
          </cell>
          <cell r="AP733">
            <v>0</v>
          </cell>
          <cell r="AQ733">
            <v>0</v>
          </cell>
          <cell r="AR733">
            <v>0</v>
          </cell>
          <cell r="AS733">
            <v>500.65</v>
          </cell>
          <cell r="AT733">
            <v>0</v>
          </cell>
          <cell r="AU733">
            <v>0</v>
          </cell>
          <cell r="AV733">
            <v>0</v>
          </cell>
        </row>
        <row r="734">
          <cell r="A734" t="str">
            <v>September</v>
          </cell>
          <cell r="B734" t="str">
            <v>2010-2011</v>
          </cell>
          <cell r="C734" t="str">
            <v>18225.511200.912</v>
          </cell>
          <cell r="D734" t="str">
            <v>CONSER</v>
          </cell>
          <cell r="E734" t="str">
            <v>MCCR</v>
          </cell>
          <cell r="F734">
            <v>40801</v>
          </cell>
          <cell r="G734">
            <v>26733</v>
          </cell>
          <cell r="H734" t="str">
            <v>Clear Channel Broadcasting Inc</v>
          </cell>
          <cell r="I734">
            <v>607.625</v>
          </cell>
          <cell r="J734" t="str">
            <v>00143980</v>
          </cell>
          <cell r="K734" t="str">
            <v xml:space="preserve"> </v>
          </cell>
          <cell r="L734" t="str">
            <v>106-207169</v>
          </cell>
          <cell r="M734" t="str">
            <v>Annual Print, Internet &amp;</v>
          </cell>
          <cell r="N734" t="str">
            <v>ECON-17B</v>
          </cell>
          <cell r="O734" t="str">
            <v>Radio</v>
          </cell>
          <cell r="P734" t="str">
            <v>Yes</v>
          </cell>
          <cell r="Q734">
            <v>607.625</v>
          </cell>
          <cell r="R734">
            <v>0</v>
          </cell>
          <cell r="S734">
            <v>0</v>
          </cell>
          <cell r="T734">
            <v>0</v>
          </cell>
          <cell r="U734">
            <v>607.625</v>
          </cell>
          <cell r="V734">
            <v>0</v>
          </cell>
          <cell r="W734">
            <v>0</v>
          </cell>
          <cell r="X734" t="str">
            <v>September2010-2011</v>
          </cell>
          <cell r="Y734" t="str">
            <v>September2010-2011RadioCONSER</v>
          </cell>
          <cell r="Z734" t="str">
            <v>Radio26733CONSER</v>
          </cell>
          <cell r="AA734" t="str">
            <v>September2010-2011ECON-17B</v>
          </cell>
          <cell r="AB734" t="str">
            <v>RadioCONSER</v>
          </cell>
          <cell r="AC734" t="str">
            <v>YesCONSERRadio26733</v>
          </cell>
          <cell r="AD734" t="str">
            <v>ECON-17BSeptemberMCCR</v>
          </cell>
          <cell r="AE734" t="str">
            <v>RadioCONSER26733September</v>
          </cell>
          <cell r="AF734">
            <v>0</v>
          </cell>
          <cell r="AG734">
            <v>607.625</v>
          </cell>
          <cell r="AH734">
            <v>0</v>
          </cell>
          <cell r="AI734">
            <v>0</v>
          </cell>
          <cell r="AJ734">
            <v>0</v>
          </cell>
          <cell r="AK734">
            <v>0</v>
          </cell>
          <cell r="AL734">
            <v>0</v>
          </cell>
          <cell r="AM734">
            <v>0</v>
          </cell>
          <cell r="AN734">
            <v>0</v>
          </cell>
          <cell r="AO734">
            <v>0</v>
          </cell>
          <cell r="AP734">
            <v>0</v>
          </cell>
          <cell r="AQ734">
            <v>0</v>
          </cell>
          <cell r="AR734">
            <v>0</v>
          </cell>
          <cell r="AS734">
            <v>607.625</v>
          </cell>
          <cell r="AT734">
            <v>0</v>
          </cell>
          <cell r="AU734">
            <v>0</v>
          </cell>
          <cell r="AV734">
            <v>0</v>
          </cell>
        </row>
        <row r="735">
          <cell r="A735" t="str">
            <v>September</v>
          </cell>
          <cell r="B735" t="str">
            <v>2010-2011</v>
          </cell>
          <cell r="C735" t="str">
            <v>18225.511200.912</v>
          </cell>
          <cell r="D735" t="str">
            <v>CONSER</v>
          </cell>
          <cell r="E735" t="str">
            <v>MCCR</v>
          </cell>
          <cell r="F735">
            <v>40801</v>
          </cell>
          <cell r="G735">
            <v>53405</v>
          </cell>
          <cell r="H735" t="str">
            <v>Cox Radio WCFB FM</v>
          </cell>
          <cell r="I735">
            <v>608.35</v>
          </cell>
          <cell r="J735" t="str">
            <v>00143979</v>
          </cell>
          <cell r="K735" t="str">
            <v xml:space="preserve"> </v>
          </cell>
          <cell r="L735" t="str">
            <v>IN-CFB-111085404</v>
          </cell>
          <cell r="M735" t="str">
            <v>Annual Print, Internet &amp;</v>
          </cell>
          <cell r="N735" t="str">
            <v>ECON-17B</v>
          </cell>
          <cell r="O735" t="str">
            <v>Radio</v>
          </cell>
          <cell r="P735" t="str">
            <v>Yes</v>
          </cell>
          <cell r="Q735">
            <v>608.35</v>
          </cell>
          <cell r="R735">
            <v>0</v>
          </cell>
          <cell r="S735">
            <v>0</v>
          </cell>
          <cell r="T735">
            <v>0</v>
          </cell>
          <cell r="U735">
            <v>608.35</v>
          </cell>
          <cell r="V735">
            <v>0</v>
          </cell>
          <cell r="W735">
            <v>0</v>
          </cell>
          <cell r="X735" t="str">
            <v>September2010-2011</v>
          </cell>
          <cell r="Y735" t="str">
            <v>September2010-2011RadioCONSER</v>
          </cell>
          <cell r="Z735" t="str">
            <v>Radio53405CONSER</v>
          </cell>
          <cell r="AA735" t="str">
            <v>September2010-2011ECON-17B</v>
          </cell>
          <cell r="AB735" t="str">
            <v>RadioCONSER</v>
          </cell>
          <cell r="AC735" t="str">
            <v>YesCONSERRadio53405</v>
          </cell>
          <cell r="AD735" t="str">
            <v>ECON-17BSeptemberMCCR</v>
          </cell>
          <cell r="AE735" t="str">
            <v>RadioCONSER53405September</v>
          </cell>
          <cell r="AF735">
            <v>0</v>
          </cell>
          <cell r="AG735">
            <v>608.35</v>
          </cell>
          <cell r="AH735">
            <v>0</v>
          </cell>
          <cell r="AI735">
            <v>0</v>
          </cell>
          <cell r="AJ735">
            <v>0</v>
          </cell>
          <cell r="AK735">
            <v>0</v>
          </cell>
          <cell r="AL735">
            <v>0</v>
          </cell>
          <cell r="AM735">
            <v>0</v>
          </cell>
          <cell r="AN735">
            <v>0</v>
          </cell>
          <cell r="AO735">
            <v>0</v>
          </cell>
          <cell r="AP735">
            <v>0</v>
          </cell>
          <cell r="AQ735">
            <v>0</v>
          </cell>
          <cell r="AR735">
            <v>0</v>
          </cell>
          <cell r="AS735">
            <v>608.35</v>
          </cell>
          <cell r="AT735">
            <v>0</v>
          </cell>
          <cell r="AU735">
            <v>0</v>
          </cell>
          <cell r="AV735">
            <v>0</v>
          </cell>
        </row>
        <row r="736">
          <cell r="A736" t="str">
            <v>September</v>
          </cell>
          <cell r="B736" t="str">
            <v>2010-2011</v>
          </cell>
          <cell r="C736" t="str">
            <v>18225.511200.912</v>
          </cell>
          <cell r="D736" t="str">
            <v>CONSER</v>
          </cell>
          <cell r="E736" t="str">
            <v>MCCR</v>
          </cell>
          <cell r="F736">
            <v>40801</v>
          </cell>
          <cell r="G736">
            <v>53404</v>
          </cell>
          <cell r="H736" t="str">
            <v>Cox Radio WMMO FM</v>
          </cell>
          <cell r="I736">
            <v>608.35</v>
          </cell>
          <cell r="J736" t="str">
            <v>00143979</v>
          </cell>
          <cell r="K736" t="str">
            <v xml:space="preserve"> </v>
          </cell>
          <cell r="L736" t="str">
            <v>IN-MMO-111085573</v>
          </cell>
          <cell r="M736" t="str">
            <v>Annual Print, Internet &amp;</v>
          </cell>
          <cell r="N736" t="str">
            <v>ECON-17B</v>
          </cell>
          <cell r="O736" t="str">
            <v>Radio</v>
          </cell>
          <cell r="P736" t="str">
            <v>Yes</v>
          </cell>
          <cell r="Q736">
            <v>608.35</v>
          </cell>
          <cell r="R736">
            <v>0</v>
          </cell>
          <cell r="S736">
            <v>0</v>
          </cell>
          <cell r="T736">
            <v>0</v>
          </cell>
          <cell r="U736">
            <v>608.35</v>
          </cell>
          <cell r="V736">
            <v>0</v>
          </cell>
          <cell r="W736">
            <v>0</v>
          </cell>
          <cell r="X736" t="str">
            <v>September2010-2011</v>
          </cell>
          <cell r="Y736" t="str">
            <v>September2010-2011RadioCONSER</v>
          </cell>
          <cell r="Z736" t="str">
            <v>Radio53404CONSER</v>
          </cell>
          <cell r="AA736" t="str">
            <v>September2010-2011ECON-17B</v>
          </cell>
          <cell r="AB736" t="str">
            <v>RadioCONSER</v>
          </cell>
          <cell r="AC736" t="str">
            <v>YesCONSERRadio53404</v>
          </cell>
          <cell r="AD736" t="str">
            <v>ECON-17BSeptemberMCCR</v>
          </cell>
          <cell r="AE736" t="str">
            <v>RadioCONSER53404September</v>
          </cell>
          <cell r="AF736">
            <v>0</v>
          </cell>
          <cell r="AG736">
            <v>608.35</v>
          </cell>
          <cell r="AH736">
            <v>0</v>
          </cell>
          <cell r="AI736">
            <v>0</v>
          </cell>
          <cell r="AJ736">
            <v>0</v>
          </cell>
          <cell r="AK736">
            <v>0</v>
          </cell>
          <cell r="AL736">
            <v>0</v>
          </cell>
          <cell r="AM736">
            <v>0</v>
          </cell>
          <cell r="AN736">
            <v>0</v>
          </cell>
          <cell r="AO736">
            <v>0</v>
          </cell>
          <cell r="AP736">
            <v>0</v>
          </cell>
          <cell r="AQ736">
            <v>0</v>
          </cell>
          <cell r="AR736">
            <v>0</v>
          </cell>
          <cell r="AS736">
            <v>608.35</v>
          </cell>
          <cell r="AT736">
            <v>0</v>
          </cell>
          <cell r="AU736">
            <v>0</v>
          </cell>
          <cell r="AV736">
            <v>0</v>
          </cell>
        </row>
        <row r="737">
          <cell r="A737" t="str">
            <v>September</v>
          </cell>
          <cell r="B737" t="str">
            <v>2010-2011</v>
          </cell>
          <cell r="C737" t="str">
            <v>18225.511200.912</v>
          </cell>
          <cell r="D737" t="str">
            <v>CONSER</v>
          </cell>
          <cell r="E737" t="str">
            <v>MCCR</v>
          </cell>
          <cell r="F737">
            <v>40801</v>
          </cell>
          <cell r="G737">
            <v>53406</v>
          </cell>
          <cell r="H737" t="str">
            <v>Cox Radio WWKA FM</v>
          </cell>
          <cell r="I737">
            <v>554.5</v>
          </cell>
          <cell r="J737" t="str">
            <v>00143978</v>
          </cell>
          <cell r="K737" t="str">
            <v xml:space="preserve"> </v>
          </cell>
          <cell r="L737" t="str">
            <v>IN-WKA-111085601</v>
          </cell>
          <cell r="M737" t="str">
            <v>Annual Print, Internet &amp;</v>
          </cell>
          <cell r="N737" t="str">
            <v>ECON-17B</v>
          </cell>
          <cell r="O737" t="str">
            <v>Radio</v>
          </cell>
          <cell r="P737" t="str">
            <v>Yes</v>
          </cell>
          <cell r="Q737">
            <v>554.5</v>
          </cell>
          <cell r="R737">
            <v>0</v>
          </cell>
          <cell r="S737">
            <v>0</v>
          </cell>
          <cell r="T737">
            <v>0</v>
          </cell>
          <cell r="U737">
            <v>554.5</v>
          </cell>
          <cell r="V737">
            <v>0</v>
          </cell>
          <cell r="W737">
            <v>0</v>
          </cell>
          <cell r="X737" t="str">
            <v>September2010-2011</v>
          </cell>
          <cell r="Y737" t="str">
            <v>September2010-2011RadioCONSER</v>
          </cell>
          <cell r="Z737" t="str">
            <v>Radio53406CONSER</v>
          </cell>
          <cell r="AA737" t="str">
            <v>September2010-2011ECON-17B</v>
          </cell>
          <cell r="AB737" t="str">
            <v>RadioCONSER</v>
          </cell>
          <cell r="AC737" t="str">
            <v>YesCONSERRadio53406</v>
          </cell>
          <cell r="AD737" t="str">
            <v>ECON-17BSeptemberMCCR</v>
          </cell>
          <cell r="AE737" t="str">
            <v>RadioCONSER53406September</v>
          </cell>
          <cell r="AF737">
            <v>0</v>
          </cell>
          <cell r="AG737">
            <v>554.5</v>
          </cell>
          <cell r="AH737">
            <v>0</v>
          </cell>
          <cell r="AI737">
            <v>0</v>
          </cell>
          <cell r="AJ737">
            <v>0</v>
          </cell>
          <cell r="AK737">
            <v>0</v>
          </cell>
          <cell r="AL737">
            <v>0</v>
          </cell>
          <cell r="AM737">
            <v>0</v>
          </cell>
          <cell r="AN737">
            <v>0</v>
          </cell>
          <cell r="AO737">
            <v>0</v>
          </cell>
          <cell r="AP737">
            <v>0</v>
          </cell>
          <cell r="AQ737">
            <v>0</v>
          </cell>
          <cell r="AR737">
            <v>0</v>
          </cell>
          <cell r="AS737">
            <v>554.5</v>
          </cell>
          <cell r="AT737">
            <v>0</v>
          </cell>
          <cell r="AU737">
            <v>0</v>
          </cell>
          <cell r="AV737">
            <v>0</v>
          </cell>
        </row>
        <row r="738">
          <cell r="A738" t="str">
            <v>October</v>
          </cell>
          <cell r="B738" t="str">
            <v>2011-2012</v>
          </cell>
          <cell r="C738" t="str">
            <v>18225.511200.912</v>
          </cell>
          <cell r="D738" t="str">
            <v>CONSER</v>
          </cell>
          <cell r="E738" t="str">
            <v>MCCR</v>
          </cell>
          <cell r="F738">
            <v>40842</v>
          </cell>
          <cell r="G738">
            <v>111257</v>
          </cell>
          <cell r="H738" t="str">
            <v>Orlando Times</v>
          </cell>
          <cell r="I738">
            <v>336</v>
          </cell>
          <cell r="L738" t="str">
            <v>15804</v>
          </cell>
          <cell r="N738" t="str">
            <v>ECON-17B</v>
          </cell>
          <cell r="O738" t="str">
            <v>Print</v>
          </cell>
          <cell r="X738" t="str">
            <v>October2011-2012</v>
          </cell>
          <cell r="Y738" t="str">
            <v>October2011-2012PrintCONSER</v>
          </cell>
          <cell r="Z738" t="str">
            <v>Print111257CONSER</v>
          </cell>
          <cell r="AA738" t="str">
            <v>October2011-2012ECON-17B</v>
          </cell>
          <cell r="AB738" t="str">
            <v>PrintCONSER</v>
          </cell>
          <cell r="AC738" t="str">
            <v>CONSERPrint111257</v>
          </cell>
          <cell r="AD738" t="str">
            <v>ECON-17BOctoberMCCR</v>
          </cell>
          <cell r="AE738" t="str">
            <v>PrintCONSER111257October</v>
          </cell>
          <cell r="AF738">
            <v>0</v>
          </cell>
          <cell r="AG738">
            <v>336</v>
          </cell>
          <cell r="AH738">
            <v>0</v>
          </cell>
          <cell r="AI738">
            <v>0</v>
          </cell>
          <cell r="AJ738">
            <v>0</v>
          </cell>
          <cell r="AK738">
            <v>0</v>
          </cell>
          <cell r="AL738">
            <v>0</v>
          </cell>
          <cell r="AM738">
            <v>0</v>
          </cell>
          <cell r="AN738">
            <v>0</v>
          </cell>
          <cell r="AO738">
            <v>0</v>
          </cell>
          <cell r="AP738">
            <v>0</v>
          </cell>
          <cell r="AQ738">
            <v>0</v>
          </cell>
          <cell r="AR738">
            <v>0</v>
          </cell>
          <cell r="AS738">
            <v>0</v>
          </cell>
          <cell r="AT738">
            <v>336</v>
          </cell>
          <cell r="AU738">
            <v>0</v>
          </cell>
          <cell r="AV738">
            <v>0</v>
          </cell>
        </row>
        <row r="739">
          <cell r="A739" t="str">
            <v>October</v>
          </cell>
          <cell r="B739" t="str">
            <v>2011-2012</v>
          </cell>
          <cell r="C739" t="str">
            <v>18225.511200.912</v>
          </cell>
          <cell r="D739" t="str">
            <v>CONSER</v>
          </cell>
          <cell r="E739" t="str">
            <v>MCCR</v>
          </cell>
          <cell r="F739">
            <v>40843</v>
          </cell>
          <cell r="G739">
            <v>137276</v>
          </cell>
          <cell r="H739" t="str">
            <v>Sun Publications of Florida</v>
          </cell>
          <cell r="I739">
            <v>250</v>
          </cell>
          <cell r="L739" t="str">
            <v>232190</v>
          </cell>
          <cell r="N739" t="str">
            <v>ECON-17B</v>
          </cell>
          <cell r="O739" t="str">
            <v>Print</v>
          </cell>
          <cell r="X739" t="str">
            <v>October2011-2012</v>
          </cell>
          <cell r="Y739" t="str">
            <v>October2011-2012PrintCONSER</v>
          </cell>
          <cell r="Z739" t="str">
            <v>Print137276CONSER</v>
          </cell>
          <cell r="AA739" t="str">
            <v>October2011-2012ECON-17B</v>
          </cell>
          <cell r="AB739" t="str">
            <v>PrintCONSER</v>
          </cell>
          <cell r="AC739" t="str">
            <v>CONSERPrint137276</v>
          </cell>
          <cell r="AD739" t="str">
            <v>ECON-17BOctoberMCCR</v>
          </cell>
          <cell r="AE739" t="str">
            <v>PrintCONSER137276October</v>
          </cell>
          <cell r="AF739">
            <v>0</v>
          </cell>
          <cell r="AG739">
            <v>250</v>
          </cell>
          <cell r="AH739">
            <v>0</v>
          </cell>
          <cell r="AI739">
            <v>0</v>
          </cell>
          <cell r="AJ739">
            <v>0</v>
          </cell>
          <cell r="AK739">
            <v>0</v>
          </cell>
          <cell r="AL739">
            <v>0</v>
          </cell>
          <cell r="AM739">
            <v>0</v>
          </cell>
          <cell r="AN739">
            <v>0</v>
          </cell>
          <cell r="AO739">
            <v>0</v>
          </cell>
          <cell r="AP739">
            <v>0</v>
          </cell>
          <cell r="AQ739">
            <v>0</v>
          </cell>
          <cell r="AR739">
            <v>0</v>
          </cell>
          <cell r="AS739">
            <v>0</v>
          </cell>
          <cell r="AT739">
            <v>250</v>
          </cell>
          <cell r="AU739">
            <v>0</v>
          </cell>
          <cell r="AV739">
            <v>0</v>
          </cell>
        </row>
        <row r="740">
          <cell r="A740" t="str">
            <v>October</v>
          </cell>
          <cell r="B740" t="str">
            <v>2011-2012</v>
          </cell>
          <cell r="C740" t="str">
            <v>18225.511200.912</v>
          </cell>
          <cell r="D740" t="str">
            <v>CONSER</v>
          </cell>
          <cell r="E740" t="str">
            <v>MCCR</v>
          </cell>
          <cell r="F740">
            <v>40843</v>
          </cell>
          <cell r="G740">
            <v>179639</v>
          </cell>
          <cell r="H740" t="str">
            <v>St Cloud In The News LLC</v>
          </cell>
          <cell r="I740">
            <v>366</v>
          </cell>
          <cell r="L740" t="str">
            <v>13875</v>
          </cell>
          <cell r="N740" t="str">
            <v>ECON-17B</v>
          </cell>
          <cell r="O740" t="str">
            <v>Print</v>
          </cell>
          <cell r="X740" t="str">
            <v>October2011-2012</v>
          </cell>
          <cell r="Y740" t="str">
            <v>October2011-2012PrintCONSER</v>
          </cell>
          <cell r="Z740" t="str">
            <v>Print179639CONSER</v>
          </cell>
          <cell r="AA740" t="str">
            <v>October2011-2012ECON-17B</v>
          </cell>
          <cell r="AB740" t="str">
            <v>PrintCONSER</v>
          </cell>
          <cell r="AC740" t="str">
            <v>CONSERPrint179639</v>
          </cell>
          <cell r="AD740" t="str">
            <v>ECON-17BOctoberMCCR</v>
          </cell>
          <cell r="AE740" t="str">
            <v>PrintCONSER179639October</v>
          </cell>
          <cell r="AF740">
            <v>0</v>
          </cell>
          <cell r="AG740">
            <v>366</v>
          </cell>
          <cell r="AH740">
            <v>0</v>
          </cell>
          <cell r="AI740">
            <v>0</v>
          </cell>
          <cell r="AJ740">
            <v>0</v>
          </cell>
          <cell r="AK740">
            <v>0</v>
          </cell>
          <cell r="AL740">
            <v>0</v>
          </cell>
          <cell r="AM740">
            <v>0</v>
          </cell>
          <cell r="AN740">
            <v>0</v>
          </cell>
          <cell r="AO740">
            <v>0</v>
          </cell>
          <cell r="AP740">
            <v>0</v>
          </cell>
          <cell r="AQ740">
            <v>0</v>
          </cell>
          <cell r="AR740">
            <v>0</v>
          </cell>
          <cell r="AS740">
            <v>0</v>
          </cell>
          <cell r="AT740">
            <v>366</v>
          </cell>
          <cell r="AU740">
            <v>0</v>
          </cell>
          <cell r="AV740">
            <v>0</v>
          </cell>
        </row>
        <row r="741">
          <cell r="A741" t="str">
            <v>October</v>
          </cell>
          <cell r="B741" t="str">
            <v>2011-2012</v>
          </cell>
          <cell r="C741" t="str">
            <v>18225.511200.912</v>
          </cell>
          <cell r="D741" t="str">
            <v>CONSER</v>
          </cell>
          <cell r="E741" t="str">
            <v>MCCR</v>
          </cell>
          <cell r="F741">
            <v>40843</v>
          </cell>
          <cell r="G741">
            <v>179639</v>
          </cell>
          <cell r="H741" t="str">
            <v>St Cloud In The News LLC</v>
          </cell>
          <cell r="I741">
            <v>160</v>
          </cell>
          <cell r="L741" t="str">
            <v>13877</v>
          </cell>
          <cell r="N741" t="str">
            <v>ECON-17B</v>
          </cell>
          <cell r="O741" t="str">
            <v>Online</v>
          </cell>
          <cell r="X741" t="str">
            <v>October2011-2012</v>
          </cell>
          <cell r="Y741" t="str">
            <v>October2011-2012OnlineCONSER</v>
          </cell>
          <cell r="Z741" t="str">
            <v>Online179639CONSER</v>
          </cell>
          <cell r="AA741" t="str">
            <v>October2011-2012ECON-17B</v>
          </cell>
          <cell r="AB741" t="str">
            <v>OnlineCONSER</v>
          </cell>
          <cell r="AC741" t="str">
            <v>CONSEROnline179639</v>
          </cell>
          <cell r="AD741" t="str">
            <v>ECON-17BOctoberMCCR</v>
          </cell>
          <cell r="AE741" t="str">
            <v>OnlineCONSER179639October</v>
          </cell>
          <cell r="AF741">
            <v>0</v>
          </cell>
          <cell r="AG741">
            <v>160</v>
          </cell>
          <cell r="AH741">
            <v>0</v>
          </cell>
          <cell r="AI741">
            <v>0</v>
          </cell>
          <cell r="AJ741">
            <v>0</v>
          </cell>
          <cell r="AK741">
            <v>0</v>
          </cell>
          <cell r="AL741">
            <v>0</v>
          </cell>
          <cell r="AM741">
            <v>0</v>
          </cell>
          <cell r="AN741">
            <v>0</v>
          </cell>
          <cell r="AO741">
            <v>0</v>
          </cell>
          <cell r="AP741">
            <v>0</v>
          </cell>
          <cell r="AQ741">
            <v>0</v>
          </cell>
          <cell r="AR741">
            <v>0</v>
          </cell>
          <cell r="AS741">
            <v>0</v>
          </cell>
          <cell r="AT741">
            <v>160</v>
          </cell>
          <cell r="AU741">
            <v>0</v>
          </cell>
          <cell r="AV741">
            <v>0</v>
          </cell>
        </row>
        <row r="742">
          <cell r="A742" t="str">
            <v>November</v>
          </cell>
          <cell r="B742" t="str">
            <v>2011-2012</v>
          </cell>
          <cell r="C742" t="str">
            <v>18225.511200.912</v>
          </cell>
          <cell r="D742" t="str">
            <v>CONSER</v>
          </cell>
          <cell r="E742" t="str">
            <v>MCCR</v>
          </cell>
          <cell r="F742">
            <v>40850</v>
          </cell>
          <cell r="G742">
            <v>137276</v>
          </cell>
          <cell r="H742" t="str">
            <v>Sun Publications of Florida</v>
          </cell>
          <cell r="I742">
            <v>250</v>
          </cell>
          <cell r="L742" t="str">
            <v>00097349</v>
          </cell>
          <cell r="N742" t="str">
            <v>ECON-17B</v>
          </cell>
          <cell r="O742" t="str">
            <v>Print</v>
          </cell>
          <cell r="X742" t="str">
            <v>November2011-2012</v>
          </cell>
          <cell r="Y742" t="str">
            <v>November2011-2012PrintCONSER</v>
          </cell>
          <cell r="Z742" t="str">
            <v>Print137276CONSER</v>
          </cell>
          <cell r="AA742" t="str">
            <v>November2011-2012ECON-17B</v>
          </cell>
          <cell r="AB742" t="str">
            <v>PrintCONSER</v>
          </cell>
          <cell r="AC742" t="str">
            <v>CONSERPrint137276</v>
          </cell>
          <cell r="AD742" t="str">
            <v>ECON-17BNovemberMCCR</v>
          </cell>
          <cell r="AE742" t="str">
            <v>PrintCONSER137276November</v>
          </cell>
          <cell r="AF742">
            <v>0</v>
          </cell>
          <cell r="AG742">
            <v>250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250</v>
          </cell>
          <cell r="AV742">
            <v>0</v>
          </cell>
        </row>
        <row r="743">
          <cell r="A743" t="str">
            <v>November</v>
          </cell>
          <cell r="B743" t="str">
            <v>2011-2012</v>
          </cell>
          <cell r="C743" t="str">
            <v>18225.511200.912</v>
          </cell>
          <cell r="D743" t="str">
            <v>CONSER</v>
          </cell>
          <cell r="E743" t="str">
            <v>MCCR</v>
          </cell>
          <cell r="F743">
            <v>40850</v>
          </cell>
          <cell r="G743">
            <v>111257</v>
          </cell>
          <cell r="H743" t="str">
            <v>Orlando Times</v>
          </cell>
          <cell r="I743">
            <v>336</v>
          </cell>
          <cell r="L743" t="str">
            <v>15826</v>
          </cell>
          <cell r="N743" t="str">
            <v>ECON-17B</v>
          </cell>
          <cell r="O743" t="str">
            <v>Print</v>
          </cell>
          <cell r="X743" t="str">
            <v>November2011-2012</v>
          </cell>
          <cell r="Y743" t="str">
            <v>November2011-2012PrintCONSER</v>
          </cell>
          <cell r="Z743" t="str">
            <v>Print111257CONSER</v>
          </cell>
          <cell r="AA743" t="str">
            <v>November2011-2012ECON-17B</v>
          </cell>
          <cell r="AB743" t="str">
            <v>PrintCONSER</v>
          </cell>
          <cell r="AC743" t="str">
            <v>CONSERPrint111257</v>
          </cell>
          <cell r="AD743" t="str">
            <v>ECON-17BNovemberMCCR</v>
          </cell>
          <cell r="AE743" t="str">
            <v>PrintCONSER111257November</v>
          </cell>
          <cell r="AF743">
            <v>0</v>
          </cell>
          <cell r="AG743">
            <v>336</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336</v>
          </cell>
          <cell r="AV743">
            <v>0</v>
          </cell>
        </row>
        <row r="744">
          <cell r="A744" t="str">
            <v>November</v>
          </cell>
          <cell r="B744" t="str">
            <v>2011-2012</v>
          </cell>
          <cell r="C744" t="str">
            <v>18225.511200.912</v>
          </cell>
          <cell r="D744" t="str">
            <v>CONSER</v>
          </cell>
          <cell r="E744" t="str">
            <v>MCCR</v>
          </cell>
          <cell r="F744">
            <v>40877</v>
          </cell>
          <cell r="G744">
            <v>110111</v>
          </cell>
          <cell r="H744" t="str">
            <v>La Prensa</v>
          </cell>
          <cell r="I744">
            <v>328</v>
          </cell>
          <cell r="L744" t="str">
            <v>24127</v>
          </cell>
          <cell r="N744" t="str">
            <v>ECON-17B</v>
          </cell>
          <cell r="O744" t="str">
            <v>Print</v>
          </cell>
          <cell r="X744" t="str">
            <v>November2011-2012</v>
          </cell>
          <cell r="Y744" t="str">
            <v>November2011-2012PrintCONSER</v>
          </cell>
          <cell r="Z744" t="str">
            <v>Print110111CONSER</v>
          </cell>
          <cell r="AA744" t="str">
            <v>November2011-2012ECON-17B</v>
          </cell>
          <cell r="AB744" t="str">
            <v>PrintCONSER</v>
          </cell>
          <cell r="AC744" t="str">
            <v>CONSERPrint110111</v>
          </cell>
          <cell r="AD744" t="str">
            <v>ECON-17BNovemberMCCR</v>
          </cell>
          <cell r="AE744" t="str">
            <v>PrintCONSER110111November</v>
          </cell>
          <cell r="AF744">
            <v>0</v>
          </cell>
          <cell r="AG744">
            <v>328</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328</v>
          </cell>
          <cell r="AV744">
            <v>0</v>
          </cell>
        </row>
        <row r="745">
          <cell r="A745" t="str">
            <v>November</v>
          </cell>
          <cell r="B745" t="str">
            <v>2011-2012</v>
          </cell>
          <cell r="C745" t="str">
            <v>18225.511200.912</v>
          </cell>
          <cell r="D745" t="str">
            <v>CONSER</v>
          </cell>
          <cell r="E745" t="str">
            <v>MCCR</v>
          </cell>
          <cell r="F745">
            <v>40877</v>
          </cell>
          <cell r="G745">
            <v>110111</v>
          </cell>
          <cell r="H745" t="str">
            <v>La Prensa</v>
          </cell>
          <cell r="I745">
            <v>328</v>
          </cell>
          <cell r="L745" t="str">
            <v>24126</v>
          </cell>
          <cell r="N745" t="str">
            <v>ECON-17B</v>
          </cell>
          <cell r="O745" t="str">
            <v>Print</v>
          </cell>
          <cell r="X745" t="str">
            <v>November2011-2012</v>
          </cell>
          <cell r="Y745" t="str">
            <v>November2011-2012PrintCONSER</v>
          </cell>
          <cell r="Z745" t="str">
            <v>Print110111CONSER</v>
          </cell>
          <cell r="AA745" t="str">
            <v>November2011-2012ECON-17B</v>
          </cell>
          <cell r="AB745" t="str">
            <v>PrintCONSER</v>
          </cell>
          <cell r="AC745" t="str">
            <v>CONSERPrint110111</v>
          </cell>
          <cell r="AD745" t="str">
            <v>ECON-17BNovemberMCCR</v>
          </cell>
          <cell r="AE745" t="str">
            <v>PrintCONSER110111November</v>
          </cell>
          <cell r="AF745">
            <v>0</v>
          </cell>
          <cell r="AG745">
            <v>328</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328</v>
          </cell>
          <cell r="AV745">
            <v>0</v>
          </cell>
        </row>
        <row r="746">
          <cell r="A746" t="str">
            <v>November</v>
          </cell>
          <cell r="B746" t="str">
            <v>2011-2012</v>
          </cell>
          <cell r="C746" t="str">
            <v>18225.512015.913</v>
          </cell>
          <cell r="D746" t="str">
            <v>CONSER</v>
          </cell>
          <cell r="E746" t="str">
            <v>MCCR</v>
          </cell>
          <cell r="F746">
            <v>40877</v>
          </cell>
          <cell r="G746">
            <v>111257</v>
          </cell>
          <cell r="H746" t="str">
            <v>Orlando Times</v>
          </cell>
          <cell r="I746">
            <v>336</v>
          </cell>
          <cell r="N746" t="str">
            <v>ECON-17B</v>
          </cell>
          <cell r="O746" t="str">
            <v>Print</v>
          </cell>
          <cell r="X746" t="str">
            <v>November2011-2012</v>
          </cell>
          <cell r="Y746" t="str">
            <v>November2011-2012PrintCONSER</v>
          </cell>
          <cell r="Z746" t="str">
            <v>Print111257CONSER</v>
          </cell>
          <cell r="AA746" t="str">
            <v>November2011-2012ECON-17B</v>
          </cell>
          <cell r="AB746" t="str">
            <v>PrintCONSER</v>
          </cell>
          <cell r="AC746" t="str">
            <v>CONSERPrint111257</v>
          </cell>
          <cell r="AD746" t="str">
            <v>ECON-17BNovemberMCCR</v>
          </cell>
          <cell r="AE746" t="str">
            <v>PrintCONSER111257November</v>
          </cell>
          <cell r="AF746">
            <v>0</v>
          </cell>
          <cell r="AG746">
            <v>336</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336</v>
          </cell>
          <cell r="AV746">
            <v>0</v>
          </cell>
        </row>
        <row r="747">
          <cell r="A747" t="str">
            <v>December</v>
          </cell>
          <cell r="B747" t="str">
            <v>2011-2012</v>
          </cell>
          <cell r="C747" t="str">
            <v>18225.511200.912</v>
          </cell>
          <cell r="D747" t="str">
            <v>CONSER</v>
          </cell>
          <cell r="E747" t="str">
            <v>MCCR</v>
          </cell>
          <cell r="F747">
            <v>40878</v>
          </cell>
          <cell r="G747">
            <v>179639</v>
          </cell>
          <cell r="H747" t="str">
            <v>St Cloud In The News LLC</v>
          </cell>
          <cell r="I747">
            <v>160</v>
          </cell>
          <cell r="L747" t="str">
            <v>14005</v>
          </cell>
          <cell r="N747" t="str">
            <v>ECON-17B</v>
          </cell>
          <cell r="O747" t="str">
            <v>Online</v>
          </cell>
          <cell r="X747" t="str">
            <v>December2011-2012</v>
          </cell>
          <cell r="Y747" t="str">
            <v>December2011-2012OnlineCONSER</v>
          </cell>
          <cell r="Z747" t="str">
            <v>Online179639CONSER</v>
          </cell>
          <cell r="AA747" t="str">
            <v>December2011-2012ECON-17B</v>
          </cell>
          <cell r="AB747" t="str">
            <v>OnlineCONSER</v>
          </cell>
          <cell r="AC747" t="str">
            <v>CONSEROnline179639</v>
          </cell>
          <cell r="AD747" t="str">
            <v>ECON-17BDecemberMCCR</v>
          </cell>
          <cell r="AE747" t="str">
            <v>OnlineCONSER179639December</v>
          </cell>
          <cell r="AF747">
            <v>0</v>
          </cell>
          <cell r="AG747">
            <v>160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160</v>
          </cell>
        </row>
        <row r="748">
          <cell r="A748" t="str">
            <v>December</v>
          </cell>
          <cell r="B748" t="str">
            <v>2011-2012</v>
          </cell>
          <cell r="C748" t="str">
            <v>18225.511200.912</v>
          </cell>
          <cell r="D748" t="str">
            <v>CONSER</v>
          </cell>
          <cell r="E748" t="str">
            <v>MCCR</v>
          </cell>
          <cell r="F748">
            <v>40884</v>
          </cell>
          <cell r="G748">
            <v>110111</v>
          </cell>
          <cell r="H748" t="str">
            <v>La Prensa</v>
          </cell>
          <cell r="I748">
            <v>300</v>
          </cell>
          <cell r="L748" t="str">
            <v>24128</v>
          </cell>
          <cell r="N748" t="str">
            <v>ECON-17B</v>
          </cell>
          <cell r="O748" t="str">
            <v>Online</v>
          </cell>
          <cell r="X748" t="str">
            <v>December2011-2012</v>
          </cell>
          <cell r="Y748" t="str">
            <v>December2011-2012OnlineCONSER</v>
          </cell>
          <cell r="Z748" t="str">
            <v>Online110111CONSER</v>
          </cell>
          <cell r="AA748" t="str">
            <v>December2011-2012ECON-17B</v>
          </cell>
          <cell r="AB748" t="str">
            <v>OnlineCONSER</v>
          </cell>
          <cell r="AC748" t="str">
            <v>CONSEROnline110111</v>
          </cell>
          <cell r="AD748" t="str">
            <v>ECON-17BDecemberMCCR</v>
          </cell>
          <cell r="AE748" t="str">
            <v>OnlineCONSER110111December</v>
          </cell>
          <cell r="AF748">
            <v>0</v>
          </cell>
          <cell r="AG748">
            <v>300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300</v>
          </cell>
        </row>
        <row r="749">
          <cell r="A749" t="str">
            <v>February</v>
          </cell>
          <cell r="B749" t="str">
            <v>2010-2011</v>
          </cell>
          <cell r="C749" t="str">
            <v>18225.511200.912</v>
          </cell>
          <cell r="D749" t="str">
            <v>CONSER</v>
          </cell>
          <cell r="E749" t="str">
            <v>MCCR</v>
          </cell>
          <cell r="F749">
            <v>40597</v>
          </cell>
          <cell r="G749">
            <v>110111</v>
          </cell>
          <cell r="H749" t="str">
            <v>La Prensa</v>
          </cell>
          <cell r="I749">
            <v>328</v>
          </cell>
          <cell r="J749" t="str">
            <v>00141191</v>
          </cell>
          <cell r="K749" t="str">
            <v>00361660</v>
          </cell>
          <cell r="L749" t="str">
            <v>18742</v>
          </cell>
          <cell r="M749" t="str">
            <v>Additional Funding for 2010</v>
          </cell>
          <cell r="N749" t="str">
            <v>ECON-1B</v>
          </cell>
          <cell r="O749" t="str">
            <v>Print-Newspaper</v>
          </cell>
          <cell r="P749" t="str">
            <v>Yes</v>
          </cell>
          <cell r="Q749">
            <v>328</v>
          </cell>
          <cell r="R749">
            <v>0</v>
          </cell>
          <cell r="S749">
            <v>0</v>
          </cell>
          <cell r="T749">
            <v>0</v>
          </cell>
          <cell r="U749">
            <v>328</v>
          </cell>
          <cell r="V749">
            <v>0</v>
          </cell>
          <cell r="W749">
            <v>0</v>
          </cell>
          <cell r="X749" t="str">
            <v>February2010-2011</v>
          </cell>
          <cell r="Y749" t="str">
            <v>February2010-2011Print-NewspaperCONSER</v>
          </cell>
          <cell r="Z749" t="str">
            <v>Print-Newspaper110111CONSER</v>
          </cell>
          <cell r="AA749" t="str">
            <v>February2010-2011ECON-1B</v>
          </cell>
          <cell r="AB749" t="str">
            <v>Print-NewspaperCONSER</v>
          </cell>
          <cell r="AC749" t="str">
            <v>YesCONSERPrint-Newspaper110111</v>
          </cell>
          <cell r="AD749" t="str">
            <v>ECON-1BFebruaryMCCR</v>
          </cell>
          <cell r="AE749" t="str">
            <v>Print-NewspaperCONSER110111February</v>
          </cell>
          <cell r="AF749">
            <v>0</v>
          </cell>
          <cell r="AG749">
            <v>328</v>
          </cell>
          <cell r="AH749">
            <v>0</v>
          </cell>
          <cell r="AI749">
            <v>0</v>
          </cell>
          <cell r="AJ749">
            <v>0</v>
          </cell>
          <cell r="AK749">
            <v>0</v>
          </cell>
          <cell r="AL749">
            <v>328</v>
          </cell>
          <cell r="AM749">
            <v>0</v>
          </cell>
          <cell r="AN749">
            <v>0</v>
          </cell>
          <cell r="AO749">
            <v>0</v>
          </cell>
          <cell r="AP749">
            <v>0</v>
          </cell>
          <cell r="AQ749">
            <v>0</v>
          </cell>
          <cell r="AR749">
            <v>0</v>
          </cell>
          <cell r="AS749">
            <v>0</v>
          </cell>
          <cell r="AT749">
            <v>0</v>
          </cell>
          <cell r="AU749">
            <v>0</v>
          </cell>
          <cell r="AV749">
            <v>0</v>
          </cell>
        </row>
        <row r="750">
          <cell r="A750" t="str">
            <v>April</v>
          </cell>
          <cell r="B750" t="str">
            <v>2010-2011</v>
          </cell>
          <cell r="C750" t="str">
            <v>18225.511200.912</v>
          </cell>
          <cell r="D750" t="str">
            <v>CONSER</v>
          </cell>
          <cell r="E750" t="str">
            <v>MCCR</v>
          </cell>
          <cell r="F750">
            <v>40646</v>
          </cell>
          <cell r="G750">
            <v>213984</v>
          </cell>
          <cell r="H750" t="str">
            <v>Osceola Woman Newspaper</v>
          </cell>
          <cell r="I750">
            <v>375</v>
          </cell>
          <cell r="J750" t="str">
            <v>00141827</v>
          </cell>
          <cell r="K750" t="str">
            <v>00361660</v>
          </cell>
          <cell r="L750" t="str">
            <v>11-040</v>
          </cell>
          <cell r="M750" t="str">
            <v>Annual Print, Internet &amp;</v>
          </cell>
          <cell r="N750" t="str">
            <v>ECON-1B</v>
          </cell>
          <cell r="O750" t="str">
            <v>Print-Newspaper</v>
          </cell>
          <cell r="P750" t="str">
            <v>Yes</v>
          </cell>
          <cell r="Q750">
            <v>375</v>
          </cell>
          <cell r="R750">
            <v>0</v>
          </cell>
          <cell r="S750">
            <v>0</v>
          </cell>
          <cell r="T750">
            <v>0</v>
          </cell>
          <cell r="U750">
            <v>375</v>
          </cell>
          <cell r="V750">
            <v>0</v>
          </cell>
          <cell r="W750">
            <v>0</v>
          </cell>
          <cell r="X750" t="str">
            <v>April2010-2011</v>
          </cell>
          <cell r="Y750" t="str">
            <v>April2010-2011Print-NewspaperCONSER</v>
          </cell>
          <cell r="Z750" t="str">
            <v>Print-Newspaper213984CONSER</v>
          </cell>
          <cell r="AA750" t="str">
            <v>April2010-2011ECON-1B</v>
          </cell>
          <cell r="AB750" t="str">
            <v>Print-NewspaperCONSER</v>
          </cell>
          <cell r="AC750" t="str">
            <v>YesCONSERPrint-Newspaper213984</v>
          </cell>
          <cell r="AD750" t="str">
            <v>ECON-1BAprilMCCR</v>
          </cell>
          <cell r="AE750" t="str">
            <v>Print-NewspaperCONSER213984April</v>
          </cell>
          <cell r="AF750">
            <v>0</v>
          </cell>
          <cell r="AG750">
            <v>375</v>
          </cell>
          <cell r="AH750">
            <v>0</v>
          </cell>
          <cell r="AI750">
            <v>0</v>
          </cell>
          <cell r="AJ750">
            <v>0</v>
          </cell>
          <cell r="AK750">
            <v>0</v>
          </cell>
          <cell r="AL750">
            <v>0</v>
          </cell>
          <cell r="AM750">
            <v>0</v>
          </cell>
          <cell r="AN750">
            <v>375</v>
          </cell>
          <cell r="AO750">
            <v>0</v>
          </cell>
          <cell r="AP750">
            <v>0</v>
          </cell>
          <cell r="AQ750">
            <v>0</v>
          </cell>
          <cell r="AR750">
            <v>0</v>
          </cell>
          <cell r="AS750">
            <v>0</v>
          </cell>
          <cell r="AT750">
            <v>0</v>
          </cell>
          <cell r="AU750">
            <v>0</v>
          </cell>
          <cell r="AV750">
            <v>0</v>
          </cell>
        </row>
        <row r="751">
          <cell r="A751" t="str">
            <v>June</v>
          </cell>
          <cell r="B751" t="str">
            <v>2010-2011</v>
          </cell>
          <cell r="C751" t="str">
            <v>18225.511200.912</v>
          </cell>
          <cell r="D751" t="str">
            <v>CONSER</v>
          </cell>
          <cell r="E751" t="str">
            <v>MCCR</v>
          </cell>
          <cell r="F751">
            <v>40716</v>
          </cell>
          <cell r="G751">
            <v>53405</v>
          </cell>
          <cell r="H751" t="str">
            <v>Cox Radio WCFB FM</v>
          </cell>
          <cell r="I751">
            <v>1062.5</v>
          </cell>
          <cell r="J751" t="str">
            <v>00142706</v>
          </cell>
          <cell r="K751" t="str">
            <v>00388314</v>
          </cell>
          <cell r="L751" t="str">
            <v>IN-CFB-111054568</v>
          </cell>
          <cell r="M751" t="str">
            <v>Annual Print, Internet &amp;</v>
          </cell>
          <cell r="N751" t="str">
            <v>ECON-1B</v>
          </cell>
          <cell r="O751" t="str">
            <v>Radio</v>
          </cell>
          <cell r="P751" t="str">
            <v>Yes</v>
          </cell>
          <cell r="Q751">
            <v>1062.5</v>
          </cell>
          <cell r="R751">
            <v>0</v>
          </cell>
          <cell r="S751">
            <v>0</v>
          </cell>
          <cell r="T751">
            <v>0</v>
          </cell>
          <cell r="U751">
            <v>1062.5</v>
          </cell>
          <cell r="V751">
            <v>0</v>
          </cell>
          <cell r="W751">
            <v>0</v>
          </cell>
          <cell r="X751" t="str">
            <v>June2010-2011</v>
          </cell>
          <cell r="Y751" t="str">
            <v>June2010-2011RadioCONSER</v>
          </cell>
          <cell r="Z751" t="str">
            <v>Radio53405CONSER</v>
          </cell>
          <cell r="AA751" t="str">
            <v>June2010-2011ECON-1B</v>
          </cell>
          <cell r="AB751" t="str">
            <v>RadioCONSER</v>
          </cell>
          <cell r="AC751" t="str">
            <v>YesCONSERRadio53405</v>
          </cell>
          <cell r="AD751" t="str">
            <v>ECON-1BJuneMCCR</v>
          </cell>
          <cell r="AE751" t="str">
            <v>RadioCONSER53405June</v>
          </cell>
          <cell r="AF751">
            <v>0</v>
          </cell>
          <cell r="AG751">
            <v>1062.5</v>
          </cell>
          <cell r="AH751">
            <v>0</v>
          </cell>
          <cell r="AI751">
            <v>0</v>
          </cell>
          <cell r="AJ751">
            <v>0</v>
          </cell>
          <cell r="AK751">
            <v>0</v>
          </cell>
          <cell r="AL751">
            <v>0</v>
          </cell>
          <cell r="AM751">
            <v>0</v>
          </cell>
          <cell r="AN751">
            <v>0</v>
          </cell>
          <cell r="AO751">
            <v>0</v>
          </cell>
          <cell r="AP751">
            <v>1062.5</v>
          </cell>
          <cell r="AQ751">
            <v>0</v>
          </cell>
          <cell r="AR751">
            <v>0</v>
          </cell>
          <cell r="AS751">
            <v>0</v>
          </cell>
          <cell r="AT751">
            <v>0</v>
          </cell>
          <cell r="AU751">
            <v>0</v>
          </cell>
          <cell r="AV751">
            <v>0</v>
          </cell>
        </row>
        <row r="752">
          <cell r="A752" t="str">
            <v>June</v>
          </cell>
          <cell r="B752" t="str">
            <v>2010-2011</v>
          </cell>
          <cell r="C752" t="str">
            <v>18225.511200.912</v>
          </cell>
          <cell r="D752" t="str">
            <v>CONSER</v>
          </cell>
          <cell r="E752" t="str">
            <v>MCCR</v>
          </cell>
          <cell r="F752">
            <v>40716</v>
          </cell>
          <cell r="G752">
            <v>53403</v>
          </cell>
          <cell r="H752" t="str">
            <v>Cox Radio WDBO AM</v>
          </cell>
          <cell r="I752">
            <v>1428</v>
          </cell>
          <cell r="J752" t="str">
            <v>00142712</v>
          </cell>
          <cell r="K752" t="str">
            <v>00388314</v>
          </cell>
          <cell r="L752" t="str">
            <v>IN-DBO-111054853</v>
          </cell>
          <cell r="M752" t="str">
            <v>Annual Print, Internet &amp;</v>
          </cell>
          <cell r="N752" t="str">
            <v>ECON-1B</v>
          </cell>
          <cell r="O752" t="str">
            <v>Radio</v>
          </cell>
          <cell r="P752" t="str">
            <v>Yes</v>
          </cell>
          <cell r="Q752">
            <v>1428</v>
          </cell>
          <cell r="R752">
            <v>0</v>
          </cell>
          <cell r="S752">
            <v>0</v>
          </cell>
          <cell r="T752">
            <v>0</v>
          </cell>
          <cell r="U752">
            <v>1428</v>
          </cell>
          <cell r="V752">
            <v>0</v>
          </cell>
          <cell r="W752">
            <v>0</v>
          </cell>
          <cell r="X752" t="str">
            <v>June2010-2011</v>
          </cell>
          <cell r="Y752" t="str">
            <v>June2010-2011RadioCONSER</v>
          </cell>
          <cell r="Z752" t="str">
            <v>Radio53403CONSER</v>
          </cell>
          <cell r="AA752" t="str">
            <v>June2010-2011ECON-1B</v>
          </cell>
          <cell r="AB752" t="str">
            <v>RadioCONSER</v>
          </cell>
          <cell r="AC752" t="str">
            <v>YesCONSERRadio53403</v>
          </cell>
          <cell r="AD752" t="str">
            <v>ECON-1BJuneMCCR</v>
          </cell>
          <cell r="AE752" t="str">
            <v>RadioCONSER53403June</v>
          </cell>
          <cell r="AF752">
            <v>0</v>
          </cell>
          <cell r="AG752">
            <v>1428</v>
          </cell>
          <cell r="AH752">
            <v>0</v>
          </cell>
          <cell r="AI752">
            <v>0</v>
          </cell>
          <cell r="AJ752">
            <v>0</v>
          </cell>
          <cell r="AK752">
            <v>0</v>
          </cell>
          <cell r="AL752">
            <v>0</v>
          </cell>
          <cell r="AM752">
            <v>0</v>
          </cell>
          <cell r="AN752">
            <v>0</v>
          </cell>
          <cell r="AO752">
            <v>0</v>
          </cell>
          <cell r="AP752">
            <v>1428</v>
          </cell>
          <cell r="AQ752">
            <v>0</v>
          </cell>
          <cell r="AR752">
            <v>0</v>
          </cell>
          <cell r="AS752">
            <v>0</v>
          </cell>
          <cell r="AT752">
            <v>0</v>
          </cell>
          <cell r="AU752">
            <v>0</v>
          </cell>
          <cell r="AV752">
            <v>0</v>
          </cell>
        </row>
        <row r="753">
          <cell r="A753" t="str">
            <v>June</v>
          </cell>
          <cell r="B753" t="str">
            <v>2010-2011</v>
          </cell>
          <cell r="C753" t="str">
            <v>18225.511200.912</v>
          </cell>
          <cell r="D753" t="str">
            <v>CONSER</v>
          </cell>
          <cell r="E753" t="str">
            <v>MCCR</v>
          </cell>
          <cell r="F753">
            <v>40718</v>
          </cell>
          <cell r="G753">
            <v>179639</v>
          </cell>
          <cell r="H753" t="str">
            <v>St Cloud In The News LLC</v>
          </cell>
          <cell r="I753">
            <v>488</v>
          </cell>
          <cell r="J753" t="str">
            <v>00142733</v>
          </cell>
          <cell r="K753" t="str">
            <v>00361660</v>
          </cell>
          <cell r="L753" t="str">
            <v>13408</v>
          </cell>
          <cell r="M753" t="str">
            <v>Annual Print, Internet &amp;</v>
          </cell>
          <cell r="N753" t="str">
            <v>ECON-1B</v>
          </cell>
          <cell r="O753" t="str">
            <v>Print-Newspaper</v>
          </cell>
          <cell r="P753" t="str">
            <v>Yes</v>
          </cell>
          <cell r="Q753">
            <v>488</v>
          </cell>
          <cell r="R753">
            <v>0</v>
          </cell>
          <cell r="S753">
            <v>0</v>
          </cell>
          <cell r="T753">
            <v>0</v>
          </cell>
          <cell r="U753">
            <v>488</v>
          </cell>
          <cell r="V753">
            <v>0</v>
          </cell>
          <cell r="W753">
            <v>0</v>
          </cell>
          <cell r="X753" t="str">
            <v>June2010-2011</v>
          </cell>
          <cell r="Y753" t="str">
            <v>June2010-2011Print-NewspaperCONSER</v>
          </cell>
          <cell r="Z753" t="str">
            <v>Print-Newspaper179639CONSER</v>
          </cell>
          <cell r="AA753" t="str">
            <v>June2010-2011ECON-1B</v>
          </cell>
          <cell r="AB753" t="str">
            <v>Print-NewspaperCONSER</v>
          </cell>
          <cell r="AC753" t="str">
            <v>YesCONSERPrint-Newspaper179639</v>
          </cell>
          <cell r="AD753" t="str">
            <v>ECON-1BJuneMCCR</v>
          </cell>
          <cell r="AE753" t="str">
            <v>Print-NewspaperCONSER179639June</v>
          </cell>
          <cell r="AF753">
            <v>0</v>
          </cell>
          <cell r="AG753">
            <v>488</v>
          </cell>
          <cell r="AH753">
            <v>0</v>
          </cell>
          <cell r="AI753">
            <v>0</v>
          </cell>
          <cell r="AJ753">
            <v>0</v>
          </cell>
          <cell r="AK753">
            <v>0</v>
          </cell>
          <cell r="AL753">
            <v>0</v>
          </cell>
          <cell r="AM753">
            <v>0</v>
          </cell>
          <cell r="AN753">
            <v>0</v>
          </cell>
          <cell r="AO753">
            <v>0</v>
          </cell>
          <cell r="AP753">
            <v>488</v>
          </cell>
          <cell r="AQ753">
            <v>0</v>
          </cell>
          <cell r="AR753">
            <v>0</v>
          </cell>
          <cell r="AS753">
            <v>0</v>
          </cell>
          <cell r="AT753">
            <v>0</v>
          </cell>
          <cell r="AU753">
            <v>0</v>
          </cell>
          <cell r="AV753">
            <v>0</v>
          </cell>
        </row>
        <row r="754">
          <cell r="A754" t="str">
            <v>June</v>
          </cell>
          <cell r="B754" t="str">
            <v>2010-2011</v>
          </cell>
          <cell r="C754" t="str">
            <v>18225.511200.912</v>
          </cell>
          <cell r="D754" t="str">
            <v>CONSER</v>
          </cell>
          <cell r="E754" t="str">
            <v>MCCR</v>
          </cell>
          <cell r="F754">
            <v>40721</v>
          </cell>
          <cell r="G754">
            <v>110111</v>
          </cell>
          <cell r="H754" t="str">
            <v>La Prensa</v>
          </cell>
          <cell r="I754">
            <v>328</v>
          </cell>
          <cell r="J754" t="str">
            <v>00142769</v>
          </cell>
          <cell r="K754" t="str">
            <v>00361660</v>
          </cell>
          <cell r="L754" t="str">
            <v>21158</v>
          </cell>
          <cell r="M754" t="str">
            <v>Annual Print, Internet &amp;</v>
          </cell>
          <cell r="N754" t="str">
            <v>ECON-1B</v>
          </cell>
          <cell r="O754" t="str">
            <v>Print-Newspaper</v>
          </cell>
          <cell r="P754" t="str">
            <v>Yes</v>
          </cell>
          <cell r="Q754">
            <v>328</v>
          </cell>
          <cell r="R754">
            <v>0</v>
          </cell>
          <cell r="S754">
            <v>0</v>
          </cell>
          <cell r="T754">
            <v>0</v>
          </cell>
          <cell r="U754">
            <v>328</v>
          </cell>
          <cell r="V754">
            <v>0</v>
          </cell>
          <cell r="W754">
            <v>0</v>
          </cell>
          <cell r="X754" t="str">
            <v>June2010-2011</v>
          </cell>
          <cell r="Y754" t="str">
            <v>June2010-2011Print-NewspaperCONSER</v>
          </cell>
          <cell r="Z754" t="str">
            <v>Print-Newspaper110111CONSER</v>
          </cell>
          <cell r="AA754" t="str">
            <v>June2010-2011ECON-1B</v>
          </cell>
          <cell r="AB754" t="str">
            <v>Print-NewspaperCONSER</v>
          </cell>
          <cell r="AC754" t="str">
            <v>YesCONSERPrint-Newspaper110111</v>
          </cell>
          <cell r="AD754" t="str">
            <v>ECON-1BJuneMCCR</v>
          </cell>
          <cell r="AE754" t="str">
            <v>Print-NewspaperCONSER110111June</v>
          </cell>
          <cell r="AF754">
            <v>0</v>
          </cell>
          <cell r="AG754">
            <v>328</v>
          </cell>
          <cell r="AH754">
            <v>0</v>
          </cell>
          <cell r="AI754">
            <v>0</v>
          </cell>
          <cell r="AJ754">
            <v>0</v>
          </cell>
          <cell r="AK754">
            <v>0</v>
          </cell>
          <cell r="AL754">
            <v>0</v>
          </cell>
          <cell r="AM754">
            <v>0</v>
          </cell>
          <cell r="AN754">
            <v>0</v>
          </cell>
          <cell r="AO754">
            <v>0</v>
          </cell>
          <cell r="AP754">
            <v>328</v>
          </cell>
          <cell r="AQ754">
            <v>0</v>
          </cell>
          <cell r="AR754">
            <v>0</v>
          </cell>
          <cell r="AS754">
            <v>0</v>
          </cell>
          <cell r="AT754">
            <v>0</v>
          </cell>
          <cell r="AU754">
            <v>0</v>
          </cell>
          <cell r="AV754">
            <v>0</v>
          </cell>
        </row>
        <row r="755">
          <cell r="A755" t="str">
            <v>June</v>
          </cell>
          <cell r="B755" t="str">
            <v>2010-2011</v>
          </cell>
          <cell r="C755" t="str">
            <v>18225.512015.913</v>
          </cell>
          <cell r="D755" t="str">
            <v>CONSER</v>
          </cell>
          <cell r="E755" t="str">
            <v>MCCR</v>
          </cell>
          <cell r="F755">
            <v>40723</v>
          </cell>
          <cell r="G755">
            <v>53403</v>
          </cell>
          <cell r="H755" t="str">
            <v>Cox Radio WDBO AM</v>
          </cell>
          <cell r="I755">
            <v>408</v>
          </cell>
          <cell r="J755" t="str">
            <v>00142812</v>
          </cell>
          <cell r="K755" t="str">
            <v xml:space="preserve"> </v>
          </cell>
          <cell r="L755" t="str">
            <v>IN-DBO-111065022</v>
          </cell>
          <cell r="M755" t="str">
            <v>Annual Print, Internet &amp;</v>
          </cell>
          <cell r="N755" t="str">
            <v>ECON-1B</v>
          </cell>
          <cell r="O755" t="str">
            <v>Radio</v>
          </cell>
          <cell r="P755" t="str">
            <v>Yes</v>
          </cell>
          <cell r="Q755">
            <v>408</v>
          </cell>
          <cell r="R755">
            <v>0</v>
          </cell>
          <cell r="S755">
            <v>0</v>
          </cell>
          <cell r="T755">
            <v>0</v>
          </cell>
          <cell r="U755">
            <v>408</v>
          </cell>
          <cell r="V755">
            <v>0</v>
          </cell>
          <cell r="W755">
            <v>0</v>
          </cell>
          <cell r="X755" t="str">
            <v>June2010-2011</v>
          </cell>
          <cell r="Y755" t="str">
            <v>June2010-2011RadioCONSER</v>
          </cell>
          <cell r="Z755" t="str">
            <v>Radio53403CONSER</v>
          </cell>
          <cell r="AA755" t="str">
            <v>June2010-2011ECON-1B</v>
          </cell>
          <cell r="AB755" t="str">
            <v>RadioCONSER</v>
          </cell>
          <cell r="AC755" t="str">
            <v>YesCONSERRadio53403</v>
          </cell>
          <cell r="AD755" t="str">
            <v>ECON-1BJuneMCCR</v>
          </cell>
          <cell r="AE755" t="str">
            <v>RadioCONSER53403June</v>
          </cell>
          <cell r="AF755">
            <v>0</v>
          </cell>
          <cell r="AG755">
            <v>408</v>
          </cell>
          <cell r="AH755">
            <v>0</v>
          </cell>
          <cell r="AI755">
            <v>0</v>
          </cell>
          <cell r="AJ755">
            <v>0</v>
          </cell>
          <cell r="AK755">
            <v>0</v>
          </cell>
          <cell r="AL755">
            <v>0</v>
          </cell>
          <cell r="AM755">
            <v>0</v>
          </cell>
          <cell r="AN755">
            <v>0</v>
          </cell>
          <cell r="AO755">
            <v>0</v>
          </cell>
          <cell r="AP755">
            <v>408</v>
          </cell>
          <cell r="AQ755">
            <v>0</v>
          </cell>
          <cell r="AR755">
            <v>0</v>
          </cell>
          <cell r="AS755">
            <v>0</v>
          </cell>
          <cell r="AT755">
            <v>0</v>
          </cell>
          <cell r="AU755">
            <v>0</v>
          </cell>
          <cell r="AV755">
            <v>0</v>
          </cell>
        </row>
        <row r="756">
          <cell r="A756" t="str">
            <v>July</v>
          </cell>
          <cell r="B756" t="str">
            <v>2010-2011</v>
          </cell>
          <cell r="C756" t="str">
            <v>18225.511200.912</v>
          </cell>
          <cell r="D756" t="str">
            <v>CONSER</v>
          </cell>
          <cell r="E756" t="str">
            <v>MCCR</v>
          </cell>
          <cell r="F756">
            <v>40735</v>
          </cell>
          <cell r="G756">
            <v>26733</v>
          </cell>
          <cell r="H756" t="str">
            <v>Clear Channel Broadcasting Inc</v>
          </cell>
          <cell r="I756">
            <v>784.54</v>
          </cell>
          <cell r="J756" t="str">
            <v>00142944</v>
          </cell>
          <cell r="K756" t="str">
            <v xml:space="preserve"> </v>
          </cell>
          <cell r="L756" t="str">
            <v>106-201862</v>
          </cell>
          <cell r="M756" t="str">
            <v>Annual Print, Internet &amp;</v>
          </cell>
          <cell r="N756" t="str">
            <v>ECON-1B</v>
          </cell>
          <cell r="O756" t="str">
            <v>Radio</v>
          </cell>
          <cell r="P756" t="str">
            <v>Yes</v>
          </cell>
          <cell r="Q756">
            <v>784.54</v>
          </cell>
          <cell r="R756">
            <v>0</v>
          </cell>
          <cell r="S756">
            <v>0</v>
          </cell>
          <cell r="T756">
            <v>0</v>
          </cell>
          <cell r="U756">
            <v>784.54</v>
          </cell>
          <cell r="V756">
            <v>0</v>
          </cell>
          <cell r="W756">
            <v>0</v>
          </cell>
          <cell r="X756" t="str">
            <v>July2010-2011</v>
          </cell>
          <cell r="Y756" t="str">
            <v>July2010-2011RadioCONSER</v>
          </cell>
          <cell r="Z756" t="str">
            <v>Radio26733CONSER</v>
          </cell>
          <cell r="AA756" t="str">
            <v>July2010-2011ECON-1B</v>
          </cell>
          <cell r="AB756" t="str">
            <v>RadioCONSER</v>
          </cell>
          <cell r="AC756" t="str">
            <v>YesCONSERRadio26733</v>
          </cell>
          <cell r="AD756" t="str">
            <v>ECON-1BJulyMCCR</v>
          </cell>
          <cell r="AE756" t="str">
            <v>RadioCONSER26733July</v>
          </cell>
          <cell r="AF756">
            <v>0</v>
          </cell>
          <cell r="AG756">
            <v>784.54</v>
          </cell>
          <cell r="AH756">
            <v>0</v>
          </cell>
          <cell r="AI756">
            <v>0</v>
          </cell>
          <cell r="AJ756">
            <v>0</v>
          </cell>
          <cell r="AK756">
            <v>0</v>
          </cell>
          <cell r="AL756">
            <v>0</v>
          </cell>
          <cell r="AM756">
            <v>0</v>
          </cell>
          <cell r="AN756">
            <v>0</v>
          </cell>
          <cell r="AO756">
            <v>0</v>
          </cell>
          <cell r="AP756">
            <v>0</v>
          </cell>
          <cell r="AQ756">
            <v>784.54</v>
          </cell>
          <cell r="AR756">
            <v>0</v>
          </cell>
          <cell r="AS756">
            <v>0</v>
          </cell>
          <cell r="AT756">
            <v>0</v>
          </cell>
          <cell r="AU756">
            <v>0</v>
          </cell>
          <cell r="AV756">
            <v>0</v>
          </cell>
        </row>
        <row r="757">
          <cell r="A757" t="str">
            <v>July</v>
          </cell>
          <cell r="B757" t="str">
            <v>2010-2011</v>
          </cell>
          <cell r="C757" t="str">
            <v>18225.511200.912</v>
          </cell>
          <cell r="D757" t="str">
            <v>CONSER</v>
          </cell>
          <cell r="E757" t="str">
            <v>MCCR</v>
          </cell>
          <cell r="F757">
            <v>40735</v>
          </cell>
          <cell r="G757">
            <v>26733</v>
          </cell>
          <cell r="H757" t="str">
            <v>Clear Channel Broadcasting Inc</v>
          </cell>
          <cell r="I757">
            <v>599.85</v>
          </cell>
          <cell r="J757" t="str">
            <v>00142944</v>
          </cell>
          <cell r="K757" t="str">
            <v xml:space="preserve"> </v>
          </cell>
          <cell r="L757" t="str">
            <v>106-201863</v>
          </cell>
          <cell r="M757" t="str">
            <v>Annual Print, Internet &amp;</v>
          </cell>
          <cell r="N757" t="str">
            <v>ECON-1B</v>
          </cell>
          <cell r="O757" t="str">
            <v>Radio</v>
          </cell>
          <cell r="P757" t="str">
            <v>Yes</v>
          </cell>
          <cell r="Q757">
            <v>599.85</v>
          </cell>
          <cell r="R757">
            <v>0</v>
          </cell>
          <cell r="S757">
            <v>0</v>
          </cell>
          <cell r="T757">
            <v>0</v>
          </cell>
          <cell r="U757">
            <v>599.85</v>
          </cell>
          <cell r="V757">
            <v>0</v>
          </cell>
          <cell r="W757">
            <v>0</v>
          </cell>
          <cell r="X757" t="str">
            <v>July2010-2011</v>
          </cell>
          <cell r="Y757" t="str">
            <v>July2010-2011RadioCONSER</v>
          </cell>
          <cell r="Z757" t="str">
            <v>Radio26733CONSER</v>
          </cell>
          <cell r="AA757" t="str">
            <v>July2010-2011ECON-1B</v>
          </cell>
          <cell r="AB757" t="str">
            <v>RadioCONSER</v>
          </cell>
          <cell r="AC757" t="str">
            <v>YesCONSERRadio26733</v>
          </cell>
          <cell r="AD757" t="str">
            <v>ECON-1BJulyMCCR</v>
          </cell>
          <cell r="AE757" t="str">
            <v>RadioCONSER26733July</v>
          </cell>
          <cell r="AF757">
            <v>0</v>
          </cell>
          <cell r="AG757">
            <v>599.85</v>
          </cell>
          <cell r="AH757">
            <v>0</v>
          </cell>
          <cell r="AI757">
            <v>0</v>
          </cell>
          <cell r="AJ757">
            <v>0</v>
          </cell>
          <cell r="AK757">
            <v>0</v>
          </cell>
          <cell r="AL757">
            <v>0</v>
          </cell>
          <cell r="AM757">
            <v>0</v>
          </cell>
          <cell r="AN757">
            <v>0</v>
          </cell>
          <cell r="AO757">
            <v>0</v>
          </cell>
          <cell r="AP757">
            <v>0</v>
          </cell>
          <cell r="AQ757">
            <v>599.85</v>
          </cell>
          <cell r="AR757">
            <v>0</v>
          </cell>
          <cell r="AS757">
            <v>0</v>
          </cell>
          <cell r="AT757">
            <v>0</v>
          </cell>
          <cell r="AU757">
            <v>0</v>
          </cell>
          <cell r="AV757">
            <v>0</v>
          </cell>
        </row>
        <row r="758">
          <cell r="A758" t="str">
            <v>July</v>
          </cell>
          <cell r="B758" t="str">
            <v>2010-2011</v>
          </cell>
          <cell r="C758" t="str">
            <v>18225.511200.912</v>
          </cell>
          <cell r="D758" t="str">
            <v>CONSER</v>
          </cell>
          <cell r="E758" t="str">
            <v>MCCR</v>
          </cell>
          <cell r="F758">
            <v>40735</v>
          </cell>
          <cell r="G758">
            <v>26733</v>
          </cell>
          <cell r="H758" t="str">
            <v>Clear Channel Broadcasting Inc</v>
          </cell>
          <cell r="I758">
            <v>797.5</v>
          </cell>
          <cell r="J758" t="str">
            <v>00142944</v>
          </cell>
          <cell r="K758" t="str">
            <v xml:space="preserve"> </v>
          </cell>
          <cell r="L758" t="str">
            <v>106-201889</v>
          </cell>
          <cell r="M758" t="str">
            <v>Annual Print, Internet &amp;</v>
          </cell>
          <cell r="N758" t="str">
            <v>ECON-1B</v>
          </cell>
          <cell r="O758" t="str">
            <v>Radio</v>
          </cell>
          <cell r="P758" t="str">
            <v>Yes</v>
          </cell>
          <cell r="Q758">
            <v>797.5</v>
          </cell>
          <cell r="R758">
            <v>0</v>
          </cell>
          <cell r="S758">
            <v>0</v>
          </cell>
          <cell r="T758">
            <v>0</v>
          </cell>
          <cell r="U758">
            <v>797.5</v>
          </cell>
          <cell r="V758">
            <v>0</v>
          </cell>
          <cell r="W758">
            <v>0</v>
          </cell>
          <cell r="X758" t="str">
            <v>July2010-2011</v>
          </cell>
          <cell r="Y758" t="str">
            <v>July2010-2011RadioCONSER</v>
          </cell>
          <cell r="Z758" t="str">
            <v>Radio26733CONSER</v>
          </cell>
          <cell r="AA758" t="str">
            <v>July2010-2011ECON-1B</v>
          </cell>
          <cell r="AB758" t="str">
            <v>RadioCONSER</v>
          </cell>
          <cell r="AC758" t="str">
            <v>YesCONSERRadio26733</v>
          </cell>
          <cell r="AD758" t="str">
            <v>ECON-1BJulyMCCR</v>
          </cell>
          <cell r="AE758" t="str">
            <v>RadioCONSER26733July</v>
          </cell>
          <cell r="AF758">
            <v>0</v>
          </cell>
          <cell r="AG758">
            <v>797.5</v>
          </cell>
          <cell r="AH758">
            <v>0</v>
          </cell>
          <cell r="AI758">
            <v>0</v>
          </cell>
          <cell r="AJ758">
            <v>0</v>
          </cell>
          <cell r="AK758">
            <v>0</v>
          </cell>
          <cell r="AL758">
            <v>0</v>
          </cell>
          <cell r="AM758">
            <v>0</v>
          </cell>
          <cell r="AN758">
            <v>0</v>
          </cell>
          <cell r="AO758">
            <v>0</v>
          </cell>
          <cell r="AP758">
            <v>0</v>
          </cell>
          <cell r="AQ758">
            <v>797.5</v>
          </cell>
          <cell r="AR758">
            <v>0</v>
          </cell>
          <cell r="AS758">
            <v>0</v>
          </cell>
          <cell r="AT758">
            <v>0</v>
          </cell>
          <cell r="AU758">
            <v>0</v>
          </cell>
          <cell r="AV758">
            <v>0</v>
          </cell>
        </row>
        <row r="759">
          <cell r="A759" t="str">
            <v>July</v>
          </cell>
          <cell r="B759" t="str">
            <v>2010-2011</v>
          </cell>
          <cell r="C759" t="str">
            <v>18225.512015.913</v>
          </cell>
          <cell r="D759" t="str">
            <v>CONSER</v>
          </cell>
          <cell r="E759" t="str">
            <v>MCCR</v>
          </cell>
          <cell r="F759">
            <v>40745</v>
          </cell>
          <cell r="G759">
            <v>53405</v>
          </cell>
          <cell r="H759" t="str">
            <v>Cox Radio WCFB FM</v>
          </cell>
          <cell r="I759">
            <v>303.57</v>
          </cell>
          <cell r="J759" t="str">
            <v>00143128</v>
          </cell>
          <cell r="K759" t="str">
            <v xml:space="preserve"> </v>
          </cell>
          <cell r="L759" t="str">
            <v>IN-CFB-111064963</v>
          </cell>
          <cell r="M759" t="str">
            <v>Annual Print, Internet &amp;</v>
          </cell>
          <cell r="N759" t="str">
            <v>ECON-1B</v>
          </cell>
          <cell r="O759" t="str">
            <v>Radio</v>
          </cell>
          <cell r="P759" t="str">
            <v>Yes</v>
          </cell>
          <cell r="Q759">
            <v>303.57</v>
          </cell>
          <cell r="R759">
            <v>0</v>
          </cell>
          <cell r="S759">
            <v>0</v>
          </cell>
          <cell r="T759">
            <v>0</v>
          </cell>
          <cell r="U759">
            <v>303.57</v>
          </cell>
          <cell r="V759">
            <v>0</v>
          </cell>
          <cell r="W759">
            <v>0</v>
          </cell>
          <cell r="X759" t="str">
            <v>July2010-2011</v>
          </cell>
          <cell r="Y759" t="str">
            <v>July2010-2011RadioCONSER</v>
          </cell>
          <cell r="Z759" t="str">
            <v>Radio53405CONSER</v>
          </cell>
          <cell r="AA759" t="str">
            <v>July2010-2011ECON-1B</v>
          </cell>
          <cell r="AB759" t="str">
            <v>RadioCONSER</v>
          </cell>
          <cell r="AC759" t="str">
            <v>YesCONSERRadio53405</v>
          </cell>
          <cell r="AD759" t="str">
            <v>ECON-1BJulyMCCR</v>
          </cell>
          <cell r="AE759" t="str">
            <v>RadioCONSER53405July</v>
          </cell>
          <cell r="AF759">
            <v>0</v>
          </cell>
          <cell r="AG759">
            <v>303.57</v>
          </cell>
          <cell r="AH759">
            <v>0</v>
          </cell>
          <cell r="AI759">
            <v>0</v>
          </cell>
          <cell r="AJ759">
            <v>0</v>
          </cell>
          <cell r="AK759">
            <v>0</v>
          </cell>
          <cell r="AL759">
            <v>0</v>
          </cell>
          <cell r="AM759">
            <v>0</v>
          </cell>
          <cell r="AN759">
            <v>0</v>
          </cell>
          <cell r="AO759">
            <v>0</v>
          </cell>
          <cell r="AP759">
            <v>0</v>
          </cell>
          <cell r="AQ759">
            <v>303.57</v>
          </cell>
          <cell r="AR759">
            <v>0</v>
          </cell>
          <cell r="AS759">
            <v>0</v>
          </cell>
          <cell r="AT759">
            <v>0</v>
          </cell>
          <cell r="AU759">
            <v>0</v>
          </cell>
          <cell r="AV759">
            <v>0</v>
          </cell>
        </row>
        <row r="760">
          <cell r="A760" t="str">
            <v>July</v>
          </cell>
          <cell r="B760" t="str">
            <v>2010-2011</v>
          </cell>
          <cell r="C760" t="str">
            <v>18225.512015.913</v>
          </cell>
          <cell r="D760" t="str">
            <v>CONSER</v>
          </cell>
          <cell r="E760" t="str">
            <v>MCCR</v>
          </cell>
          <cell r="F760">
            <v>40745</v>
          </cell>
          <cell r="G760">
            <v>121382</v>
          </cell>
          <cell r="H760" t="str">
            <v>Cox Radio WHTQ FM</v>
          </cell>
          <cell r="I760">
            <v>244.07</v>
          </cell>
          <cell r="J760" t="str">
            <v>00143130</v>
          </cell>
          <cell r="K760" t="str">
            <v xml:space="preserve"> </v>
          </cell>
          <cell r="L760" t="str">
            <v>IN-HTQ-111063937</v>
          </cell>
          <cell r="M760" t="str">
            <v>Annual Print, Internet &amp;</v>
          </cell>
          <cell r="N760" t="str">
            <v>ECON-1B</v>
          </cell>
          <cell r="O760" t="str">
            <v>Radio</v>
          </cell>
          <cell r="P760" t="str">
            <v>Yes</v>
          </cell>
          <cell r="Q760">
            <v>244.07</v>
          </cell>
          <cell r="R760">
            <v>0</v>
          </cell>
          <cell r="S760">
            <v>0</v>
          </cell>
          <cell r="T760">
            <v>0</v>
          </cell>
          <cell r="U760">
            <v>244.07</v>
          </cell>
          <cell r="V760">
            <v>0</v>
          </cell>
          <cell r="W760">
            <v>0</v>
          </cell>
          <cell r="X760" t="str">
            <v>July2010-2011</v>
          </cell>
          <cell r="Y760" t="str">
            <v>July2010-2011RadioCONSER</v>
          </cell>
          <cell r="Z760" t="str">
            <v>Radio121382CONSER</v>
          </cell>
          <cell r="AA760" t="str">
            <v>July2010-2011ECON-1B</v>
          </cell>
          <cell r="AB760" t="str">
            <v>RadioCONSER</v>
          </cell>
          <cell r="AC760" t="str">
            <v>YesCONSERRadio121382</v>
          </cell>
          <cell r="AD760" t="str">
            <v>ECON-1BJulyMCCR</v>
          </cell>
          <cell r="AE760" t="str">
            <v>RadioCONSER121382July</v>
          </cell>
          <cell r="AF760">
            <v>0</v>
          </cell>
          <cell r="AG760">
            <v>244.07</v>
          </cell>
          <cell r="AH760">
            <v>0</v>
          </cell>
          <cell r="AI760">
            <v>0</v>
          </cell>
          <cell r="AJ760">
            <v>0</v>
          </cell>
          <cell r="AK760">
            <v>0</v>
          </cell>
          <cell r="AL760">
            <v>0</v>
          </cell>
          <cell r="AM760">
            <v>0</v>
          </cell>
          <cell r="AN760">
            <v>0</v>
          </cell>
          <cell r="AO760">
            <v>0</v>
          </cell>
          <cell r="AP760">
            <v>0</v>
          </cell>
          <cell r="AQ760">
            <v>244.07</v>
          </cell>
          <cell r="AR760">
            <v>0</v>
          </cell>
          <cell r="AS760">
            <v>0</v>
          </cell>
          <cell r="AT760">
            <v>0</v>
          </cell>
          <cell r="AU760">
            <v>0</v>
          </cell>
          <cell r="AV760">
            <v>0</v>
          </cell>
        </row>
        <row r="761">
          <cell r="A761" t="str">
            <v>July</v>
          </cell>
          <cell r="B761" t="str">
            <v>2010-2011</v>
          </cell>
          <cell r="C761" t="str">
            <v>18225.512015.913</v>
          </cell>
          <cell r="D761" t="str">
            <v>CONSER</v>
          </cell>
          <cell r="E761" t="str">
            <v>MCCR</v>
          </cell>
          <cell r="F761">
            <v>40745</v>
          </cell>
          <cell r="G761">
            <v>53404</v>
          </cell>
          <cell r="H761" t="str">
            <v>Cox Radio WMMO FM</v>
          </cell>
          <cell r="I761">
            <v>303.57</v>
          </cell>
          <cell r="J761" t="str">
            <v>00143127</v>
          </cell>
          <cell r="K761" t="str">
            <v xml:space="preserve"> </v>
          </cell>
          <cell r="L761" t="str">
            <v>IN-MMO-111065012</v>
          </cell>
          <cell r="M761" t="str">
            <v>Annual Print, Internet &amp;</v>
          </cell>
          <cell r="N761" t="str">
            <v>ECON-1B</v>
          </cell>
          <cell r="O761" t="str">
            <v>Radio</v>
          </cell>
          <cell r="P761" t="str">
            <v>Yes</v>
          </cell>
          <cell r="Q761">
            <v>303.57</v>
          </cell>
          <cell r="R761">
            <v>0</v>
          </cell>
          <cell r="S761">
            <v>0</v>
          </cell>
          <cell r="T761">
            <v>0</v>
          </cell>
          <cell r="U761">
            <v>303.57</v>
          </cell>
          <cell r="V761">
            <v>0</v>
          </cell>
          <cell r="W761">
            <v>0</v>
          </cell>
          <cell r="X761" t="str">
            <v>July2010-2011</v>
          </cell>
          <cell r="Y761" t="str">
            <v>July2010-2011RadioCONSER</v>
          </cell>
          <cell r="Z761" t="str">
            <v>Radio53404CONSER</v>
          </cell>
          <cell r="AA761" t="str">
            <v>July2010-2011ECON-1B</v>
          </cell>
          <cell r="AB761" t="str">
            <v>RadioCONSER</v>
          </cell>
          <cell r="AC761" t="str">
            <v>YesCONSERRadio53404</v>
          </cell>
          <cell r="AD761" t="str">
            <v>ECON-1BJulyMCCR</v>
          </cell>
          <cell r="AE761" t="str">
            <v>RadioCONSER53404July</v>
          </cell>
          <cell r="AF761">
            <v>0</v>
          </cell>
          <cell r="AG761">
            <v>303.57</v>
          </cell>
          <cell r="AH761">
            <v>0</v>
          </cell>
          <cell r="AI761">
            <v>0</v>
          </cell>
          <cell r="AJ761">
            <v>0</v>
          </cell>
          <cell r="AK761">
            <v>0</v>
          </cell>
          <cell r="AL761">
            <v>0</v>
          </cell>
          <cell r="AM761">
            <v>0</v>
          </cell>
          <cell r="AN761">
            <v>0</v>
          </cell>
          <cell r="AO761">
            <v>0</v>
          </cell>
          <cell r="AP761">
            <v>0</v>
          </cell>
          <cell r="AQ761">
            <v>303.57</v>
          </cell>
          <cell r="AR761">
            <v>0</v>
          </cell>
          <cell r="AS761">
            <v>0</v>
          </cell>
          <cell r="AT761">
            <v>0</v>
          </cell>
          <cell r="AU761">
            <v>0</v>
          </cell>
          <cell r="AV761">
            <v>0</v>
          </cell>
        </row>
        <row r="762">
          <cell r="A762" t="str">
            <v>July</v>
          </cell>
          <cell r="B762" t="str">
            <v>2010-2011</v>
          </cell>
          <cell r="C762" t="str">
            <v>18225.512015.913</v>
          </cell>
          <cell r="D762" t="str">
            <v>CONSER</v>
          </cell>
          <cell r="E762" t="str">
            <v>MCCR</v>
          </cell>
          <cell r="F762">
            <v>40745</v>
          </cell>
          <cell r="G762">
            <v>53406</v>
          </cell>
          <cell r="H762" t="str">
            <v>Cox Radio WWKA FM</v>
          </cell>
          <cell r="I762">
            <v>280.5</v>
          </cell>
          <cell r="J762" t="str">
            <v>00143129</v>
          </cell>
          <cell r="K762" t="str">
            <v xml:space="preserve"> </v>
          </cell>
          <cell r="L762" t="str">
            <v>IN-WKA-111065065</v>
          </cell>
          <cell r="M762" t="str">
            <v>Annual Print, Internet &amp;</v>
          </cell>
          <cell r="N762" t="str">
            <v>ECON-1B</v>
          </cell>
          <cell r="O762" t="str">
            <v>Radio</v>
          </cell>
          <cell r="P762" t="str">
            <v>Yes</v>
          </cell>
          <cell r="Q762">
            <v>280.5</v>
          </cell>
          <cell r="R762">
            <v>0</v>
          </cell>
          <cell r="S762">
            <v>0</v>
          </cell>
          <cell r="T762">
            <v>0</v>
          </cell>
          <cell r="U762">
            <v>280.5</v>
          </cell>
          <cell r="V762">
            <v>0</v>
          </cell>
          <cell r="W762">
            <v>0</v>
          </cell>
          <cell r="X762" t="str">
            <v>July2010-2011</v>
          </cell>
          <cell r="Y762" t="str">
            <v>July2010-2011RadioCONSER</v>
          </cell>
          <cell r="Z762" t="str">
            <v>Radio53406CONSER</v>
          </cell>
          <cell r="AA762" t="str">
            <v>July2010-2011ECON-1B</v>
          </cell>
          <cell r="AB762" t="str">
            <v>RadioCONSER</v>
          </cell>
          <cell r="AC762" t="str">
            <v>YesCONSERRadio53406</v>
          </cell>
          <cell r="AD762" t="str">
            <v>ECON-1BJulyMCCR</v>
          </cell>
          <cell r="AE762" t="str">
            <v>RadioCONSER53406July</v>
          </cell>
          <cell r="AF762">
            <v>0</v>
          </cell>
          <cell r="AG762">
            <v>280.5</v>
          </cell>
          <cell r="AH762">
            <v>0</v>
          </cell>
          <cell r="AI762">
            <v>0</v>
          </cell>
          <cell r="AJ762">
            <v>0</v>
          </cell>
          <cell r="AK762">
            <v>0</v>
          </cell>
          <cell r="AL762">
            <v>0</v>
          </cell>
          <cell r="AM762">
            <v>0</v>
          </cell>
          <cell r="AN762">
            <v>0</v>
          </cell>
          <cell r="AO762">
            <v>0</v>
          </cell>
          <cell r="AP762">
            <v>0</v>
          </cell>
          <cell r="AQ762">
            <v>280.5</v>
          </cell>
          <cell r="AR762">
            <v>0</v>
          </cell>
          <cell r="AS762">
            <v>0</v>
          </cell>
          <cell r="AT762">
            <v>0</v>
          </cell>
          <cell r="AU762">
            <v>0</v>
          </cell>
          <cell r="AV762">
            <v>0</v>
          </cell>
        </row>
        <row r="763">
          <cell r="A763" t="str">
            <v>July</v>
          </cell>
          <cell r="B763" t="str">
            <v>2010-2011</v>
          </cell>
          <cell r="C763" t="str">
            <v>18225.512015.913</v>
          </cell>
          <cell r="D763" t="str">
            <v>CONSER</v>
          </cell>
          <cell r="E763" t="str">
            <v>MCCR</v>
          </cell>
          <cell r="F763">
            <v>40750</v>
          </cell>
          <cell r="G763">
            <v>26733</v>
          </cell>
          <cell r="H763" t="str">
            <v>Clear Channel Broadcasting Inc</v>
          </cell>
          <cell r="I763">
            <v>346.31</v>
          </cell>
          <cell r="J763" t="str">
            <v>00143209</v>
          </cell>
          <cell r="K763" t="str">
            <v xml:space="preserve"> </v>
          </cell>
          <cell r="L763" t="str">
            <v>106-203768</v>
          </cell>
          <cell r="M763" t="str">
            <v>Annual Print, Internet &amp;</v>
          </cell>
          <cell r="N763" t="str">
            <v>ECON-1B</v>
          </cell>
          <cell r="O763" t="str">
            <v>Radio</v>
          </cell>
          <cell r="P763" t="str">
            <v>Yes</v>
          </cell>
          <cell r="Q763">
            <v>346.31</v>
          </cell>
          <cell r="R763">
            <v>0</v>
          </cell>
          <cell r="S763">
            <v>0</v>
          </cell>
          <cell r="T763">
            <v>0</v>
          </cell>
          <cell r="U763">
            <v>346.31</v>
          </cell>
          <cell r="V763">
            <v>0</v>
          </cell>
          <cell r="W763">
            <v>0</v>
          </cell>
          <cell r="X763" t="str">
            <v>July2010-2011</v>
          </cell>
          <cell r="Y763" t="str">
            <v>July2010-2011RadioCONSER</v>
          </cell>
          <cell r="Z763" t="str">
            <v>Radio26733CONSER</v>
          </cell>
          <cell r="AA763" t="str">
            <v>July2010-2011ECON-1B</v>
          </cell>
          <cell r="AB763" t="str">
            <v>RadioCONSER</v>
          </cell>
          <cell r="AC763" t="str">
            <v>YesCONSERRadio26733</v>
          </cell>
          <cell r="AD763" t="str">
            <v>ECON-1BJulyMCCR</v>
          </cell>
          <cell r="AE763" t="str">
            <v>RadioCONSER26733July</v>
          </cell>
          <cell r="AF763">
            <v>0</v>
          </cell>
          <cell r="AG763">
            <v>346.31</v>
          </cell>
          <cell r="AH763">
            <v>0</v>
          </cell>
          <cell r="AI763">
            <v>0</v>
          </cell>
          <cell r="AJ763">
            <v>0</v>
          </cell>
          <cell r="AK763">
            <v>0</v>
          </cell>
          <cell r="AL763">
            <v>0</v>
          </cell>
          <cell r="AM763">
            <v>0</v>
          </cell>
          <cell r="AN763">
            <v>0</v>
          </cell>
          <cell r="AO763">
            <v>0</v>
          </cell>
          <cell r="AP763">
            <v>0</v>
          </cell>
          <cell r="AQ763">
            <v>346.31</v>
          </cell>
          <cell r="AR763">
            <v>0</v>
          </cell>
          <cell r="AS763">
            <v>0</v>
          </cell>
          <cell r="AT763">
            <v>0</v>
          </cell>
          <cell r="AU763">
            <v>0</v>
          </cell>
          <cell r="AV763">
            <v>0</v>
          </cell>
        </row>
        <row r="764">
          <cell r="A764" t="str">
            <v>July</v>
          </cell>
          <cell r="B764" t="str">
            <v>2010-2011</v>
          </cell>
          <cell r="C764" t="str">
            <v>18225.512015.913</v>
          </cell>
          <cell r="D764" t="str">
            <v>CONSER</v>
          </cell>
          <cell r="E764" t="str">
            <v>MCCR</v>
          </cell>
          <cell r="F764">
            <v>40750</v>
          </cell>
          <cell r="G764">
            <v>26733</v>
          </cell>
          <cell r="H764" t="str">
            <v>Clear Channel Broadcasting Inc</v>
          </cell>
          <cell r="I764">
            <v>265.44</v>
          </cell>
          <cell r="J764" t="str">
            <v>00143209</v>
          </cell>
          <cell r="K764" t="str">
            <v xml:space="preserve"> </v>
          </cell>
          <cell r="L764" t="str">
            <v>106-203769</v>
          </cell>
          <cell r="M764" t="str">
            <v>Annual Print, Internet &amp;</v>
          </cell>
          <cell r="N764" t="str">
            <v>ECON-1B</v>
          </cell>
          <cell r="O764" t="str">
            <v>Radio</v>
          </cell>
          <cell r="P764" t="str">
            <v>Yes</v>
          </cell>
          <cell r="Q764">
            <v>265.44</v>
          </cell>
          <cell r="R764">
            <v>0</v>
          </cell>
          <cell r="S764">
            <v>0</v>
          </cell>
          <cell r="T764">
            <v>0</v>
          </cell>
          <cell r="U764">
            <v>265.44</v>
          </cell>
          <cell r="V764">
            <v>0</v>
          </cell>
          <cell r="W764">
            <v>0</v>
          </cell>
          <cell r="X764" t="str">
            <v>July2010-2011</v>
          </cell>
          <cell r="Y764" t="str">
            <v>July2010-2011RadioCONSER</v>
          </cell>
          <cell r="Z764" t="str">
            <v>Radio26733CONSER</v>
          </cell>
          <cell r="AA764" t="str">
            <v>July2010-2011ECON-1B</v>
          </cell>
          <cell r="AB764" t="str">
            <v>RadioCONSER</v>
          </cell>
          <cell r="AC764" t="str">
            <v>YesCONSERRadio26733</v>
          </cell>
          <cell r="AD764" t="str">
            <v>ECON-1BJulyMCCR</v>
          </cell>
          <cell r="AE764" t="str">
            <v>RadioCONSER26733July</v>
          </cell>
          <cell r="AF764">
            <v>0</v>
          </cell>
          <cell r="AG764">
            <v>265.44</v>
          </cell>
          <cell r="AH764">
            <v>0</v>
          </cell>
          <cell r="AI764">
            <v>0</v>
          </cell>
          <cell r="AJ764">
            <v>0</v>
          </cell>
          <cell r="AK764">
            <v>0</v>
          </cell>
          <cell r="AL764">
            <v>0</v>
          </cell>
          <cell r="AM764">
            <v>0</v>
          </cell>
          <cell r="AN764">
            <v>0</v>
          </cell>
          <cell r="AO764">
            <v>0</v>
          </cell>
          <cell r="AP764">
            <v>0</v>
          </cell>
          <cell r="AQ764">
            <v>265.44</v>
          </cell>
          <cell r="AR764">
            <v>0</v>
          </cell>
          <cell r="AS764">
            <v>0</v>
          </cell>
          <cell r="AT764">
            <v>0</v>
          </cell>
          <cell r="AU764">
            <v>0</v>
          </cell>
          <cell r="AV764">
            <v>0</v>
          </cell>
        </row>
        <row r="765">
          <cell r="A765" t="str">
            <v>August</v>
          </cell>
          <cell r="B765" t="str">
            <v>2010-2011</v>
          </cell>
          <cell r="C765" t="str">
            <v>18225.511200.912</v>
          </cell>
          <cell r="D765" t="str">
            <v>CONSER</v>
          </cell>
          <cell r="E765" t="str">
            <v>MCCR</v>
          </cell>
          <cell r="F765">
            <v>40767</v>
          </cell>
          <cell r="G765">
            <v>26733</v>
          </cell>
          <cell r="H765" t="str">
            <v>Clear Channel Broadcasting Inc</v>
          </cell>
          <cell r="I765">
            <v>405.57</v>
          </cell>
          <cell r="J765" t="str">
            <v>00143456</v>
          </cell>
          <cell r="K765" t="str">
            <v xml:space="preserve"> </v>
          </cell>
          <cell r="L765" t="str">
            <v>106-205336</v>
          </cell>
          <cell r="M765" t="str">
            <v>Annual Print, Internet &amp;</v>
          </cell>
          <cell r="N765" t="str">
            <v>ECON-1B</v>
          </cell>
          <cell r="O765" t="str">
            <v>Radio</v>
          </cell>
          <cell r="P765" t="str">
            <v>Yes</v>
          </cell>
          <cell r="Q765">
            <v>405.57</v>
          </cell>
          <cell r="R765">
            <v>0</v>
          </cell>
          <cell r="S765">
            <v>0</v>
          </cell>
          <cell r="T765">
            <v>0</v>
          </cell>
          <cell r="U765">
            <v>405.57</v>
          </cell>
          <cell r="V765">
            <v>0</v>
          </cell>
          <cell r="W765">
            <v>0</v>
          </cell>
          <cell r="X765" t="str">
            <v>August2010-2011</v>
          </cell>
          <cell r="Y765" t="str">
            <v>August2010-2011RadioCONSER</v>
          </cell>
          <cell r="Z765" t="str">
            <v>Radio26733CONSER</v>
          </cell>
          <cell r="AA765" t="str">
            <v>August2010-2011ECON-1B</v>
          </cell>
          <cell r="AB765" t="str">
            <v>RadioCONSER</v>
          </cell>
          <cell r="AC765" t="str">
            <v>YesCONSERRadio26733</v>
          </cell>
          <cell r="AD765" t="str">
            <v>ECON-1BAugustMCCR</v>
          </cell>
          <cell r="AE765" t="str">
            <v>RadioCONSER26733August</v>
          </cell>
          <cell r="AF765">
            <v>0</v>
          </cell>
          <cell r="AG765">
            <v>405.57</v>
          </cell>
          <cell r="AH765">
            <v>0</v>
          </cell>
          <cell r="AI765">
            <v>0</v>
          </cell>
          <cell r="AJ765">
            <v>0</v>
          </cell>
          <cell r="AK765">
            <v>0</v>
          </cell>
          <cell r="AL765">
            <v>0</v>
          </cell>
          <cell r="AM765">
            <v>0</v>
          </cell>
          <cell r="AN765">
            <v>0</v>
          </cell>
          <cell r="AO765">
            <v>0</v>
          </cell>
          <cell r="AP765">
            <v>0</v>
          </cell>
          <cell r="AQ765">
            <v>0</v>
          </cell>
          <cell r="AR765">
            <v>405.57</v>
          </cell>
          <cell r="AS765">
            <v>0</v>
          </cell>
          <cell r="AT765">
            <v>0</v>
          </cell>
          <cell r="AU765">
            <v>0</v>
          </cell>
          <cell r="AV765">
            <v>0</v>
          </cell>
        </row>
        <row r="766">
          <cell r="A766" t="str">
            <v>August</v>
          </cell>
          <cell r="B766" t="str">
            <v>2010-2011</v>
          </cell>
          <cell r="C766" t="str">
            <v>18225.511200.912</v>
          </cell>
          <cell r="D766" t="str">
            <v>CONSER</v>
          </cell>
          <cell r="E766" t="str">
            <v>MCCR</v>
          </cell>
          <cell r="F766">
            <v>40770</v>
          </cell>
          <cell r="G766">
            <v>53405</v>
          </cell>
          <cell r="H766" t="str">
            <v>Cox Radio WCFB FM</v>
          </cell>
          <cell r="I766">
            <v>607.14</v>
          </cell>
          <cell r="J766" t="str">
            <v>00143495</v>
          </cell>
          <cell r="K766" t="str">
            <v xml:space="preserve"> </v>
          </cell>
          <cell r="L766" t="str">
            <v>IN-CFB-111075246</v>
          </cell>
          <cell r="M766" t="str">
            <v>Annual Print, Internet &amp;</v>
          </cell>
          <cell r="N766" t="str">
            <v>ECON-1B</v>
          </cell>
          <cell r="O766" t="str">
            <v>Radio</v>
          </cell>
          <cell r="P766" t="str">
            <v>Yes</v>
          </cell>
          <cell r="Q766">
            <v>607.14</v>
          </cell>
          <cell r="R766">
            <v>0</v>
          </cell>
          <cell r="S766">
            <v>0</v>
          </cell>
          <cell r="T766">
            <v>0</v>
          </cell>
          <cell r="U766">
            <v>607.14</v>
          </cell>
          <cell r="V766">
            <v>0</v>
          </cell>
          <cell r="W766">
            <v>0</v>
          </cell>
          <cell r="X766" t="str">
            <v>August2010-2011</v>
          </cell>
          <cell r="Y766" t="str">
            <v>August2010-2011RadioCONSER</v>
          </cell>
          <cell r="Z766" t="str">
            <v>Radio53405CONSER</v>
          </cell>
          <cell r="AA766" t="str">
            <v>August2010-2011ECON-1B</v>
          </cell>
          <cell r="AB766" t="str">
            <v>RadioCONSER</v>
          </cell>
          <cell r="AC766" t="str">
            <v>YesCONSERRadio53405</v>
          </cell>
          <cell r="AD766" t="str">
            <v>ECON-1BAugustMCCR</v>
          </cell>
          <cell r="AE766" t="str">
            <v>RadioCONSER53405August</v>
          </cell>
          <cell r="AF766">
            <v>0</v>
          </cell>
          <cell r="AG766">
            <v>607.14</v>
          </cell>
          <cell r="AH766">
            <v>0</v>
          </cell>
          <cell r="AI766">
            <v>0</v>
          </cell>
          <cell r="AJ766">
            <v>0</v>
          </cell>
          <cell r="AK766">
            <v>0</v>
          </cell>
          <cell r="AL766">
            <v>0</v>
          </cell>
          <cell r="AM766">
            <v>0</v>
          </cell>
          <cell r="AN766">
            <v>0</v>
          </cell>
          <cell r="AO766">
            <v>0</v>
          </cell>
          <cell r="AP766">
            <v>0</v>
          </cell>
          <cell r="AQ766">
            <v>0</v>
          </cell>
          <cell r="AR766">
            <v>607.14</v>
          </cell>
          <cell r="AS766">
            <v>0</v>
          </cell>
          <cell r="AT766">
            <v>0</v>
          </cell>
          <cell r="AU766">
            <v>0</v>
          </cell>
          <cell r="AV766">
            <v>0</v>
          </cell>
        </row>
        <row r="767">
          <cell r="A767" t="str">
            <v>August</v>
          </cell>
          <cell r="B767" t="str">
            <v>2010-2011</v>
          </cell>
          <cell r="C767" t="str">
            <v>18225.511200.912</v>
          </cell>
          <cell r="D767" t="str">
            <v>CONSER</v>
          </cell>
          <cell r="E767" t="str">
            <v>MCCR</v>
          </cell>
          <cell r="F767">
            <v>40770</v>
          </cell>
          <cell r="G767">
            <v>53406</v>
          </cell>
          <cell r="H767" t="str">
            <v>Cox Radio WWKA FM</v>
          </cell>
          <cell r="I767">
            <v>561</v>
          </cell>
          <cell r="J767" t="str">
            <v>00143494</v>
          </cell>
          <cell r="K767" t="str">
            <v xml:space="preserve"> </v>
          </cell>
          <cell r="L767" t="str">
            <v>IN-WKA-111075398</v>
          </cell>
          <cell r="M767" t="str">
            <v>Annual Print, Internet &amp;</v>
          </cell>
          <cell r="N767" t="str">
            <v>ECON-1B</v>
          </cell>
          <cell r="O767" t="str">
            <v>Radio</v>
          </cell>
          <cell r="P767" t="str">
            <v>Yes</v>
          </cell>
          <cell r="Q767">
            <v>561</v>
          </cell>
          <cell r="R767">
            <v>0</v>
          </cell>
          <cell r="S767">
            <v>0</v>
          </cell>
          <cell r="T767">
            <v>0</v>
          </cell>
          <cell r="U767">
            <v>561</v>
          </cell>
          <cell r="V767">
            <v>0</v>
          </cell>
          <cell r="W767">
            <v>0</v>
          </cell>
          <cell r="X767" t="str">
            <v>August2010-2011</v>
          </cell>
          <cell r="Y767" t="str">
            <v>August2010-2011RadioCONSER</v>
          </cell>
          <cell r="Z767" t="str">
            <v>Radio53406CONSER</v>
          </cell>
          <cell r="AA767" t="str">
            <v>August2010-2011ECON-1B</v>
          </cell>
          <cell r="AB767" t="str">
            <v>RadioCONSER</v>
          </cell>
          <cell r="AC767" t="str">
            <v>YesCONSERRadio53406</v>
          </cell>
          <cell r="AD767" t="str">
            <v>ECON-1BAugustMCCR</v>
          </cell>
          <cell r="AE767" t="str">
            <v>RadioCONSER53406August</v>
          </cell>
          <cell r="AF767">
            <v>0</v>
          </cell>
          <cell r="AG767">
            <v>561</v>
          </cell>
          <cell r="AH767">
            <v>0</v>
          </cell>
          <cell r="AI767">
            <v>0</v>
          </cell>
          <cell r="AJ767">
            <v>0</v>
          </cell>
          <cell r="AK767">
            <v>0</v>
          </cell>
          <cell r="AL767">
            <v>0</v>
          </cell>
          <cell r="AM767">
            <v>0</v>
          </cell>
          <cell r="AN767">
            <v>0</v>
          </cell>
          <cell r="AO767">
            <v>0</v>
          </cell>
          <cell r="AP767">
            <v>0</v>
          </cell>
          <cell r="AQ767">
            <v>0</v>
          </cell>
          <cell r="AR767">
            <v>561</v>
          </cell>
          <cell r="AS767">
            <v>0</v>
          </cell>
          <cell r="AT767">
            <v>0</v>
          </cell>
          <cell r="AU767">
            <v>0</v>
          </cell>
          <cell r="AV767">
            <v>0</v>
          </cell>
        </row>
        <row r="768">
          <cell r="A768" t="str">
            <v>August</v>
          </cell>
          <cell r="B768" t="str">
            <v>2010-2011</v>
          </cell>
          <cell r="C768" t="str">
            <v>18225.511200.912</v>
          </cell>
          <cell r="D768" t="str">
            <v>CONSER</v>
          </cell>
          <cell r="E768" t="str">
            <v>MCCR</v>
          </cell>
          <cell r="F768">
            <v>40770</v>
          </cell>
          <cell r="G768">
            <v>67043</v>
          </cell>
          <cell r="H768" t="str">
            <v>Televox Software</v>
          </cell>
          <cell r="I768">
            <v>13046.55</v>
          </cell>
          <cell r="J768" t="str">
            <v>00176629</v>
          </cell>
          <cell r="K768" t="str">
            <v xml:space="preserve"> </v>
          </cell>
          <cell r="L768" t="str">
            <v xml:space="preserve"> INV000793107</v>
          </cell>
          <cell r="M768" t="str">
            <v>Direct Marketing - 1st Run</v>
          </cell>
          <cell r="N768" t="str">
            <v>ECON-1B</v>
          </cell>
          <cell r="O768" t="str">
            <v>Other Promo</v>
          </cell>
          <cell r="P768" t="str">
            <v>Yes</v>
          </cell>
          <cell r="Q768">
            <v>13046.55</v>
          </cell>
          <cell r="R768">
            <v>0</v>
          </cell>
          <cell r="S768">
            <v>0</v>
          </cell>
          <cell r="T768">
            <v>0</v>
          </cell>
          <cell r="U768">
            <v>13046.55</v>
          </cell>
          <cell r="V768">
            <v>0</v>
          </cell>
          <cell r="W768">
            <v>0</v>
          </cell>
          <cell r="X768" t="str">
            <v>August2010-2011</v>
          </cell>
          <cell r="Y768" t="str">
            <v>August2010-2011Other PromoCONSER</v>
          </cell>
          <cell r="Z768" t="str">
            <v>Other Promo67043CONSER</v>
          </cell>
          <cell r="AA768" t="str">
            <v>August2010-2011ECON-1B</v>
          </cell>
          <cell r="AB768" t="str">
            <v>Other PromoCONSER</v>
          </cell>
          <cell r="AC768" t="str">
            <v>YesCONSEROther Promo67043</v>
          </cell>
          <cell r="AD768" t="str">
            <v>ECON-1BAugustMCCR</v>
          </cell>
          <cell r="AE768" t="str">
            <v>Other PromoCONSER67043August</v>
          </cell>
          <cell r="AF768">
            <v>0</v>
          </cell>
          <cell r="AG768">
            <v>13046.55</v>
          </cell>
          <cell r="AH768">
            <v>0</v>
          </cell>
          <cell r="AI768">
            <v>0</v>
          </cell>
          <cell r="AJ768">
            <v>0</v>
          </cell>
          <cell r="AK768">
            <v>0</v>
          </cell>
          <cell r="AL768">
            <v>0</v>
          </cell>
          <cell r="AM768">
            <v>0</v>
          </cell>
          <cell r="AN768">
            <v>0</v>
          </cell>
          <cell r="AO768">
            <v>0</v>
          </cell>
          <cell r="AP768">
            <v>0</v>
          </cell>
          <cell r="AQ768">
            <v>0</v>
          </cell>
          <cell r="AR768">
            <v>13046.55</v>
          </cell>
          <cell r="AS768">
            <v>0</v>
          </cell>
          <cell r="AT768">
            <v>0</v>
          </cell>
          <cell r="AU768">
            <v>0</v>
          </cell>
          <cell r="AV768">
            <v>0</v>
          </cell>
        </row>
        <row r="769">
          <cell r="A769" t="str">
            <v>August</v>
          </cell>
          <cell r="B769" t="str">
            <v>2010-2011</v>
          </cell>
          <cell r="C769" t="str">
            <v>18225.511200.912</v>
          </cell>
          <cell r="D769" t="str">
            <v>CONSER</v>
          </cell>
          <cell r="E769" t="str">
            <v>MCCR</v>
          </cell>
          <cell r="F769">
            <v>40770</v>
          </cell>
          <cell r="G769">
            <v>51440</v>
          </cell>
          <cell r="H769" t="str">
            <v>WLOQ Gross Communications Corp</v>
          </cell>
          <cell r="I769">
            <v>202.78</v>
          </cell>
          <cell r="J769" t="str">
            <v>00143471</v>
          </cell>
          <cell r="K769" t="str">
            <v xml:space="preserve"> </v>
          </cell>
          <cell r="L769" t="str">
            <v>IN-1110722520</v>
          </cell>
          <cell r="M769" t="str">
            <v>Annual Print, Internet &amp;</v>
          </cell>
          <cell r="N769" t="str">
            <v>ECON-1B</v>
          </cell>
          <cell r="O769" t="str">
            <v>Radio</v>
          </cell>
          <cell r="P769" t="str">
            <v>Yes</v>
          </cell>
          <cell r="Q769">
            <v>202.78</v>
          </cell>
          <cell r="R769">
            <v>0</v>
          </cell>
          <cell r="S769">
            <v>0</v>
          </cell>
          <cell r="T769">
            <v>0</v>
          </cell>
          <cell r="U769">
            <v>202.78</v>
          </cell>
          <cell r="V769">
            <v>0</v>
          </cell>
          <cell r="W769">
            <v>0</v>
          </cell>
          <cell r="X769" t="str">
            <v>August2010-2011</v>
          </cell>
          <cell r="Y769" t="str">
            <v>August2010-2011RadioCONSER</v>
          </cell>
          <cell r="Z769" t="str">
            <v>Radio51440CONSER</v>
          </cell>
          <cell r="AA769" t="str">
            <v>August2010-2011ECON-1B</v>
          </cell>
          <cell r="AB769" t="str">
            <v>RadioCONSER</v>
          </cell>
          <cell r="AC769" t="str">
            <v>YesCONSERRadio51440</v>
          </cell>
          <cell r="AD769" t="str">
            <v>ECON-1BAugustMCCR</v>
          </cell>
          <cell r="AE769" t="str">
            <v>RadioCONSER51440August</v>
          </cell>
          <cell r="AF769">
            <v>0</v>
          </cell>
          <cell r="AG769">
            <v>202.78</v>
          </cell>
          <cell r="AH769">
            <v>0</v>
          </cell>
          <cell r="AI769">
            <v>0</v>
          </cell>
          <cell r="AJ769">
            <v>0</v>
          </cell>
          <cell r="AK769">
            <v>0</v>
          </cell>
          <cell r="AL769">
            <v>0</v>
          </cell>
          <cell r="AM769">
            <v>0</v>
          </cell>
          <cell r="AN769">
            <v>0</v>
          </cell>
          <cell r="AO769">
            <v>0</v>
          </cell>
          <cell r="AP769">
            <v>0</v>
          </cell>
          <cell r="AQ769">
            <v>0</v>
          </cell>
          <cell r="AR769">
            <v>202.78</v>
          </cell>
          <cell r="AS769">
            <v>0</v>
          </cell>
          <cell r="AT769">
            <v>0</v>
          </cell>
          <cell r="AU769">
            <v>0</v>
          </cell>
          <cell r="AV769">
            <v>0</v>
          </cell>
        </row>
        <row r="770">
          <cell r="A770" t="str">
            <v>August</v>
          </cell>
          <cell r="B770" t="str">
            <v>2010-2011</v>
          </cell>
          <cell r="C770" t="str">
            <v>18225.511200.912</v>
          </cell>
          <cell r="D770" t="str">
            <v>CONSER</v>
          </cell>
          <cell r="E770" t="str">
            <v>MCCR</v>
          </cell>
          <cell r="F770">
            <v>40772</v>
          </cell>
          <cell r="G770">
            <v>53404</v>
          </cell>
          <cell r="H770" t="str">
            <v>Cox Radio WMMO FM</v>
          </cell>
          <cell r="I770">
            <v>607.14</v>
          </cell>
          <cell r="J770" t="str">
            <v>00143522</v>
          </cell>
          <cell r="K770" t="str">
            <v xml:space="preserve"> </v>
          </cell>
          <cell r="L770" t="str">
            <v>IN-MMO-111075355</v>
          </cell>
          <cell r="M770" t="str">
            <v>Annual Print, Internet &amp;</v>
          </cell>
          <cell r="N770" t="str">
            <v>ECON-1B</v>
          </cell>
          <cell r="O770" t="str">
            <v>Radio</v>
          </cell>
          <cell r="P770" t="str">
            <v>Yes</v>
          </cell>
          <cell r="Q770">
            <v>607.14</v>
          </cell>
          <cell r="R770">
            <v>0</v>
          </cell>
          <cell r="S770">
            <v>0</v>
          </cell>
          <cell r="T770">
            <v>0</v>
          </cell>
          <cell r="U770">
            <v>607.14</v>
          </cell>
          <cell r="V770">
            <v>0</v>
          </cell>
          <cell r="W770">
            <v>0</v>
          </cell>
          <cell r="X770" t="str">
            <v>August2010-2011</v>
          </cell>
          <cell r="Y770" t="str">
            <v>August2010-2011RadioCONSER</v>
          </cell>
          <cell r="Z770" t="str">
            <v>Radio53404CONSER</v>
          </cell>
          <cell r="AA770" t="str">
            <v>August2010-2011ECON-1B</v>
          </cell>
          <cell r="AB770" t="str">
            <v>RadioCONSER</v>
          </cell>
          <cell r="AC770" t="str">
            <v>YesCONSERRadio53404</v>
          </cell>
          <cell r="AD770" t="str">
            <v>ECON-1BAugustMCCR</v>
          </cell>
          <cell r="AE770" t="str">
            <v>RadioCONSER53404August</v>
          </cell>
          <cell r="AF770">
            <v>0</v>
          </cell>
          <cell r="AG770">
            <v>607.14</v>
          </cell>
          <cell r="AH770">
            <v>0</v>
          </cell>
          <cell r="AI770">
            <v>0</v>
          </cell>
          <cell r="AJ770">
            <v>0</v>
          </cell>
          <cell r="AK770">
            <v>0</v>
          </cell>
          <cell r="AL770">
            <v>0</v>
          </cell>
          <cell r="AM770">
            <v>0</v>
          </cell>
          <cell r="AN770">
            <v>0</v>
          </cell>
          <cell r="AO770">
            <v>0</v>
          </cell>
          <cell r="AP770">
            <v>0</v>
          </cell>
          <cell r="AQ770">
            <v>0</v>
          </cell>
          <cell r="AR770">
            <v>607.14</v>
          </cell>
          <cell r="AS770">
            <v>0</v>
          </cell>
          <cell r="AT770">
            <v>0</v>
          </cell>
          <cell r="AU770">
            <v>0</v>
          </cell>
          <cell r="AV770">
            <v>0</v>
          </cell>
        </row>
        <row r="771">
          <cell r="A771" t="str">
            <v>August</v>
          </cell>
          <cell r="B771" t="str">
            <v>2010-2011</v>
          </cell>
          <cell r="C771" t="str">
            <v>18225.511200.912</v>
          </cell>
          <cell r="D771" t="str">
            <v>CONSER</v>
          </cell>
          <cell r="E771" t="str">
            <v>MCCR</v>
          </cell>
          <cell r="F771">
            <v>40777</v>
          </cell>
          <cell r="G771">
            <v>26733</v>
          </cell>
          <cell r="H771" t="str">
            <v>Clear Channel Broadcasting Inc</v>
          </cell>
          <cell r="I771">
            <v>662.27</v>
          </cell>
          <cell r="J771" t="str">
            <v>00143614</v>
          </cell>
          <cell r="K771" t="str">
            <v xml:space="preserve"> </v>
          </cell>
          <cell r="L771" t="str">
            <v>106-205664</v>
          </cell>
          <cell r="M771" t="str">
            <v>Annual Print, Internet &amp;</v>
          </cell>
          <cell r="N771" t="str">
            <v>ECON-1B</v>
          </cell>
          <cell r="O771" t="str">
            <v>Radio</v>
          </cell>
          <cell r="P771" t="str">
            <v>Yes</v>
          </cell>
          <cell r="Q771">
            <v>662.27</v>
          </cell>
          <cell r="R771">
            <v>0</v>
          </cell>
          <cell r="S771">
            <v>0</v>
          </cell>
          <cell r="T771">
            <v>0</v>
          </cell>
          <cell r="U771">
            <v>662.27</v>
          </cell>
          <cell r="V771">
            <v>0</v>
          </cell>
          <cell r="W771">
            <v>0</v>
          </cell>
          <cell r="X771" t="str">
            <v>August2010-2011</v>
          </cell>
          <cell r="Y771" t="str">
            <v>August2010-2011RadioCONSER</v>
          </cell>
          <cell r="Z771" t="str">
            <v>Radio26733CONSER</v>
          </cell>
          <cell r="AA771" t="str">
            <v>August2010-2011ECON-1B</v>
          </cell>
          <cell r="AB771" t="str">
            <v>RadioCONSER</v>
          </cell>
          <cell r="AC771" t="str">
            <v>YesCONSERRadio26733</v>
          </cell>
          <cell r="AD771" t="str">
            <v>ECON-1BAugustMCCR</v>
          </cell>
          <cell r="AE771" t="str">
            <v>RadioCONSER26733August</v>
          </cell>
          <cell r="AF771">
            <v>0</v>
          </cell>
          <cell r="AG771">
            <v>662.27</v>
          </cell>
          <cell r="AH771">
            <v>0</v>
          </cell>
          <cell r="AI771">
            <v>0</v>
          </cell>
          <cell r="AJ771">
            <v>0</v>
          </cell>
          <cell r="AK771">
            <v>0</v>
          </cell>
          <cell r="AL771">
            <v>0</v>
          </cell>
          <cell r="AM771">
            <v>0</v>
          </cell>
          <cell r="AN771">
            <v>0</v>
          </cell>
          <cell r="AO771">
            <v>0</v>
          </cell>
          <cell r="AP771">
            <v>0</v>
          </cell>
          <cell r="AQ771">
            <v>0</v>
          </cell>
          <cell r="AR771">
            <v>662.27</v>
          </cell>
          <cell r="AS771">
            <v>0</v>
          </cell>
          <cell r="AT771">
            <v>0</v>
          </cell>
          <cell r="AU771">
            <v>0</v>
          </cell>
          <cell r="AV771">
            <v>0</v>
          </cell>
        </row>
        <row r="772">
          <cell r="A772" t="str">
            <v>August</v>
          </cell>
          <cell r="B772" t="str">
            <v>2010-2011</v>
          </cell>
          <cell r="C772" t="str">
            <v>18225.511200.912</v>
          </cell>
          <cell r="D772" t="str">
            <v>CONSER</v>
          </cell>
          <cell r="E772" t="str">
            <v>MCCR</v>
          </cell>
          <cell r="F772">
            <v>40777</v>
          </cell>
          <cell r="G772">
            <v>26733</v>
          </cell>
          <cell r="H772" t="str">
            <v>Clear Channel Broadcasting Inc</v>
          </cell>
          <cell r="I772">
            <v>500.52</v>
          </cell>
          <cell r="J772" t="str">
            <v>00143614</v>
          </cell>
          <cell r="K772" t="str">
            <v xml:space="preserve"> </v>
          </cell>
          <cell r="L772" t="str">
            <v>106-205665</v>
          </cell>
          <cell r="M772" t="str">
            <v>Annual Print, Internet &amp;</v>
          </cell>
          <cell r="N772" t="str">
            <v>ECON-1B</v>
          </cell>
          <cell r="O772" t="str">
            <v>Radio</v>
          </cell>
          <cell r="P772" t="str">
            <v>Yes</v>
          </cell>
          <cell r="Q772">
            <v>500.52</v>
          </cell>
          <cell r="R772">
            <v>0</v>
          </cell>
          <cell r="S772">
            <v>0</v>
          </cell>
          <cell r="T772">
            <v>0</v>
          </cell>
          <cell r="U772">
            <v>500.52</v>
          </cell>
          <cell r="V772">
            <v>0</v>
          </cell>
          <cell r="W772">
            <v>0</v>
          </cell>
          <cell r="X772" t="str">
            <v>August2010-2011</v>
          </cell>
          <cell r="Y772" t="str">
            <v>August2010-2011RadioCONSER</v>
          </cell>
          <cell r="Z772" t="str">
            <v>Radio26733CONSER</v>
          </cell>
          <cell r="AA772" t="str">
            <v>August2010-2011ECON-1B</v>
          </cell>
          <cell r="AB772" t="str">
            <v>RadioCONSER</v>
          </cell>
          <cell r="AC772" t="str">
            <v>YesCONSERRadio26733</v>
          </cell>
          <cell r="AD772" t="str">
            <v>ECON-1BAugustMCCR</v>
          </cell>
          <cell r="AE772" t="str">
            <v>RadioCONSER26733August</v>
          </cell>
          <cell r="AF772">
            <v>0</v>
          </cell>
          <cell r="AG772">
            <v>500.52</v>
          </cell>
          <cell r="AH772">
            <v>0</v>
          </cell>
          <cell r="AI772">
            <v>0</v>
          </cell>
          <cell r="AJ772">
            <v>0</v>
          </cell>
          <cell r="AK772">
            <v>0</v>
          </cell>
          <cell r="AL772">
            <v>0</v>
          </cell>
          <cell r="AM772">
            <v>0</v>
          </cell>
          <cell r="AN772">
            <v>0</v>
          </cell>
          <cell r="AO772">
            <v>0</v>
          </cell>
          <cell r="AP772">
            <v>0</v>
          </cell>
          <cell r="AQ772">
            <v>0</v>
          </cell>
          <cell r="AR772">
            <v>500.52</v>
          </cell>
          <cell r="AS772">
            <v>0</v>
          </cell>
          <cell r="AT772">
            <v>0</v>
          </cell>
          <cell r="AU772">
            <v>0</v>
          </cell>
          <cell r="AV772">
            <v>0</v>
          </cell>
        </row>
        <row r="773">
          <cell r="A773" t="str">
            <v>August</v>
          </cell>
          <cell r="B773" t="str">
            <v>2010-2011</v>
          </cell>
          <cell r="C773" t="str">
            <v>18225.511200.912</v>
          </cell>
          <cell r="D773" t="str">
            <v>CONSER</v>
          </cell>
          <cell r="E773" t="str">
            <v>MCCR</v>
          </cell>
          <cell r="F773">
            <v>40777</v>
          </cell>
          <cell r="G773">
            <v>26733</v>
          </cell>
          <cell r="H773" t="str">
            <v>Clear Channel Broadcasting Inc</v>
          </cell>
          <cell r="I773">
            <v>612.36</v>
          </cell>
          <cell r="J773" t="str">
            <v>00143614</v>
          </cell>
          <cell r="K773" t="str">
            <v xml:space="preserve"> </v>
          </cell>
          <cell r="L773" t="str">
            <v>106-205687</v>
          </cell>
          <cell r="M773" t="str">
            <v>Annual Print, Internet &amp;</v>
          </cell>
          <cell r="N773" t="str">
            <v>ECON-1B</v>
          </cell>
          <cell r="O773" t="str">
            <v>Radio</v>
          </cell>
          <cell r="P773" t="str">
            <v>Yes</v>
          </cell>
          <cell r="Q773">
            <v>612.36</v>
          </cell>
          <cell r="R773">
            <v>0</v>
          </cell>
          <cell r="S773">
            <v>0</v>
          </cell>
          <cell r="T773">
            <v>0</v>
          </cell>
          <cell r="U773">
            <v>612.36</v>
          </cell>
          <cell r="V773">
            <v>0</v>
          </cell>
          <cell r="W773">
            <v>0</v>
          </cell>
          <cell r="X773" t="str">
            <v>August2010-2011</v>
          </cell>
          <cell r="Y773" t="str">
            <v>August2010-2011RadioCONSER</v>
          </cell>
          <cell r="Z773" t="str">
            <v>Radio26733CONSER</v>
          </cell>
          <cell r="AA773" t="str">
            <v>August2010-2011ECON-1B</v>
          </cell>
          <cell r="AB773" t="str">
            <v>RadioCONSER</v>
          </cell>
          <cell r="AC773" t="str">
            <v>YesCONSERRadio26733</v>
          </cell>
          <cell r="AD773" t="str">
            <v>ECON-1BAugustMCCR</v>
          </cell>
          <cell r="AE773" t="str">
            <v>RadioCONSER26733August</v>
          </cell>
          <cell r="AF773">
            <v>0</v>
          </cell>
          <cell r="AG773">
            <v>612.36</v>
          </cell>
          <cell r="AH773">
            <v>0</v>
          </cell>
          <cell r="AI773">
            <v>0</v>
          </cell>
          <cell r="AJ773">
            <v>0</v>
          </cell>
          <cell r="AK773">
            <v>0</v>
          </cell>
          <cell r="AL773">
            <v>0</v>
          </cell>
          <cell r="AM773">
            <v>0</v>
          </cell>
          <cell r="AN773">
            <v>0</v>
          </cell>
          <cell r="AO773">
            <v>0</v>
          </cell>
          <cell r="AP773">
            <v>0</v>
          </cell>
          <cell r="AQ773">
            <v>0</v>
          </cell>
          <cell r="AR773">
            <v>612.36</v>
          </cell>
          <cell r="AS773">
            <v>0</v>
          </cell>
          <cell r="AT773">
            <v>0</v>
          </cell>
          <cell r="AU773">
            <v>0</v>
          </cell>
          <cell r="AV773">
            <v>0</v>
          </cell>
        </row>
        <row r="774">
          <cell r="A774" t="str">
            <v>September</v>
          </cell>
          <cell r="B774" t="str">
            <v>2010-2011</v>
          </cell>
          <cell r="C774" t="str">
            <v>18225.511200.912</v>
          </cell>
          <cell r="D774" t="str">
            <v>CONSER</v>
          </cell>
          <cell r="E774" t="str">
            <v>MCCR</v>
          </cell>
          <cell r="F774">
            <v>40801</v>
          </cell>
          <cell r="G774">
            <v>26733</v>
          </cell>
          <cell r="H774" t="str">
            <v>Clear Channel Broadcasting Inc</v>
          </cell>
          <cell r="I774">
            <v>664.31</v>
          </cell>
          <cell r="J774" t="str">
            <v>00143980</v>
          </cell>
          <cell r="K774" t="str">
            <v xml:space="preserve"> </v>
          </cell>
          <cell r="L774" t="str">
            <v>106-207142</v>
          </cell>
          <cell r="M774" t="str">
            <v>Annual Print, Internet &amp;</v>
          </cell>
          <cell r="N774" t="str">
            <v>ECON-1B</v>
          </cell>
          <cell r="O774" t="str">
            <v>Radio</v>
          </cell>
          <cell r="P774" t="str">
            <v>Yes</v>
          </cell>
          <cell r="Q774">
            <v>664.31</v>
          </cell>
          <cell r="R774">
            <v>0</v>
          </cell>
          <cell r="S774">
            <v>0</v>
          </cell>
          <cell r="T774">
            <v>0</v>
          </cell>
          <cell r="U774">
            <v>664.31</v>
          </cell>
          <cell r="V774">
            <v>0</v>
          </cell>
          <cell r="W774">
            <v>0</v>
          </cell>
          <cell r="X774" t="str">
            <v>September2010-2011</v>
          </cell>
          <cell r="Y774" t="str">
            <v>September2010-2011RadioCONSER</v>
          </cell>
          <cell r="Z774" t="str">
            <v>Radio26733CONSER</v>
          </cell>
          <cell r="AA774" t="str">
            <v>September2010-2011ECON-1B</v>
          </cell>
          <cell r="AB774" t="str">
            <v>RadioCONSER</v>
          </cell>
          <cell r="AC774" t="str">
            <v>YesCONSERRadio26733</v>
          </cell>
          <cell r="AD774" t="str">
            <v>ECON-1BSeptemberMCCR</v>
          </cell>
          <cell r="AE774" t="str">
            <v>RadioCONSER26733September</v>
          </cell>
          <cell r="AF774">
            <v>0</v>
          </cell>
          <cell r="AG774">
            <v>664.31</v>
          </cell>
          <cell r="AH774">
            <v>0</v>
          </cell>
          <cell r="AI774">
            <v>0</v>
          </cell>
          <cell r="AJ774">
            <v>0</v>
          </cell>
          <cell r="AK774">
            <v>0</v>
          </cell>
          <cell r="AL774">
            <v>0</v>
          </cell>
          <cell r="AM774">
            <v>0</v>
          </cell>
          <cell r="AN774">
            <v>0</v>
          </cell>
          <cell r="AO774">
            <v>0</v>
          </cell>
          <cell r="AP774">
            <v>0</v>
          </cell>
          <cell r="AQ774">
            <v>0</v>
          </cell>
          <cell r="AR774">
            <v>0</v>
          </cell>
          <cell r="AS774">
            <v>664.31</v>
          </cell>
          <cell r="AT774">
            <v>0</v>
          </cell>
          <cell r="AU774">
            <v>0</v>
          </cell>
          <cell r="AV774">
            <v>0</v>
          </cell>
        </row>
        <row r="775">
          <cell r="A775" t="str">
            <v>September</v>
          </cell>
          <cell r="B775" t="str">
            <v>2010-2011</v>
          </cell>
          <cell r="C775" t="str">
            <v>18225.511200.912</v>
          </cell>
          <cell r="D775" t="str">
            <v>CONSER</v>
          </cell>
          <cell r="E775" t="str">
            <v>MCCR</v>
          </cell>
          <cell r="F775">
            <v>40801</v>
          </cell>
          <cell r="G775">
            <v>26733</v>
          </cell>
          <cell r="H775" t="str">
            <v>Clear Channel Broadcasting Inc</v>
          </cell>
          <cell r="I775">
            <v>500.61</v>
          </cell>
          <cell r="J775" t="str">
            <v>00143980</v>
          </cell>
          <cell r="K775" t="str">
            <v xml:space="preserve"> </v>
          </cell>
          <cell r="L775" t="str">
            <v>106-207143</v>
          </cell>
          <cell r="M775" t="str">
            <v>Annual Print, Internet &amp;</v>
          </cell>
          <cell r="N775" t="str">
            <v>ECON-1B</v>
          </cell>
          <cell r="O775" t="str">
            <v>Radio</v>
          </cell>
          <cell r="P775" t="str">
            <v>Yes</v>
          </cell>
          <cell r="Q775">
            <v>500.61</v>
          </cell>
          <cell r="R775">
            <v>0</v>
          </cell>
          <cell r="S775">
            <v>0</v>
          </cell>
          <cell r="T775">
            <v>0</v>
          </cell>
          <cell r="U775">
            <v>500.61</v>
          </cell>
          <cell r="V775">
            <v>0</v>
          </cell>
          <cell r="W775">
            <v>0</v>
          </cell>
          <cell r="X775" t="str">
            <v>September2010-2011</v>
          </cell>
          <cell r="Y775" t="str">
            <v>September2010-2011RadioCONSER</v>
          </cell>
          <cell r="Z775" t="str">
            <v>Radio26733CONSER</v>
          </cell>
          <cell r="AA775" t="str">
            <v>September2010-2011ECON-1B</v>
          </cell>
          <cell r="AB775" t="str">
            <v>RadioCONSER</v>
          </cell>
          <cell r="AC775" t="str">
            <v>YesCONSERRadio26733</v>
          </cell>
          <cell r="AD775" t="str">
            <v>ECON-1BSeptemberMCCR</v>
          </cell>
          <cell r="AE775" t="str">
            <v>RadioCONSER26733September</v>
          </cell>
          <cell r="AF775">
            <v>0</v>
          </cell>
          <cell r="AG775">
            <v>500.61</v>
          </cell>
          <cell r="AH775">
            <v>0</v>
          </cell>
          <cell r="AI775">
            <v>0</v>
          </cell>
          <cell r="AJ775">
            <v>0</v>
          </cell>
          <cell r="AK775">
            <v>0</v>
          </cell>
          <cell r="AL775">
            <v>0</v>
          </cell>
          <cell r="AM775">
            <v>0</v>
          </cell>
          <cell r="AN775">
            <v>0</v>
          </cell>
          <cell r="AO775">
            <v>0</v>
          </cell>
          <cell r="AP775">
            <v>0</v>
          </cell>
          <cell r="AQ775">
            <v>0</v>
          </cell>
          <cell r="AR775">
            <v>0</v>
          </cell>
          <cell r="AS775">
            <v>500.61</v>
          </cell>
          <cell r="AT775">
            <v>0</v>
          </cell>
          <cell r="AU775">
            <v>0</v>
          </cell>
          <cell r="AV775">
            <v>0</v>
          </cell>
        </row>
        <row r="776">
          <cell r="A776" t="str">
            <v>September</v>
          </cell>
          <cell r="B776" t="str">
            <v>2010-2011</v>
          </cell>
          <cell r="C776" t="str">
            <v>18225.511200.912</v>
          </cell>
          <cell r="D776" t="str">
            <v>CONSER</v>
          </cell>
          <cell r="E776" t="str">
            <v>MCCR</v>
          </cell>
          <cell r="F776">
            <v>40801</v>
          </cell>
          <cell r="G776">
            <v>26733</v>
          </cell>
          <cell r="H776" t="str">
            <v>Clear Channel Broadcasting Inc</v>
          </cell>
          <cell r="I776">
            <v>607.625</v>
          </cell>
          <cell r="J776" t="str">
            <v>00143980</v>
          </cell>
          <cell r="K776" t="str">
            <v xml:space="preserve"> </v>
          </cell>
          <cell r="L776" t="str">
            <v>106-207169</v>
          </cell>
          <cell r="M776" t="str">
            <v>Annual Print, Internet &amp;</v>
          </cell>
          <cell r="N776" t="str">
            <v>ECON-1B</v>
          </cell>
          <cell r="O776" t="str">
            <v>Radio</v>
          </cell>
          <cell r="P776" t="str">
            <v>Yes</v>
          </cell>
          <cell r="Q776">
            <v>607.625</v>
          </cell>
          <cell r="R776">
            <v>0</v>
          </cell>
          <cell r="S776">
            <v>0</v>
          </cell>
          <cell r="T776">
            <v>0</v>
          </cell>
          <cell r="U776">
            <v>607.625</v>
          </cell>
          <cell r="V776">
            <v>0</v>
          </cell>
          <cell r="W776">
            <v>0</v>
          </cell>
          <cell r="X776" t="str">
            <v>September2010-2011</v>
          </cell>
          <cell r="Y776" t="str">
            <v>September2010-2011RadioCONSER</v>
          </cell>
          <cell r="Z776" t="str">
            <v>Radio26733CONSER</v>
          </cell>
          <cell r="AA776" t="str">
            <v>September2010-2011ECON-1B</v>
          </cell>
          <cell r="AB776" t="str">
            <v>RadioCONSER</v>
          </cell>
          <cell r="AC776" t="str">
            <v>YesCONSERRadio26733</v>
          </cell>
          <cell r="AD776" t="str">
            <v>ECON-1BSeptemberMCCR</v>
          </cell>
          <cell r="AE776" t="str">
            <v>RadioCONSER26733September</v>
          </cell>
          <cell r="AF776">
            <v>0</v>
          </cell>
          <cell r="AG776">
            <v>607.625</v>
          </cell>
          <cell r="AH776">
            <v>0</v>
          </cell>
          <cell r="AI776">
            <v>0</v>
          </cell>
          <cell r="AJ776">
            <v>0</v>
          </cell>
          <cell r="AK776">
            <v>0</v>
          </cell>
          <cell r="AL776">
            <v>0</v>
          </cell>
          <cell r="AM776">
            <v>0</v>
          </cell>
          <cell r="AN776">
            <v>0</v>
          </cell>
          <cell r="AO776">
            <v>0</v>
          </cell>
          <cell r="AP776">
            <v>0</v>
          </cell>
          <cell r="AQ776">
            <v>0</v>
          </cell>
          <cell r="AR776">
            <v>0</v>
          </cell>
          <cell r="AS776">
            <v>607.625</v>
          </cell>
          <cell r="AT776">
            <v>0</v>
          </cell>
          <cell r="AU776">
            <v>0</v>
          </cell>
          <cell r="AV776">
            <v>0</v>
          </cell>
        </row>
        <row r="777">
          <cell r="A777" t="str">
            <v>September</v>
          </cell>
          <cell r="B777" t="str">
            <v>2010-2011</v>
          </cell>
          <cell r="C777" t="str">
            <v>18225.511200.912</v>
          </cell>
          <cell r="D777" t="str">
            <v>CONSER</v>
          </cell>
          <cell r="E777" t="str">
            <v>MCCR</v>
          </cell>
          <cell r="F777">
            <v>40801</v>
          </cell>
          <cell r="G777">
            <v>53405</v>
          </cell>
          <cell r="H777" t="str">
            <v>Cox Radio WCFB FM</v>
          </cell>
          <cell r="I777">
            <v>608.33000000000004</v>
          </cell>
          <cell r="J777" t="str">
            <v>00143979</v>
          </cell>
          <cell r="K777" t="str">
            <v xml:space="preserve"> </v>
          </cell>
          <cell r="L777" t="str">
            <v>IN-CFB-111085404</v>
          </cell>
          <cell r="M777" t="str">
            <v>Annual Print, Internet &amp;</v>
          </cell>
          <cell r="N777" t="str">
            <v>ECON-1B</v>
          </cell>
          <cell r="O777" t="str">
            <v>Radio</v>
          </cell>
          <cell r="P777" t="str">
            <v>Yes</v>
          </cell>
          <cell r="Q777">
            <v>608.33000000000004</v>
          </cell>
          <cell r="R777">
            <v>0</v>
          </cell>
          <cell r="S777">
            <v>0</v>
          </cell>
          <cell r="T777">
            <v>0</v>
          </cell>
          <cell r="U777">
            <v>608.33000000000004</v>
          </cell>
          <cell r="V777">
            <v>0</v>
          </cell>
          <cell r="W777">
            <v>0</v>
          </cell>
          <cell r="X777" t="str">
            <v>September2010-2011</v>
          </cell>
          <cell r="Y777" t="str">
            <v>September2010-2011RadioCONSER</v>
          </cell>
          <cell r="Z777" t="str">
            <v>Radio53405CONSER</v>
          </cell>
          <cell r="AA777" t="str">
            <v>September2010-2011ECON-1B</v>
          </cell>
          <cell r="AB777" t="str">
            <v>RadioCONSER</v>
          </cell>
          <cell r="AC777" t="str">
            <v>YesCONSERRadio53405</v>
          </cell>
          <cell r="AD777" t="str">
            <v>ECON-1BSeptemberMCCR</v>
          </cell>
          <cell r="AE777" t="str">
            <v>RadioCONSER53405September</v>
          </cell>
          <cell r="AF777">
            <v>0</v>
          </cell>
          <cell r="AG777">
            <v>608.33000000000004</v>
          </cell>
          <cell r="AH777">
            <v>0</v>
          </cell>
          <cell r="AI777">
            <v>0</v>
          </cell>
          <cell r="AJ777">
            <v>0</v>
          </cell>
          <cell r="AK777">
            <v>0</v>
          </cell>
          <cell r="AL777">
            <v>0</v>
          </cell>
          <cell r="AM777">
            <v>0</v>
          </cell>
          <cell r="AN777">
            <v>0</v>
          </cell>
          <cell r="AO777">
            <v>0</v>
          </cell>
          <cell r="AP777">
            <v>0</v>
          </cell>
          <cell r="AQ777">
            <v>0</v>
          </cell>
          <cell r="AR777">
            <v>0</v>
          </cell>
          <cell r="AS777">
            <v>608.33000000000004</v>
          </cell>
          <cell r="AT777">
            <v>0</v>
          </cell>
          <cell r="AU777">
            <v>0</v>
          </cell>
          <cell r="AV777">
            <v>0</v>
          </cell>
        </row>
        <row r="778">
          <cell r="A778" t="str">
            <v>September</v>
          </cell>
          <cell r="B778" t="str">
            <v>2010-2011</v>
          </cell>
          <cell r="C778" t="str">
            <v>18225.511200.912</v>
          </cell>
          <cell r="D778" t="str">
            <v>CONSER</v>
          </cell>
          <cell r="E778" t="str">
            <v>MCCR</v>
          </cell>
          <cell r="F778">
            <v>40801</v>
          </cell>
          <cell r="G778">
            <v>53404</v>
          </cell>
          <cell r="H778" t="str">
            <v>Cox Radio WMMO FM</v>
          </cell>
          <cell r="I778">
            <v>608.33000000000004</v>
          </cell>
          <cell r="J778" t="str">
            <v>00143979</v>
          </cell>
          <cell r="K778" t="str">
            <v xml:space="preserve"> </v>
          </cell>
          <cell r="L778" t="str">
            <v>IN-MMO-111085573</v>
          </cell>
          <cell r="M778" t="str">
            <v>Annual Print, Internet &amp;</v>
          </cell>
          <cell r="N778" t="str">
            <v>ECON-1B</v>
          </cell>
          <cell r="O778" t="str">
            <v>Radio</v>
          </cell>
          <cell r="P778" t="str">
            <v>Yes</v>
          </cell>
          <cell r="Q778">
            <v>608.33000000000004</v>
          </cell>
          <cell r="R778">
            <v>0</v>
          </cell>
          <cell r="S778">
            <v>0</v>
          </cell>
          <cell r="T778">
            <v>0</v>
          </cell>
          <cell r="U778">
            <v>608.33000000000004</v>
          </cell>
          <cell r="V778">
            <v>0</v>
          </cell>
          <cell r="W778">
            <v>0</v>
          </cell>
          <cell r="X778" t="str">
            <v>September2010-2011</v>
          </cell>
          <cell r="Y778" t="str">
            <v>September2010-2011RadioCONSER</v>
          </cell>
          <cell r="Z778" t="str">
            <v>Radio53404CONSER</v>
          </cell>
          <cell r="AA778" t="str">
            <v>September2010-2011ECON-1B</v>
          </cell>
          <cell r="AB778" t="str">
            <v>RadioCONSER</v>
          </cell>
          <cell r="AC778" t="str">
            <v>YesCONSERRadio53404</v>
          </cell>
          <cell r="AD778" t="str">
            <v>ECON-1BSeptemberMCCR</v>
          </cell>
          <cell r="AE778" t="str">
            <v>RadioCONSER53404September</v>
          </cell>
          <cell r="AF778">
            <v>0</v>
          </cell>
          <cell r="AG778">
            <v>608.33000000000004</v>
          </cell>
          <cell r="AH778">
            <v>0</v>
          </cell>
          <cell r="AI778">
            <v>0</v>
          </cell>
          <cell r="AJ778">
            <v>0</v>
          </cell>
          <cell r="AK778">
            <v>0</v>
          </cell>
          <cell r="AL778">
            <v>0</v>
          </cell>
          <cell r="AM778">
            <v>0</v>
          </cell>
          <cell r="AN778">
            <v>0</v>
          </cell>
          <cell r="AO778">
            <v>0</v>
          </cell>
          <cell r="AP778">
            <v>0</v>
          </cell>
          <cell r="AQ778">
            <v>0</v>
          </cell>
          <cell r="AR778">
            <v>0</v>
          </cell>
          <cell r="AS778">
            <v>608.33000000000004</v>
          </cell>
          <cell r="AT778">
            <v>0</v>
          </cell>
          <cell r="AU778">
            <v>0</v>
          </cell>
          <cell r="AV778">
            <v>0</v>
          </cell>
        </row>
        <row r="779">
          <cell r="A779" t="str">
            <v>September</v>
          </cell>
          <cell r="B779" t="str">
            <v>2010-2011</v>
          </cell>
          <cell r="C779" t="str">
            <v>18225.511200.912</v>
          </cell>
          <cell r="D779" t="str">
            <v>CONSER</v>
          </cell>
          <cell r="E779" t="str">
            <v>MCCR</v>
          </cell>
          <cell r="F779">
            <v>40801</v>
          </cell>
          <cell r="G779">
            <v>53406</v>
          </cell>
          <cell r="H779" t="str">
            <v>Cox Radio WWKA FM</v>
          </cell>
          <cell r="I779">
            <v>554.5</v>
          </cell>
          <cell r="J779" t="str">
            <v>00143978</v>
          </cell>
          <cell r="K779" t="str">
            <v xml:space="preserve"> </v>
          </cell>
          <cell r="L779" t="str">
            <v>IN-WKA-111085601</v>
          </cell>
          <cell r="M779" t="str">
            <v>Annual Print, Internet &amp;</v>
          </cell>
          <cell r="N779" t="str">
            <v>ECON-1B</v>
          </cell>
          <cell r="O779" t="str">
            <v>Radio</v>
          </cell>
          <cell r="P779" t="str">
            <v>Yes</v>
          </cell>
          <cell r="Q779">
            <v>554.5</v>
          </cell>
          <cell r="R779">
            <v>0</v>
          </cell>
          <cell r="S779">
            <v>0</v>
          </cell>
          <cell r="T779">
            <v>0</v>
          </cell>
          <cell r="U779">
            <v>554.5</v>
          </cell>
          <cell r="V779">
            <v>0</v>
          </cell>
          <cell r="W779">
            <v>0</v>
          </cell>
          <cell r="X779" t="str">
            <v>September2010-2011</v>
          </cell>
          <cell r="Y779" t="str">
            <v>September2010-2011RadioCONSER</v>
          </cell>
          <cell r="Z779" t="str">
            <v>Radio53406CONSER</v>
          </cell>
          <cell r="AA779" t="str">
            <v>September2010-2011ECON-1B</v>
          </cell>
          <cell r="AB779" t="str">
            <v>RadioCONSER</v>
          </cell>
          <cell r="AC779" t="str">
            <v>YesCONSERRadio53406</v>
          </cell>
          <cell r="AD779" t="str">
            <v>ECON-1BSeptemberMCCR</v>
          </cell>
          <cell r="AE779" t="str">
            <v>RadioCONSER53406September</v>
          </cell>
          <cell r="AF779">
            <v>0</v>
          </cell>
          <cell r="AG779">
            <v>554.5</v>
          </cell>
          <cell r="AH779">
            <v>0</v>
          </cell>
          <cell r="AI779">
            <v>0</v>
          </cell>
          <cell r="AJ779">
            <v>0</v>
          </cell>
          <cell r="AK779">
            <v>0</v>
          </cell>
          <cell r="AL779">
            <v>0</v>
          </cell>
          <cell r="AM779">
            <v>0</v>
          </cell>
          <cell r="AN779">
            <v>0</v>
          </cell>
          <cell r="AO779">
            <v>0</v>
          </cell>
          <cell r="AP779">
            <v>0</v>
          </cell>
          <cell r="AQ779">
            <v>0</v>
          </cell>
          <cell r="AR779">
            <v>0</v>
          </cell>
          <cell r="AS779">
            <v>554.5</v>
          </cell>
          <cell r="AT779">
            <v>0</v>
          </cell>
          <cell r="AU779">
            <v>0</v>
          </cell>
          <cell r="AV779">
            <v>0</v>
          </cell>
        </row>
        <row r="780">
          <cell r="A780" t="str">
            <v>October</v>
          </cell>
          <cell r="B780" t="str">
            <v>2010-2011</v>
          </cell>
          <cell r="C780" t="str">
            <v>18225.511200.912</v>
          </cell>
          <cell r="D780" t="str">
            <v>CONSER</v>
          </cell>
          <cell r="E780" t="str">
            <v>MCCR</v>
          </cell>
          <cell r="F780">
            <v>40473</v>
          </cell>
          <cell r="G780">
            <v>29434</v>
          </cell>
          <cell r="H780" t="str">
            <v>Tribune Interactive</v>
          </cell>
          <cell r="I780">
            <v>2645.18</v>
          </cell>
          <cell r="J780" t="str">
            <v>00139570</v>
          </cell>
          <cell r="K780" t="str">
            <v>00361660</v>
          </cell>
          <cell r="L780" t="str">
            <v>000052514</v>
          </cell>
          <cell r="M780" t="str">
            <v>Additional Funding for 2010</v>
          </cell>
          <cell r="N780" t="str">
            <v>ECON-1D</v>
          </cell>
          <cell r="O780" t="str">
            <v>Online</v>
          </cell>
          <cell r="P780" t="str">
            <v>No</v>
          </cell>
          <cell r="Q780">
            <v>0</v>
          </cell>
          <cell r="R780">
            <v>2645.18</v>
          </cell>
          <cell r="S780">
            <v>0</v>
          </cell>
          <cell r="T780">
            <v>0</v>
          </cell>
          <cell r="U780">
            <v>0</v>
          </cell>
          <cell r="V780">
            <v>0</v>
          </cell>
          <cell r="W780">
            <v>2645.18</v>
          </cell>
          <cell r="X780" t="str">
            <v>October2010-2011</v>
          </cell>
          <cell r="Y780" t="str">
            <v>October2010-2011OnlineCONSER</v>
          </cell>
          <cell r="Z780" t="str">
            <v>Online29434CONSER</v>
          </cell>
          <cell r="AA780" t="str">
            <v>October2010-2011ECON-1D</v>
          </cell>
          <cell r="AB780" t="str">
            <v>OnlineCONSER</v>
          </cell>
          <cell r="AC780" t="str">
            <v>NoCONSEROnline29434</v>
          </cell>
          <cell r="AD780" t="str">
            <v>ECON-1DOctoberMCCR</v>
          </cell>
          <cell r="AE780" t="str">
            <v>OnlineCONSER29434October</v>
          </cell>
          <cell r="AF780">
            <v>0</v>
          </cell>
          <cell r="AG780">
            <v>2645.18</v>
          </cell>
          <cell r="AH780">
            <v>2645.18</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row>
        <row r="781">
          <cell r="A781" t="str">
            <v>October</v>
          </cell>
          <cell r="B781" t="str">
            <v>2010-2011</v>
          </cell>
          <cell r="C781" t="str">
            <v>18225.511200.912</v>
          </cell>
          <cell r="D781" t="str">
            <v>CONSER</v>
          </cell>
          <cell r="E781" t="str">
            <v>MCCR</v>
          </cell>
          <cell r="F781">
            <v>40473</v>
          </cell>
          <cell r="G781" t="str">
            <v>113012-ON</v>
          </cell>
          <cell r="H781" t="str">
            <v>WFTV Inc</v>
          </cell>
          <cell r="I781">
            <v>1250</v>
          </cell>
          <cell r="J781" t="str">
            <v>00139559</v>
          </cell>
          <cell r="K781" t="str">
            <v>00361660</v>
          </cell>
          <cell r="L781" t="str">
            <v>424926</v>
          </cell>
          <cell r="M781" t="str">
            <v>Additional Funding for 2010</v>
          </cell>
          <cell r="N781" t="str">
            <v>ECON-1D</v>
          </cell>
          <cell r="O781" t="str">
            <v>Online</v>
          </cell>
          <cell r="P781" t="str">
            <v>No</v>
          </cell>
          <cell r="Q781">
            <v>0</v>
          </cell>
          <cell r="R781">
            <v>1250</v>
          </cell>
          <cell r="S781">
            <v>0</v>
          </cell>
          <cell r="T781">
            <v>0</v>
          </cell>
          <cell r="U781">
            <v>0</v>
          </cell>
          <cell r="V781">
            <v>0</v>
          </cell>
          <cell r="W781">
            <v>1250</v>
          </cell>
          <cell r="X781" t="str">
            <v>October2010-2011</v>
          </cell>
          <cell r="Y781" t="str">
            <v>October2010-2011OnlineCONSER</v>
          </cell>
          <cell r="Z781" t="str">
            <v>Online113012-ONCONSER</v>
          </cell>
          <cell r="AA781" t="str">
            <v>October2010-2011ECON-1D</v>
          </cell>
          <cell r="AB781" t="str">
            <v>OnlineCONSER</v>
          </cell>
          <cell r="AC781" t="str">
            <v>NoCONSEROnline113012-ON</v>
          </cell>
          <cell r="AD781" t="str">
            <v>ECON-1DOctoberMCCR</v>
          </cell>
          <cell r="AE781" t="str">
            <v>OnlineCONSER113012-ONOctober</v>
          </cell>
          <cell r="AF781">
            <v>0</v>
          </cell>
          <cell r="AG781">
            <v>1250</v>
          </cell>
          <cell r="AH781">
            <v>1250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row>
        <row r="782">
          <cell r="A782" t="str">
            <v>October</v>
          </cell>
          <cell r="B782" t="str">
            <v>2010-2011</v>
          </cell>
          <cell r="C782" t="str">
            <v>18225.511200.912</v>
          </cell>
          <cell r="D782" t="str">
            <v>CONSER</v>
          </cell>
          <cell r="E782" t="str">
            <v>MCCR</v>
          </cell>
          <cell r="F782">
            <v>40473</v>
          </cell>
          <cell r="G782">
            <v>179639</v>
          </cell>
          <cell r="H782" t="str">
            <v>St Cloud In The News LLC</v>
          </cell>
          <cell r="I782">
            <v>488</v>
          </cell>
          <cell r="J782" t="str">
            <v>00139560</v>
          </cell>
          <cell r="K782" t="str">
            <v>00361660</v>
          </cell>
          <cell r="L782" t="str">
            <v>12163</v>
          </cell>
          <cell r="M782" t="str">
            <v>Additional Funding for 2010</v>
          </cell>
          <cell r="N782" t="str">
            <v>ECON-1F</v>
          </cell>
          <cell r="O782" t="str">
            <v>Print-Newspaper</v>
          </cell>
          <cell r="P782" t="str">
            <v>Yes</v>
          </cell>
          <cell r="Q782">
            <v>488</v>
          </cell>
          <cell r="R782">
            <v>0</v>
          </cell>
          <cell r="S782">
            <v>0</v>
          </cell>
          <cell r="T782">
            <v>0</v>
          </cell>
          <cell r="U782">
            <v>488</v>
          </cell>
          <cell r="V782">
            <v>0</v>
          </cell>
          <cell r="W782">
            <v>0</v>
          </cell>
          <cell r="X782" t="str">
            <v>October2010-2011</v>
          </cell>
          <cell r="Y782" t="str">
            <v>October2010-2011Print-NewspaperCONSER</v>
          </cell>
          <cell r="Z782" t="str">
            <v>Print-Newspaper179639CONSER</v>
          </cell>
          <cell r="AA782" t="str">
            <v>October2010-2011ECON-1F</v>
          </cell>
          <cell r="AB782" t="str">
            <v>Print-NewspaperCONSER</v>
          </cell>
          <cell r="AC782" t="str">
            <v>YesCONSERPrint-Newspaper179639</v>
          </cell>
          <cell r="AD782" t="str">
            <v>ECON-1FOctoberMCCR</v>
          </cell>
          <cell r="AE782" t="str">
            <v>Print-NewspaperCONSER179639October</v>
          </cell>
          <cell r="AF782">
            <v>0</v>
          </cell>
          <cell r="AG782">
            <v>488</v>
          </cell>
          <cell r="AH782">
            <v>488</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row>
        <row r="783">
          <cell r="A783" t="str">
            <v>November</v>
          </cell>
          <cell r="B783" t="str">
            <v>2010-2011</v>
          </cell>
          <cell r="C783" t="str">
            <v>18225.511200.912</v>
          </cell>
          <cell r="D783" t="str">
            <v>CONSER</v>
          </cell>
          <cell r="E783" t="str">
            <v>MCCR</v>
          </cell>
          <cell r="F783">
            <v>40501</v>
          </cell>
          <cell r="G783">
            <v>110111</v>
          </cell>
          <cell r="H783" t="str">
            <v>La Prensa</v>
          </cell>
          <cell r="I783">
            <v>315</v>
          </cell>
          <cell r="J783" t="str">
            <v>00139945</v>
          </cell>
          <cell r="K783" t="str">
            <v>00361660</v>
          </cell>
          <cell r="L783" t="str">
            <v>16782</v>
          </cell>
          <cell r="M783" t="str">
            <v>Additional Funding for 2010</v>
          </cell>
          <cell r="N783" t="str">
            <v>ECON-1F</v>
          </cell>
          <cell r="O783" t="str">
            <v>Print-Newspaper</v>
          </cell>
          <cell r="P783" t="str">
            <v>Yes</v>
          </cell>
          <cell r="Q783">
            <v>315</v>
          </cell>
          <cell r="R783">
            <v>0</v>
          </cell>
          <cell r="S783">
            <v>0</v>
          </cell>
          <cell r="T783">
            <v>0</v>
          </cell>
          <cell r="U783">
            <v>315</v>
          </cell>
          <cell r="V783">
            <v>0</v>
          </cell>
          <cell r="W783">
            <v>0</v>
          </cell>
          <cell r="X783" t="str">
            <v>November2010-2011</v>
          </cell>
          <cell r="Y783" t="str">
            <v>November2010-2011Print-NewspaperCONSER</v>
          </cell>
          <cell r="Z783" t="str">
            <v>Print-Newspaper110111CONSER</v>
          </cell>
          <cell r="AA783" t="str">
            <v>November2010-2011ECON-1F</v>
          </cell>
          <cell r="AB783" t="str">
            <v>Print-NewspaperCONSER</v>
          </cell>
          <cell r="AC783" t="str">
            <v>YesCONSERPrint-Newspaper110111</v>
          </cell>
          <cell r="AD783" t="str">
            <v>ECON-1FNovemberMCCR</v>
          </cell>
          <cell r="AE783" t="str">
            <v>Print-NewspaperCONSER110111November</v>
          </cell>
          <cell r="AF783">
            <v>0</v>
          </cell>
          <cell r="AG783">
            <v>315</v>
          </cell>
          <cell r="AH783">
            <v>0</v>
          </cell>
          <cell r="AI783">
            <v>315</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row>
        <row r="784">
          <cell r="A784" t="str">
            <v>November</v>
          </cell>
          <cell r="B784" t="str">
            <v>2010-2011</v>
          </cell>
          <cell r="C784" t="str">
            <v>18225.511200.912</v>
          </cell>
          <cell r="D784" t="str">
            <v>CONSER</v>
          </cell>
          <cell r="E784" t="str">
            <v>MCCR</v>
          </cell>
          <cell r="F784">
            <v>40504</v>
          </cell>
          <cell r="G784">
            <v>137276</v>
          </cell>
          <cell r="H784" t="str">
            <v>Sun Publications of Florida</v>
          </cell>
          <cell r="I784">
            <v>250</v>
          </cell>
          <cell r="J784" t="str">
            <v>00139956</v>
          </cell>
          <cell r="K784" t="str">
            <v>00361660</v>
          </cell>
          <cell r="L784" t="str">
            <v>00180405/00182280</v>
          </cell>
          <cell r="M784" t="str">
            <v>Additional Funding for 2010</v>
          </cell>
          <cell r="N784" t="str">
            <v>ECON-1F</v>
          </cell>
          <cell r="O784" t="str">
            <v>Print-Newspaper</v>
          </cell>
          <cell r="P784" t="str">
            <v>Yes</v>
          </cell>
          <cell r="Q784">
            <v>250</v>
          </cell>
          <cell r="R784">
            <v>0</v>
          </cell>
          <cell r="S784">
            <v>0</v>
          </cell>
          <cell r="T784">
            <v>0</v>
          </cell>
          <cell r="U784">
            <v>250</v>
          </cell>
          <cell r="V784">
            <v>0</v>
          </cell>
          <cell r="W784">
            <v>0</v>
          </cell>
          <cell r="X784" t="str">
            <v>November2010-2011</v>
          </cell>
          <cell r="Y784" t="str">
            <v>November2010-2011Print-NewspaperCONSER</v>
          </cell>
          <cell r="Z784" t="str">
            <v>Print-Newspaper137276CONSER</v>
          </cell>
          <cell r="AA784" t="str">
            <v>November2010-2011ECON-1F</v>
          </cell>
          <cell r="AB784" t="str">
            <v>Print-NewspaperCONSER</v>
          </cell>
          <cell r="AC784" t="str">
            <v>YesCONSERPrint-Newspaper137276</v>
          </cell>
          <cell r="AD784" t="str">
            <v>ECON-1FNovemberMCCR</v>
          </cell>
          <cell r="AE784" t="str">
            <v>Print-NewspaperCONSER137276November</v>
          </cell>
          <cell r="AF784">
            <v>0</v>
          </cell>
          <cell r="AG784">
            <v>250</v>
          </cell>
          <cell r="AH784">
            <v>0</v>
          </cell>
          <cell r="AI784">
            <v>250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row>
        <row r="785">
          <cell r="A785" t="str">
            <v>December</v>
          </cell>
          <cell r="B785" t="str">
            <v>2010-2011</v>
          </cell>
          <cell r="C785" t="str">
            <v>18225.511200.912</v>
          </cell>
          <cell r="D785" t="str">
            <v>CONSER</v>
          </cell>
          <cell r="E785" t="str">
            <v>MCCR</v>
          </cell>
          <cell r="F785">
            <v>40525</v>
          </cell>
          <cell r="G785">
            <v>179639</v>
          </cell>
          <cell r="H785" t="str">
            <v>St Cloud In The News LLC</v>
          </cell>
          <cell r="I785">
            <v>488</v>
          </cell>
          <cell r="J785" t="str">
            <v>00140228</v>
          </cell>
          <cell r="K785" t="str">
            <v xml:space="preserve"> </v>
          </cell>
          <cell r="L785" t="str">
            <v>12475</v>
          </cell>
          <cell r="M785" t="str">
            <v>Additional Funding for 2010</v>
          </cell>
          <cell r="N785" t="str">
            <v>ECON-1F</v>
          </cell>
          <cell r="O785" t="str">
            <v>Print-Newspaper</v>
          </cell>
          <cell r="P785" t="str">
            <v>Yes</v>
          </cell>
          <cell r="Q785">
            <v>488</v>
          </cell>
          <cell r="R785">
            <v>0</v>
          </cell>
          <cell r="S785">
            <v>0</v>
          </cell>
          <cell r="T785">
            <v>0</v>
          </cell>
          <cell r="U785">
            <v>488</v>
          </cell>
          <cell r="V785">
            <v>0</v>
          </cell>
          <cell r="W785">
            <v>0</v>
          </cell>
          <cell r="X785" t="str">
            <v>December2010-2011</v>
          </cell>
          <cell r="Y785" t="str">
            <v>December2010-2011Print-NewspaperCONSER</v>
          </cell>
          <cell r="Z785" t="str">
            <v>Print-Newspaper179639CONSER</v>
          </cell>
          <cell r="AA785" t="str">
            <v>December2010-2011ECON-1F</v>
          </cell>
          <cell r="AB785" t="str">
            <v>Print-NewspaperCONSER</v>
          </cell>
          <cell r="AC785" t="str">
            <v>YesCONSERPrint-Newspaper179639</v>
          </cell>
          <cell r="AD785" t="str">
            <v>ECON-1FDecemberMCCR</v>
          </cell>
          <cell r="AE785" t="str">
            <v>Print-NewspaperCONSER179639December</v>
          </cell>
          <cell r="AF785">
            <v>0</v>
          </cell>
          <cell r="AG785">
            <v>488</v>
          </cell>
          <cell r="AH785">
            <v>0</v>
          </cell>
          <cell r="AI785">
            <v>0</v>
          </cell>
          <cell r="AJ785">
            <v>488</v>
          </cell>
          <cell r="AK785">
            <v>0</v>
          </cell>
          <cell r="AL785">
            <v>0</v>
          </cell>
          <cell r="AM785">
            <v>0</v>
          </cell>
          <cell r="AN785">
            <v>0</v>
          </cell>
          <cell r="AO785">
            <v>0</v>
          </cell>
          <cell r="AP785">
            <v>0</v>
          </cell>
          <cell r="AQ785">
            <v>0</v>
          </cell>
          <cell r="AR785">
            <v>0</v>
          </cell>
          <cell r="AS785">
            <v>0</v>
          </cell>
          <cell r="AT785">
            <v>0</v>
          </cell>
          <cell r="AU785">
            <v>0</v>
          </cell>
          <cell r="AV785">
            <v>0</v>
          </cell>
        </row>
        <row r="786">
          <cell r="A786" t="str">
            <v>December</v>
          </cell>
          <cell r="B786" t="str">
            <v>2010-2011</v>
          </cell>
          <cell r="C786" t="str">
            <v>18225.511200.912</v>
          </cell>
          <cell r="D786" t="str">
            <v>CONSER</v>
          </cell>
          <cell r="E786" t="str">
            <v>MCCR</v>
          </cell>
          <cell r="F786">
            <v>40539</v>
          </cell>
          <cell r="G786">
            <v>137276</v>
          </cell>
          <cell r="H786" t="str">
            <v>Sun Publications of Florida</v>
          </cell>
          <cell r="I786">
            <v>250</v>
          </cell>
          <cell r="J786" t="str">
            <v>00140416</v>
          </cell>
          <cell r="K786" t="str">
            <v xml:space="preserve"> </v>
          </cell>
          <cell r="L786" t="str">
            <v>00178436, 00184239, -6333</v>
          </cell>
          <cell r="M786" t="str">
            <v>Additional Funding for 2010</v>
          </cell>
          <cell r="N786" t="str">
            <v>ECON-1F</v>
          </cell>
          <cell r="O786" t="str">
            <v>Print-Newspaper</v>
          </cell>
          <cell r="P786" t="str">
            <v>Yes</v>
          </cell>
          <cell r="Q786">
            <v>250</v>
          </cell>
          <cell r="R786">
            <v>0</v>
          </cell>
          <cell r="S786">
            <v>0</v>
          </cell>
          <cell r="T786">
            <v>0</v>
          </cell>
          <cell r="U786">
            <v>250</v>
          </cell>
          <cell r="V786">
            <v>0</v>
          </cell>
          <cell r="W786">
            <v>0</v>
          </cell>
          <cell r="X786" t="str">
            <v>December2010-2011</v>
          </cell>
          <cell r="Y786" t="str">
            <v>December2010-2011Print-NewspaperCONSER</v>
          </cell>
          <cell r="Z786" t="str">
            <v>Print-Newspaper137276CONSER</v>
          </cell>
          <cell r="AA786" t="str">
            <v>December2010-2011ECON-1F</v>
          </cell>
          <cell r="AB786" t="str">
            <v>Print-NewspaperCONSER</v>
          </cell>
          <cell r="AC786" t="str">
            <v>YesCONSERPrint-Newspaper137276</v>
          </cell>
          <cell r="AD786" t="str">
            <v>ECON-1FDecemberMCCR</v>
          </cell>
          <cell r="AE786" t="str">
            <v>Print-NewspaperCONSER137276December</v>
          </cell>
          <cell r="AF786">
            <v>0</v>
          </cell>
          <cell r="AG786">
            <v>250</v>
          </cell>
          <cell r="AH786">
            <v>0</v>
          </cell>
          <cell r="AI786">
            <v>0</v>
          </cell>
          <cell r="AJ786">
            <v>250</v>
          </cell>
          <cell r="AK786">
            <v>0</v>
          </cell>
          <cell r="AL786">
            <v>0</v>
          </cell>
          <cell r="AM786">
            <v>0</v>
          </cell>
          <cell r="AN786">
            <v>0</v>
          </cell>
          <cell r="AO786">
            <v>0</v>
          </cell>
          <cell r="AP786">
            <v>0</v>
          </cell>
          <cell r="AQ786">
            <v>0</v>
          </cell>
          <cell r="AR786">
            <v>0</v>
          </cell>
          <cell r="AS786">
            <v>0</v>
          </cell>
          <cell r="AT786">
            <v>0</v>
          </cell>
          <cell r="AU786">
            <v>0</v>
          </cell>
          <cell r="AV786">
            <v>0</v>
          </cell>
        </row>
        <row r="787">
          <cell r="A787" t="str">
            <v>January</v>
          </cell>
          <cell r="B787" t="str">
            <v>2010-2011</v>
          </cell>
          <cell r="C787" t="str">
            <v>18225.511200.912</v>
          </cell>
          <cell r="D787" t="str">
            <v>CONSER</v>
          </cell>
          <cell r="E787" t="str">
            <v>MCCR</v>
          </cell>
          <cell r="F787">
            <v>40569</v>
          </cell>
          <cell r="G787">
            <v>110111</v>
          </cell>
          <cell r="H787" t="str">
            <v>La Prensa</v>
          </cell>
          <cell r="I787">
            <v>328</v>
          </cell>
          <cell r="J787" t="str">
            <v>00140801</v>
          </cell>
          <cell r="K787" t="str">
            <v>00361660</v>
          </cell>
          <cell r="L787" t="str">
            <v>18131</v>
          </cell>
          <cell r="M787" t="str">
            <v>Additional Funding for 2010</v>
          </cell>
          <cell r="N787" t="str">
            <v>ECON-1F</v>
          </cell>
          <cell r="O787" t="str">
            <v>Print-Newspaper</v>
          </cell>
          <cell r="P787" t="str">
            <v>Yes</v>
          </cell>
          <cell r="Q787">
            <v>328</v>
          </cell>
          <cell r="R787">
            <v>0</v>
          </cell>
          <cell r="S787">
            <v>0</v>
          </cell>
          <cell r="T787">
            <v>0</v>
          </cell>
          <cell r="U787">
            <v>328</v>
          </cell>
          <cell r="V787">
            <v>0</v>
          </cell>
          <cell r="W787">
            <v>0</v>
          </cell>
          <cell r="X787" t="str">
            <v>January2010-2011</v>
          </cell>
          <cell r="Y787" t="str">
            <v>January2010-2011Print-NewspaperCONSER</v>
          </cell>
          <cell r="Z787" t="str">
            <v>Print-Newspaper110111CONSER</v>
          </cell>
          <cell r="AA787" t="str">
            <v>January2010-2011ECON-1F</v>
          </cell>
          <cell r="AB787" t="str">
            <v>Print-NewspaperCONSER</v>
          </cell>
          <cell r="AC787" t="str">
            <v>YesCONSERPrint-Newspaper110111</v>
          </cell>
          <cell r="AD787" t="str">
            <v>ECON-1FJanuaryMCCR</v>
          </cell>
          <cell r="AE787" t="str">
            <v>Print-NewspaperCONSER110111January</v>
          </cell>
          <cell r="AF787">
            <v>0</v>
          </cell>
          <cell r="AG787">
            <v>328</v>
          </cell>
          <cell r="AH787">
            <v>0</v>
          </cell>
          <cell r="AI787">
            <v>0</v>
          </cell>
          <cell r="AJ787">
            <v>0</v>
          </cell>
          <cell r="AK787">
            <v>328</v>
          </cell>
          <cell r="AL787">
            <v>0</v>
          </cell>
          <cell r="AM787">
            <v>0</v>
          </cell>
          <cell r="AN787">
            <v>0</v>
          </cell>
          <cell r="AO787">
            <v>0</v>
          </cell>
          <cell r="AP787">
            <v>0</v>
          </cell>
          <cell r="AQ787">
            <v>0</v>
          </cell>
          <cell r="AR787">
            <v>0</v>
          </cell>
          <cell r="AS787">
            <v>0</v>
          </cell>
          <cell r="AT787">
            <v>0</v>
          </cell>
          <cell r="AU787">
            <v>0</v>
          </cell>
          <cell r="AV787">
            <v>0</v>
          </cell>
        </row>
        <row r="788">
          <cell r="A788" t="str">
            <v>June</v>
          </cell>
          <cell r="B788" t="str">
            <v>2010-2011</v>
          </cell>
          <cell r="C788" t="str">
            <v>18225.511200.912</v>
          </cell>
          <cell r="D788" t="str">
            <v>CONSER</v>
          </cell>
          <cell r="E788" t="str">
            <v>MCCR</v>
          </cell>
          <cell r="F788">
            <v>40716</v>
          </cell>
          <cell r="G788">
            <v>53405</v>
          </cell>
          <cell r="H788" t="str">
            <v>Cox Radio WCFB FM</v>
          </cell>
          <cell r="I788">
            <v>1062.5</v>
          </cell>
          <cell r="J788" t="str">
            <v>00142706</v>
          </cell>
          <cell r="K788" t="str">
            <v>00388318</v>
          </cell>
          <cell r="L788" t="str">
            <v>IN-CFB-111054568</v>
          </cell>
          <cell r="M788" t="str">
            <v>Annual Print, Internet &amp;</v>
          </cell>
          <cell r="N788" t="str">
            <v>ECON-1F</v>
          </cell>
          <cell r="O788" t="str">
            <v>Radio</v>
          </cell>
          <cell r="P788" t="str">
            <v>Yes</v>
          </cell>
          <cell r="Q788">
            <v>1062.5</v>
          </cell>
          <cell r="R788">
            <v>0</v>
          </cell>
          <cell r="S788">
            <v>0</v>
          </cell>
          <cell r="T788">
            <v>0</v>
          </cell>
          <cell r="U788">
            <v>1062.5</v>
          </cell>
          <cell r="V788">
            <v>0</v>
          </cell>
          <cell r="W788">
            <v>0</v>
          </cell>
          <cell r="X788" t="str">
            <v>June2010-2011</v>
          </cell>
          <cell r="Y788" t="str">
            <v>June2010-2011RadioCONSER</v>
          </cell>
          <cell r="Z788" t="str">
            <v>Radio53405CONSER</v>
          </cell>
          <cell r="AA788" t="str">
            <v>June2010-2011ECON-1F</v>
          </cell>
          <cell r="AB788" t="str">
            <v>RadioCONSER</v>
          </cell>
          <cell r="AC788" t="str">
            <v>YesCONSERRadio53405</v>
          </cell>
          <cell r="AD788" t="str">
            <v>ECON-1FJuneMCCR</v>
          </cell>
          <cell r="AE788" t="str">
            <v>RadioCONSER53405June</v>
          </cell>
          <cell r="AF788">
            <v>0</v>
          </cell>
          <cell r="AG788">
            <v>1062.5</v>
          </cell>
          <cell r="AH788">
            <v>0</v>
          </cell>
          <cell r="AI788">
            <v>0</v>
          </cell>
          <cell r="AJ788">
            <v>0</v>
          </cell>
          <cell r="AK788">
            <v>0</v>
          </cell>
          <cell r="AL788">
            <v>0</v>
          </cell>
          <cell r="AM788">
            <v>0</v>
          </cell>
          <cell r="AN788">
            <v>0</v>
          </cell>
          <cell r="AO788">
            <v>0</v>
          </cell>
          <cell r="AP788">
            <v>1062.5</v>
          </cell>
          <cell r="AQ788">
            <v>0</v>
          </cell>
          <cell r="AR788">
            <v>0</v>
          </cell>
          <cell r="AS788">
            <v>0</v>
          </cell>
          <cell r="AT788">
            <v>0</v>
          </cell>
          <cell r="AU788">
            <v>0</v>
          </cell>
          <cell r="AV788">
            <v>0</v>
          </cell>
        </row>
        <row r="789">
          <cell r="A789" t="str">
            <v>June</v>
          </cell>
          <cell r="B789" t="str">
            <v>2010-2011</v>
          </cell>
          <cell r="C789" t="str">
            <v>18225.511200.912</v>
          </cell>
          <cell r="D789" t="str">
            <v>CONSER</v>
          </cell>
          <cell r="E789" t="str">
            <v>MCCR</v>
          </cell>
          <cell r="F789">
            <v>40716</v>
          </cell>
          <cell r="G789">
            <v>53403</v>
          </cell>
          <cell r="H789" t="str">
            <v>Cox Radio WDBO AM</v>
          </cell>
          <cell r="I789">
            <v>1428</v>
          </cell>
          <cell r="J789" t="str">
            <v>00142712</v>
          </cell>
          <cell r="K789" t="str">
            <v>00388318</v>
          </cell>
          <cell r="L789" t="str">
            <v>IN-DBO-111054853</v>
          </cell>
          <cell r="M789" t="str">
            <v>Annual Print, Internet &amp;</v>
          </cell>
          <cell r="N789" t="str">
            <v>ECON-1F</v>
          </cell>
          <cell r="O789" t="str">
            <v>Radio</v>
          </cell>
          <cell r="P789" t="str">
            <v>Yes</v>
          </cell>
          <cell r="Q789">
            <v>1428</v>
          </cell>
          <cell r="R789">
            <v>0</v>
          </cell>
          <cell r="S789">
            <v>0</v>
          </cell>
          <cell r="T789">
            <v>0</v>
          </cell>
          <cell r="U789">
            <v>1428</v>
          </cell>
          <cell r="V789">
            <v>0</v>
          </cell>
          <cell r="W789">
            <v>0</v>
          </cell>
          <cell r="X789" t="str">
            <v>June2010-2011</v>
          </cell>
          <cell r="Y789" t="str">
            <v>June2010-2011RadioCONSER</v>
          </cell>
          <cell r="Z789" t="str">
            <v>Radio53403CONSER</v>
          </cell>
          <cell r="AA789" t="str">
            <v>June2010-2011ECON-1F</v>
          </cell>
          <cell r="AB789" t="str">
            <v>RadioCONSER</v>
          </cell>
          <cell r="AC789" t="str">
            <v>YesCONSERRadio53403</v>
          </cell>
          <cell r="AD789" t="str">
            <v>ECON-1FJuneMCCR</v>
          </cell>
          <cell r="AE789" t="str">
            <v>RadioCONSER53403June</v>
          </cell>
          <cell r="AF789">
            <v>0</v>
          </cell>
          <cell r="AG789">
            <v>1428</v>
          </cell>
          <cell r="AH789">
            <v>0</v>
          </cell>
          <cell r="AI789">
            <v>0</v>
          </cell>
          <cell r="AJ789">
            <v>0</v>
          </cell>
          <cell r="AK789">
            <v>0</v>
          </cell>
          <cell r="AL789">
            <v>0</v>
          </cell>
          <cell r="AM789">
            <v>0</v>
          </cell>
          <cell r="AN789">
            <v>0</v>
          </cell>
          <cell r="AO789">
            <v>0</v>
          </cell>
          <cell r="AP789">
            <v>1428</v>
          </cell>
          <cell r="AQ789">
            <v>0</v>
          </cell>
          <cell r="AR789">
            <v>0</v>
          </cell>
          <cell r="AS789">
            <v>0</v>
          </cell>
          <cell r="AT789">
            <v>0</v>
          </cell>
          <cell r="AU789">
            <v>0</v>
          </cell>
          <cell r="AV789">
            <v>0</v>
          </cell>
        </row>
        <row r="790">
          <cell r="A790" t="str">
            <v>June</v>
          </cell>
          <cell r="B790" t="str">
            <v>2010-2011</v>
          </cell>
          <cell r="C790" t="str">
            <v>18225.512015.913</v>
          </cell>
          <cell r="D790" t="str">
            <v>CONSER</v>
          </cell>
          <cell r="E790" t="str">
            <v>MCCR</v>
          </cell>
          <cell r="F790">
            <v>40723</v>
          </cell>
          <cell r="G790">
            <v>53403</v>
          </cell>
          <cell r="H790" t="str">
            <v>Cox Radio WDBO AM</v>
          </cell>
          <cell r="I790">
            <v>408</v>
          </cell>
          <cell r="J790" t="str">
            <v>00142812</v>
          </cell>
          <cell r="K790" t="str">
            <v xml:space="preserve"> </v>
          </cell>
          <cell r="L790" t="str">
            <v>IN-DBO-111065022</v>
          </cell>
          <cell r="M790" t="str">
            <v>Annual Print, Internet &amp;</v>
          </cell>
          <cell r="N790" t="str">
            <v>ECON-1F</v>
          </cell>
          <cell r="O790" t="str">
            <v>Radio</v>
          </cell>
          <cell r="P790" t="str">
            <v>Yes</v>
          </cell>
          <cell r="Q790">
            <v>408</v>
          </cell>
          <cell r="R790">
            <v>0</v>
          </cell>
          <cell r="S790">
            <v>0</v>
          </cell>
          <cell r="T790">
            <v>0</v>
          </cell>
          <cell r="U790">
            <v>408</v>
          </cell>
          <cell r="V790">
            <v>0</v>
          </cell>
          <cell r="W790">
            <v>0</v>
          </cell>
          <cell r="X790" t="str">
            <v>June2010-2011</v>
          </cell>
          <cell r="Y790" t="str">
            <v>June2010-2011RadioCONSER</v>
          </cell>
          <cell r="Z790" t="str">
            <v>Radio53403CONSER</v>
          </cell>
          <cell r="AA790" t="str">
            <v>June2010-2011ECON-1F</v>
          </cell>
          <cell r="AB790" t="str">
            <v>RadioCONSER</v>
          </cell>
          <cell r="AC790" t="str">
            <v>YesCONSERRadio53403</v>
          </cell>
          <cell r="AD790" t="str">
            <v>ECON-1FJuneMCCR</v>
          </cell>
          <cell r="AE790" t="str">
            <v>RadioCONSER53403June</v>
          </cell>
          <cell r="AF790">
            <v>0</v>
          </cell>
          <cell r="AG790">
            <v>408</v>
          </cell>
          <cell r="AH790">
            <v>0</v>
          </cell>
          <cell r="AI790">
            <v>0</v>
          </cell>
          <cell r="AJ790">
            <v>0</v>
          </cell>
          <cell r="AK790">
            <v>0</v>
          </cell>
          <cell r="AL790">
            <v>0</v>
          </cell>
          <cell r="AM790">
            <v>0</v>
          </cell>
          <cell r="AN790">
            <v>0</v>
          </cell>
          <cell r="AO790">
            <v>0</v>
          </cell>
          <cell r="AP790">
            <v>408</v>
          </cell>
          <cell r="AQ790">
            <v>0</v>
          </cell>
          <cell r="AR790">
            <v>0</v>
          </cell>
          <cell r="AS790">
            <v>0</v>
          </cell>
          <cell r="AT790">
            <v>0</v>
          </cell>
          <cell r="AU790">
            <v>0</v>
          </cell>
          <cell r="AV790">
            <v>0</v>
          </cell>
        </row>
        <row r="791">
          <cell r="A791" t="str">
            <v>July</v>
          </cell>
          <cell r="B791" t="str">
            <v>2010-2011</v>
          </cell>
          <cell r="C791" t="str">
            <v>18225.511200.912</v>
          </cell>
          <cell r="D791" t="str">
            <v>CONSER</v>
          </cell>
          <cell r="E791" t="str">
            <v>MCCR</v>
          </cell>
          <cell r="F791">
            <v>40735</v>
          </cell>
          <cell r="G791">
            <v>26733</v>
          </cell>
          <cell r="H791" t="str">
            <v>Clear Channel Broadcasting Inc</v>
          </cell>
          <cell r="I791">
            <v>784.54</v>
          </cell>
          <cell r="J791" t="str">
            <v>00142944</v>
          </cell>
          <cell r="K791" t="str">
            <v xml:space="preserve"> </v>
          </cell>
          <cell r="L791" t="str">
            <v>106-201862</v>
          </cell>
          <cell r="M791" t="str">
            <v>Annual Print, Internet &amp;</v>
          </cell>
          <cell r="N791" t="str">
            <v>ECON-1F</v>
          </cell>
          <cell r="O791" t="str">
            <v>Radio</v>
          </cell>
          <cell r="P791" t="str">
            <v>Yes</v>
          </cell>
          <cell r="Q791">
            <v>784.54</v>
          </cell>
          <cell r="R791">
            <v>0</v>
          </cell>
          <cell r="S791">
            <v>0</v>
          </cell>
          <cell r="T791">
            <v>0</v>
          </cell>
          <cell r="U791">
            <v>784.54</v>
          </cell>
          <cell r="V791">
            <v>0</v>
          </cell>
          <cell r="W791">
            <v>0</v>
          </cell>
          <cell r="X791" t="str">
            <v>July2010-2011</v>
          </cell>
          <cell r="Y791" t="str">
            <v>July2010-2011RadioCONSER</v>
          </cell>
          <cell r="Z791" t="str">
            <v>Radio26733CONSER</v>
          </cell>
          <cell r="AA791" t="str">
            <v>July2010-2011ECON-1F</v>
          </cell>
          <cell r="AB791" t="str">
            <v>RadioCONSER</v>
          </cell>
          <cell r="AC791" t="str">
            <v>YesCONSERRadio26733</v>
          </cell>
          <cell r="AD791" t="str">
            <v>ECON-1FJulyMCCR</v>
          </cell>
          <cell r="AE791" t="str">
            <v>RadioCONSER26733July</v>
          </cell>
          <cell r="AF791">
            <v>0</v>
          </cell>
          <cell r="AG791">
            <v>784.54</v>
          </cell>
          <cell r="AH791">
            <v>0</v>
          </cell>
          <cell r="AI791">
            <v>0</v>
          </cell>
          <cell r="AJ791">
            <v>0</v>
          </cell>
          <cell r="AK791">
            <v>0</v>
          </cell>
          <cell r="AL791">
            <v>0</v>
          </cell>
          <cell r="AM791">
            <v>0</v>
          </cell>
          <cell r="AN791">
            <v>0</v>
          </cell>
          <cell r="AO791">
            <v>0</v>
          </cell>
          <cell r="AP791">
            <v>0</v>
          </cell>
          <cell r="AQ791">
            <v>784.54</v>
          </cell>
          <cell r="AR791">
            <v>0</v>
          </cell>
          <cell r="AS791">
            <v>0</v>
          </cell>
          <cell r="AT791">
            <v>0</v>
          </cell>
          <cell r="AU791">
            <v>0</v>
          </cell>
          <cell r="AV791">
            <v>0</v>
          </cell>
        </row>
        <row r="792">
          <cell r="A792" t="str">
            <v>July</v>
          </cell>
          <cell r="B792" t="str">
            <v>2010-2011</v>
          </cell>
          <cell r="C792" t="str">
            <v>18225.511200.912</v>
          </cell>
          <cell r="D792" t="str">
            <v>CONSER</v>
          </cell>
          <cell r="E792" t="str">
            <v>MCCR</v>
          </cell>
          <cell r="F792">
            <v>40735</v>
          </cell>
          <cell r="G792">
            <v>26733</v>
          </cell>
          <cell r="H792" t="str">
            <v>Clear Channel Broadcasting Inc</v>
          </cell>
          <cell r="I792">
            <v>599.85</v>
          </cell>
          <cell r="J792" t="str">
            <v>00142944</v>
          </cell>
          <cell r="K792" t="str">
            <v xml:space="preserve"> </v>
          </cell>
          <cell r="L792" t="str">
            <v>106-201863</v>
          </cell>
          <cell r="M792" t="str">
            <v>Annual Print, Internet &amp;</v>
          </cell>
          <cell r="N792" t="str">
            <v>ECON-1F</v>
          </cell>
          <cell r="O792" t="str">
            <v>Radio</v>
          </cell>
          <cell r="P792" t="str">
            <v>Yes</v>
          </cell>
          <cell r="Q792">
            <v>599.85</v>
          </cell>
          <cell r="R792">
            <v>0</v>
          </cell>
          <cell r="S792">
            <v>0</v>
          </cell>
          <cell r="T792">
            <v>0</v>
          </cell>
          <cell r="U792">
            <v>599.85</v>
          </cell>
          <cell r="V792">
            <v>0</v>
          </cell>
          <cell r="W792">
            <v>0</v>
          </cell>
          <cell r="X792" t="str">
            <v>July2010-2011</v>
          </cell>
          <cell r="Y792" t="str">
            <v>July2010-2011RadioCONSER</v>
          </cell>
          <cell r="Z792" t="str">
            <v>Radio26733CONSER</v>
          </cell>
          <cell r="AA792" t="str">
            <v>July2010-2011ECON-1F</v>
          </cell>
          <cell r="AB792" t="str">
            <v>RadioCONSER</v>
          </cell>
          <cell r="AC792" t="str">
            <v>YesCONSERRadio26733</v>
          </cell>
          <cell r="AD792" t="str">
            <v>ECON-1FJulyMCCR</v>
          </cell>
          <cell r="AE792" t="str">
            <v>RadioCONSER26733July</v>
          </cell>
          <cell r="AF792">
            <v>0</v>
          </cell>
          <cell r="AG792">
            <v>599.85</v>
          </cell>
          <cell r="AH792">
            <v>0</v>
          </cell>
          <cell r="AI792">
            <v>0</v>
          </cell>
          <cell r="AJ792">
            <v>0</v>
          </cell>
          <cell r="AK792">
            <v>0</v>
          </cell>
          <cell r="AL792">
            <v>0</v>
          </cell>
          <cell r="AM792">
            <v>0</v>
          </cell>
          <cell r="AN792">
            <v>0</v>
          </cell>
          <cell r="AO792">
            <v>0</v>
          </cell>
          <cell r="AP792">
            <v>0</v>
          </cell>
          <cell r="AQ792">
            <v>599.85</v>
          </cell>
          <cell r="AR792">
            <v>0</v>
          </cell>
          <cell r="AS792">
            <v>0</v>
          </cell>
          <cell r="AT792">
            <v>0</v>
          </cell>
          <cell r="AU792">
            <v>0</v>
          </cell>
          <cell r="AV792">
            <v>0</v>
          </cell>
        </row>
        <row r="793">
          <cell r="A793" t="str">
            <v>July</v>
          </cell>
          <cell r="B793" t="str">
            <v>2010-2011</v>
          </cell>
          <cell r="C793" t="str">
            <v>18225.511200.912</v>
          </cell>
          <cell r="D793" t="str">
            <v>CONSER</v>
          </cell>
          <cell r="E793" t="str">
            <v>MCCR</v>
          </cell>
          <cell r="F793">
            <v>40735</v>
          </cell>
          <cell r="G793">
            <v>26733</v>
          </cell>
          <cell r="H793" t="str">
            <v>Clear Channel Broadcasting Inc</v>
          </cell>
          <cell r="I793">
            <v>797.5</v>
          </cell>
          <cell r="J793" t="str">
            <v>00142944</v>
          </cell>
          <cell r="K793" t="str">
            <v xml:space="preserve"> </v>
          </cell>
          <cell r="L793" t="str">
            <v>106-201889</v>
          </cell>
          <cell r="M793" t="str">
            <v>Annual Print, Internet &amp;</v>
          </cell>
          <cell r="N793" t="str">
            <v>ECON-1F</v>
          </cell>
          <cell r="O793" t="str">
            <v>Radio</v>
          </cell>
          <cell r="P793" t="str">
            <v>Yes</v>
          </cell>
          <cell r="Q793">
            <v>797.5</v>
          </cell>
          <cell r="R793">
            <v>0</v>
          </cell>
          <cell r="S793">
            <v>0</v>
          </cell>
          <cell r="T793">
            <v>0</v>
          </cell>
          <cell r="U793">
            <v>797.5</v>
          </cell>
          <cell r="V793">
            <v>0</v>
          </cell>
          <cell r="W793">
            <v>0</v>
          </cell>
          <cell r="X793" t="str">
            <v>July2010-2011</v>
          </cell>
          <cell r="Y793" t="str">
            <v>July2010-2011RadioCONSER</v>
          </cell>
          <cell r="Z793" t="str">
            <v>Radio26733CONSER</v>
          </cell>
          <cell r="AA793" t="str">
            <v>July2010-2011ECON-1F</v>
          </cell>
          <cell r="AB793" t="str">
            <v>RadioCONSER</v>
          </cell>
          <cell r="AC793" t="str">
            <v>YesCONSERRadio26733</v>
          </cell>
          <cell r="AD793" t="str">
            <v>ECON-1FJulyMCCR</v>
          </cell>
          <cell r="AE793" t="str">
            <v>RadioCONSER26733July</v>
          </cell>
          <cell r="AF793">
            <v>0</v>
          </cell>
          <cell r="AG793">
            <v>797.5</v>
          </cell>
          <cell r="AH793">
            <v>0</v>
          </cell>
          <cell r="AI793">
            <v>0</v>
          </cell>
          <cell r="AJ793">
            <v>0</v>
          </cell>
          <cell r="AK793">
            <v>0</v>
          </cell>
          <cell r="AL793">
            <v>0</v>
          </cell>
          <cell r="AM793">
            <v>0</v>
          </cell>
          <cell r="AN793">
            <v>0</v>
          </cell>
          <cell r="AO793">
            <v>0</v>
          </cell>
          <cell r="AP793">
            <v>0</v>
          </cell>
          <cell r="AQ793">
            <v>797.5</v>
          </cell>
          <cell r="AR793">
            <v>0</v>
          </cell>
          <cell r="AS793">
            <v>0</v>
          </cell>
          <cell r="AT793">
            <v>0</v>
          </cell>
          <cell r="AU793">
            <v>0</v>
          </cell>
          <cell r="AV793">
            <v>0</v>
          </cell>
        </row>
        <row r="794">
          <cell r="A794" t="str">
            <v>July</v>
          </cell>
          <cell r="B794" t="str">
            <v>2010-2011</v>
          </cell>
          <cell r="C794" t="str">
            <v>18225.512015.913</v>
          </cell>
          <cell r="D794" t="str">
            <v>CONSER</v>
          </cell>
          <cell r="E794" t="str">
            <v>MCCR</v>
          </cell>
          <cell r="F794">
            <v>40745</v>
          </cell>
          <cell r="G794">
            <v>53405</v>
          </cell>
          <cell r="H794" t="str">
            <v>Cox Radio WCFB FM</v>
          </cell>
          <cell r="I794">
            <v>303.57</v>
          </cell>
          <cell r="J794" t="str">
            <v>00143128</v>
          </cell>
          <cell r="K794" t="str">
            <v xml:space="preserve"> </v>
          </cell>
          <cell r="L794" t="str">
            <v>IN-CFB-111064963</v>
          </cell>
          <cell r="M794" t="str">
            <v>Annual Print, Internet &amp;</v>
          </cell>
          <cell r="N794" t="str">
            <v>ECON-1F</v>
          </cell>
          <cell r="O794" t="str">
            <v>Radio</v>
          </cell>
          <cell r="P794" t="str">
            <v>Yes</v>
          </cell>
          <cell r="Q794">
            <v>303.57</v>
          </cell>
          <cell r="R794">
            <v>0</v>
          </cell>
          <cell r="S794">
            <v>0</v>
          </cell>
          <cell r="T794">
            <v>0</v>
          </cell>
          <cell r="U794">
            <v>303.57</v>
          </cell>
          <cell r="V794">
            <v>0</v>
          </cell>
          <cell r="W794">
            <v>0</v>
          </cell>
          <cell r="X794" t="str">
            <v>July2010-2011</v>
          </cell>
          <cell r="Y794" t="str">
            <v>July2010-2011RadioCONSER</v>
          </cell>
          <cell r="Z794" t="str">
            <v>Radio53405CONSER</v>
          </cell>
          <cell r="AA794" t="str">
            <v>July2010-2011ECON-1F</v>
          </cell>
          <cell r="AB794" t="str">
            <v>RadioCONSER</v>
          </cell>
          <cell r="AC794" t="str">
            <v>YesCONSERRadio53405</v>
          </cell>
          <cell r="AD794" t="str">
            <v>ECON-1FJulyMCCR</v>
          </cell>
          <cell r="AE794" t="str">
            <v>RadioCONSER53405July</v>
          </cell>
          <cell r="AF794">
            <v>0</v>
          </cell>
          <cell r="AG794">
            <v>303.57</v>
          </cell>
          <cell r="AH794">
            <v>0</v>
          </cell>
          <cell r="AI794">
            <v>0</v>
          </cell>
          <cell r="AJ794">
            <v>0</v>
          </cell>
          <cell r="AK794">
            <v>0</v>
          </cell>
          <cell r="AL794">
            <v>0</v>
          </cell>
          <cell r="AM794">
            <v>0</v>
          </cell>
          <cell r="AN794">
            <v>0</v>
          </cell>
          <cell r="AO794">
            <v>0</v>
          </cell>
          <cell r="AP794">
            <v>0</v>
          </cell>
          <cell r="AQ794">
            <v>303.57</v>
          </cell>
          <cell r="AR794">
            <v>0</v>
          </cell>
          <cell r="AS794">
            <v>0</v>
          </cell>
          <cell r="AT794">
            <v>0</v>
          </cell>
          <cell r="AU794">
            <v>0</v>
          </cell>
          <cell r="AV794">
            <v>0</v>
          </cell>
        </row>
        <row r="795">
          <cell r="A795" t="str">
            <v>July</v>
          </cell>
          <cell r="B795" t="str">
            <v>2010-2011</v>
          </cell>
          <cell r="C795" t="str">
            <v>18225.512015.913</v>
          </cell>
          <cell r="D795" t="str">
            <v>CONSER</v>
          </cell>
          <cell r="E795" t="str">
            <v>MCCR</v>
          </cell>
          <cell r="F795">
            <v>40745</v>
          </cell>
          <cell r="G795">
            <v>121382</v>
          </cell>
          <cell r="H795" t="str">
            <v>Cox Radio WHTQ FM</v>
          </cell>
          <cell r="I795">
            <v>244.07</v>
          </cell>
          <cell r="J795" t="str">
            <v>00143130</v>
          </cell>
          <cell r="K795" t="str">
            <v xml:space="preserve"> </v>
          </cell>
          <cell r="L795" t="str">
            <v>IN-HTQ-111063937</v>
          </cell>
          <cell r="M795" t="str">
            <v>Annual Print, Internet &amp;</v>
          </cell>
          <cell r="N795" t="str">
            <v>ECON-1F</v>
          </cell>
          <cell r="O795" t="str">
            <v>Radio</v>
          </cell>
          <cell r="P795" t="str">
            <v>Yes</v>
          </cell>
          <cell r="Q795">
            <v>244.07</v>
          </cell>
          <cell r="R795">
            <v>0</v>
          </cell>
          <cell r="S795">
            <v>0</v>
          </cell>
          <cell r="T795">
            <v>0</v>
          </cell>
          <cell r="U795">
            <v>244.07</v>
          </cell>
          <cell r="V795">
            <v>0</v>
          </cell>
          <cell r="W795">
            <v>0</v>
          </cell>
          <cell r="X795" t="str">
            <v>July2010-2011</v>
          </cell>
          <cell r="Y795" t="str">
            <v>July2010-2011RadioCONSER</v>
          </cell>
          <cell r="Z795" t="str">
            <v>Radio121382CONSER</v>
          </cell>
          <cell r="AA795" t="str">
            <v>July2010-2011ECON-1F</v>
          </cell>
          <cell r="AB795" t="str">
            <v>RadioCONSER</v>
          </cell>
          <cell r="AC795" t="str">
            <v>YesCONSERRadio121382</v>
          </cell>
          <cell r="AD795" t="str">
            <v>ECON-1FJulyMCCR</v>
          </cell>
          <cell r="AE795" t="str">
            <v>RadioCONSER121382July</v>
          </cell>
          <cell r="AF795">
            <v>0</v>
          </cell>
          <cell r="AG795">
            <v>244.07</v>
          </cell>
          <cell r="AH795">
            <v>0</v>
          </cell>
          <cell r="AI795">
            <v>0</v>
          </cell>
          <cell r="AJ795">
            <v>0</v>
          </cell>
          <cell r="AK795">
            <v>0</v>
          </cell>
          <cell r="AL795">
            <v>0</v>
          </cell>
          <cell r="AM795">
            <v>0</v>
          </cell>
          <cell r="AN795">
            <v>0</v>
          </cell>
          <cell r="AO795">
            <v>0</v>
          </cell>
          <cell r="AP795">
            <v>0</v>
          </cell>
          <cell r="AQ795">
            <v>244.07</v>
          </cell>
          <cell r="AR795">
            <v>0</v>
          </cell>
          <cell r="AS795">
            <v>0</v>
          </cell>
          <cell r="AT795">
            <v>0</v>
          </cell>
          <cell r="AU795">
            <v>0</v>
          </cell>
          <cell r="AV795">
            <v>0</v>
          </cell>
        </row>
        <row r="796">
          <cell r="A796" t="str">
            <v>July</v>
          </cell>
          <cell r="B796" t="str">
            <v>2010-2011</v>
          </cell>
          <cell r="C796" t="str">
            <v>18225.512015.913</v>
          </cell>
          <cell r="D796" t="str">
            <v>CONSER</v>
          </cell>
          <cell r="E796" t="str">
            <v>MCCR</v>
          </cell>
          <cell r="F796">
            <v>40745</v>
          </cell>
          <cell r="G796">
            <v>53404</v>
          </cell>
          <cell r="H796" t="str">
            <v>Cox Radio WMMO FM</v>
          </cell>
          <cell r="I796">
            <v>303.57</v>
          </cell>
          <cell r="J796" t="str">
            <v>00143127</v>
          </cell>
          <cell r="K796" t="str">
            <v xml:space="preserve"> </v>
          </cell>
          <cell r="L796" t="str">
            <v>IN-MMO-111065012</v>
          </cell>
          <cell r="M796" t="str">
            <v>Annual Print, Internet &amp;</v>
          </cell>
          <cell r="N796" t="str">
            <v>ECON-1F</v>
          </cell>
          <cell r="O796" t="str">
            <v>Radio</v>
          </cell>
          <cell r="P796" t="str">
            <v>Yes</v>
          </cell>
          <cell r="Q796">
            <v>303.57</v>
          </cell>
          <cell r="R796">
            <v>0</v>
          </cell>
          <cell r="S796">
            <v>0</v>
          </cell>
          <cell r="T796">
            <v>0</v>
          </cell>
          <cell r="U796">
            <v>303.57</v>
          </cell>
          <cell r="V796">
            <v>0</v>
          </cell>
          <cell r="W796">
            <v>0</v>
          </cell>
          <cell r="X796" t="str">
            <v>July2010-2011</v>
          </cell>
          <cell r="Y796" t="str">
            <v>July2010-2011RadioCONSER</v>
          </cell>
          <cell r="Z796" t="str">
            <v>Radio53404CONSER</v>
          </cell>
          <cell r="AA796" t="str">
            <v>July2010-2011ECON-1F</v>
          </cell>
          <cell r="AB796" t="str">
            <v>RadioCONSER</v>
          </cell>
          <cell r="AC796" t="str">
            <v>YesCONSERRadio53404</v>
          </cell>
          <cell r="AD796" t="str">
            <v>ECON-1FJulyMCCR</v>
          </cell>
          <cell r="AE796" t="str">
            <v>RadioCONSER53404July</v>
          </cell>
          <cell r="AF796">
            <v>0</v>
          </cell>
          <cell r="AG796">
            <v>303.57</v>
          </cell>
          <cell r="AH796">
            <v>0</v>
          </cell>
          <cell r="AI796">
            <v>0</v>
          </cell>
          <cell r="AJ796">
            <v>0</v>
          </cell>
          <cell r="AK796">
            <v>0</v>
          </cell>
          <cell r="AL796">
            <v>0</v>
          </cell>
          <cell r="AM796">
            <v>0</v>
          </cell>
          <cell r="AN796">
            <v>0</v>
          </cell>
          <cell r="AO796">
            <v>0</v>
          </cell>
          <cell r="AP796">
            <v>0</v>
          </cell>
          <cell r="AQ796">
            <v>303.57</v>
          </cell>
          <cell r="AR796">
            <v>0</v>
          </cell>
          <cell r="AS796">
            <v>0</v>
          </cell>
          <cell r="AT796">
            <v>0</v>
          </cell>
          <cell r="AU796">
            <v>0</v>
          </cell>
          <cell r="AV796">
            <v>0</v>
          </cell>
        </row>
        <row r="797">
          <cell r="A797" t="str">
            <v>July</v>
          </cell>
          <cell r="B797" t="str">
            <v>2010-2011</v>
          </cell>
          <cell r="C797" t="str">
            <v>18225.512015.913</v>
          </cell>
          <cell r="D797" t="str">
            <v>CONSER</v>
          </cell>
          <cell r="E797" t="str">
            <v>MCCR</v>
          </cell>
          <cell r="F797">
            <v>40745</v>
          </cell>
          <cell r="G797">
            <v>53406</v>
          </cell>
          <cell r="H797" t="str">
            <v>Cox Radio WWKA FM</v>
          </cell>
          <cell r="I797">
            <v>280.5</v>
          </cell>
          <cell r="J797" t="str">
            <v>00143129</v>
          </cell>
          <cell r="K797" t="str">
            <v xml:space="preserve"> </v>
          </cell>
          <cell r="L797" t="str">
            <v>IN-WKA-111065065</v>
          </cell>
          <cell r="M797" t="str">
            <v>Annual Print, Internet &amp;</v>
          </cell>
          <cell r="N797" t="str">
            <v>ECON-1F</v>
          </cell>
          <cell r="O797" t="str">
            <v>Radio</v>
          </cell>
          <cell r="P797" t="str">
            <v>Yes</v>
          </cell>
          <cell r="Q797">
            <v>280.5</v>
          </cell>
          <cell r="R797">
            <v>0</v>
          </cell>
          <cell r="S797">
            <v>0</v>
          </cell>
          <cell r="T797">
            <v>0</v>
          </cell>
          <cell r="U797">
            <v>280.5</v>
          </cell>
          <cell r="V797">
            <v>0</v>
          </cell>
          <cell r="W797">
            <v>0</v>
          </cell>
          <cell r="X797" t="str">
            <v>July2010-2011</v>
          </cell>
          <cell r="Y797" t="str">
            <v>July2010-2011RadioCONSER</v>
          </cell>
          <cell r="Z797" t="str">
            <v>Radio53406CONSER</v>
          </cell>
          <cell r="AA797" t="str">
            <v>July2010-2011ECON-1F</v>
          </cell>
          <cell r="AB797" t="str">
            <v>RadioCONSER</v>
          </cell>
          <cell r="AC797" t="str">
            <v>YesCONSERRadio53406</v>
          </cell>
          <cell r="AD797" t="str">
            <v>ECON-1FJulyMCCR</v>
          </cell>
          <cell r="AE797" t="str">
            <v>RadioCONSER53406July</v>
          </cell>
          <cell r="AF797">
            <v>0</v>
          </cell>
          <cell r="AG797">
            <v>280.5</v>
          </cell>
          <cell r="AH797">
            <v>0</v>
          </cell>
          <cell r="AI797">
            <v>0</v>
          </cell>
          <cell r="AJ797">
            <v>0</v>
          </cell>
          <cell r="AK797">
            <v>0</v>
          </cell>
          <cell r="AL797">
            <v>0</v>
          </cell>
          <cell r="AM797">
            <v>0</v>
          </cell>
          <cell r="AN797">
            <v>0</v>
          </cell>
          <cell r="AO797">
            <v>0</v>
          </cell>
          <cell r="AP797">
            <v>0</v>
          </cell>
          <cell r="AQ797">
            <v>280.5</v>
          </cell>
          <cell r="AR797">
            <v>0</v>
          </cell>
          <cell r="AS797">
            <v>0</v>
          </cell>
          <cell r="AT797">
            <v>0</v>
          </cell>
          <cell r="AU797">
            <v>0</v>
          </cell>
          <cell r="AV797">
            <v>0</v>
          </cell>
        </row>
        <row r="798">
          <cell r="A798" t="str">
            <v>July</v>
          </cell>
          <cell r="B798" t="str">
            <v>2010-2011</v>
          </cell>
          <cell r="C798" t="str">
            <v>18225.512015.913</v>
          </cell>
          <cell r="D798" t="str">
            <v>CONSER</v>
          </cell>
          <cell r="E798" t="str">
            <v>MCCR</v>
          </cell>
          <cell r="F798">
            <v>40750</v>
          </cell>
          <cell r="G798">
            <v>26733</v>
          </cell>
          <cell r="H798" t="str">
            <v>Clear Channel Broadcasting Inc</v>
          </cell>
          <cell r="I798">
            <v>346.31</v>
          </cell>
          <cell r="J798" t="str">
            <v>00143209</v>
          </cell>
          <cell r="K798" t="str">
            <v xml:space="preserve"> </v>
          </cell>
          <cell r="L798" t="str">
            <v>106-203768</v>
          </cell>
          <cell r="M798" t="str">
            <v>Annual Print, Internet &amp;</v>
          </cell>
          <cell r="N798" t="str">
            <v>ECON-1F</v>
          </cell>
          <cell r="O798" t="str">
            <v>Radio</v>
          </cell>
          <cell r="P798" t="str">
            <v>Yes</v>
          </cell>
          <cell r="Q798">
            <v>346.31</v>
          </cell>
          <cell r="R798">
            <v>0</v>
          </cell>
          <cell r="S798">
            <v>0</v>
          </cell>
          <cell r="T798">
            <v>0</v>
          </cell>
          <cell r="U798">
            <v>346.31</v>
          </cell>
          <cell r="V798">
            <v>0</v>
          </cell>
          <cell r="W798">
            <v>0</v>
          </cell>
          <cell r="X798" t="str">
            <v>July2010-2011</v>
          </cell>
          <cell r="Y798" t="str">
            <v>July2010-2011RadioCONSER</v>
          </cell>
          <cell r="Z798" t="str">
            <v>Radio26733CONSER</v>
          </cell>
          <cell r="AA798" t="str">
            <v>July2010-2011ECON-1F</v>
          </cell>
          <cell r="AB798" t="str">
            <v>RadioCONSER</v>
          </cell>
          <cell r="AC798" t="str">
            <v>YesCONSERRadio26733</v>
          </cell>
          <cell r="AD798" t="str">
            <v>ECON-1FJulyMCCR</v>
          </cell>
          <cell r="AE798" t="str">
            <v>RadioCONSER26733July</v>
          </cell>
          <cell r="AF798">
            <v>0</v>
          </cell>
          <cell r="AG798">
            <v>346.31</v>
          </cell>
          <cell r="AH798">
            <v>0</v>
          </cell>
          <cell r="AI798">
            <v>0</v>
          </cell>
          <cell r="AJ798">
            <v>0</v>
          </cell>
          <cell r="AK798">
            <v>0</v>
          </cell>
          <cell r="AL798">
            <v>0</v>
          </cell>
          <cell r="AM798">
            <v>0</v>
          </cell>
          <cell r="AN798">
            <v>0</v>
          </cell>
          <cell r="AO798">
            <v>0</v>
          </cell>
          <cell r="AP798">
            <v>0</v>
          </cell>
          <cell r="AQ798">
            <v>346.31</v>
          </cell>
          <cell r="AR798">
            <v>0</v>
          </cell>
          <cell r="AS798">
            <v>0</v>
          </cell>
          <cell r="AT798">
            <v>0</v>
          </cell>
          <cell r="AU798">
            <v>0</v>
          </cell>
          <cell r="AV798">
            <v>0</v>
          </cell>
        </row>
        <row r="799">
          <cell r="A799" t="str">
            <v>July</v>
          </cell>
          <cell r="B799" t="str">
            <v>2010-2011</v>
          </cell>
          <cell r="C799" t="str">
            <v>18225.512015.913</v>
          </cell>
          <cell r="D799" t="str">
            <v>CONSER</v>
          </cell>
          <cell r="E799" t="str">
            <v>MCCR</v>
          </cell>
          <cell r="F799">
            <v>40750</v>
          </cell>
          <cell r="G799">
            <v>26733</v>
          </cell>
          <cell r="H799" t="str">
            <v>Clear Channel Broadcasting Inc</v>
          </cell>
          <cell r="I799">
            <v>265.44</v>
          </cell>
          <cell r="J799" t="str">
            <v>00143209</v>
          </cell>
          <cell r="K799" t="str">
            <v xml:space="preserve"> </v>
          </cell>
          <cell r="L799" t="str">
            <v>106-203769</v>
          </cell>
          <cell r="M799" t="str">
            <v>Annual Print, Internet &amp;</v>
          </cell>
          <cell r="N799" t="str">
            <v>ECON-1F</v>
          </cell>
          <cell r="O799" t="str">
            <v>Radio</v>
          </cell>
          <cell r="P799" t="str">
            <v>Yes</v>
          </cell>
          <cell r="Q799">
            <v>265.44</v>
          </cell>
          <cell r="R799">
            <v>0</v>
          </cell>
          <cell r="S799">
            <v>0</v>
          </cell>
          <cell r="T799">
            <v>0</v>
          </cell>
          <cell r="U799">
            <v>265.44</v>
          </cell>
          <cell r="V799">
            <v>0</v>
          </cell>
          <cell r="W799">
            <v>0</v>
          </cell>
          <cell r="X799" t="str">
            <v>July2010-2011</v>
          </cell>
          <cell r="Y799" t="str">
            <v>July2010-2011RadioCONSER</v>
          </cell>
          <cell r="Z799" t="str">
            <v>Radio26733CONSER</v>
          </cell>
          <cell r="AA799" t="str">
            <v>July2010-2011ECON-1F</v>
          </cell>
          <cell r="AB799" t="str">
            <v>RadioCONSER</v>
          </cell>
          <cell r="AC799" t="str">
            <v>YesCONSERRadio26733</v>
          </cell>
          <cell r="AD799" t="str">
            <v>ECON-1FJulyMCCR</v>
          </cell>
          <cell r="AE799" t="str">
            <v>RadioCONSER26733July</v>
          </cell>
          <cell r="AF799">
            <v>0</v>
          </cell>
          <cell r="AG799">
            <v>265.44</v>
          </cell>
          <cell r="AH799">
            <v>0</v>
          </cell>
          <cell r="AI799">
            <v>0</v>
          </cell>
          <cell r="AJ799">
            <v>0</v>
          </cell>
          <cell r="AK799">
            <v>0</v>
          </cell>
          <cell r="AL799">
            <v>0</v>
          </cell>
          <cell r="AM799">
            <v>0</v>
          </cell>
          <cell r="AN799">
            <v>0</v>
          </cell>
          <cell r="AO799">
            <v>0</v>
          </cell>
          <cell r="AP799">
            <v>0</v>
          </cell>
          <cell r="AQ799">
            <v>265.44</v>
          </cell>
          <cell r="AR799">
            <v>0</v>
          </cell>
          <cell r="AS799">
            <v>0</v>
          </cell>
          <cell r="AT799">
            <v>0</v>
          </cell>
          <cell r="AU799">
            <v>0</v>
          </cell>
          <cell r="AV799">
            <v>0</v>
          </cell>
        </row>
        <row r="800">
          <cell r="A800" t="str">
            <v>August</v>
          </cell>
          <cell r="B800" t="str">
            <v>2010-2011</v>
          </cell>
          <cell r="C800" t="str">
            <v>18225.511200.912</v>
          </cell>
          <cell r="D800" t="str">
            <v>CONSER</v>
          </cell>
          <cell r="E800" t="str">
            <v>MCCR</v>
          </cell>
          <cell r="F800">
            <v>40767</v>
          </cell>
          <cell r="G800">
            <v>26733</v>
          </cell>
          <cell r="H800" t="str">
            <v>Clear Channel Broadcasting Inc</v>
          </cell>
          <cell r="I800">
            <v>405.57</v>
          </cell>
          <cell r="J800" t="str">
            <v>00143456</v>
          </cell>
          <cell r="K800" t="str">
            <v xml:space="preserve"> </v>
          </cell>
          <cell r="L800" t="str">
            <v>106-205336</v>
          </cell>
          <cell r="M800" t="str">
            <v>Annual Print, Internet &amp;</v>
          </cell>
          <cell r="N800" t="str">
            <v>ECON-1F</v>
          </cell>
          <cell r="O800" t="str">
            <v>Radio</v>
          </cell>
          <cell r="P800" t="str">
            <v>Yes</v>
          </cell>
          <cell r="Q800">
            <v>405.57</v>
          </cell>
          <cell r="R800">
            <v>0</v>
          </cell>
          <cell r="S800">
            <v>0</v>
          </cell>
          <cell r="T800">
            <v>0</v>
          </cell>
          <cell r="U800">
            <v>405.57</v>
          </cell>
          <cell r="V800">
            <v>0</v>
          </cell>
          <cell r="W800">
            <v>0</v>
          </cell>
          <cell r="X800" t="str">
            <v>August2010-2011</v>
          </cell>
          <cell r="Y800" t="str">
            <v>August2010-2011RadioCONSER</v>
          </cell>
          <cell r="Z800" t="str">
            <v>Radio26733CONSER</v>
          </cell>
          <cell r="AA800" t="str">
            <v>August2010-2011ECON-1F</v>
          </cell>
          <cell r="AB800" t="str">
            <v>RadioCONSER</v>
          </cell>
          <cell r="AC800" t="str">
            <v>YesCONSERRadio26733</v>
          </cell>
          <cell r="AD800" t="str">
            <v>ECON-1FAugustMCCR</v>
          </cell>
          <cell r="AE800" t="str">
            <v>RadioCONSER26733August</v>
          </cell>
          <cell r="AF800">
            <v>0</v>
          </cell>
          <cell r="AG800">
            <v>405.57</v>
          </cell>
          <cell r="AH800">
            <v>0</v>
          </cell>
          <cell r="AI800">
            <v>0</v>
          </cell>
          <cell r="AJ800">
            <v>0</v>
          </cell>
          <cell r="AK800">
            <v>0</v>
          </cell>
          <cell r="AL800">
            <v>0</v>
          </cell>
          <cell r="AM800">
            <v>0</v>
          </cell>
          <cell r="AN800">
            <v>0</v>
          </cell>
          <cell r="AO800">
            <v>0</v>
          </cell>
          <cell r="AP800">
            <v>0</v>
          </cell>
          <cell r="AQ800">
            <v>0</v>
          </cell>
          <cell r="AR800">
            <v>405.57</v>
          </cell>
          <cell r="AS800">
            <v>0</v>
          </cell>
          <cell r="AT800">
            <v>0</v>
          </cell>
          <cell r="AU800">
            <v>0</v>
          </cell>
          <cell r="AV800">
            <v>0</v>
          </cell>
        </row>
        <row r="801">
          <cell r="A801" t="str">
            <v>August</v>
          </cell>
          <cell r="B801" t="str">
            <v>2010-2011</v>
          </cell>
          <cell r="C801" t="str">
            <v>18225.511200.912</v>
          </cell>
          <cell r="D801" t="str">
            <v>CONSER</v>
          </cell>
          <cell r="E801" t="str">
            <v>MCCR</v>
          </cell>
          <cell r="F801">
            <v>40770</v>
          </cell>
          <cell r="G801">
            <v>53405</v>
          </cell>
          <cell r="H801" t="str">
            <v>Cox Radio WCFB FM</v>
          </cell>
          <cell r="I801">
            <v>607.14</v>
          </cell>
          <cell r="J801" t="str">
            <v>00143495</v>
          </cell>
          <cell r="K801" t="str">
            <v xml:space="preserve"> </v>
          </cell>
          <cell r="L801" t="str">
            <v>IN-CFB-111075246</v>
          </cell>
          <cell r="M801" t="str">
            <v>Annual Print, Internet &amp;</v>
          </cell>
          <cell r="N801" t="str">
            <v>ECON-1F</v>
          </cell>
          <cell r="O801" t="str">
            <v>Radio</v>
          </cell>
          <cell r="P801" t="str">
            <v>Yes</v>
          </cell>
          <cell r="Q801">
            <v>607.14</v>
          </cell>
          <cell r="R801">
            <v>0</v>
          </cell>
          <cell r="S801">
            <v>0</v>
          </cell>
          <cell r="T801">
            <v>0</v>
          </cell>
          <cell r="U801">
            <v>607.14</v>
          </cell>
          <cell r="V801">
            <v>0</v>
          </cell>
          <cell r="W801">
            <v>0</v>
          </cell>
          <cell r="X801" t="str">
            <v>August2010-2011</v>
          </cell>
          <cell r="Y801" t="str">
            <v>August2010-2011RadioCONSER</v>
          </cell>
          <cell r="Z801" t="str">
            <v>Radio53405CONSER</v>
          </cell>
          <cell r="AA801" t="str">
            <v>August2010-2011ECON-1F</v>
          </cell>
          <cell r="AB801" t="str">
            <v>RadioCONSER</v>
          </cell>
          <cell r="AC801" t="str">
            <v>YesCONSERRadio53405</v>
          </cell>
          <cell r="AD801" t="str">
            <v>ECON-1FAugustMCCR</v>
          </cell>
          <cell r="AE801" t="str">
            <v>RadioCONSER53405August</v>
          </cell>
          <cell r="AF801">
            <v>0</v>
          </cell>
          <cell r="AG801">
            <v>607.14</v>
          </cell>
          <cell r="AH801">
            <v>0</v>
          </cell>
          <cell r="AI801">
            <v>0</v>
          </cell>
          <cell r="AJ801">
            <v>0</v>
          </cell>
          <cell r="AK801">
            <v>0</v>
          </cell>
          <cell r="AL801">
            <v>0</v>
          </cell>
          <cell r="AM801">
            <v>0</v>
          </cell>
          <cell r="AN801">
            <v>0</v>
          </cell>
          <cell r="AO801">
            <v>0</v>
          </cell>
          <cell r="AP801">
            <v>0</v>
          </cell>
          <cell r="AQ801">
            <v>0</v>
          </cell>
          <cell r="AR801">
            <v>607.14</v>
          </cell>
          <cell r="AS801">
            <v>0</v>
          </cell>
          <cell r="AT801">
            <v>0</v>
          </cell>
          <cell r="AU801">
            <v>0</v>
          </cell>
          <cell r="AV801">
            <v>0</v>
          </cell>
        </row>
        <row r="802">
          <cell r="A802" t="str">
            <v>August</v>
          </cell>
          <cell r="B802" t="str">
            <v>2010-2011</v>
          </cell>
          <cell r="C802" t="str">
            <v>18225.511200.912</v>
          </cell>
          <cell r="D802" t="str">
            <v>CONSER</v>
          </cell>
          <cell r="E802" t="str">
            <v>MCCR</v>
          </cell>
          <cell r="F802">
            <v>40770</v>
          </cell>
          <cell r="G802">
            <v>53406</v>
          </cell>
          <cell r="H802" t="str">
            <v>Cox Radio WWKA FM</v>
          </cell>
          <cell r="I802">
            <v>561</v>
          </cell>
          <cell r="J802" t="str">
            <v>00143494</v>
          </cell>
          <cell r="K802" t="str">
            <v xml:space="preserve"> </v>
          </cell>
          <cell r="L802" t="str">
            <v>IN-WKA-111075398</v>
          </cell>
          <cell r="M802" t="str">
            <v>Annual Print, Internet &amp;</v>
          </cell>
          <cell r="N802" t="str">
            <v>ECON-1F</v>
          </cell>
          <cell r="O802" t="str">
            <v>Radio</v>
          </cell>
          <cell r="P802" t="str">
            <v>Yes</v>
          </cell>
          <cell r="Q802">
            <v>561</v>
          </cell>
          <cell r="R802">
            <v>0</v>
          </cell>
          <cell r="S802">
            <v>0</v>
          </cell>
          <cell r="T802">
            <v>0</v>
          </cell>
          <cell r="U802">
            <v>561</v>
          </cell>
          <cell r="V802">
            <v>0</v>
          </cell>
          <cell r="W802">
            <v>0</v>
          </cell>
          <cell r="X802" t="str">
            <v>August2010-2011</v>
          </cell>
          <cell r="Y802" t="str">
            <v>August2010-2011RadioCONSER</v>
          </cell>
          <cell r="Z802" t="str">
            <v>Radio53406CONSER</v>
          </cell>
          <cell r="AA802" t="str">
            <v>August2010-2011ECON-1F</v>
          </cell>
          <cell r="AB802" t="str">
            <v>RadioCONSER</v>
          </cell>
          <cell r="AC802" t="str">
            <v>YesCONSERRadio53406</v>
          </cell>
          <cell r="AD802" t="str">
            <v>ECON-1FAugustMCCR</v>
          </cell>
          <cell r="AE802" t="str">
            <v>RadioCONSER53406August</v>
          </cell>
          <cell r="AF802">
            <v>0</v>
          </cell>
          <cell r="AG802">
            <v>561</v>
          </cell>
          <cell r="AH802">
            <v>0</v>
          </cell>
          <cell r="AI802">
            <v>0</v>
          </cell>
          <cell r="AJ802">
            <v>0</v>
          </cell>
          <cell r="AK802">
            <v>0</v>
          </cell>
          <cell r="AL802">
            <v>0</v>
          </cell>
          <cell r="AM802">
            <v>0</v>
          </cell>
          <cell r="AN802">
            <v>0</v>
          </cell>
          <cell r="AO802">
            <v>0</v>
          </cell>
          <cell r="AP802">
            <v>0</v>
          </cell>
          <cell r="AQ802">
            <v>0</v>
          </cell>
          <cell r="AR802">
            <v>561</v>
          </cell>
          <cell r="AS802">
            <v>0</v>
          </cell>
          <cell r="AT802">
            <v>0</v>
          </cell>
          <cell r="AU802">
            <v>0</v>
          </cell>
          <cell r="AV802">
            <v>0</v>
          </cell>
        </row>
        <row r="803">
          <cell r="A803" t="str">
            <v>August</v>
          </cell>
          <cell r="B803" t="str">
            <v>2010-2011</v>
          </cell>
          <cell r="C803" t="str">
            <v>18225.511200.912</v>
          </cell>
          <cell r="D803" t="str">
            <v>CONSER</v>
          </cell>
          <cell r="E803" t="str">
            <v>MCCR</v>
          </cell>
          <cell r="F803">
            <v>40770</v>
          </cell>
          <cell r="G803">
            <v>51440</v>
          </cell>
          <cell r="H803" t="str">
            <v>WLOQ Gross Communications Corp</v>
          </cell>
          <cell r="I803">
            <v>202.78</v>
          </cell>
          <cell r="J803" t="str">
            <v>00143471</v>
          </cell>
          <cell r="K803" t="str">
            <v xml:space="preserve"> </v>
          </cell>
          <cell r="L803" t="str">
            <v>IN-1110722520</v>
          </cell>
          <cell r="M803" t="str">
            <v>Annual Print, Internet &amp;</v>
          </cell>
          <cell r="N803" t="str">
            <v>ECON-1F</v>
          </cell>
          <cell r="O803" t="str">
            <v>Radio</v>
          </cell>
          <cell r="P803" t="str">
            <v>Yes</v>
          </cell>
          <cell r="Q803">
            <v>202.78</v>
          </cell>
          <cell r="R803">
            <v>0</v>
          </cell>
          <cell r="S803">
            <v>0</v>
          </cell>
          <cell r="T803">
            <v>0</v>
          </cell>
          <cell r="U803">
            <v>202.78</v>
          </cell>
          <cell r="V803">
            <v>0</v>
          </cell>
          <cell r="W803">
            <v>0</v>
          </cell>
          <cell r="X803" t="str">
            <v>August2010-2011</v>
          </cell>
          <cell r="Y803" t="str">
            <v>August2010-2011RadioCONSER</v>
          </cell>
          <cell r="Z803" t="str">
            <v>Radio51440CONSER</v>
          </cell>
          <cell r="AA803" t="str">
            <v>August2010-2011ECON-1F</v>
          </cell>
          <cell r="AB803" t="str">
            <v>RadioCONSER</v>
          </cell>
          <cell r="AC803" t="str">
            <v>YesCONSERRadio51440</v>
          </cell>
          <cell r="AD803" t="str">
            <v>ECON-1FAugustMCCR</v>
          </cell>
          <cell r="AE803" t="str">
            <v>RadioCONSER51440August</v>
          </cell>
          <cell r="AF803">
            <v>0</v>
          </cell>
          <cell r="AG803">
            <v>202.78</v>
          </cell>
          <cell r="AH803">
            <v>0</v>
          </cell>
          <cell r="AI803">
            <v>0</v>
          </cell>
          <cell r="AJ803">
            <v>0</v>
          </cell>
          <cell r="AK803">
            <v>0</v>
          </cell>
          <cell r="AL803">
            <v>0</v>
          </cell>
          <cell r="AM803">
            <v>0</v>
          </cell>
          <cell r="AN803">
            <v>0</v>
          </cell>
          <cell r="AO803">
            <v>0</v>
          </cell>
          <cell r="AP803">
            <v>0</v>
          </cell>
          <cell r="AQ803">
            <v>0</v>
          </cell>
          <cell r="AR803">
            <v>202.78</v>
          </cell>
          <cell r="AS803">
            <v>0</v>
          </cell>
          <cell r="AT803">
            <v>0</v>
          </cell>
          <cell r="AU803">
            <v>0</v>
          </cell>
          <cell r="AV803">
            <v>0</v>
          </cell>
        </row>
        <row r="804">
          <cell r="A804" t="str">
            <v>August</v>
          </cell>
          <cell r="B804" t="str">
            <v>2010-2011</v>
          </cell>
          <cell r="C804" t="str">
            <v>18225.511200.912</v>
          </cell>
          <cell r="D804" t="str">
            <v>CONSER</v>
          </cell>
          <cell r="E804" t="str">
            <v>MCCR</v>
          </cell>
          <cell r="F804">
            <v>40772</v>
          </cell>
          <cell r="G804">
            <v>53404</v>
          </cell>
          <cell r="H804" t="str">
            <v>Cox Radio WMMO FM</v>
          </cell>
          <cell r="I804">
            <v>607.14</v>
          </cell>
          <cell r="J804" t="str">
            <v>00143522</v>
          </cell>
          <cell r="K804" t="str">
            <v xml:space="preserve"> </v>
          </cell>
          <cell r="L804" t="str">
            <v>IN-MMO-111075355</v>
          </cell>
          <cell r="M804" t="str">
            <v>Annual Print, Internet &amp;</v>
          </cell>
          <cell r="N804" t="str">
            <v>ECON-1F</v>
          </cell>
          <cell r="O804" t="str">
            <v>Radio</v>
          </cell>
          <cell r="P804" t="str">
            <v>Yes</v>
          </cell>
          <cell r="Q804">
            <v>607.14</v>
          </cell>
          <cell r="R804">
            <v>0</v>
          </cell>
          <cell r="S804">
            <v>0</v>
          </cell>
          <cell r="T804">
            <v>0</v>
          </cell>
          <cell r="U804">
            <v>607.14</v>
          </cell>
          <cell r="V804">
            <v>0</v>
          </cell>
          <cell r="W804">
            <v>0</v>
          </cell>
          <cell r="X804" t="str">
            <v>August2010-2011</v>
          </cell>
          <cell r="Y804" t="str">
            <v>August2010-2011RadioCONSER</v>
          </cell>
          <cell r="Z804" t="str">
            <v>Radio53404CONSER</v>
          </cell>
          <cell r="AA804" t="str">
            <v>August2010-2011ECON-1F</v>
          </cell>
          <cell r="AB804" t="str">
            <v>RadioCONSER</v>
          </cell>
          <cell r="AC804" t="str">
            <v>YesCONSERRadio53404</v>
          </cell>
          <cell r="AD804" t="str">
            <v>ECON-1FAugustMCCR</v>
          </cell>
          <cell r="AE804" t="str">
            <v>RadioCONSER53404August</v>
          </cell>
          <cell r="AF804">
            <v>0</v>
          </cell>
          <cell r="AG804">
            <v>607.14</v>
          </cell>
          <cell r="AH804">
            <v>0</v>
          </cell>
          <cell r="AI804">
            <v>0</v>
          </cell>
          <cell r="AJ804">
            <v>0</v>
          </cell>
          <cell r="AK804">
            <v>0</v>
          </cell>
          <cell r="AL804">
            <v>0</v>
          </cell>
          <cell r="AM804">
            <v>0</v>
          </cell>
          <cell r="AN804">
            <v>0</v>
          </cell>
          <cell r="AO804">
            <v>0</v>
          </cell>
          <cell r="AP804">
            <v>0</v>
          </cell>
          <cell r="AQ804">
            <v>0</v>
          </cell>
          <cell r="AR804">
            <v>607.14</v>
          </cell>
          <cell r="AS804">
            <v>0</v>
          </cell>
          <cell r="AT804">
            <v>0</v>
          </cell>
          <cell r="AU804">
            <v>0</v>
          </cell>
          <cell r="AV804">
            <v>0</v>
          </cell>
        </row>
        <row r="805">
          <cell r="A805" t="str">
            <v>August</v>
          </cell>
          <cell r="B805" t="str">
            <v>2010-2011</v>
          </cell>
          <cell r="C805" t="str">
            <v>18225.511200.912</v>
          </cell>
          <cell r="D805" t="str">
            <v>CONSER</v>
          </cell>
          <cell r="E805" t="str">
            <v>MCCR</v>
          </cell>
          <cell r="F805">
            <v>40777</v>
          </cell>
          <cell r="G805">
            <v>26733</v>
          </cell>
          <cell r="H805" t="str">
            <v>Clear Channel Broadcasting Inc</v>
          </cell>
          <cell r="I805">
            <v>662.27</v>
          </cell>
          <cell r="J805" t="str">
            <v>00143614</v>
          </cell>
          <cell r="K805" t="str">
            <v xml:space="preserve"> </v>
          </cell>
          <cell r="L805" t="str">
            <v>106-205664</v>
          </cell>
          <cell r="M805" t="str">
            <v>Annual Print, Internet &amp;</v>
          </cell>
          <cell r="N805" t="str">
            <v>ECON-1F</v>
          </cell>
          <cell r="O805" t="str">
            <v>Radio</v>
          </cell>
          <cell r="P805" t="str">
            <v>Yes</v>
          </cell>
          <cell r="Q805">
            <v>662.27</v>
          </cell>
          <cell r="R805">
            <v>0</v>
          </cell>
          <cell r="S805">
            <v>0</v>
          </cell>
          <cell r="T805">
            <v>0</v>
          </cell>
          <cell r="U805">
            <v>662.27</v>
          </cell>
          <cell r="V805">
            <v>0</v>
          </cell>
          <cell r="W805">
            <v>0</v>
          </cell>
          <cell r="X805" t="str">
            <v>August2010-2011</v>
          </cell>
          <cell r="Y805" t="str">
            <v>August2010-2011RadioCONSER</v>
          </cell>
          <cell r="Z805" t="str">
            <v>Radio26733CONSER</v>
          </cell>
          <cell r="AA805" t="str">
            <v>August2010-2011ECON-1F</v>
          </cell>
          <cell r="AB805" t="str">
            <v>RadioCONSER</v>
          </cell>
          <cell r="AC805" t="str">
            <v>YesCONSERRadio26733</v>
          </cell>
          <cell r="AD805" t="str">
            <v>ECON-1FAugustMCCR</v>
          </cell>
          <cell r="AE805" t="str">
            <v>RadioCONSER26733August</v>
          </cell>
          <cell r="AF805">
            <v>0</v>
          </cell>
          <cell r="AG805">
            <v>662.27</v>
          </cell>
          <cell r="AH805">
            <v>0</v>
          </cell>
          <cell r="AI805">
            <v>0</v>
          </cell>
          <cell r="AJ805">
            <v>0</v>
          </cell>
          <cell r="AK805">
            <v>0</v>
          </cell>
          <cell r="AL805">
            <v>0</v>
          </cell>
          <cell r="AM805">
            <v>0</v>
          </cell>
          <cell r="AN805">
            <v>0</v>
          </cell>
          <cell r="AO805">
            <v>0</v>
          </cell>
          <cell r="AP805">
            <v>0</v>
          </cell>
          <cell r="AQ805">
            <v>0</v>
          </cell>
          <cell r="AR805">
            <v>662.27</v>
          </cell>
          <cell r="AS805">
            <v>0</v>
          </cell>
          <cell r="AT805">
            <v>0</v>
          </cell>
          <cell r="AU805">
            <v>0</v>
          </cell>
          <cell r="AV805">
            <v>0</v>
          </cell>
        </row>
        <row r="806">
          <cell r="A806" t="str">
            <v>August</v>
          </cell>
          <cell r="B806" t="str">
            <v>2010-2011</v>
          </cell>
          <cell r="C806" t="str">
            <v>18225.511200.912</v>
          </cell>
          <cell r="D806" t="str">
            <v>CONSER</v>
          </cell>
          <cell r="E806" t="str">
            <v>MCCR</v>
          </cell>
          <cell r="F806">
            <v>40777</v>
          </cell>
          <cell r="G806">
            <v>26733</v>
          </cell>
          <cell r="H806" t="str">
            <v>Clear Channel Broadcasting Inc</v>
          </cell>
          <cell r="I806">
            <v>500.52</v>
          </cell>
          <cell r="J806" t="str">
            <v>00143614</v>
          </cell>
          <cell r="K806" t="str">
            <v xml:space="preserve"> </v>
          </cell>
          <cell r="L806" t="str">
            <v>106-205665</v>
          </cell>
          <cell r="M806" t="str">
            <v>Annual Print, Internet &amp;</v>
          </cell>
          <cell r="N806" t="str">
            <v>ECON-1F</v>
          </cell>
          <cell r="O806" t="str">
            <v>Radio</v>
          </cell>
          <cell r="P806" t="str">
            <v>Yes</v>
          </cell>
          <cell r="Q806">
            <v>500.52</v>
          </cell>
          <cell r="R806">
            <v>0</v>
          </cell>
          <cell r="S806">
            <v>0</v>
          </cell>
          <cell r="T806">
            <v>0</v>
          </cell>
          <cell r="U806">
            <v>500.52</v>
          </cell>
          <cell r="V806">
            <v>0</v>
          </cell>
          <cell r="W806">
            <v>0</v>
          </cell>
          <cell r="X806" t="str">
            <v>August2010-2011</v>
          </cell>
          <cell r="Y806" t="str">
            <v>August2010-2011RadioCONSER</v>
          </cell>
          <cell r="Z806" t="str">
            <v>Radio26733CONSER</v>
          </cell>
          <cell r="AA806" t="str">
            <v>August2010-2011ECON-1F</v>
          </cell>
          <cell r="AB806" t="str">
            <v>RadioCONSER</v>
          </cell>
          <cell r="AC806" t="str">
            <v>YesCONSERRadio26733</v>
          </cell>
          <cell r="AD806" t="str">
            <v>ECON-1FAugustMCCR</v>
          </cell>
          <cell r="AE806" t="str">
            <v>RadioCONSER26733August</v>
          </cell>
          <cell r="AF806">
            <v>0</v>
          </cell>
          <cell r="AG806">
            <v>500.52</v>
          </cell>
          <cell r="AH806">
            <v>0</v>
          </cell>
          <cell r="AI806">
            <v>0</v>
          </cell>
          <cell r="AJ806">
            <v>0</v>
          </cell>
          <cell r="AK806">
            <v>0</v>
          </cell>
          <cell r="AL806">
            <v>0</v>
          </cell>
          <cell r="AM806">
            <v>0</v>
          </cell>
          <cell r="AN806">
            <v>0</v>
          </cell>
          <cell r="AO806">
            <v>0</v>
          </cell>
          <cell r="AP806">
            <v>0</v>
          </cell>
          <cell r="AQ806">
            <v>0</v>
          </cell>
          <cell r="AR806">
            <v>500.52</v>
          </cell>
          <cell r="AS806">
            <v>0</v>
          </cell>
          <cell r="AT806">
            <v>0</v>
          </cell>
          <cell r="AU806">
            <v>0</v>
          </cell>
          <cell r="AV806">
            <v>0</v>
          </cell>
        </row>
        <row r="807">
          <cell r="A807" t="str">
            <v>August</v>
          </cell>
          <cell r="B807" t="str">
            <v>2010-2011</v>
          </cell>
          <cell r="C807" t="str">
            <v>18225.511200.912</v>
          </cell>
          <cell r="D807" t="str">
            <v>CONSER</v>
          </cell>
          <cell r="E807" t="str">
            <v>MCCR</v>
          </cell>
          <cell r="F807">
            <v>40777</v>
          </cell>
          <cell r="G807">
            <v>26733</v>
          </cell>
          <cell r="H807" t="str">
            <v>Clear Channel Broadcasting Inc</v>
          </cell>
          <cell r="I807">
            <v>612.36</v>
          </cell>
          <cell r="J807" t="str">
            <v>00143614</v>
          </cell>
          <cell r="K807" t="str">
            <v xml:space="preserve"> </v>
          </cell>
          <cell r="L807" t="str">
            <v>106-205687</v>
          </cell>
          <cell r="M807" t="str">
            <v>Annual Print, Internet &amp;</v>
          </cell>
          <cell r="N807" t="str">
            <v>ECON-1F</v>
          </cell>
          <cell r="O807" t="str">
            <v>Radio</v>
          </cell>
          <cell r="P807" t="str">
            <v>Yes</v>
          </cell>
          <cell r="Q807">
            <v>612.36</v>
          </cell>
          <cell r="R807">
            <v>0</v>
          </cell>
          <cell r="S807">
            <v>0</v>
          </cell>
          <cell r="T807">
            <v>0</v>
          </cell>
          <cell r="U807">
            <v>612.36</v>
          </cell>
          <cell r="V807">
            <v>0</v>
          </cell>
          <cell r="W807">
            <v>0</v>
          </cell>
          <cell r="X807" t="str">
            <v>August2010-2011</v>
          </cell>
          <cell r="Y807" t="str">
            <v>August2010-2011RadioCONSER</v>
          </cell>
          <cell r="Z807" t="str">
            <v>Radio26733CONSER</v>
          </cell>
          <cell r="AA807" t="str">
            <v>August2010-2011ECON-1F</v>
          </cell>
          <cell r="AB807" t="str">
            <v>RadioCONSER</v>
          </cell>
          <cell r="AC807" t="str">
            <v>YesCONSERRadio26733</v>
          </cell>
          <cell r="AD807" t="str">
            <v>ECON-1FAugustMCCR</v>
          </cell>
          <cell r="AE807" t="str">
            <v>RadioCONSER26733August</v>
          </cell>
          <cell r="AF807">
            <v>0</v>
          </cell>
          <cell r="AG807">
            <v>612.36</v>
          </cell>
          <cell r="AH807">
            <v>0</v>
          </cell>
          <cell r="AI807">
            <v>0</v>
          </cell>
          <cell r="AJ807">
            <v>0</v>
          </cell>
          <cell r="AK807">
            <v>0</v>
          </cell>
          <cell r="AL807">
            <v>0</v>
          </cell>
          <cell r="AM807">
            <v>0</v>
          </cell>
          <cell r="AN807">
            <v>0</v>
          </cell>
          <cell r="AO807">
            <v>0</v>
          </cell>
          <cell r="AP807">
            <v>0</v>
          </cell>
          <cell r="AQ807">
            <v>0</v>
          </cell>
          <cell r="AR807">
            <v>612.36</v>
          </cell>
          <cell r="AS807">
            <v>0</v>
          </cell>
          <cell r="AT807">
            <v>0</v>
          </cell>
          <cell r="AU807">
            <v>0</v>
          </cell>
          <cell r="AV807">
            <v>0</v>
          </cell>
        </row>
        <row r="808">
          <cell r="A808" t="str">
            <v>September</v>
          </cell>
          <cell r="B808" t="str">
            <v>2010-2011</v>
          </cell>
          <cell r="C808" t="str">
            <v>18225.511200.912</v>
          </cell>
          <cell r="D808" t="str">
            <v>CONSER</v>
          </cell>
          <cell r="E808" t="str">
            <v>MCCR</v>
          </cell>
          <cell r="F808">
            <v>40801</v>
          </cell>
          <cell r="G808">
            <v>26733</v>
          </cell>
          <cell r="H808" t="str">
            <v>Clear Channel Broadcasting Inc</v>
          </cell>
          <cell r="I808">
            <v>664.31</v>
          </cell>
          <cell r="J808" t="str">
            <v>00143980</v>
          </cell>
          <cell r="K808" t="str">
            <v xml:space="preserve"> </v>
          </cell>
          <cell r="L808" t="str">
            <v>106-207142</v>
          </cell>
          <cell r="M808" t="str">
            <v>Annual Print, Internet &amp;</v>
          </cell>
          <cell r="N808" t="str">
            <v>ECON-1F</v>
          </cell>
          <cell r="O808" t="str">
            <v>Radio</v>
          </cell>
          <cell r="P808" t="str">
            <v>Yes</v>
          </cell>
          <cell r="Q808">
            <v>664.31</v>
          </cell>
          <cell r="R808">
            <v>0</v>
          </cell>
          <cell r="S808">
            <v>0</v>
          </cell>
          <cell r="T808">
            <v>0</v>
          </cell>
          <cell r="U808">
            <v>664.31</v>
          </cell>
          <cell r="V808">
            <v>0</v>
          </cell>
          <cell r="W808">
            <v>0</v>
          </cell>
          <cell r="X808" t="str">
            <v>September2010-2011</v>
          </cell>
          <cell r="Y808" t="str">
            <v>September2010-2011RadioCONSER</v>
          </cell>
          <cell r="Z808" t="str">
            <v>Radio26733CONSER</v>
          </cell>
          <cell r="AA808" t="str">
            <v>September2010-2011ECON-1F</v>
          </cell>
          <cell r="AB808" t="str">
            <v>RadioCONSER</v>
          </cell>
          <cell r="AC808" t="str">
            <v>YesCONSERRadio26733</v>
          </cell>
          <cell r="AD808" t="str">
            <v>ECON-1FSeptemberMCCR</v>
          </cell>
          <cell r="AE808" t="str">
            <v>RadioCONSER26733September</v>
          </cell>
          <cell r="AF808">
            <v>0</v>
          </cell>
          <cell r="AG808">
            <v>664.31</v>
          </cell>
          <cell r="AH808">
            <v>0</v>
          </cell>
          <cell r="AI808">
            <v>0</v>
          </cell>
          <cell r="AJ808">
            <v>0</v>
          </cell>
          <cell r="AK808">
            <v>0</v>
          </cell>
          <cell r="AL808">
            <v>0</v>
          </cell>
          <cell r="AM808">
            <v>0</v>
          </cell>
          <cell r="AN808">
            <v>0</v>
          </cell>
          <cell r="AO808">
            <v>0</v>
          </cell>
          <cell r="AP808">
            <v>0</v>
          </cell>
          <cell r="AQ808">
            <v>0</v>
          </cell>
          <cell r="AR808">
            <v>0</v>
          </cell>
          <cell r="AS808">
            <v>664.31</v>
          </cell>
          <cell r="AT808">
            <v>0</v>
          </cell>
          <cell r="AU808">
            <v>0</v>
          </cell>
          <cell r="AV808">
            <v>0</v>
          </cell>
        </row>
        <row r="809">
          <cell r="A809" t="str">
            <v>September</v>
          </cell>
          <cell r="B809" t="str">
            <v>2010-2011</v>
          </cell>
          <cell r="C809" t="str">
            <v>18225.511200.912</v>
          </cell>
          <cell r="D809" t="str">
            <v>CONSER</v>
          </cell>
          <cell r="E809" t="str">
            <v>MCCR</v>
          </cell>
          <cell r="F809">
            <v>40801</v>
          </cell>
          <cell r="G809">
            <v>26733</v>
          </cell>
          <cell r="H809" t="str">
            <v>Clear Channel Broadcasting Inc</v>
          </cell>
          <cell r="I809">
            <v>500.61</v>
          </cell>
          <cell r="J809" t="str">
            <v>00143980</v>
          </cell>
          <cell r="K809" t="str">
            <v xml:space="preserve"> </v>
          </cell>
          <cell r="L809" t="str">
            <v>106-207143</v>
          </cell>
          <cell r="M809" t="str">
            <v>Annual Print, Internet &amp;</v>
          </cell>
          <cell r="N809" t="str">
            <v>ECON-1F</v>
          </cell>
          <cell r="O809" t="str">
            <v>Radio</v>
          </cell>
          <cell r="P809" t="str">
            <v>Yes</v>
          </cell>
          <cell r="Q809">
            <v>500.61</v>
          </cell>
          <cell r="R809">
            <v>0</v>
          </cell>
          <cell r="S809">
            <v>0</v>
          </cell>
          <cell r="T809">
            <v>0</v>
          </cell>
          <cell r="U809">
            <v>500.61</v>
          </cell>
          <cell r="V809">
            <v>0</v>
          </cell>
          <cell r="W809">
            <v>0</v>
          </cell>
          <cell r="X809" t="str">
            <v>September2010-2011</v>
          </cell>
          <cell r="Y809" t="str">
            <v>September2010-2011RadioCONSER</v>
          </cell>
          <cell r="Z809" t="str">
            <v>Radio26733CONSER</v>
          </cell>
          <cell r="AA809" t="str">
            <v>September2010-2011ECON-1F</v>
          </cell>
          <cell r="AB809" t="str">
            <v>RadioCONSER</v>
          </cell>
          <cell r="AC809" t="str">
            <v>YesCONSERRadio26733</v>
          </cell>
          <cell r="AD809" t="str">
            <v>ECON-1FSeptemberMCCR</v>
          </cell>
          <cell r="AE809" t="str">
            <v>RadioCONSER26733September</v>
          </cell>
          <cell r="AF809">
            <v>0</v>
          </cell>
          <cell r="AG809">
            <v>500.61</v>
          </cell>
          <cell r="AH809">
            <v>0</v>
          </cell>
          <cell r="AI809">
            <v>0</v>
          </cell>
          <cell r="AJ809">
            <v>0</v>
          </cell>
          <cell r="AK809">
            <v>0</v>
          </cell>
          <cell r="AL809">
            <v>0</v>
          </cell>
          <cell r="AM809">
            <v>0</v>
          </cell>
          <cell r="AN809">
            <v>0</v>
          </cell>
          <cell r="AO809">
            <v>0</v>
          </cell>
          <cell r="AP809">
            <v>0</v>
          </cell>
          <cell r="AQ809">
            <v>0</v>
          </cell>
          <cell r="AR809">
            <v>0</v>
          </cell>
          <cell r="AS809">
            <v>500.61</v>
          </cell>
          <cell r="AT809">
            <v>0</v>
          </cell>
          <cell r="AU809">
            <v>0</v>
          </cell>
          <cell r="AV809">
            <v>0</v>
          </cell>
        </row>
        <row r="810">
          <cell r="A810" t="str">
            <v>September</v>
          </cell>
          <cell r="B810" t="str">
            <v>2010-2011</v>
          </cell>
          <cell r="C810" t="str">
            <v>18225.511200.912</v>
          </cell>
          <cell r="D810" t="str">
            <v>CONSER</v>
          </cell>
          <cell r="E810" t="str">
            <v>MCCR</v>
          </cell>
          <cell r="F810">
            <v>40801</v>
          </cell>
          <cell r="G810">
            <v>26733</v>
          </cell>
          <cell r="H810" t="str">
            <v>Clear Channel Broadcasting Inc</v>
          </cell>
          <cell r="I810">
            <v>607.625</v>
          </cell>
          <cell r="J810" t="str">
            <v>00143980</v>
          </cell>
          <cell r="K810" t="str">
            <v xml:space="preserve"> </v>
          </cell>
          <cell r="L810" t="str">
            <v>106-207169</v>
          </cell>
          <cell r="M810" t="str">
            <v>Annual Print, Internet &amp;</v>
          </cell>
          <cell r="N810" t="str">
            <v>ECON-1F</v>
          </cell>
          <cell r="O810" t="str">
            <v>Radio</v>
          </cell>
          <cell r="P810" t="str">
            <v>Yes</v>
          </cell>
          <cell r="Q810">
            <v>607.625</v>
          </cell>
          <cell r="R810">
            <v>0</v>
          </cell>
          <cell r="S810">
            <v>0</v>
          </cell>
          <cell r="T810">
            <v>0</v>
          </cell>
          <cell r="U810">
            <v>607.625</v>
          </cell>
          <cell r="V810">
            <v>0</v>
          </cell>
          <cell r="W810">
            <v>0</v>
          </cell>
          <cell r="X810" t="str">
            <v>September2010-2011</v>
          </cell>
          <cell r="Y810" t="str">
            <v>September2010-2011RadioCONSER</v>
          </cell>
          <cell r="Z810" t="str">
            <v>Radio26733CONSER</v>
          </cell>
          <cell r="AA810" t="str">
            <v>September2010-2011ECON-1F</v>
          </cell>
          <cell r="AB810" t="str">
            <v>RadioCONSER</v>
          </cell>
          <cell r="AC810" t="str">
            <v>YesCONSERRadio26733</v>
          </cell>
          <cell r="AD810" t="str">
            <v>ECON-1FSeptemberMCCR</v>
          </cell>
          <cell r="AE810" t="str">
            <v>RadioCONSER26733September</v>
          </cell>
          <cell r="AF810">
            <v>0</v>
          </cell>
          <cell r="AG810">
            <v>607.625</v>
          </cell>
          <cell r="AH810">
            <v>0</v>
          </cell>
          <cell r="AI810">
            <v>0</v>
          </cell>
          <cell r="AJ810">
            <v>0</v>
          </cell>
          <cell r="AK810">
            <v>0</v>
          </cell>
          <cell r="AL810">
            <v>0</v>
          </cell>
          <cell r="AM810">
            <v>0</v>
          </cell>
          <cell r="AN810">
            <v>0</v>
          </cell>
          <cell r="AO810">
            <v>0</v>
          </cell>
          <cell r="AP810">
            <v>0</v>
          </cell>
          <cell r="AQ810">
            <v>0</v>
          </cell>
          <cell r="AR810">
            <v>0</v>
          </cell>
          <cell r="AS810">
            <v>607.625</v>
          </cell>
          <cell r="AT810">
            <v>0</v>
          </cell>
          <cell r="AU810">
            <v>0</v>
          </cell>
          <cell r="AV810">
            <v>0</v>
          </cell>
        </row>
        <row r="811">
          <cell r="A811" t="str">
            <v>September</v>
          </cell>
          <cell r="B811" t="str">
            <v>2010-2011</v>
          </cell>
          <cell r="C811" t="str">
            <v>18225.511200.912</v>
          </cell>
          <cell r="D811" t="str">
            <v>CONSER</v>
          </cell>
          <cell r="E811" t="str">
            <v>MCCR</v>
          </cell>
          <cell r="F811">
            <v>40801</v>
          </cell>
          <cell r="G811">
            <v>53405</v>
          </cell>
          <cell r="H811" t="str">
            <v>Cox Radio WCFB FM</v>
          </cell>
          <cell r="I811">
            <v>608.33000000000004</v>
          </cell>
          <cell r="J811" t="str">
            <v>00143979</v>
          </cell>
          <cell r="K811" t="str">
            <v xml:space="preserve"> </v>
          </cell>
          <cell r="L811" t="str">
            <v>IN-CFB-111085404</v>
          </cell>
          <cell r="M811" t="str">
            <v>Annual Print, Internet &amp;</v>
          </cell>
          <cell r="N811" t="str">
            <v>ECON-1F</v>
          </cell>
          <cell r="O811" t="str">
            <v>Radio</v>
          </cell>
          <cell r="P811" t="str">
            <v>Yes</v>
          </cell>
          <cell r="Q811">
            <v>608.33000000000004</v>
          </cell>
          <cell r="R811">
            <v>0</v>
          </cell>
          <cell r="S811">
            <v>0</v>
          </cell>
          <cell r="T811">
            <v>0</v>
          </cell>
          <cell r="U811">
            <v>608.33000000000004</v>
          </cell>
          <cell r="V811">
            <v>0</v>
          </cell>
          <cell r="W811">
            <v>0</v>
          </cell>
          <cell r="X811" t="str">
            <v>September2010-2011</v>
          </cell>
          <cell r="Y811" t="str">
            <v>September2010-2011RadioCONSER</v>
          </cell>
          <cell r="Z811" t="str">
            <v>Radio53405CONSER</v>
          </cell>
          <cell r="AA811" t="str">
            <v>September2010-2011ECON-1F</v>
          </cell>
          <cell r="AB811" t="str">
            <v>RadioCONSER</v>
          </cell>
          <cell r="AC811" t="str">
            <v>YesCONSERRadio53405</v>
          </cell>
          <cell r="AD811" t="str">
            <v>ECON-1FSeptemberMCCR</v>
          </cell>
          <cell r="AE811" t="str">
            <v>RadioCONSER53405September</v>
          </cell>
          <cell r="AF811">
            <v>0</v>
          </cell>
          <cell r="AG811">
            <v>608.33000000000004</v>
          </cell>
          <cell r="AH811">
            <v>0</v>
          </cell>
          <cell r="AI811">
            <v>0</v>
          </cell>
          <cell r="AJ811">
            <v>0</v>
          </cell>
          <cell r="AK811">
            <v>0</v>
          </cell>
          <cell r="AL811">
            <v>0</v>
          </cell>
          <cell r="AM811">
            <v>0</v>
          </cell>
          <cell r="AN811">
            <v>0</v>
          </cell>
          <cell r="AO811">
            <v>0</v>
          </cell>
          <cell r="AP811">
            <v>0</v>
          </cell>
          <cell r="AQ811">
            <v>0</v>
          </cell>
          <cell r="AR811">
            <v>0</v>
          </cell>
          <cell r="AS811">
            <v>608.33000000000004</v>
          </cell>
          <cell r="AT811">
            <v>0</v>
          </cell>
          <cell r="AU811">
            <v>0</v>
          </cell>
          <cell r="AV811">
            <v>0</v>
          </cell>
        </row>
        <row r="812">
          <cell r="A812" t="str">
            <v>September</v>
          </cell>
          <cell r="B812" t="str">
            <v>2010-2011</v>
          </cell>
          <cell r="C812" t="str">
            <v>18225.511200.912</v>
          </cell>
          <cell r="D812" t="str">
            <v>CONSER</v>
          </cell>
          <cell r="E812" t="str">
            <v>MCCR</v>
          </cell>
          <cell r="F812">
            <v>40801</v>
          </cell>
          <cell r="G812">
            <v>53404</v>
          </cell>
          <cell r="H812" t="str">
            <v>Cox Radio WMMO FM</v>
          </cell>
          <cell r="I812">
            <v>608.33000000000004</v>
          </cell>
          <cell r="J812" t="str">
            <v>00143979</v>
          </cell>
          <cell r="K812" t="str">
            <v xml:space="preserve"> </v>
          </cell>
          <cell r="L812" t="str">
            <v>IN-MMO-111085573</v>
          </cell>
          <cell r="M812" t="str">
            <v>Annual Print, Internet &amp;</v>
          </cell>
          <cell r="N812" t="str">
            <v>ECON-1F</v>
          </cell>
          <cell r="O812" t="str">
            <v>Radio</v>
          </cell>
          <cell r="P812" t="str">
            <v>Yes</v>
          </cell>
          <cell r="Q812">
            <v>608.33000000000004</v>
          </cell>
          <cell r="R812">
            <v>0</v>
          </cell>
          <cell r="S812">
            <v>0</v>
          </cell>
          <cell r="T812">
            <v>0</v>
          </cell>
          <cell r="U812">
            <v>608.33000000000004</v>
          </cell>
          <cell r="V812">
            <v>0</v>
          </cell>
          <cell r="W812">
            <v>0</v>
          </cell>
          <cell r="X812" t="str">
            <v>September2010-2011</v>
          </cell>
          <cell r="Y812" t="str">
            <v>September2010-2011RadioCONSER</v>
          </cell>
          <cell r="Z812" t="str">
            <v>Radio53404CONSER</v>
          </cell>
          <cell r="AA812" t="str">
            <v>September2010-2011ECON-1F</v>
          </cell>
          <cell r="AB812" t="str">
            <v>RadioCONSER</v>
          </cell>
          <cell r="AC812" t="str">
            <v>YesCONSERRadio53404</v>
          </cell>
          <cell r="AD812" t="str">
            <v>ECON-1FSeptemberMCCR</v>
          </cell>
          <cell r="AE812" t="str">
            <v>RadioCONSER53404September</v>
          </cell>
          <cell r="AF812">
            <v>0</v>
          </cell>
          <cell r="AG812">
            <v>608.33000000000004</v>
          </cell>
          <cell r="AH812">
            <v>0</v>
          </cell>
          <cell r="AI812">
            <v>0</v>
          </cell>
          <cell r="AJ812">
            <v>0</v>
          </cell>
          <cell r="AK812">
            <v>0</v>
          </cell>
          <cell r="AL812">
            <v>0</v>
          </cell>
          <cell r="AM812">
            <v>0</v>
          </cell>
          <cell r="AN812">
            <v>0</v>
          </cell>
          <cell r="AO812">
            <v>0</v>
          </cell>
          <cell r="AP812">
            <v>0</v>
          </cell>
          <cell r="AQ812">
            <v>0</v>
          </cell>
          <cell r="AR812">
            <v>0</v>
          </cell>
          <cell r="AS812">
            <v>608.33000000000004</v>
          </cell>
          <cell r="AT812">
            <v>0</v>
          </cell>
          <cell r="AU812">
            <v>0</v>
          </cell>
          <cell r="AV812">
            <v>0</v>
          </cell>
        </row>
        <row r="813">
          <cell r="A813" t="str">
            <v>September</v>
          </cell>
          <cell r="B813" t="str">
            <v>2010-2011</v>
          </cell>
          <cell r="C813" t="str">
            <v>18225.511200.912</v>
          </cell>
          <cell r="D813" t="str">
            <v>CONSER</v>
          </cell>
          <cell r="E813" t="str">
            <v>MCCR</v>
          </cell>
          <cell r="F813">
            <v>40801</v>
          </cell>
          <cell r="G813">
            <v>53406</v>
          </cell>
          <cell r="H813" t="str">
            <v>Cox Radio WWKA FM</v>
          </cell>
          <cell r="I813">
            <v>554.5</v>
          </cell>
          <cell r="J813" t="str">
            <v>00143978</v>
          </cell>
          <cell r="K813" t="str">
            <v xml:space="preserve"> </v>
          </cell>
          <cell r="L813" t="str">
            <v>IN-WKA-111085601</v>
          </cell>
          <cell r="M813" t="str">
            <v>Annual Print, Internet &amp;</v>
          </cell>
          <cell r="N813" t="str">
            <v>ECON-1F</v>
          </cell>
          <cell r="O813" t="str">
            <v>Radio</v>
          </cell>
          <cell r="P813" t="str">
            <v>Yes</v>
          </cell>
          <cell r="Q813">
            <v>554.5</v>
          </cell>
          <cell r="R813">
            <v>0</v>
          </cell>
          <cell r="S813">
            <v>0</v>
          </cell>
          <cell r="T813">
            <v>0</v>
          </cell>
          <cell r="U813">
            <v>554.5</v>
          </cell>
          <cell r="V813">
            <v>0</v>
          </cell>
          <cell r="W813">
            <v>0</v>
          </cell>
          <cell r="X813" t="str">
            <v>September2010-2011</v>
          </cell>
          <cell r="Y813" t="str">
            <v>September2010-2011RadioCONSER</v>
          </cell>
          <cell r="Z813" t="str">
            <v>Radio53406CONSER</v>
          </cell>
          <cell r="AA813" t="str">
            <v>September2010-2011ECON-1F</v>
          </cell>
          <cell r="AB813" t="str">
            <v>RadioCONSER</v>
          </cell>
          <cell r="AC813" t="str">
            <v>YesCONSERRadio53406</v>
          </cell>
          <cell r="AD813" t="str">
            <v>ECON-1FSeptemberMCCR</v>
          </cell>
          <cell r="AE813" t="str">
            <v>RadioCONSER53406September</v>
          </cell>
          <cell r="AF813">
            <v>0</v>
          </cell>
          <cell r="AG813">
            <v>554.5</v>
          </cell>
          <cell r="AH813">
            <v>0</v>
          </cell>
          <cell r="AI813">
            <v>0</v>
          </cell>
          <cell r="AJ813">
            <v>0</v>
          </cell>
          <cell r="AK813">
            <v>0</v>
          </cell>
          <cell r="AL813">
            <v>0</v>
          </cell>
          <cell r="AM813">
            <v>0</v>
          </cell>
          <cell r="AN813">
            <v>0</v>
          </cell>
          <cell r="AO813">
            <v>0</v>
          </cell>
          <cell r="AP813">
            <v>0</v>
          </cell>
          <cell r="AQ813">
            <v>0</v>
          </cell>
          <cell r="AR813">
            <v>0</v>
          </cell>
          <cell r="AS813">
            <v>554.5</v>
          </cell>
          <cell r="AT813">
            <v>0</v>
          </cell>
          <cell r="AU813">
            <v>0</v>
          </cell>
          <cell r="AV813">
            <v>0</v>
          </cell>
        </row>
        <row r="814">
          <cell r="A814" t="str">
            <v>March</v>
          </cell>
          <cell r="B814" t="str">
            <v>2010-2011</v>
          </cell>
          <cell r="C814" t="str">
            <v>18225.511200.912</v>
          </cell>
          <cell r="D814" t="str">
            <v>CONSER</v>
          </cell>
          <cell r="E814" t="str">
            <v>MCCR</v>
          </cell>
          <cell r="F814">
            <v>40624</v>
          </cell>
          <cell r="G814">
            <v>137276</v>
          </cell>
          <cell r="H814" t="str">
            <v>Sun Publications of Florida</v>
          </cell>
          <cell r="I814">
            <v>250</v>
          </cell>
          <cell r="J814" t="str">
            <v>00141549</v>
          </cell>
          <cell r="K814" t="str">
            <v xml:space="preserve"> </v>
          </cell>
          <cell r="L814" t="str">
            <v>00197685, 00199595</v>
          </cell>
          <cell r="M814" t="str">
            <v>Additional Funding for 2010</v>
          </cell>
          <cell r="N814" t="str">
            <v>ECON-2A</v>
          </cell>
          <cell r="O814" t="str">
            <v>Print-Newspaper</v>
          </cell>
          <cell r="P814" t="str">
            <v>Yes</v>
          </cell>
          <cell r="Q814">
            <v>250</v>
          </cell>
          <cell r="R814">
            <v>0</v>
          </cell>
          <cell r="S814">
            <v>0</v>
          </cell>
          <cell r="T814">
            <v>0</v>
          </cell>
          <cell r="U814">
            <v>250</v>
          </cell>
          <cell r="V814">
            <v>0</v>
          </cell>
          <cell r="W814">
            <v>0</v>
          </cell>
          <cell r="X814" t="str">
            <v>March2010-2011</v>
          </cell>
          <cell r="Y814" t="str">
            <v>March2010-2011Print-NewspaperCONSER</v>
          </cell>
          <cell r="Z814" t="str">
            <v>Print-Newspaper137276CONSER</v>
          </cell>
          <cell r="AA814" t="str">
            <v>March2010-2011ECON-2A</v>
          </cell>
          <cell r="AB814" t="str">
            <v>Print-NewspaperCONSER</v>
          </cell>
          <cell r="AC814" t="str">
            <v>YesCONSERPrint-Newspaper137276</v>
          </cell>
          <cell r="AD814" t="str">
            <v>ECON-2AMarchMCCR</v>
          </cell>
          <cell r="AE814" t="str">
            <v>Print-NewspaperCONSER137276March</v>
          </cell>
          <cell r="AF814">
            <v>0</v>
          </cell>
          <cell r="AG814">
            <v>250</v>
          </cell>
          <cell r="AH814">
            <v>0</v>
          </cell>
          <cell r="AI814">
            <v>0</v>
          </cell>
          <cell r="AJ814">
            <v>0</v>
          </cell>
          <cell r="AK814">
            <v>0</v>
          </cell>
          <cell r="AL814">
            <v>0</v>
          </cell>
          <cell r="AM814">
            <v>250</v>
          </cell>
          <cell r="AN814">
            <v>0</v>
          </cell>
          <cell r="AO814">
            <v>0</v>
          </cell>
          <cell r="AP814">
            <v>0</v>
          </cell>
          <cell r="AQ814">
            <v>0</v>
          </cell>
          <cell r="AR814">
            <v>0</v>
          </cell>
          <cell r="AS814">
            <v>0</v>
          </cell>
          <cell r="AT814">
            <v>0</v>
          </cell>
          <cell r="AU814">
            <v>0</v>
          </cell>
          <cell r="AV814">
            <v>0</v>
          </cell>
        </row>
        <row r="815">
          <cell r="A815" t="str">
            <v>May</v>
          </cell>
          <cell r="B815" t="str">
            <v>2010-2011</v>
          </cell>
          <cell r="C815" t="str">
            <v>18225.511200.912</v>
          </cell>
          <cell r="D815" t="str">
            <v>CONSER</v>
          </cell>
          <cell r="E815" t="str">
            <v>MCCR</v>
          </cell>
          <cell r="F815">
            <v>40675</v>
          </cell>
          <cell r="G815">
            <v>213984</v>
          </cell>
          <cell r="H815" t="str">
            <v>Osceola Woman Newspaper</v>
          </cell>
          <cell r="I815">
            <v>375</v>
          </cell>
          <cell r="J815" t="str">
            <v>00142231</v>
          </cell>
          <cell r="K815" t="str">
            <v>00361660</v>
          </cell>
          <cell r="L815" t="str">
            <v>11-094</v>
          </cell>
          <cell r="N815" t="str">
            <v>ECON-2A</v>
          </cell>
          <cell r="O815" t="str">
            <v>Print-Newspaper</v>
          </cell>
          <cell r="P815" t="str">
            <v>Yes</v>
          </cell>
          <cell r="Q815">
            <v>375</v>
          </cell>
          <cell r="R815">
            <v>0</v>
          </cell>
          <cell r="S815">
            <v>0</v>
          </cell>
          <cell r="T815">
            <v>0</v>
          </cell>
          <cell r="U815">
            <v>375</v>
          </cell>
          <cell r="V815">
            <v>0</v>
          </cell>
          <cell r="W815">
            <v>0</v>
          </cell>
          <cell r="X815" t="str">
            <v>May2010-2011</v>
          </cell>
          <cell r="Y815" t="str">
            <v>May2010-2011Print-NewspaperCONSER</v>
          </cell>
          <cell r="Z815" t="str">
            <v>Print-Newspaper213984CONSER</v>
          </cell>
          <cell r="AA815" t="str">
            <v>May2010-2011ECON-2A</v>
          </cell>
          <cell r="AB815" t="str">
            <v>Print-NewspaperCONSER</v>
          </cell>
          <cell r="AC815" t="str">
            <v>YesCONSERPrint-Newspaper213984</v>
          </cell>
          <cell r="AD815" t="str">
            <v>ECON-2AMayMCCR</v>
          </cell>
          <cell r="AE815" t="str">
            <v>Print-NewspaperCONSER213984May</v>
          </cell>
          <cell r="AF815">
            <v>0</v>
          </cell>
          <cell r="AG815">
            <v>375</v>
          </cell>
          <cell r="AH815">
            <v>0</v>
          </cell>
          <cell r="AI815">
            <v>0</v>
          </cell>
          <cell r="AJ815">
            <v>0</v>
          </cell>
          <cell r="AK815">
            <v>0</v>
          </cell>
          <cell r="AL815">
            <v>0</v>
          </cell>
          <cell r="AM815">
            <v>0</v>
          </cell>
          <cell r="AN815">
            <v>0</v>
          </cell>
          <cell r="AO815">
            <v>375</v>
          </cell>
          <cell r="AP815">
            <v>0</v>
          </cell>
          <cell r="AQ815">
            <v>0</v>
          </cell>
          <cell r="AR815">
            <v>0</v>
          </cell>
          <cell r="AS815">
            <v>0</v>
          </cell>
          <cell r="AT815">
            <v>0</v>
          </cell>
          <cell r="AU815">
            <v>0</v>
          </cell>
          <cell r="AV815">
            <v>0</v>
          </cell>
        </row>
        <row r="816">
          <cell r="A816" t="str">
            <v>June</v>
          </cell>
          <cell r="B816" t="str">
            <v>2010-2011</v>
          </cell>
          <cell r="C816" t="str">
            <v>18225.511200.912</v>
          </cell>
          <cell r="D816" t="str">
            <v>CONSER</v>
          </cell>
          <cell r="E816" t="str">
            <v>MCCR</v>
          </cell>
          <cell r="F816">
            <v>40721</v>
          </cell>
          <cell r="G816">
            <v>110111</v>
          </cell>
          <cell r="H816" t="str">
            <v>La Prensa</v>
          </cell>
          <cell r="I816">
            <v>328</v>
          </cell>
          <cell r="J816" t="str">
            <v>00142769</v>
          </cell>
          <cell r="K816" t="str">
            <v>00361660</v>
          </cell>
          <cell r="L816" t="str">
            <v>21157</v>
          </cell>
          <cell r="M816" t="str">
            <v>Annual Print, Internet &amp;</v>
          </cell>
          <cell r="N816" t="str">
            <v>ECON-2A</v>
          </cell>
          <cell r="O816" t="str">
            <v>Print-Newspaper</v>
          </cell>
          <cell r="P816" t="str">
            <v>Yes</v>
          </cell>
          <cell r="Q816">
            <v>328</v>
          </cell>
          <cell r="R816">
            <v>0</v>
          </cell>
          <cell r="S816">
            <v>0</v>
          </cell>
          <cell r="T816">
            <v>0</v>
          </cell>
          <cell r="U816">
            <v>328</v>
          </cell>
          <cell r="V816">
            <v>0</v>
          </cell>
          <cell r="W816">
            <v>0</v>
          </cell>
          <cell r="X816" t="str">
            <v>June2010-2011</v>
          </cell>
          <cell r="Y816" t="str">
            <v>June2010-2011Print-NewspaperCONSER</v>
          </cell>
          <cell r="Z816" t="str">
            <v>Print-Newspaper110111CONSER</v>
          </cell>
          <cell r="AA816" t="str">
            <v>June2010-2011ECON-2A</v>
          </cell>
          <cell r="AB816" t="str">
            <v>Print-NewspaperCONSER</v>
          </cell>
          <cell r="AC816" t="str">
            <v>YesCONSERPrint-Newspaper110111</v>
          </cell>
          <cell r="AD816" t="str">
            <v>ECON-2AJuneMCCR</v>
          </cell>
          <cell r="AE816" t="str">
            <v>Print-NewspaperCONSER110111June</v>
          </cell>
          <cell r="AF816">
            <v>0</v>
          </cell>
          <cell r="AG816">
            <v>328</v>
          </cell>
          <cell r="AH816">
            <v>0</v>
          </cell>
          <cell r="AI816">
            <v>0</v>
          </cell>
          <cell r="AJ816">
            <v>0</v>
          </cell>
          <cell r="AK816">
            <v>0</v>
          </cell>
          <cell r="AL816">
            <v>0</v>
          </cell>
          <cell r="AM816">
            <v>0</v>
          </cell>
          <cell r="AN816">
            <v>0</v>
          </cell>
          <cell r="AO816">
            <v>0</v>
          </cell>
          <cell r="AP816">
            <v>328</v>
          </cell>
          <cell r="AQ816">
            <v>0</v>
          </cell>
          <cell r="AR816">
            <v>0</v>
          </cell>
          <cell r="AS816">
            <v>0</v>
          </cell>
          <cell r="AT816">
            <v>0</v>
          </cell>
          <cell r="AU816">
            <v>0</v>
          </cell>
          <cell r="AV816">
            <v>0</v>
          </cell>
        </row>
        <row r="817">
          <cell r="A817" t="str">
            <v>July</v>
          </cell>
          <cell r="B817" t="str">
            <v>2010-2011</v>
          </cell>
          <cell r="C817" t="str">
            <v>18225.511200.912</v>
          </cell>
          <cell r="D817" t="str">
            <v>CONSER</v>
          </cell>
          <cell r="E817" t="str">
            <v>MCCR</v>
          </cell>
          <cell r="F817">
            <v>40751</v>
          </cell>
          <cell r="G817">
            <v>179639</v>
          </cell>
          <cell r="H817" t="str">
            <v>St Cloud In The News LLC</v>
          </cell>
          <cell r="I817">
            <v>488</v>
          </cell>
          <cell r="J817" t="str">
            <v>00143236</v>
          </cell>
          <cell r="K817" t="str">
            <v>00388326</v>
          </cell>
          <cell r="L817" t="str">
            <v>13483</v>
          </cell>
          <cell r="M817" t="str">
            <v>Annual Print, Internet &amp;</v>
          </cell>
          <cell r="N817" t="str">
            <v>ECON-2A</v>
          </cell>
          <cell r="O817" t="str">
            <v>Print-Newspaper</v>
          </cell>
          <cell r="P817" t="str">
            <v>Yes</v>
          </cell>
          <cell r="Q817">
            <v>488</v>
          </cell>
          <cell r="R817">
            <v>0</v>
          </cell>
          <cell r="S817">
            <v>0</v>
          </cell>
          <cell r="T817">
            <v>0</v>
          </cell>
          <cell r="U817">
            <v>488</v>
          </cell>
          <cell r="V817">
            <v>0</v>
          </cell>
          <cell r="W817">
            <v>0</v>
          </cell>
          <cell r="X817" t="str">
            <v>July2010-2011</v>
          </cell>
          <cell r="Y817" t="str">
            <v>July2010-2011Print-NewspaperCONSER</v>
          </cell>
          <cell r="Z817" t="str">
            <v>Print-Newspaper179639CONSER</v>
          </cell>
          <cell r="AA817" t="str">
            <v>July2010-2011ECON-2A</v>
          </cell>
          <cell r="AB817" t="str">
            <v>Print-NewspaperCONSER</v>
          </cell>
          <cell r="AC817" t="str">
            <v>YesCONSERPrint-Newspaper179639</v>
          </cell>
          <cell r="AD817" t="str">
            <v>ECON-2AJulyMCCR</v>
          </cell>
          <cell r="AE817" t="str">
            <v>Print-NewspaperCONSER179639July</v>
          </cell>
          <cell r="AF817">
            <v>0</v>
          </cell>
          <cell r="AG817">
            <v>488</v>
          </cell>
          <cell r="AH817">
            <v>0</v>
          </cell>
          <cell r="AI817">
            <v>0</v>
          </cell>
          <cell r="AJ817">
            <v>0</v>
          </cell>
          <cell r="AK817">
            <v>0</v>
          </cell>
          <cell r="AL817">
            <v>0</v>
          </cell>
          <cell r="AM817">
            <v>0</v>
          </cell>
          <cell r="AN817">
            <v>0</v>
          </cell>
          <cell r="AO817">
            <v>0</v>
          </cell>
          <cell r="AP817">
            <v>0</v>
          </cell>
          <cell r="AQ817">
            <v>488</v>
          </cell>
          <cell r="AR817">
            <v>0</v>
          </cell>
          <cell r="AS817">
            <v>0</v>
          </cell>
          <cell r="AT817">
            <v>0</v>
          </cell>
          <cell r="AU817">
            <v>0</v>
          </cell>
          <cell r="AV817">
            <v>0</v>
          </cell>
        </row>
        <row r="818">
          <cell r="A818" t="str">
            <v>July</v>
          </cell>
          <cell r="B818" t="str">
            <v>2010-2011</v>
          </cell>
          <cell r="C818" t="str">
            <v>18225.511200.912</v>
          </cell>
          <cell r="D818" t="str">
            <v>CONSER</v>
          </cell>
          <cell r="E818" t="str">
            <v>MCCR</v>
          </cell>
          <cell r="F818">
            <v>40751</v>
          </cell>
          <cell r="G818">
            <v>137276</v>
          </cell>
          <cell r="H818" t="str">
            <v>Sun Publications of Florida</v>
          </cell>
          <cell r="I818">
            <v>250</v>
          </cell>
          <cell r="J818" t="str">
            <v>00143235</v>
          </cell>
          <cell r="K818" t="str">
            <v>00388326</v>
          </cell>
          <cell r="L818" t="str">
            <v>00215017</v>
          </cell>
          <cell r="M818" t="str">
            <v>Annual Print, Internet &amp;</v>
          </cell>
          <cell r="N818" t="str">
            <v>ECON-2A</v>
          </cell>
          <cell r="O818" t="str">
            <v>Print-Newspaper</v>
          </cell>
          <cell r="P818" t="str">
            <v>Yes</v>
          </cell>
          <cell r="Q818">
            <v>250</v>
          </cell>
          <cell r="R818">
            <v>0</v>
          </cell>
          <cell r="S818">
            <v>0</v>
          </cell>
          <cell r="T818">
            <v>0</v>
          </cell>
          <cell r="U818">
            <v>250</v>
          </cell>
          <cell r="V818">
            <v>0</v>
          </cell>
          <cell r="W818">
            <v>0</v>
          </cell>
          <cell r="X818" t="str">
            <v>July2010-2011</v>
          </cell>
          <cell r="Y818" t="str">
            <v>July2010-2011Print-NewspaperCONSER</v>
          </cell>
          <cell r="Z818" t="str">
            <v>Print-Newspaper137276CONSER</v>
          </cell>
          <cell r="AA818" t="str">
            <v>July2010-2011ECON-2A</v>
          </cell>
          <cell r="AB818" t="str">
            <v>Print-NewspaperCONSER</v>
          </cell>
          <cell r="AC818" t="str">
            <v>YesCONSERPrint-Newspaper137276</v>
          </cell>
          <cell r="AD818" t="str">
            <v>ECON-2AJulyMCCR</v>
          </cell>
          <cell r="AE818" t="str">
            <v>Print-NewspaperCONSER137276July</v>
          </cell>
          <cell r="AF818">
            <v>0</v>
          </cell>
          <cell r="AG818">
            <v>250</v>
          </cell>
          <cell r="AH818">
            <v>0</v>
          </cell>
          <cell r="AI818">
            <v>0</v>
          </cell>
          <cell r="AJ818">
            <v>0</v>
          </cell>
          <cell r="AK818">
            <v>0</v>
          </cell>
          <cell r="AL818">
            <v>0</v>
          </cell>
          <cell r="AM818">
            <v>0</v>
          </cell>
          <cell r="AN818">
            <v>0</v>
          </cell>
          <cell r="AO818">
            <v>0</v>
          </cell>
          <cell r="AP818">
            <v>0</v>
          </cell>
          <cell r="AQ818">
            <v>250</v>
          </cell>
          <cell r="AR818">
            <v>0</v>
          </cell>
          <cell r="AS818">
            <v>0</v>
          </cell>
          <cell r="AT818">
            <v>0</v>
          </cell>
          <cell r="AU818">
            <v>0</v>
          </cell>
          <cell r="AV818">
            <v>0</v>
          </cell>
        </row>
        <row r="819">
          <cell r="A819" t="str">
            <v>August</v>
          </cell>
          <cell r="B819" t="str">
            <v>2010-2011</v>
          </cell>
          <cell r="C819" t="str">
            <v>18225.511200.912</v>
          </cell>
          <cell r="D819" t="str">
            <v>CONSER</v>
          </cell>
          <cell r="E819" t="str">
            <v>MCCR</v>
          </cell>
          <cell r="F819">
            <v>40772</v>
          </cell>
          <cell r="G819">
            <v>137276</v>
          </cell>
          <cell r="H819" t="str">
            <v>Sun Publications of Florida</v>
          </cell>
          <cell r="I819">
            <v>250</v>
          </cell>
          <cell r="J819" t="str">
            <v>00143540</v>
          </cell>
          <cell r="K819" t="str">
            <v>00388326</v>
          </cell>
          <cell r="L819" t="str">
            <v>218528</v>
          </cell>
          <cell r="M819" t="str">
            <v>Annual Print, Internet &amp;</v>
          </cell>
          <cell r="N819" t="str">
            <v>ECON-2A</v>
          </cell>
          <cell r="O819" t="str">
            <v>Print-Newspaper</v>
          </cell>
          <cell r="P819" t="str">
            <v>Yes</v>
          </cell>
          <cell r="Q819">
            <v>250</v>
          </cell>
          <cell r="R819">
            <v>0</v>
          </cell>
          <cell r="S819">
            <v>0</v>
          </cell>
          <cell r="T819">
            <v>0</v>
          </cell>
          <cell r="U819">
            <v>250</v>
          </cell>
          <cell r="V819">
            <v>0</v>
          </cell>
          <cell r="W819">
            <v>0</v>
          </cell>
          <cell r="X819" t="str">
            <v>August2010-2011</v>
          </cell>
          <cell r="Y819" t="str">
            <v>August2010-2011Print-NewspaperCONSER</v>
          </cell>
          <cell r="Z819" t="str">
            <v>Print-Newspaper137276CONSER</v>
          </cell>
          <cell r="AA819" t="str">
            <v>August2010-2011ECON-2A</v>
          </cell>
          <cell r="AB819" t="str">
            <v>Print-NewspaperCONSER</v>
          </cell>
          <cell r="AC819" t="str">
            <v>YesCONSERPrint-Newspaper137276</v>
          </cell>
          <cell r="AD819" t="str">
            <v>ECON-2AAugustMCCR</v>
          </cell>
          <cell r="AE819" t="str">
            <v>Print-NewspaperCONSER137276August</v>
          </cell>
          <cell r="AF819">
            <v>0</v>
          </cell>
          <cell r="AG819">
            <v>250</v>
          </cell>
          <cell r="AH819">
            <v>0</v>
          </cell>
          <cell r="AI819">
            <v>0</v>
          </cell>
          <cell r="AJ819">
            <v>0</v>
          </cell>
          <cell r="AK819">
            <v>0</v>
          </cell>
          <cell r="AL819">
            <v>0</v>
          </cell>
          <cell r="AM819">
            <v>0</v>
          </cell>
          <cell r="AN819">
            <v>0</v>
          </cell>
          <cell r="AO819">
            <v>0</v>
          </cell>
          <cell r="AP819">
            <v>0</v>
          </cell>
          <cell r="AQ819">
            <v>0</v>
          </cell>
          <cell r="AR819">
            <v>250</v>
          </cell>
          <cell r="AS819">
            <v>0</v>
          </cell>
          <cell r="AT819">
            <v>0</v>
          </cell>
          <cell r="AU819">
            <v>0</v>
          </cell>
          <cell r="AV819">
            <v>0</v>
          </cell>
        </row>
        <row r="820">
          <cell r="A820" t="str">
            <v>August</v>
          </cell>
          <cell r="B820" t="str">
            <v>2010-2011</v>
          </cell>
          <cell r="C820" t="str">
            <v>18225.511200.912</v>
          </cell>
          <cell r="D820" t="str">
            <v>CONSER</v>
          </cell>
          <cell r="E820" t="str">
            <v>MCCR</v>
          </cell>
          <cell r="F820">
            <v>40778</v>
          </cell>
          <cell r="G820">
            <v>179639</v>
          </cell>
          <cell r="H820" t="str">
            <v>St Cloud In The News LLC</v>
          </cell>
          <cell r="I820">
            <v>488</v>
          </cell>
          <cell r="J820" t="str">
            <v>00143639</v>
          </cell>
          <cell r="K820" t="str">
            <v xml:space="preserve"> </v>
          </cell>
          <cell r="L820" t="str">
            <v>13648</v>
          </cell>
          <cell r="M820" t="str">
            <v>Annual Print, Internet &amp;</v>
          </cell>
          <cell r="N820" t="str">
            <v>ECON-2A</v>
          </cell>
          <cell r="O820" t="str">
            <v>Print-Newspaper</v>
          </cell>
          <cell r="P820" t="str">
            <v>Yes</v>
          </cell>
          <cell r="Q820">
            <v>488</v>
          </cell>
          <cell r="R820">
            <v>0</v>
          </cell>
          <cell r="S820">
            <v>0</v>
          </cell>
          <cell r="T820">
            <v>0</v>
          </cell>
          <cell r="U820">
            <v>488</v>
          </cell>
          <cell r="V820">
            <v>0</v>
          </cell>
          <cell r="W820">
            <v>0</v>
          </cell>
          <cell r="X820" t="str">
            <v>August2010-2011</v>
          </cell>
          <cell r="Y820" t="str">
            <v>August2010-2011Print-NewspaperCONSER</v>
          </cell>
          <cell r="Z820" t="str">
            <v>Print-Newspaper179639CONSER</v>
          </cell>
          <cell r="AA820" t="str">
            <v>August2010-2011ECON-2A</v>
          </cell>
          <cell r="AB820" t="str">
            <v>Print-NewspaperCONSER</v>
          </cell>
          <cell r="AC820" t="str">
            <v>YesCONSERPrint-Newspaper179639</v>
          </cell>
          <cell r="AD820" t="str">
            <v>ECON-2AAugustMCCR</v>
          </cell>
          <cell r="AE820" t="str">
            <v>Print-NewspaperCONSER179639August</v>
          </cell>
          <cell r="AF820">
            <v>0</v>
          </cell>
          <cell r="AG820">
            <v>488</v>
          </cell>
          <cell r="AH820">
            <v>0</v>
          </cell>
          <cell r="AI820">
            <v>0</v>
          </cell>
          <cell r="AJ820">
            <v>0</v>
          </cell>
          <cell r="AK820">
            <v>0</v>
          </cell>
          <cell r="AL820">
            <v>0</v>
          </cell>
          <cell r="AM820">
            <v>0</v>
          </cell>
          <cell r="AN820">
            <v>0</v>
          </cell>
          <cell r="AO820">
            <v>0</v>
          </cell>
          <cell r="AP820">
            <v>0</v>
          </cell>
          <cell r="AQ820">
            <v>0</v>
          </cell>
          <cell r="AR820">
            <v>488</v>
          </cell>
          <cell r="AS820">
            <v>0</v>
          </cell>
          <cell r="AT820">
            <v>0</v>
          </cell>
          <cell r="AU820">
            <v>0</v>
          </cell>
          <cell r="AV820">
            <v>0</v>
          </cell>
        </row>
        <row r="821">
          <cell r="A821" t="str">
            <v>April</v>
          </cell>
          <cell r="B821" t="str">
            <v>2010-2011</v>
          </cell>
          <cell r="C821" t="str">
            <v>18225.511200.912</v>
          </cell>
          <cell r="D821" t="str">
            <v>CONSER</v>
          </cell>
          <cell r="E821" t="str">
            <v>MCCR</v>
          </cell>
          <cell r="F821">
            <v>40644</v>
          </cell>
          <cell r="G821">
            <v>165420</v>
          </cell>
          <cell r="H821" t="str">
            <v>CBS Radio</v>
          </cell>
          <cell r="I821">
            <v>2425</v>
          </cell>
          <cell r="J821" t="str">
            <v>00141805</v>
          </cell>
          <cell r="K821" t="str">
            <v>00361660</v>
          </cell>
          <cell r="L821" t="str">
            <v>2243-105872</v>
          </cell>
          <cell r="M821" t="str">
            <v>Annual Print, Internet &amp;</v>
          </cell>
          <cell r="N821" t="str">
            <v>ECONEDU</v>
          </cell>
          <cell r="O821" t="str">
            <v>Radio</v>
          </cell>
          <cell r="P821" t="str">
            <v>No</v>
          </cell>
          <cell r="Q821">
            <v>0</v>
          </cell>
          <cell r="R821">
            <v>2425</v>
          </cell>
          <cell r="S821">
            <v>0</v>
          </cell>
          <cell r="T821">
            <v>0</v>
          </cell>
          <cell r="U821">
            <v>0</v>
          </cell>
          <cell r="V821">
            <v>0</v>
          </cell>
          <cell r="W821">
            <v>2425</v>
          </cell>
          <cell r="X821" t="str">
            <v>April2010-2011</v>
          </cell>
          <cell r="Y821" t="str">
            <v>April2010-2011RadioCONSER</v>
          </cell>
          <cell r="Z821" t="str">
            <v>Radio165420CONSER</v>
          </cell>
          <cell r="AA821" t="str">
            <v>April2010-2011ECONEDU</v>
          </cell>
          <cell r="AB821" t="str">
            <v>RadioCONSER</v>
          </cell>
          <cell r="AC821" t="str">
            <v>NoCONSERRadio165420</v>
          </cell>
          <cell r="AD821" t="str">
            <v>ECONEDUAprilMCCR</v>
          </cell>
          <cell r="AE821" t="str">
            <v>RadioCONSER165420April</v>
          </cell>
          <cell r="AF821">
            <v>0</v>
          </cell>
          <cell r="AG821">
            <v>2425</v>
          </cell>
          <cell r="AH821">
            <v>0</v>
          </cell>
          <cell r="AI821">
            <v>0</v>
          </cell>
          <cell r="AJ821">
            <v>0</v>
          </cell>
          <cell r="AK821">
            <v>0</v>
          </cell>
          <cell r="AL821">
            <v>0</v>
          </cell>
          <cell r="AM821">
            <v>0</v>
          </cell>
          <cell r="AN821">
            <v>2425</v>
          </cell>
          <cell r="AO821">
            <v>0</v>
          </cell>
          <cell r="AP821">
            <v>0</v>
          </cell>
          <cell r="AQ821">
            <v>0</v>
          </cell>
          <cell r="AR821">
            <v>0</v>
          </cell>
          <cell r="AS821">
            <v>0</v>
          </cell>
          <cell r="AT821">
            <v>0</v>
          </cell>
          <cell r="AU821">
            <v>0</v>
          </cell>
          <cell r="AV821">
            <v>0</v>
          </cell>
        </row>
        <row r="822">
          <cell r="A822" t="str">
            <v>April</v>
          </cell>
          <cell r="B822" t="str">
            <v>2010-2011</v>
          </cell>
          <cell r="C822" t="str">
            <v>18225.511200.912</v>
          </cell>
          <cell r="D822" t="str">
            <v>CONSER</v>
          </cell>
          <cell r="E822" t="str">
            <v>MCCR</v>
          </cell>
          <cell r="F822">
            <v>40644</v>
          </cell>
          <cell r="G822">
            <v>165420</v>
          </cell>
          <cell r="H822" t="str">
            <v>CBS Radio</v>
          </cell>
          <cell r="I822">
            <v>2450</v>
          </cell>
          <cell r="J822" t="str">
            <v>00141806</v>
          </cell>
          <cell r="K822" t="str">
            <v>00361660</v>
          </cell>
          <cell r="L822" t="str">
            <v>2242-104883</v>
          </cell>
          <cell r="M822" t="str">
            <v>Annual Print, Internet &amp;</v>
          </cell>
          <cell r="N822" t="str">
            <v>ECONEDU</v>
          </cell>
          <cell r="O822" t="str">
            <v>Radio</v>
          </cell>
          <cell r="P822" t="str">
            <v>No</v>
          </cell>
          <cell r="Q822">
            <v>0</v>
          </cell>
          <cell r="R822">
            <v>2450</v>
          </cell>
          <cell r="S822">
            <v>0</v>
          </cell>
          <cell r="T822">
            <v>0</v>
          </cell>
          <cell r="U822">
            <v>0</v>
          </cell>
          <cell r="V822">
            <v>0</v>
          </cell>
          <cell r="W822">
            <v>2450</v>
          </cell>
          <cell r="X822" t="str">
            <v>April2010-2011</v>
          </cell>
          <cell r="Y822" t="str">
            <v>April2010-2011RadioCONSER</v>
          </cell>
          <cell r="Z822" t="str">
            <v>Radio165420CONSER</v>
          </cell>
          <cell r="AA822" t="str">
            <v>April2010-2011ECONEDU</v>
          </cell>
          <cell r="AB822" t="str">
            <v>RadioCONSER</v>
          </cell>
          <cell r="AC822" t="str">
            <v>NoCONSERRadio165420</v>
          </cell>
          <cell r="AD822" t="str">
            <v>ECONEDUAprilMCCR</v>
          </cell>
          <cell r="AE822" t="str">
            <v>RadioCONSER165420April</v>
          </cell>
          <cell r="AF822">
            <v>0</v>
          </cell>
          <cell r="AG822">
            <v>2450</v>
          </cell>
          <cell r="AH822">
            <v>0</v>
          </cell>
          <cell r="AI822">
            <v>0</v>
          </cell>
          <cell r="AJ822">
            <v>0</v>
          </cell>
          <cell r="AK822">
            <v>0</v>
          </cell>
          <cell r="AL822">
            <v>0</v>
          </cell>
          <cell r="AM822">
            <v>0</v>
          </cell>
          <cell r="AN822">
            <v>2450</v>
          </cell>
          <cell r="AO822">
            <v>0</v>
          </cell>
          <cell r="AP822">
            <v>0</v>
          </cell>
          <cell r="AQ822">
            <v>0</v>
          </cell>
          <cell r="AR822">
            <v>0</v>
          </cell>
          <cell r="AS822">
            <v>0</v>
          </cell>
          <cell r="AT822">
            <v>0</v>
          </cell>
          <cell r="AU822">
            <v>0</v>
          </cell>
          <cell r="AV822">
            <v>0</v>
          </cell>
        </row>
        <row r="823">
          <cell r="A823" t="str">
            <v>April</v>
          </cell>
          <cell r="B823" t="str">
            <v>2010-2011</v>
          </cell>
          <cell r="C823" t="str">
            <v>18225.511200.912</v>
          </cell>
          <cell r="D823" t="str">
            <v>CONSER</v>
          </cell>
          <cell r="E823" t="str">
            <v>MCCR</v>
          </cell>
          <cell r="F823">
            <v>40644</v>
          </cell>
          <cell r="G823">
            <v>53403</v>
          </cell>
          <cell r="H823" t="str">
            <v>Cox Radio WDBO AM</v>
          </cell>
          <cell r="I823">
            <v>1428</v>
          </cell>
          <cell r="J823" t="str">
            <v>00141809</v>
          </cell>
          <cell r="K823" t="str">
            <v>00361660</v>
          </cell>
          <cell r="L823" t="str">
            <v>IN-DBO-111034380</v>
          </cell>
          <cell r="M823" t="str">
            <v>Annual Print, Internet &amp;</v>
          </cell>
          <cell r="N823" t="str">
            <v>ECONEDU</v>
          </cell>
          <cell r="O823" t="str">
            <v>Radio</v>
          </cell>
          <cell r="P823" t="str">
            <v>Yes</v>
          </cell>
          <cell r="Q823">
            <v>1428</v>
          </cell>
          <cell r="R823">
            <v>0</v>
          </cell>
          <cell r="S823">
            <v>0</v>
          </cell>
          <cell r="T823">
            <v>0</v>
          </cell>
          <cell r="U823">
            <v>1428</v>
          </cell>
          <cell r="V823">
            <v>0</v>
          </cell>
          <cell r="W823">
            <v>0</v>
          </cell>
          <cell r="X823" t="str">
            <v>April2010-2011</v>
          </cell>
          <cell r="Y823" t="str">
            <v>April2010-2011RadioCONSER</v>
          </cell>
          <cell r="Z823" t="str">
            <v>Radio53403CONSER</v>
          </cell>
          <cell r="AA823" t="str">
            <v>April2010-2011ECONEDU</v>
          </cell>
          <cell r="AB823" t="str">
            <v>RadioCONSER</v>
          </cell>
          <cell r="AC823" t="str">
            <v>YesCONSERRadio53403</v>
          </cell>
          <cell r="AD823" t="str">
            <v>ECONEDUAprilMCCR</v>
          </cell>
          <cell r="AE823" t="str">
            <v>RadioCONSER53403April</v>
          </cell>
          <cell r="AF823">
            <v>0</v>
          </cell>
          <cell r="AG823">
            <v>1428</v>
          </cell>
          <cell r="AH823">
            <v>0</v>
          </cell>
          <cell r="AI823">
            <v>0</v>
          </cell>
          <cell r="AJ823">
            <v>0</v>
          </cell>
          <cell r="AK823">
            <v>0</v>
          </cell>
          <cell r="AL823">
            <v>0</v>
          </cell>
          <cell r="AM823">
            <v>0</v>
          </cell>
          <cell r="AN823">
            <v>1428</v>
          </cell>
          <cell r="AO823">
            <v>0</v>
          </cell>
          <cell r="AP823">
            <v>0</v>
          </cell>
          <cell r="AQ823">
            <v>0</v>
          </cell>
          <cell r="AR823">
            <v>0</v>
          </cell>
          <cell r="AS823">
            <v>0</v>
          </cell>
          <cell r="AT823">
            <v>0</v>
          </cell>
          <cell r="AU823">
            <v>0</v>
          </cell>
          <cell r="AV823">
            <v>0</v>
          </cell>
        </row>
        <row r="824">
          <cell r="A824" t="str">
            <v>April</v>
          </cell>
          <cell r="B824" t="str">
            <v>2010-2011</v>
          </cell>
          <cell r="C824" t="str">
            <v>18225.511200.912</v>
          </cell>
          <cell r="D824" t="str">
            <v>CONSER</v>
          </cell>
          <cell r="E824" t="str">
            <v>MCCR</v>
          </cell>
          <cell r="F824">
            <v>40644</v>
          </cell>
          <cell r="G824">
            <v>121382</v>
          </cell>
          <cell r="H824" t="str">
            <v>Cox Radio WHTQ FM</v>
          </cell>
          <cell r="I824">
            <v>854.25</v>
          </cell>
          <cell r="J824" t="str">
            <v>00141804</v>
          </cell>
          <cell r="K824" t="str">
            <v>00361660</v>
          </cell>
          <cell r="L824" t="str">
            <v>IN-HTQ-111033335</v>
          </cell>
          <cell r="M824" t="str">
            <v>Annual Print, Internet &amp;</v>
          </cell>
          <cell r="N824" t="str">
            <v>ECONEDU</v>
          </cell>
          <cell r="O824" t="str">
            <v>Radio</v>
          </cell>
          <cell r="P824" t="str">
            <v>Yes</v>
          </cell>
          <cell r="Q824">
            <v>854.25</v>
          </cell>
          <cell r="R824">
            <v>0</v>
          </cell>
          <cell r="S824">
            <v>0</v>
          </cell>
          <cell r="T824">
            <v>0</v>
          </cell>
          <cell r="U824">
            <v>854.25</v>
          </cell>
          <cell r="V824">
            <v>0</v>
          </cell>
          <cell r="W824">
            <v>0</v>
          </cell>
          <cell r="X824" t="str">
            <v>April2010-2011</v>
          </cell>
          <cell r="Y824" t="str">
            <v>April2010-2011RadioCONSER</v>
          </cell>
          <cell r="Z824" t="str">
            <v>Radio121382CONSER</v>
          </cell>
          <cell r="AA824" t="str">
            <v>April2010-2011ECONEDU</v>
          </cell>
          <cell r="AB824" t="str">
            <v>RadioCONSER</v>
          </cell>
          <cell r="AC824" t="str">
            <v>YesCONSERRadio121382</v>
          </cell>
          <cell r="AD824" t="str">
            <v>ECONEDUAprilMCCR</v>
          </cell>
          <cell r="AE824" t="str">
            <v>RadioCONSER121382April</v>
          </cell>
          <cell r="AF824">
            <v>0</v>
          </cell>
          <cell r="AG824">
            <v>854.25</v>
          </cell>
          <cell r="AH824">
            <v>0</v>
          </cell>
          <cell r="AI824">
            <v>0</v>
          </cell>
          <cell r="AJ824">
            <v>0</v>
          </cell>
          <cell r="AK824">
            <v>0</v>
          </cell>
          <cell r="AL824">
            <v>0</v>
          </cell>
          <cell r="AM824">
            <v>0</v>
          </cell>
          <cell r="AN824">
            <v>854.25</v>
          </cell>
          <cell r="AO824">
            <v>0</v>
          </cell>
          <cell r="AP824">
            <v>0</v>
          </cell>
          <cell r="AQ824">
            <v>0</v>
          </cell>
          <cell r="AR824">
            <v>0</v>
          </cell>
          <cell r="AS824">
            <v>0</v>
          </cell>
          <cell r="AT824">
            <v>0</v>
          </cell>
          <cell r="AU824">
            <v>0</v>
          </cell>
          <cell r="AV824">
            <v>0</v>
          </cell>
        </row>
        <row r="825">
          <cell r="A825" t="str">
            <v>April</v>
          </cell>
          <cell r="B825" t="str">
            <v>2010-2011</v>
          </cell>
          <cell r="C825" t="str">
            <v>18225.511200.912</v>
          </cell>
          <cell r="D825" t="str">
            <v>CONSER</v>
          </cell>
          <cell r="E825" t="str">
            <v>MCCR</v>
          </cell>
          <cell r="F825">
            <v>40645</v>
          </cell>
          <cell r="G825">
            <v>26733</v>
          </cell>
          <cell r="H825" t="str">
            <v>Clear Channel Broadcasting Inc</v>
          </cell>
          <cell r="I825">
            <v>538.9</v>
          </cell>
          <cell r="J825" t="str">
            <v>00141810</v>
          </cell>
          <cell r="K825" t="str">
            <v>00361660</v>
          </cell>
          <cell r="L825" t="str">
            <v>106-196364</v>
          </cell>
          <cell r="M825" t="str">
            <v>Annual Print, Internet &amp;</v>
          </cell>
          <cell r="N825" t="str">
            <v>ECONEDU</v>
          </cell>
          <cell r="O825" t="str">
            <v>Radio</v>
          </cell>
          <cell r="P825" t="str">
            <v>Yes</v>
          </cell>
          <cell r="Q825">
            <v>538.9</v>
          </cell>
          <cell r="R825">
            <v>0</v>
          </cell>
          <cell r="S825">
            <v>0</v>
          </cell>
          <cell r="T825">
            <v>0</v>
          </cell>
          <cell r="U825">
            <v>538.9</v>
          </cell>
          <cell r="V825">
            <v>0</v>
          </cell>
          <cell r="W825">
            <v>0</v>
          </cell>
          <cell r="X825" t="str">
            <v>April2010-2011</v>
          </cell>
          <cell r="Y825" t="str">
            <v>April2010-2011RadioCONSER</v>
          </cell>
          <cell r="Z825" t="str">
            <v>Radio26733CONSER</v>
          </cell>
          <cell r="AA825" t="str">
            <v>April2010-2011ECONEDU</v>
          </cell>
          <cell r="AB825" t="str">
            <v>RadioCONSER</v>
          </cell>
          <cell r="AC825" t="str">
            <v>YesCONSERRadio26733</v>
          </cell>
          <cell r="AD825" t="str">
            <v>ECONEDUAprilMCCR</v>
          </cell>
          <cell r="AE825" t="str">
            <v>RadioCONSER26733April</v>
          </cell>
          <cell r="AF825">
            <v>0</v>
          </cell>
          <cell r="AG825">
            <v>538.9</v>
          </cell>
          <cell r="AH825">
            <v>0</v>
          </cell>
          <cell r="AI825">
            <v>0</v>
          </cell>
          <cell r="AJ825">
            <v>0</v>
          </cell>
          <cell r="AK825">
            <v>0</v>
          </cell>
          <cell r="AL825">
            <v>0</v>
          </cell>
          <cell r="AM825">
            <v>0</v>
          </cell>
          <cell r="AN825">
            <v>538.9</v>
          </cell>
          <cell r="AO825">
            <v>0</v>
          </cell>
          <cell r="AP825">
            <v>0</v>
          </cell>
          <cell r="AQ825">
            <v>0</v>
          </cell>
          <cell r="AR825">
            <v>0</v>
          </cell>
          <cell r="AS825">
            <v>0</v>
          </cell>
          <cell r="AT825">
            <v>0</v>
          </cell>
          <cell r="AU825">
            <v>0</v>
          </cell>
          <cell r="AV825">
            <v>0</v>
          </cell>
        </row>
        <row r="826">
          <cell r="A826" t="str">
            <v>April</v>
          </cell>
          <cell r="B826" t="str">
            <v>2010-2011</v>
          </cell>
          <cell r="C826" t="str">
            <v>18225.511200.912</v>
          </cell>
          <cell r="D826" t="str">
            <v>CONSER</v>
          </cell>
          <cell r="E826" t="str">
            <v>MCCR</v>
          </cell>
          <cell r="F826">
            <v>40645</v>
          </cell>
          <cell r="G826">
            <v>26733</v>
          </cell>
          <cell r="H826" t="str">
            <v>Clear Channel Broadcasting Inc</v>
          </cell>
          <cell r="I826">
            <v>1015.75</v>
          </cell>
          <cell r="J826" t="str">
            <v>00141810</v>
          </cell>
          <cell r="K826" t="str">
            <v>00361660</v>
          </cell>
          <cell r="L826" t="str">
            <v>106-197156</v>
          </cell>
          <cell r="M826" t="str">
            <v>Annual Print, Internet &amp;</v>
          </cell>
          <cell r="N826" t="str">
            <v>ECONEDU</v>
          </cell>
          <cell r="O826" t="str">
            <v>Radio</v>
          </cell>
          <cell r="P826" t="str">
            <v>Yes</v>
          </cell>
          <cell r="Q826">
            <v>1015.75</v>
          </cell>
          <cell r="R826">
            <v>0</v>
          </cell>
          <cell r="S826">
            <v>0</v>
          </cell>
          <cell r="T826">
            <v>0</v>
          </cell>
          <cell r="U826">
            <v>1015.75</v>
          </cell>
          <cell r="V826">
            <v>0</v>
          </cell>
          <cell r="W826">
            <v>0</v>
          </cell>
          <cell r="X826" t="str">
            <v>April2010-2011</v>
          </cell>
          <cell r="Y826" t="str">
            <v>April2010-2011RadioCONSER</v>
          </cell>
          <cell r="Z826" t="str">
            <v>Radio26733CONSER</v>
          </cell>
          <cell r="AA826" t="str">
            <v>April2010-2011ECONEDU</v>
          </cell>
          <cell r="AB826" t="str">
            <v>RadioCONSER</v>
          </cell>
          <cell r="AC826" t="str">
            <v>YesCONSERRadio26733</v>
          </cell>
          <cell r="AD826" t="str">
            <v>ECONEDUAprilMCCR</v>
          </cell>
          <cell r="AE826" t="str">
            <v>RadioCONSER26733April</v>
          </cell>
          <cell r="AF826">
            <v>0</v>
          </cell>
          <cell r="AG826">
            <v>1015.75</v>
          </cell>
          <cell r="AH826">
            <v>0</v>
          </cell>
          <cell r="AI826">
            <v>0</v>
          </cell>
          <cell r="AJ826">
            <v>0</v>
          </cell>
          <cell r="AK826">
            <v>0</v>
          </cell>
          <cell r="AL826">
            <v>0</v>
          </cell>
          <cell r="AM826">
            <v>0</v>
          </cell>
          <cell r="AN826">
            <v>1015.75</v>
          </cell>
          <cell r="AO826">
            <v>0</v>
          </cell>
          <cell r="AP826">
            <v>0</v>
          </cell>
          <cell r="AQ826">
            <v>0</v>
          </cell>
          <cell r="AR826">
            <v>0</v>
          </cell>
          <cell r="AS826">
            <v>0</v>
          </cell>
          <cell r="AT826">
            <v>0</v>
          </cell>
          <cell r="AU826">
            <v>0</v>
          </cell>
          <cell r="AV826">
            <v>0</v>
          </cell>
        </row>
        <row r="827">
          <cell r="A827" t="str">
            <v>April</v>
          </cell>
          <cell r="B827" t="str">
            <v>2010-2011</v>
          </cell>
          <cell r="C827" t="str">
            <v>18225.511200.912</v>
          </cell>
          <cell r="D827" t="str">
            <v>CONSER</v>
          </cell>
          <cell r="E827" t="str">
            <v>MCCR</v>
          </cell>
          <cell r="F827">
            <v>40645</v>
          </cell>
          <cell r="G827">
            <v>26733</v>
          </cell>
          <cell r="H827" t="str">
            <v>Clear Channel Broadcasting Inc</v>
          </cell>
          <cell r="I827">
            <v>1419.5</v>
          </cell>
          <cell r="J827" t="str">
            <v>00141810</v>
          </cell>
          <cell r="K827" t="str">
            <v>00361660</v>
          </cell>
          <cell r="L827" t="str">
            <v>106-197161</v>
          </cell>
          <cell r="M827" t="str">
            <v>Annual Print, Internet &amp;</v>
          </cell>
          <cell r="N827" t="str">
            <v>ECONEDU</v>
          </cell>
          <cell r="O827" t="str">
            <v>Radio</v>
          </cell>
          <cell r="P827" t="str">
            <v>Yes</v>
          </cell>
          <cell r="Q827">
            <v>1419.5</v>
          </cell>
          <cell r="R827">
            <v>0</v>
          </cell>
          <cell r="S827">
            <v>0</v>
          </cell>
          <cell r="T827">
            <v>0</v>
          </cell>
          <cell r="U827">
            <v>1419.5</v>
          </cell>
          <cell r="V827">
            <v>0</v>
          </cell>
          <cell r="W827">
            <v>0</v>
          </cell>
          <cell r="X827" t="str">
            <v>April2010-2011</v>
          </cell>
          <cell r="Y827" t="str">
            <v>April2010-2011RadioCONSER</v>
          </cell>
          <cell r="Z827" t="str">
            <v>Radio26733CONSER</v>
          </cell>
          <cell r="AA827" t="str">
            <v>April2010-2011ECONEDU</v>
          </cell>
          <cell r="AB827" t="str">
            <v>RadioCONSER</v>
          </cell>
          <cell r="AC827" t="str">
            <v>YesCONSERRadio26733</v>
          </cell>
          <cell r="AD827" t="str">
            <v>ECONEDUAprilMCCR</v>
          </cell>
          <cell r="AE827" t="str">
            <v>RadioCONSER26733April</v>
          </cell>
          <cell r="AF827">
            <v>0</v>
          </cell>
          <cell r="AG827">
            <v>1419.5</v>
          </cell>
          <cell r="AH827">
            <v>0</v>
          </cell>
          <cell r="AI827">
            <v>0</v>
          </cell>
          <cell r="AJ827">
            <v>0</v>
          </cell>
          <cell r="AK827">
            <v>0</v>
          </cell>
          <cell r="AL827">
            <v>0</v>
          </cell>
          <cell r="AM827">
            <v>0</v>
          </cell>
          <cell r="AN827">
            <v>1419.5</v>
          </cell>
          <cell r="AO827">
            <v>0</v>
          </cell>
          <cell r="AP827">
            <v>0</v>
          </cell>
          <cell r="AQ827">
            <v>0</v>
          </cell>
          <cell r="AR827">
            <v>0</v>
          </cell>
          <cell r="AS827">
            <v>0</v>
          </cell>
          <cell r="AT827">
            <v>0</v>
          </cell>
          <cell r="AU827">
            <v>0</v>
          </cell>
          <cell r="AV827">
            <v>0</v>
          </cell>
        </row>
        <row r="828">
          <cell r="A828" t="str">
            <v>April</v>
          </cell>
          <cell r="B828" t="str">
            <v>2010-2011</v>
          </cell>
          <cell r="C828" t="str">
            <v>18225.511200.912</v>
          </cell>
          <cell r="D828" t="str">
            <v>CONSER</v>
          </cell>
          <cell r="E828" t="str">
            <v>MCCR</v>
          </cell>
          <cell r="F828">
            <v>40645</v>
          </cell>
          <cell r="G828">
            <v>53406</v>
          </cell>
          <cell r="H828" t="str">
            <v>Cox Radio WWKA FM</v>
          </cell>
          <cell r="I828">
            <v>981.75</v>
          </cell>
          <cell r="J828" t="str">
            <v>00141816</v>
          </cell>
          <cell r="K828" t="str">
            <v>00361660</v>
          </cell>
          <cell r="L828" t="str">
            <v>IN-WKA-111034213</v>
          </cell>
          <cell r="M828" t="str">
            <v>Annual Print, Internet &amp;</v>
          </cell>
          <cell r="N828" t="str">
            <v>ECONEDU</v>
          </cell>
          <cell r="O828" t="str">
            <v>Radio</v>
          </cell>
          <cell r="P828" t="str">
            <v>Yes</v>
          </cell>
          <cell r="Q828">
            <v>981.75</v>
          </cell>
          <cell r="R828">
            <v>0</v>
          </cell>
          <cell r="S828">
            <v>0</v>
          </cell>
          <cell r="T828">
            <v>0</v>
          </cell>
          <cell r="U828">
            <v>981.75</v>
          </cell>
          <cell r="V828">
            <v>0</v>
          </cell>
          <cell r="W828">
            <v>0</v>
          </cell>
          <cell r="X828" t="str">
            <v>April2010-2011</v>
          </cell>
          <cell r="Y828" t="str">
            <v>April2010-2011RadioCONSER</v>
          </cell>
          <cell r="Z828" t="str">
            <v>Radio53406CONSER</v>
          </cell>
          <cell r="AA828" t="str">
            <v>April2010-2011ECONEDU</v>
          </cell>
          <cell r="AB828" t="str">
            <v>RadioCONSER</v>
          </cell>
          <cell r="AC828" t="str">
            <v>YesCONSERRadio53406</v>
          </cell>
          <cell r="AD828" t="str">
            <v>ECONEDUAprilMCCR</v>
          </cell>
          <cell r="AE828" t="str">
            <v>RadioCONSER53406April</v>
          </cell>
          <cell r="AF828">
            <v>0</v>
          </cell>
          <cell r="AG828">
            <v>981.75</v>
          </cell>
          <cell r="AH828">
            <v>0</v>
          </cell>
          <cell r="AI828">
            <v>0</v>
          </cell>
          <cell r="AJ828">
            <v>0</v>
          </cell>
          <cell r="AK828">
            <v>0</v>
          </cell>
          <cell r="AL828">
            <v>0</v>
          </cell>
          <cell r="AM828">
            <v>0</v>
          </cell>
          <cell r="AN828">
            <v>981.75</v>
          </cell>
          <cell r="AO828">
            <v>0</v>
          </cell>
          <cell r="AP828">
            <v>0</v>
          </cell>
          <cell r="AQ828">
            <v>0</v>
          </cell>
          <cell r="AR828">
            <v>0</v>
          </cell>
          <cell r="AS828">
            <v>0</v>
          </cell>
          <cell r="AT828">
            <v>0</v>
          </cell>
          <cell r="AU828">
            <v>0</v>
          </cell>
          <cell r="AV828">
            <v>0</v>
          </cell>
        </row>
        <row r="829">
          <cell r="A829" t="str">
            <v>April</v>
          </cell>
          <cell r="B829" t="str">
            <v>2010-2011</v>
          </cell>
          <cell r="C829" t="str">
            <v>18225.511200.912</v>
          </cell>
          <cell r="D829" t="str">
            <v>CONSER</v>
          </cell>
          <cell r="E829" t="str">
            <v>MCCR</v>
          </cell>
          <cell r="F829">
            <v>40646</v>
          </cell>
          <cell r="G829">
            <v>26733</v>
          </cell>
          <cell r="H829" t="str">
            <v>Clear Channel Broadcasting Inc</v>
          </cell>
          <cell r="I829">
            <v>679.15</v>
          </cell>
          <cell r="J829" t="str">
            <v>00141826</v>
          </cell>
          <cell r="K829" t="str">
            <v>00361660</v>
          </cell>
          <cell r="L829" t="str">
            <v>106-196363</v>
          </cell>
          <cell r="M829" t="str">
            <v>Annual Print, Internet &amp;</v>
          </cell>
          <cell r="N829" t="str">
            <v>ECONEDU</v>
          </cell>
          <cell r="O829" t="str">
            <v>Radio</v>
          </cell>
          <cell r="P829" t="str">
            <v>Yes</v>
          </cell>
          <cell r="Q829">
            <v>679.15</v>
          </cell>
          <cell r="R829">
            <v>0</v>
          </cell>
          <cell r="S829">
            <v>0</v>
          </cell>
          <cell r="T829">
            <v>0</v>
          </cell>
          <cell r="U829">
            <v>679.15</v>
          </cell>
          <cell r="V829">
            <v>0</v>
          </cell>
          <cell r="W829">
            <v>0</v>
          </cell>
          <cell r="X829" t="str">
            <v>April2010-2011</v>
          </cell>
          <cell r="Y829" t="str">
            <v>April2010-2011RadioCONSER</v>
          </cell>
          <cell r="Z829" t="str">
            <v>Radio26733CONSER</v>
          </cell>
          <cell r="AA829" t="str">
            <v>April2010-2011ECONEDU</v>
          </cell>
          <cell r="AB829" t="str">
            <v>RadioCONSER</v>
          </cell>
          <cell r="AC829" t="str">
            <v>YesCONSERRadio26733</v>
          </cell>
          <cell r="AD829" t="str">
            <v>ECONEDUAprilMCCR</v>
          </cell>
          <cell r="AE829" t="str">
            <v>RadioCONSER26733April</v>
          </cell>
          <cell r="AF829">
            <v>0</v>
          </cell>
          <cell r="AG829">
            <v>679.15</v>
          </cell>
          <cell r="AH829">
            <v>0</v>
          </cell>
          <cell r="AI829">
            <v>0</v>
          </cell>
          <cell r="AJ829">
            <v>0</v>
          </cell>
          <cell r="AK829">
            <v>0</v>
          </cell>
          <cell r="AL829">
            <v>0</v>
          </cell>
          <cell r="AM829">
            <v>0</v>
          </cell>
          <cell r="AN829">
            <v>679.15</v>
          </cell>
          <cell r="AO829">
            <v>0</v>
          </cell>
          <cell r="AP829">
            <v>0</v>
          </cell>
          <cell r="AQ829">
            <v>0</v>
          </cell>
          <cell r="AR829">
            <v>0</v>
          </cell>
          <cell r="AS829">
            <v>0</v>
          </cell>
          <cell r="AT829">
            <v>0</v>
          </cell>
          <cell r="AU829">
            <v>0</v>
          </cell>
          <cell r="AV829">
            <v>0</v>
          </cell>
        </row>
        <row r="830">
          <cell r="A830" t="str">
            <v>April</v>
          </cell>
          <cell r="B830" t="str">
            <v>2010-2011</v>
          </cell>
          <cell r="C830" t="str">
            <v>18225.511200.912</v>
          </cell>
          <cell r="D830" t="str">
            <v>CONSER</v>
          </cell>
          <cell r="E830" t="str">
            <v>MCCR</v>
          </cell>
          <cell r="F830">
            <v>40659</v>
          </cell>
          <cell r="G830">
            <v>53405</v>
          </cell>
          <cell r="H830" t="str">
            <v>Cox Radio WCFB FM</v>
          </cell>
          <cell r="I830">
            <v>1062.5</v>
          </cell>
          <cell r="J830" t="str">
            <v>00141994</v>
          </cell>
          <cell r="K830" t="str">
            <v>00361660</v>
          </cell>
          <cell r="L830" t="str">
            <v>IN-CFB-111034222</v>
          </cell>
          <cell r="M830" t="str">
            <v>Annual Print, Internet &amp;</v>
          </cell>
          <cell r="N830" t="str">
            <v>ECONEDU</v>
          </cell>
          <cell r="O830" t="str">
            <v>Radio</v>
          </cell>
          <cell r="P830" t="str">
            <v>Yes</v>
          </cell>
          <cell r="Q830">
            <v>1062.5</v>
          </cell>
          <cell r="R830">
            <v>0</v>
          </cell>
          <cell r="S830">
            <v>0</v>
          </cell>
          <cell r="T830">
            <v>0</v>
          </cell>
          <cell r="U830">
            <v>1062.5</v>
          </cell>
          <cell r="V830">
            <v>0</v>
          </cell>
          <cell r="W830">
            <v>0</v>
          </cell>
          <cell r="X830" t="str">
            <v>April2010-2011</v>
          </cell>
          <cell r="Y830" t="str">
            <v>April2010-2011RadioCONSER</v>
          </cell>
          <cell r="Z830" t="str">
            <v>Radio53405CONSER</v>
          </cell>
          <cell r="AA830" t="str">
            <v>April2010-2011ECONEDU</v>
          </cell>
          <cell r="AB830" t="str">
            <v>RadioCONSER</v>
          </cell>
          <cell r="AC830" t="str">
            <v>YesCONSERRadio53405</v>
          </cell>
          <cell r="AD830" t="str">
            <v>ECONEDUAprilMCCR</v>
          </cell>
          <cell r="AE830" t="str">
            <v>RadioCONSER53405April</v>
          </cell>
          <cell r="AF830">
            <v>0</v>
          </cell>
          <cell r="AG830">
            <v>1062.5</v>
          </cell>
          <cell r="AH830">
            <v>0</v>
          </cell>
          <cell r="AI830">
            <v>0</v>
          </cell>
          <cell r="AJ830">
            <v>0</v>
          </cell>
          <cell r="AK830">
            <v>0</v>
          </cell>
          <cell r="AL830">
            <v>0</v>
          </cell>
          <cell r="AM830">
            <v>0</v>
          </cell>
          <cell r="AN830">
            <v>1062.5</v>
          </cell>
          <cell r="AO830">
            <v>0</v>
          </cell>
          <cell r="AP830">
            <v>0</v>
          </cell>
          <cell r="AQ830">
            <v>0</v>
          </cell>
          <cell r="AR830">
            <v>0</v>
          </cell>
          <cell r="AS830">
            <v>0</v>
          </cell>
          <cell r="AT830">
            <v>0</v>
          </cell>
          <cell r="AU830">
            <v>0</v>
          </cell>
          <cell r="AV830">
            <v>0</v>
          </cell>
        </row>
        <row r="831">
          <cell r="A831" t="str">
            <v>April</v>
          </cell>
          <cell r="B831" t="str">
            <v>2010-2011</v>
          </cell>
          <cell r="C831" t="str">
            <v>18225.511200.912</v>
          </cell>
          <cell r="D831" t="str">
            <v>CONSER</v>
          </cell>
          <cell r="E831" t="str">
            <v>MCCR</v>
          </cell>
          <cell r="F831">
            <v>40659</v>
          </cell>
          <cell r="G831">
            <v>53404</v>
          </cell>
          <cell r="H831" t="str">
            <v>Cox Radio WMMO FM</v>
          </cell>
          <cell r="I831">
            <v>1062.5</v>
          </cell>
          <cell r="J831" t="str">
            <v>00141990</v>
          </cell>
          <cell r="K831" t="str">
            <v>00361660</v>
          </cell>
          <cell r="L831" t="str">
            <v>IN-MMO-111034101</v>
          </cell>
          <cell r="M831" t="str">
            <v>Annual Print, Internet &amp;</v>
          </cell>
          <cell r="N831" t="str">
            <v>ECONEDU</v>
          </cell>
          <cell r="O831" t="str">
            <v>Radio</v>
          </cell>
          <cell r="P831" t="str">
            <v>Yes</v>
          </cell>
          <cell r="Q831">
            <v>1062.5</v>
          </cell>
          <cell r="R831">
            <v>0</v>
          </cell>
          <cell r="S831">
            <v>0</v>
          </cell>
          <cell r="T831">
            <v>0</v>
          </cell>
          <cell r="U831">
            <v>1062.5</v>
          </cell>
          <cell r="V831">
            <v>0</v>
          </cell>
          <cell r="W831">
            <v>0</v>
          </cell>
          <cell r="X831" t="str">
            <v>April2010-2011</v>
          </cell>
          <cell r="Y831" t="str">
            <v>April2010-2011RadioCONSER</v>
          </cell>
          <cell r="Z831" t="str">
            <v>Radio53404CONSER</v>
          </cell>
          <cell r="AA831" t="str">
            <v>April2010-2011ECONEDU</v>
          </cell>
          <cell r="AB831" t="str">
            <v>RadioCONSER</v>
          </cell>
          <cell r="AC831" t="str">
            <v>YesCONSERRadio53404</v>
          </cell>
          <cell r="AD831" t="str">
            <v>ECONEDUAprilMCCR</v>
          </cell>
          <cell r="AE831" t="str">
            <v>RadioCONSER53404April</v>
          </cell>
          <cell r="AF831">
            <v>0</v>
          </cell>
          <cell r="AG831">
            <v>1062.5</v>
          </cell>
          <cell r="AH831">
            <v>0</v>
          </cell>
          <cell r="AI831">
            <v>0</v>
          </cell>
          <cell r="AJ831">
            <v>0</v>
          </cell>
          <cell r="AK831">
            <v>0</v>
          </cell>
          <cell r="AL831">
            <v>0</v>
          </cell>
          <cell r="AM831">
            <v>0</v>
          </cell>
          <cell r="AN831">
            <v>1062.5</v>
          </cell>
          <cell r="AO831">
            <v>0</v>
          </cell>
          <cell r="AP831">
            <v>0</v>
          </cell>
          <cell r="AQ831">
            <v>0</v>
          </cell>
          <cell r="AR831">
            <v>0</v>
          </cell>
          <cell r="AS831">
            <v>0</v>
          </cell>
          <cell r="AT831">
            <v>0</v>
          </cell>
          <cell r="AU831">
            <v>0</v>
          </cell>
          <cell r="AV831">
            <v>0</v>
          </cell>
        </row>
        <row r="832">
          <cell r="A832" t="str">
            <v>June</v>
          </cell>
          <cell r="B832" t="str">
            <v>2010-2011</v>
          </cell>
          <cell r="C832" t="str">
            <v>18225.511200.912</v>
          </cell>
          <cell r="D832" t="str">
            <v>CONSER</v>
          </cell>
          <cell r="E832" t="str">
            <v>MCCR</v>
          </cell>
          <cell r="F832">
            <v>40716</v>
          </cell>
          <cell r="G832">
            <v>53404</v>
          </cell>
          <cell r="H832" t="str">
            <v>Cox Radio WMMO FM</v>
          </cell>
          <cell r="I832">
            <v>2125</v>
          </cell>
          <cell r="J832" t="str">
            <v>00142708</v>
          </cell>
          <cell r="K832" t="str">
            <v>00388328</v>
          </cell>
          <cell r="L832" t="str">
            <v>IN-MMO-111054526</v>
          </cell>
          <cell r="M832" t="str">
            <v>Annual Print, Internet &amp;</v>
          </cell>
          <cell r="N832" t="str">
            <v>ECONEDU</v>
          </cell>
          <cell r="O832" t="str">
            <v>Radio</v>
          </cell>
          <cell r="P832" t="str">
            <v>Yes</v>
          </cell>
          <cell r="Q832">
            <v>2125</v>
          </cell>
          <cell r="R832">
            <v>0</v>
          </cell>
          <cell r="S832">
            <v>0</v>
          </cell>
          <cell r="T832">
            <v>0</v>
          </cell>
          <cell r="U832">
            <v>2125</v>
          </cell>
          <cell r="V832">
            <v>0</v>
          </cell>
          <cell r="W832">
            <v>0</v>
          </cell>
          <cell r="X832" t="str">
            <v>June2010-2011</v>
          </cell>
          <cell r="Y832" t="str">
            <v>June2010-2011RadioCONSER</v>
          </cell>
          <cell r="Z832" t="str">
            <v>Radio53404CONSER</v>
          </cell>
          <cell r="AA832" t="str">
            <v>June2010-2011ECONEDU</v>
          </cell>
          <cell r="AB832" t="str">
            <v>RadioCONSER</v>
          </cell>
          <cell r="AC832" t="str">
            <v>YesCONSERRadio53404</v>
          </cell>
          <cell r="AD832" t="str">
            <v>ECONEDUJuneMCCR</v>
          </cell>
          <cell r="AE832" t="str">
            <v>RadioCONSER53404June</v>
          </cell>
          <cell r="AF832">
            <v>0</v>
          </cell>
          <cell r="AG832">
            <v>2125</v>
          </cell>
          <cell r="AH832">
            <v>0</v>
          </cell>
          <cell r="AI832">
            <v>0</v>
          </cell>
          <cell r="AJ832">
            <v>0</v>
          </cell>
          <cell r="AK832">
            <v>0</v>
          </cell>
          <cell r="AL832">
            <v>0</v>
          </cell>
          <cell r="AM832">
            <v>0</v>
          </cell>
          <cell r="AN832">
            <v>0</v>
          </cell>
          <cell r="AO832">
            <v>0</v>
          </cell>
          <cell r="AP832">
            <v>2125</v>
          </cell>
          <cell r="AQ832">
            <v>0</v>
          </cell>
          <cell r="AR832">
            <v>0</v>
          </cell>
          <cell r="AS832">
            <v>0</v>
          </cell>
          <cell r="AT832">
            <v>0</v>
          </cell>
          <cell r="AU832">
            <v>0</v>
          </cell>
          <cell r="AV832">
            <v>0</v>
          </cell>
        </row>
        <row r="833">
          <cell r="A833" t="str">
            <v>June</v>
          </cell>
          <cell r="B833" t="str">
            <v>2010-2011</v>
          </cell>
          <cell r="C833" t="str">
            <v>18225.511200.912</v>
          </cell>
          <cell r="D833" t="str">
            <v>CONSER</v>
          </cell>
          <cell r="E833" t="str">
            <v>MCCR</v>
          </cell>
          <cell r="F833">
            <v>40716</v>
          </cell>
          <cell r="G833">
            <v>53406</v>
          </cell>
          <cell r="H833" t="str">
            <v>Cox Radio WWKA FM</v>
          </cell>
          <cell r="I833">
            <v>2618</v>
          </cell>
          <cell r="J833" t="str">
            <v>00142711</v>
          </cell>
          <cell r="K833" t="str">
            <v>00388328</v>
          </cell>
          <cell r="L833" t="str">
            <v>IN-WKA-111054621</v>
          </cell>
          <cell r="M833" t="str">
            <v>Annual Print, Internet &amp;</v>
          </cell>
          <cell r="N833" t="str">
            <v>ECONEDU</v>
          </cell>
          <cell r="O833" t="str">
            <v>Radio</v>
          </cell>
          <cell r="P833" t="str">
            <v>Yes</v>
          </cell>
          <cell r="Q833">
            <v>2618</v>
          </cell>
          <cell r="R833">
            <v>0</v>
          </cell>
          <cell r="S833">
            <v>0</v>
          </cell>
          <cell r="T833">
            <v>0</v>
          </cell>
          <cell r="U833">
            <v>2618</v>
          </cell>
          <cell r="V833">
            <v>0</v>
          </cell>
          <cell r="W833">
            <v>0</v>
          </cell>
          <cell r="X833" t="str">
            <v>June2010-2011</v>
          </cell>
          <cell r="Y833" t="str">
            <v>June2010-2011RadioCONSER</v>
          </cell>
          <cell r="Z833" t="str">
            <v>Radio53406CONSER</v>
          </cell>
          <cell r="AA833" t="str">
            <v>June2010-2011ECONEDU</v>
          </cell>
          <cell r="AB833" t="str">
            <v>RadioCONSER</v>
          </cell>
          <cell r="AC833" t="str">
            <v>YesCONSERRadio53406</v>
          </cell>
          <cell r="AD833" t="str">
            <v>ECONEDUJuneMCCR</v>
          </cell>
          <cell r="AE833" t="str">
            <v>RadioCONSER53406June</v>
          </cell>
          <cell r="AF833">
            <v>0</v>
          </cell>
          <cell r="AG833">
            <v>2618</v>
          </cell>
          <cell r="AH833">
            <v>0</v>
          </cell>
          <cell r="AI833">
            <v>0</v>
          </cell>
          <cell r="AJ833">
            <v>0</v>
          </cell>
          <cell r="AK833">
            <v>0</v>
          </cell>
          <cell r="AL833">
            <v>0</v>
          </cell>
          <cell r="AM833">
            <v>0</v>
          </cell>
          <cell r="AN833">
            <v>0</v>
          </cell>
          <cell r="AO833">
            <v>0</v>
          </cell>
          <cell r="AP833">
            <v>2618</v>
          </cell>
          <cell r="AQ833">
            <v>0</v>
          </cell>
          <cell r="AR833">
            <v>0</v>
          </cell>
          <cell r="AS833">
            <v>0</v>
          </cell>
          <cell r="AT833">
            <v>0</v>
          </cell>
          <cell r="AU833">
            <v>0</v>
          </cell>
          <cell r="AV833">
            <v>0</v>
          </cell>
        </row>
        <row r="834">
          <cell r="A834" t="str">
            <v>June</v>
          </cell>
          <cell r="B834" t="str">
            <v>2010-2011</v>
          </cell>
          <cell r="C834" t="str">
            <v>18225.512015.913</v>
          </cell>
          <cell r="D834" t="str">
            <v>CONSER</v>
          </cell>
          <cell r="E834" t="str">
            <v>MCCR</v>
          </cell>
          <cell r="F834">
            <v>40723</v>
          </cell>
          <cell r="G834">
            <v>53403</v>
          </cell>
          <cell r="H834" t="str">
            <v>Cox Radio WDBO AM</v>
          </cell>
          <cell r="I834">
            <v>408</v>
          </cell>
          <cell r="J834" t="str">
            <v>00142812</v>
          </cell>
          <cell r="K834" t="str">
            <v xml:space="preserve"> </v>
          </cell>
          <cell r="L834" t="str">
            <v>IN-DBO-111065022</v>
          </cell>
          <cell r="M834" t="str">
            <v>Annual Print, Internet &amp;</v>
          </cell>
          <cell r="N834" t="str">
            <v>ECONEDU</v>
          </cell>
          <cell r="O834" t="str">
            <v>Radio</v>
          </cell>
          <cell r="P834" t="str">
            <v>Yes</v>
          </cell>
          <cell r="Q834">
            <v>408</v>
          </cell>
          <cell r="R834">
            <v>0</v>
          </cell>
          <cell r="S834">
            <v>0</v>
          </cell>
          <cell r="T834">
            <v>0</v>
          </cell>
          <cell r="U834">
            <v>408</v>
          </cell>
          <cell r="V834">
            <v>0</v>
          </cell>
          <cell r="W834">
            <v>0</v>
          </cell>
          <cell r="X834" t="str">
            <v>June2010-2011</v>
          </cell>
          <cell r="Y834" t="str">
            <v>June2010-2011RadioCONSER</v>
          </cell>
          <cell r="Z834" t="str">
            <v>Radio53403CONSER</v>
          </cell>
          <cell r="AA834" t="str">
            <v>June2010-2011ECONEDU</v>
          </cell>
          <cell r="AB834" t="str">
            <v>RadioCONSER</v>
          </cell>
          <cell r="AC834" t="str">
            <v>YesCONSERRadio53403</v>
          </cell>
          <cell r="AD834" t="str">
            <v>ECONEDUJuneMCCR</v>
          </cell>
          <cell r="AE834" t="str">
            <v>RadioCONSER53403June</v>
          </cell>
          <cell r="AF834">
            <v>0</v>
          </cell>
          <cell r="AG834">
            <v>408</v>
          </cell>
          <cell r="AH834">
            <v>0</v>
          </cell>
          <cell r="AI834">
            <v>0</v>
          </cell>
          <cell r="AJ834">
            <v>0</v>
          </cell>
          <cell r="AK834">
            <v>0</v>
          </cell>
          <cell r="AL834">
            <v>0</v>
          </cell>
          <cell r="AM834">
            <v>0</v>
          </cell>
          <cell r="AN834">
            <v>0</v>
          </cell>
          <cell r="AO834">
            <v>0</v>
          </cell>
          <cell r="AP834">
            <v>408</v>
          </cell>
          <cell r="AQ834">
            <v>0</v>
          </cell>
          <cell r="AR834">
            <v>0</v>
          </cell>
          <cell r="AS834">
            <v>0</v>
          </cell>
          <cell r="AT834">
            <v>0</v>
          </cell>
          <cell r="AU834">
            <v>0</v>
          </cell>
          <cell r="AV834">
            <v>0</v>
          </cell>
        </row>
        <row r="835">
          <cell r="A835" t="str">
            <v>July</v>
          </cell>
          <cell r="B835" t="str">
            <v>2010-2011</v>
          </cell>
          <cell r="C835" t="str">
            <v>18225.511200.912</v>
          </cell>
          <cell r="D835" t="str">
            <v>CONSER</v>
          </cell>
          <cell r="E835" t="str">
            <v>MCCR</v>
          </cell>
          <cell r="F835">
            <v>40735</v>
          </cell>
          <cell r="G835">
            <v>26733</v>
          </cell>
          <cell r="H835" t="str">
            <v>Clear Channel Broadcasting Inc</v>
          </cell>
          <cell r="I835">
            <v>784.54</v>
          </cell>
          <cell r="J835" t="str">
            <v>00142944</v>
          </cell>
          <cell r="K835" t="str">
            <v xml:space="preserve"> </v>
          </cell>
          <cell r="L835" t="str">
            <v>106-201862</v>
          </cell>
          <cell r="M835" t="str">
            <v>Annual Print, Internet &amp;</v>
          </cell>
          <cell r="N835" t="str">
            <v>ECONEDU</v>
          </cell>
          <cell r="O835" t="str">
            <v>Radio</v>
          </cell>
          <cell r="P835" t="str">
            <v>Yes</v>
          </cell>
          <cell r="Q835">
            <v>784.54</v>
          </cell>
          <cell r="R835">
            <v>0</v>
          </cell>
          <cell r="S835">
            <v>0</v>
          </cell>
          <cell r="T835">
            <v>0</v>
          </cell>
          <cell r="U835">
            <v>784.54</v>
          </cell>
          <cell r="V835">
            <v>0</v>
          </cell>
          <cell r="W835">
            <v>0</v>
          </cell>
          <cell r="X835" t="str">
            <v>July2010-2011</v>
          </cell>
          <cell r="Y835" t="str">
            <v>July2010-2011RadioCONSER</v>
          </cell>
          <cell r="Z835" t="str">
            <v>Radio26733CONSER</v>
          </cell>
          <cell r="AA835" t="str">
            <v>July2010-2011ECONEDU</v>
          </cell>
          <cell r="AB835" t="str">
            <v>RadioCONSER</v>
          </cell>
          <cell r="AC835" t="str">
            <v>YesCONSERRadio26733</v>
          </cell>
          <cell r="AD835" t="str">
            <v>ECONEDUJulyMCCR</v>
          </cell>
          <cell r="AE835" t="str">
            <v>RadioCONSER26733July</v>
          </cell>
          <cell r="AF835">
            <v>0</v>
          </cell>
          <cell r="AG835">
            <v>784.54</v>
          </cell>
          <cell r="AH835">
            <v>0</v>
          </cell>
          <cell r="AI835">
            <v>0</v>
          </cell>
          <cell r="AJ835">
            <v>0</v>
          </cell>
          <cell r="AK835">
            <v>0</v>
          </cell>
          <cell r="AL835">
            <v>0</v>
          </cell>
          <cell r="AM835">
            <v>0</v>
          </cell>
          <cell r="AN835">
            <v>0</v>
          </cell>
          <cell r="AO835">
            <v>0</v>
          </cell>
          <cell r="AP835">
            <v>0</v>
          </cell>
          <cell r="AQ835">
            <v>784.54</v>
          </cell>
          <cell r="AR835">
            <v>0</v>
          </cell>
          <cell r="AS835">
            <v>0</v>
          </cell>
          <cell r="AT835">
            <v>0</v>
          </cell>
          <cell r="AU835">
            <v>0</v>
          </cell>
          <cell r="AV835">
            <v>0</v>
          </cell>
        </row>
        <row r="836">
          <cell r="A836" t="str">
            <v>July</v>
          </cell>
          <cell r="B836" t="str">
            <v>2010-2011</v>
          </cell>
          <cell r="C836" t="str">
            <v>18225.511200.912</v>
          </cell>
          <cell r="D836" t="str">
            <v>CONSER</v>
          </cell>
          <cell r="E836" t="str">
            <v>MCCR</v>
          </cell>
          <cell r="F836">
            <v>40735</v>
          </cell>
          <cell r="G836">
            <v>26733</v>
          </cell>
          <cell r="H836" t="str">
            <v>Clear Channel Broadcasting Inc</v>
          </cell>
          <cell r="I836">
            <v>599.85</v>
          </cell>
          <cell r="J836" t="str">
            <v>00142944</v>
          </cell>
          <cell r="K836" t="str">
            <v xml:space="preserve"> </v>
          </cell>
          <cell r="L836" t="str">
            <v>106-201863</v>
          </cell>
          <cell r="M836" t="str">
            <v>Annual Print, Internet &amp;</v>
          </cell>
          <cell r="N836" t="str">
            <v>ECONEDU</v>
          </cell>
          <cell r="O836" t="str">
            <v>Radio</v>
          </cell>
          <cell r="P836" t="str">
            <v>Yes</v>
          </cell>
          <cell r="Q836">
            <v>599.85</v>
          </cell>
          <cell r="R836">
            <v>0</v>
          </cell>
          <cell r="S836">
            <v>0</v>
          </cell>
          <cell r="T836">
            <v>0</v>
          </cell>
          <cell r="U836">
            <v>599.85</v>
          </cell>
          <cell r="V836">
            <v>0</v>
          </cell>
          <cell r="W836">
            <v>0</v>
          </cell>
          <cell r="X836" t="str">
            <v>July2010-2011</v>
          </cell>
          <cell r="Y836" t="str">
            <v>July2010-2011RadioCONSER</v>
          </cell>
          <cell r="Z836" t="str">
            <v>Radio26733CONSER</v>
          </cell>
          <cell r="AA836" t="str">
            <v>July2010-2011ECONEDU</v>
          </cell>
          <cell r="AB836" t="str">
            <v>RadioCONSER</v>
          </cell>
          <cell r="AC836" t="str">
            <v>YesCONSERRadio26733</v>
          </cell>
          <cell r="AD836" t="str">
            <v>ECONEDUJulyMCCR</v>
          </cell>
          <cell r="AE836" t="str">
            <v>RadioCONSER26733July</v>
          </cell>
          <cell r="AF836">
            <v>0</v>
          </cell>
          <cell r="AG836">
            <v>599.85</v>
          </cell>
          <cell r="AH836">
            <v>0</v>
          </cell>
          <cell r="AI836">
            <v>0</v>
          </cell>
          <cell r="AJ836">
            <v>0</v>
          </cell>
          <cell r="AK836">
            <v>0</v>
          </cell>
          <cell r="AL836">
            <v>0</v>
          </cell>
          <cell r="AM836">
            <v>0</v>
          </cell>
          <cell r="AN836">
            <v>0</v>
          </cell>
          <cell r="AO836">
            <v>0</v>
          </cell>
          <cell r="AP836">
            <v>0</v>
          </cell>
          <cell r="AQ836">
            <v>599.85</v>
          </cell>
          <cell r="AR836">
            <v>0</v>
          </cell>
          <cell r="AS836">
            <v>0</v>
          </cell>
          <cell r="AT836">
            <v>0</v>
          </cell>
          <cell r="AU836">
            <v>0</v>
          </cell>
          <cell r="AV836">
            <v>0</v>
          </cell>
        </row>
        <row r="837">
          <cell r="A837" t="str">
            <v>July</v>
          </cell>
          <cell r="B837" t="str">
            <v>2010-2011</v>
          </cell>
          <cell r="C837" t="str">
            <v>18225.511200.912</v>
          </cell>
          <cell r="D837" t="str">
            <v>CONSER</v>
          </cell>
          <cell r="E837" t="str">
            <v>MCCR</v>
          </cell>
          <cell r="F837">
            <v>40735</v>
          </cell>
          <cell r="G837">
            <v>26733</v>
          </cell>
          <cell r="H837" t="str">
            <v>Clear Channel Broadcasting Inc</v>
          </cell>
          <cell r="I837">
            <v>797.5</v>
          </cell>
          <cell r="J837" t="str">
            <v>00142944</v>
          </cell>
          <cell r="K837" t="str">
            <v xml:space="preserve"> </v>
          </cell>
          <cell r="L837" t="str">
            <v>106-201889</v>
          </cell>
          <cell r="M837" t="str">
            <v>Annual Print, Internet &amp;</v>
          </cell>
          <cell r="N837" t="str">
            <v>ECONEDU</v>
          </cell>
          <cell r="O837" t="str">
            <v>Radio</v>
          </cell>
          <cell r="P837" t="str">
            <v>Yes</v>
          </cell>
          <cell r="Q837">
            <v>797.5</v>
          </cell>
          <cell r="R837">
            <v>0</v>
          </cell>
          <cell r="S837">
            <v>0</v>
          </cell>
          <cell r="T837">
            <v>0</v>
          </cell>
          <cell r="U837">
            <v>797.5</v>
          </cell>
          <cell r="V837">
            <v>0</v>
          </cell>
          <cell r="W837">
            <v>0</v>
          </cell>
          <cell r="X837" t="str">
            <v>July2010-2011</v>
          </cell>
          <cell r="Y837" t="str">
            <v>July2010-2011RadioCONSER</v>
          </cell>
          <cell r="Z837" t="str">
            <v>Radio26733CONSER</v>
          </cell>
          <cell r="AA837" t="str">
            <v>July2010-2011ECONEDU</v>
          </cell>
          <cell r="AB837" t="str">
            <v>RadioCONSER</v>
          </cell>
          <cell r="AC837" t="str">
            <v>YesCONSERRadio26733</v>
          </cell>
          <cell r="AD837" t="str">
            <v>ECONEDUJulyMCCR</v>
          </cell>
          <cell r="AE837" t="str">
            <v>RadioCONSER26733July</v>
          </cell>
          <cell r="AF837">
            <v>0</v>
          </cell>
          <cell r="AG837">
            <v>797.5</v>
          </cell>
          <cell r="AH837">
            <v>0</v>
          </cell>
          <cell r="AI837">
            <v>0</v>
          </cell>
          <cell r="AJ837">
            <v>0</v>
          </cell>
          <cell r="AK837">
            <v>0</v>
          </cell>
          <cell r="AL837">
            <v>0</v>
          </cell>
          <cell r="AM837">
            <v>0</v>
          </cell>
          <cell r="AN837">
            <v>0</v>
          </cell>
          <cell r="AO837">
            <v>0</v>
          </cell>
          <cell r="AP837">
            <v>0</v>
          </cell>
          <cell r="AQ837">
            <v>797.5</v>
          </cell>
          <cell r="AR837">
            <v>0</v>
          </cell>
          <cell r="AS837">
            <v>0</v>
          </cell>
          <cell r="AT837">
            <v>0</v>
          </cell>
          <cell r="AU837">
            <v>0</v>
          </cell>
          <cell r="AV837">
            <v>0</v>
          </cell>
        </row>
        <row r="838">
          <cell r="A838" t="str">
            <v>July</v>
          </cell>
          <cell r="B838" t="str">
            <v>2010-2011</v>
          </cell>
          <cell r="C838" t="str">
            <v>18225.512015.913</v>
          </cell>
          <cell r="D838" t="str">
            <v>CONSER</v>
          </cell>
          <cell r="E838" t="str">
            <v>MCCR</v>
          </cell>
          <cell r="F838">
            <v>40745</v>
          </cell>
          <cell r="G838">
            <v>53405</v>
          </cell>
          <cell r="H838" t="str">
            <v>Cox Radio WCFB FM</v>
          </cell>
          <cell r="I838">
            <v>303.57</v>
          </cell>
          <cell r="J838" t="str">
            <v>00143128</v>
          </cell>
          <cell r="K838" t="str">
            <v xml:space="preserve"> </v>
          </cell>
          <cell r="L838" t="str">
            <v>IN-CFB-111064963</v>
          </cell>
          <cell r="M838" t="str">
            <v>Annual Print, Internet &amp;</v>
          </cell>
          <cell r="N838" t="str">
            <v>ECONEDU</v>
          </cell>
          <cell r="O838" t="str">
            <v>Radio</v>
          </cell>
          <cell r="P838" t="str">
            <v>Yes</v>
          </cell>
          <cell r="Q838">
            <v>303.57</v>
          </cell>
          <cell r="R838">
            <v>0</v>
          </cell>
          <cell r="S838">
            <v>0</v>
          </cell>
          <cell r="T838">
            <v>0</v>
          </cell>
          <cell r="U838">
            <v>303.57</v>
          </cell>
          <cell r="V838">
            <v>0</v>
          </cell>
          <cell r="W838">
            <v>0</v>
          </cell>
          <cell r="X838" t="str">
            <v>July2010-2011</v>
          </cell>
          <cell r="Y838" t="str">
            <v>July2010-2011RadioCONSER</v>
          </cell>
          <cell r="Z838" t="str">
            <v>Radio53405CONSER</v>
          </cell>
          <cell r="AA838" t="str">
            <v>July2010-2011ECONEDU</v>
          </cell>
          <cell r="AB838" t="str">
            <v>RadioCONSER</v>
          </cell>
          <cell r="AC838" t="str">
            <v>YesCONSERRadio53405</v>
          </cell>
          <cell r="AD838" t="str">
            <v>ECONEDUJulyMCCR</v>
          </cell>
          <cell r="AE838" t="str">
            <v>RadioCONSER53405July</v>
          </cell>
          <cell r="AF838">
            <v>0</v>
          </cell>
          <cell r="AG838">
            <v>303.57</v>
          </cell>
          <cell r="AH838">
            <v>0</v>
          </cell>
          <cell r="AI838">
            <v>0</v>
          </cell>
          <cell r="AJ838">
            <v>0</v>
          </cell>
          <cell r="AK838">
            <v>0</v>
          </cell>
          <cell r="AL838">
            <v>0</v>
          </cell>
          <cell r="AM838">
            <v>0</v>
          </cell>
          <cell r="AN838">
            <v>0</v>
          </cell>
          <cell r="AO838">
            <v>0</v>
          </cell>
          <cell r="AP838">
            <v>0</v>
          </cell>
          <cell r="AQ838">
            <v>303.57</v>
          </cell>
          <cell r="AR838">
            <v>0</v>
          </cell>
          <cell r="AS838">
            <v>0</v>
          </cell>
          <cell r="AT838">
            <v>0</v>
          </cell>
          <cell r="AU838">
            <v>0</v>
          </cell>
          <cell r="AV838">
            <v>0</v>
          </cell>
        </row>
        <row r="839">
          <cell r="A839" t="str">
            <v>July</v>
          </cell>
          <cell r="B839" t="str">
            <v>2010-2011</v>
          </cell>
          <cell r="C839" t="str">
            <v>18225.512015.913</v>
          </cell>
          <cell r="D839" t="str">
            <v>CONSER</v>
          </cell>
          <cell r="E839" t="str">
            <v>MCCR</v>
          </cell>
          <cell r="F839">
            <v>40745</v>
          </cell>
          <cell r="G839">
            <v>121382</v>
          </cell>
          <cell r="H839" t="str">
            <v>Cox Radio WHTQ FM</v>
          </cell>
          <cell r="I839">
            <v>244.07</v>
          </cell>
          <cell r="J839" t="str">
            <v>00143130</v>
          </cell>
          <cell r="K839" t="str">
            <v xml:space="preserve"> </v>
          </cell>
          <cell r="L839" t="str">
            <v>IN-HTQ-111063937</v>
          </cell>
          <cell r="M839" t="str">
            <v>Annual Print, Internet &amp;</v>
          </cell>
          <cell r="N839" t="str">
            <v>ECONEDU</v>
          </cell>
          <cell r="O839" t="str">
            <v>Radio</v>
          </cell>
          <cell r="P839" t="str">
            <v>Yes</v>
          </cell>
          <cell r="Q839">
            <v>244.07</v>
          </cell>
          <cell r="R839">
            <v>0</v>
          </cell>
          <cell r="S839">
            <v>0</v>
          </cell>
          <cell r="T839">
            <v>0</v>
          </cell>
          <cell r="U839">
            <v>244.07</v>
          </cell>
          <cell r="V839">
            <v>0</v>
          </cell>
          <cell r="W839">
            <v>0</v>
          </cell>
          <cell r="X839" t="str">
            <v>July2010-2011</v>
          </cell>
          <cell r="Y839" t="str">
            <v>July2010-2011RadioCONSER</v>
          </cell>
          <cell r="Z839" t="str">
            <v>Radio121382CONSER</v>
          </cell>
          <cell r="AA839" t="str">
            <v>July2010-2011ECONEDU</v>
          </cell>
          <cell r="AB839" t="str">
            <v>RadioCONSER</v>
          </cell>
          <cell r="AC839" t="str">
            <v>YesCONSERRadio121382</v>
          </cell>
          <cell r="AD839" t="str">
            <v>ECONEDUJulyMCCR</v>
          </cell>
          <cell r="AE839" t="str">
            <v>RadioCONSER121382July</v>
          </cell>
          <cell r="AF839">
            <v>0</v>
          </cell>
          <cell r="AG839">
            <v>244.07</v>
          </cell>
          <cell r="AH839">
            <v>0</v>
          </cell>
          <cell r="AI839">
            <v>0</v>
          </cell>
          <cell r="AJ839">
            <v>0</v>
          </cell>
          <cell r="AK839">
            <v>0</v>
          </cell>
          <cell r="AL839">
            <v>0</v>
          </cell>
          <cell r="AM839">
            <v>0</v>
          </cell>
          <cell r="AN839">
            <v>0</v>
          </cell>
          <cell r="AO839">
            <v>0</v>
          </cell>
          <cell r="AP839">
            <v>0</v>
          </cell>
          <cell r="AQ839">
            <v>244.07</v>
          </cell>
          <cell r="AR839">
            <v>0</v>
          </cell>
          <cell r="AS839">
            <v>0</v>
          </cell>
          <cell r="AT839">
            <v>0</v>
          </cell>
          <cell r="AU839">
            <v>0</v>
          </cell>
          <cell r="AV839">
            <v>0</v>
          </cell>
        </row>
        <row r="840">
          <cell r="A840" t="str">
            <v>July</v>
          </cell>
          <cell r="B840" t="str">
            <v>2010-2011</v>
          </cell>
          <cell r="C840" t="str">
            <v>18225.512015.913</v>
          </cell>
          <cell r="D840" t="str">
            <v>CONSER</v>
          </cell>
          <cell r="E840" t="str">
            <v>MCCR</v>
          </cell>
          <cell r="F840">
            <v>40745</v>
          </cell>
          <cell r="G840">
            <v>53404</v>
          </cell>
          <cell r="H840" t="str">
            <v>Cox Radio WMMO FM</v>
          </cell>
          <cell r="I840">
            <v>303.57</v>
          </cell>
          <cell r="J840" t="str">
            <v>00143127</v>
          </cell>
          <cell r="K840" t="str">
            <v xml:space="preserve"> </v>
          </cell>
          <cell r="L840" t="str">
            <v>IN-MMO-111065012</v>
          </cell>
          <cell r="M840" t="str">
            <v>Annual Print, Internet &amp;</v>
          </cell>
          <cell r="N840" t="str">
            <v>ECONEDU</v>
          </cell>
          <cell r="O840" t="str">
            <v>Radio</v>
          </cell>
          <cell r="P840" t="str">
            <v>Yes</v>
          </cell>
          <cell r="Q840">
            <v>303.57</v>
          </cell>
          <cell r="R840">
            <v>0</v>
          </cell>
          <cell r="S840">
            <v>0</v>
          </cell>
          <cell r="T840">
            <v>0</v>
          </cell>
          <cell r="U840">
            <v>303.57</v>
          </cell>
          <cell r="V840">
            <v>0</v>
          </cell>
          <cell r="W840">
            <v>0</v>
          </cell>
          <cell r="X840" t="str">
            <v>July2010-2011</v>
          </cell>
          <cell r="Y840" t="str">
            <v>July2010-2011RadioCONSER</v>
          </cell>
          <cell r="Z840" t="str">
            <v>Radio53404CONSER</v>
          </cell>
          <cell r="AA840" t="str">
            <v>July2010-2011ECONEDU</v>
          </cell>
          <cell r="AB840" t="str">
            <v>RadioCONSER</v>
          </cell>
          <cell r="AC840" t="str">
            <v>YesCONSERRadio53404</v>
          </cell>
          <cell r="AD840" t="str">
            <v>ECONEDUJulyMCCR</v>
          </cell>
          <cell r="AE840" t="str">
            <v>RadioCONSER53404July</v>
          </cell>
          <cell r="AF840">
            <v>0</v>
          </cell>
          <cell r="AG840">
            <v>303.57</v>
          </cell>
          <cell r="AH840">
            <v>0</v>
          </cell>
          <cell r="AI840">
            <v>0</v>
          </cell>
          <cell r="AJ840">
            <v>0</v>
          </cell>
          <cell r="AK840">
            <v>0</v>
          </cell>
          <cell r="AL840">
            <v>0</v>
          </cell>
          <cell r="AM840">
            <v>0</v>
          </cell>
          <cell r="AN840">
            <v>0</v>
          </cell>
          <cell r="AO840">
            <v>0</v>
          </cell>
          <cell r="AP840">
            <v>0</v>
          </cell>
          <cell r="AQ840">
            <v>303.57</v>
          </cell>
          <cell r="AR840">
            <v>0</v>
          </cell>
          <cell r="AS840">
            <v>0</v>
          </cell>
          <cell r="AT840">
            <v>0</v>
          </cell>
          <cell r="AU840">
            <v>0</v>
          </cell>
          <cell r="AV840">
            <v>0</v>
          </cell>
        </row>
        <row r="841">
          <cell r="A841" t="str">
            <v>July</v>
          </cell>
          <cell r="B841" t="str">
            <v>2010-2011</v>
          </cell>
          <cell r="C841" t="str">
            <v>18225.512015.913</v>
          </cell>
          <cell r="D841" t="str">
            <v>CONSER</v>
          </cell>
          <cell r="E841" t="str">
            <v>MCCR</v>
          </cell>
          <cell r="F841">
            <v>40745</v>
          </cell>
          <cell r="G841">
            <v>53406</v>
          </cell>
          <cell r="H841" t="str">
            <v>Cox Radio WWKA FM</v>
          </cell>
          <cell r="I841">
            <v>280.5</v>
          </cell>
          <cell r="J841" t="str">
            <v>00143129</v>
          </cell>
          <cell r="K841" t="str">
            <v xml:space="preserve"> </v>
          </cell>
          <cell r="L841" t="str">
            <v>IN-WKA-111065065</v>
          </cell>
          <cell r="M841" t="str">
            <v>Annual Print, Internet &amp;</v>
          </cell>
          <cell r="N841" t="str">
            <v>ECONEDU</v>
          </cell>
          <cell r="O841" t="str">
            <v>Radio</v>
          </cell>
          <cell r="P841" t="str">
            <v>Yes</v>
          </cell>
          <cell r="Q841">
            <v>280.5</v>
          </cell>
          <cell r="R841">
            <v>0</v>
          </cell>
          <cell r="S841">
            <v>0</v>
          </cell>
          <cell r="T841">
            <v>0</v>
          </cell>
          <cell r="U841">
            <v>280.5</v>
          </cell>
          <cell r="V841">
            <v>0</v>
          </cell>
          <cell r="W841">
            <v>0</v>
          </cell>
          <cell r="X841" t="str">
            <v>July2010-2011</v>
          </cell>
          <cell r="Y841" t="str">
            <v>July2010-2011RadioCONSER</v>
          </cell>
          <cell r="Z841" t="str">
            <v>Radio53406CONSER</v>
          </cell>
          <cell r="AA841" t="str">
            <v>July2010-2011ECONEDU</v>
          </cell>
          <cell r="AB841" t="str">
            <v>RadioCONSER</v>
          </cell>
          <cell r="AC841" t="str">
            <v>YesCONSERRadio53406</v>
          </cell>
          <cell r="AD841" t="str">
            <v>ECONEDUJulyMCCR</v>
          </cell>
          <cell r="AE841" t="str">
            <v>RadioCONSER53406July</v>
          </cell>
          <cell r="AF841">
            <v>0</v>
          </cell>
          <cell r="AG841">
            <v>280.5</v>
          </cell>
          <cell r="AH841">
            <v>0</v>
          </cell>
          <cell r="AI841">
            <v>0</v>
          </cell>
          <cell r="AJ841">
            <v>0</v>
          </cell>
          <cell r="AK841">
            <v>0</v>
          </cell>
          <cell r="AL841">
            <v>0</v>
          </cell>
          <cell r="AM841">
            <v>0</v>
          </cell>
          <cell r="AN841">
            <v>0</v>
          </cell>
          <cell r="AO841">
            <v>0</v>
          </cell>
          <cell r="AP841">
            <v>0</v>
          </cell>
          <cell r="AQ841">
            <v>280.5</v>
          </cell>
          <cell r="AR841">
            <v>0</v>
          </cell>
          <cell r="AS841">
            <v>0</v>
          </cell>
          <cell r="AT841">
            <v>0</v>
          </cell>
          <cell r="AU841">
            <v>0</v>
          </cell>
          <cell r="AV841">
            <v>0</v>
          </cell>
        </row>
        <row r="842">
          <cell r="A842" t="str">
            <v>July</v>
          </cell>
          <cell r="B842" t="str">
            <v>2010-2011</v>
          </cell>
          <cell r="C842" t="str">
            <v>18225.512015.913</v>
          </cell>
          <cell r="D842" t="str">
            <v>CONSER</v>
          </cell>
          <cell r="E842" t="str">
            <v>MCCR</v>
          </cell>
          <cell r="F842">
            <v>40750</v>
          </cell>
          <cell r="G842">
            <v>26733</v>
          </cell>
          <cell r="H842" t="str">
            <v>Clear Channel Broadcasting Inc</v>
          </cell>
          <cell r="I842">
            <v>346.31</v>
          </cell>
          <cell r="J842" t="str">
            <v>00143209</v>
          </cell>
          <cell r="K842" t="str">
            <v xml:space="preserve"> </v>
          </cell>
          <cell r="L842" t="str">
            <v>106-203768</v>
          </cell>
          <cell r="M842" t="str">
            <v>Annual Print, Internet &amp;</v>
          </cell>
          <cell r="N842" t="str">
            <v>ECONEDU</v>
          </cell>
          <cell r="O842" t="str">
            <v>Radio</v>
          </cell>
          <cell r="P842" t="str">
            <v>Yes</v>
          </cell>
          <cell r="Q842">
            <v>346.31</v>
          </cell>
          <cell r="R842">
            <v>0</v>
          </cell>
          <cell r="S842">
            <v>0</v>
          </cell>
          <cell r="T842">
            <v>0</v>
          </cell>
          <cell r="U842">
            <v>346.31</v>
          </cell>
          <cell r="V842">
            <v>0</v>
          </cell>
          <cell r="W842">
            <v>0</v>
          </cell>
          <cell r="X842" t="str">
            <v>July2010-2011</v>
          </cell>
          <cell r="Y842" t="str">
            <v>July2010-2011RadioCONSER</v>
          </cell>
          <cell r="Z842" t="str">
            <v>Radio26733CONSER</v>
          </cell>
          <cell r="AA842" t="str">
            <v>July2010-2011ECONEDU</v>
          </cell>
          <cell r="AB842" t="str">
            <v>RadioCONSER</v>
          </cell>
          <cell r="AC842" t="str">
            <v>YesCONSERRadio26733</v>
          </cell>
          <cell r="AD842" t="str">
            <v>ECONEDUJulyMCCR</v>
          </cell>
          <cell r="AE842" t="str">
            <v>RadioCONSER26733July</v>
          </cell>
          <cell r="AF842">
            <v>0</v>
          </cell>
          <cell r="AG842">
            <v>346.31</v>
          </cell>
          <cell r="AH842">
            <v>0</v>
          </cell>
          <cell r="AI842">
            <v>0</v>
          </cell>
          <cell r="AJ842">
            <v>0</v>
          </cell>
          <cell r="AK842">
            <v>0</v>
          </cell>
          <cell r="AL842">
            <v>0</v>
          </cell>
          <cell r="AM842">
            <v>0</v>
          </cell>
          <cell r="AN842">
            <v>0</v>
          </cell>
          <cell r="AO842">
            <v>0</v>
          </cell>
          <cell r="AP842">
            <v>0</v>
          </cell>
          <cell r="AQ842">
            <v>346.31</v>
          </cell>
          <cell r="AR842">
            <v>0</v>
          </cell>
          <cell r="AS842">
            <v>0</v>
          </cell>
          <cell r="AT842">
            <v>0</v>
          </cell>
          <cell r="AU842">
            <v>0</v>
          </cell>
          <cell r="AV842">
            <v>0</v>
          </cell>
        </row>
        <row r="843">
          <cell r="A843" t="str">
            <v>July</v>
          </cell>
          <cell r="B843" t="str">
            <v>2010-2011</v>
          </cell>
          <cell r="C843" t="str">
            <v>18225.512015.913</v>
          </cell>
          <cell r="D843" t="str">
            <v>CONSER</v>
          </cell>
          <cell r="E843" t="str">
            <v>MCCR</v>
          </cell>
          <cell r="F843">
            <v>40750</v>
          </cell>
          <cell r="G843">
            <v>26733</v>
          </cell>
          <cell r="H843" t="str">
            <v>Clear Channel Broadcasting Inc</v>
          </cell>
          <cell r="I843">
            <v>265.44</v>
          </cell>
          <cell r="J843" t="str">
            <v>00143209</v>
          </cell>
          <cell r="K843" t="str">
            <v xml:space="preserve"> </v>
          </cell>
          <cell r="L843" t="str">
            <v>106-203769</v>
          </cell>
          <cell r="M843" t="str">
            <v>Annual Print, Internet &amp;</v>
          </cell>
          <cell r="N843" t="str">
            <v>ECONEDU</v>
          </cell>
          <cell r="O843" t="str">
            <v>Radio</v>
          </cell>
          <cell r="P843" t="str">
            <v>Yes</v>
          </cell>
          <cell r="Q843">
            <v>265.44</v>
          </cell>
          <cell r="R843">
            <v>0</v>
          </cell>
          <cell r="S843">
            <v>0</v>
          </cell>
          <cell r="T843">
            <v>0</v>
          </cell>
          <cell r="U843">
            <v>265.44</v>
          </cell>
          <cell r="V843">
            <v>0</v>
          </cell>
          <cell r="W843">
            <v>0</v>
          </cell>
          <cell r="X843" t="str">
            <v>July2010-2011</v>
          </cell>
          <cell r="Y843" t="str">
            <v>July2010-2011RadioCONSER</v>
          </cell>
          <cell r="Z843" t="str">
            <v>Radio26733CONSER</v>
          </cell>
          <cell r="AA843" t="str">
            <v>July2010-2011ECONEDU</v>
          </cell>
          <cell r="AB843" t="str">
            <v>RadioCONSER</v>
          </cell>
          <cell r="AC843" t="str">
            <v>YesCONSERRadio26733</v>
          </cell>
          <cell r="AD843" t="str">
            <v>ECONEDUJulyMCCR</v>
          </cell>
          <cell r="AE843" t="str">
            <v>RadioCONSER26733July</v>
          </cell>
          <cell r="AF843">
            <v>0</v>
          </cell>
          <cell r="AG843">
            <v>265.44</v>
          </cell>
          <cell r="AH843">
            <v>0</v>
          </cell>
          <cell r="AI843">
            <v>0</v>
          </cell>
          <cell r="AJ843">
            <v>0</v>
          </cell>
          <cell r="AK843">
            <v>0</v>
          </cell>
          <cell r="AL843">
            <v>0</v>
          </cell>
          <cell r="AM843">
            <v>0</v>
          </cell>
          <cell r="AN843">
            <v>0</v>
          </cell>
          <cell r="AO843">
            <v>0</v>
          </cell>
          <cell r="AP843">
            <v>0</v>
          </cell>
          <cell r="AQ843">
            <v>265.44</v>
          </cell>
          <cell r="AR843">
            <v>0</v>
          </cell>
          <cell r="AS843">
            <v>0</v>
          </cell>
          <cell r="AT843">
            <v>0</v>
          </cell>
          <cell r="AU843">
            <v>0</v>
          </cell>
          <cell r="AV843">
            <v>0</v>
          </cell>
        </row>
        <row r="844">
          <cell r="A844" t="str">
            <v>August</v>
          </cell>
          <cell r="B844" t="str">
            <v>2010-2011</v>
          </cell>
          <cell r="C844" t="str">
            <v>18225.511200.912</v>
          </cell>
          <cell r="D844" t="str">
            <v>CONSER</v>
          </cell>
          <cell r="E844" t="str">
            <v>MCCR</v>
          </cell>
          <cell r="F844">
            <v>40767</v>
          </cell>
          <cell r="G844">
            <v>26733</v>
          </cell>
          <cell r="H844" t="str">
            <v>Clear Channel Broadcasting Inc</v>
          </cell>
          <cell r="I844">
            <v>405.57</v>
          </cell>
          <cell r="J844" t="str">
            <v>00143456</v>
          </cell>
          <cell r="K844" t="str">
            <v xml:space="preserve"> </v>
          </cell>
          <cell r="L844" t="str">
            <v>106-205336</v>
          </cell>
          <cell r="M844" t="str">
            <v>Annual Print, Internet &amp;</v>
          </cell>
          <cell r="N844" t="str">
            <v>ECONEDU</v>
          </cell>
          <cell r="O844" t="str">
            <v>Radio</v>
          </cell>
          <cell r="P844" t="str">
            <v>Yes</v>
          </cell>
          <cell r="Q844">
            <v>405.57</v>
          </cell>
          <cell r="R844">
            <v>0</v>
          </cell>
          <cell r="S844">
            <v>0</v>
          </cell>
          <cell r="T844">
            <v>0</v>
          </cell>
          <cell r="U844">
            <v>405.57</v>
          </cell>
          <cell r="V844">
            <v>0</v>
          </cell>
          <cell r="W844">
            <v>0</v>
          </cell>
          <cell r="X844" t="str">
            <v>August2010-2011</v>
          </cell>
          <cell r="Y844" t="str">
            <v>August2010-2011RadioCONSER</v>
          </cell>
          <cell r="Z844" t="str">
            <v>Radio26733CONSER</v>
          </cell>
          <cell r="AA844" t="str">
            <v>August2010-2011ECONEDU</v>
          </cell>
          <cell r="AB844" t="str">
            <v>RadioCONSER</v>
          </cell>
          <cell r="AC844" t="str">
            <v>YesCONSERRadio26733</v>
          </cell>
          <cell r="AD844" t="str">
            <v>ECONEDUAugustMCCR</v>
          </cell>
          <cell r="AE844" t="str">
            <v>RadioCONSER26733August</v>
          </cell>
          <cell r="AF844">
            <v>0</v>
          </cell>
          <cell r="AG844">
            <v>405.57</v>
          </cell>
          <cell r="AH844">
            <v>0</v>
          </cell>
          <cell r="AI844">
            <v>0</v>
          </cell>
          <cell r="AJ844">
            <v>0</v>
          </cell>
          <cell r="AK844">
            <v>0</v>
          </cell>
          <cell r="AL844">
            <v>0</v>
          </cell>
          <cell r="AM844">
            <v>0</v>
          </cell>
          <cell r="AN844">
            <v>0</v>
          </cell>
          <cell r="AO844">
            <v>0</v>
          </cell>
          <cell r="AP844">
            <v>0</v>
          </cell>
          <cell r="AQ844">
            <v>0</v>
          </cell>
          <cell r="AR844">
            <v>405.57</v>
          </cell>
          <cell r="AS844">
            <v>0</v>
          </cell>
          <cell r="AT844">
            <v>0</v>
          </cell>
          <cell r="AU844">
            <v>0</v>
          </cell>
          <cell r="AV844">
            <v>0</v>
          </cell>
        </row>
        <row r="845">
          <cell r="A845" t="str">
            <v>August</v>
          </cell>
          <cell r="B845" t="str">
            <v>2010-2011</v>
          </cell>
          <cell r="C845" t="str">
            <v>18225.511200.912</v>
          </cell>
          <cell r="D845" t="str">
            <v>CONSER</v>
          </cell>
          <cell r="E845" t="str">
            <v>MCCR</v>
          </cell>
          <cell r="F845">
            <v>40770</v>
          </cell>
          <cell r="G845">
            <v>53405</v>
          </cell>
          <cell r="H845" t="str">
            <v>Cox Radio WCFB FM</v>
          </cell>
          <cell r="I845">
            <v>607.14</v>
          </cell>
          <cell r="J845" t="str">
            <v>00143495</v>
          </cell>
          <cell r="K845" t="str">
            <v xml:space="preserve"> </v>
          </cell>
          <cell r="L845" t="str">
            <v>IN-CFB-111075246</v>
          </cell>
          <cell r="M845" t="str">
            <v>Annual Print, Internet &amp;</v>
          </cell>
          <cell r="N845" t="str">
            <v>ECONEDU</v>
          </cell>
          <cell r="O845" t="str">
            <v>Radio</v>
          </cell>
          <cell r="P845" t="str">
            <v>Yes</v>
          </cell>
          <cell r="Q845">
            <v>607.14</v>
          </cell>
          <cell r="R845">
            <v>0</v>
          </cell>
          <cell r="S845">
            <v>0</v>
          </cell>
          <cell r="T845">
            <v>0</v>
          </cell>
          <cell r="U845">
            <v>607.14</v>
          </cell>
          <cell r="V845">
            <v>0</v>
          </cell>
          <cell r="W845">
            <v>0</v>
          </cell>
          <cell r="X845" t="str">
            <v>August2010-2011</v>
          </cell>
          <cell r="Y845" t="str">
            <v>August2010-2011RadioCONSER</v>
          </cell>
          <cell r="Z845" t="str">
            <v>Radio53405CONSER</v>
          </cell>
          <cell r="AA845" t="str">
            <v>August2010-2011ECONEDU</v>
          </cell>
          <cell r="AB845" t="str">
            <v>RadioCONSER</v>
          </cell>
          <cell r="AC845" t="str">
            <v>YesCONSERRadio53405</v>
          </cell>
          <cell r="AD845" t="str">
            <v>ECONEDUAugustMCCR</v>
          </cell>
          <cell r="AE845" t="str">
            <v>RadioCONSER53405August</v>
          </cell>
          <cell r="AF845">
            <v>0</v>
          </cell>
          <cell r="AG845">
            <v>607.14</v>
          </cell>
          <cell r="AH845">
            <v>0</v>
          </cell>
          <cell r="AI845">
            <v>0</v>
          </cell>
          <cell r="AJ845">
            <v>0</v>
          </cell>
          <cell r="AK845">
            <v>0</v>
          </cell>
          <cell r="AL845">
            <v>0</v>
          </cell>
          <cell r="AM845">
            <v>0</v>
          </cell>
          <cell r="AN845">
            <v>0</v>
          </cell>
          <cell r="AO845">
            <v>0</v>
          </cell>
          <cell r="AP845">
            <v>0</v>
          </cell>
          <cell r="AQ845">
            <v>0</v>
          </cell>
          <cell r="AR845">
            <v>607.14</v>
          </cell>
          <cell r="AS845">
            <v>0</v>
          </cell>
          <cell r="AT845">
            <v>0</v>
          </cell>
          <cell r="AU845">
            <v>0</v>
          </cell>
          <cell r="AV845">
            <v>0</v>
          </cell>
        </row>
        <row r="846">
          <cell r="A846" t="str">
            <v>August</v>
          </cell>
          <cell r="B846" t="str">
            <v>2010-2011</v>
          </cell>
          <cell r="C846" t="str">
            <v>18225.511200.912</v>
          </cell>
          <cell r="D846" t="str">
            <v>CONSER</v>
          </cell>
          <cell r="E846" t="str">
            <v>MCCR</v>
          </cell>
          <cell r="F846">
            <v>40770</v>
          </cell>
          <cell r="G846">
            <v>53406</v>
          </cell>
          <cell r="H846" t="str">
            <v>Cox Radio WWKA FM</v>
          </cell>
          <cell r="I846">
            <v>561</v>
          </cell>
          <cell r="J846" t="str">
            <v>00143494</v>
          </cell>
          <cell r="K846" t="str">
            <v xml:space="preserve"> </v>
          </cell>
          <cell r="L846" t="str">
            <v>IN-WKA-111075398</v>
          </cell>
          <cell r="M846" t="str">
            <v>Annual Print, Internet &amp;</v>
          </cell>
          <cell r="N846" t="str">
            <v>ECONEDU</v>
          </cell>
          <cell r="O846" t="str">
            <v>Radio</v>
          </cell>
          <cell r="P846" t="str">
            <v>Yes</v>
          </cell>
          <cell r="Q846">
            <v>561</v>
          </cell>
          <cell r="R846">
            <v>0</v>
          </cell>
          <cell r="S846">
            <v>0</v>
          </cell>
          <cell r="T846">
            <v>0</v>
          </cell>
          <cell r="U846">
            <v>561</v>
          </cell>
          <cell r="V846">
            <v>0</v>
          </cell>
          <cell r="W846">
            <v>0</v>
          </cell>
          <cell r="X846" t="str">
            <v>August2010-2011</v>
          </cell>
          <cell r="Y846" t="str">
            <v>August2010-2011RadioCONSER</v>
          </cell>
          <cell r="Z846" t="str">
            <v>Radio53406CONSER</v>
          </cell>
          <cell r="AA846" t="str">
            <v>August2010-2011ECONEDU</v>
          </cell>
          <cell r="AB846" t="str">
            <v>RadioCONSER</v>
          </cell>
          <cell r="AC846" t="str">
            <v>YesCONSERRadio53406</v>
          </cell>
          <cell r="AD846" t="str">
            <v>ECONEDUAugustMCCR</v>
          </cell>
          <cell r="AE846" t="str">
            <v>RadioCONSER53406August</v>
          </cell>
          <cell r="AF846">
            <v>0</v>
          </cell>
          <cell r="AG846">
            <v>561</v>
          </cell>
          <cell r="AH846">
            <v>0</v>
          </cell>
          <cell r="AI846">
            <v>0</v>
          </cell>
          <cell r="AJ846">
            <v>0</v>
          </cell>
          <cell r="AK846">
            <v>0</v>
          </cell>
          <cell r="AL846">
            <v>0</v>
          </cell>
          <cell r="AM846">
            <v>0</v>
          </cell>
          <cell r="AN846">
            <v>0</v>
          </cell>
          <cell r="AO846">
            <v>0</v>
          </cell>
          <cell r="AP846">
            <v>0</v>
          </cell>
          <cell r="AQ846">
            <v>0</v>
          </cell>
          <cell r="AR846">
            <v>561</v>
          </cell>
          <cell r="AS846">
            <v>0</v>
          </cell>
          <cell r="AT846">
            <v>0</v>
          </cell>
          <cell r="AU846">
            <v>0</v>
          </cell>
          <cell r="AV846">
            <v>0</v>
          </cell>
        </row>
        <row r="847">
          <cell r="A847" t="str">
            <v>August</v>
          </cell>
          <cell r="B847" t="str">
            <v>2010-2011</v>
          </cell>
          <cell r="C847" t="str">
            <v>18225.511200.912</v>
          </cell>
          <cell r="D847" t="str">
            <v>CONSER</v>
          </cell>
          <cell r="E847" t="str">
            <v>MCCR</v>
          </cell>
          <cell r="F847">
            <v>40770</v>
          </cell>
          <cell r="G847">
            <v>51440</v>
          </cell>
          <cell r="H847" t="str">
            <v>WLOQ Gross Communications Corp</v>
          </cell>
          <cell r="I847">
            <v>202.79</v>
          </cell>
          <cell r="J847" t="str">
            <v>00143471</v>
          </cell>
          <cell r="K847" t="str">
            <v xml:space="preserve"> </v>
          </cell>
          <cell r="L847" t="str">
            <v>IN-1110722520</v>
          </cell>
          <cell r="M847" t="str">
            <v>Annual Print, Internet &amp;</v>
          </cell>
          <cell r="N847" t="str">
            <v>ECONEDU</v>
          </cell>
          <cell r="O847" t="str">
            <v>Radio</v>
          </cell>
          <cell r="P847" t="str">
            <v>Yes</v>
          </cell>
          <cell r="Q847">
            <v>202.79</v>
          </cell>
          <cell r="R847">
            <v>0</v>
          </cell>
          <cell r="S847">
            <v>0</v>
          </cell>
          <cell r="T847">
            <v>0</v>
          </cell>
          <cell r="U847">
            <v>202.79</v>
          </cell>
          <cell r="V847">
            <v>0</v>
          </cell>
          <cell r="W847">
            <v>0</v>
          </cell>
          <cell r="X847" t="str">
            <v>August2010-2011</v>
          </cell>
          <cell r="Y847" t="str">
            <v>August2010-2011RadioCONSER</v>
          </cell>
          <cell r="Z847" t="str">
            <v>Radio51440CONSER</v>
          </cell>
          <cell r="AA847" t="str">
            <v>August2010-2011ECONEDU</v>
          </cell>
          <cell r="AB847" t="str">
            <v>RadioCONSER</v>
          </cell>
          <cell r="AC847" t="str">
            <v>YesCONSERRadio51440</v>
          </cell>
          <cell r="AD847" t="str">
            <v>ECONEDUAugustMCCR</v>
          </cell>
          <cell r="AE847" t="str">
            <v>RadioCONSER51440August</v>
          </cell>
          <cell r="AF847">
            <v>0</v>
          </cell>
          <cell r="AG847">
            <v>202.79</v>
          </cell>
          <cell r="AH847">
            <v>0</v>
          </cell>
          <cell r="AI847">
            <v>0</v>
          </cell>
          <cell r="AJ847">
            <v>0</v>
          </cell>
          <cell r="AK847">
            <v>0</v>
          </cell>
          <cell r="AL847">
            <v>0</v>
          </cell>
          <cell r="AM847">
            <v>0</v>
          </cell>
          <cell r="AN847">
            <v>0</v>
          </cell>
          <cell r="AO847">
            <v>0</v>
          </cell>
          <cell r="AP847">
            <v>0</v>
          </cell>
          <cell r="AQ847">
            <v>0</v>
          </cell>
          <cell r="AR847">
            <v>202.79</v>
          </cell>
          <cell r="AS847">
            <v>0</v>
          </cell>
          <cell r="AT847">
            <v>0</v>
          </cell>
          <cell r="AU847">
            <v>0</v>
          </cell>
          <cell r="AV847">
            <v>0</v>
          </cell>
        </row>
        <row r="848">
          <cell r="A848" t="str">
            <v>August</v>
          </cell>
          <cell r="B848" t="str">
            <v>2010-2011</v>
          </cell>
          <cell r="C848" t="str">
            <v>18225.511200.912</v>
          </cell>
          <cell r="D848" t="str">
            <v>CONSER</v>
          </cell>
          <cell r="E848" t="str">
            <v>MCCR</v>
          </cell>
          <cell r="F848">
            <v>40772</v>
          </cell>
          <cell r="G848">
            <v>53404</v>
          </cell>
          <cell r="H848" t="str">
            <v>Cox Radio WMMO FM</v>
          </cell>
          <cell r="I848">
            <v>607.14</v>
          </cell>
          <cell r="J848" t="str">
            <v>00143522</v>
          </cell>
          <cell r="K848" t="str">
            <v xml:space="preserve"> </v>
          </cell>
          <cell r="L848" t="str">
            <v>IN-MMO-111075355</v>
          </cell>
          <cell r="M848" t="str">
            <v>Annual Print, Internet &amp;</v>
          </cell>
          <cell r="N848" t="str">
            <v>ECONEDU</v>
          </cell>
          <cell r="O848" t="str">
            <v>Radio</v>
          </cell>
          <cell r="P848" t="str">
            <v>Yes</v>
          </cell>
          <cell r="Q848">
            <v>607.14</v>
          </cell>
          <cell r="R848">
            <v>0</v>
          </cell>
          <cell r="S848">
            <v>0</v>
          </cell>
          <cell r="T848">
            <v>0</v>
          </cell>
          <cell r="U848">
            <v>607.14</v>
          </cell>
          <cell r="V848">
            <v>0</v>
          </cell>
          <cell r="W848">
            <v>0</v>
          </cell>
          <cell r="X848" t="str">
            <v>August2010-2011</v>
          </cell>
          <cell r="Y848" t="str">
            <v>August2010-2011RadioCONSER</v>
          </cell>
          <cell r="Z848" t="str">
            <v>Radio53404CONSER</v>
          </cell>
          <cell r="AA848" t="str">
            <v>August2010-2011ECONEDU</v>
          </cell>
          <cell r="AB848" t="str">
            <v>RadioCONSER</v>
          </cell>
          <cell r="AC848" t="str">
            <v>YesCONSERRadio53404</v>
          </cell>
          <cell r="AD848" t="str">
            <v>ECONEDUAugustMCCR</v>
          </cell>
          <cell r="AE848" t="str">
            <v>RadioCONSER53404August</v>
          </cell>
          <cell r="AF848">
            <v>0</v>
          </cell>
          <cell r="AG848">
            <v>607.14</v>
          </cell>
          <cell r="AH848">
            <v>0</v>
          </cell>
          <cell r="AI848">
            <v>0</v>
          </cell>
          <cell r="AJ848">
            <v>0</v>
          </cell>
          <cell r="AK848">
            <v>0</v>
          </cell>
          <cell r="AL848">
            <v>0</v>
          </cell>
          <cell r="AM848">
            <v>0</v>
          </cell>
          <cell r="AN848">
            <v>0</v>
          </cell>
          <cell r="AO848">
            <v>0</v>
          </cell>
          <cell r="AP848">
            <v>0</v>
          </cell>
          <cell r="AQ848">
            <v>0</v>
          </cell>
          <cell r="AR848">
            <v>607.14</v>
          </cell>
          <cell r="AS848">
            <v>0</v>
          </cell>
          <cell r="AT848">
            <v>0</v>
          </cell>
          <cell r="AU848">
            <v>0</v>
          </cell>
          <cell r="AV848">
            <v>0</v>
          </cell>
        </row>
        <row r="849">
          <cell r="A849" t="str">
            <v>August</v>
          </cell>
          <cell r="B849" t="str">
            <v>2010-2011</v>
          </cell>
          <cell r="C849" t="str">
            <v>18225.511200.912</v>
          </cell>
          <cell r="D849" t="str">
            <v>CONSER</v>
          </cell>
          <cell r="E849" t="str">
            <v>MCCR</v>
          </cell>
          <cell r="F849">
            <v>40777</v>
          </cell>
          <cell r="G849">
            <v>26733</v>
          </cell>
          <cell r="H849" t="str">
            <v>Clear Channel Broadcasting Inc</v>
          </cell>
          <cell r="I849">
            <v>662.27</v>
          </cell>
          <cell r="J849" t="str">
            <v>00143614</v>
          </cell>
          <cell r="K849" t="str">
            <v xml:space="preserve"> </v>
          </cell>
          <cell r="L849" t="str">
            <v>106-205664</v>
          </cell>
          <cell r="M849" t="str">
            <v>Annual Print, Internet &amp;</v>
          </cell>
          <cell r="N849" t="str">
            <v>ECONEDU</v>
          </cell>
          <cell r="O849" t="str">
            <v>Radio</v>
          </cell>
          <cell r="P849" t="str">
            <v>Yes</v>
          </cell>
          <cell r="Q849">
            <v>662.27</v>
          </cell>
          <cell r="R849">
            <v>0</v>
          </cell>
          <cell r="S849">
            <v>0</v>
          </cell>
          <cell r="T849">
            <v>0</v>
          </cell>
          <cell r="U849">
            <v>662.27</v>
          </cell>
          <cell r="V849">
            <v>0</v>
          </cell>
          <cell r="W849">
            <v>0</v>
          </cell>
          <cell r="X849" t="str">
            <v>August2010-2011</v>
          </cell>
          <cell r="Y849" t="str">
            <v>August2010-2011RadioCONSER</v>
          </cell>
          <cell r="Z849" t="str">
            <v>Radio26733CONSER</v>
          </cell>
          <cell r="AA849" t="str">
            <v>August2010-2011ECONEDU</v>
          </cell>
          <cell r="AB849" t="str">
            <v>RadioCONSER</v>
          </cell>
          <cell r="AC849" t="str">
            <v>YesCONSERRadio26733</v>
          </cell>
          <cell r="AD849" t="str">
            <v>ECONEDUAugustMCCR</v>
          </cell>
          <cell r="AE849" t="str">
            <v>RadioCONSER26733August</v>
          </cell>
          <cell r="AF849">
            <v>0</v>
          </cell>
          <cell r="AG849">
            <v>662.27</v>
          </cell>
          <cell r="AH849">
            <v>0</v>
          </cell>
          <cell r="AI849">
            <v>0</v>
          </cell>
          <cell r="AJ849">
            <v>0</v>
          </cell>
          <cell r="AK849">
            <v>0</v>
          </cell>
          <cell r="AL849">
            <v>0</v>
          </cell>
          <cell r="AM849">
            <v>0</v>
          </cell>
          <cell r="AN849">
            <v>0</v>
          </cell>
          <cell r="AO849">
            <v>0</v>
          </cell>
          <cell r="AP849">
            <v>0</v>
          </cell>
          <cell r="AQ849">
            <v>0</v>
          </cell>
          <cell r="AR849">
            <v>662.27</v>
          </cell>
          <cell r="AS849">
            <v>0</v>
          </cell>
          <cell r="AT849">
            <v>0</v>
          </cell>
          <cell r="AU849">
            <v>0</v>
          </cell>
          <cell r="AV849">
            <v>0</v>
          </cell>
        </row>
        <row r="850">
          <cell r="A850" t="str">
            <v>August</v>
          </cell>
          <cell r="B850" t="str">
            <v>2010-2011</v>
          </cell>
          <cell r="C850" t="str">
            <v>18225.511200.912</v>
          </cell>
          <cell r="D850" t="str">
            <v>CONSER</v>
          </cell>
          <cell r="E850" t="str">
            <v>MCCR</v>
          </cell>
          <cell r="F850">
            <v>40777</v>
          </cell>
          <cell r="G850">
            <v>26733</v>
          </cell>
          <cell r="H850" t="str">
            <v>Clear Channel Broadcasting Inc</v>
          </cell>
          <cell r="I850">
            <v>500.52</v>
          </cell>
          <cell r="J850" t="str">
            <v>00143614</v>
          </cell>
          <cell r="K850" t="str">
            <v xml:space="preserve"> </v>
          </cell>
          <cell r="L850" t="str">
            <v>106-205665</v>
          </cell>
          <cell r="M850" t="str">
            <v>Annual Print, Internet &amp;</v>
          </cell>
          <cell r="N850" t="str">
            <v>ECONEDU</v>
          </cell>
          <cell r="O850" t="str">
            <v>Radio</v>
          </cell>
          <cell r="P850" t="str">
            <v>Yes</v>
          </cell>
          <cell r="Q850">
            <v>500.52</v>
          </cell>
          <cell r="R850">
            <v>0</v>
          </cell>
          <cell r="S850">
            <v>0</v>
          </cell>
          <cell r="T850">
            <v>0</v>
          </cell>
          <cell r="U850">
            <v>500.52</v>
          </cell>
          <cell r="V850">
            <v>0</v>
          </cell>
          <cell r="W850">
            <v>0</v>
          </cell>
          <cell r="X850" t="str">
            <v>August2010-2011</v>
          </cell>
          <cell r="Y850" t="str">
            <v>August2010-2011RadioCONSER</v>
          </cell>
          <cell r="Z850" t="str">
            <v>Radio26733CONSER</v>
          </cell>
          <cell r="AA850" t="str">
            <v>August2010-2011ECONEDU</v>
          </cell>
          <cell r="AB850" t="str">
            <v>RadioCONSER</v>
          </cell>
          <cell r="AC850" t="str">
            <v>YesCONSERRadio26733</v>
          </cell>
          <cell r="AD850" t="str">
            <v>ECONEDUAugustMCCR</v>
          </cell>
          <cell r="AE850" t="str">
            <v>RadioCONSER26733August</v>
          </cell>
          <cell r="AF850">
            <v>0</v>
          </cell>
          <cell r="AG850">
            <v>500.52</v>
          </cell>
          <cell r="AH850">
            <v>0</v>
          </cell>
          <cell r="AI850">
            <v>0</v>
          </cell>
          <cell r="AJ850">
            <v>0</v>
          </cell>
          <cell r="AK850">
            <v>0</v>
          </cell>
          <cell r="AL850">
            <v>0</v>
          </cell>
          <cell r="AM850">
            <v>0</v>
          </cell>
          <cell r="AN850">
            <v>0</v>
          </cell>
          <cell r="AO850">
            <v>0</v>
          </cell>
          <cell r="AP850">
            <v>0</v>
          </cell>
          <cell r="AQ850">
            <v>0</v>
          </cell>
          <cell r="AR850">
            <v>500.52</v>
          </cell>
          <cell r="AS850">
            <v>0</v>
          </cell>
          <cell r="AT850">
            <v>0</v>
          </cell>
          <cell r="AU850">
            <v>0</v>
          </cell>
          <cell r="AV850">
            <v>0</v>
          </cell>
        </row>
        <row r="851">
          <cell r="A851" t="str">
            <v>August</v>
          </cell>
          <cell r="B851" t="str">
            <v>2010-2011</v>
          </cell>
          <cell r="C851" t="str">
            <v>18225.511200.912</v>
          </cell>
          <cell r="D851" t="str">
            <v>CONSER</v>
          </cell>
          <cell r="E851" t="str">
            <v>MCCR</v>
          </cell>
          <cell r="F851">
            <v>40777</v>
          </cell>
          <cell r="G851">
            <v>26733</v>
          </cell>
          <cell r="H851" t="str">
            <v>Clear Channel Broadcasting Inc</v>
          </cell>
          <cell r="I851">
            <v>612.36</v>
          </cell>
          <cell r="J851" t="str">
            <v>00143614</v>
          </cell>
          <cell r="K851" t="str">
            <v xml:space="preserve"> </v>
          </cell>
          <cell r="L851" t="str">
            <v>106-205687</v>
          </cell>
          <cell r="M851" t="str">
            <v>Annual Print, Internet &amp;</v>
          </cell>
          <cell r="N851" t="str">
            <v>ECONEDU</v>
          </cell>
          <cell r="O851" t="str">
            <v>Radio</v>
          </cell>
          <cell r="P851" t="str">
            <v>Yes</v>
          </cell>
          <cell r="Q851">
            <v>612.36</v>
          </cell>
          <cell r="R851">
            <v>0</v>
          </cell>
          <cell r="S851">
            <v>0</v>
          </cell>
          <cell r="T851">
            <v>0</v>
          </cell>
          <cell r="U851">
            <v>612.36</v>
          </cell>
          <cell r="V851">
            <v>0</v>
          </cell>
          <cell r="W851">
            <v>0</v>
          </cell>
          <cell r="X851" t="str">
            <v>August2010-2011</v>
          </cell>
          <cell r="Y851" t="str">
            <v>August2010-2011RadioCONSER</v>
          </cell>
          <cell r="Z851" t="str">
            <v>Radio26733CONSER</v>
          </cell>
          <cell r="AA851" t="str">
            <v>August2010-2011ECONEDU</v>
          </cell>
          <cell r="AB851" t="str">
            <v>RadioCONSER</v>
          </cell>
          <cell r="AC851" t="str">
            <v>YesCONSERRadio26733</v>
          </cell>
          <cell r="AD851" t="str">
            <v>ECONEDUAugustMCCR</v>
          </cell>
          <cell r="AE851" t="str">
            <v>RadioCONSER26733August</v>
          </cell>
          <cell r="AF851">
            <v>0</v>
          </cell>
          <cell r="AG851">
            <v>612.36</v>
          </cell>
          <cell r="AH851">
            <v>0</v>
          </cell>
          <cell r="AI851">
            <v>0</v>
          </cell>
          <cell r="AJ851">
            <v>0</v>
          </cell>
          <cell r="AK851">
            <v>0</v>
          </cell>
          <cell r="AL851">
            <v>0</v>
          </cell>
          <cell r="AM851">
            <v>0</v>
          </cell>
          <cell r="AN851">
            <v>0</v>
          </cell>
          <cell r="AO851">
            <v>0</v>
          </cell>
          <cell r="AP851">
            <v>0</v>
          </cell>
          <cell r="AQ851">
            <v>0</v>
          </cell>
          <cell r="AR851">
            <v>612.36</v>
          </cell>
          <cell r="AS851">
            <v>0</v>
          </cell>
          <cell r="AT851">
            <v>0</v>
          </cell>
          <cell r="AU851">
            <v>0</v>
          </cell>
          <cell r="AV851">
            <v>0</v>
          </cell>
        </row>
        <row r="852">
          <cell r="A852" t="str">
            <v>September</v>
          </cell>
          <cell r="B852" t="str">
            <v>2010-2011</v>
          </cell>
          <cell r="C852" t="str">
            <v>18225.511200.912</v>
          </cell>
          <cell r="D852" t="str">
            <v>CONSER</v>
          </cell>
          <cell r="E852" t="str">
            <v>MCCR</v>
          </cell>
          <cell r="F852">
            <v>40801</v>
          </cell>
          <cell r="G852">
            <v>26733</v>
          </cell>
          <cell r="H852" t="str">
            <v>Clear Channel Broadcasting Inc</v>
          </cell>
          <cell r="I852">
            <v>664.31</v>
          </cell>
          <cell r="J852" t="str">
            <v>00143980</v>
          </cell>
          <cell r="K852" t="str">
            <v xml:space="preserve"> </v>
          </cell>
          <cell r="L852" t="str">
            <v>106-207142</v>
          </cell>
          <cell r="M852" t="str">
            <v>Annual Print, Internet &amp;</v>
          </cell>
          <cell r="N852" t="str">
            <v>ECONEDU</v>
          </cell>
          <cell r="O852" t="str">
            <v>Radio</v>
          </cell>
          <cell r="P852" t="str">
            <v>Yes</v>
          </cell>
          <cell r="Q852">
            <v>664.31</v>
          </cell>
          <cell r="R852">
            <v>0</v>
          </cell>
          <cell r="S852">
            <v>0</v>
          </cell>
          <cell r="T852">
            <v>0</v>
          </cell>
          <cell r="U852">
            <v>664.31</v>
          </cell>
          <cell r="V852">
            <v>0</v>
          </cell>
          <cell r="W852">
            <v>0</v>
          </cell>
          <cell r="X852" t="str">
            <v>September2010-2011</v>
          </cell>
          <cell r="Y852" t="str">
            <v>September2010-2011RadioCONSER</v>
          </cell>
          <cell r="Z852" t="str">
            <v>Radio26733CONSER</v>
          </cell>
          <cell r="AA852" t="str">
            <v>September2010-2011ECONEDU</v>
          </cell>
          <cell r="AB852" t="str">
            <v>RadioCONSER</v>
          </cell>
          <cell r="AC852" t="str">
            <v>YesCONSERRadio26733</v>
          </cell>
          <cell r="AD852" t="str">
            <v>ECONEDUSeptemberMCCR</v>
          </cell>
          <cell r="AE852" t="str">
            <v>RadioCONSER26733September</v>
          </cell>
          <cell r="AF852">
            <v>0</v>
          </cell>
          <cell r="AG852">
            <v>664.31</v>
          </cell>
          <cell r="AH852">
            <v>0</v>
          </cell>
          <cell r="AI852">
            <v>0</v>
          </cell>
          <cell r="AJ852">
            <v>0</v>
          </cell>
          <cell r="AK852">
            <v>0</v>
          </cell>
          <cell r="AL852">
            <v>0</v>
          </cell>
          <cell r="AM852">
            <v>0</v>
          </cell>
          <cell r="AN852">
            <v>0</v>
          </cell>
          <cell r="AO852">
            <v>0</v>
          </cell>
          <cell r="AP852">
            <v>0</v>
          </cell>
          <cell r="AQ852">
            <v>0</v>
          </cell>
          <cell r="AR852">
            <v>0</v>
          </cell>
          <cell r="AS852">
            <v>664.31</v>
          </cell>
          <cell r="AT852">
            <v>0</v>
          </cell>
          <cell r="AU852">
            <v>0</v>
          </cell>
          <cell r="AV852">
            <v>0</v>
          </cell>
        </row>
        <row r="853">
          <cell r="A853" t="str">
            <v>September</v>
          </cell>
          <cell r="B853" t="str">
            <v>2010-2011</v>
          </cell>
          <cell r="C853" t="str">
            <v>18225.511200.912</v>
          </cell>
          <cell r="D853" t="str">
            <v>CONSER</v>
          </cell>
          <cell r="E853" t="str">
            <v>MCCR</v>
          </cell>
          <cell r="F853">
            <v>40801</v>
          </cell>
          <cell r="G853">
            <v>26733</v>
          </cell>
          <cell r="H853" t="str">
            <v>Clear Channel Broadcasting Inc</v>
          </cell>
          <cell r="I853">
            <v>500.61</v>
          </cell>
          <cell r="J853" t="str">
            <v>00143980</v>
          </cell>
          <cell r="K853" t="str">
            <v xml:space="preserve"> </v>
          </cell>
          <cell r="L853" t="str">
            <v>106-207143</v>
          </cell>
          <cell r="M853" t="str">
            <v>Annual Print, Internet &amp;</v>
          </cell>
          <cell r="N853" t="str">
            <v>ECONEDU</v>
          </cell>
          <cell r="O853" t="str">
            <v>Radio</v>
          </cell>
          <cell r="P853" t="str">
            <v>Yes</v>
          </cell>
          <cell r="Q853">
            <v>500.61</v>
          </cell>
          <cell r="R853">
            <v>0</v>
          </cell>
          <cell r="S853">
            <v>0</v>
          </cell>
          <cell r="T853">
            <v>0</v>
          </cell>
          <cell r="U853">
            <v>500.61</v>
          </cell>
          <cell r="V853">
            <v>0</v>
          </cell>
          <cell r="W853">
            <v>0</v>
          </cell>
          <cell r="X853" t="str">
            <v>September2010-2011</v>
          </cell>
          <cell r="Y853" t="str">
            <v>September2010-2011RadioCONSER</v>
          </cell>
          <cell r="Z853" t="str">
            <v>Radio26733CONSER</v>
          </cell>
          <cell r="AA853" t="str">
            <v>September2010-2011ECONEDU</v>
          </cell>
          <cell r="AB853" t="str">
            <v>RadioCONSER</v>
          </cell>
          <cell r="AC853" t="str">
            <v>YesCONSERRadio26733</v>
          </cell>
          <cell r="AD853" t="str">
            <v>ECONEDUSeptemberMCCR</v>
          </cell>
          <cell r="AE853" t="str">
            <v>RadioCONSER26733September</v>
          </cell>
          <cell r="AF853">
            <v>0</v>
          </cell>
          <cell r="AG853">
            <v>500.61</v>
          </cell>
          <cell r="AH853">
            <v>0</v>
          </cell>
          <cell r="AI853">
            <v>0</v>
          </cell>
          <cell r="AJ853">
            <v>0</v>
          </cell>
          <cell r="AK853">
            <v>0</v>
          </cell>
          <cell r="AL853">
            <v>0</v>
          </cell>
          <cell r="AM853">
            <v>0</v>
          </cell>
          <cell r="AN853">
            <v>0</v>
          </cell>
          <cell r="AO853">
            <v>0</v>
          </cell>
          <cell r="AP853">
            <v>0</v>
          </cell>
          <cell r="AQ853">
            <v>0</v>
          </cell>
          <cell r="AR853">
            <v>0</v>
          </cell>
          <cell r="AS853">
            <v>500.61</v>
          </cell>
          <cell r="AT853">
            <v>0</v>
          </cell>
          <cell r="AU853">
            <v>0</v>
          </cell>
          <cell r="AV853">
            <v>0</v>
          </cell>
        </row>
        <row r="854">
          <cell r="A854" t="str">
            <v>September</v>
          </cell>
          <cell r="B854" t="str">
            <v>2010-2011</v>
          </cell>
          <cell r="C854" t="str">
            <v>18225.511200.912</v>
          </cell>
          <cell r="D854" t="str">
            <v>CONSER</v>
          </cell>
          <cell r="E854" t="str">
            <v>MCCR</v>
          </cell>
          <cell r="F854">
            <v>40801</v>
          </cell>
          <cell r="G854">
            <v>26733</v>
          </cell>
          <cell r="H854" t="str">
            <v>Clear Channel Broadcasting Inc</v>
          </cell>
          <cell r="I854">
            <v>607.625</v>
          </cell>
          <cell r="J854" t="str">
            <v>00143980</v>
          </cell>
          <cell r="K854" t="str">
            <v xml:space="preserve"> </v>
          </cell>
          <cell r="L854" t="str">
            <v>106-207169</v>
          </cell>
          <cell r="M854" t="str">
            <v>Annual Print, Internet &amp;</v>
          </cell>
          <cell r="N854" t="str">
            <v>ECONEDU</v>
          </cell>
          <cell r="O854" t="str">
            <v>Radio</v>
          </cell>
          <cell r="P854" t="str">
            <v>Yes</v>
          </cell>
          <cell r="Q854">
            <v>607.625</v>
          </cell>
          <cell r="R854">
            <v>0</v>
          </cell>
          <cell r="S854">
            <v>0</v>
          </cell>
          <cell r="T854">
            <v>0</v>
          </cell>
          <cell r="U854">
            <v>607.625</v>
          </cell>
          <cell r="V854">
            <v>0</v>
          </cell>
          <cell r="W854">
            <v>0</v>
          </cell>
          <cell r="X854" t="str">
            <v>September2010-2011</v>
          </cell>
          <cell r="Y854" t="str">
            <v>September2010-2011RadioCONSER</v>
          </cell>
          <cell r="Z854" t="str">
            <v>Radio26733CONSER</v>
          </cell>
          <cell r="AA854" t="str">
            <v>September2010-2011ECONEDU</v>
          </cell>
          <cell r="AB854" t="str">
            <v>RadioCONSER</v>
          </cell>
          <cell r="AC854" t="str">
            <v>YesCONSERRadio26733</v>
          </cell>
          <cell r="AD854" t="str">
            <v>ECONEDUSeptemberMCCR</v>
          </cell>
          <cell r="AE854" t="str">
            <v>RadioCONSER26733September</v>
          </cell>
          <cell r="AF854">
            <v>0</v>
          </cell>
          <cell r="AG854">
            <v>607.625</v>
          </cell>
          <cell r="AH854">
            <v>0</v>
          </cell>
          <cell r="AI854">
            <v>0</v>
          </cell>
          <cell r="AJ854">
            <v>0</v>
          </cell>
          <cell r="AK854">
            <v>0</v>
          </cell>
          <cell r="AL854">
            <v>0</v>
          </cell>
          <cell r="AM854">
            <v>0</v>
          </cell>
          <cell r="AN854">
            <v>0</v>
          </cell>
          <cell r="AO854">
            <v>0</v>
          </cell>
          <cell r="AP854">
            <v>0</v>
          </cell>
          <cell r="AQ854">
            <v>0</v>
          </cell>
          <cell r="AR854">
            <v>0</v>
          </cell>
          <cell r="AS854">
            <v>607.625</v>
          </cell>
          <cell r="AT854">
            <v>0</v>
          </cell>
          <cell r="AU854">
            <v>0</v>
          </cell>
          <cell r="AV854">
            <v>0</v>
          </cell>
        </row>
        <row r="855">
          <cell r="A855" t="str">
            <v>September</v>
          </cell>
          <cell r="B855" t="str">
            <v>2010-2011</v>
          </cell>
          <cell r="C855" t="str">
            <v>18225.511200.912</v>
          </cell>
          <cell r="D855" t="str">
            <v>CONSER</v>
          </cell>
          <cell r="E855" t="str">
            <v>MCCR</v>
          </cell>
          <cell r="F855">
            <v>40801</v>
          </cell>
          <cell r="G855">
            <v>53405</v>
          </cell>
          <cell r="H855" t="str">
            <v>Cox Radio WCFB FM</v>
          </cell>
          <cell r="I855">
            <v>608.33000000000004</v>
          </cell>
          <cell r="J855" t="str">
            <v>00143979</v>
          </cell>
          <cell r="K855" t="str">
            <v xml:space="preserve"> </v>
          </cell>
          <cell r="L855" t="str">
            <v>IN-CFB-111085404</v>
          </cell>
          <cell r="M855" t="str">
            <v>Annual Print, Internet &amp;</v>
          </cell>
          <cell r="N855" t="str">
            <v>ECONEDU</v>
          </cell>
          <cell r="O855" t="str">
            <v>Radio</v>
          </cell>
          <cell r="P855" t="str">
            <v>Yes</v>
          </cell>
          <cell r="Q855">
            <v>608.33000000000004</v>
          </cell>
          <cell r="R855">
            <v>0</v>
          </cell>
          <cell r="S855">
            <v>0</v>
          </cell>
          <cell r="T855">
            <v>0</v>
          </cell>
          <cell r="U855">
            <v>608.33000000000004</v>
          </cell>
          <cell r="V855">
            <v>0</v>
          </cell>
          <cell r="W855">
            <v>0</v>
          </cell>
          <cell r="X855" t="str">
            <v>September2010-2011</v>
          </cell>
          <cell r="Y855" t="str">
            <v>September2010-2011RadioCONSER</v>
          </cell>
          <cell r="Z855" t="str">
            <v>Radio53405CONSER</v>
          </cell>
          <cell r="AA855" t="str">
            <v>September2010-2011ECONEDU</v>
          </cell>
          <cell r="AB855" t="str">
            <v>RadioCONSER</v>
          </cell>
          <cell r="AC855" t="str">
            <v>YesCONSERRadio53405</v>
          </cell>
          <cell r="AD855" t="str">
            <v>ECONEDUSeptemberMCCR</v>
          </cell>
          <cell r="AE855" t="str">
            <v>RadioCONSER53405September</v>
          </cell>
          <cell r="AF855">
            <v>0</v>
          </cell>
          <cell r="AG855">
            <v>608.33000000000004</v>
          </cell>
          <cell r="AH855">
            <v>0</v>
          </cell>
          <cell r="AI855">
            <v>0</v>
          </cell>
          <cell r="AJ855">
            <v>0</v>
          </cell>
          <cell r="AK855">
            <v>0</v>
          </cell>
          <cell r="AL855">
            <v>0</v>
          </cell>
          <cell r="AM855">
            <v>0</v>
          </cell>
          <cell r="AN855">
            <v>0</v>
          </cell>
          <cell r="AO855">
            <v>0</v>
          </cell>
          <cell r="AP855">
            <v>0</v>
          </cell>
          <cell r="AQ855">
            <v>0</v>
          </cell>
          <cell r="AR855">
            <v>0</v>
          </cell>
          <cell r="AS855">
            <v>608.33000000000004</v>
          </cell>
          <cell r="AT855">
            <v>0</v>
          </cell>
          <cell r="AU855">
            <v>0</v>
          </cell>
          <cell r="AV855">
            <v>0</v>
          </cell>
        </row>
        <row r="856">
          <cell r="A856" t="str">
            <v>September</v>
          </cell>
          <cell r="B856" t="str">
            <v>2010-2011</v>
          </cell>
          <cell r="C856" t="str">
            <v>18225.511200.912</v>
          </cell>
          <cell r="D856" t="str">
            <v>CONSER</v>
          </cell>
          <cell r="E856" t="str">
            <v>MCCR</v>
          </cell>
          <cell r="F856">
            <v>40801</v>
          </cell>
          <cell r="G856">
            <v>53404</v>
          </cell>
          <cell r="H856" t="str">
            <v>Cox Radio WMMO FM</v>
          </cell>
          <cell r="I856">
            <v>608.33000000000004</v>
          </cell>
          <cell r="J856" t="str">
            <v>00143979</v>
          </cell>
          <cell r="K856" t="str">
            <v xml:space="preserve"> </v>
          </cell>
          <cell r="L856" t="str">
            <v>IN-MMO-111085573</v>
          </cell>
          <cell r="M856" t="str">
            <v>Annual Print, Internet &amp;</v>
          </cell>
          <cell r="N856" t="str">
            <v>ECONEDU</v>
          </cell>
          <cell r="O856" t="str">
            <v>Radio</v>
          </cell>
          <cell r="P856" t="str">
            <v>Yes</v>
          </cell>
          <cell r="Q856">
            <v>608.33000000000004</v>
          </cell>
          <cell r="R856">
            <v>0</v>
          </cell>
          <cell r="S856">
            <v>0</v>
          </cell>
          <cell r="T856">
            <v>0</v>
          </cell>
          <cell r="U856">
            <v>608.33000000000004</v>
          </cell>
          <cell r="V856">
            <v>0</v>
          </cell>
          <cell r="W856">
            <v>0</v>
          </cell>
          <cell r="X856" t="str">
            <v>September2010-2011</v>
          </cell>
          <cell r="Y856" t="str">
            <v>September2010-2011RadioCONSER</v>
          </cell>
          <cell r="Z856" t="str">
            <v>Radio53404CONSER</v>
          </cell>
          <cell r="AA856" t="str">
            <v>September2010-2011ECONEDU</v>
          </cell>
          <cell r="AB856" t="str">
            <v>RadioCONSER</v>
          </cell>
          <cell r="AC856" t="str">
            <v>YesCONSERRadio53404</v>
          </cell>
          <cell r="AD856" t="str">
            <v>ECONEDUSeptemberMCCR</v>
          </cell>
          <cell r="AE856" t="str">
            <v>RadioCONSER53404September</v>
          </cell>
          <cell r="AF856">
            <v>0</v>
          </cell>
          <cell r="AG856">
            <v>608.33000000000004</v>
          </cell>
          <cell r="AH856">
            <v>0</v>
          </cell>
          <cell r="AI856">
            <v>0</v>
          </cell>
          <cell r="AJ856">
            <v>0</v>
          </cell>
          <cell r="AK856">
            <v>0</v>
          </cell>
          <cell r="AL856">
            <v>0</v>
          </cell>
          <cell r="AM856">
            <v>0</v>
          </cell>
          <cell r="AN856">
            <v>0</v>
          </cell>
          <cell r="AO856">
            <v>0</v>
          </cell>
          <cell r="AP856">
            <v>0</v>
          </cell>
          <cell r="AQ856">
            <v>0</v>
          </cell>
          <cell r="AR856">
            <v>0</v>
          </cell>
          <cell r="AS856">
            <v>608.33000000000004</v>
          </cell>
          <cell r="AT856">
            <v>0</v>
          </cell>
          <cell r="AU856">
            <v>0</v>
          </cell>
          <cell r="AV856">
            <v>0</v>
          </cell>
        </row>
        <row r="857">
          <cell r="A857" t="str">
            <v>September</v>
          </cell>
          <cell r="B857" t="str">
            <v>2010-2011</v>
          </cell>
          <cell r="C857" t="str">
            <v>18225.511200.912</v>
          </cell>
          <cell r="D857" t="str">
            <v>CONSER</v>
          </cell>
          <cell r="E857" t="str">
            <v>MCCR</v>
          </cell>
          <cell r="F857">
            <v>40801</v>
          </cell>
          <cell r="G857">
            <v>53406</v>
          </cell>
          <cell r="H857" t="str">
            <v>Cox Radio WWKA FM</v>
          </cell>
          <cell r="I857">
            <v>554.5</v>
          </cell>
          <cell r="J857" t="str">
            <v>00143978</v>
          </cell>
          <cell r="K857" t="str">
            <v xml:space="preserve"> </v>
          </cell>
          <cell r="L857" t="str">
            <v>IN-WKA-111085601</v>
          </cell>
          <cell r="M857" t="str">
            <v>Annual Print, Internet &amp;</v>
          </cell>
          <cell r="N857" t="str">
            <v>ECONEDU</v>
          </cell>
          <cell r="O857" t="str">
            <v>Radio</v>
          </cell>
          <cell r="P857" t="str">
            <v>Yes</v>
          </cell>
          <cell r="Q857">
            <v>554.5</v>
          </cell>
          <cell r="R857">
            <v>0</v>
          </cell>
          <cell r="S857">
            <v>0</v>
          </cell>
          <cell r="T857">
            <v>0</v>
          </cell>
          <cell r="U857">
            <v>554.5</v>
          </cell>
          <cell r="V857">
            <v>0</v>
          </cell>
          <cell r="W857">
            <v>0</v>
          </cell>
          <cell r="X857" t="str">
            <v>September2010-2011</v>
          </cell>
          <cell r="Y857" t="str">
            <v>September2010-2011RadioCONSER</v>
          </cell>
          <cell r="Z857" t="str">
            <v>Radio53406CONSER</v>
          </cell>
          <cell r="AA857" t="str">
            <v>September2010-2011ECONEDU</v>
          </cell>
          <cell r="AB857" t="str">
            <v>RadioCONSER</v>
          </cell>
          <cell r="AC857" t="str">
            <v>YesCONSERRadio53406</v>
          </cell>
          <cell r="AD857" t="str">
            <v>ECONEDUSeptemberMCCR</v>
          </cell>
          <cell r="AE857" t="str">
            <v>RadioCONSER53406September</v>
          </cell>
          <cell r="AF857">
            <v>0</v>
          </cell>
          <cell r="AG857">
            <v>554.5</v>
          </cell>
          <cell r="AH857">
            <v>0</v>
          </cell>
          <cell r="AI857">
            <v>0</v>
          </cell>
          <cell r="AJ857">
            <v>0</v>
          </cell>
          <cell r="AK857">
            <v>0</v>
          </cell>
          <cell r="AL857">
            <v>0</v>
          </cell>
          <cell r="AM857">
            <v>0</v>
          </cell>
          <cell r="AN857">
            <v>0</v>
          </cell>
          <cell r="AO857">
            <v>0</v>
          </cell>
          <cell r="AP857">
            <v>0</v>
          </cell>
          <cell r="AQ857">
            <v>0</v>
          </cell>
          <cell r="AR857">
            <v>0</v>
          </cell>
          <cell r="AS857">
            <v>554.5</v>
          </cell>
          <cell r="AT857">
            <v>0</v>
          </cell>
          <cell r="AU857">
            <v>0</v>
          </cell>
          <cell r="AV857">
            <v>0</v>
          </cell>
        </row>
        <row r="858">
          <cell r="A858" t="str">
            <v>February</v>
          </cell>
          <cell r="B858" t="str">
            <v>2010-2011</v>
          </cell>
          <cell r="C858" t="str">
            <v>18225.511200.912</v>
          </cell>
          <cell r="D858" t="str">
            <v>CONSER</v>
          </cell>
          <cell r="E858" t="str">
            <v>MCCR</v>
          </cell>
          <cell r="F858">
            <v>40597</v>
          </cell>
          <cell r="G858">
            <v>179639</v>
          </cell>
          <cell r="H858" t="str">
            <v>St Cloud In The News LLC</v>
          </cell>
          <cell r="I858">
            <v>488</v>
          </cell>
          <cell r="J858" t="str">
            <v>00141198</v>
          </cell>
          <cell r="K858" t="str">
            <v>00361660</v>
          </cell>
          <cell r="L858" t="str">
            <v>12827</v>
          </cell>
          <cell r="M858" t="str">
            <v>Additional Funding for 2010</v>
          </cell>
          <cell r="N858" t="str">
            <v>ECON-2E</v>
          </cell>
          <cell r="O858" t="str">
            <v>Print-Newspaper</v>
          </cell>
          <cell r="P858" t="str">
            <v>Yes</v>
          </cell>
          <cell r="Q858">
            <v>488</v>
          </cell>
          <cell r="R858">
            <v>0</v>
          </cell>
          <cell r="S858">
            <v>0</v>
          </cell>
          <cell r="T858">
            <v>0</v>
          </cell>
          <cell r="U858">
            <v>488</v>
          </cell>
          <cell r="V858">
            <v>0</v>
          </cell>
          <cell r="W858">
            <v>0</v>
          </cell>
          <cell r="X858" t="str">
            <v>February2010-2011</v>
          </cell>
          <cell r="Y858" t="str">
            <v>February2010-2011Print-NewspaperCONSER</v>
          </cell>
          <cell r="Z858" t="str">
            <v>Print-Newspaper179639CONSER</v>
          </cell>
          <cell r="AA858" t="str">
            <v>February2010-2011ECON-2E</v>
          </cell>
          <cell r="AB858" t="str">
            <v>Print-NewspaperCONSER</v>
          </cell>
          <cell r="AC858" t="str">
            <v>YesCONSERPrint-Newspaper179639</v>
          </cell>
          <cell r="AD858" t="str">
            <v>ECON-2EFebruaryMCCR</v>
          </cell>
          <cell r="AE858" t="str">
            <v>Print-NewspaperCONSER179639February</v>
          </cell>
          <cell r="AF858">
            <v>0</v>
          </cell>
          <cell r="AG858">
            <v>488</v>
          </cell>
          <cell r="AH858">
            <v>0</v>
          </cell>
          <cell r="AI858">
            <v>0</v>
          </cell>
          <cell r="AJ858">
            <v>0</v>
          </cell>
          <cell r="AK858">
            <v>0</v>
          </cell>
          <cell r="AL858">
            <v>488</v>
          </cell>
          <cell r="AM858">
            <v>0</v>
          </cell>
          <cell r="AN858">
            <v>0</v>
          </cell>
          <cell r="AO858">
            <v>0</v>
          </cell>
          <cell r="AP858">
            <v>0</v>
          </cell>
          <cell r="AQ858">
            <v>0</v>
          </cell>
          <cell r="AR858">
            <v>0</v>
          </cell>
          <cell r="AS858">
            <v>0</v>
          </cell>
          <cell r="AT858">
            <v>0</v>
          </cell>
          <cell r="AU858">
            <v>0</v>
          </cell>
          <cell r="AV858">
            <v>0</v>
          </cell>
        </row>
        <row r="859">
          <cell r="A859" t="str">
            <v>April</v>
          </cell>
          <cell r="B859" t="str">
            <v>2010-2011</v>
          </cell>
          <cell r="C859" t="str">
            <v>18225.511200.912</v>
          </cell>
          <cell r="D859" t="str">
            <v>CONSER</v>
          </cell>
          <cell r="E859" t="str">
            <v>MCCR</v>
          </cell>
          <cell r="F859">
            <v>40644</v>
          </cell>
          <cell r="G859">
            <v>137276</v>
          </cell>
          <cell r="H859" t="str">
            <v>Sun Publications of Florida</v>
          </cell>
          <cell r="I859">
            <v>250</v>
          </cell>
          <cell r="J859" t="str">
            <v>00141797</v>
          </cell>
          <cell r="K859" t="str">
            <v xml:space="preserve"> </v>
          </cell>
          <cell r="L859" t="str">
            <v>00201559/00203527 3/27/11</v>
          </cell>
          <cell r="M859" t="str">
            <v>Annual Print, Internet &amp;</v>
          </cell>
          <cell r="N859" t="str">
            <v>ECON-2E</v>
          </cell>
          <cell r="O859" t="str">
            <v>Print-Newspaper</v>
          </cell>
          <cell r="P859" t="str">
            <v>Yes</v>
          </cell>
          <cell r="Q859">
            <v>250</v>
          </cell>
          <cell r="R859">
            <v>0</v>
          </cell>
          <cell r="S859">
            <v>0</v>
          </cell>
          <cell r="T859">
            <v>0</v>
          </cell>
          <cell r="U859">
            <v>250</v>
          </cell>
          <cell r="V859">
            <v>0</v>
          </cell>
          <cell r="W859">
            <v>0</v>
          </cell>
          <cell r="X859" t="str">
            <v>April2010-2011</v>
          </cell>
          <cell r="Y859" t="str">
            <v>April2010-2011Print-NewspaperCONSER</v>
          </cell>
          <cell r="Z859" t="str">
            <v>Print-Newspaper137276CONSER</v>
          </cell>
          <cell r="AA859" t="str">
            <v>April2010-2011ECON-2E</v>
          </cell>
          <cell r="AB859" t="str">
            <v>Print-NewspaperCONSER</v>
          </cell>
          <cell r="AC859" t="str">
            <v>YesCONSERPrint-Newspaper137276</v>
          </cell>
          <cell r="AD859" t="str">
            <v>ECON-2EAprilMCCR</v>
          </cell>
          <cell r="AE859" t="str">
            <v>Print-NewspaperCONSER137276April</v>
          </cell>
          <cell r="AF859">
            <v>0</v>
          </cell>
          <cell r="AG859">
            <v>250</v>
          </cell>
          <cell r="AH859">
            <v>0</v>
          </cell>
          <cell r="AI859">
            <v>0</v>
          </cell>
          <cell r="AJ859">
            <v>0</v>
          </cell>
          <cell r="AK859">
            <v>0</v>
          </cell>
          <cell r="AL859">
            <v>0</v>
          </cell>
          <cell r="AM859">
            <v>0</v>
          </cell>
          <cell r="AN859">
            <v>250</v>
          </cell>
          <cell r="AO859">
            <v>0</v>
          </cell>
          <cell r="AP859">
            <v>0</v>
          </cell>
          <cell r="AQ859">
            <v>0</v>
          </cell>
          <cell r="AR859">
            <v>0</v>
          </cell>
          <cell r="AS859">
            <v>0</v>
          </cell>
          <cell r="AT859">
            <v>0</v>
          </cell>
          <cell r="AU859">
            <v>0</v>
          </cell>
          <cell r="AV859">
            <v>0</v>
          </cell>
        </row>
        <row r="860">
          <cell r="A860" t="str">
            <v>June</v>
          </cell>
          <cell r="B860" t="str">
            <v>2010-2011</v>
          </cell>
          <cell r="C860" t="str">
            <v>18225.511200.912</v>
          </cell>
          <cell r="D860" t="str">
            <v>CONSER</v>
          </cell>
          <cell r="E860" t="str">
            <v>MCCR</v>
          </cell>
          <cell r="F860">
            <v>40716</v>
          </cell>
          <cell r="G860">
            <v>53405</v>
          </cell>
          <cell r="H860" t="str">
            <v>Cox Radio WCFB FM</v>
          </cell>
          <cell r="I860">
            <v>1062.5</v>
          </cell>
          <cell r="J860" t="str">
            <v>00142706</v>
          </cell>
          <cell r="K860" t="str">
            <v>00388331</v>
          </cell>
          <cell r="L860" t="str">
            <v>IN-CFB-111054568</v>
          </cell>
          <cell r="M860" t="str">
            <v>Annual Print, Internet &amp;</v>
          </cell>
          <cell r="N860" t="str">
            <v>ECON-2E</v>
          </cell>
          <cell r="O860" t="str">
            <v>Radio</v>
          </cell>
          <cell r="P860" t="str">
            <v>Yes</v>
          </cell>
          <cell r="Q860">
            <v>1062.5</v>
          </cell>
          <cell r="R860">
            <v>0</v>
          </cell>
          <cell r="S860">
            <v>0</v>
          </cell>
          <cell r="T860">
            <v>0</v>
          </cell>
          <cell r="U860">
            <v>1062.5</v>
          </cell>
          <cell r="V860">
            <v>0</v>
          </cell>
          <cell r="W860">
            <v>0</v>
          </cell>
          <cell r="X860" t="str">
            <v>June2010-2011</v>
          </cell>
          <cell r="Y860" t="str">
            <v>June2010-2011RadioCONSER</v>
          </cell>
          <cell r="Z860" t="str">
            <v>Radio53405CONSER</v>
          </cell>
          <cell r="AA860" t="str">
            <v>June2010-2011ECON-2E</v>
          </cell>
          <cell r="AB860" t="str">
            <v>RadioCONSER</v>
          </cell>
          <cell r="AC860" t="str">
            <v>YesCONSERRadio53405</v>
          </cell>
          <cell r="AD860" t="str">
            <v>ECON-2EJuneMCCR</v>
          </cell>
          <cell r="AE860" t="str">
            <v>RadioCONSER53405June</v>
          </cell>
          <cell r="AF860">
            <v>0</v>
          </cell>
          <cell r="AG860">
            <v>1062.5</v>
          </cell>
          <cell r="AH860">
            <v>0</v>
          </cell>
          <cell r="AI860">
            <v>0</v>
          </cell>
          <cell r="AJ860">
            <v>0</v>
          </cell>
          <cell r="AK860">
            <v>0</v>
          </cell>
          <cell r="AL860">
            <v>0</v>
          </cell>
          <cell r="AM860">
            <v>0</v>
          </cell>
          <cell r="AN860">
            <v>0</v>
          </cell>
          <cell r="AO860">
            <v>0</v>
          </cell>
          <cell r="AP860">
            <v>1062.5</v>
          </cell>
          <cell r="AQ860">
            <v>0</v>
          </cell>
          <cell r="AR860">
            <v>0</v>
          </cell>
          <cell r="AS860">
            <v>0</v>
          </cell>
          <cell r="AT860">
            <v>0</v>
          </cell>
          <cell r="AU860">
            <v>0</v>
          </cell>
          <cell r="AV860">
            <v>0</v>
          </cell>
        </row>
        <row r="861">
          <cell r="A861" t="str">
            <v>June</v>
          </cell>
          <cell r="B861" t="str">
            <v>2010-2011</v>
          </cell>
          <cell r="C861" t="str">
            <v>18225.511200.912</v>
          </cell>
          <cell r="D861" t="str">
            <v>CONSER</v>
          </cell>
          <cell r="E861" t="str">
            <v>MCCR</v>
          </cell>
          <cell r="F861">
            <v>40716</v>
          </cell>
          <cell r="G861">
            <v>53403</v>
          </cell>
          <cell r="H861" t="str">
            <v>Cox Radio WDBO AM</v>
          </cell>
          <cell r="I861">
            <v>1428</v>
          </cell>
          <cell r="J861" t="str">
            <v>00142712</v>
          </cell>
          <cell r="K861" t="str">
            <v>00388331</v>
          </cell>
          <cell r="L861" t="str">
            <v>IN-DBO-111054853</v>
          </cell>
          <cell r="M861" t="str">
            <v>Annual Print, Internet &amp;</v>
          </cell>
          <cell r="N861" t="str">
            <v>ECON-2E</v>
          </cell>
          <cell r="O861" t="str">
            <v>Radio</v>
          </cell>
          <cell r="P861" t="str">
            <v>Yes</v>
          </cell>
          <cell r="Q861">
            <v>1428</v>
          </cell>
          <cell r="R861">
            <v>0</v>
          </cell>
          <cell r="S861">
            <v>0</v>
          </cell>
          <cell r="T861">
            <v>0</v>
          </cell>
          <cell r="U861">
            <v>1428</v>
          </cell>
          <cell r="V861">
            <v>0</v>
          </cell>
          <cell r="W861">
            <v>0</v>
          </cell>
          <cell r="X861" t="str">
            <v>June2010-2011</v>
          </cell>
          <cell r="Y861" t="str">
            <v>June2010-2011RadioCONSER</v>
          </cell>
          <cell r="Z861" t="str">
            <v>Radio53403CONSER</v>
          </cell>
          <cell r="AA861" t="str">
            <v>June2010-2011ECON-2E</v>
          </cell>
          <cell r="AB861" t="str">
            <v>RadioCONSER</v>
          </cell>
          <cell r="AC861" t="str">
            <v>YesCONSERRadio53403</v>
          </cell>
          <cell r="AD861" t="str">
            <v>ECON-2EJuneMCCR</v>
          </cell>
          <cell r="AE861" t="str">
            <v>RadioCONSER53403June</v>
          </cell>
          <cell r="AF861">
            <v>0</v>
          </cell>
          <cell r="AG861">
            <v>1428</v>
          </cell>
          <cell r="AH861">
            <v>0</v>
          </cell>
          <cell r="AI861">
            <v>0</v>
          </cell>
          <cell r="AJ861">
            <v>0</v>
          </cell>
          <cell r="AK861">
            <v>0</v>
          </cell>
          <cell r="AL861">
            <v>0</v>
          </cell>
          <cell r="AM861">
            <v>0</v>
          </cell>
          <cell r="AN861">
            <v>0</v>
          </cell>
          <cell r="AO861">
            <v>0</v>
          </cell>
          <cell r="AP861">
            <v>1428</v>
          </cell>
          <cell r="AQ861">
            <v>0</v>
          </cell>
          <cell r="AR861">
            <v>0</v>
          </cell>
          <cell r="AS861">
            <v>0</v>
          </cell>
          <cell r="AT861">
            <v>0</v>
          </cell>
          <cell r="AU861">
            <v>0</v>
          </cell>
          <cell r="AV861">
            <v>0</v>
          </cell>
        </row>
        <row r="862">
          <cell r="A862" t="str">
            <v>June</v>
          </cell>
          <cell r="B862" t="str">
            <v>2010-2011</v>
          </cell>
          <cell r="C862" t="str">
            <v>18225.511200.912</v>
          </cell>
          <cell r="D862" t="str">
            <v>CONSER</v>
          </cell>
          <cell r="E862" t="str">
            <v>MCCR</v>
          </cell>
          <cell r="F862">
            <v>40718</v>
          </cell>
          <cell r="G862">
            <v>179639</v>
          </cell>
          <cell r="H862" t="str">
            <v>St Cloud In The News LLC</v>
          </cell>
          <cell r="I862">
            <v>488</v>
          </cell>
          <cell r="J862" t="str">
            <v>00142733</v>
          </cell>
          <cell r="K862" t="str">
            <v>00361660</v>
          </cell>
          <cell r="L862" t="str">
            <v>13281</v>
          </cell>
          <cell r="M862" t="str">
            <v>Annual Print, Internet &amp;</v>
          </cell>
          <cell r="N862" t="str">
            <v>ECON-2E</v>
          </cell>
          <cell r="O862" t="str">
            <v>Print-Newspaper</v>
          </cell>
          <cell r="P862" t="str">
            <v>Yes</v>
          </cell>
          <cell r="Q862">
            <v>488</v>
          </cell>
          <cell r="R862">
            <v>0</v>
          </cell>
          <cell r="S862">
            <v>0</v>
          </cell>
          <cell r="T862">
            <v>0</v>
          </cell>
          <cell r="U862">
            <v>488</v>
          </cell>
          <cell r="V862">
            <v>0</v>
          </cell>
          <cell r="W862">
            <v>0</v>
          </cell>
          <cell r="X862" t="str">
            <v>June2010-2011</v>
          </cell>
          <cell r="Y862" t="str">
            <v>June2010-2011Print-NewspaperCONSER</v>
          </cell>
          <cell r="Z862" t="str">
            <v>Print-Newspaper179639CONSER</v>
          </cell>
          <cell r="AA862" t="str">
            <v>June2010-2011ECON-2E</v>
          </cell>
          <cell r="AB862" t="str">
            <v>Print-NewspaperCONSER</v>
          </cell>
          <cell r="AC862" t="str">
            <v>YesCONSERPrint-Newspaper179639</v>
          </cell>
          <cell r="AD862" t="str">
            <v>ECON-2EJuneMCCR</v>
          </cell>
          <cell r="AE862" t="str">
            <v>Print-NewspaperCONSER179639June</v>
          </cell>
          <cell r="AF862">
            <v>0</v>
          </cell>
          <cell r="AG862">
            <v>488</v>
          </cell>
          <cell r="AH862">
            <v>0</v>
          </cell>
          <cell r="AI862">
            <v>0</v>
          </cell>
          <cell r="AJ862">
            <v>0</v>
          </cell>
          <cell r="AK862">
            <v>0</v>
          </cell>
          <cell r="AL862">
            <v>0</v>
          </cell>
          <cell r="AM862">
            <v>0</v>
          </cell>
          <cell r="AN862">
            <v>0</v>
          </cell>
          <cell r="AO862">
            <v>0</v>
          </cell>
          <cell r="AP862">
            <v>488</v>
          </cell>
          <cell r="AQ862">
            <v>0</v>
          </cell>
          <cell r="AR862">
            <v>0</v>
          </cell>
          <cell r="AS862">
            <v>0</v>
          </cell>
          <cell r="AT862">
            <v>0</v>
          </cell>
          <cell r="AU862">
            <v>0</v>
          </cell>
          <cell r="AV862">
            <v>0</v>
          </cell>
        </row>
        <row r="863">
          <cell r="A863" t="str">
            <v>June</v>
          </cell>
          <cell r="B863" t="str">
            <v>2010-2011</v>
          </cell>
          <cell r="C863" t="str">
            <v>18225.511200.912</v>
          </cell>
          <cell r="D863" t="str">
            <v>CONSER</v>
          </cell>
          <cell r="E863" t="str">
            <v>MCCR</v>
          </cell>
          <cell r="F863">
            <v>40718</v>
          </cell>
          <cell r="G863">
            <v>137276</v>
          </cell>
          <cell r="H863" t="str">
            <v>Sun Publications of Florida</v>
          </cell>
          <cell r="I863">
            <v>250</v>
          </cell>
          <cell r="J863" t="str">
            <v>00142734</v>
          </cell>
          <cell r="K863" t="str">
            <v>00361660</v>
          </cell>
          <cell r="L863" t="str">
            <v>00211361</v>
          </cell>
          <cell r="M863" t="str">
            <v>Annual Print, Internet &amp;</v>
          </cell>
          <cell r="N863" t="str">
            <v>ECON-2E</v>
          </cell>
          <cell r="O863" t="str">
            <v>Print-Newspaper</v>
          </cell>
          <cell r="P863" t="str">
            <v>Yes</v>
          </cell>
          <cell r="Q863">
            <v>250</v>
          </cell>
          <cell r="R863">
            <v>0</v>
          </cell>
          <cell r="S863">
            <v>0</v>
          </cell>
          <cell r="T863">
            <v>0</v>
          </cell>
          <cell r="U863">
            <v>250</v>
          </cell>
          <cell r="V863">
            <v>0</v>
          </cell>
          <cell r="W863">
            <v>0</v>
          </cell>
          <cell r="X863" t="str">
            <v>June2010-2011</v>
          </cell>
          <cell r="Y863" t="str">
            <v>June2010-2011Print-NewspaperCONSER</v>
          </cell>
          <cell r="Z863" t="str">
            <v>Print-Newspaper137276CONSER</v>
          </cell>
          <cell r="AA863" t="str">
            <v>June2010-2011ECON-2E</v>
          </cell>
          <cell r="AB863" t="str">
            <v>Print-NewspaperCONSER</v>
          </cell>
          <cell r="AC863" t="str">
            <v>YesCONSERPrint-Newspaper137276</v>
          </cell>
          <cell r="AD863" t="str">
            <v>ECON-2EJuneMCCR</v>
          </cell>
          <cell r="AE863" t="str">
            <v>Print-NewspaperCONSER137276June</v>
          </cell>
          <cell r="AF863">
            <v>0</v>
          </cell>
          <cell r="AG863">
            <v>250</v>
          </cell>
          <cell r="AH863">
            <v>0</v>
          </cell>
          <cell r="AI863">
            <v>0</v>
          </cell>
          <cell r="AJ863">
            <v>0</v>
          </cell>
          <cell r="AK863">
            <v>0</v>
          </cell>
          <cell r="AL863">
            <v>0</v>
          </cell>
          <cell r="AM863">
            <v>0</v>
          </cell>
          <cell r="AN863">
            <v>0</v>
          </cell>
          <cell r="AO863">
            <v>0</v>
          </cell>
          <cell r="AP863">
            <v>250</v>
          </cell>
          <cell r="AQ863">
            <v>0</v>
          </cell>
          <cell r="AR863">
            <v>0</v>
          </cell>
          <cell r="AS863">
            <v>0</v>
          </cell>
          <cell r="AT863">
            <v>0</v>
          </cell>
          <cell r="AU863">
            <v>0</v>
          </cell>
          <cell r="AV863">
            <v>0</v>
          </cell>
        </row>
        <row r="864">
          <cell r="A864" t="str">
            <v>June</v>
          </cell>
          <cell r="B864" t="str">
            <v>2010-2011</v>
          </cell>
          <cell r="C864" t="str">
            <v>18225.511200.912</v>
          </cell>
          <cell r="D864" t="str">
            <v>CONSER</v>
          </cell>
          <cell r="E864" t="str">
            <v>MCCR</v>
          </cell>
          <cell r="F864">
            <v>40718</v>
          </cell>
          <cell r="G864">
            <v>137276</v>
          </cell>
          <cell r="H864" t="str">
            <v>Sun Publications of Florida</v>
          </cell>
          <cell r="I864">
            <v>250</v>
          </cell>
          <cell r="J864" t="str">
            <v>00142734</v>
          </cell>
          <cell r="K864" t="str">
            <v>00361660</v>
          </cell>
          <cell r="L864" t="str">
            <v>00213218</v>
          </cell>
          <cell r="M864" t="str">
            <v>Annual Print, Internet &amp;</v>
          </cell>
          <cell r="N864" t="str">
            <v>ECON-2E</v>
          </cell>
          <cell r="O864" t="str">
            <v>Print-Newspaper</v>
          </cell>
          <cell r="P864" t="str">
            <v>Yes</v>
          </cell>
          <cell r="Q864">
            <v>250</v>
          </cell>
          <cell r="R864">
            <v>0</v>
          </cell>
          <cell r="S864">
            <v>0</v>
          </cell>
          <cell r="T864">
            <v>0</v>
          </cell>
          <cell r="U864">
            <v>250</v>
          </cell>
          <cell r="V864">
            <v>0</v>
          </cell>
          <cell r="W864">
            <v>0</v>
          </cell>
          <cell r="X864" t="str">
            <v>June2010-2011</v>
          </cell>
          <cell r="Y864" t="str">
            <v>June2010-2011Print-NewspaperCONSER</v>
          </cell>
          <cell r="Z864" t="str">
            <v>Print-Newspaper137276CONSER</v>
          </cell>
          <cell r="AA864" t="str">
            <v>June2010-2011ECON-2E</v>
          </cell>
          <cell r="AB864" t="str">
            <v>Print-NewspaperCONSER</v>
          </cell>
          <cell r="AC864" t="str">
            <v>YesCONSERPrint-Newspaper137276</v>
          </cell>
          <cell r="AD864" t="str">
            <v>ECON-2EJuneMCCR</v>
          </cell>
          <cell r="AE864" t="str">
            <v>Print-NewspaperCONSER137276June</v>
          </cell>
          <cell r="AF864">
            <v>0</v>
          </cell>
          <cell r="AG864">
            <v>250</v>
          </cell>
          <cell r="AH864">
            <v>0</v>
          </cell>
          <cell r="AI864">
            <v>0</v>
          </cell>
          <cell r="AJ864">
            <v>0</v>
          </cell>
          <cell r="AK864">
            <v>0</v>
          </cell>
          <cell r="AL864">
            <v>0</v>
          </cell>
          <cell r="AM864">
            <v>0</v>
          </cell>
          <cell r="AN864">
            <v>0</v>
          </cell>
          <cell r="AO864">
            <v>0</v>
          </cell>
          <cell r="AP864">
            <v>250</v>
          </cell>
          <cell r="AQ864">
            <v>0</v>
          </cell>
          <cell r="AR864">
            <v>0</v>
          </cell>
          <cell r="AS864">
            <v>0</v>
          </cell>
          <cell r="AT864">
            <v>0</v>
          </cell>
          <cell r="AU864">
            <v>0</v>
          </cell>
          <cell r="AV864">
            <v>0</v>
          </cell>
        </row>
        <row r="865">
          <cell r="A865" t="str">
            <v>June</v>
          </cell>
          <cell r="B865" t="str">
            <v>2010-2011</v>
          </cell>
          <cell r="C865" t="str">
            <v>18225.512015.913</v>
          </cell>
          <cell r="D865" t="str">
            <v>CONSER</v>
          </cell>
          <cell r="E865" t="str">
            <v>MCCR</v>
          </cell>
          <cell r="F865">
            <v>40723</v>
          </cell>
          <cell r="G865">
            <v>53403</v>
          </cell>
          <cell r="H865" t="str">
            <v>Cox Radio WDBO AM</v>
          </cell>
          <cell r="I865">
            <v>408</v>
          </cell>
          <cell r="J865" t="str">
            <v>00142812</v>
          </cell>
          <cell r="K865" t="str">
            <v xml:space="preserve"> </v>
          </cell>
          <cell r="L865" t="str">
            <v>IN-DBO-111065022</v>
          </cell>
          <cell r="M865" t="str">
            <v>Annual Print, Internet &amp;</v>
          </cell>
          <cell r="N865" t="str">
            <v>ECON-2E</v>
          </cell>
          <cell r="O865" t="str">
            <v>Radio</v>
          </cell>
          <cell r="P865" t="str">
            <v>Yes</v>
          </cell>
          <cell r="Q865">
            <v>408</v>
          </cell>
          <cell r="R865">
            <v>0</v>
          </cell>
          <cell r="S865">
            <v>0</v>
          </cell>
          <cell r="T865">
            <v>0</v>
          </cell>
          <cell r="U865">
            <v>408</v>
          </cell>
          <cell r="V865">
            <v>0</v>
          </cell>
          <cell r="W865">
            <v>0</v>
          </cell>
          <cell r="X865" t="str">
            <v>June2010-2011</v>
          </cell>
          <cell r="Y865" t="str">
            <v>June2010-2011RadioCONSER</v>
          </cell>
          <cell r="Z865" t="str">
            <v>Radio53403CONSER</v>
          </cell>
          <cell r="AA865" t="str">
            <v>June2010-2011ECON-2E</v>
          </cell>
          <cell r="AB865" t="str">
            <v>RadioCONSER</v>
          </cell>
          <cell r="AC865" t="str">
            <v>YesCONSERRadio53403</v>
          </cell>
          <cell r="AD865" t="str">
            <v>ECON-2EJuneMCCR</v>
          </cell>
          <cell r="AE865" t="str">
            <v>RadioCONSER53403June</v>
          </cell>
          <cell r="AF865">
            <v>0</v>
          </cell>
          <cell r="AG865">
            <v>408</v>
          </cell>
          <cell r="AH865">
            <v>0</v>
          </cell>
          <cell r="AI865">
            <v>0</v>
          </cell>
          <cell r="AJ865">
            <v>0</v>
          </cell>
          <cell r="AK865">
            <v>0</v>
          </cell>
          <cell r="AL865">
            <v>0</v>
          </cell>
          <cell r="AM865">
            <v>0</v>
          </cell>
          <cell r="AN865">
            <v>0</v>
          </cell>
          <cell r="AO865">
            <v>0</v>
          </cell>
          <cell r="AP865">
            <v>408</v>
          </cell>
          <cell r="AQ865">
            <v>0</v>
          </cell>
          <cell r="AR865">
            <v>0</v>
          </cell>
          <cell r="AS865">
            <v>0</v>
          </cell>
          <cell r="AT865">
            <v>0</v>
          </cell>
          <cell r="AU865">
            <v>0</v>
          </cell>
          <cell r="AV865">
            <v>0</v>
          </cell>
        </row>
        <row r="866">
          <cell r="A866" t="str">
            <v>July</v>
          </cell>
          <cell r="B866" t="str">
            <v>2010-2011</v>
          </cell>
          <cell r="C866" t="str">
            <v>18225.511200.912</v>
          </cell>
          <cell r="D866" t="str">
            <v>CONSER</v>
          </cell>
          <cell r="E866" t="str">
            <v>MCCR</v>
          </cell>
          <cell r="F866">
            <v>40732</v>
          </cell>
          <cell r="G866">
            <v>110111</v>
          </cell>
          <cell r="H866" t="str">
            <v>La Prensa</v>
          </cell>
          <cell r="I866">
            <v>328</v>
          </cell>
          <cell r="J866" t="str">
            <v>00142933</v>
          </cell>
          <cell r="K866" t="str">
            <v xml:space="preserve"> </v>
          </cell>
          <cell r="L866" t="str">
            <v>21781</v>
          </cell>
          <cell r="M866" t="str">
            <v>Annual Print, Internet &amp;</v>
          </cell>
          <cell r="N866" t="str">
            <v>ECON-2E</v>
          </cell>
          <cell r="O866" t="str">
            <v>Print-Newspaper</v>
          </cell>
          <cell r="P866" t="str">
            <v>Yes</v>
          </cell>
          <cell r="Q866">
            <v>328</v>
          </cell>
          <cell r="R866">
            <v>0</v>
          </cell>
          <cell r="S866">
            <v>0</v>
          </cell>
          <cell r="T866">
            <v>0</v>
          </cell>
          <cell r="U866">
            <v>328</v>
          </cell>
          <cell r="V866">
            <v>0</v>
          </cell>
          <cell r="W866">
            <v>0</v>
          </cell>
          <cell r="X866" t="str">
            <v>July2010-2011</v>
          </cell>
          <cell r="Y866" t="str">
            <v>July2010-2011Print-NewspaperCONSER</v>
          </cell>
          <cell r="Z866" t="str">
            <v>Print-Newspaper110111CONSER</v>
          </cell>
          <cell r="AA866" t="str">
            <v>July2010-2011ECON-2E</v>
          </cell>
          <cell r="AB866" t="str">
            <v>Print-NewspaperCONSER</v>
          </cell>
          <cell r="AC866" t="str">
            <v>YesCONSERPrint-Newspaper110111</v>
          </cell>
          <cell r="AD866" t="str">
            <v>ECON-2EJulyMCCR</v>
          </cell>
          <cell r="AE866" t="str">
            <v>Print-NewspaperCONSER110111July</v>
          </cell>
          <cell r="AF866">
            <v>0</v>
          </cell>
          <cell r="AG866">
            <v>328</v>
          </cell>
          <cell r="AH866">
            <v>0</v>
          </cell>
          <cell r="AI866">
            <v>0</v>
          </cell>
          <cell r="AJ866">
            <v>0</v>
          </cell>
          <cell r="AK866">
            <v>0</v>
          </cell>
          <cell r="AL866">
            <v>0</v>
          </cell>
          <cell r="AM866">
            <v>0</v>
          </cell>
          <cell r="AN866">
            <v>0</v>
          </cell>
          <cell r="AO866">
            <v>0</v>
          </cell>
          <cell r="AP866">
            <v>0</v>
          </cell>
          <cell r="AQ866">
            <v>328</v>
          </cell>
          <cell r="AR866">
            <v>0</v>
          </cell>
          <cell r="AS866">
            <v>0</v>
          </cell>
          <cell r="AT866">
            <v>0</v>
          </cell>
          <cell r="AU866">
            <v>0</v>
          </cell>
          <cell r="AV866">
            <v>0</v>
          </cell>
        </row>
        <row r="867">
          <cell r="A867" t="str">
            <v>July</v>
          </cell>
          <cell r="B867" t="str">
            <v>2010-2011</v>
          </cell>
          <cell r="C867" t="str">
            <v>18225.511200.912</v>
          </cell>
          <cell r="D867" t="str">
            <v>CONSER</v>
          </cell>
          <cell r="E867" t="str">
            <v>MCCR</v>
          </cell>
          <cell r="F867">
            <v>40735</v>
          </cell>
          <cell r="G867">
            <v>26733</v>
          </cell>
          <cell r="H867" t="str">
            <v>Clear Channel Broadcasting Inc</v>
          </cell>
          <cell r="I867">
            <v>784.54</v>
          </cell>
          <cell r="J867" t="str">
            <v>00142944</v>
          </cell>
          <cell r="K867" t="str">
            <v xml:space="preserve"> </v>
          </cell>
          <cell r="L867" t="str">
            <v>106-201862</v>
          </cell>
          <cell r="M867" t="str">
            <v>Annual Print, Internet &amp;</v>
          </cell>
          <cell r="N867" t="str">
            <v>ECON-2E</v>
          </cell>
          <cell r="O867" t="str">
            <v>Radio</v>
          </cell>
          <cell r="P867" t="str">
            <v>Yes</v>
          </cell>
          <cell r="Q867">
            <v>784.54</v>
          </cell>
          <cell r="R867">
            <v>0</v>
          </cell>
          <cell r="S867">
            <v>0</v>
          </cell>
          <cell r="T867">
            <v>0</v>
          </cell>
          <cell r="U867">
            <v>784.54</v>
          </cell>
          <cell r="V867">
            <v>0</v>
          </cell>
          <cell r="W867">
            <v>0</v>
          </cell>
          <cell r="X867" t="str">
            <v>July2010-2011</v>
          </cell>
          <cell r="Y867" t="str">
            <v>July2010-2011RadioCONSER</v>
          </cell>
          <cell r="Z867" t="str">
            <v>Radio26733CONSER</v>
          </cell>
          <cell r="AA867" t="str">
            <v>July2010-2011ECON-2E</v>
          </cell>
          <cell r="AB867" t="str">
            <v>RadioCONSER</v>
          </cell>
          <cell r="AC867" t="str">
            <v>YesCONSERRadio26733</v>
          </cell>
          <cell r="AD867" t="str">
            <v>ECON-2EJulyMCCR</v>
          </cell>
          <cell r="AE867" t="str">
            <v>RadioCONSER26733July</v>
          </cell>
          <cell r="AF867">
            <v>0</v>
          </cell>
          <cell r="AG867">
            <v>784.54</v>
          </cell>
          <cell r="AH867">
            <v>0</v>
          </cell>
          <cell r="AI867">
            <v>0</v>
          </cell>
          <cell r="AJ867">
            <v>0</v>
          </cell>
          <cell r="AK867">
            <v>0</v>
          </cell>
          <cell r="AL867">
            <v>0</v>
          </cell>
          <cell r="AM867">
            <v>0</v>
          </cell>
          <cell r="AN867">
            <v>0</v>
          </cell>
          <cell r="AO867">
            <v>0</v>
          </cell>
          <cell r="AP867">
            <v>0</v>
          </cell>
          <cell r="AQ867">
            <v>784.54</v>
          </cell>
          <cell r="AR867">
            <v>0</v>
          </cell>
          <cell r="AS867">
            <v>0</v>
          </cell>
          <cell r="AT867">
            <v>0</v>
          </cell>
          <cell r="AU867">
            <v>0</v>
          </cell>
          <cell r="AV867">
            <v>0</v>
          </cell>
        </row>
        <row r="868">
          <cell r="A868" t="str">
            <v>July</v>
          </cell>
          <cell r="B868" t="str">
            <v>2010-2011</v>
          </cell>
          <cell r="C868" t="str">
            <v>18225.511200.912</v>
          </cell>
          <cell r="D868" t="str">
            <v>CONSER</v>
          </cell>
          <cell r="E868" t="str">
            <v>MCCR</v>
          </cell>
          <cell r="F868">
            <v>40735</v>
          </cell>
          <cell r="G868">
            <v>26733</v>
          </cell>
          <cell r="H868" t="str">
            <v>Clear Channel Broadcasting Inc</v>
          </cell>
          <cell r="I868">
            <v>599.85</v>
          </cell>
          <cell r="J868" t="str">
            <v>00142944</v>
          </cell>
          <cell r="K868" t="str">
            <v xml:space="preserve"> </v>
          </cell>
          <cell r="L868" t="str">
            <v>106-201863</v>
          </cell>
          <cell r="M868" t="str">
            <v>Annual Print, Internet &amp;</v>
          </cell>
          <cell r="N868" t="str">
            <v>ECON-2E</v>
          </cell>
          <cell r="O868" t="str">
            <v>Radio</v>
          </cell>
          <cell r="P868" t="str">
            <v>Yes</v>
          </cell>
          <cell r="Q868">
            <v>599.85</v>
          </cell>
          <cell r="R868">
            <v>0</v>
          </cell>
          <cell r="S868">
            <v>0</v>
          </cell>
          <cell r="T868">
            <v>0</v>
          </cell>
          <cell r="U868">
            <v>599.85</v>
          </cell>
          <cell r="V868">
            <v>0</v>
          </cell>
          <cell r="W868">
            <v>0</v>
          </cell>
          <cell r="X868" t="str">
            <v>July2010-2011</v>
          </cell>
          <cell r="Y868" t="str">
            <v>July2010-2011RadioCONSER</v>
          </cell>
          <cell r="Z868" t="str">
            <v>Radio26733CONSER</v>
          </cell>
          <cell r="AA868" t="str">
            <v>July2010-2011ECON-2E</v>
          </cell>
          <cell r="AB868" t="str">
            <v>RadioCONSER</v>
          </cell>
          <cell r="AC868" t="str">
            <v>YesCONSERRadio26733</v>
          </cell>
          <cell r="AD868" t="str">
            <v>ECON-2EJulyMCCR</v>
          </cell>
          <cell r="AE868" t="str">
            <v>RadioCONSER26733July</v>
          </cell>
          <cell r="AF868">
            <v>0</v>
          </cell>
          <cell r="AG868">
            <v>599.85</v>
          </cell>
          <cell r="AH868">
            <v>0</v>
          </cell>
          <cell r="AI868">
            <v>0</v>
          </cell>
          <cell r="AJ868">
            <v>0</v>
          </cell>
          <cell r="AK868">
            <v>0</v>
          </cell>
          <cell r="AL868">
            <v>0</v>
          </cell>
          <cell r="AM868">
            <v>0</v>
          </cell>
          <cell r="AN868">
            <v>0</v>
          </cell>
          <cell r="AO868">
            <v>0</v>
          </cell>
          <cell r="AP868">
            <v>0</v>
          </cell>
          <cell r="AQ868">
            <v>599.85</v>
          </cell>
          <cell r="AR868">
            <v>0</v>
          </cell>
          <cell r="AS868">
            <v>0</v>
          </cell>
          <cell r="AT868">
            <v>0</v>
          </cell>
          <cell r="AU868">
            <v>0</v>
          </cell>
          <cell r="AV868">
            <v>0</v>
          </cell>
        </row>
        <row r="869">
          <cell r="A869" t="str">
            <v>July</v>
          </cell>
          <cell r="B869" t="str">
            <v>2010-2011</v>
          </cell>
          <cell r="C869" t="str">
            <v>18225.511200.912</v>
          </cell>
          <cell r="D869" t="str">
            <v>CONSER</v>
          </cell>
          <cell r="E869" t="str">
            <v>MCCR</v>
          </cell>
          <cell r="F869">
            <v>40735</v>
          </cell>
          <cell r="G869">
            <v>26733</v>
          </cell>
          <cell r="H869" t="str">
            <v>Clear Channel Broadcasting Inc</v>
          </cell>
          <cell r="I869">
            <v>797.5</v>
          </cell>
          <cell r="J869" t="str">
            <v>00142944</v>
          </cell>
          <cell r="K869" t="str">
            <v xml:space="preserve"> </v>
          </cell>
          <cell r="L869" t="str">
            <v>106-201889</v>
          </cell>
          <cell r="M869" t="str">
            <v>Annual Print, Internet &amp;</v>
          </cell>
          <cell r="N869" t="str">
            <v>ECON-2E</v>
          </cell>
          <cell r="O869" t="str">
            <v>Radio</v>
          </cell>
          <cell r="P869" t="str">
            <v>Yes</v>
          </cell>
          <cell r="Q869">
            <v>797.5</v>
          </cell>
          <cell r="R869">
            <v>0</v>
          </cell>
          <cell r="S869">
            <v>0</v>
          </cell>
          <cell r="T869">
            <v>0</v>
          </cell>
          <cell r="U869">
            <v>797.5</v>
          </cell>
          <cell r="V869">
            <v>0</v>
          </cell>
          <cell r="W869">
            <v>0</v>
          </cell>
          <cell r="X869" t="str">
            <v>July2010-2011</v>
          </cell>
          <cell r="Y869" t="str">
            <v>July2010-2011RadioCONSER</v>
          </cell>
          <cell r="Z869" t="str">
            <v>Radio26733CONSER</v>
          </cell>
          <cell r="AA869" t="str">
            <v>July2010-2011ECON-2E</v>
          </cell>
          <cell r="AB869" t="str">
            <v>RadioCONSER</v>
          </cell>
          <cell r="AC869" t="str">
            <v>YesCONSERRadio26733</v>
          </cell>
          <cell r="AD869" t="str">
            <v>ECON-2EJulyMCCR</v>
          </cell>
          <cell r="AE869" t="str">
            <v>RadioCONSER26733July</v>
          </cell>
          <cell r="AF869">
            <v>0</v>
          </cell>
          <cell r="AG869">
            <v>797.5</v>
          </cell>
          <cell r="AH869">
            <v>0</v>
          </cell>
          <cell r="AI869">
            <v>0</v>
          </cell>
          <cell r="AJ869">
            <v>0</v>
          </cell>
          <cell r="AK869">
            <v>0</v>
          </cell>
          <cell r="AL869">
            <v>0</v>
          </cell>
          <cell r="AM869">
            <v>0</v>
          </cell>
          <cell r="AN869">
            <v>0</v>
          </cell>
          <cell r="AO869">
            <v>0</v>
          </cell>
          <cell r="AP869">
            <v>0</v>
          </cell>
          <cell r="AQ869">
            <v>797.5</v>
          </cell>
          <cell r="AR869">
            <v>0</v>
          </cell>
          <cell r="AS869">
            <v>0</v>
          </cell>
          <cell r="AT869">
            <v>0</v>
          </cell>
          <cell r="AU869">
            <v>0</v>
          </cell>
          <cell r="AV869">
            <v>0</v>
          </cell>
        </row>
        <row r="870">
          <cell r="A870" t="str">
            <v>July</v>
          </cell>
          <cell r="B870" t="str">
            <v>2010-2011</v>
          </cell>
          <cell r="C870" t="str">
            <v>18225.511200.912</v>
          </cell>
          <cell r="D870" t="str">
            <v>CONSER</v>
          </cell>
          <cell r="E870" t="str">
            <v>MCCR</v>
          </cell>
          <cell r="F870">
            <v>40743</v>
          </cell>
          <cell r="G870">
            <v>213984</v>
          </cell>
          <cell r="H870" t="str">
            <v>Osceola Woman Newspaper</v>
          </cell>
          <cell r="I870">
            <v>375</v>
          </cell>
          <cell r="J870" t="str">
            <v>00143071</v>
          </cell>
          <cell r="K870" t="str">
            <v xml:space="preserve"> </v>
          </cell>
          <cell r="L870" t="str">
            <v>11-117</v>
          </cell>
          <cell r="M870" t="str">
            <v>Annual Print, Internet &amp;</v>
          </cell>
          <cell r="N870" t="str">
            <v>ECON-2E</v>
          </cell>
          <cell r="O870" t="str">
            <v>Print-Newspaper</v>
          </cell>
          <cell r="P870" t="str">
            <v>Yes</v>
          </cell>
          <cell r="Q870">
            <v>375</v>
          </cell>
          <cell r="R870">
            <v>0</v>
          </cell>
          <cell r="S870">
            <v>0</v>
          </cell>
          <cell r="T870">
            <v>0</v>
          </cell>
          <cell r="U870">
            <v>375</v>
          </cell>
          <cell r="V870">
            <v>0</v>
          </cell>
          <cell r="W870">
            <v>0</v>
          </cell>
          <cell r="X870" t="str">
            <v>July2010-2011</v>
          </cell>
          <cell r="Y870" t="str">
            <v>July2010-2011Print-NewspaperCONSER</v>
          </cell>
          <cell r="Z870" t="str">
            <v>Print-Newspaper213984CONSER</v>
          </cell>
          <cell r="AA870" t="str">
            <v>July2010-2011ECON-2E</v>
          </cell>
          <cell r="AB870" t="str">
            <v>Print-NewspaperCONSER</v>
          </cell>
          <cell r="AC870" t="str">
            <v>YesCONSERPrint-Newspaper213984</v>
          </cell>
          <cell r="AD870" t="str">
            <v>ECON-2EJulyMCCR</v>
          </cell>
          <cell r="AE870" t="str">
            <v>Print-NewspaperCONSER213984July</v>
          </cell>
          <cell r="AF870">
            <v>0</v>
          </cell>
          <cell r="AG870">
            <v>375</v>
          </cell>
          <cell r="AH870">
            <v>0</v>
          </cell>
          <cell r="AI870">
            <v>0</v>
          </cell>
          <cell r="AJ870">
            <v>0</v>
          </cell>
          <cell r="AK870">
            <v>0</v>
          </cell>
          <cell r="AL870">
            <v>0</v>
          </cell>
          <cell r="AM870">
            <v>0</v>
          </cell>
          <cell r="AN870">
            <v>0</v>
          </cell>
          <cell r="AO870">
            <v>0</v>
          </cell>
          <cell r="AP870">
            <v>0</v>
          </cell>
          <cell r="AQ870">
            <v>375</v>
          </cell>
          <cell r="AR870">
            <v>0</v>
          </cell>
          <cell r="AS870">
            <v>0</v>
          </cell>
          <cell r="AT870">
            <v>0</v>
          </cell>
          <cell r="AU870">
            <v>0</v>
          </cell>
          <cell r="AV870">
            <v>0</v>
          </cell>
        </row>
        <row r="871">
          <cell r="A871" t="str">
            <v>July</v>
          </cell>
          <cell r="B871" t="str">
            <v>2010-2011</v>
          </cell>
          <cell r="C871" t="str">
            <v>18225.512015.913</v>
          </cell>
          <cell r="D871" t="str">
            <v>CONSER</v>
          </cell>
          <cell r="E871" t="str">
            <v>MCCR</v>
          </cell>
          <cell r="F871">
            <v>40745</v>
          </cell>
          <cell r="G871">
            <v>53405</v>
          </cell>
          <cell r="H871" t="str">
            <v>Cox Radio WCFB FM</v>
          </cell>
          <cell r="I871">
            <v>303.57</v>
          </cell>
          <cell r="J871" t="str">
            <v>00143128</v>
          </cell>
          <cell r="K871" t="str">
            <v xml:space="preserve"> </v>
          </cell>
          <cell r="L871" t="str">
            <v>IN-CFB-111064963</v>
          </cell>
          <cell r="M871" t="str">
            <v>Annual Print, Internet &amp;</v>
          </cell>
          <cell r="N871" t="str">
            <v>ECON-2E</v>
          </cell>
          <cell r="O871" t="str">
            <v>Radio</v>
          </cell>
          <cell r="P871" t="str">
            <v>Yes</v>
          </cell>
          <cell r="Q871">
            <v>303.57</v>
          </cell>
          <cell r="R871">
            <v>0</v>
          </cell>
          <cell r="S871">
            <v>0</v>
          </cell>
          <cell r="T871">
            <v>0</v>
          </cell>
          <cell r="U871">
            <v>303.57</v>
          </cell>
          <cell r="V871">
            <v>0</v>
          </cell>
          <cell r="W871">
            <v>0</v>
          </cell>
          <cell r="X871" t="str">
            <v>July2010-2011</v>
          </cell>
          <cell r="Y871" t="str">
            <v>July2010-2011RadioCONSER</v>
          </cell>
          <cell r="Z871" t="str">
            <v>Radio53405CONSER</v>
          </cell>
          <cell r="AA871" t="str">
            <v>July2010-2011ECON-2E</v>
          </cell>
          <cell r="AB871" t="str">
            <v>RadioCONSER</v>
          </cell>
          <cell r="AC871" t="str">
            <v>YesCONSERRadio53405</v>
          </cell>
          <cell r="AD871" t="str">
            <v>ECON-2EJulyMCCR</v>
          </cell>
          <cell r="AE871" t="str">
            <v>RadioCONSER53405July</v>
          </cell>
          <cell r="AF871">
            <v>0</v>
          </cell>
          <cell r="AG871">
            <v>303.57</v>
          </cell>
          <cell r="AH871">
            <v>0</v>
          </cell>
          <cell r="AI871">
            <v>0</v>
          </cell>
          <cell r="AJ871">
            <v>0</v>
          </cell>
          <cell r="AK871">
            <v>0</v>
          </cell>
          <cell r="AL871">
            <v>0</v>
          </cell>
          <cell r="AM871">
            <v>0</v>
          </cell>
          <cell r="AN871">
            <v>0</v>
          </cell>
          <cell r="AO871">
            <v>0</v>
          </cell>
          <cell r="AP871">
            <v>0</v>
          </cell>
          <cell r="AQ871">
            <v>303.57</v>
          </cell>
          <cell r="AR871">
            <v>0</v>
          </cell>
          <cell r="AS871">
            <v>0</v>
          </cell>
          <cell r="AT871">
            <v>0</v>
          </cell>
          <cell r="AU871">
            <v>0</v>
          </cell>
          <cell r="AV871">
            <v>0</v>
          </cell>
        </row>
        <row r="872">
          <cell r="A872" t="str">
            <v>July</v>
          </cell>
          <cell r="B872" t="str">
            <v>2010-2011</v>
          </cell>
          <cell r="C872" t="str">
            <v>18225.512015.913</v>
          </cell>
          <cell r="D872" t="str">
            <v>CONSER</v>
          </cell>
          <cell r="E872" t="str">
            <v>MCCR</v>
          </cell>
          <cell r="F872">
            <v>40745</v>
          </cell>
          <cell r="G872">
            <v>121382</v>
          </cell>
          <cell r="H872" t="str">
            <v>Cox Radio WHTQ FM</v>
          </cell>
          <cell r="I872">
            <v>244.07</v>
          </cell>
          <cell r="J872" t="str">
            <v>00143130</v>
          </cell>
          <cell r="K872" t="str">
            <v xml:space="preserve"> </v>
          </cell>
          <cell r="L872" t="str">
            <v>IN-HTQ-111063937</v>
          </cell>
          <cell r="M872" t="str">
            <v>Annual Print, Internet &amp;</v>
          </cell>
          <cell r="N872" t="str">
            <v>ECON-2E</v>
          </cell>
          <cell r="O872" t="str">
            <v>Radio</v>
          </cell>
          <cell r="P872" t="str">
            <v>Yes</v>
          </cell>
          <cell r="Q872">
            <v>244.07</v>
          </cell>
          <cell r="R872">
            <v>0</v>
          </cell>
          <cell r="S872">
            <v>0</v>
          </cell>
          <cell r="T872">
            <v>0</v>
          </cell>
          <cell r="U872">
            <v>244.07</v>
          </cell>
          <cell r="V872">
            <v>0</v>
          </cell>
          <cell r="W872">
            <v>0</v>
          </cell>
          <cell r="X872" t="str">
            <v>July2010-2011</v>
          </cell>
          <cell r="Y872" t="str">
            <v>July2010-2011RadioCONSER</v>
          </cell>
          <cell r="Z872" t="str">
            <v>Radio121382CONSER</v>
          </cell>
          <cell r="AA872" t="str">
            <v>July2010-2011ECON-2E</v>
          </cell>
          <cell r="AB872" t="str">
            <v>RadioCONSER</v>
          </cell>
          <cell r="AC872" t="str">
            <v>YesCONSERRadio121382</v>
          </cell>
          <cell r="AD872" t="str">
            <v>ECON-2EJulyMCCR</v>
          </cell>
          <cell r="AE872" t="str">
            <v>RadioCONSER121382July</v>
          </cell>
          <cell r="AF872">
            <v>0</v>
          </cell>
          <cell r="AG872">
            <v>244.07</v>
          </cell>
          <cell r="AH872">
            <v>0</v>
          </cell>
          <cell r="AI872">
            <v>0</v>
          </cell>
          <cell r="AJ872">
            <v>0</v>
          </cell>
          <cell r="AK872">
            <v>0</v>
          </cell>
          <cell r="AL872">
            <v>0</v>
          </cell>
          <cell r="AM872">
            <v>0</v>
          </cell>
          <cell r="AN872">
            <v>0</v>
          </cell>
          <cell r="AO872">
            <v>0</v>
          </cell>
          <cell r="AP872">
            <v>0</v>
          </cell>
          <cell r="AQ872">
            <v>244.07</v>
          </cell>
          <cell r="AR872">
            <v>0</v>
          </cell>
          <cell r="AS872">
            <v>0</v>
          </cell>
          <cell r="AT872">
            <v>0</v>
          </cell>
          <cell r="AU872">
            <v>0</v>
          </cell>
          <cell r="AV872">
            <v>0</v>
          </cell>
        </row>
        <row r="873">
          <cell r="A873" t="str">
            <v>July</v>
          </cell>
          <cell r="B873" t="str">
            <v>2010-2011</v>
          </cell>
          <cell r="C873" t="str">
            <v>18225.512015.913</v>
          </cell>
          <cell r="D873" t="str">
            <v>CONSER</v>
          </cell>
          <cell r="E873" t="str">
            <v>MCCR</v>
          </cell>
          <cell r="F873">
            <v>40745</v>
          </cell>
          <cell r="G873">
            <v>53404</v>
          </cell>
          <cell r="H873" t="str">
            <v>Cox Radio WMMO FM</v>
          </cell>
          <cell r="I873">
            <v>303.57</v>
          </cell>
          <cell r="J873" t="str">
            <v>00143127</v>
          </cell>
          <cell r="K873" t="str">
            <v xml:space="preserve"> </v>
          </cell>
          <cell r="L873" t="str">
            <v>IN-MMO-111065012</v>
          </cell>
          <cell r="M873" t="str">
            <v>Annual Print, Internet &amp;</v>
          </cell>
          <cell r="N873" t="str">
            <v>ECON-2E</v>
          </cell>
          <cell r="O873" t="str">
            <v>Radio</v>
          </cell>
          <cell r="P873" t="str">
            <v>Yes</v>
          </cell>
          <cell r="Q873">
            <v>303.57</v>
          </cell>
          <cell r="R873">
            <v>0</v>
          </cell>
          <cell r="S873">
            <v>0</v>
          </cell>
          <cell r="T873">
            <v>0</v>
          </cell>
          <cell r="U873">
            <v>303.57</v>
          </cell>
          <cell r="V873">
            <v>0</v>
          </cell>
          <cell r="W873">
            <v>0</v>
          </cell>
          <cell r="X873" t="str">
            <v>July2010-2011</v>
          </cell>
          <cell r="Y873" t="str">
            <v>July2010-2011RadioCONSER</v>
          </cell>
          <cell r="Z873" t="str">
            <v>Radio53404CONSER</v>
          </cell>
          <cell r="AA873" t="str">
            <v>July2010-2011ECON-2E</v>
          </cell>
          <cell r="AB873" t="str">
            <v>RadioCONSER</v>
          </cell>
          <cell r="AC873" t="str">
            <v>YesCONSERRadio53404</v>
          </cell>
          <cell r="AD873" t="str">
            <v>ECON-2EJulyMCCR</v>
          </cell>
          <cell r="AE873" t="str">
            <v>RadioCONSER53404July</v>
          </cell>
          <cell r="AF873">
            <v>0</v>
          </cell>
          <cell r="AG873">
            <v>303.57</v>
          </cell>
          <cell r="AH873">
            <v>0</v>
          </cell>
          <cell r="AI873">
            <v>0</v>
          </cell>
          <cell r="AJ873">
            <v>0</v>
          </cell>
          <cell r="AK873">
            <v>0</v>
          </cell>
          <cell r="AL873">
            <v>0</v>
          </cell>
          <cell r="AM873">
            <v>0</v>
          </cell>
          <cell r="AN873">
            <v>0</v>
          </cell>
          <cell r="AO873">
            <v>0</v>
          </cell>
          <cell r="AP873">
            <v>0</v>
          </cell>
          <cell r="AQ873">
            <v>303.57</v>
          </cell>
          <cell r="AR873">
            <v>0</v>
          </cell>
          <cell r="AS873">
            <v>0</v>
          </cell>
          <cell r="AT873">
            <v>0</v>
          </cell>
          <cell r="AU873">
            <v>0</v>
          </cell>
          <cell r="AV873">
            <v>0</v>
          </cell>
        </row>
        <row r="874">
          <cell r="A874" t="str">
            <v>July</v>
          </cell>
          <cell r="B874" t="str">
            <v>2010-2011</v>
          </cell>
          <cell r="C874" t="str">
            <v>18225.512015.913</v>
          </cell>
          <cell r="D874" t="str">
            <v>CONSER</v>
          </cell>
          <cell r="E874" t="str">
            <v>MCCR</v>
          </cell>
          <cell r="F874">
            <v>40745</v>
          </cell>
          <cell r="G874">
            <v>53406</v>
          </cell>
          <cell r="H874" t="str">
            <v>Cox Radio WWKA FM</v>
          </cell>
          <cell r="I874">
            <v>280.5</v>
          </cell>
          <cell r="J874" t="str">
            <v>00143129</v>
          </cell>
          <cell r="K874" t="str">
            <v xml:space="preserve"> </v>
          </cell>
          <cell r="L874" t="str">
            <v>IN-WKA-111065065</v>
          </cell>
          <cell r="M874" t="str">
            <v>Annual Print, Internet &amp;</v>
          </cell>
          <cell r="N874" t="str">
            <v>ECON-2E</v>
          </cell>
          <cell r="O874" t="str">
            <v>Radio</v>
          </cell>
          <cell r="P874" t="str">
            <v>Yes</v>
          </cell>
          <cell r="Q874">
            <v>280.5</v>
          </cell>
          <cell r="R874">
            <v>0</v>
          </cell>
          <cell r="S874">
            <v>0</v>
          </cell>
          <cell r="T874">
            <v>0</v>
          </cell>
          <cell r="U874">
            <v>280.5</v>
          </cell>
          <cell r="V874">
            <v>0</v>
          </cell>
          <cell r="W874">
            <v>0</v>
          </cell>
          <cell r="X874" t="str">
            <v>July2010-2011</v>
          </cell>
          <cell r="Y874" t="str">
            <v>July2010-2011RadioCONSER</v>
          </cell>
          <cell r="Z874" t="str">
            <v>Radio53406CONSER</v>
          </cell>
          <cell r="AA874" t="str">
            <v>July2010-2011ECON-2E</v>
          </cell>
          <cell r="AB874" t="str">
            <v>RadioCONSER</v>
          </cell>
          <cell r="AC874" t="str">
            <v>YesCONSERRadio53406</v>
          </cell>
          <cell r="AD874" t="str">
            <v>ECON-2EJulyMCCR</v>
          </cell>
          <cell r="AE874" t="str">
            <v>RadioCONSER53406July</v>
          </cell>
          <cell r="AF874">
            <v>0</v>
          </cell>
          <cell r="AG874">
            <v>280.5</v>
          </cell>
          <cell r="AH874">
            <v>0</v>
          </cell>
          <cell r="AI874">
            <v>0</v>
          </cell>
          <cell r="AJ874">
            <v>0</v>
          </cell>
          <cell r="AK874">
            <v>0</v>
          </cell>
          <cell r="AL874">
            <v>0</v>
          </cell>
          <cell r="AM874">
            <v>0</v>
          </cell>
          <cell r="AN874">
            <v>0</v>
          </cell>
          <cell r="AO874">
            <v>0</v>
          </cell>
          <cell r="AP874">
            <v>0</v>
          </cell>
          <cell r="AQ874">
            <v>280.5</v>
          </cell>
          <cell r="AR874">
            <v>0</v>
          </cell>
          <cell r="AS874">
            <v>0</v>
          </cell>
          <cell r="AT874">
            <v>0</v>
          </cell>
          <cell r="AU874">
            <v>0</v>
          </cell>
          <cell r="AV874">
            <v>0</v>
          </cell>
        </row>
        <row r="875">
          <cell r="A875" t="str">
            <v>July</v>
          </cell>
          <cell r="B875" t="str">
            <v>2010-2011</v>
          </cell>
          <cell r="C875" t="str">
            <v>18225.511200.912</v>
          </cell>
          <cell r="D875" t="str">
            <v>CONSER</v>
          </cell>
          <cell r="E875" t="str">
            <v>MCCR</v>
          </cell>
          <cell r="F875">
            <v>40750</v>
          </cell>
          <cell r="G875">
            <v>26733</v>
          </cell>
          <cell r="H875" t="str">
            <v>Clear Channel Broadcasting Inc</v>
          </cell>
          <cell r="I875">
            <v>929.05</v>
          </cell>
          <cell r="J875" t="str">
            <v xml:space="preserve"> </v>
          </cell>
          <cell r="K875" t="str">
            <v xml:space="preserve"> </v>
          </cell>
          <cell r="L875" t="str">
            <v>AMX033036011176501</v>
          </cell>
          <cell r="M875" t="str">
            <v>J KNEZOVICHM18225</v>
          </cell>
          <cell r="N875" t="str">
            <v>ECON-2E</v>
          </cell>
          <cell r="O875" t="str">
            <v>Radio</v>
          </cell>
          <cell r="P875" t="str">
            <v>Yes</v>
          </cell>
          <cell r="Q875">
            <v>929.05</v>
          </cell>
          <cell r="R875">
            <v>0</v>
          </cell>
          <cell r="S875">
            <v>0</v>
          </cell>
          <cell r="T875">
            <v>0</v>
          </cell>
          <cell r="U875">
            <v>929.05</v>
          </cell>
          <cell r="V875">
            <v>0</v>
          </cell>
          <cell r="W875">
            <v>0</v>
          </cell>
          <cell r="X875" t="str">
            <v>July2010-2011</v>
          </cell>
          <cell r="Y875" t="str">
            <v>July2010-2011RadioCONSER</v>
          </cell>
          <cell r="Z875" t="str">
            <v>Radio26733CONSER</v>
          </cell>
          <cell r="AA875" t="str">
            <v>July2010-2011ECON-2E</v>
          </cell>
          <cell r="AB875" t="str">
            <v>RadioCONSER</v>
          </cell>
          <cell r="AC875" t="str">
            <v>YesCONSERRadio26733</v>
          </cell>
          <cell r="AD875" t="str">
            <v>ECON-2EJulyMCCR</v>
          </cell>
          <cell r="AE875" t="str">
            <v>RadioCONSER26733July</v>
          </cell>
          <cell r="AF875">
            <v>0</v>
          </cell>
          <cell r="AG875">
            <v>929.05</v>
          </cell>
          <cell r="AH875">
            <v>0</v>
          </cell>
          <cell r="AI875">
            <v>0</v>
          </cell>
          <cell r="AJ875">
            <v>0</v>
          </cell>
          <cell r="AK875">
            <v>0</v>
          </cell>
          <cell r="AL875">
            <v>0</v>
          </cell>
          <cell r="AM875">
            <v>0</v>
          </cell>
          <cell r="AN875">
            <v>0</v>
          </cell>
          <cell r="AO875">
            <v>0</v>
          </cell>
          <cell r="AP875">
            <v>0</v>
          </cell>
          <cell r="AQ875">
            <v>929.05</v>
          </cell>
          <cell r="AR875">
            <v>0</v>
          </cell>
          <cell r="AS875">
            <v>0</v>
          </cell>
          <cell r="AT875">
            <v>0</v>
          </cell>
          <cell r="AU875">
            <v>0</v>
          </cell>
          <cell r="AV875">
            <v>0</v>
          </cell>
        </row>
        <row r="876">
          <cell r="A876" t="str">
            <v>July</v>
          </cell>
          <cell r="B876" t="str">
            <v>2010-2011</v>
          </cell>
          <cell r="C876" t="str">
            <v>18225.511200.912</v>
          </cell>
          <cell r="D876" t="str">
            <v>CONSER</v>
          </cell>
          <cell r="E876" t="str">
            <v>MCCR</v>
          </cell>
          <cell r="F876">
            <v>40750</v>
          </cell>
          <cell r="G876">
            <v>26733</v>
          </cell>
          <cell r="H876" t="str">
            <v>Clear Channel Broadcasting Inc</v>
          </cell>
          <cell r="I876">
            <v>1213.3800000000001</v>
          </cell>
          <cell r="J876" t="str">
            <v xml:space="preserve"> </v>
          </cell>
          <cell r="K876" t="str">
            <v xml:space="preserve"> </v>
          </cell>
          <cell r="L876" t="str">
            <v>AMX033036111176501</v>
          </cell>
          <cell r="M876" t="str">
            <v>J KNEZOVICHM18225</v>
          </cell>
          <cell r="N876" t="str">
            <v>ECON-2E</v>
          </cell>
          <cell r="O876" t="str">
            <v>Radio</v>
          </cell>
          <cell r="P876" t="str">
            <v>Yes</v>
          </cell>
          <cell r="Q876">
            <v>1213.3800000000001</v>
          </cell>
          <cell r="R876">
            <v>0</v>
          </cell>
          <cell r="S876">
            <v>0</v>
          </cell>
          <cell r="T876">
            <v>0</v>
          </cell>
          <cell r="U876">
            <v>1213.3800000000001</v>
          </cell>
          <cell r="V876">
            <v>0</v>
          </cell>
          <cell r="W876">
            <v>0</v>
          </cell>
          <cell r="X876" t="str">
            <v>July2010-2011</v>
          </cell>
          <cell r="Y876" t="str">
            <v>July2010-2011RadioCONSER</v>
          </cell>
          <cell r="Z876" t="str">
            <v>Radio26733CONSER</v>
          </cell>
          <cell r="AA876" t="str">
            <v>July2010-2011ECON-2E</v>
          </cell>
          <cell r="AB876" t="str">
            <v>RadioCONSER</v>
          </cell>
          <cell r="AC876" t="str">
            <v>YesCONSERRadio26733</v>
          </cell>
          <cell r="AD876" t="str">
            <v>ECON-2EJulyMCCR</v>
          </cell>
          <cell r="AE876" t="str">
            <v>RadioCONSER26733July</v>
          </cell>
          <cell r="AF876">
            <v>0</v>
          </cell>
          <cell r="AG876">
            <v>1213.3800000000001</v>
          </cell>
          <cell r="AH876">
            <v>0</v>
          </cell>
          <cell r="AI876">
            <v>0</v>
          </cell>
          <cell r="AJ876">
            <v>0</v>
          </cell>
          <cell r="AK876">
            <v>0</v>
          </cell>
          <cell r="AL876">
            <v>0</v>
          </cell>
          <cell r="AM876">
            <v>0</v>
          </cell>
          <cell r="AN876">
            <v>0</v>
          </cell>
          <cell r="AO876">
            <v>0</v>
          </cell>
          <cell r="AP876">
            <v>0</v>
          </cell>
          <cell r="AQ876">
            <v>1213.3800000000001</v>
          </cell>
          <cell r="AR876">
            <v>0</v>
          </cell>
          <cell r="AS876">
            <v>0</v>
          </cell>
          <cell r="AT876">
            <v>0</v>
          </cell>
          <cell r="AU876">
            <v>0</v>
          </cell>
          <cell r="AV876">
            <v>0</v>
          </cell>
        </row>
        <row r="877">
          <cell r="A877" t="str">
            <v>July</v>
          </cell>
          <cell r="B877" t="str">
            <v>2010-2011</v>
          </cell>
          <cell r="C877" t="str">
            <v>18225.512015.913</v>
          </cell>
          <cell r="D877" t="str">
            <v>CONSER</v>
          </cell>
          <cell r="E877" t="str">
            <v>MCCR</v>
          </cell>
          <cell r="F877">
            <v>40750</v>
          </cell>
          <cell r="G877">
            <v>26733</v>
          </cell>
          <cell r="H877" t="str">
            <v>Clear Channel Broadcasting Inc</v>
          </cell>
          <cell r="I877">
            <v>346.31</v>
          </cell>
          <cell r="J877" t="str">
            <v>00143209</v>
          </cell>
          <cell r="K877" t="str">
            <v xml:space="preserve"> </v>
          </cell>
          <cell r="L877" t="str">
            <v>106-203768</v>
          </cell>
          <cell r="M877" t="str">
            <v>Annual Print, Internet &amp;</v>
          </cell>
          <cell r="N877" t="str">
            <v>ECON-2E</v>
          </cell>
          <cell r="O877" t="str">
            <v>Radio</v>
          </cell>
          <cell r="P877" t="str">
            <v>Yes</v>
          </cell>
          <cell r="Q877">
            <v>346.31</v>
          </cell>
          <cell r="R877">
            <v>0</v>
          </cell>
          <cell r="S877">
            <v>0</v>
          </cell>
          <cell r="T877">
            <v>0</v>
          </cell>
          <cell r="U877">
            <v>346.31</v>
          </cell>
          <cell r="V877">
            <v>0</v>
          </cell>
          <cell r="W877">
            <v>0</v>
          </cell>
          <cell r="X877" t="str">
            <v>July2010-2011</v>
          </cell>
          <cell r="Y877" t="str">
            <v>July2010-2011RadioCONSER</v>
          </cell>
          <cell r="Z877" t="str">
            <v>Radio26733CONSER</v>
          </cell>
          <cell r="AA877" t="str">
            <v>July2010-2011ECON-2E</v>
          </cell>
          <cell r="AB877" t="str">
            <v>RadioCONSER</v>
          </cell>
          <cell r="AC877" t="str">
            <v>YesCONSERRadio26733</v>
          </cell>
          <cell r="AD877" t="str">
            <v>ECON-2EJulyMCCR</v>
          </cell>
          <cell r="AE877" t="str">
            <v>RadioCONSER26733July</v>
          </cell>
          <cell r="AF877">
            <v>0</v>
          </cell>
          <cell r="AG877">
            <v>346.31</v>
          </cell>
          <cell r="AH877">
            <v>0</v>
          </cell>
          <cell r="AI877">
            <v>0</v>
          </cell>
          <cell r="AJ877">
            <v>0</v>
          </cell>
          <cell r="AK877">
            <v>0</v>
          </cell>
          <cell r="AL877">
            <v>0</v>
          </cell>
          <cell r="AM877">
            <v>0</v>
          </cell>
          <cell r="AN877">
            <v>0</v>
          </cell>
          <cell r="AO877">
            <v>0</v>
          </cell>
          <cell r="AP877">
            <v>0</v>
          </cell>
          <cell r="AQ877">
            <v>346.31</v>
          </cell>
          <cell r="AR877">
            <v>0</v>
          </cell>
          <cell r="AS877">
            <v>0</v>
          </cell>
          <cell r="AT877">
            <v>0</v>
          </cell>
          <cell r="AU877">
            <v>0</v>
          </cell>
          <cell r="AV877">
            <v>0</v>
          </cell>
        </row>
        <row r="878">
          <cell r="A878" t="str">
            <v>July</v>
          </cell>
          <cell r="B878" t="str">
            <v>2010-2011</v>
          </cell>
          <cell r="C878" t="str">
            <v>18225.512015.913</v>
          </cell>
          <cell r="D878" t="str">
            <v>CONSER</v>
          </cell>
          <cell r="E878" t="str">
            <v>MCCR</v>
          </cell>
          <cell r="F878">
            <v>40750</v>
          </cell>
          <cell r="G878">
            <v>26733</v>
          </cell>
          <cell r="H878" t="str">
            <v>Clear Channel Broadcasting Inc</v>
          </cell>
          <cell r="I878">
            <v>265.44</v>
          </cell>
          <cell r="J878" t="str">
            <v>00143209</v>
          </cell>
          <cell r="K878" t="str">
            <v xml:space="preserve"> </v>
          </cell>
          <cell r="L878" t="str">
            <v>106-203769</v>
          </cell>
          <cell r="M878" t="str">
            <v>Annual Print, Internet &amp;</v>
          </cell>
          <cell r="N878" t="str">
            <v>ECON-2E</v>
          </cell>
          <cell r="O878" t="str">
            <v>Radio</v>
          </cell>
          <cell r="P878" t="str">
            <v>Yes</v>
          </cell>
          <cell r="Q878">
            <v>265.44</v>
          </cell>
          <cell r="R878">
            <v>0</v>
          </cell>
          <cell r="S878">
            <v>0</v>
          </cell>
          <cell r="T878">
            <v>0</v>
          </cell>
          <cell r="U878">
            <v>265.44</v>
          </cell>
          <cell r="V878">
            <v>0</v>
          </cell>
          <cell r="W878">
            <v>0</v>
          </cell>
          <cell r="X878" t="str">
            <v>July2010-2011</v>
          </cell>
          <cell r="Y878" t="str">
            <v>July2010-2011RadioCONSER</v>
          </cell>
          <cell r="Z878" t="str">
            <v>Radio26733CONSER</v>
          </cell>
          <cell r="AA878" t="str">
            <v>July2010-2011ECON-2E</v>
          </cell>
          <cell r="AB878" t="str">
            <v>RadioCONSER</v>
          </cell>
          <cell r="AC878" t="str">
            <v>YesCONSERRadio26733</v>
          </cell>
          <cell r="AD878" t="str">
            <v>ECON-2EJulyMCCR</v>
          </cell>
          <cell r="AE878" t="str">
            <v>RadioCONSER26733July</v>
          </cell>
          <cell r="AF878">
            <v>0</v>
          </cell>
          <cell r="AG878">
            <v>265.44</v>
          </cell>
          <cell r="AH878">
            <v>0</v>
          </cell>
          <cell r="AI878">
            <v>0</v>
          </cell>
          <cell r="AJ878">
            <v>0</v>
          </cell>
          <cell r="AK878">
            <v>0</v>
          </cell>
          <cell r="AL878">
            <v>0</v>
          </cell>
          <cell r="AM878">
            <v>0</v>
          </cell>
          <cell r="AN878">
            <v>0</v>
          </cell>
          <cell r="AO878">
            <v>0</v>
          </cell>
          <cell r="AP878">
            <v>0</v>
          </cell>
          <cell r="AQ878">
            <v>265.44</v>
          </cell>
          <cell r="AR878">
            <v>0</v>
          </cell>
          <cell r="AS878">
            <v>0</v>
          </cell>
          <cell r="AT878">
            <v>0</v>
          </cell>
          <cell r="AU878">
            <v>0</v>
          </cell>
          <cell r="AV878">
            <v>0</v>
          </cell>
        </row>
        <row r="879">
          <cell r="A879" t="str">
            <v>August</v>
          </cell>
          <cell r="B879" t="str">
            <v>2010-2011</v>
          </cell>
          <cell r="C879" t="str">
            <v>18225.511200.912</v>
          </cell>
          <cell r="D879" t="str">
            <v>CONSER</v>
          </cell>
          <cell r="E879" t="str">
            <v>MCCR</v>
          </cell>
          <cell r="F879">
            <v>40767</v>
          </cell>
          <cell r="G879">
            <v>26733</v>
          </cell>
          <cell r="H879" t="str">
            <v>Clear Channel Broadcasting Inc</v>
          </cell>
          <cell r="I879">
            <v>405.57</v>
          </cell>
          <cell r="J879" t="str">
            <v>00143456</v>
          </cell>
          <cell r="K879" t="str">
            <v xml:space="preserve"> </v>
          </cell>
          <cell r="L879" t="str">
            <v>106-205336</v>
          </cell>
          <cell r="M879" t="str">
            <v>Annual Print, Internet &amp;</v>
          </cell>
          <cell r="N879" t="str">
            <v>ECON-2E</v>
          </cell>
          <cell r="O879" t="str">
            <v>Radio</v>
          </cell>
          <cell r="P879" t="str">
            <v>Yes</v>
          </cell>
          <cell r="Q879">
            <v>405.57</v>
          </cell>
          <cell r="R879">
            <v>0</v>
          </cell>
          <cell r="S879">
            <v>0</v>
          </cell>
          <cell r="T879">
            <v>0</v>
          </cell>
          <cell r="U879">
            <v>405.57</v>
          </cell>
          <cell r="V879">
            <v>0</v>
          </cell>
          <cell r="W879">
            <v>0</v>
          </cell>
          <cell r="X879" t="str">
            <v>August2010-2011</v>
          </cell>
          <cell r="Y879" t="str">
            <v>August2010-2011RadioCONSER</v>
          </cell>
          <cell r="Z879" t="str">
            <v>Radio26733CONSER</v>
          </cell>
          <cell r="AA879" t="str">
            <v>August2010-2011ECON-2E</v>
          </cell>
          <cell r="AB879" t="str">
            <v>RadioCONSER</v>
          </cell>
          <cell r="AC879" t="str">
            <v>YesCONSERRadio26733</v>
          </cell>
          <cell r="AD879" t="str">
            <v>ECON-2EAugustMCCR</v>
          </cell>
          <cell r="AE879" t="str">
            <v>RadioCONSER26733August</v>
          </cell>
          <cell r="AF879">
            <v>0</v>
          </cell>
          <cell r="AG879">
            <v>405.57</v>
          </cell>
          <cell r="AH879">
            <v>0</v>
          </cell>
          <cell r="AI879">
            <v>0</v>
          </cell>
          <cell r="AJ879">
            <v>0</v>
          </cell>
          <cell r="AK879">
            <v>0</v>
          </cell>
          <cell r="AL879">
            <v>0</v>
          </cell>
          <cell r="AM879">
            <v>0</v>
          </cell>
          <cell r="AN879">
            <v>0</v>
          </cell>
          <cell r="AO879">
            <v>0</v>
          </cell>
          <cell r="AP879">
            <v>0</v>
          </cell>
          <cell r="AQ879">
            <v>0</v>
          </cell>
          <cell r="AR879">
            <v>405.57</v>
          </cell>
          <cell r="AS879">
            <v>0</v>
          </cell>
          <cell r="AT879">
            <v>0</v>
          </cell>
          <cell r="AU879">
            <v>0</v>
          </cell>
          <cell r="AV879">
            <v>0</v>
          </cell>
        </row>
        <row r="880">
          <cell r="A880" t="str">
            <v>August</v>
          </cell>
          <cell r="B880" t="str">
            <v>2010-2011</v>
          </cell>
          <cell r="C880" t="str">
            <v>18225.511200.912</v>
          </cell>
          <cell r="D880" t="str">
            <v>CONSER</v>
          </cell>
          <cell r="E880" t="str">
            <v>MCCR</v>
          </cell>
          <cell r="F880">
            <v>40770</v>
          </cell>
          <cell r="G880">
            <v>53405</v>
          </cell>
          <cell r="H880" t="str">
            <v>Cox Radio WCFB FM</v>
          </cell>
          <cell r="I880">
            <v>607.14</v>
          </cell>
          <cell r="J880" t="str">
            <v>00143495</v>
          </cell>
          <cell r="K880" t="str">
            <v xml:space="preserve"> </v>
          </cell>
          <cell r="L880" t="str">
            <v>IN-CFB-111075246</v>
          </cell>
          <cell r="M880" t="str">
            <v>Annual Print, Internet &amp;</v>
          </cell>
          <cell r="N880" t="str">
            <v>ECON-2E</v>
          </cell>
          <cell r="O880" t="str">
            <v>Radio</v>
          </cell>
          <cell r="P880" t="str">
            <v>Yes</v>
          </cell>
          <cell r="Q880">
            <v>607.14</v>
          </cell>
          <cell r="R880">
            <v>0</v>
          </cell>
          <cell r="S880">
            <v>0</v>
          </cell>
          <cell r="T880">
            <v>0</v>
          </cell>
          <cell r="U880">
            <v>607.14</v>
          </cell>
          <cell r="V880">
            <v>0</v>
          </cell>
          <cell r="W880">
            <v>0</v>
          </cell>
          <cell r="X880" t="str">
            <v>August2010-2011</v>
          </cell>
          <cell r="Y880" t="str">
            <v>August2010-2011RadioCONSER</v>
          </cell>
          <cell r="Z880" t="str">
            <v>Radio53405CONSER</v>
          </cell>
          <cell r="AA880" t="str">
            <v>August2010-2011ECON-2E</v>
          </cell>
          <cell r="AB880" t="str">
            <v>RadioCONSER</v>
          </cell>
          <cell r="AC880" t="str">
            <v>YesCONSERRadio53405</v>
          </cell>
          <cell r="AD880" t="str">
            <v>ECON-2EAugustMCCR</v>
          </cell>
          <cell r="AE880" t="str">
            <v>RadioCONSER53405August</v>
          </cell>
          <cell r="AF880">
            <v>0</v>
          </cell>
          <cell r="AG880">
            <v>607.14</v>
          </cell>
          <cell r="AH880">
            <v>0</v>
          </cell>
          <cell r="AI880">
            <v>0</v>
          </cell>
          <cell r="AJ880">
            <v>0</v>
          </cell>
          <cell r="AK880">
            <v>0</v>
          </cell>
          <cell r="AL880">
            <v>0</v>
          </cell>
          <cell r="AM880">
            <v>0</v>
          </cell>
          <cell r="AN880">
            <v>0</v>
          </cell>
          <cell r="AO880">
            <v>0</v>
          </cell>
          <cell r="AP880">
            <v>0</v>
          </cell>
          <cell r="AQ880">
            <v>0</v>
          </cell>
          <cell r="AR880">
            <v>607.14</v>
          </cell>
          <cell r="AS880">
            <v>0</v>
          </cell>
          <cell r="AT880">
            <v>0</v>
          </cell>
          <cell r="AU880">
            <v>0</v>
          </cell>
          <cell r="AV880">
            <v>0</v>
          </cell>
        </row>
        <row r="881">
          <cell r="A881" t="str">
            <v>August</v>
          </cell>
          <cell r="B881" t="str">
            <v>2010-2011</v>
          </cell>
          <cell r="C881" t="str">
            <v>18225.511200.912</v>
          </cell>
          <cell r="D881" t="str">
            <v>CONSER</v>
          </cell>
          <cell r="E881" t="str">
            <v>MCCR</v>
          </cell>
          <cell r="F881">
            <v>40770</v>
          </cell>
          <cell r="G881">
            <v>53406</v>
          </cell>
          <cell r="H881" t="str">
            <v>Cox Radio WWKA FM</v>
          </cell>
          <cell r="I881">
            <v>561</v>
          </cell>
          <cell r="J881" t="str">
            <v>00143494</v>
          </cell>
          <cell r="K881" t="str">
            <v xml:space="preserve"> </v>
          </cell>
          <cell r="L881" t="str">
            <v>IN-WKA-111075398</v>
          </cell>
          <cell r="M881" t="str">
            <v>Annual Print, Internet &amp;</v>
          </cell>
          <cell r="N881" t="str">
            <v>ECON-2E</v>
          </cell>
          <cell r="O881" t="str">
            <v>Radio</v>
          </cell>
          <cell r="P881" t="str">
            <v>Yes</v>
          </cell>
          <cell r="Q881">
            <v>561</v>
          </cell>
          <cell r="R881">
            <v>0</v>
          </cell>
          <cell r="S881">
            <v>0</v>
          </cell>
          <cell r="T881">
            <v>0</v>
          </cell>
          <cell r="U881">
            <v>561</v>
          </cell>
          <cell r="V881">
            <v>0</v>
          </cell>
          <cell r="W881">
            <v>0</v>
          </cell>
          <cell r="X881" t="str">
            <v>August2010-2011</v>
          </cell>
          <cell r="Y881" t="str">
            <v>August2010-2011RadioCONSER</v>
          </cell>
          <cell r="Z881" t="str">
            <v>Radio53406CONSER</v>
          </cell>
          <cell r="AA881" t="str">
            <v>August2010-2011ECON-2E</v>
          </cell>
          <cell r="AB881" t="str">
            <v>RadioCONSER</v>
          </cell>
          <cell r="AC881" t="str">
            <v>YesCONSERRadio53406</v>
          </cell>
          <cell r="AD881" t="str">
            <v>ECON-2EAugustMCCR</v>
          </cell>
          <cell r="AE881" t="str">
            <v>RadioCONSER53406August</v>
          </cell>
          <cell r="AF881">
            <v>0</v>
          </cell>
          <cell r="AG881">
            <v>561</v>
          </cell>
          <cell r="AH881">
            <v>0</v>
          </cell>
          <cell r="AI881">
            <v>0</v>
          </cell>
          <cell r="AJ881">
            <v>0</v>
          </cell>
          <cell r="AK881">
            <v>0</v>
          </cell>
          <cell r="AL881">
            <v>0</v>
          </cell>
          <cell r="AM881">
            <v>0</v>
          </cell>
          <cell r="AN881">
            <v>0</v>
          </cell>
          <cell r="AO881">
            <v>0</v>
          </cell>
          <cell r="AP881">
            <v>0</v>
          </cell>
          <cell r="AQ881">
            <v>0</v>
          </cell>
          <cell r="AR881">
            <v>561</v>
          </cell>
          <cell r="AS881">
            <v>0</v>
          </cell>
          <cell r="AT881">
            <v>0</v>
          </cell>
          <cell r="AU881">
            <v>0</v>
          </cell>
          <cell r="AV881">
            <v>0</v>
          </cell>
        </row>
        <row r="882">
          <cell r="A882" t="str">
            <v>August</v>
          </cell>
          <cell r="B882" t="str">
            <v>2010-2011</v>
          </cell>
          <cell r="C882" t="str">
            <v>18225.511200.912</v>
          </cell>
          <cell r="D882" t="str">
            <v>CONSER</v>
          </cell>
          <cell r="E882" t="str">
            <v>MCCR</v>
          </cell>
          <cell r="F882">
            <v>40770</v>
          </cell>
          <cell r="G882">
            <v>51440</v>
          </cell>
          <cell r="H882" t="str">
            <v>WLOQ Gross Communications Corp</v>
          </cell>
          <cell r="I882">
            <v>202.79</v>
          </cell>
          <cell r="J882" t="str">
            <v>00143471</v>
          </cell>
          <cell r="K882" t="str">
            <v xml:space="preserve"> </v>
          </cell>
          <cell r="L882" t="str">
            <v>IN-1110722520</v>
          </cell>
          <cell r="M882" t="str">
            <v>Annual Print, Internet &amp;</v>
          </cell>
          <cell r="N882" t="str">
            <v>ECON-2E</v>
          </cell>
          <cell r="O882" t="str">
            <v>Radio</v>
          </cell>
          <cell r="P882" t="str">
            <v>Yes</v>
          </cell>
          <cell r="Q882">
            <v>202.79</v>
          </cell>
          <cell r="R882">
            <v>0</v>
          </cell>
          <cell r="S882">
            <v>0</v>
          </cell>
          <cell r="T882">
            <v>0</v>
          </cell>
          <cell r="U882">
            <v>202.79</v>
          </cell>
          <cell r="V882">
            <v>0</v>
          </cell>
          <cell r="W882">
            <v>0</v>
          </cell>
          <cell r="X882" t="str">
            <v>August2010-2011</v>
          </cell>
          <cell r="Y882" t="str">
            <v>August2010-2011RadioCONSER</v>
          </cell>
          <cell r="Z882" t="str">
            <v>Radio51440CONSER</v>
          </cell>
          <cell r="AA882" t="str">
            <v>August2010-2011ECON-2E</v>
          </cell>
          <cell r="AB882" t="str">
            <v>RadioCONSER</v>
          </cell>
          <cell r="AC882" t="str">
            <v>YesCONSERRadio51440</v>
          </cell>
          <cell r="AD882" t="str">
            <v>ECON-2EAugustMCCR</v>
          </cell>
          <cell r="AE882" t="str">
            <v>RadioCONSER51440August</v>
          </cell>
          <cell r="AF882">
            <v>0</v>
          </cell>
          <cell r="AG882">
            <v>202.79</v>
          </cell>
          <cell r="AH882">
            <v>0</v>
          </cell>
          <cell r="AI882">
            <v>0</v>
          </cell>
          <cell r="AJ882">
            <v>0</v>
          </cell>
          <cell r="AK882">
            <v>0</v>
          </cell>
          <cell r="AL882">
            <v>0</v>
          </cell>
          <cell r="AM882">
            <v>0</v>
          </cell>
          <cell r="AN882">
            <v>0</v>
          </cell>
          <cell r="AO882">
            <v>0</v>
          </cell>
          <cell r="AP882">
            <v>0</v>
          </cell>
          <cell r="AQ882">
            <v>0</v>
          </cell>
          <cell r="AR882">
            <v>202.79</v>
          </cell>
          <cell r="AS882">
            <v>0</v>
          </cell>
          <cell r="AT882">
            <v>0</v>
          </cell>
          <cell r="AU882">
            <v>0</v>
          </cell>
          <cell r="AV882">
            <v>0</v>
          </cell>
        </row>
        <row r="883">
          <cell r="A883" t="str">
            <v>August</v>
          </cell>
          <cell r="B883" t="str">
            <v>2010-2011</v>
          </cell>
          <cell r="C883" t="str">
            <v>18225.511200.912</v>
          </cell>
          <cell r="D883" t="str">
            <v>CONSER</v>
          </cell>
          <cell r="E883" t="str">
            <v>MCCR</v>
          </cell>
          <cell r="F883">
            <v>40772</v>
          </cell>
          <cell r="G883">
            <v>53404</v>
          </cell>
          <cell r="H883" t="str">
            <v>Cox Radio WMMO FM</v>
          </cell>
          <cell r="I883">
            <v>607.14</v>
          </cell>
          <cell r="J883" t="str">
            <v>00143522</v>
          </cell>
          <cell r="K883" t="str">
            <v xml:space="preserve"> </v>
          </cell>
          <cell r="L883" t="str">
            <v>IN-MMO-111075355</v>
          </cell>
          <cell r="M883" t="str">
            <v>Annual Print, Internet &amp;</v>
          </cell>
          <cell r="N883" t="str">
            <v>ECON-2E</v>
          </cell>
          <cell r="O883" t="str">
            <v>Radio</v>
          </cell>
          <cell r="P883" t="str">
            <v>Yes</v>
          </cell>
          <cell r="Q883">
            <v>607.14</v>
          </cell>
          <cell r="R883">
            <v>0</v>
          </cell>
          <cell r="S883">
            <v>0</v>
          </cell>
          <cell r="T883">
            <v>0</v>
          </cell>
          <cell r="U883">
            <v>607.14</v>
          </cell>
          <cell r="V883">
            <v>0</v>
          </cell>
          <cell r="W883">
            <v>0</v>
          </cell>
          <cell r="X883" t="str">
            <v>August2010-2011</v>
          </cell>
          <cell r="Y883" t="str">
            <v>August2010-2011RadioCONSER</v>
          </cell>
          <cell r="Z883" t="str">
            <v>Radio53404CONSER</v>
          </cell>
          <cell r="AA883" t="str">
            <v>August2010-2011ECON-2E</v>
          </cell>
          <cell r="AB883" t="str">
            <v>RadioCONSER</v>
          </cell>
          <cell r="AC883" t="str">
            <v>YesCONSERRadio53404</v>
          </cell>
          <cell r="AD883" t="str">
            <v>ECON-2EAugustMCCR</v>
          </cell>
          <cell r="AE883" t="str">
            <v>RadioCONSER53404August</v>
          </cell>
          <cell r="AF883">
            <v>0</v>
          </cell>
          <cell r="AG883">
            <v>607.14</v>
          </cell>
          <cell r="AH883">
            <v>0</v>
          </cell>
          <cell r="AI883">
            <v>0</v>
          </cell>
          <cell r="AJ883">
            <v>0</v>
          </cell>
          <cell r="AK883">
            <v>0</v>
          </cell>
          <cell r="AL883">
            <v>0</v>
          </cell>
          <cell r="AM883">
            <v>0</v>
          </cell>
          <cell r="AN883">
            <v>0</v>
          </cell>
          <cell r="AO883">
            <v>0</v>
          </cell>
          <cell r="AP883">
            <v>0</v>
          </cell>
          <cell r="AQ883">
            <v>0</v>
          </cell>
          <cell r="AR883">
            <v>607.14</v>
          </cell>
          <cell r="AS883">
            <v>0</v>
          </cell>
          <cell r="AT883">
            <v>0</v>
          </cell>
          <cell r="AU883">
            <v>0</v>
          </cell>
          <cell r="AV883">
            <v>0</v>
          </cell>
        </row>
        <row r="884">
          <cell r="A884" t="str">
            <v>August</v>
          </cell>
          <cell r="B884" t="str">
            <v>2010-2011</v>
          </cell>
          <cell r="C884" t="str">
            <v>18225.511200.912</v>
          </cell>
          <cell r="D884" t="str">
            <v>CONSER</v>
          </cell>
          <cell r="E884" t="str">
            <v>MCCR</v>
          </cell>
          <cell r="F884">
            <v>40777</v>
          </cell>
          <cell r="G884">
            <v>26733</v>
          </cell>
          <cell r="H884" t="str">
            <v>Clear Channel Broadcasting Inc</v>
          </cell>
          <cell r="I884">
            <v>662.27</v>
          </cell>
          <cell r="J884" t="str">
            <v>00143614</v>
          </cell>
          <cell r="K884" t="str">
            <v xml:space="preserve"> </v>
          </cell>
          <cell r="L884" t="str">
            <v>106-205664</v>
          </cell>
          <cell r="M884" t="str">
            <v>Annual Print, Internet &amp;</v>
          </cell>
          <cell r="N884" t="str">
            <v>ECON-2E</v>
          </cell>
          <cell r="O884" t="str">
            <v>Radio</v>
          </cell>
          <cell r="P884" t="str">
            <v>Yes</v>
          </cell>
          <cell r="Q884">
            <v>662.27</v>
          </cell>
          <cell r="R884">
            <v>0</v>
          </cell>
          <cell r="S884">
            <v>0</v>
          </cell>
          <cell r="T884">
            <v>0</v>
          </cell>
          <cell r="U884">
            <v>662.27</v>
          </cell>
          <cell r="V884">
            <v>0</v>
          </cell>
          <cell r="W884">
            <v>0</v>
          </cell>
          <cell r="X884" t="str">
            <v>August2010-2011</v>
          </cell>
          <cell r="Y884" t="str">
            <v>August2010-2011RadioCONSER</v>
          </cell>
          <cell r="Z884" t="str">
            <v>Radio26733CONSER</v>
          </cell>
          <cell r="AA884" t="str">
            <v>August2010-2011ECON-2E</v>
          </cell>
          <cell r="AB884" t="str">
            <v>RadioCONSER</v>
          </cell>
          <cell r="AC884" t="str">
            <v>YesCONSERRadio26733</v>
          </cell>
          <cell r="AD884" t="str">
            <v>ECON-2EAugustMCCR</v>
          </cell>
          <cell r="AE884" t="str">
            <v>RadioCONSER26733August</v>
          </cell>
          <cell r="AF884">
            <v>0</v>
          </cell>
          <cell r="AG884">
            <v>662.27</v>
          </cell>
          <cell r="AH884">
            <v>0</v>
          </cell>
          <cell r="AI884">
            <v>0</v>
          </cell>
          <cell r="AJ884">
            <v>0</v>
          </cell>
          <cell r="AK884">
            <v>0</v>
          </cell>
          <cell r="AL884">
            <v>0</v>
          </cell>
          <cell r="AM884">
            <v>0</v>
          </cell>
          <cell r="AN884">
            <v>0</v>
          </cell>
          <cell r="AO884">
            <v>0</v>
          </cell>
          <cell r="AP884">
            <v>0</v>
          </cell>
          <cell r="AQ884">
            <v>0</v>
          </cell>
          <cell r="AR884">
            <v>662.27</v>
          </cell>
          <cell r="AS884">
            <v>0</v>
          </cell>
          <cell r="AT884">
            <v>0</v>
          </cell>
          <cell r="AU884">
            <v>0</v>
          </cell>
          <cell r="AV884">
            <v>0</v>
          </cell>
        </row>
        <row r="885">
          <cell r="A885" t="str">
            <v>August</v>
          </cell>
          <cell r="B885" t="str">
            <v>2010-2011</v>
          </cell>
          <cell r="C885" t="str">
            <v>18225.511200.912</v>
          </cell>
          <cell r="D885" t="str">
            <v>CONSER</v>
          </cell>
          <cell r="E885" t="str">
            <v>MCCR</v>
          </cell>
          <cell r="F885">
            <v>40777</v>
          </cell>
          <cell r="G885">
            <v>26733</v>
          </cell>
          <cell r="H885" t="str">
            <v>Clear Channel Broadcasting Inc</v>
          </cell>
          <cell r="I885">
            <v>500.52</v>
          </cell>
          <cell r="J885" t="str">
            <v>00143614</v>
          </cell>
          <cell r="K885" t="str">
            <v xml:space="preserve"> </v>
          </cell>
          <cell r="L885" t="str">
            <v>106-205665</v>
          </cell>
          <cell r="M885" t="str">
            <v>Annual Print, Internet &amp;</v>
          </cell>
          <cell r="N885" t="str">
            <v>ECON-2E</v>
          </cell>
          <cell r="O885" t="str">
            <v>Radio</v>
          </cell>
          <cell r="P885" t="str">
            <v>Yes</v>
          </cell>
          <cell r="Q885">
            <v>500.52</v>
          </cell>
          <cell r="R885">
            <v>0</v>
          </cell>
          <cell r="S885">
            <v>0</v>
          </cell>
          <cell r="T885">
            <v>0</v>
          </cell>
          <cell r="U885">
            <v>500.52</v>
          </cell>
          <cell r="V885">
            <v>0</v>
          </cell>
          <cell r="W885">
            <v>0</v>
          </cell>
          <cell r="X885" t="str">
            <v>August2010-2011</v>
          </cell>
          <cell r="Y885" t="str">
            <v>August2010-2011RadioCONSER</v>
          </cell>
          <cell r="Z885" t="str">
            <v>Radio26733CONSER</v>
          </cell>
          <cell r="AA885" t="str">
            <v>August2010-2011ECON-2E</v>
          </cell>
          <cell r="AB885" t="str">
            <v>RadioCONSER</v>
          </cell>
          <cell r="AC885" t="str">
            <v>YesCONSERRadio26733</v>
          </cell>
          <cell r="AD885" t="str">
            <v>ECON-2EAugustMCCR</v>
          </cell>
          <cell r="AE885" t="str">
            <v>RadioCONSER26733August</v>
          </cell>
          <cell r="AF885">
            <v>0</v>
          </cell>
          <cell r="AG885">
            <v>500.52</v>
          </cell>
          <cell r="AH885">
            <v>0</v>
          </cell>
          <cell r="AI885">
            <v>0</v>
          </cell>
          <cell r="AJ885">
            <v>0</v>
          </cell>
          <cell r="AK885">
            <v>0</v>
          </cell>
          <cell r="AL885">
            <v>0</v>
          </cell>
          <cell r="AM885">
            <v>0</v>
          </cell>
          <cell r="AN885">
            <v>0</v>
          </cell>
          <cell r="AO885">
            <v>0</v>
          </cell>
          <cell r="AP885">
            <v>0</v>
          </cell>
          <cell r="AQ885">
            <v>0</v>
          </cell>
          <cell r="AR885">
            <v>500.52</v>
          </cell>
          <cell r="AS885">
            <v>0</v>
          </cell>
          <cell r="AT885">
            <v>0</v>
          </cell>
          <cell r="AU885">
            <v>0</v>
          </cell>
          <cell r="AV885">
            <v>0</v>
          </cell>
        </row>
        <row r="886">
          <cell r="A886" t="str">
            <v>August</v>
          </cell>
          <cell r="B886" t="str">
            <v>2010-2011</v>
          </cell>
          <cell r="C886" t="str">
            <v>18225.511200.912</v>
          </cell>
          <cell r="D886" t="str">
            <v>CONSER</v>
          </cell>
          <cell r="E886" t="str">
            <v>MCCR</v>
          </cell>
          <cell r="F886">
            <v>40777</v>
          </cell>
          <cell r="G886">
            <v>26733</v>
          </cell>
          <cell r="H886" t="str">
            <v>Clear Channel Broadcasting Inc</v>
          </cell>
          <cell r="I886">
            <v>612.36</v>
          </cell>
          <cell r="J886" t="str">
            <v>00143614</v>
          </cell>
          <cell r="K886" t="str">
            <v xml:space="preserve"> </v>
          </cell>
          <cell r="L886" t="str">
            <v>106-205687</v>
          </cell>
          <cell r="M886" t="str">
            <v>Annual Print, Internet &amp;</v>
          </cell>
          <cell r="N886" t="str">
            <v>ECON-2E</v>
          </cell>
          <cell r="O886" t="str">
            <v>Radio</v>
          </cell>
          <cell r="P886" t="str">
            <v>Yes</v>
          </cell>
          <cell r="Q886">
            <v>612.36</v>
          </cell>
          <cell r="R886">
            <v>0</v>
          </cell>
          <cell r="S886">
            <v>0</v>
          </cell>
          <cell r="T886">
            <v>0</v>
          </cell>
          <cell r="U886">
            <v>612.36</v>
          </cell>
          <cell r="V886">
            <v>0</v>
          </cell>
          <cell r="W886">
            <v>0</v>
          </cell>
          <cell r="X886" t="str">
            <v>August2010-2011</v>
          </cell>
          <cell r="Y886" t="str">
            <v>August2010-2011RadioCONSER</v>
          </cell>
          <cell r="Z886" t="str">
            <v>Radio26733CONSER</v>
          </cell>
          <cell r="AA886" t="str">
            <v>August2010-2011ECON-2E</v>
          </cell>
          <cell r="AB886" t="str">
            <v>RadioCONSER</v>
          </cell>
          <cell r="AC886" t="str">
            <v>YesCONSERRadio26733</v>
          </cell>
          <cell r="AD886" t="str">
            <v>ECON-2EAugustMCCR</v>
          </cell>
          <cell r="AE886" t="str">
            <v>RadioCONSER26733August</v>
          </cell>
          <cell r="AF886">
            <v>0</v>
          </cell>
          <cell r="AG886">
            <v>612.36</v>
          </cell>
          <cell r="AH886">
            <v>0</v>
          </cell>
          <cell r="AI886">
            <v>0</v>
          </cell>
          <cell r="AJ886">
            <v>0</v>
          </cell>
          <cell r="AK886">
            <v>0</v>
          </cell>
          <cell r="AL886">
            <v>0</v>
          </cell>
          <cell r="AM886">
            <v>0</v>
          </cell>
          <cell r="AN886">
            <v>0</v>
          </cell>
          <cell r="AO886">
            <v>0</v>
          </cell>
          <cell r="AP886">
            <v>0</v>
          </cell>
          <cell r="AQ886">
            <v>0</v>
          </cell>
          <cell r="AR886">
            <v>612.36</v>
          </cell>
          <cell r="AS886">
            <v>0</v>
          </cell>
          <cell r="AT886">
            <v>0</v>
          </cell>
          <cell r="AU886">
            <v>0</v>
          </cell>
          <cell r="AV886">
            <v>0</v>
          </cell>
        </row>
        <row r="887">
          <cell r="A887" t="str">
            <v>September</v>
          </cell>
          <cell r="B887" t="str">
            <v>2010-2011</v>
          </cell>
          <cell r="C887" t="str">
            <v>18225.511200.912</v>
          </cell>
          <cell r="D887" t="str">
            <v>CONSER</v>
          </cell>
          <cell r="E887" t="str">
            <v>MCCR</v>
          </cell>
          <cell r="F887">
            <v>40801</v>
          </cell>
          <cell r="G887">
            <v>26733</v>
          </cell>
          <cell r="H887" t="str">
            <v>Clear Channel Broadcasting Inc</v>
          </cell>
          <cell r="I887">
            <v>664.31</v>
          </cell>
          <cell r="J887" t="str">
            <v>00143980</v>
          </cell>
          <cell r="K887" t="str">
            <v xml:space="preserve"> </v>
          </cell>
          <cell r="L887" t="str">
            <v>106-207142</v>
          </cell>
          <cell r="M887" t="str">
            <v>Annual Print, Internet &amp;</v>
          </cell>
          <cell r="N887" t="str">
            <v>ECON-2E</v>
          </cell>
          <cell r="O887" t="str">
            <v>Radio</v>
          </cell>
          <cell r="P887" t="str">
            <v>Yes</v>
          </cell>
          <cell r="Q887">
            <v>664.31</v>
          </cell>
          <cell r="R887">
            <v>0</v>
          </cell>
          <cell r="S887">
            <v>0</v>
          </cell>
          <cell r="T887">
            <v>0</v>
          </cell>
          <cell r="U887">
            <v>664.31</v>
          </cell>
          <cell r="V887">
            <v>0</v>
          </cell>
          <cell r="W887">
            <v>0</v>
          </cell>
          <cell r="X887" t="str">
            <v>September2010-2011</v>
          </cell>
          <cell r="Y887" t="str">
            <v>September2010-2011RadioCONSER</v>
          </cell>
          <cell r="Z887" t="str">
            <v>Radio26733CONSER</v>
          </cell>
          <cell r="AA887" t="str">
            <v>September2010-2011ECON-2E</v>
          </cell>
          <cell r="AB887" t="str">
            <v>RadioCONSER</v>
          </cell>
          <cell r="AC887" t="str">
            <v>YesCONSERRadio26733</v>
          </cell>
          <cell r="AD887" t="str">
            <v>ECON-2ESeptemberMCCR</v>
          </cell>
          <cell r="AE887" t="str">
            <v>RadioCONSER26733September</v>
          </cell>
          <cell r="AF887">
            <v>0</v>
          </cell>
          <cell r="AG887">
            <v>664.31</v>
          </cell>
          <cell r="AH887">
            <v>0</v>
          </cell>
          <cell r="AI887">
            <v>0</v>
          </cell>
          <cell r="AJ887">
            <v>0</v>
          </cell>
          <cell r="AK887">
            <v>0</v>
          </cell>
          <cell r="AL887">
            <v>0</v>
          </cell>
          <cell r="AM887">
            <v>0</v>
          </cell>
          <cell r="AN887">
            <v>0</v>
          </cell>
          <cell r="AO887">
            <v>0</v>
          </cell>
          <cell r="AP887">
            <v>0</v>
          </cell>
          <cell r="AQ887">
            <v>0</v>
          </cell>
          <cell r="AR887">
            <v>0</v>
          </cell>
          <cell r="AS887">
            <v>664.31</v>
          </cell>
          <cell r="AT887">
            <v>0</v>
          </cell>
          <cell r="AU887">
            <v>0</v>
          </cell>
          <cell r="AV887">
            <v>0</v>
          </cell>
        </row>
        <row r="888">
          <cell r="A888" t="str">
            <v>September</v>
          </cell>
          <cell r="B888" t="str">
            <v>2010-2011</v>
          </cell>
          <cell r="C888" t="str">
            <v>18225.511200.912</v>
          </cell>
          <cell r="D888" t="str">
            <v>CONSER</v>
          </cell>
          <cell r="E888" t="str">
            <v>MCCR</v>
          </cell>
          <cell r="F888">
            <v>40801</v>
          </cell>
          <cell r="G888">
            <v>26733</v>
          </cell>
          <cell r="H888" t="str">
            <v>Clear Channel Broadcasting Inc</v>
          </cell>
          <cell r="I888">
            <v>500.61</v>
          </cell>
          <cell r="J888" t="str">
            <v>00143980</v>
          </cell>
          <cell r="K888" t="str">
            <v xml:space="preserve"> </v>
          </cell>
          <cell r="L888" t="str">
            <v>106-207143</v>
          </cell>
          <cell r="M888" t="str">
            <v>Annual Print, Internet &amp;</v>
          </cell>
          <cell r="N888" t="str">
            <v>ECON-2E</v>
          </cell>
          <cell r="O888" t="str">
            <v>Radio</v>
          </cell>
          <cell r="P888" t="str">
            <v>Yes</v>
          </cell>
          <cell r="Q888">
            <v>500.61</v>
          </cell>
          <cell r="R888">
            <v>0</v>
          </cell>
          <cell r="S888">
            <v>0</v>
          </cell>
          <cell r="T888">
            <v>0</v>
          </cell>
          <cell r="U888">
            <v>500.61</v>
          </cell>
          <cell r="V888">
            <v>0</v>
          </cell>
          <cell r="W888">
            <v>0</v>
          </cell>
          <cell r="X888" t="str">
            <v>September2010-2011</v>
          </cell>
          <cell r="Y888" t="str">
            <v>September2010-2011RadioCONSER</v>
          </cell>
          <cell r="Z888" t="str">
            <v>Radio26733CONSER</v>
          </cell>
          <cell r="AA888" t="str">
            <v>September2010-2011ECON-2E</v>
          </cell>
          <cell r="AB888" t="str">
            <v>RadioCONSER</v>
          </cell>
          <cell r="AC888" t="str">
            <v>YesCONSERRadio26733</v>
          </cell>
          <cell r="AD888" t="str">
            <v>ECON-2ESeptemberMCCR</v>
          </cell>
          <cell r="AE888" t="str">
            <v>RadioCONSER26733September</v>
          </cell>
          <cell r="AF888">
            <v>0</v>
          </cell>
          <cell r="AG888">
            <v>500.61</v>
          </cell>
          <cell r="AH888">
            <v>0</v>
          </cell>
          <cell r="AI888">
            <v>0</v>
          </cell>
          <cell r="AJ888">
            <v>0</v>
          </cell>
          <cell r="AK888">
            <v>0</v>
          </cell>
          <cell r="AL888">
            <v>0</v>
          </cell>
          <cell r="AM888">
            <v>0</v>
          </cell>
          <cell r="AN888">
            <v>0</v>
          </cell>
          <cell r="AO888">
            <v>0</v>
          </cell>
          <cell r="AP888">
            <v>0</v>
          </cell>
          <cell r="AQ888">
            <v>0</v>
          </cell>
          <cell r="AR888">
            <v>0</v>
          </cell>
          <cell r="AS888">
            <v>500.61</v>
          </cell>
          <cell r="AT888">
            <v>0</v>
          </cell>
          <cell r="AU888">
            <v>0</v>
          </cell>
          <cell r="AV888">
            <v>0</v>
          </cell>
        </row>
        <row r="889">
          <cell r="A889" t="str">
            <v>September</v>
          </cell>
          <cell r="B889" t="str">
            <v>2010-2011</v>
          </cell>
          <cell r="C889" t="str">
            <v>18225.511200.912</v>
          </cell>
          <cell r="D889" t="str">
            <v>CONSER</v>
          </cell>
          <cell r="E889" t="str">
            <v>MCCR</v>
          </cell>
          <cell r="F889">
            <v>40801</v>
          </cell>
          <cell r="G889">
            <v>26733</v>
          </cell>
          <cell r="H889" t="str">
            <v>Clear Channel Broadcasting Inc</v>
          </cell>
          <cell r="I889">
            <v>607.625</v>
          </cell>
          <cell r="J889" t="str">
            <v>00143980</v>
          </cell>
          <cell r="K889" t="str">
            <v xml:space="preserve"> </v>
          </cell>
          <cell r="L889" t="str">
            <v>106-207169</v>
          </cell>
          <cell r="M889" t="str">
            <v>Annual Print, Internet &amp;</v>
          </cell>
          <cell r="N889" t="str">
            <v>ECON-2E</v>
          </cell>
          <cell r="O889" t="str">
            <v>Radio</v>
          </cell>
          <cell r="P889" t="str">
            <v>Yes</v>
          </cell>
          <cell r="Q889">
            <v>607.625</v>
          </cell>
          <cell r="R889">
            <v>0</v>
          </cell>
          <cell r="S889">
            <v>0</v>
          </cell>
          <cell r="T889">
            <v>0</v>
          </cell>
          <cell r="U889">
            <v>607.625</v>
          </cell>
          <cell r="V889">
            <v>0</v>
          </cell>
          <cell r="W889">
            <v>0</v>
          </cell>
          <cell r="X889" t="str">
            <v>September2010-2011</v>
          </cell>
          <cell r="Y889" t="str">
            <v>September2010-2011RadioCONSER</v>
          </cell>
          <cell r="Z889" t="str">
            <v>Radio26733CONSER</v>
          </cell>
          <cell r="AA889" t="str">
            <v>September2010-2011ECON-2E</v>
          </cell>
          <cell r="AB889" t="str">
            <v>RadioCONSER</v>
          </cell>
          <cell r="AC889" t="str">
            <v>YesCONSERRadio26733</v>
          </cell>
          <cell r="AD889" t="str">
            <v>ECON-2ESeptemberMCCR</v>
          </cell>
          <cell r="AE889" t="str">
            <v>RadioCONSER26733September</v>
          </cell>
          <cell r="AF889">
            <v>0</v>
          </cell>
          <cell r="AG889">
            <v>607.625</v>
          </cell>
          <cell r="AH889">
            <v>0</v>
          </cell>
          <cell r="AI889">
            <v>0</v>
          </cell>
          <cell r="AJ889">
            <v>0</v>
          </cell>
          <cell r="AK889">
            <v>0</v>
          </cell>
          <cell r="AL889">
            <v>0</v>
          </cell>
          <cell r="AM889">
            <v>0</v>
          </cell>
          <cell r="AN889">
            <v>0</v>
          </cell>
          <cell r="AO889">
            <v>0</v>
          </cell>
          <cell r="AP889">
            <v>0</v>
          </cell>
          <cell r="AQ889">
            <v>0</v>
          </cell>
          <cell r="AR889">
            <v>0</v>
          </cell>
          <cell r="AS889">
            <v>607.625</v>
          </cell>
          <cell r="AT889">
            <v>0</v>
          </cell>
          <cell r="AU889">
            <v>0</v>
          </cell>
          <cell r="AV889">
            <v>0</v>
          </cell>
        </row>
        <row r="890">
          <cell r="A890" t="str">
            <v>September</v>
          </cell>
          <cell r="B890" t="str">
            <v>2010-2011</v>
          </cell>
          <cell r="C890" t="str">
            <v>18225.511200.912</v>
          </cell>
          <cell r="D890" t="str">
            <v>CONSER</v>
          </cell>
          <cell r="E890" t="str">
            <v>MCCR</v>
          </cell>
          <cell r="F890">
            <v>40801</v>
          </cell>
          <cell r="G890">
            <v>53405</v>
          </cell>
          <cell r="H890" t="str">
            <v>Cox Radio WCFB FM</v>
          </cell>
          <cell r="I890">
            <v>608.33000000000004</v>
          </cell>
          <cell r="J890" t="str">
            <v>00143979</v>
          </cell>
          <cell r="K890" t="str">
            <v xml:space="preserve"> </v>
          </cell>
          <cell r="L890" t="str">
            <v>IN-CFB-111085404</v>
          </cell>
          <cell r="M890" t="str">
            <v>Annual Print, Internet &amp;</v>
          </cell>
          <cell r="N890" t="str">
            <v>ECON-2E</v>
          </cell>
          <cell r="O890" t="str">
            <v>Radio</v>
          </cell>
          <cell r="P890" t="str">
            <v>Yes</v>
          </cell>
          <cell r="Q890">
            <v>608.33000000000004</v>
          </cell>
          <cell r="R890">
            <v>0</v>
          </cell>
          <cell r="S890">
            <v>0</v>
          </cell>
          <cell r="T890">
            <v>0</v>
          </cell>
          <cell r="U890">
            <v>608.33000000000004</v>
          </cell>
          <cell r="V890">
            <v>0</v>
          </cell>
          <cell r="W890">
            <v>0</v>
          </cell>
          <cell r="X890" t="str">
            <v>September2010-2011</v>
          </cell>
          <cell r="Y890" t="str">
            <v>September2010-2011RadioCONSER</v>
          </cell>
          <cell r="Z890" t="str">
            <v>Radio53405CONSER</v>
          </cell>
          <cell r="AA890" t="str">
            <v>September2010-2011ECON-2E</v>
          </cell>
          <cell r="AB890" t="str">
            <v>RadioCONSER</v>
          </cell>
          <cell r="AC890" t="str">
            <v>YesCONSERRadio53405</v>
          </cell>
          <cell r="AD890" t="str">
            <v>ECON-2ESeptemberMCCR</v>
          </cell>
          <cell r="AE890" t="str">
            <v>RadioCONSER53405September</v>
          </cell>
          <cell r="AF890">
            <v>0</v>
          </cell>
          <cell r="AG890">
            <v>608.33000000000004</v>
          </cell>
          <cell r="AH890">
            <v>0</v>
          </cell>
          <cell r="AI890">
            <v>0</v>
          </cell>
          <cell r="AJ890">
            <v>0</v>
          </cell>
          <cell r="AK890">
            <v>0</v>
          </cell>
          <cell r="AL890">
            <v>0</v>
          </cell>
          <cell r="AM890">
            <v>0</v>
          </cell>
          <cell r="AN890">
            <v>0</v>
          </cell>
          <cell r="AO890">
            <v>0</v>
          </cell>
          <cell r="AP890">
            <v>0</v>
          </cell>
          <cell r="AQ890">
            <v>0</v>
          </cell>
          <cell r="AR890">
            <v>0</v>
          </cell>
          <cell r="AS890">
            <v>608.33000000000004</v>
          </cell>
          <cell r="AT890">
            <v>0</v>
          </cell>
          <cell r="AU890">
            <v>0</v>
          </cell>
          <cell r="AV890">
            <v>0</v>
          </cell>
        </row>
        <row r="891">
          <cell r="A891" t="str">
            <v>September</v>
          </cell>
          <cell r="B891" t="str">
            <v>2010-2011</v>
          </cell>
          <cell r="C891" t="str">
            <v>18225.511200.912</v>
          </cell>
          <cell r="D891" t="str">
            <v>CONSER</v>
          </cell>
          <cell r="E891" t="str">
            <v>MCCR</v>
          </cell>
          <cell r="F891">
            <v>40801</v>
          </cell>
          <cell r="G891">
            <v>53404</v>
          </cell>
          <cell r="H891" t="str">
            <v>Cox Radio WMMO FM</v>
          </cell>
          <cell r="I891">
            <v>608.33000000000004</v>
          </cell>
          <cell r="J891" t="str">
            <v>00143979</v>
          </cell>
          <cell r="K891" t="str">
            <v xml:space="preserve"> </v>
          </cell>
          <cell r="L891" t="str">
            <v>IN-MMO-111085573</v>
          </cell>
          <cell r="M891" t="str">
            <v>Annual Print, Internet &amp;</v>
          </cell>
          <cell r="N891" t="str">
            <v>ECON-2E</v>
          </cell>
          <cell r="O891" t="str">
            <v>Radio</v>
          </cell>
          <cell r="P891" t="str">
            <v>Yes</v>
          </cell>
          <cell r="Q891">
            <v>608.33000000000004</v>
          </cell>
          <cell r="R891">
            <v>0</v>
          </cell>
          <cell r="S891">
            <v>0</v>
          </cell>
          <cell r="T891">
            <v>0</v>
          </cell>
          <cell r="U891">
            <v>608.33000000000004</v>
          </cell>
          <cell r="V891">
            <v>0</v>
          </cell>
          <cell r="W891">
            <v>0</v>
          </cell>
          <cell r="X891" t="str">
            <v>September2010-2011</v>
          </cell>
          <cell r="Y891" t="str">
            <v>September2010-2011RadioCONSER</v>
          </cell>
          <cell r="Z891" t="str">
            <v>Radio53404CONSER</v>
          </cell>
          <cell r="AA891" t="str">
            <v>September2010-2011ECON-2E</v>
          </cell>
          <cell r="AB891" t="str">
            <v>RadioCONSER</v>
          </cell>
          <cell r="AC891" t="str">
            <v>YesCONSERRadio53404</v>
          </cell>
          <cell r="AD891" t="str">
            <v>ECON-2ESeptemberMCCR</v>
          </cell>
          <cell r="AE891" t="str">
            <v>RadioCONSER53404September</v>
          </cell>
          <cell r="AF891">
            <v>0</v>
          </cell>
          <cell r="AG891">
            <v>608.33000000000004</v>
          </cell>
          <cell r="AH891">
            <v>0</v>
          </cell>
          <cell r="AI891">
            <v>0</v>
          </cell>
          <cell r="AJ891">
            <v>0</v>
          </cell>
          <cell r="AK891">
            <v>0</v>
          </cell>
          <cell r="AL891">
            <v>0</v>
          </cell>
          <cell r="AM891">
            <v>0</v>
          </cell>
          <cell r="AN891">
            <v>0</v>
          </cell>
          <cell r="AO891">
            <v>0</v>
          </cell>
          <cell r="AP891">
            <v>0</v>
          </cell>
          <cell r="AQ891">
            <v>0</v>
          </cell>
          <cell r="AR891">
            <v>0</v>
          </cell>
          <cell r="AS891">
            <v>608.33000000000004</v>
          </cell>
          <cell r="AT891">
            <v>0</v>
          </cell>
          <cell r="AU891">
            <v>0</v>
          </cell>
          <cell r="AV891">
            <v>0</v>
          </cell>
        </row>
        <row r="892">
          <cell r="A892" t="str">
            <v>September</v>
          </cell>
          <cell r="B892" t="str">
            <v>2010-2011</v>
          </cell>
          <cell r="C892" t="str">
            <v>18225.511200.912</v>
          </cell>
          <cell r="D892" t="str">
            <v>CONSER</v>
          </cell>
          <cell r="E892" t="str">
            <v>MCCR</v>
          </cell>
          <cell r="F892">
            <v>40801</v>
          </cell>
          <cell r="G892">
            <v>53406</v>
          </cell>
          <cell r="H892" t="str">
            <v>Cox Radio WWKA FM</v>
          </cell>
          <cell r="I892">
            <v>554.5</v>
          </cell>
          <cell r="J892" t="str">
            <v>00143978</v>
          </cell>
          <cell r="K892" t="str">
            <v xml:space="preserve"> </v>
          </cell>
          <cell r="L892" t="str">
            <v>IN-WKA-111085601</v>
          </cell>
          <cell r="M892" t="str">
            <v>Annual Print, Internet &amp;</v>
          </cell>
          <cell r="N892" t="str">
            <v>ECON-2E</v>
          </cell>
          <cell r="O892" t="str">
            <v>Radio</v>
          </cell>
          <cell r="P892" t="str">
            <v>Yes</v>
          </cell>
          <cell r="Q892">
            <v>554.5</v>
          </cell>
          <cell r="R892">
            <v>0</v>
          </cell>
          <cell r="S892">
            <v>0</v>
          </cell>
          <cell r="T892">
            <v>0</v>
          </cell>
          <cell r="U892">
            <v>554.5</v>
          </cell>
          <cell r="V892">
            <v>0</v>
          </cell>
          <cell r="W892">
            <v>0</v>
          </cell>
          <cell r="X892" t="str">
            <v>September2010-2011</v>
          </cell>
          <cell r="Y892" t="str">
            <v>September2010-2011RadioCONSER</v>
          </cell>
          <cell r="Z892" t="str">
            <v>Radio53406CONSER</v>
          </cell>
          <cell r="AA892" t="str">
            <v>September2010-2011ECON-2E</v>
          </cell>
          <cell r="AB892" t="str">
            <v>RadioCONSER</v>
          </cell>
          <cell r="AC892" t="str">
            <v>YesCONSERRadio53406</v>
          </cell>
          <cell r="AD892" t="str">
            <v>ECON-2ESeptemberMCCR</v>
          </cell>
          <cell r="AE892" t="str">
            <v>RadioCONSER53406September</v>
          </cell>
          <cell r="AF892">
            <v>0</v>
          </cell>
          <cell r="AG892">
            <v>554.5</v>
          </cell>
          <cell r="AH892">
            <v>0</v>
          </cell>
          <cell r="AI892">
            <v>0</v>
          </cell>
          <cell r="AJ892">
            <v>0</v>
          </cell>
          <cell r="AK892">
            <v>0</v>
          </cell>
          <cell r="AL892">
            <v>0</v>
          </cell>
          <cell r="AM892">
            <v>0</v>
          </cell>
          <cell r="AN892">
            <v>0</v>
          </cell>
          <cell r="AO892">
            <v>0</v>
          </cell>
          <cell r="AP892">
            <v>0</v>
          </cell>
          <cell r="AQ892">
            <v>0</v>
          </cell>
          <cell r="AR892">
            <v>0</v>
          </cell>
          <cell r="AS892">
            <v>554.5</v>
          </cell>
          <cell r="AT892">
            <v>0</v>
          </cell>
          <cell r="AU892">
            <v>0</v>
          </cell>
          <cell r="AV892">
            <v>0</v>
          </cell>
        </row>
        <row r="893">
          <cell r="A893" t="str">
            <v>March</v>
          </cell>
          <cell r="B893" t="str">
            <v>2010-2011</v>
          </cell>
          <cell r="C893" t="str">
            <v>18225.511200.912</v>
          </cell>
          <cell r="D893" t="str">
            <v>CONSER</v>
          </cell>
          <cell r="E893" t="str">
            <v>MCCR</v>
          </cell>
          <cell r="F893">
            <v>40618</v>
          </cell>
          <cell r="G893">
            <v>67043</v>
          </cell>
          <cell r="H893" t="str">
            <v>Televox Software</v>
          </cell>
          <cell r="I893">
            <v>24.22</v>
          </cell>
          <cell r="J893" t="str">
            <v>00141467</v>
          </cell>
          <cell r="K893" t="str">
            <v xml:space="preserve"> </v>
          </cell>
          <cell r="L893" t="str">
            <v>INV000735619</v>
          </cell>
          <cell r="M893" t="str">
            <v>TELEVOX SOFTWARE  FOR</v>
          </cell>
          <cell r="N893" t="str">
            <v>ECON-3E</v>
          </cell>
          <cell r="O893" t="str">
            <v>Other Promo</v>
          </cell>
          <cell r="P893" t="str">
            <v>No</v>
          </cell>
          <cell r="Q893">
            <v>0</v>
          </cell>
          <cell r="R893">
            <v>24.22</v>
          </cell>
          <cell r="S893">
            <v>0</v>
          </cell>
          <cell r="T893">
            <v>0</v>
          </cell>
          <cell r="U893">
            <v>0</v>
          </cell>
          <cell r="V893">
            <v>0</v>
          </cell>
          <cell r="W893">
            <v>24.22</v>
          </cell>
          <cell r="X893" t="str">
            <v>March2010-2011</v>
          </cell>
          <cell r="Y893" t="str">
            <v>March2010-2011Other PromoCONSER</v>
          </cell>
          <cell r="Z893" t="str">
            <v>Other Promo67043CONSER</v>
          </cell>
          <cell r="AA893" t="str">
            <v>March2010-2011ECON-3E</v>
          </cell>
          <cell r="AB893" t="str">
            <v>Other PromoCONSER</v>
          </cell>
          <cell r="AC893" t="str">
            <v>NoCONSEROther Promo67043</v>
          </cell>
          <cell r="AD893" t="str">
            <v>ECON-3EMarchMCCR</v>
          </cell>
          <cell r="AE893" t="str">
            <v>Other PromoCONSER67043March</v>
          </cell>
          <cell r="AF893">
            <v>0</v>
          </cell>
          <cell r="AG893">
            <v>24.22</v>
          </cell>
          <cell r="AH893">
            <v>0</v>
          </cell>
          <cell r="AI893">
            <v>0</v>
          </cell>
          <cell r="AJ893">
            <v>0</v>
          </cell>
          <cell r="AK893">
            <v>0</v>
          </cell>
          <cell r="AL893">
            <v>0</v>
          </cell>
          <cell r="AM893">
            <v>24.22</v>
          </cell>
          <cell r="AN893">
            <v>0</v>
          </cell>
          <cell r="AO893">
            <v>0</v>
          </cell>
          <cell r="AP893">
            <v>0</v>
          </cell>
          <cell r="AQ893">
            <v>0</v>
          </cell>
          <cell r="AR893">
            <v>0</v>
          </cell>
          <cell r="AS893">
            <v>0</v>
          </cell>
          <cell r="AT893">
            <v>0</v>
          </cell>
          <cell r="AU893">
            <v>0</v>
          </cell>
          <cell r="AV893">
            <v>0</v>
          </cell>
        </row>
        <row r="894">
          <cell r="A894" t="str">
            <v>April</v>
          </cell>
          <cell r="B894" t="str">
            <v>2010-2011</v>
          </cell>
          <cell r="C894" t="str">
            <v>18225.511200.912</v>
          </cell>
          <cell r="D894" t="str">
            <v>CONSER</v>
          </cell>
          <cell r="E894" t="str">
            <v>MCCR</v>
          </cell>
          <cell r="F894">
            <v>40656</v>
          </cell>
          <cell r="G894">
            <v>67043</v>
          </cell>
          <cell r="H894" t="str">
            <v>Televox Software</v>
          </cell>
          <cell r="I894">
            <v>34.08</v>
          </cell>
          <cell r="J894" t="str">
            <v>00141968</v>
          </cell>
          <cell r="K894" t="str">
            <v>00361660</v>
          </cell>
          <cell r="L894" t="str">
            <v>INV000750987</v>
          </cell>
          <cell r="M894" t="str">
            <v>TELEVOX SOFTWARE  FOR</v>
          </cell>
          <cell r="N894" t="str">
            <v>ECON-3E</v>
          </cell>
          <cell r="O894" t="str">
            <v>Other Promo</v>
          </cell>
          <cell r="P894" t="str">
            <v>No</v>
          </cell>
          <cell r="Q894">
            <v>0</v>
          </cell>
          <cell r="R894">
            <v>34.08</v>
          </cell>
          <cell r="S894">
            <v>0</v>
          </cell>
          <cell r="T894">
            <v>0</v>
          </cell>
          <cell r="U894">
            <v>0</v>
          </cell>
          <cell r="V894">
            <v>0</v>
          </cell>
          <cell r="W894">
            <v>34.08</v>
          </cell>
          <cell r="X894" t="str">
            <v>April2010-2011</v>
          </cell>
          <cell r="Y894" t="str">
            <v>April2010-2011Other PromoCONSER</v>
          </cell>
          <cell r="Z894" t="str">
            <v>Other Promo67043CONSER</v>
          </cell>
          <cell r="AA894" t="str">
            <v>April2010-2011ECON-3E</v>
          </cell>
          <cell r="AB894" t="str">
            <v>Other PromoCONSER</v>
          </cell>
          <cell r="AC894" t="str">
            <v>NoCONSEROther Promo67043</v>
          </cell>
          <cell r="AD894" t="str">
            <v>ECON-3EAprilMCCR</v>
          </cell>
          <cell r="AE894" t="str">
            <v>Other PromoCONSER67043April</v>
          </cell>
          <cell r="AF894">
            <v>0</v>
          </cell>
          <cell r="AG894">
            <v>34.08</v>
          </cell>
          <cell r="AH894">
            <v>0</v>
          </cell>
          <cell r="AI894">
            <v>0</v>
          </cell>
          <cell r="AJ894">
            <v>0</v>
          </cell>
          <cell r="AK894">
            <v>0</v>
          </cell>
          <cell r="AL894">
            <v>0</v>
          </cell>
          <cell r="AM894">
            <v>0</v>
          </cell>
          <cell r="AN894">
            <v>34.08</v>
          </cell>
          <cell r="AO894">
            <v>0</v>
          </cell>
          <cell r="AP894">
            <v>0</v>
          </cell>
          <cell r="AQ894">
            <v>0</v>
          </cell>
          <cell r="AR894">
            <v>0</v>
          </cell>
          <cell r="AS894">
            <v>0</v>
          </cell>
          <cell r="AT894">
            <v>0</v>
          </cell>
          <cell r="AU894">
            <v>0</v>
          </cell>
          <cell r="AV894">
            <v>0</v>
          </cell>
        </row>
        <row r="895">
          <cell r="A895" t="str">
            <v>April</v>
          </cell>
          <cell r="B895" t="str">
            <v>2010-2011</v>
          </cell>
          <cell r="C895" t="str">
            <v>18225.512014.912</v>
          </cell>
          <cell r="D895" t="str">
            <v>CONSER</v>
          </cell>
          <cell r="E895" t="str">
            <v>MCCR</v>
          </cell>
          <cell r="F895">
            <v>40656</v>
          </cell>
          <cell r="G895">
            <v>67043</v>
          </cell>
          <cell r="H895" t="str">
            <v>Televox Software</v>
          </cell>
          <cell r="I895">
            <v>30.33</v>
          </cell>
          <cell r="J895" t="str">
            <v>00141915</v>
          </cell>
          <cell r="K895" t="str">
            <v xml:space="preserve"> </v>
          </cell>
          <cell r="L895" t="str">
            <v>INV000750988</v>
          </cell>
          <cell r="M895" t="str">
            <v>TELEVOX SOFTWARE  FOR</v>
          </cell>
          <cell r="N895" t="str">
            <v>ECON-3E</v>
          </cell>
          <cell r="O895" t="str">
            <v>Other Promo</v>
          </cell>
          <cell r="P895" t="str">
            <v>No</v>
          </cell>
          <cell r="Q895">
            <v>0</v>
          </cell>
          <cell r="R895">
            <v>30.33</v>
          </cell>
          <cell r="S895">
            <v>0</v>
          </cell>
          <cell r="T895">
            <v>0</v>
          </cell>
          <cell r="U895">
            <v>0</v>
          </cell>
          <cell r="V895">
            <v>0</v>
          </cell>
          <cell r="W895">
            <v>30.33</v>
          </cell>
          <cell r="X895" t="str">
            <v>April2010-2011</v>
          </cell>
          <cell r="Y895" t="str">
            <v>April2010-2011Other PromoCONSER</v>
          </cell>
          <cell r="Z895" t="str">
            <v>Other Promo67043CONSER</v>
          </cell>
          <cell r="AA895" t="str">
            <v>April2010-2011ECON-3E</v>
          </cell>
          <cell r="AB895" t="str">
            <v>Other PromoCONSER</v>
          </cell>
          <cell r="AC895" t="str">
            <v>NoCONSEROther Promo67043</v>
          </cell>
          <cell r="AD895" t="str">
            <v>ECON-3EAprilMCCR</v>
          </cell>
          <cell r="AE895" t="str">
            <v>Other PromoCONSER67043April</v>
          </cell>
          <cell r="AF895">
            <v>0</v>
          </cell>
          <cell r="AG895">
            <v>30.33</v>
          </cell>
          <cell r="AH895">
            <v>0</v>
          </cell>
          <cell r="AI895">
            <v>0</v>
          </cell>
          <cell r="AJ895">
            <v>0</v>
          </cell>
          <cell r="AK895">
            <v>0</v>
          </cell>
          <cell r="AL895">
            <v>0</v>
          </cell>
          <cell r="AM895">
            <v>0</v>
          </cell>
          <cell r="AN895">
            <v>30.33</v>
          </cell>
          <cell r="AO895">
            <v>0</v>
          </cell>
          <cell r="AP895">
            <v>0</v>
          </cell>
          <cell r="AQ895">
            <v>0</v>
          </cell>
          <cell r="AR895">
            <v>0</v>
          </cell>
          <cell r="AS895">
            <v>0</v>
          </cell>
          <cell r="AT895">
            <v>0</v>
          </cell>
          <cell r="AU895">
            <v>0</v>
          </cell>
          <cell r="AV895">
            <v>0</v>
          </cell>
        </row>
        <row r="896">
          <cell r="A896" t="str">
            <v>May</v>
          </cell>
          <cell r="B896" t="str">
            <v>2010-2011</v>
          </cell>
          <cell r="C896" t="str">
            <v>18225.511200.912</v>
          </cell>
          <cell r="D896" t="str">
            <v>CONSER</v>
          </cell>
          <cell r="E896" t="str">
            <v>MCCR</v>
          </cell>
          <cell r="F896">
            <v>40688</v>
          </cell>
          <cell r="G896">
            <v>67043</v>
          </cell>
          <cell r="H896" t="str">
            <v>Televox Software</v>
          </cell>
          <cell r="I896">
            <v>22.74</v>
          </cell>
          <cell r="J896" t="str">
            <v>00142392</v>
          </cell>
          <cell r="K896" t="str">
            <v>00388343</v>
          </cell>
          <cell r="L896" t="str">
            <v>INV000767111</v>
          </cell>
          <cell r="N896" t="str">
            <v>ECON-3E</v>
          </cell>
          <cell r="O896" t="str">
            <v>Other Promo</v>
          </cell>
          <cell r="P896" t="str">
            <v>No</v>
          </cell>
          <cell r="Q896">
            <v>0</v>
          </cell>
          <cell r="R896">
            <v>22.74</v>
          </cell>
          <cell r="S896">
            <v>0</v>
          </cell>
          <cell r="T896">
            <v>0</v>
          </cell>
          <cell r="U896">
            <v>0</v>
          </cell>
          <cell r="V896">
            <v>0</v>
          </cell>
          <cell r="W896">
            <v>22.74</v>
          </cell>
          <cell r="X896" t="str">
            <v>May2010-2011</v>
          </cell>
          <cell r="Y896" t="str">
            <v>May2010-2011Other PromoCONSER</v>
          </cell>
          <cell r="Z896" t="str">
            <v>Other Promo67043CONSER</v>
          </cell>
          <cell r="AA896" t="str">
            <v>May2010-2011ECON-3E</v>
          </cell>
          <cell r="AB896" t="str">
            <v>Other PromoCONSER</v>
          </cell>
          <cell r="AC896" t="str">
            <v>NoCONSEROther Promo67043</v>
          </cell>
          <cell r="AD896" t="str">
            <v>ECON-3EMayMCCR</v>
          </cell>
          <cell r="AE896" t="str">
            <v>Other PromoCONSER67043May</v>
          </cell>
          <cell r="AF896">
            <v>0</v>
          </cell>
          <cell r="AG896">
            <v>22.74</v>
          </cell>
          <cell r="AH896">
            <v>0</v>
          </cell>
          <cell r="AI896">
            <v>0</v>
          </cell>
          <cell r="AJ896">
            <v>0</v>
          </cell>
          <cell r="AK896">
            <v>0</v>
          </cell>
          <cell r="AL896">
            <v>0</v>
          </cell>
          <cell r="AM896">
            <v>0</v>
          </cell>
          <cell r="AN896">
            <v>0</v>
          </cell>
          <cell r="AO896">
            <v>22.74</v>
          </cell>
          <cell r="AP896">
            <v>0</v>
          </cell>
          <cell r="AQ896">
            <v>0</v>
          </cell>
          <cell r="AR896">
            <v>0</v>
          </cell>
          <cell r="AS896">
            <v>0</v>
          </cell>
          <cell r="AT896">
            <v>0</v>
          </cell>
          <cell r="AU896">
            <v>0</v>
          </cell>
          <cell r="AV896">
            <v>0</v>
          </cell>
        </row>
        <row r="897">
          <cell r="A897" t="str">
            <v>July</v>
          </cell>
          <cell r="B897" t="str">
            <v>2010-2011</v>
          </cell>
          <cell r="C897" t="str">
            <v>18225.511200.912</v>
          </cell>
          <cell r="D897" t="str">
            <v>CONSER</v>
          </cell>
          <cell r="E897" t="str">
            <v>MCCR</v>
          </cell>
          <cell r="F897">
            <v>40744</v>
          </cell>
          <cell r="G897">
            <v>67043</v>
          </cell>
          <cell r="H897" t="str">
            <v>Televox Software</v>
          </cell>
          <cell r="I897">
            <v>20.92</v>
          </cell>
          <cell r="J897" t="str">
            <v>00143097</v>
          </cell>
          <cell r="K897" t="str">
            <v xml:space="preserve"> </v>
          </cell>
          <cell r="L897" t="str">
            <v>INV000793887</v>
          </cell>
          <cell r="M897" t="str">
            <v>TELEVOX SOFTWARE  FOR</v>
          </cell>
          <cell r="N897" t="str">
            <v>ECON-3E</v>
          </cell>
          <cell r="O897" t="str">
            <v>Other Promo</v>
          </cell>
          <cell r="P897" t="str">
            <v>No</v>
          </cell>
          <cell r="Q897">
            <v>0</v>
          </cell>
          <cell r="R897">
            <v>20.92</v>
          </cell>
          <cell r="S897">
            <v>0</v>
          </cell>
          <cell r="T897">
            <v>0</v>
          </cell>
          <cell r="U897">
            <v>0</v>
          </cell>
          <cell r="V897">
            <v>0</v>
          </cell>
          <cell r="W897">
            <v>20.92</v>
          </cell>
          <cell r="X897" t="str">
            <v>July2010-2011</v>
          </cell>
          <cell r="Y897" t="str">
            <v>July2010-2011Other PromoCONSER</v>
          </cell>
          <cell r="Z897" t="str">
            <v>Other Promo67043CONSER</v>
          </cell>
          <cell r="AA897" t="str">
            <v>July2010-2011ECON-3E</v>
          </cell>
          <cell r="AB897" t="str">
            <v>Other PromoCONSER</v>
          </cell>
          <cell r="AC897" t="str">
            <v>NoCONSEROther Promo67043</v>
          </cell>
          <cell r="AD897" t="str">
            <v>ECON-3EJulyMCCR</v>
          </cell>
          <cell r="AE897" t="str">
            <v>Other PromoCONSER67043July</v>
          </cell>
          <cell r="AF897">
            <v>0</v>
          </cell>
          <cell r="AG897">
            <v>20.92</v>
          </cell>
          <cell r="AH897">
            <v>0</v>
          </cell>
          <cell r="AI897">
            <v>0</v>
          </cell>
          <cell r="AJ897">
            <v>0</v>
          </cell>
          <cell r="AK897">
            <v>0</v>
          </cell>
          <cell r="AL897">
            <v>0</v>
          </cell>
          <cell r="AM897">
            <v>0</v>
          </cell>
          <cell r="AN897">
            <v>0</v>
          </cell>
          <cell r="AO897">
            <v>0</v>
          </cell>
          <cell r="AP897">
            <v>0</v>
          </cell>
          <cell r="AQ897">
            <v>20.92</v>
          </cell>
          <cell r="AR897">
            <v>0</v>
          </cell>
          <cell r="AS897">
            <v>0</v>
          </cell>
          <cell r="AT897">
            <v>0</v>
          </cell>
          <cell r="AU897">
            <v>0</v>
          </cell>
          <cell r="AV897">
            <v>0</v>
          </cell>
        </row>
        <row r="898">
          <cell r="A898" t="str">
            <v>August</v>
          </cell>
          <cell r="B898" t="str">
            <v>2010-2011</v>
          </cell>
          <cell r="C898" t="str">
            <v>18225.511200.912</v>
          </cell>
          <cell r="D898" t="str">
            <v>CONSER</v>
          </cell>
          <cell r="E898" t="str">
            <v>MCCR</v>
          </cell>
          <cell r="F898">
            <v>40777</v>
          </cell>
          <cell r="G898">
            <v>67043</v>
          </cell>
          <cell r="H898" t="str">
            <v>Televox Software</v>
          </cell>
          <cell r="I898">
            <v>25.61</v>
          </cell>
          <cell r="J898" t="str">
            <v>00143624</v>
          </cell>
          <cell r="K898" t="str">
            <v xml:space="preserve"> </v>
          </cell>
          <cell r="L898" t="str">
            <v>INV000806279</v>
          </cell>
          <cell r="M898" t="str">
            <v>TELEVOX SOFTWARE  FOR</v>
          </cell>
          <cell r="N898" t="str">
            <v>ECON-3E</v>
          </cell>
          <cell r="O898" t="str">
            <v>Other Promo</v>
          </cell>
          <cell r="P898" t="str">
            <v>No</v>
          </cell>
          <cell r="Q898">
            <v>0</v>
          </cell>
          <cell r="R898">
            <v>25.61</v>
          </cell>
          <cell r="S898">
            <v>0</v>
          </cell>
          <cell r="T898">
            <v>0</v>
          </cell>
          <cell r="U898">
            <v>0</v>
          </cell>
          <cell r="V898">
            <v>0</v>
          </cell>
          <cell r="W898">
            <v>25.61</v>
          </cell>
          <cell r="X898" t="str">
            <v>August2010-2011</v>
          </cell>
          <cell r="Y898" t="str">
            <v>August2010-2011Other PromoCONSER</v>
          </cell>
          <cell r="Z898" t="str">
            <v>Other Promo67043CONSER</v>
          </cell>
          <cell r="AA898" t="str">
            <v>August2010-2011ECON-3E</v>
          </cell>
          <cell r="AB898" t="str">
            <v>Other PromoCONSER</v>
          </cell>
          <cell r="AC898" t="str">
            <v>NoCONSEROther Promo67043</v>
          </cell>
          <cell r="AD898" t="str">
            <v>ECON-3EAugustMCCR</v>
          </cell>
          <cell r="AE898" t="str">
            <v>Other PromoCONSER67043August</v>
          </cell>
          <cell r="AF898">
            <v>0</v>
          </cell>
          <cell r="AG898">
            <v>25.61</v>
          </cell>
          <cell r="AH898">
            <v>0</v>
          </cell>
          <cell r="AI898">
            <v>0</v>
          </cell>
          <cell r="AJ898">
            <v>0</v>
          </cell>
          <cell r="AK898">
            <v>0</v>
          </cell>
          <cell r="AL898">
            <v>0</v>
          </cell>
          <cell r="AM898">
            <v>0</v>
          </cell>
          <cell r="AN898">
            <v>0</v>
          </cell>
          <cell r="AO898">
            <v>0</v>
          </cell>
          <cell r="AP898">
            <v>0</v>
          </cell>
          <cell r="AQ898">
            <v>0</v>
          </cell>
          <cell r="AR898">
            <v>25.61</v>
          </cell>
          <cell r="AS898">
            <v>0</v>
          </cell>
          <cell r="AT898">
            <v>0</v>
          </cell>
          <cell r="AU898">
            <v>0</v>
          </cell>
          <cell r="AV898">
            <v>0</v>
          </cell>
        </row>
        <row r="899">
          <cell r="A899" t="str">
            <v>September</v>
          </cell>
          <cell r="B899" t="str">
            <v>2010-2011</v>
          </cell>
          <cell r="C899" t="str">
            <v>18225.511200.912</v>
          </cell>
          <cell r="D899" t="str">
            <v>CONSER</v>
          </cell>
          <cell r="E899" t="str">
            <v>MCCR</v>
          </cell>
          <cell r="F899">
            <v>40806</v>
          </cell>
          <cell r="G899">
            <v>67043</v>
          </cell>
          <cell r="H899" t="str">
            <v>Televox Software</v>
          </cell>
          <cell r="I899">
            <v>32.72</v>
          </cell>
          <cell r="J899" t="str">
            <v>00144022</v>
          </cell>
          <cell r="K899" t="str">
            <v xml:space="preserve"> </v>
          </cell>
          <cell r="L899" t="str">
            <v>INV000818978</v>
          </cell>
          <cell r="M899" t="str">
            <v>TELEVOX SOFTWARE  FOR</v>
          </cell>
          <cell r="N899" t="str">
            <v>ECON-3E</v>
          </cell>
          <cell r="O899" t="str">
            <v>Other Promo</v>
          </cell>
          <cell r="P899" t="str">
            <v>No</v>
          </cell>
          <cell r="Q899">
            <v>0</v>
          </cell>
          <cell r="R899">
            <v>32.72</v>
          </cell>
          <cell r="S899">
            <v>0</v>
          </cell>
          <cell r="T899">
            <v>0</v>
          </cell>
          <cell r="U899">
            <v>0</v>
          </cell>
          <cell r="V899">
            <v>0</v>
          </cell>
          <cell r="W899">
            <v>32.72</v>
          </cell>
          <cell r="X899" t="str">
            <v>September2010-2011</v>
          </cell>
          <cell r="Y899" t="str">
            <v>September2010-2011Other PromoCONSER</v>
          </cell>
          <cell r="Z899" t="str">
            <v>Other Promo67043CONSER</v>
          </cell>
          <cell r="AA899" t="str">
            <v>September2010-2011ECON-3E</v>
          </cell>
          <cell r="AB899" t="str">
            <v>Other PromoCONSER</v>
          </cell>
          <cell r="AC899" t="str">
            <v>NoCONSEROther Promo67043</v>
          </cell>
          <cell r="AD899" t="str">
            <v>ECON-3ESeptemberMCCR</v>
          </cell>
          <cell r="AE899" t="str">
            <v>Other PromoCONSER67043September</v>
          </cell>
          <cell r="AF899">
            <v>0</v>
          </cell>
          <cell r="AG899">
            <v>32.72</v>
          </cell>
          <cell r="AH899">
            <v>0</v>
          </cell>
          <cell r="AI899">
            <v>0</v>
          </cell>
          <cell r="AJ899">
            <v>0</v>
          </cell>
          <cell r="AK899">
            <v>0</v>
          </cell>
          <cell r="AL899">
            <v>0</v>
          </cell>
          <cell r="AM899">
            <v>0</v>
          </cell>
          <cell r="AN899">
            <v>0</v>
          </cell>
          <cell r="AO899">
            <v>0</v>
          </cell>
          <cell r="AP899">
            <v>0</v>
          </cell>
          <cell r="AQ899">
            <v>0</v>
          </cell>
          <cell r="AR899">
            <v>0</v>
          </cell>
          <cell r="AS899">
            <v>32.72</v>
          </cell>
          <cell r="AT899">
            <v>0</v>
          </cell>
          <cell r="AU899">
            <v>0</v>
          </cell>
          <cell r="AV899">
            <v>0</v>
          </cell>
        </row>
        <row r="900">
          <cell r="A900" t="str">
            <v>October</v>
          </cell>
          <cell r="B900" t="str">
            <v>2011-2012</v>
          </cell>
          <cell r="C900" t="str">
            <v>18225.511200.912</v>
          </cell>
          <cell r="D900" t="str">
            <v>CONSER</v>
          </cell>
          <cell r="E900" t="str">
            <v>MCCR</v>
          </cell>
          <cell r="F900">
            <v>40817</v>
          </cell>
          <cell r="H900" t="str">
            <v>Televox</v>
          </cell>
          <cell r="I900">
            <v>-28.01</v>
          </cell>
          <cell r="N900" t="str">
            <v>ECON-3E</v>
          </cell>
          <cell r="O900" t="str">
            <v>Other Promotions</v>
          </cell>
          <cell r="X900" t="str">
            <v>October2011-2012</v>
          </cell>
          <cell r="Y900" t="str">
            <v>October2011-2012Other PromotionsCONSER</v>
          </cell>
          <cell r="Z900" t="str">
            <v>Other PromotionsCONSER</v>
          </cell>
          <cell r="AA900" t="str">
            <v>October2011-2012ECON-3E</v>
          </cell>
          <cell r="AB900" t="str">
            <v>Other PromotionsCONSER</v>
          </cell>
          <cell r="AC900" t="str">
            <v>CONSEROther Promotions</v>
          </cell>
          <cell r="AD900" t="str">
            <v>ECON-3EOctoberMCCR</v>
          </cell>
          <cell r="AE900" t="str">
            <v>Other PromotionsCONSEROctober</v>
          </cell>
          <cell r="AF900">
            <v>0</v>
          </cell>
          <cell r="AG900">
            <v>-28.01</v>
          </cell>
          <cell r="AH900">
            <v>0</v>
          </cell>
          <cell r="AI900">
            <v>0</v>
          </cell>
          <cell r="AJ900">
            <v>0</v>
          </cell>
          <cell r="AK900">
            <v>0</v>
          </cell>
          <cell r="AL900">
            <v>0</v>
          </cell>
          <cell r="AM900">
            <v>0</v>
          </cell>
          <cell r="AN900">
            <v>0</v>
          </cell>
          <cell r="AO900">
            <v>0</v>
          </cell>
          <cell r="AP900">
            <v>0</v>
          </cell>
          <cell r="AQ900">
            <v>0</v>
          </cell>
          <cell r="AR900">
            <v>0</v>
          </cell>
          <cell r="AS900">
            <v>0</v>
          </cell>
          <cell r="AT900">
            <v>-28.01</v>
          </cell>
          <cell r="AU900">
            <v>0</v>
          </cell>
          <cell r="AV900">
            <v>0</v>
          </cell>
        </row>
        <row r="901">
          <cell r="A901" t="str">
            <v>October</v>
          </cell>
          <cell r="B901" t="str">
            <v>2011-2012</v>
          </cell>
          <cell r="C901" t="str">
            <v>18225.511200.912</v>
          </cell>
          <cell r="D901" t="str">
            <v>CONSER</v>
          </cell>
          <cell r="E901" t="str">
            <v>MCCR</v>
          </cell>
          <cell r="F901">
            <v>40829</v>
          </cell>
          <cell r="G901">
            <v>67043</v>
          </cell>
          <cell r="H901" t="str">
            <v>Televox Software</v>
          </cell>
          <cell r="I901">
            <v>28.01</v>
          </cell>
          <cell r="L901" t="str">
            <v>INV000831993</v>
          </cell>
          <cell r="N901" t="str">
            <v>ECON-3E</v>
          </cell>
          <cell r="O901" t="str">
            <v>Other Promotions</v>
          </cell>
          <cell r="X901" t="str">
            <v>October2011-2012</v>
          </cell>
          <cell r="Y901" t="str">
            <v>October2011-2012Other PromotionsCONSER</v>
          </cell>
          <cell r="Z901" t="str">
            <v>Other Promotions67043CONSER</v>
          </cell>
          <cell r="AA901" t="str">
            <v>October2011-2012ECON-3E</v>
          </cell>
          <cell r="AB901" t="str">
            <v>Other PromotionsCONSER</v>
          </cell>
          <cell r="AC901" t="str">
            <v>CONSEROther Promotions67043</v>
          </cell>
          <cell r="AD901" t="str">
            <v>ECON-3EOctoberMCCR</v>
          </cell>
          <cell r="AE901" t="str">
            <v>Other PromotionsCONSER67043October</v>
          </cell>
          <cell r="AF901">
            <v>0</v>
          </cell>
          <cell r="AG901">
            <v>28.01</v>
          </cell>
          <cell r="AH901">
            <v>0</v>
          </cell>
          <cell r="AI901">
            <v>0</v>
          </cell>
          <cell r="AJ901">
            <v>0</v>
          </cell>
          <cell r="AK901">
            <v>0</v>
          </cell>
          <cell r="AL901">
            <v>0</v>
          </cell>
          <cell r="AM901">
            <v>0</v>
          </cell>
          <cell r="AN901">
            <v>0</v>
          </cell>
          <cell r="AO901">
            <v>0</v>
          </cell>
          <cell r="AP901">
            <v>0</v>
          </cell>
          <cell r="AQ901">
            <v>0</v>
          </cell>
          <cell r="AR901">
            <v>0</v>
          </cell>
          <cell r="AS901">
            <v>0</v>
          </cell>
          <cell r="AT901">
            <v>28.01</v>
          </cell>
          <cell r="AU901">
            <v>0</v>
          </cell>
          <cell r="AV901">
            <v>0</v>
          </cell>
        </row>
        <row r="902">
          <cell r="A902" t="str">
            <v>December</v>
          </cell>
          <cell r="B902" t="str">
            <v>2011-2012</v>
          </cell>
          <cell r="C902" t="str">
            <v>18225.511200.912</v>
          </cell>
          <cell r="D902" t="str">
            <v>CONSER</v>
          </cell>
          <cell r="E902" t="str">
            <v>MCCR</v>
          </cell>
          <cell r="F902">
            <v>40886</v>
          </cell>
          <cell r="G902">
            <v>67043</v>
          </cell>
          <cell r="H902" t="str">
            <v>Televox Software</v>
          </cell>
          <cell r="I902">
            <v>23.05</v>
          </cell>
          <cell r="L902" t="str">
            <v>INV000863288</v>
          </cell>
          <cell r="N902" t="str">
            <v>ECON-3E</v>
          </cell>
          <cell r="O902" t="str">
            <v>Other Promotions</v>
          </cell>
          <cell r="X902" t="str">
            <v>December2011-2012</v>
          </cell>
          <cell r="Y902" t="str">
            <v>December2011-2012Other PromotionsCONSER</v>
          </cell>
          <cell r="Z902" t="str">
            <v>Other Promotions67043CONSER</v>
          </cell>
          <cell r="AA902" t="str">
            <v>December2011-2012ECON-3E</v>
          </cell>
          <cell r="AB902" t="str">
            <v>Other PromotionsCONSER</v>
          </cell>
          <cell r="AC902" t="str">
            <v>CONSEROther Promotions67043</v>
          </cell>
          <cell r="AD902" t="str">
            <v>ECON-3EDecemberMCCR</v>
          </cell>
          <cell r="AE902" t="str">
            <v>Other PromotionsCONSER67043December</v>
          </cell>
          <cell r="AF902">
            <v>0</v>
          </cell>
          <cell r="AG902">
            <v>23.05</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23.05</v>
          </cell>
        </row>
        <row r="903">
          <cell r="A903" t="str">
            <v>December</v>
          </cell>
          <cell r="B903" t="str">
            <v>2011-2012</v>
          </cell>
          <cell r="C903" t="str">
            <v>18225.511200.912</v>
          </cell>
          <cell r="D903" t="str">
            <v>CONSER</v>
          </cell>
          <cell r="E903" t="str">
            <v>MCCR</v>
          </cell>
          <cell r="F903">
            <v>40904</v>
          </cell>
          <cell r="G903">
            <v>67043</v>
          </cell>
          <cell r="H903" t="str">
            <v>Televox Software</v>
          </cell>
          <cell r="I903">
            <v>31.11</v>
          </cell>
          <cell r="L903" t="str">
            <v>INV000845457</v>
          </cell>
          <cell r="N903" t="str">
            <v>ECON-3E</v>
          </cell>
          <cell r="O903" t="str">
            <v>Other Promotions</v>
          </cell>
          <cell r="X903" t="str">
            <v>December2011-2012</v>
          </cell>
          <cell r="Y903" t="str">
            <v>December2011-2012Other PromotionsCONSER</v>
          </cell>
          <cell r="Z903" t="str">
            <v>Other Promotions67043CONSER</v>
          </cell>
          <cell r="AA903" t="str">
            <v>December2011-2012ECON-3E</v>
          </cell>
          <cell r="AB903" t="str">
            <v>Other PromotionsCONSER</v>
          </cell>
          <cell r="AC903" t="str">
            <v>CONSEROther Promotions67043</v>
          </cell>
          <cell r="AD903" t="str">
            <v>ECON-3EDecemberMCCR</v>
          </cell>
          <cell r="AE903" t="str">
            <v>Other PromotionsCONSER67043December</v>
          </cell>
          <cell r="AF903">
            <v>0</v>
          </cell>
          <cell r="AG903">
            <v>31.11</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31.11</v>
          </cell>
        </row>
        <row r="904">
          <cell r="A904" t="str">
            <v>May</v>
          </cell>
          <cell r="B904" t="str">
            <v>2010-2011</v>
          </cell>
          <cell r="C904" t="str">
            <v>18225.511200.912</v>
          </cell>
          <cell r="D904" t="str">
            <v>CONSER</v>
          </cell>
          <cell r="E904" t="str">
            <v>MCCR</v>
          </cell>
          <cell r="F904">
            <v>40679</v>
          </cell>
          <cell r="G904">
            <v>179639</v>
          </cell>
          <cell r="H904" t="str">
            <v>St Cloud In The News LLC</v>
          </cell>
          <cell r="I904">
            <v>488</v>
          </cell>
          <cell r="J904" t="str">
            <v>00142282</v>
          </cell>
          <cell r="K904" t="str">
            <v xml:space="preserve"> </v>
          </cell>
          <cell r="L904" t="str">
            <v>12951</v>
          </cell>
          <cell r="N904" t="str">
            <v>ECON-5A</v>
          </cell>
          <cell r="O904" t="str">
            <v>Print-Newspaper</v>
          </cell>
          <cell r="P904" t="str">
            <v>Yes</v>
          </cell>
          <cell r="Q904">
            <v>488</v>
          </cell>
          <cell r="R904">
            <v>0</v>
          </cell>
          <cell r="S904">
            <v>0</v>
          </cell>
          <cell r="T904">
            <v>0</v>
          </cell>
          <cell r="U904">
            <v>488</v>
          </cell>
          <cell r="V904">
            <v>0</v>
          </cell>
          <cell r="W904">
            <v>0</v>
          </cell>
          <cell r="X904" t="str">
            <v>May2010-2011</v>
          </cell>
          <cell r="Y904" t="str">
            <v>May2010-2011Print-NewspaperCONSER</v>
          </cell>
          <cell r="Z904" t="str">
            <v>Print-Newspaper179639CONSER</v>
          </cell>
          <cell r="AA904" t="str">
            <v>May2010-2011ECON-5A</v>
          </cell>
          <cell r="AB904" t="str">
            <v>Print-NewspaperCONSER</v>
          </cell>
          <cell r="AC904" t="str">
            <v>YesCONSERPrint-Newspaper179639</v>
          </cell>
          <cell r="AD904" t="str">
            <v>ECON-5AMayMCCR</v>
          </cell>
          <cell r="AE904" t="str">
            <v>Print-NewspaperCONSER179639May</v>
          </cell>
          <cell r="AF904">
            <v>0</v>
          </cell>
          <cell r="AG904">
            <v>488</v>
          </cell>
          <cell r="AH904">
            <v>0</v>
          </cell>
          <cell r="AI904">
            <v>0</v>
          </cell>
          <cell r="AJ904">
            <v>0</v>
          </cell>
          <cell r="AK904">
            <v>0</v>
          </cell>
          <cell r="AL904">
            <v>0</v>
          </cell>
          <cell r="AM904">
            <v>0</v>
          </cell>
          <cell r="AN904">
            <v>0</v>
          </cell>
          <cell r="AO904">
            <v>488</v>
          </cell>
          <cell r="AP904">
            <v>0</v>
          </cell>
          <cell r="AQ904">
            <v>0</v>
          </cell>
          <cell r="AR904">
            <v>0</v>
          </cell>
          <cell r="AS904">
            <v>0</v>
          </cell>
          <cell r="AT904">
            <v>0</v>
          </cell>
          <cell r="AU904">
            <v>0</v>
          </cell>
          <cell r="AV904">
            <v>0</v>
          </cell>
        </row>
        <row r="905">
          <cell r="A905" t="str">
            <v>May</v>
          </cell>
          <cell r="B905" t="str">
            <v>2010-2011</v>
          </cell>
          <cell r="C905" t="str">
            <v>18225.511200.912</v>
          </cell>
          <cell r="D905" t="str">
            <v>CONSER</v>
          </cell>
          <cell r="E905" t="str">
            <v>MCCR</v>
          </cell>
          <cell r="F905">
            <v>40680</v>
          </cell>
          <cell r="G905">
            <v>179639</v>
          </cell>
          <cell r="H905" t="str">
            <v>St Cloud In The News LLC</v>
          </cell>
          <cell r="I905">
            <v>488</v>
          </cell>
          <cell r="J905" t="str">
            <v>00142290</v>
          </cell>
          <cell r="K905" t="str">
            <v>00361660</v>
          </cell>
          <cell r="L905" t="str">
            <v>13138</v>
          </cell>
          <cell r="N905" t="str">
            <v>ECON-5A</v>
          </cell>
          <cell r="O905" t="str">
            <v>Print-Newspaper</v>
          </cell>
          <cell r="P905" t="str">
            <v>Yes</v>
          </cell>
          <cell r="Q905">
            <v>488</v>
          </cell>
          <cell r="R905">
            <v>0</v>
          </cell>
          <cell r="S905">
            <v>0</v>
          </cell>
          <cell r="T905">
            <v>0</v>
          </cell>
          <cell r="U905">
            <v>488</v>
          </cell>
          <cell r="V905">
            <v>0</v>
          </cell>
          <cell r="W905">
            <v>0</v>
          </cell>
          <cell r="X905" t="str">
            <v>May2010-2011</v>
          </cell>
          <cell r="Y905" t="str">
            <v>May2010-2011Print-NewspaperCONSER</v>
          </cell>
          <cell r="Z905" t="str">
            <v>Print-Newspaper179639CONSER</v>
          </cell>
          <cell r="AA905" t="str">
            <v>May2010-2011ECON-5A</v>
          </cell>
          <cell r="AB905" t="str">
            <v>Print-NewspaperCONSER</v>
          </cell>
          <cell r="AC905" t="str">
            <v>YesCONSERPrint-Newspaper179639</v>
          </cell>
          <cell r="AD905" t="str">
            <v>ECON-5AMayMCCR</v>
          </cell>
          <cell r="AE905" t="str">
            <v>Print-NewspaperCONSER179639May</v>
          </cell>
          <cell r="AF905">
            <v>0</v>
          </cell>
          <cell r="AG905">
            <v>488</v>
          </cell>
          <cell r="AH905">
            <v>0</v>
          </cell>
          <cell r="AI905">
            <v>0</v>
          </cell>
          <cell r="AJ905">
            <v>0</v>
          </cell>
          <cell r="AK905">
            <v>0</v>
          </cell>
          <cell r="AL905">
            <v>0</v>
          </cell>
          <cell r="AM905">
            <v>0</v>
          </cell>
          <cell r="AN905">
            <v>0</v>
          </cell>
          <cell r="AO905">
            <v>488</v>
          </cell>
          <cell r="AP905">
            <v>0</v>
          </cell>
          <cell r="AQ905">
            <v>0</v>
          </cell>
          <cell r="AR905">
            <v>0</v>
          </cell>
          <cell r="AS905">
            <v>0</v>
          </cell>
          <cell r="AT905">
            <v>0</v>
          </cell>
          <cell r="AU905">
            <v>0</v>
          </cell>
          <cell r="AV905">
            <v>0</v>
          </cell>
        </row>
        <row r="906">
          <cell r="A906" t="str">
            <v>December</v>
          </cell>
          <cell r="B906" t="str">
            <v>2010-2011</v>
          </cell>
          <cell r="C906" t="str">
            <v>18225.511200.912</v>
          </cell>
          <cell r="D906" t="str">
            <v>CONSER</v>
          </cell>
          <cell r="E906" t="str">
            <v>MCCR</v>
          </cell>
          <cell r="F906">
            <v>40526</v>
          </cell>
          <cell r="G906">
            <v>29434</v>
          </cell>
          <cell r="H906" t="str">
            <v>Tribune Interactive</v>
          </cell>
          <cell r="I906">
            <v>1788.76</v>
          </cell>
          <cell r="J906" t="str">
            <v>00140244</v>
          </cell>
          <cell r="K906" t="str">
            <v xml:space="preserve"> </v>
          </cell>
          <cell r="L906" t="str">
            <v>000073011</v>
          </cell>
          <cell r="M906" t="str">
            <v>Additional Funding for 2010</v>
          </cell>
          <cell r="N906" t="str">
            <v>ECON-6B</v>
          </cell>
          <cell r="O906" t="str">
            <v>Online</v>
          </cell>
          <cell r="P906" t="str">
            <v>Yes</v>
          </cell>
          <cell r="Q906">
            <v>1788.76</v>
          </cell>
          <cell r="R906">
            <v>0</v>
          </cell>
          <cell r="S906">
            <v>0</v>
          </cell>
          <cell r="T906">
            <v>0</v>
          </cell>
          <cell r="U906">
            <v>1788.76</v>
          </cell>
          <cell r="V906">
            <v>0</v>
          </cell>
          <cell r="W906">
            <v>0</v>
          </cell>
          <cell r="X906" t="str">
            <v>December2010-2011</v>
          </cell>
          <cell r="Y906" t="str">
            <v>December2010-2011OnlineCONSER</v>
          </cell>
          <cell r="Z906" t="str">
            <v>Online29434CONSER</v>
          </cell>
          <cell r="AA906" t="str">
            <v>December2010-2011ECON-6B</v>
          </cell>
          <cell r="AB906" t="str">
            <v>OnlineCONSER</v>
          </cell>
          <cell r="AC906" t="str">
            <v>YesCONSEROnline29434</v>
          </cell>
          <cell r="AD906" t="str">
            <v>ECON-6BDecemberMCCR</v>
          </cell>
          <cell r="AE906" t="str">
            <v>OnlineCONSER29434December</v>
          </cell>
          <cell r="AF906">
            <v>0</v>
          </cell>
          <cell r="AG906">
            <v>1788.76</v>
          </cell>
          <cell r="AH906">
            <v>0</v>
          </cell>
          <cell r="AI906">
            <v>0</v>
          </cell>
          <cell r="AJ906">
            <v>1788.76</v>
          </cell>
          <cell r="AK906">
            <v>0</v>
          </cell>
          <cell r="AL906">
            <v>0</v>
          </cell>
          <cell r="AM906">
            <v>0</v>
          </cell>
          <cell r="AN906">
            <v>0</v>
          </cell>
          <cell r="AO906">
            <v>0</v>
          </cell>
          <cell r="AP906">
            <v>0</v>
          </cell>
          <cell r="AQ906">
            <v>0</v>
          </cell>
          <cell r="AR906">
            <v>0</v>
          </cell>
          <cell r="AS906">
            <v>0</v>
          </cell>
          <cell r="AT906">
            <v>0</v>
          </cell>
          <cell r="AU906">
            <v>0</v>
          </cell>
          <cell r="AV906">
            <v>0</v>
          </cell>
        </row>
        <row r="907">
          <cell r="A907" t="str">
            <v>December</v>
          </cell>
          <cell r="B907" t="str">
            <v>2010-2011</v>
          </cell>
          <cell r="C907" t="str">
            <v>18225.511200.912</v>
          </cell>
          <cell r="D907" t="str">
            <v>CONSER</v>
          </cell>
          <cell r="E907" t="str">
            <v>MCCR</v>
          </cell>
          <cell r="F907">
            <v>40528</v>
          </cell>
          <cell r="G907">
            <v>51814</v>
          </cell>
          <cell r="H907" t="str">
            <v>Naylor Publications Inc</v>
          </cell>
          <cell r="I907">
            <v>549.75</v>
          </cell>
          <cell r="J907" t="str">
            <v>00140252</v>
          </cell>
          <cell r="K907" t="str">
            <v>00361660</v>
          </cell>
          <cell r="L907" t="str">
            <v>HMF-R0011-0022</v>
          </cell>
          <cell r="M907" t="str">
            <v>Additional Funding for 2010</v>
          </cell>
          <cell r="N907" t="str">
            <v>ECON-6B</v>
          </cell>
          <cell r="O907" t="str">
            <v>Print-Magazine</v>
          </cell>
          <cell r="P907" t="str">
            <v>Yes</v>
          </cell>
          <cell r="Q907">
            <v>549.75</v>
          </cell>
          <cell r="R907">
            <v>0</v>
          </cell>
          <cell r="S907">
            <v>0</v>
          </cell>
          <cell r="T907">
            <v>0</v>
          </cell>
          <cell r="U907">
            <v>549.75</v>
          </cell>
          <cell r="V907">
            <v>0</v>
          </cell>
          <cell r="W907">
            <v>0</v>
          </cell>
          <cell r="X907" t="str">
            <v>December2010-2011</v>
          </cell>
          <cell r="Y907" t="str">
            <v>December2010-2011Print-MagazineCONSER</v>
          </cell>
          <cell r="Z907" t="str">
            <v>Print-Magazine51814CONSER</v>
          </cell>
          <cell r="AA907" t="str">
            <v>December2010-2011ECON-6B</v>
          </cell>
          <cell r="AB907" t="str">
            <v>Print-MagazineCONSER</v>
          </cell>
          <cell r="AC907" t="str">
            <v>YesCONSERPrint-Magazine51814</v>
          </cell>
          <cell r="AD907" t="str">
            <v>ECON-6BDecemberMCCR</v>
          </cell>
          <cell r="AE907" t="str">
            <v>Print-MagazineCONSER51814December</v>
          </cell>
          <cell r="AF907">
            <v>0</v>
          </cell>
          <cell r="AG907">
            <v>549.75</v>
          </cell>
          <cell r="AH907">
            <v>0</v>
          </cell>
          <cell r="AI907">
            <v>0</v>
          </cell>
          <cell r="AJ907">
            <v>549.75</v>
          </cell>
          <cell r="AK907">
            <v>0</v>
          </cell>
          <cell r="AL907">
            <v>0</v>
          </cell>
          <cell r="AM907">
            <v>0</v>
          </cell>
          <cell r="AN907">
            <v>0</v>
          </cell>
          <cell r="AO907">
            <v>0</v>
          </cell>
          <cell r="AP907">
            <v>0</v>
          </cell>
          <cell r="AQ907">
            <v>0</v>
          </cell>
          <cell r="AR907">
            <v>0</v>
          </cell>
          <cell r="AS907">
            <v>0</v>
          </cell>
          <cell r="AT907">
            <v>0</v>
          </cell>
          <cell r="AU907">
            <v>0</v>
          </cell>
          <cell r="AV907">
            <v>0</v>
          </cell>
        </row>
        <row r="908">
          <cell r="A908" t="str">
            <v>December</v>
          </cell>
          <cell r="B908" t="str">
            <v>2010-2011</v>
          </cell>
          <cell r="C908" t="str">
            <v>18225.511200.912</v>
          </cell>
          <cell r="D908" t="str">
            <v>CONSER</v>
          </cell>
          <cell r="E908" t="str">
            <v>MCCR</v>
          </cell>
          <cell r="F908">
            <v>40539</v>
          </cell>
          <cell r="G908">
            <v>51814</v>
          </cell>
          <cell r="H908" t="str">
            <v>Naylor Publications Inc</v>
          </cell>
          <cell r="I908">
            <v>2192.9299999999998</v>
          </cell>
          <cell r="J908" t="str">
            <v>00140423</v>
          </cell>
          <cell r="K908" t="str">
            <v>00361660</v>
          </cell>
          <cell r="L908" t="str">
            <v>HMF-R0011-0021</v>
          </cell>
          <cell r="M908" t="str">
            <v>Additional Funding for 2010</v>
          </cell>
          <cell r="N908" t="str">
            <v>ECON-6B</v>
          </cell>
          <cell r="O908" t="str">
            <v>Print-Magazine</v>
          </cell>
          <cell r="P908" t="str">
            <v>Yes</v>
          </cell>
          <cell r="Q908">
            <v>2192.9299999999998</v>
          </cell>
          <cell r="R908">
            <v>0</v>
          </cell>
          <cell r="S908">
            <v>0</v>
          </cell>
          <cell r="T908">
            <v>0</v>
          </cell>
          <cell r="U908">
            <v>2192.9299999999998</v>
          </cell>
          <cell r="V908">
            <v>0</v>
          </cell>
          <cell r="W908">
            <v>0</v>
          </cell>
          <cell r="X908" t="str">
            <v>December2010-2011</v>
          </cell>
          <cell r="Y908" t="str">
            <v>December2010-2011Print-MagazineCONSER</v>
          </cell>
          <cell r="Z908" t="str">
            <v>Print-Magazine51814CONSER</v>
          </cell>
          <cell r="AA908" t="str">
            <v>December2010-2011ECON-6B</v>
          </cell>
          <cell r="AB908" t="str">
            <v>Print-MagazineCONSER</v>
          </cell>
          <cell r="AC908" t="str">
            <v>YesCONSERPrint-Magazine51814</v>
          </cell>
          <cell r="AD908" t="str">
            <v>ECON-6BDecemberMCCR</v>
          </cell>
          <cell r="AE908" t="str">
            <v>Print-MagazineCONSER51814December</v>
          </cell>
          <cell r="AF908">
            <v>0</v>
          </cell>
          <cell r="AG908">
            <v>2192.9299999999998</v>
          </cell>
          <cell r="AH908">
            <v>0</v>
          </cell>
          <cell r="AI908">
            <v>0</v>
          </cell>
          <cell r="AJ908">
            <v>2192.9299999999998</v>
          </cell>
          <cell r="AK908">
            <v>0</v>
          </cell>
          <cell r="AL908">
            <v>0</v>
          </cell>
          <cell r="AM908">
            <v>0</v>
          </cell>
          <cell r="AN908">
            <v>0</v>
          </cell>
          <cell r="AO908">
            <v>0</v>
          </cell>
          <cell r="AP908">
            <v>0</v>
          </cell>
          <cell r="AQ908">
            <v>0</v>
          </cell>
          <cell r="AR908">
            <v>0</v>
          </cell>
          <cell r="AS908">
            <v>0</v>
          </cell>
          <cell r="AT908">
            <v>0</v>
          </cell>
          <cell r="AU908">
            <v>0</v>
          </cell>
          <cell r="AV908">
            <v>0</v>
          </cell>
        </row>
        <row r="909">
          <cell r="A909" t="str">
            <v>December</v>
          </cell>
          <cell r="B909" t="str">
            <v>2010-2011</v>
          </cell>
          <cell r="C909" t="str">
            <v>18225.511200.912</v>
          </cell>
          <cell r="D909" t="str">
            <v>CONSER</v>
          </cell>
          <cell r="E909" t="str">
            <v>MCCR</v>
          </cell>
          <cell r="F909">
            <v>40539</v>
          </cell>
          <cell r="G909">
            <v>97217</v>
          </cell>
          <cell r="H909" t="str">
            <v>Orlando Business Journal</v>
          </cell>
          <cell r="I909">
            <v>1790</v>
          </cell>
          <cell r="J909" t="str">
            <v>00140422</v>
          </cell>
          <cell r="K909" t="str">
            <v>00361660</v>
          </cell>
          <cell r="L909" t="str">
            <v>INV0001498</v>
          </cell>
          <cell r="M909" t="str">
            <v>Additional Funding for 2010</v>
          </cell>
          <cell r="N909" t="str">
            <v>ECON-6B</v>
          </cell>
          <cell r="O909" t="str">
            <v>Print-Newspaper</v>
          </cell>
          <cell r="P909" t="str">
            <v>Yes</v>
          </cell>
          <cell r="Q909">
            <v>1790</v>
          </cell>
          <cell r="R909">
            <v>0</v>
          </cell>
          <cell r="S909">
            <v>0</v>
          </cell>
          <cell r="T909">
            <v>0</v>
          </cell>
          <cell r="U909">
            <v>1790</v>
          </cell>
          <cell r="V909">
            <v>0</v>
          </cell>
          <cell r="W909">
            <v>0</v>
          </cell>
          <cell r="X909" t="str">
            <v>December2010-2011</v>
          </cell>
          <cell r="Y909" t="str">
            <v>December2010-2011Print-NewspaperCONSER</v>
          </cell>
          <cell r="Z909" t="str">
            <v>Print-Newspaper97217CONSER</v>
          </cell>
          <cell r="AA909" t="str">
            <v>December2010-2011ECON-6B</v>
          </cell>
          <cell r="AB909" t="str">
            <v>Print-NewspaperCONSER</v>
          </cell>
          <cell r="AC909" t="str">
            <v>YesCONSERPrint-Newspaper97217</v>
          </cell>
          <cell r="AD909" t="str">
            <v>ECON-6BDecemberMCCR</v>
          </cell>
          <cell r="AE909" t="str">
            <v>Print-NewspaperCONSER97217December</v>
          </cell>
          <cell r="AF909">
            <v>0</v>
          </cell>
          <cell r="AG909">
            <v>1790</v>
          </cell>
          <cell r="AH909">
            <v>0</v>
          </cell>
          <cell r="AI909">
            <v>0</v>
          </cell>
          <cell r="AJ909">
            <v>1790</v>
          </cell>
          <cell r="AK909">
            <v>0</v>
          </cell>
          <cell r="AL909">
            <v>0</v>
          </cell>
          <cell r="AM909">
            <v>0</v>
          </cell>
          <cell r="AN909">
            <v>0</v>
          </cell>
          <cell r="AO909">
            <v>0</v>
          </cell>
          <cell r="AP909">
            <v>0</v>
          </cell>
          <cell r="AQ909">
            <v>0</v>
          </cell>
          <cell r="AR909">
            <v>0</v>
          </cell>
          <cell r="AS909">
            <v>0</v>
          </cell>
          <cell r="AT909">
            <v>0</v>
          </cell>
          <cell r="AU909">
            <v>0</v>
          </cell>
          <cell r="AV909">
            <v>0</v>
          </cell>
        </row>
        <row r="910">
          <cell r="A910" t="str">
            <v>December</v>
          </cell>
          <cell r="B910" t="str">
            <v>2010-2011</v>
          </cell>
          <cell r="C910" t="str">
            <v>18225.511200.912</v>
          </cell>
          <cell r="D910" t="str">
            <v>CONSER</v>
          </cell>
          <cell r="E910" t="str">
            <v>MCCR</v>
          </cell>
          <cell r="F910">
            <v>40540</v>
          </cell>
          <cell r="G910">
            <v>119186</v>
          </cell>
          <cell r="H910" t="str">
            <v>Florida Trend</v>
          </cell>
          <cell r="I910">
            <v>2180</v>
          </cell>
          <cell r="J910" t="str">
            <v>00140458</v>
          </cell>
          <cell r="K910" t="str">
            <v>00361660</v>
          </cell>
          <cell r="L910" t="str">
            <v>30619</v>
          </cell>
          <cell r="M910" t="str">
            <v>Additional Funding for 2010</v>
          </cell>
          <cell r="N910" t="str">
            <v>ECON-6B</v>
          </cell>
          <cell r="O910" t="str">
            <v>Print-Magazine</v>
          </cell>
          <cell r="P910" t="str">
            <v>Yes</v>
          </cell>
          <cell r="Q910">
            <v>2180</v>
          </cell>
          <cell r="R910">
            <v>0</v>
          </cell>
          <cell r="S910">
            <v>0</v>
          </cell>
          <cell r="T910">
            <v>0</v>
          </cell>
          <cell r="U910">
            <v>2180</v>
          </cell>
          <cell r="V910">
            <v>0</v>
          </cell>
          <cell r="W910">
            <v>0</v>
          </cell>
          <cell r="X910" t="str">
            <v>December2010-2011</v>
          </cell>
          <cell r="Y910" t="str">
            <v>December2010-2011Print-MagazineCONSER</v>
          </cell>
          <cell r="Z910" t="str">
            <v>Print-Magazine119186CONSER</v>
          </cell>
          <cell r="AA910" t="str">
            <v>December2010-2011ECON-6B</v>
          </cell>
          <cell r="AB910" t="str">
            <v>Print-MagazineCONSER</v>
          </cell>
          <cell r="AC910" t="str">
            <v>YesCONSERPrint-Magazine119186</v>
          </cell>
          <cell r="AD910" t="str">
            <v>ECON-6BDecemberMCCR</v>
          </cell>
          <cell r="AE910" t="str">
            <v>Print-MagazineCONSER119186December</v>
          </cell>
          <cell r="AF910">
            <v>0</v>
          </cell>
          <cell r="AG910">
            <v>2180</v>
          </cell>
          <cell r="AH910">
            <v>0</v>
          </cell>
          <cell r="AI910">
            <v>0</v>
          </cell>
          <cell r="AJ910">
            <v>2180</v>
          </cell>
          <cell r="AK910">
            <v>0</v>
          </cell>
          <cell r="AL910">
            <v>0</v>
          </cell>
          <cell r="AM910">
            <v>0</v>
          </cell>
          <cell r="AN910">
            <v>0</v>
          </cell>
          <cell r="AO910">
            <v>0</v>
          </cell>
          <cell r="AP910">
            <v>0</v>
          </cell>
          <cell r="AQ910">
            <v>0</v>
          </cell>
          <cell r="AR910">
            <v>0</v>
          </cell>
          <cell r="AS910">
            <v>0</v>
          </cell>
          <cell r="AT910">
            <v>0</v>
          </cell>
          <cell r="AU910">
            <v>0</v>
          </cell>
          <cell r="AV910">
            <v>0</v>
          </cell>
        </row>
        <row r="911">
          <cell r="A911" t="str">
            <v>January</v>
          </cell>
          <cell r="B911" t="str">
            <v>2010-2011</v>
          </cell>
          <cell r="C911" t="str">
            <v>18225.511200.912</v>
          </cell>
          <cell r="D911" t="str">
            <v>CONSER</v>
          </cell>
          <cell r="E911" t="str">
            <v>MCCR</v>
          </cell>
          <cell r="F911">
            <v>40548</v>
          </cell>
          <cell r="G911">
            <v>97217</v>
          </cell>
          <cell r="H911" t="str">
            <v>Orlando Business Journal</v>
          </cell>
          <cell r="I911">
            <v>2652</v>
          </cell>
          <cell r="J911" t="str">
            <v>00140555</v>
          </cell>
          <cell r="K911" t="str">
            <v>00361660</v>
          </cell>
          <cell r="L911" t="str">
            <v>INV0001650</v>
          </cell>
          <cell r="M911" t="str">
            <v>Additional Funding for 2010</v>
          </cell>
          <cell r="N911" t="str">
            <v>ECON-6B</v>
          </cell>
          <cell r="O911" t="str">
            <v>Print-Newspaper</v>
          </cell>
          <cell r="P911" t="str">
            <v>Yes</v>
          </cell>
          <cell r="Q911">
            <v>2652</v>
          </cell>
          <cell r="R911">
            <v>0</v>
          </cell>
          <cell r="S911">
            <v>0</v>
          </cell>
          <cell r="T911">
            <v>0</v>
          </cell>
          <cell r="U911">
            <v>2652</v>
          </cell>
          <cell r="V911">
            <v>0</v>
          </cell>
          <cell r="W911">
            <v>0</v>
          </cell>
          <cell r="X911" t="str">
            <v>January2010-2011</v>
          </cell>
          <cell r="Y911" t="str">
            <v>January2010-2011Print-NewspaperCONSER</v>
          </cell>
          <cell r="Z911" t="str">
            <v>Print-Newspaper97217CONSER</v>
          </cell>
          <cell r="AA911" t="str">
            <v>January2010-2011ECON-6B</v>
          </cell>
          <cell r="AB911" t="str">
            <v>Print-NewspaperCONSER</v>
          </cell>
          <cell r="AC911" t="str">
            <v>YesCONSERPrint-Newspaper97217</v>
          </cell>
          <cell r="AD911" t="str">
            <v>ECON-6BJanuaryMCCR</v>
          </cell>
          <cell r="AE911" t="str">
            <v>Print-NewspaperCONSER97217January</v>
          </cell>
          <cell r="AF911">
            <v>0</v>
          </cell>
          <cell r="AG911">
            <v>2652</v>
          </cell>
          <cell r="AH911">
            <v>0</v>
          </cell>
          <cell r="AI911">
            <v>0</v>
          </cell>
          <cell r="AJ911">
            <v>0</v>
          </cell>
          <cell r="AK911">
            <v>2652</v>
          </cell>
          <cell r="AL911">
            <v>0</v>
          </cell>
          <cell r="AM911">
            <v>0</v>
          </cell>
          <cell r="AN911">
            <v>0</v>
          </cell>
          <cell r="AO911">
            <v>0</v>
          </cell>
          <cell r="AP911">
            <v>0</v>
          </cell>
          <cell r="AQ911">
            <v>0</v>
          </cell>
          <cell r="AR911">
            <v>0</v>
          </cell>
          <cell r="AS911">
            <v>0</v>
          </cell>
          <cell r="AT911">
            <v>0</v>
          </cell>
          <cell r="AU911">
            <v>0</v>
          </cell>
          <cell r="AV911">
            <v>0</v>
          </cell>
        </row>
        <row r="912">
          <cell r="A912" t="str">
            <v>January</v>
          </cell>
          <cell r="B912" t="str">
            <v>2010-2011</v>
          </cell>
          <cell r="C912" t="str">
            <v>18225.511200.912</v>
          </cell>
          <cell r="D912" t="str">
            <v>CONSER</v>
          </cell>
          <cell r="E912" t="str">
            <v>MCCR</v>
          </cell>
          <cell r="F912">
            <v>40569</v>
          </cell>
          <cell r="G912" t="str">
            <v>MAGTBD</v>
          </cell>
          <cell r="H912" t="str">
            <v>Hispanic Business Initiative F</v>
          </cell>
          <cell r="I912">
            <v>500</v>
          </cell>
          <cell r="J912" t="str">
            <v xml:space="preserve"> </v>
          </cell>
          <cell r="K912" t="str">
            <v>00361660</v>
          </cell>
          <cell r="L912" t="str">
            <v>AMX010710810359501</v>
          </cell>
          <cell r="M912" t="str">
            <v>JEAN GUIDAN18225</v>
          </cell>
          <cell r="N912" t="str">
            <v>ECON-6B</v>
          </cell>
          <cell r="O912" t="str">
            <v>Print-Magazine</v>
          </cell>
          <cell r="P912" t="str">
            <v>No</v>
          </cell>
          <cell r="Q912">
            <v>0</v>
          </cell>
          <cell r="R912">
            <v>500</v>
          </cell>
          <cell r="S912">
            <v>0</v>
          </cell>
          <cell r="T912">
            <v>0</v>
          </cell>
          <cell r="U912">
            <v>0</v>
          </cell>
          <cell r="V912">
            <v>0</v>
          </cell>
          <cell r="W912">
            <v>500</v>
          </cell>
          <cell r="X912" t="str">
            <v>January2010-2011</v>
          </cell>
          <cell r="Y912" t="str">
            <v>January2010-2011Print-MagazineCONSER</v>
          </cell>
          <cell r="Z912" t="str">
            <v>Print-MagazineMAGTBDCONSER</v>
          </cell>
          <cell r="AA912" t="str">
            <v>January2010-2011ECON-6B</v>
          </cell>
          <cell r="AB912" t="str">
            <v>Print-MagazineCONSER</v>
          </cell>
          <cell r="AC912" t="str">
            <v>NoCONSERPrint-MagazineMAGTBD</v>
          </cell>
          <cell r="AD912" t="str">
            <v>ECON-6BJanuaryMCCR</v>
          </cell>
          <cell r="AE912" t="str">
            <v>Print-MagazineCONSERMAGTBDJanuary</v>
          </cell>
          <cell r="AF912">
            <v>0</v>
          </cell>
          <cell r="AG912">
            <v>500</v>
          </cell>
          <cell r="AH912">
            <v>0</v>
          </cell>
          <cell r="AI912">
            <v>0</v>
          </cell>
          <cell r="AJ912">
            <v>0</v>
          </cell>
          <cell r="AK912">
            <v>500</v>
          </cell>
          <cell r="AL912">
            <v>0</v>
          </cell>
          <cell r="AM912">
            <v>0</v>
          </cell>
          <cell r="AN912">
            <v>0</v>
          </cell>
          <cell r="AO912">
            <v>0</v>
          </cell>
          <cell r="AP912">
            <v>0</v>
          </cell>
          <cell r="AQ912">
            <v>0</v>
          </cell>
          <cell r="AR912">
            <v>0</v>
          </cell>
          <cell r="AS912">
            <v>0</v>
          </cell>
          <cell r="AT912">
            <v>0</v>
          </cell>
          <cell r="AU912">
            <v>0</v>
          </cell>
          <cell r="AV912">
            <v>0</v>
          </cell>
        </row>
        <row r="913">
          <cell r="A913" t="str">
            <v>February</v>
          </cell>
          <cell r="B913" t="str">
            <v>2010-2011</v>
          </cell>
          <cell r="C913" t="str">
            <v>18225.511200.912</v>
          </cell>
          <cell r="D913" t="str">
            <v>CONSER</v>
          </cell>
          <cell r="E913" t="str">
            <v>MCCR</v>
          </cell>
          <cell r="F913">
            <v>40597</v>
          </cell>
          <cell r="G913">
            <v>97217</v>
          </cell>
          <cell r="H913" t="str">
            <v>Orlando Business Journal</v>
          </cell>
          <cell r="I913">
            <v>2222.5</v>
          </cell>
          <cell r="J913" t="str">
            <v>00141190</v>
          </cell>
          <cell r="K913" t="str">
            <v>00361660</v>
          </cell>
          <cell r="L913" t="str">
            <v>INV002192</v>
          </cell>
          <cell r="M913" t="str">
            <v>Additional Funding for 2010</v>
          </cell>
          <cell r="N913" t="str">
            <v>ECON-6B</v>
          </cell>
          <cell r="O913" t="str">
            <v>Print-Newspaper</v>
          </cell>
          <cell r="P913" t="str">
            <v>Yes</v>
          </cell>
          <cell r="Q913">
            <v>2222.5</v>
          </cell>
          <cell r="R913">
            <v>0</v>
          </cell>
          <cell r="S913">
            <v>0</v>
          </cell>
          <cell r="T913">
            <v>0</v>
          </cell>
          <cell r="U913">
            <v>2222.5</v>
          </cell>
          <cell r="V913">
            <v>0</v>
          </cell>
          <cell r="W913">
            <v>0</v>
          </cell>
          <cell r="X913" t="str">
            <v>February2010-2011</v>
          </cell>
          <cell r="Y913" t="str">
            <v>February2010-2011Print-NewspaperCONSER</v>
          </cell>
          <cell r="Z913" t="str">
            <v>Print-Newspaper97217CONSER</v>
          </cell>
          <cell r="AA913" t="str">
            <v>February2010-2011ECON-6B</v>
          </cell>
          <cell r="AB913" t="str">
            <v>Print-NewspaperCONSER</v>
          </cell>
          <cell r="AC913" t="str">
            <v>YesCONSERPrint-Newspaper97217</v>
          </cell>
          <cell r="AD913" t="str">
            <v>ECON-6BFebruaryMCCR</v>
          </cell>
          <cell r="AE913" t="str">
            <v>Print-NewspaperCONSER97217February</v>
          </cell>
          <cell r="AF913">
            <v>0</v>
          </cell>
          <cell r="AG913">
            <v>2222.5</v>
          </cell>
          <cell r="AH913">
            <v>0</v>
          </cell>
          <cell r="AI913">
            <v>0</v>
          </cell>
          <cell r="AJ913">
            <v>0</v>
          </cell>
          <cell r="AK913">
            <v>0</v>
          </cell>
          <cell r="AL913">
            <v>2222.5</v>
          </cell>
          <cell r="AM913">
            <v>0</v>
          </cell>
          <cell r="AN913">
            <v>0</v>
          </cell>
          <cell r="AO913">
            <v>0</v>
          </cell>
          <cell r="AP913">
            <v>0</v>
          </cell>
          <cell r="AQ913">
            <v>0</v>
          </cell>
          <cell r="AR913">
            <v>0</v>
          </cell>
          <cell r="AS913">
            <v>0</v>
          </cell>
          <cell r="AT913">
            <v>0</v>
          </cell>
          <cell r="AU913">
            <v>0</v>
          </cell>
          <cell r="AV913">
            <v>0</v>
          </cell>
        </row>
        <row r="914">
          <cell r="A914" t="str">
            <v>April</v>
          </cell>
          <cell r="B914" t="str">
            <v>2010-2011</v>
          </cell>
          <cell r="C914" t="str">
            <v>18225.511200.912</v>
          </cell>
          <cell r="D914" t="str">
            <v>CONSER</v>
          </cell>
          <cell r="E914" t="str">
            <v>MCCR</v>
          </cell>
          <cell r="F914">
            <v>40641</v>
          </cell>
          <cell r="G914">
            <v>97217</v>
          </cell>
          <cell r="H914" t="str">
            <v>Orlando Business Journal</v>
          </cell>
          <cell r="I914">
            <v>4365</v>
          </cell>
          <cell r="J914" t="str">
            <v>00141781</v>
          </cell>
          <cell r="K914" t="str">
            <v xml:space="preserve"> </v>
          </cell>
          <cell r="L914" t="str">
            <v>INV0002837</v>
          </cell>
          <cell r="M914" t="str">
            <v>Annual Print, Internet &amp;</v>
          </cell>
          <cell r="N914" t="str">
            <v>ECON-6B</v>
          </cell>
          <cell r="O914" t="str">
            <v>Print-Newspaper</v>
          </cell>
          <cell r="P914" t="str">
            <v>Yes</v>
          </cell>
          <cell r="Q914">
            <v>4365</v>
          </cell>
          <cell r="R914">
            <v>0</v>
          </cell>
          <cell r="S914">
            <v>0</v>
          </cell>
          <cell r="T914">
            <v>0</v>
          </cell>
          <cell r="U914">
            <v>4365</v>
          </cell>
          <cell r="V914">
            <v>0</v>
          </cell>
          <cell r="W914">
            <v>0</v>
          </cell>
          <cell r="X914" t="str">
            <v>April2010-2011</v>
          </cell>
          <cell r="Y914" t="str">
            <v>April2010-2011Print-NewspaperCONSER</v>
          </cell>
          <cell r="Z914" t="str">
            <v>Print-Newspaper97217CONSER</v>
          </cell>
          <cell r="AA914" t="str">
            <v>April2010-2011ECON-6B</v>
          </cell>
          <cell r="AB914" t="str">
            <v>Print-NewspaperCONSER</v>
          </cell>
          <cell r="AC914" t="str">
            <v>YesCONSERPrint-Newspaper97217</v>
          </cell>
          <cell r="AD914" t="str">
            <v>ECON-6BAprilMCCR</v>
          </cell>
          <cell r="AE914" t="str">
            <v>Print-NewspaperCONSER97217April</v>
          </cell>
          <cell r="AF914">
            <v>0</v>
          </cell>
          <cell r="AG914">
            <v>4365</v>
          </cell>
          <cell r="AH914">
            <v>0</v>
          </cell>
          <cell r="AI914">
            <v>0</v>
          </cell>
          <cell r="AJ914">
            <v>0</v>
          </cell>
          <cell r="AK914">
            <v>0</v>
          </cell>
          <cell r="AL914">
            <v>0</v>
          </cell>
          <cell r="AM914">
            <v>0</v>
          </cell>
          <cell r="AN914">
            <v>4365</v>
          </cell>
          <cell r="AO914">
            <v>0</v>
          </cell>
          <cell r="AP914">
            <v>0</v>
          </cell>
          <cell r="AQ914">
            <v>0</v>
          </cell>
          <cell r="AR914">
            <v>0</v>
          </cell>
          <cell r="AS914">
            <v>0</v>
          </cell>
          <cell r="AT914">
            <v>0</v>
          </cell>
          <cell r="AU914">
            <v>0</v>
          </cell>
          <cell r="AV914">
            <v>0</v>
          </cell>
        </row>
        <row r="915">
          <cell r="A915" t="str">
            <v>April</v>
          </cell>
          <cell r="B915" t="str">
            <v>2010-2011</v>
          </cell>
          <cell r="C915" t="str">
            <v>18225.511200.912</v>
          </cell>
          <cell r="D915" t="str">
            <v>CONSER</v>
          </cell>
          <cell r="E915" t="str">
            <v>MCCR</v>
          </cell>
          <cell r="F915">
            <v>40645</v>
          </cell>
          <cell r="G915">
            <v>115365</v>
          </cell>
          <cell r="H915" t="str">
            <v>Hispanic Chamber of Commerce</v>
          </cell>
          <cell r="I915">
            <v>400</v>
          </cell>
          <cell r="J915" t="str">
            <v>00141821</v>
          </cell>
          <cell r="K915" t="str">
            <v>00361660</v>
          </cell>
          <cell r="L915" t="str">
            <v>VISION AD 3/28/11</v>
          </cell>
          <cell r="M915" t="str">
            <v>Annual Print, Internet &amp;</v>
          </cell>
          <cell r="N915" t="str">
            <v>ECON-6B</v>
          </cell>
          <cell r="O915" t="str">
            <v>Print-Magazine</v>
          </cell>
          <cell r="P915" t="str">
            <v>Yes</v>
          </cell>
          <cell r="Q915">
            <v>400</v>
          </cell>
          <cell r="R915">
            <v>0</v>
          </cell>
          <cell r="S915">
            <v>0</v>
          </cell>
          <cell r="T915">
            <v>0</v>
          </cell>
          <cell r="U915">
            <v>400</v>
          </cell>
          <cell r="V915">
            <v>0</v>
          </cell>
          <cell r="W915">
            <v>0</v>
          </cell>
          <cell r="X915" t="str">
            <v>April2010-2011</v>
          </cell>
          <cell r="Y915" t="str">
            <v>April2010-2011Print-MagazineCONSER</v>
          </cell>
          <cell r="Z915" t="str">
            <v>Print-Magazine115365CONSER</v>
          </cell>
          <cell r="AA915" t="str">
            <v>April2010-2011ECON-6B</v>
          </cell>
          <cell r="AB915" t="str">
            <v>Print-MagazineCONSER</v>
          </cell>
          <cell r="AC915" t="str">
            <v>YesCONSERPrint-Magazine115365</v>
          </cell>
          <cell r="AD915" t="str">
            <v>ECON-6BAprilMCCR</v>
          </cell>
          <cell r="AE915" t="str">
            <v>Print-MagazineCONSER115365April</v>
          </cell>
          <cell r="AF915">
            <v>0</v>
          </cell>
          <cell r="AG915">
            <v>400</v>
          </cell>
          <cell r="AH915">
            <v>0</v>
          </cell>
          <cell r="AI915">
            <v>0</v>
          </cell>
          <cell r="AJ915">
            <v>0</v>
          </cell>
          <cell r="AK915">
            <v>0</v>
          </cell>
          <cell r="AL915">
            <v>0</v>
          </cell>
          <cell r="AM915">
            <v>0</v>
          </cell>
          <cell r="AN915">
            <v>400</v>
          </cell>
          <cell r="AO915">
            <v>0</v>
          </cell>
          <cell r="AP915">
            <v>0</v>
          </cell>
          <cell r="AQ915">
            <v>0</v>
          </cell>
          <cell r="AR915">
            <v>0</v>
          </cell>
          <cell r="AS915">
            <v>0</v>
          </cell>
          <cell r="AT915">
            <v>0</v>
          </cell>
          <cell r="AU915">
            <v>0</v>
          </cell>
          <cell r="AV915">
            <v>0</v>
          </cell>
        </row>
        <row r="916">
          <cell r="A916" t="str">
            <v>April</v>
          </cell>
          <cell r="B916" t="str">
            <v>2010-2011</v>
          </cell>
          <cell r="C916" t="str">
            <v>18225.511200.912</v>
          </cell>
          <cell r="D916" t="str">
            <v>CONSER</v>
          </cell>
          <cell r="E916" t="str">
            <v>MCCR</v>
          </cell>
          <cell r="F916">
            <v>40645</v>
          </cell>
          <cell r="G916">
            <v>97217</v>
          </cell>
          <cell r="H916" t="str">
            <v>Orlando Business Journal</v>
          </cell>
          <cell r="I916">
            <v>2720</v>
          </cell>
          <cell r="J916" t="str">
            <v>00141823</v>
          </cell>
          <cell r="K916" t="str">
            <v xml:space="preserve"> </v>
          </cell>
          <cell r="L916" t="str">
            <v>INV0002509</v>
          </cell>
          <cell r="M916" t="str">
            <v>Annual Print, Internet &amp;</v>
          </cell>
          <cell r="N916" t="str">
            <v>ECON-6B</v>
          </cell>
          <cell r="O916" t="str">
            <v>Print-Newspaper</v>
          </cell>
          <cell r="P916" t="str">
            <v>Yes</v>
          </cell>
          <cell r="Q916">
            <v>2720</v>
          </cell>
          <cell r="R916">
            <v>0</v>
          </cell>
          <cell r="S916">
            <v>0</v>
          </cell>
          <cell r="T916">
            <v>0</v>
          </cell>
          <cell r="U916">
            <v>2720</v>
          </cell>
          <cell r="V916">
            <v>0</v>
          </cell>
          <cell r="W916">
            <v>0</v>
          </cell>
          <cell r="X916" t="str">
            <v>April2010-2011</v>
          </cell>
          <cell r="Y916" t="str">
            <v>April2010-2011Print-NewspaperCONSER</v>
          </cell>
          <cell r="Z916" t="str">
            <v>Print-Newspaper97217CONSER</v>
          </cell>
          <cell r="AA916" t="str">
            <v>April2010-2011ECON-6B</v>
          </cell>
          <cell r="AB916" t="str">
            <v>Print-NewspaperCONSER</v>
          </cell>
          <cell r="AC916" t="str">
            <v>YesCONSERPrint-Newspaper97217</v>
          </cell>
          <cell r="AD916" t="str">
            <v>ECON-6BAprilMCCR</v>
          </cell>
          <cell r="AE916" t="str">
            <v>Print-NewspaperCONSER97217April</v>
          </cell>
          <cell r="AF916">
            <v>0</v>
          </cell>
          <cell r="AG916">
            <v>2720</v>
          </cell>
          <cell r="AH916">
            <v>0</v>
          </cell>
          <cell r="AI916">
            <v>0</v>
          </cell>
          <cell r="AJ916">
            <v>0</v>
          </cell>
          <cell r="AK916">
            <v>0</v>
          </cell>
          <cell r="AL916">
            <v>0</v>
          </cell>
          <cell r="AM916">
            <v>0</v>
          </cell>
          <cell r="AN916">
            <v>2720</v>
          </cell>
          <cell r="AO916">
            <v>0</v>
          </cell>
          <cell r="AP916">
            <v>0</v>
          </cell>
          <cell r="AQ916">
            <v>0</v>
          </cell>
          <cell r="AR916">
            <v>0</v>
          </cell>
          <cell r="AS916">
            <v>0</v>
          </cell>
          <cell r="AT916">
            <v>0</v>
          </cell>
          <cell r="AU916">
            <v>0</v>
          </cell>
          <cell r="AV916">
            <v>0</v>
          </cell>
        </row>
        <row r="917">
          <cell r="A917" t="str">
            <v>May</v>
          </cell>
          <cell r="B917" t="str">
            <v>2010-2011</v>
          </cell>
          <cell r="C917" t="str">
            <v>18225.511200.912</v>
          </cell>
          <cell r="D917" t="str">
            <v>CONSER</v>
          </cell>
          <cell r="E917" t="str">
            <v>MCCR</v>
          </cell>
          <cell r="F917">
            <v>40674</v>
          </cell>
          <cell r="G917">
            <v>57520</v>
          </cell>
          <cell r="H917" t="str">
            <v>Orlando/Orange County Conventi</v>
          </cell>
          <cell r="I917">
            <v>2348.5500000000002</v>
          </cell>
          <cell r="J917" t="str">
            <v>00142218</v>
          </cell>
          <cell r="K917" t="str">
            <v xml:space="preserve"> </v>
          </cell>
          <cell r="L917" t="str">
            <v>828134</v>
          </cell>
          <cell r="N917" t="str">
            <v>ECON-6B</v>
          </cell>
          <cell r="O917" t="str">
            <v>Print-Magazine</v>
          </cell>
          <cell r="P917" t="str">
            <v>Yes</v>
          </cell>
          <cell r="Q917">
            <v>2348.5500000000002</v>
          </cell>
          <cell r="R917">
            <v>0</v>
          </cell>
          <cell r="S917">
            <v>0</v>
          </cell>
          <cell r="T917">
            <v>0</v>
          </cell>
          <cell r="U917">
            <v>2348.5500000000002</v>
          </cell>
          <cell r="V917">
            <v>0</v>
          </cell>
          <cell r="W917">
            <v>0</v>
          </cell>
          <cell r="X917" t="str">
            <v>May2010-2011</v>
          </cell>
          <cell r="Y917" t="str">
            <v>May2010-2011Print-MagazineCONSER</v>
          </cell>
          <cell r="Z917" t="str">
            <v>Print-Magazine57520CONSER</v>
          </cell>
          <cell r="AA917" t="str">
            <v>May2010-2011ECON-6B</v>
          </cell>
          <cell r="AB917" t="str">
            <v>Print-MagazineCONSER</v>
          </cell>
          <cell r="AC917" t="str">
            <v>YesCONSERPrint-Magazine57520</v>
          </cell>
          <cell r="AD917" t="str">
            <v>ECON-6BMayMCCR</v>
          </cell>
          <cell r="AE917" t="str">
            <v>Print-MagazineCONSER57520May</v>
          </cell>
          <cell r="AF917">
            <v>0</v>
          </cell>
          <cell r="AG917">
            <v>2348.5500000000002</v>
          </cell>
          <cell r="AH917">
            <v>0</v>
          </cell>
          <cell r="AI917">
            <v>0</v>
          </cell>
          <cell r="AJ917">
            <v>0</v>
          </cell>
          <cell r="AK917">
            <v>0</v>
          </cell>
          <cell r="AL917">
            <v>0</v>
          </cell>
          <cell r="AM917">
            <v>0</v>
          </cell>
          <cell r="AN917">
            <v>0</v>
          </cell>
          <cell r="AO917">
            <v>2348.5500000000002</v>
          </cell>
          <cell r="AP917">
            <v>0</v>
          </cell>
          <cell r="AQ917">
            <v>0</v>
          </cell>
          <cell r="AR917">
            <v>0</v>
          </cell>
          <cell r="AS917">
            <v>0</v>
          </cell>
          <cell r="AT917">
            <v>0</v>
          </cell>
          <cell r="AU917">
            <v>0</v>
          </cell>
          <cell r="AV917">
            <v>0</v>
          </cell>
        </row>
        <row r="918">
          <cell r="A918" t="str">
            <v>May</v>
          </cell>
          <cell r="B918" t="str">
            <v>2010-2011</v>
          </cell>
          <cell r="C918" t="str">
            <v>18225.511200.912</v>
          </cell>
          <cell r="D918" t="str">
            <v>CONSER</v>
          </cell>
          <cell r="E918" t="str">
            <v>MCCR</v>
          </cell>
          <cell r="F918">
            <v>40675</v>
          </cell>
          <cell r="G918" t="str">
            <v>97217-ON</v>
          </cell>
          <cell r="H918" t="str">
            <v>Orlando Business Journal</v>
          </cell>
          <cell r="I918">
            <v>1000</v>
          </cell>
          <cell r="J918" t="str">
            <v>00142234</v>
          </cell>
          <cell r="K918" t="str">
            <v>00361660</v>
          </cell>
          <cell r="L918" t="str">
            <v>INV0003112</v>
          </cell>
          <cell r="N918" t="str">
            <v>ECON-6B</v>
          </cell>
          <cell r="O918" t="str">
            <v>Online</v>
          </cell>
          <cell r="P918" t="str">
            <v>Yes</v>
          </cell>
          <cell r="Q918">
            <v>1000</v>
          </cell>
          <cell r="R918">
            <v>0</v>
          </cell>
          <cell r="S918">
            <v>0</v>
          </cell>
          <cell r="T918">
            <v>0</v>
          </cell>
          <cell r="U918">
            <v>1000</v>
          </cell>
          <cell r="V918">
            <v>0</v>
          </cell>
          <cell r="W918">
            <v>0</v>
          </cell>
          <cell r="X918" t="str">
            <v>May2010-2011</v>
          </cell>
          <cell r="Y918" t="str">
            <v>May2010-2011OnlineCONSER</v>
          </cell>
          <cell r="Z918" t="str">
            <v>Online97217-ONCONSER</v>
          </cell>
          <cell r="AA918" t="str">
            <v>May2010-2011ECON-6B</v>
          </cell>
          <cell r="AB918" t="str">
            <v>OnlineCONSER</v>
          </cell>
          <cell r="AC918" t="str">
            <v>YesCONSEROnline97217-ON</v>
          </cell>
          <cell r="AD918" t="str">
            <v>ECON-6BMayMCCR</v>
          </cell>
          <cell r="AE918" t="str">
            <v>OnlineCONSER97217-ONMay</v>
          </cell>
          <cell r="AF918">
            <v>0</v>
          </cell>
          <cell r="AG918">
            <v>1000</v>
          </cell>
          <cell r="AH918">
            <v>0</v>
          </cell>
          <cell r="AI918">
            <v>0</v>
          </cell>
          <cell r="AJ918">
            <v>0</v>
          </cell>
          <cell r="AK918">
            <v>0</v>
          </cell>
          <cell r="AL918">
            <v>0</v>
          </cell>
          <cell r="AM918">
            <v>0</v>
          </cell>
          <cell r="AN918">
            <v>0</v>
          </cell>
          <cell r="AO918">
            <v>1000</v>
          </cell>
          <cell r="AP918">
            <v>0</v>
          </cell>
          <cell r="AQ918">
            <v>0</v>
          </cell>
          <cell r="AR918">
            <v>0</v>
          </cell>
          <cell r="AS918">
            <v>0</v>
          </cell>
          <cell r="AT918">
            <v>0</v>
          </cell>
          <cell r="AU918">
            <v>0</v>
          </cell>
          <cell r="AV918">
            <v>0</v>
          </cell>
        </row>
        <row r="919">
          <cell r="A919" t="str">
            <v>May</v>
          </cell>
          <cell r="B919" t="str">
            <v>2010-2011</v>
          </cell>
          <cell r="C919" t="str">
            <v>18225.511200.912</v>
          </cell>
          <cell r="D919" t="str">
            <v>CONSER</v>
          </cell>
          <cell r="E919" t="str">
            <v>MCCR</v>
          </cell>
          <cell r="F919">
            <v>40688</v>
          </cell>
          <cell r="G919">
            <v>115365</v>
          </cell>
          <cell r="H919" t="str">
            <v>Hispanic Chamber of Commerce</v>
          </cell>
          <cell r="I919">
            <v>800</v>
          </cell>
          <cell r="J919" t="str">
            <v>00142399</v>
          </cell>
          <cell r="K919" t="str">
            <v>00361660</v>
          </cell>
          <cell r="L919" t="str">
            <v>VISON AD 5/1/2011</v>
          </cell>
          <cell r="N919" t="str">
            <v>ECON-6B</v>
          </cell>
          <cell r="O919" t="str">
            <v>Print-Magazine</v>
          </cell>
          <cell r="P919" t="str">
            <v>Yes</v>
          </cell>
          <cell r="Q919">
            <v>800</v>
          </cell>
          <cell r="R919">
            <v>0</v>
          </cell>
          <cell r="S919">
            <v>0</v>
          </cell>
          <cell r="T919">
            <v>0</v>
          </cell>
          <cell r="U919">
            <v>800</v>
          </cell>
          <cell r="V919">
            <v>0</v>
          </cell>
          <cell r="W919">
            <v>0</v>
          </cell>
          <cell r="X919" t="str">
            <v>May2010-2011</v>
          </cell>
          <cell r="Y919" t="str">
            <v>May2010-2011Print-MagazineCONSER</v>
          </cell>
          <cell r="Z919" t="str">
            <v>Print-Magazine115365CONSER</v>
          </cell>
          <cell r="AA919" t="str">
            <v>May2010-2011ECON-6B</v>
          </cell>
          <cell r="AB919" t="str">
            <v>Print-MagazineCONSER</v>
          </cell>
          <cell r="AC919" t="str">
            <v>YesCONSERPrint-Magazine115365</v>
          </cell>
          <cell r="AD919" t="str">
            <v>ECON-6BMayMCCR</v>
          </cell>
          <cell r="AE919" t="str">
            <v>Print-MagazineCONSER115365May</v>
          </cell>
          <cell r="AF919">
            <v>0</v>
          </cell>
          <cell r="AG919">
            <v>800</v>
          </cell>
          <cell r="AH919">
            <v>0</v>
          </cell>
          <cell r="AI919">
            <v>0</v>
          </cell>
          <cell r="AJ919">
            <v>0</v>
          </cell>
          <cell r="AK919">
            <v>0</v>
          </cell>
          <cell r="AL919">
            <v>0</v>
          </cell>
          <cell r="AM919">
            <v>0</v>
          </cell>
          <cell r="AN919">
            <v>0</v>
          </cell>
          <cell r="AO919">
            <v>800</v>
          </cell>
          <cell r="AP919">
            <v>0</v>
          </cell>
          <cell r="AQ919">
            <v>0</v>
          </cell>
          <cell r="AR919">
            <v>0</v>
          </cell>
          <cell r="AS919">
            <v>0</v>
          </cell>
          <cell r="AT919">
            <v>0</v>
          </cell>
          <cell r="AU919">
            <v>0</v>
          </cell>
          <cell r="AV919">
            <v>0</v>
          </cell>
        </row>
        <row r="920">
          <cell r="A920" t="str">
            <v>May</v>
          </cell>
          <cell r="B920" t="str">
            <v>2010-2011</v>
          </cell>
          <cell r="C920" t="str">
            <v>18225.511200.912</v>
          </cell>
          <cell r="D920" t="str">
            <v>CONSER</v>
          </cell>
          <cell r="E920" t="str">
            <v>MCCR</v>
          </cell>
          <cell r="F920">
            <v>40693</v>
          </cell>
          <cell r="G920" t="str">
            <v>113012-ON</v>
          </cell>
          <cell r="H920" t="str">
            <v>WFTV Inc</v>
          </cell>
          <cell r="I920">
            <v>3500</v>
          </cell>
          <cell r="J920" t="str">
            <v>00142445</v>
          </cell>
          <cell r="K920" t="str">
            <v>00388360</v>
          </cell>
          <cell r="L920" t="str">
            <v>4016-APR</v>
          </cell>
          <cell r="N920" t="str">
            <v>ECON-6B</v>
          </cell>
          <cell r="O920" t="str">
            <v>Online</v>
          </cell>
          <cell r="P920" t="str">
            <v>Yes</v>
          </cell>
          <cell r="Q920">
            <v>3500</v>
          </cell>
          <cell r="R920">
            <v>0</v>
          </cell>
          <cell r="S920">
            <v>0</v>
          </cell>
          <cell r="T920">
            <v>0</v>
          </cell>
          <cell r="U920">
            <v>3500</v>
          </cell>
          <cell r="V920">
            <v>0</v>
          </cell>
          <cell r="W920">
            <v>0</v>
          </cell>
          <cell r="X920" t="str">
            <v>May2010-2011</v>
          </cell>
          <cell r="Y920" t="str">
            <v>May2010-2011OnlineCONSER</v>
          </cell>
          <cell r="Z920" t="str">
            <v>Online113012-ONCONSER</v>
          </cell>
          <cell r="AA920" t="str">
            <v>May2010-2011ECON-6B</v>
          </cell>
          <cell r="AB920" t="str">
            <v>OnlineCONSER</v>
          </cell>
          <cell r="AC920" t="str">
            <v>YesCONSEROnline113012-ON</v>
          </cell>
          <cell r="AD920" t="str">
            <v>ECON-6BMayMCCR</v>
          </cell>
          <cell r="AE920" t="str">
            <v>OnlineCONSER113012-ONMay</v>
          </cell>
          <cell r="AF920">
            <v>0</v>
          </cell>
          <cell r="AG920">
            <v>3500</v>
          </cell>
          <cell r="AH920">
            <v>0</v>
          </cell>
          <cell r="AI920">
            <v>0</v>
          </cell>
          <cell r="AJ920">
            <v>0</v>
          </cell>
          <cell r="AK920">
            <v>0</v>
          </cell>
          <cell r="AL920">
            <v>0</v>
          </cell>
          <cell r="AM920">
            <v>0</v>
          </cell>
          <cell r="AN920">
            <v>0</v>
          </cell>
          <cell r="AO920">
            <v>3500</v>
          </cell>
          <cell r="AP920">
            <v>0</v>
          </cell>
          <cell r="AQ920">
            <v>0</v>
          </cell>
          <cell r="AR920">
            <v>0</v>
          </cell>
          <cell r="AS920">
            <v>0</v>
          </cell>
          <cell r="AT920">
            <v>0</v>
          </cell>
          <cell r="AU920">
            <v>0</v>
          </cell>
          <cell r="AV920">
            <v>0</v>
          </cell>
        </row>
        <row r="921">
          <cell r="A921" t="str">
            <v>May</v>
          </cell>
          <cell r="B921" t="str">
            <v>2010-2011</v>
          </cell>
          <cell r="C921" t="str">
            <v>18225.511200.912</v>
          </cell>
          <cell r="D921" t="str">
            <v>CONSER</v>
          </cell>
          <cell r="E921" t="str">
            <v>MCCR</v>
          </cell>
          <cell r="F921">
            <v>40694</v>
          </cell>
          <cell r="G921" t="str">
            <v>CRTBD</v>
          </cell>
          <cell r="H921" t="str">
            <v>Royal Press</v>
          </cell>
          <cell r="I921">
            <v>2279.9899999999998</v>
          </cell>
          <cell r="J921" t="str">
            <v xml:space="preserve"> </v>
          </cell>
          <cell r="K921" t="str">
            <v>00361660</v>
          </cell>
          <cell r="L921" t="str">
            <v>AMX044460011109501</v>
          </cell>
          <cell r="N921" t="str">
            <v>ECON-6B</v>
          </cell>
          <cell r="O921" t="str">
            <v>Community Relations</v>
          </cell>
          <cell r="P921" t="str">
            <v>No</v>
          </cell>
          <cell r="Q921">
            <v>0</v>
          </cell>
          <cell r="R921">
            <v>2279.9899999999998</v>
          </cell>
          <cell r="S921">
            <v>0</v>
          </cell>
          <cell r="T921">
            <v>0</v>
          </cell>
          <cell r="U921">
            <v>0</v>
          </cell>
          <cell r="V921">
            <v>0</v>
          </cell>
          <cell r="W921">
            <v>2279.9899999999998</v>
          </cell>
          <cell r="X921" t="str">
            <v>May2010-2011</v>
          </cell>
          <cell r="Y921" t="str">
            <v>May2010-2011Community RelationsCONSER</v>
          </cell>
          <cell r="Z921" t="str">
            <v>Community RelationsCRTBDCONSER</v>
          </cell>
          <cell r="AA921" t="str">
            <v>May2010-2011ECON-6B</v>
          </cell>
          <cell r="AB921" t="str">
            <v>Community RelationsCONSER</v>
          </cell>
          <cell r="AC921" t="str">
            <v>NoCONSERCommunity RelationsCRTBD</v>
          </cell>
          <cell r="AD921" t="str">
            <v>ECON-6BMayMCCR</v>
          </cell>
          <cell r="AE921" t="str">
            <v>Community RelationsCONSERCRTBDMay</v>
          </cell>
          <cell r="AF921">
            <v>0</v>
          </cell>
          <cell r="AG921">
            <v>2279.9899999999998</v>
          </cell>
          <cell r="AH921">
            <v>0</v>
          </cell>
          <cell r="AI921">
            <v>0</v>
          </cell>
          <cell r="AJ921">
            <v>0</v>
          </cell>
          <cell r="AK921">
            <v>0</v>
          </cell>
          <cell r="AL921">
            <v>0</v>
          </cell>
          <cell r="AM921">
            <v>0</v>
          </cell>
          <cell r="AN921">
            <v>0</v>
          </cell>
          <cell r="AO921">
            <v>2279.9899999999998</v>
          </cell>
          <cell r="AP921">
            <v>0</v>
          </cell>
          <cell r="AQ921">
            <v>0</v>
          </cell>
          <cell r="AR921">
            <v>0</v>
          </cell>
          <cell r="AS921">
            <v>0</v>
          </cell>
          <cell r="AT921">
            <v>0</v>
          </cell>
          <cell r="AU921">
            <v>0</v>
          </cell>
          <cell r="AV921">
            <v>0</v>
          </cell>
        </row>
        <row r="922">
          <cell r="A922" t="str">
            <v>May</v>
          </cell>
          <cell r="B922" t="str">
            <v>2010-2011</v>
          </cell>
          <cell r="C922" t="str">
            <v>18225.511200.912</v>
          </cell>
          <cell r="D922" t="str">
            <v>CONSER</v>
          </cell>
          <cell r="E922" t="str">
            <v>MCCR</v>
          </cell>
          <cell r="F922">
            <v>40694</v>
          </cell>
          <cell r="G922" t="str">
            <v>OTHTBD</v>
          </cell>
          <cell r="H922" t="str">
            <v>Sundance Graphics LLC</v>
          </cell>
          <cell r="I922">
            <v>1191</v>
          </cell>
          <cell r="J922" t="str">
            <v xml:space="preserve"> </v>
          </cell>
          <cell r="K922" t="str">
            <v>00361660</v>
          </cell>
          <cell r="L922" t="str">
            <v>AMX049597011110501</v>
          </cell>
          <cell r="N922" t="str">
            <v>ECON-6B</v>
          </cell>
          <cell r="O922" t="str">
            <v>Other Promo</v>
          </cell>
          <cell r="P922" t="str">
            <v>No</v>
          </cell>
          <cell r="Q922">
            <v>0</v>
          </cell>
          <cell r="R922">
            <v>1191</v>
          </cell>
          <cell r="S922">
            <v>0</v>
          </cell>
          <cell r="T922">
            <v>0</v>
          </cell>
          <cell r="U922">
            <v>0</v>
          </cell>
          <cell r="V922">
            <v>0</v>
          </cell>
          <cell r="W922">
            <v>1191</v>
          </cell>
          <cell r="X922" t="str">
            <v>May2010-2011</v>
          </cell>
          <cell r="Y922" t="str">
            <v>May2010-2011Other PromoCONSER</v>
          </cell>
          <cell r="Z922" t="str">
            <v>Other PromoOTHTBDCONSER</v>
          </cell>
          <cell r="AA922" t="str">
            <v>May2010-2011ECON-6B</v>
          </cell>
          <cell r="AB922" t="str">
            <v>Other PromoCONSER</v>
          </cell>
          <cell r="AC922" t="str">
            <v>NoCONSEROther PromoOTHTBD</v>
          </cell>
          <cell r="AD922" t="str">
            <v>ECON-6BMayMCCR</v>
          </cell>
          <cell r="AE922" t="str">
            <v>Other PromoCONSEROTHTBDMay</v>
          </cell>
          <cell r="AF922">
            <v>0</v>
          </cell>
          <cell r="AG922">
            <v>1191</v>
          </cell>
          <cell r="AH922">
            <v>0</v>
          </cell>
          <cell r="AI922">
            <v>0</v>
          </cell>
          <cell r="AJ922">
            <v>0</v>
          </cell>
          <cell r="AK922">
            <v>0</v>
          </cell>
          <cell r="AL922">
            <v>0</v>
          </cell>
          <cell r="AM922">
            <v>0</v>
          </cell>
          <cell r="AN922">
            <v>0</v>
          </cell>
          <cell r="AO922">
            <v>1191</v>
          </cell>
          <cell r="AP922">
            <v>0</v>
          </cell>
          <cell r="AQ922">
            <v>0</v>
          </cell>
          <cell r="AR922">
            <v>0</v>
          </cell>
          <cell r="AS922">
            <v>0</v>
          </cell>
          <cell r="AT922">
            <v>0</v>
          </cell>
          <cell r="AU922">
            <v>0</v>
          </cell>
          <cell r="AV922">
            <v>0</v>
          </cell>
        </row>
        <row r="923">
          <cell r="A923" t="str">
            <v>June</v>
          </cell>
          <cell r="B923" t="str">
            <v>2010-2011</v>
          </cell>
          <cell r="C923" t="str">
            <v>18225.511200.912</v>
          </cell>
          <cell r="D923" t="str">
            <v>CONSER</v>
          </cell>
          <cell r="E923" t="str">
            <v>MCCR</v>
          </cell>
          <cell r="F923">
            <v>40718</v>
          </cell>
          <cell r="G923" t="str">
            <v>97217-ON</v>
          </cell>
          <cell r="H923" t="str">
            <v>Orlando Business Journal</v>
          </cell>
          <cell r="I923">
            <v>6930</v>
          </cell>
          <cell r="J923" t="str">
            <v>00142757</v>
          </cell>
          <cell r="K923" t="str">
            <v>00361660</v>
          </cell>
          <cell r="L923" t="str">
            <v>INV0003389</v>
          </cell>
          <cell r="M923" t="str">
            <v>Annual Print, Internet &amp;</v>
          </cell>
          <cell r="N923" t="str">
            <v>ECON-6B</v>
          </cell>
          <cell r="O923" t="str">
            <v>Online</v>
          </cell>
          <cell r="P923" t="str">
            <v>Yes</v>
          </cell>
          <cell r="Q923">
            <v>6930</v>
          </cell>
          <cell r="R923">
            <v>0</v>
          </cell>
          <cell r="S923">
            <v>0</v>
          </cell>
          <cell r="T923">
            <v>0</v>
          </cell>
          <cell r="U923">
            <v>6930</v>
          </cell>
          <cell r="V923">
            <v>0</v>
          </cell>
          <cell r="W923">
            <v>0</v>
          </cell>
          <cell r="X923" t="str">
            <v>June2010-2011</v>
          </cell>
          <cell r="Y923" t="str">
            <v>June2010-2011OnlineCONSER</v>
          </cell>
          <cell r="Z923" t="str">
            <v>Online97217-ONCONSER</v>
          </cell>
          <cell r="AA923" t="str">
            <v>June2010-2011ECON-6B</v>
          </cell>
          <cell r="AB923" t="str">
            <v>OnlineCONSER</v>
          </cell>
          <cell r="AC923" t="str">
            <v>YesCONSEROnline97217-ON</v>
          </cell>
          <cell r="AD923" t="str">
            <v>ECON-6BJuneMCCR</v>
          </cell>
          <cell r="AE923" t="str">
            <v>OnlineCONSER97217-ONJune</v>
          </cell>
          <cell r="AF923">
            <v>0</v>
          </cell>
          <cell r="AG923">
            <v>6930</v>
          </cell>
          <cell r="AH923">
            <v>0</v>
          </cell>
          <cell r="AI923">
            <v>0</v>
          </cell>
          <cell r="AJ923">
            <v>0</v>
          </cell>
          <cell r="AK923">
            <v>0</v>
          </cell>
          <cell r="AL923">
            <v>0</v>
          </cell>
          <cell r="AM923">
            <v>0</v>
          </cell>
          <cell r="AN923">
            <v>0</v>
          </cell>
          <cell r="AO923">
            <v>0</v>
          </cell>
          <cell r="AP923">
            <v>6930</v>
          </cell>
          <cell r="AQ923">
            <v>0</v>
          </cell>
          <cell r="AR923">
            <v>0</v>
          </cell>
          <cell r="AS923">
            <v>0</v>
          </cell>
          <cell r="AT923">
            <v>0</v>
          </cell>
          <cell r="AU923">
            <v>0</v>
          </cell>
          <cell r="AV923">
            <v>0</v>
          </cell>
        </row>
        <row r="924">
          <cell r="A924" t="str">
            <v>June</v>
          </cell>
          <cell r="B924" t="str">
            <v>2010-2011</v>
          </cell>
          <cell r="C924" t="str">
            <v>18225.511200.912</v>
          </cell>
          <cell r="D924" t="str">
            <v>CONSER</v>
          </cell>
          <cell r="E924" t="str">
            <v>MCCR</v>
          </cell>
          <cell r="F924">
            <v>40718</v>
          </cell>
          <cell r="G924" t="str">
            <v>97217-ON</v>
          </cell>
          <cell r="H924" t="str">
            <v>Orlando Business Journal</v>
          </cell>
          <cell r="I924">
            <v>1000</v>
          </cell>
          <cell r="J924" t="str">
            <v>00142743</v>
          </cell>
          <cell r="K924" t="str">
            <v>00361660</v>
          </cell>
          <cell r="L924" t="str">
            <v>INV0003446</v>
          </cell>
          <cell r="M924" t="str">
            <v>Annual Print, Internet &amp;</v>
          </cell>
          <cell r="N924" t="str">
            <v>ECON-6B</v>
          </cell>
          <cell r="O924" t="str">
            <v>Online</v>
          </cell>
          <cell r="P924" t="str">
            <v>Yes</v>
          </cell>
          <cell r="Q924">
            <v>1000</v>
          </cell>
          <cell r="R924">
            <v>0</v>
          </cell>
          <cell r="S924">
            <v>0</v>
          </cell>
          <cell r="T924">
            <v>0</v>
          </cell>
          <cell r="U924">
            <v>1000</v>
          </cell>
          <cell r="V924">
            <v>0</v>
          </cell>
          <cell r="W924">
            <v>0</v>
          </cell>
          <cell r="X924" t="str">
            <v>June2010-2011</v>
          </cell>
          <cell r="Y924" t="str">
            <v>June2010-2011OnlineCONSER</v>
          </cell>
          <cell r="Z924" t="str">
            <v>Online97217-ONCONSER</v>
          </cell>
          <cell r="AA924" t="str">
            <v>June2010-2011ECON-6B</v>
          </cell>
          <cell r="AB924" t="str">
            <v>OnlineCONSER</v>
          </cell>
          <cell r="AC924" t="str">
            <v>YesCONSEROnline97217-ON</v>
          </cell>
          <cell r="AD924" t="str">
            <v>ECON-6BJuneMCCR</v>
          </cell>
          <cell r="AE924" t="str">
            <v>OnlineCONSER97217-ONJune</v>
          </cell>
          <cell r="AF924">
            <v>0</v>
          </cell>
          <cell r="AG924">
            <v>1000</v>
          </cell>
          <cell r="AH924">
            <v>0</v>
          </cell>
          <cell r="AI924">
            <v>0</v>
          </cell>
          <cell r="AJ924">
            <v>0</v>
          </cell>
          <cell r="AK924">
            <v>0</v>
          </cell>
          <cell r="AL924">
            <v>0</v>
          </cell>
          <cell r="AM924">
            <v>0</v>
          </cell>
          <cell r="AN924">
            <v>0</v>
          </cell>
          <cell r="AO924">
            <v>0</v>
          </cell>
          <cell r="AP924">
            <v>1000</v>
          </cell>
          <cell r="AQ924">
            <v>0</v>
          </cell>
          <cell r="AR924">
            <v>0</v>
          </cell>
          <cell r="AS924">
            <v>0</v>
          </cell>
          <cell r="AT924">
            <v>0</v>
          </cell>
          <cell r="AU924">
            <v>0</v>
          </cell>
          <cell r="AV924">
            <v>0</v>
          </cell>
        </row>
        <row r="925">
          <cell r="A925" t="str">
            <v>June</v>
          </cell>
          <cell r="B925" t="str">
            <v>2010-2011</v>
          </cell>
          <cell r="C925" t="str">
            <v>18225.511200.912</v>
          </cell>
          <cell r="D925" t="str">
            <v>CONSER</v>
          </cell>
          <cell r="E925" t="str">
            <v>MCCR</v>
          </cell>
          <cell r="F925">
            <v>40723</v>
          </cell>
          <cell r="G925" t="str">
            <v>179639-ON</v>
          </cell>
          <cell r="H925" t="str">
            <v>St Cloud In The News LLC</v>
          </cell>
          <cell r="I925">
            <v>160</v>
          </cell>
          <cell r="J925" t="str">
            <v>00142791</v>
          </cell>
          <cell r="K925" t="str">
            <v xml:space="preserve"> </v>
          </cell>
          <cell r="L925" t="str">
            <v>13396</v>
          </cell>
          <cell r="M925" t="str">
            <v>Annual Print, Internet &amp;</v>
          </cell>
          <cell r="N925" t="str">
            <v>ECON-6B</v>
          </cell>
          <cell r="O925" t="str">
            <v>Online</v>
          </cell>
          <cell r="P925" t="str">
            <v>Yes</v>
          </cell>
          <cell r="Q925">
            <v>160</v>
          </cell>
          <cell r="R925">
            <v>0</v>
          </cell>
          <cell r="S925">
            <v>0</v>
          </cell>
          <cell r="T925">
            <v>0</v>
          </cell>
          <cell r="U925">
            <v>160</v>
          </cell>
          <cell r="V925">
            <v>0</v>
          </cell>
          <cell r="W925">
            <v>0</v>
          </cell>
          <cell r="X925" t="str">
            <v>June2010-2011</v>
          </cell>
          <cell r="Y925" t="str">
            <v>June2010-2011OnlineCONSER</v>
          </cell>
          <cell r="Z925" t="str">
            <v>Online179639-ONCONSER</v>
          </cell>
          <cell r="AA925" t="str">
            <v>June2010-2011ECON-6B</v>
          </cell>
          <cell r="AB925" t="str">
            <v>OnlineCONSER</v>
          </cell>
          <cell r="AC925" t="str">
            <v>YesCONSEROnline179639-ON</v>
          </cell>
          <cell r="AD925" t="str">
            <v>ECON-6BJuneMCCR</v>
          </cell>
          <cell r="AE925" t="str">
            <v>OnlineCONSER179639-ONJune</v>
          </cell>
          <cell r="AF925">
            <v>0</v>
          </cell>
          <cell r="AG925">
            <v>160</v>
          </cell>
          <cell r="AH925">
            <v>0</v>
          </cell>
          <cell r="AI925">
            <v>0</v>
          </cell>
          <cell r="AJ925">
            <v>0</v>
          </cell>
          <cell r="AK925">
            <v>0</v>
          </cell>
          <cell r="AL925">
            <v>0</v>
          </cell>
          <cell r="AM925">
            <v>0</v>
          </cell>
          <cell r="AN925">
            <v>0</v>
          </cell>
          <cell r="AO925">
            <v>0</v>
          </cell>
          <cell r="AP925">
            <v>160</v>
          </cell>
          <cell r="AQ925">
            <v>0</v>
          </cell>
          <cell r="AR925">
            <v>0</v>
          </cell>
          <cell r="AS925">
            <v>0</v>
          </cell>
          <cell r="AT925">
            <v>0</v>
          </cell>
          <cell r="AU925">
            <v>0</v>
          </cell>
          <cell r="AV925">
            <v>0</v>
          </cell>
        </row>
        <row r="926">
          <cell r="A926" t="str">
            <v>July</v>
          </cell>
          <cell r="B926" t="str">
            <v>2010-2011</v>
          </cell>
          <cell r="C926" t="str">
            <v>18225.511200.912</v>
          </cell>
          <cell r="D926" t="str">
            <v>CONSER</v>
          </cell>
          <cell r="E926" t="str">
            <v>MCCR</v>
          </cell>
          <cell r="F926">
            <v>40732</v>
          </cell>
          <cell r="G926" t="str">
            <v>97217-ON</v>
          </cell>
          <cell r="H926" t="str">
            <v>Orlando Business Journal</v>
          </cell>
          <cell r="I926">
            <v>1600</v>
          </cell>
          <cell r="J926" t="str">
            <v>00142941</v>
          </cell>
          <cell r="K926" t="str">
            <v>00361660</v>
          </cell>
          <cell r="L926" t="str">
            <v>INV0003771</v>
          </cell>
          <cell r="M926" t="str">
            <v>Annual Print, Internet &amp;</v>
          </cell>
          <cell r="N926" t="str">
            <v>ECON-6B</v>
          </cell>
          <cell r="O926" t="str">
            <v>Online</v>
          </cell>
          <cell r="P926" t="str">
            <v>Yes</v>
          </cell>
          <cell r="Q926">
            <v>1600</v>
          </cell>
          <cell r="R926">
            <v>0</v>
          </cell>
          <cell r="S926">
            <v>0</v>
          </cell>
          <cell r="T926">
            <v>0</v>
          </cell>
          <cell r="U926">
            <v>1600</v>
          </cell>
          <cell r="V926">
            <v>0</v>
          </cell>
          <cell r="W926">
            <v>0</v>
          </cell>
          <cell r="X926" t="str">
            <v>July2010-2011</v>
          </cell>
          <cell r="Y926" t="str">
            <v>July2010-2011OnlineCONSER</v>
          </cell>
          <cell r="Z926" t="str">
            <v>Online97217-ONCONSER</v>
          </cell>
          <cell r="AA926" t="str">
            <v>July2010-2011ECON-6B</v>
          </cell>
          <cell r="AB926" t="str">
            <v>OnlineCONSER</v>
          </cell>
          <cell r="AC926" t="str">
            <v>YesCONSEROnline97217-ON</v>
          </cell>
          <cell r="AD926" t="str">
            <v>ECON-6BJulyMCCR</v>
          </cell>
          <cell r="AE926" t="str">
            <v>OnlineCONSER97217-ONJuly</v>
          </cell>
          <cell r="AF926">
            <v>0</v>
          </cell>
          <cell r="AG926">
            <v>1600</v>
          </cell>
          <cell r="AH926">
            <v>0</v>
          </cell>
          <cell r="AI926">
            <v>0</v>
          </cell>
          <cell r="AJ926">
            <v>0</v>
          </cell>
          <cell r="AK926">
            <v>0</v>
          </cell>
          <cell r="AL926">
            <v>0</v>
          </cell>
          <cell r="AM926">
            <v>0</v>
          </cell>
          <cell r="AN926">
            <v>0</v>
          </cell>
          <cell r="AO926">
            <v>0</v>
          </cell>
          <cell r="AP926">
            <v>0</v>
          </cell>
          <cell r="AQ926">
            <v>1600</v>
          </cell>
          <cell r="AR926">
            <v>0</v>
          </cell>
          <cell r="AS926">
            <v>0</v>
          </cell>
          <cell r="AT926">
            <v>0</v>
          </cell>
          <cell r="AU926">
            <v>0</v>
          </cell>
          <cell r="AV926">
            <v>0</v>
          </cell>
        </row>
        <row r="927">
          <cell r="A927" t="str">
            <v>July</v>
          </cell>
          <cell r="B927" t="str">
            <v>2010-2011</v>
          </cell>
          <cell r="C927" t="str">
            <v>18225.511200.912</v>
          </cell>
          <cell r="D927" t="str">
            <v>CONSER</v>
          </cell>
          <cell r="E927" t="str">
            <v>MCCR</v>
          </cell>
          <cell r="F927">
            <v>40743</v>
          </cell>
          <cell r="G927" t="str">
            <v>97217-ON</v>
          </cell>
          <cell r="H927" t="str">
            <v>Orlando Business Journal</v>
          </cell>
          <cell r="I927">
            <v>1000</v>
          </cell>
          <cell r="J927" t="str">
            <v>00143072</v>
          </cell>
          <cell r="K927" t="str">
            <v xml:space="preserve"> </v>
          </cell>
          <cell r="L927" t="str">
            <v>INV0003846</v>
          </cell>
          <cell r="M927" t="str">
            <v>Annual Print, Internet &amp;</v>
          </cell>
          <cell r="N927" t="str">
            <v>ECON-6B</v>
          </cell>
          <cell r="O927" t="str">
            <v>Online</v>
          </cell>
          <cell r="P927" t="str">
            <v>Yes</v>
          </cell>
          <cell r="Q927">
            <v>1000</v>
          </cell>
          <cell r="R927">
            <v>0</v>
          </cell>
          <cell r="S927">
            <v>0</v>
          </cell>
          <cell r="T927">
            <v>0</v>
          </cell>
          <cell r="U927">
            <v>1000</v>
          </cell>
          <cell r="V927">
            <v>0</v>
          </cell>
          <cell r="W927">
            <v>0</v>
          </cell>
          <cell r="X927" t="str">
            <v>July2010-2011</v>
          </cell>
          <cell r="Y927" t="str">
            <v>July2010-2011OnlineCONSER</v>
          </cell>
          <cell r="Z927" t="str">
            <v>Online97217-ONCONSER</v>
          </cell>
          <cell r="AA927" t="str">
            <v>July2010-2011ECON-6B</v>
          </cell>
          <cell r="AB927" t="str">
            <v>OnlineCONSER</v>
          </cell>
          <cell r="AC927" t="str">
            <v>YesCONSEROnline97217-ON</v>
          </cell>
          <cell r="AD927" t="str">
            <v>ECON-6BJulyMCCR</v>
          </cell>
          <cell r="AE927" t="str">
            <v>OnlineCONSER97217-ONJuly</v>
          </cell>
          <cell r="AF927">
            <v>0</v>
          </cell>
          <cell r="AG927">
            <v>1000</v>
          </cell>
          <cell r="AH927">
            <v>0</v>
          </cell>
          <cell r="AI927">
            <v>0</v>
          </cell>
          <cell r="AJ927">
            <v>0</v>
          </cell>
          <cell r="AK927">
            <v>0</v>
          </cell>
          <cell r="AL927">
            <v>0</v>
          </cell>
          <cell r="AM927">
            <v>0</v>
          </cell>
          <cell r="AN927">
            <v>0</v>
          </cell>
          <cell r="AO927">
            <v>0</v>
          </cell>
          <cell r="AP927">
            <v>0</v>
          </cell>
          <cell r="AQ927">
            <v>1000</v>
          </cell>
          <cell r="AR927">
            <v>0</v>
          </cell>
          <cell r="AS927">
            <v>0</v>
          </cell>
          <cell r="AT927">
            <v>0</v>
          </cell>
          <cell r="AU927">
            <v>0</v>
          </cell>
          <cell r="AV927">
            <v>0</v>
          </cell>
        </row>
        <row r="928">
          <cell r="A928" t="str">
            <v>July</v>
          </cell>
          <cell r="B928" t="str">
            <v>2010-2011</v>
          </cell>
          <cell r="C928" t="str">
            <v>18225.511200.912</v>
          </cell>
          <cell r="D928" t="str">
            <v>CONSER</v>
          </cell>
          <cell r="E928" t="str">
            <v>MCCR</v>
          </cell>
          <cell r="F928">
            <v>40751</v>
          </cell>
          <cell r="G928" t="str">
            <v>97217-ON</v>
          </cell>
          <cell r="H928" t="str">
            <v>Orlando Business Journal</v>
          </cell>
          <cell r="I928">
            <v>1600</v>
          </cell>
          <cell r="J928" t="str">
            <v>00143232</v>
          </cell>
          <cell r="K928" t="str">
            <v>00388360</v>
          </cell>
          <cell r="L928" t="str">
            <v>INV0003965</v>
          </cell>
          <cell r="M928" t="str">
            <v>Annual Print, Internet &amp;</v>
          </cell>
          <cell r="N928" t="str">
            <v>ECON-6B</v>
          </cell>
          <cell r="O928" t="str">
            <v>Online</v>
          </cell>
          <cell r="P928" t="str">
            <v>Yes</v>
          </cell>
          <cell r="Q928">
            <v>1600</v>
          </cell>
          <cell r="R928">
            <v>0</v>
          </cell>
          <cell r="S928">
            <v>0</v>
          </cell>
          <cell r="T928">
            <v>0</v>
          </cell>
          <cell r="U928">
            <v>1600</v>
          </cell>
          <cell r="V928">
            <v>0</v>
          </cell>
          <cell r="W928">
            <v>0</v>
          </cell>
          <cell r="X928" t="str">
            <v>July2010-2011</v>
          </cell>
          <cell r="Y928" t="str">
            <v>July2010-2011OnlineCONSER</v>
          </cell>
          <cell r="Z928" t="str">
            <v>Online97217-ONCONSER</v>
          </cell>
          <cell r="AA928" t="str">
            <v>July2010-2011ECON-6B</v>
          </cell>
          <cell r="AB928" t="str">
            <v>OnlineCONSER</v>
          </cell>
          <cell r="AC928" t="str">
            <v>YesCONSEROnline97217-ON</v>
          </cell>
          <cell r="AD928" t="str">
            <v>ECON-6BJulyMCCR</v>
          </cell>
          <cell r="AE928" t="str">
            <v>OnlineCONSER97217-ONJuly</v>
          </cell>
          <cell r="AF928">
            <v>0</v>
          </cell>
          <cell r="AG928">
            <v>1600</v>
          </cell>
          <cell r="AH928">
            <v>0</v>
          </cell>
          <cell r="AI928">
            <v>0</v>
          </cell>
          <cell r="AJ928">
            <v>0</v>
          </cell>
          <cell r="AK928">
            <v>0</v>
          </cell>
          <cell r="AL928">
            <v>0</v>
          </cell>
          <cell r="AM928">
            <v>0</v>
          </cell>
          <cell r="AN928">
            <v>0</v>
          </cell>
          <cell r="AO928">
            <v>0</v>
          </cell>
          <cell r="AP928">
            <v>0</v>
          </cell>
          <cell r="AQ928">
            <v>1600</v>
          </cell>
          <cell r="AR928">
            <v>0</v>
          </cell>
          <cell r="AS928">
            <v>0</v>
          </cell>
          <cell r="AT928">
            <v>0</v>
          </cell>
          <cell r="AU928">
            <v>0</v>
          </cell>
          <cell r="AV928">
            <v>0</v>
          </cell>
        </row>
        <row r="929">
          <cell r="A929" t="str">
            <v>August</v>
          </cell>
          <cell r="B929" t="str">
            <v>2010-2011</v>
          </cell>
          <cell r="C929" t="str">
            <v>18225.511200.912</v>
          </cell>
          <cell r="D929" t="str">
            <v>CONSER</v>
          </cell>
          <cell r="E929" t="str">
            <v>MCCR</v>
          </cell>
          <cell r="F929">
            <v>40766</v>
          </cell>
          <cell r="G929" t="str">
            <v>97217-ON</v>
          </cell>
          <cell r="H929" t="str">
            <v>Orlando Business Journal</v>
          </cell>
          <cell r="I929">
            <v>6930</v>
          </cell>
          <cell r="J929" t="str">
            <v>00143432</v>
          </cell>
          <cell r="K929" t="str">
            <v>00388360</v>
          </cell>
          <cell r="L929" t="str">
            <v>INV0004092</v>
          </cell>
          <cell r="M929" t="str">
            <v>Annual Print, Internet &amp;</v>
          </cell>
          <cell r="N929" t="str">
            <v>ECON-6B</v>
          </cell>
          <cell r="O929" t="str">
            <v>Online</v>
          </cell>
          <cell r="P929" t="str">
            <v>Yes</v>
          </cell>
          <cell r="Q929">
            <v>6930</v>
          </cell>
          <cell r="R929">
            <v>0</v>
          </cell>
          <cell r="S929">
            <v>0</v>
          </cell>
          <cell r="T929">
            <v>0</v>
          </cell>
          <cell r="U929">
            <v>6930</v>
          </cell>
          <cell r="V929">
            <v>0</v>
          </cell>
          <cell r="W929">
            <v>0</v>
          </cell>
          <cell r="X929" t="str">
            <v>August2010-2011</v>
          </cell>
          <cell r="Y929" t="str">
            <v>August2010-2011OnlineCONSER</v>
          </cell>
          <cell r="Z929" t="str">
            <v>Online97217-ONCONSER</v>
          </cell>
          <cell r="AA929" t="str">
            <v>August2010-2011ECON-6B</v>
          </cell>
          <cell r="AB929" t="str">
            <v>OnlineCONSER</v>
          </cell>
          <cell r="AC929" t="str">
            <v>YesCONSEROnline97217-ON</v>
          </cell>
          <cell r="AD929" t="str">
            <v>ECON-6BAugustMCCR</v>
          </cell>
          <cell r="AE929" t="str">
            <v>OnlineCONSER97217-ONAugust</v>
          </cell>
          <cell r="AF929">
            <v>0</v>
          </cell>
          <cell r="AG929">
            <v>6930</v>
          </cell>
          <cell r="AH929">
            <v>0</v>
          </cell>
          <cell r="AI929">
            <v>0</v>
          </cell>
          <cell r="AJ929">
            <v>0</v>
          </cell>
          <cell r="AK929">
            <v>0</v>
          </cell>
          <cell r="AL929">
            <v>0</v>
          </cell>
          <cell r="AM929">
            <v>0</v>
          </cell>
          <cell r="AN929">
            <v>0</v>
          </cell>
          <cell r="AO929">
            <v>0</v>
          </cell>
          <cell r="AP929">
            <v>0</v>
          </cell>
          <cell r="AQ929">
            <v>0</v>
          </cell>
          <cell r="AR929">
            <v>6930</v>
          </cell>
          <cell r="AS929">
            <v>0</v>
          </cell>
          <cell r="AT929">
            <v>0</v>
          </cell>
          <cell r="AU929">
            <v>0</v>
          </cell>
          <cell r="AV929">
            <v>0</v>
          </cell>
        </row>
        <row r="930">
          <cell r="A930" t="str">
            <v>September</v>
          </cell>
          <cell r="B930" t="str">
            <v>2010-2011</v>
          </cell>
          <cell r="C930" t="str">
            <v>18225.511200.912</v>
          </cell>
          <cell r="D930" t="str">
            <v>CONSER</v>
          </cell>
          <cell r="E930" t="str">
            <v>MCCR</v>
          </cell>
          <cell r="F930">
            <v>40805</v>
          </cell>
          <cell r="G930" t="str">
            <v>97217-ON</v>
          </cell>
          <cell r="H930" t="str">
            <v>Orlando Business Journal</v>
          </cell>
          <cell r="I930">
            <v>305.88</v>
          </cell>
          <cell r="J930" t="str">
            <v>00144028</v>
          </cell>
          <cell r="K930" t="str">
            <v>00388360</v>
          </cell>
          <cell r="L930" t="str">
            <v>INV0004457</v>
          </cell>
          <cell r="M930" t="str">
            <v>Annual Print, Internet &amp;</v>
          </cell>
          <cell r="N930" t="str">
            <v>ECON-6B</v>
          </cell>
          <cell r="O930" t="str">
            <v>Online</v>
          </cell>
          <cell r="P930" t="str">
            <v>Yes</v>
          </cell>
          <cell r="Q930">
            <v>305.88</v>
          </cell>
          <cell r="R930">
            <v>0</v>
          </cell>
          <cell r="S930">
            <v>0</v>
          </cell>
          <cell r="T930">
            <v>0</v>
          </cell>
          <cell r="U930">
            <v>305.88</v>
          </cell>
          <cell r="V930">
            <v>0</v>
          </cell>
          <cell r="W930">
            <v>0</v>
          </cell>
          <cell r="X930" t="str">
            <v>September2010-2011</v>
          </cell>
          <cell r="Y930" t="str">
            <v>September2010-2011OnlineCONSER</v>
          </cell>
          <cell r="Z930" t="str">
            <v>Online97217-ONCONSER</v>
          </cell>
          <cell r="AA930" t="str">
            <v>September2010-2011ECON-6B</v>
          </cell>
          <cell r="AB930" t="str">
            <v>OnlineCONSER</v>
          </cell>
          <cell r="AC930" t="str">
            <v>YesCONSEROnline97217-ON</v>
          </cell>
          <cell r="AD930" t="str">
            <v>ECON-6BSeptemberMCCR</v>
          </cell>
          <cell r="AE930" t="str">
            <v>OnlineCONSER97217-ONSeptember</v>
          </cell>
          <cell r="AF930">
            <v>0</v>
          </cell>
          <cell r="AG930">
            <v>305.88</v>
          </cell>
          <cell r="AH930">
            <v>0</v>
          </cell>
          <cell r="AI930">
            <v>0</v>
          </cell>
          <cell r="AJ930">
            <v>0</v>
          </cell>
          <cell r="AK930">
            <v>0</v>
          </cell>
          <cell r="AL930">
            <v>0</v>
          </cell>
          <cell r="AM930">
            <v>0</v>
          </cell>
          <cell r="AN930">
            <v>0</v>
          </cell>
          <cell r="AO930">
            <v>0</v>
          </cell>
          <cell r="AP930">
            <v>0</v>
          </cell>
          <cell r="AQ930">
            <v>0</v>
          </cell>
          <cell r="AR930">
            <v>0</v>
          </cell>
          <cell r="AS930">
            <v>305.88</v>
          </cell>
          <cell r="AT930">
            <v>0</v>
          </cell>
          <cell r="AU930">
            <v>0</v>
          </cell>
          <cell r="AV930">
            <v>0</v>
          </cell>
        </row>
        <row r="931">
          <cell r="A931" t="str">
            <v>September</v>
          </cell>
          <cell r="B931" t="str">
            <v>2010-2011</v>
          </cell>
          <cell r="C931" t="str">
            <v>18225.511200.912</v>
          </cell>
          <cell r="D931" t="str">
            <v>CONSER</v>
          </cell>
          <cell r="E931" t="str">
            <v>MCCR</v>
          </cell>
          <cell r="F931">
            <v>40805</v>
          </cell>
          <cell r="G931" t="str">
            <v>97217-ON</v>
          </cell>
          <cell r="H931" t="str">
            <v>Orlando Business Journal</v>
          </cell>
          <cell r="I931">
            <v>1000</v>
          </cell>
          <cell r="J931" t="str">
            <v>00144028</v>
          </cell>
          <cell r="K931" t="str">
            <v>00388360</v>
          </cell>
          <cell r="L931" t="str">
            <v>INV0004458</v>
          </cell>
          <cell r="M931" t="str">
            <v>Annual Print, Internet &amp;</v>
          </cell>
          <cell r="N931" t="str">
            <v>ECON-6B</v>
          </cell>
          <cell r="O931" t="str">
            <v>Online</v>
          </cell>
          <cell r="P931" t="str">
            <v>Yes</v>
          </cell>
          <cell r="Q931">
            <v>1000</v>
          </cell>
          <cell r="R931">
            <v>0</v>
          </cell>
          <cell r="S931">
            <v>0</v>
          </cell>
          <cell r="T931">
            <v>0</v>
          </cell>
          <cell r="U931">
            <v>1000</v>
          </cell>
          <cell r="V931">
            <v>0</v>
          </cell>
          <cell r="W931">
            <v>0</v>
          </cell>
          <cell r="X931" t="str">
            <v>September2010-2011</v>
          </cell>
          <cell r="Y931" t="str">
            <v>September2010-2011OnlineCONSER</v>
          </cell>
          <cell r="Z931" t="str">
            <v>Online97217-ONCONSER</v>
          </cell>
          <cell r="AA931" t="str">
            <v>September2010-2011ECON-6B</v>
          </cell>
          <cell r="AB931" t="str">
            <v>OnlineCONSER</v>
          </cell>
          <cell r="AC931" t="str">
            <v>YesCONSEROnline97217-ON</v>
          </cell>
          <cell r="AD931" t="str">
            <v>ECON-6BSeptemberMCCR</v>
          </cell>
          <cell r="AE931" t="str">
            <v>OnlineCONSER97217-ONSeptember</v>
          </cell>
          <cell r="AF931">
            <v>0</v>
          </cell>
          <cell r="AG931">
            <v>1000</v>
          </cell>
          <cell r="AH931">
            <v>0</v>
          </cell>
          <cell r="AI931">
            <v>0</v>
          </cell>
          <cell r="AJ931">
            <v>0</v>
          </cell>
          <cell r="AK931">
            <v>0</v>
          </cell>
          <cell r="AL931">
            <v>0</v>
          </cell>
          <cell r="AM931">
            <v>0</v>
          </cell>
          <cell r="AN931">
            <v>0</v>
          </cell>
          <cell r="AO931">
            <v>0</v>
          </cell>
          <cell r="AP931">
            <v>0</v>
          </cell>
          <cell r="AQ931">
            <v>0</v>
          </cell>
          <cell r="AR931">
            <v>0</v>
          </cell>
          <cell r="AS931">
            <v>1000</v>
          </cell>
          <cell r="AT931">
            <v>0</v>
          </cell>
          <cell r="AU931">
            <v>0</v>
          </cell>
          <cell r="AV931">
            <v>0</v>
          </cell>
        </row>
        <row r="932">
          <cell r="A932" t="str">
            <v>September</v>
          </cell>
          <cell r="B932" t="str">
            <v>2010-2011</v>
          </cell>
          <cell r="C932" t="str">
            <v>18225.511200.912</v>
          </cell>
          <cell r="D932" t="str">
            <v>CONSER</v>
          </cell>
          <cell r="E932" t="str">
            <v>MCCR</v>
          </cell>
          <cell r="F932">
            <v>40805</v>
          </cell>
          <cell r="G932" t="str">
            <v>97217-ON</v>
          </cell>
          <cell r="H932" t="str">
            <v>Orlando Business Journal</v>
          </cell>
          <cell r="I932">
            <v>654.54999999999995</v>
          </cell>
          <cell r="J932" t="str">
            <v>00144028</v>
          </cell>
          <cell r="K932" t="str">
            <v>00388360</v>
          </cell>
          <cell r="L932" t="str">
            <v>INV0004459</v>
          </cell>
          <cell r="M932" t="str">
            <v>Annual Print, Internet &amp;</v>
          </cell>
          <cell r="N932" t="str">
            <v>ECON-6B</v>
          </cell>
          <cell r="O932" t="str">
            <v>Online</v>
          </cell>
          <cell r="P932" t="str">
            <v>Yes</v>
          </cell>
          <cell r="Q932">
            <v>654.54999999999995</v>
          </cell>
          <cell r="R932">
            <v>0</v>
          </cell>
          <cell r="S932">
            <v>0</v>
          </cell>
          <cell r="T932">
            <v>0</v>
          </cell>
          <cell r="U932">
            <v>654.54999999999995</v>
          </cell>
          <cell r="V932">
            <v>0</v>
          </cell>
          <cell r="W932">
            <v>0</v>
          </cell>
          <cell r="X932" t="str">
            <v>September2010-2011</v>
          </cell>
          <cell r="Y932" t="str">
            <v>September2010-2011OnlineCONSER</v>
          </cell>
          <cell r="Z932" t="str">
            <v>Online97217-ONCONSER</v>
          </cell>
          <cell r="AA932" t="str">
            <v>September2010-2011ECON-6B</v>
          </cell>
          <cell r="AB932" t="str">
            <v>OnlineCONSER</v>
          </cell>
          <cell r="AC932" t="str">
            <v>YesCONSEROnline97217-ON</v>
          </cell>
          <cell r="AD932" t="str">
            <v>ECON-6BSeptemberMCCR</v>
          </cell>
          <cell r="AE932" t="str">
            <v>OnlineCONSER97217-ONSeptember</v>
          </cell>
          <cell r="AF932">
            <v>0</v>
          </cell>
          <cell r="AG932">
            <v>654.54999999999995</v>
          </cell>
          <cell r="AH932">
            <v>0</v>
          </cell>
          <cell r="AI932">
            <v>0</v>
          </cell>
          <cell r="AJ932">
            <v>0</v>
          </cell>
          <cell r="AK932">
            <v>0</v>
          </cell>
          <cell r="AL932">
            <v>0</v>
          </cell>
          <cell r="AM932">
            <v>0</v>
          </cell>
          <cell r="AN932">
            <v>0</v>
          </cell>
          <cell r="AO932">
            <v>0</v>
          </cell>
          <cell r="AP932">
            <v>0</v>
          </cell>
          <cell r="AQ932">
            <v>0</v>
          </cell>
          <cell r="AR932">
            <v>0</v>
          </cell>
          <cell r="AS932">
            <v>654.54999999999995</v>
          </cell>
          <cell r="AT932">
            <v>0</v>
          </cell>
          <cell r="AU932">
            <v>0</v>
          </cell>
          <cell r="AV932">
            <v>0</v>
          </cell>
        </row>
        <row r="933">
          <cell r="A933" t="str">
            <v>October</v>
          </cell>
          <cell r="B933" t="str">
            <v>2010-2011</v>
          </cell>
          <cell r="C933" t="str">
            <v>18225.512014.912</v>
          </cell>
          <cell r="D933" t="str">
            <v>CONSER</v>
          </cell>
          <cell r="E933" t="str">
            <v>MCCR</v>
          </cell>
          <cell r="F933">
            <v>40471</v>
          </cell>
          <cell r="G933">
            <v>54370</v>
          </cell>
          <cell r="H933" t="str">
            <v>Habitat for Humanity of Greate</v>
          </cell>
          <cell r="I933">
            <v>19000</v>
          </cell>
          <cell r="J933" t="str">
            <v xml:space="preserve"> </v>
          </cell>
          <cell r="K933" t="str">
            <v xml:space="preserve"> </v>
          </cell>
          <cell r="L933" t="str">
            <v>3RD FINAL PLEDGE PAYMENT</v>
          </cell>
          <cell r="M933" t="str">
            <v>for Stag Horn Villas</v>
          </cell>
          <cell r="N933" t="str">
            <v>ECON-6C</v>
          </cell>
          <cell r="O933" t="str">
            <v>Community Relations</v>
          </cell>
          <cell r="P933" t="str">
            <v>Yes</v>
          </cell>
          <cell r="Q933">
            <v>19000</v>
          </cell>
          <cell r="R933">
            <v>0</v>
          </cell>
          <cell r="S933">
            <v>0</v>
          </cell>
          <cell r="T933">
            <v>0</v>
          </cell>
          <cell r="U933">
            <v>19000</v>
          </cell>
          <cell r="V933">
            <v>0</v>
          </cell>
          <cell r="W933">
            <v>0</v>
          </cell>
          <cell r="X933" t="str">
            <v>October2010-2011</v>
          </cell>
          <cell r="Y933" t="str">
            <v>October2010-2011Community RelationsCONSER</v>
          </cell>
          <cell r="Z933" t="str">
            <v>Community Relations54370CONSER</v>
          </cell>
          <cell r="AA933" t="str">
            <v>October2010-2011ECON-6C</v>
          </cell>
          <cell r="AB933" t="str">
            <v>Community RelationsCONSER</v>
          </cell>
          <cell r="AC933" t="str">
            <v>YesCONSERCommunity Relations54370</v>
          </cell>
          <cell r="AD933" t="str">
            <v>ECON-6COctoberMCCR</v>
          </cell>
          <cell r="AE933" t="str">
            <v>Community RelationsCONSER54370October</v>
          </cell>
          <cell r="AF933">
            <v>0</v>
          </cell>
          <cell r="AG933">
            <v>19000</v>
          </cell>
          <cell r="AH933">
            <v>19000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row>
        <row r="934">
          <cell r="A934" t="str">
            <v>December</v>
          </cell>
          <cell r="B934" t="str">
            <v>2010-2011</v>
          </cell>
          <cell r="C934" t="str">
            <v>18225.511200.912</v>
          </cell>
          <cell r="D934" t="str">
            <v>CONSER</v>
          </cell>
          <cell r="E934" t="str">
            <v>MCCR</v>
          </cell>
          <cell r="F934">
            <v>40525</v>
          </cell>
          <cell r="G934">
            <v>54370</v>
          </cell>
          <cell r="H934" t="str">
            <v>Habitat for Humanity of Greate</v>
          </cell>
          <cell r="I934">
            <v>13300</v>
          </cell>
          <cell r="J934" t="str">
            <v xml:space="preserve"> </v>
          </cell>
          <cell r="K934" t="str">
            <v xml:space="preserve"> </v>
          </cell>
          <cell r="L934" t="str">
            <v xml:space="preserve"> </v>
          </cell>
          <cell r="M934" t="str">
            <v>Habitat for Humanity 10/20/10</v>
          </cell>
          <cell r="N934" t="str">
            <v>ECON-6C</v>
          </cell>
          <cell r="O934" t="str">
            <v>Community Relations</v>
          </cell>
          <cell r="P934" t="str">
            <v>Yes</v>
          </cell>
          <cell r="Q934">
            <v>13300</v>
          </cell>
          <cell r="R934">
            <v>0</v>
          </cell>
          <cell r="S934">
            <v>0</v>
          </cell>
          <cell r="T934">
            <v>0</v>
          </cell>
          <cell r="U934">
            <v>13300</v>
          </cell>
          <cell r="V934">
            <v>0</v>
          </cell>
          <cell r="W934">
            <v>0</v>
          </cell>
          <cell r="X934" t="str">
            <v>December2010-2011</v>
          </cell>
          <cell r="Y934" t="str">
            <v>December2010-2011Community RelationsCONSER</v>
          </cell>
          <cell r="Z934" t="str">
            <v>Community Relations54370CONSER</v>
          </cell>
          <cell r="AA934" t="str">
            <v>December2010-2011ECON-6C</v>
          </cell>
          <cell r="AB934" t="str">
            <v>Community RelationsCONSER</v>
          </cell>
          <cell r="AC934" t="str">
            <v>YesCONSERCommunity Relations54370</v>
          </cell>
          <cell r="AD934" t="str">
            <v>ECON-6CDecemberMCCR</v>
          </cell>
          <cell r="AE934" t="str">
            <v>Community RelationsCONSER54370December</v>
          </cell>
          <cell r="AF934">
            <v>0</v>
          </cell>
          <cell r="AG934">
            <v>13300</v>
          </cell>
          <cell r="AH934">
            <v>0</v>
          </cell>
          <cell r="AI934">
            <v>0</v>
          </cell>
          <cell r="AJ934">
            <v>13300</v>
          </cell>
          <cell r="AK934">
            <v>0</v>
          </cell>
          <cell r="AL934">
            <v>0</v>
          </cell>
          <cell r="AM934">
            <v>0</v>
          </cell>
          <cell r="AN934">
            <v>0</v>
          </cell>
          <cell r="AO934">
            <v>0</v>
          </cell>
          <cell r="AP934">
            <v>0</v>
          </cell>
          <cell r="AQ934">
            <v>0</v>
          </cell>
          <cell r="AR934">
            <v>0</v>
          </cell>
          <cell r="AS934">
            <v>0</v>
          </cell>
          <cell r="AT934">
            <v>0</v>
          </cell>
          <cell r="AU934">
            <v>0</v>
          </cell>
          <cell r="AV934">
            <v>0</v>
          </cell>
        </row>
        <row r="935">
          <cell r="A935" t="str">
            <v>December</v>
          </cell>
          <cell r="B935" t="str">
            <v>2010-2011</v>
          </cell>
          <cell r="C935" t="str">
            <v>18225.512014.912</v>
          </cell>
          <cell r="D935" t="str">
            <v>CONSER</v>
          </cell>
          <cell r="E935" t="str">
            <v>MCCR</v>
          </cell>
          <cell r="F935">
            <v>40525</v>
          </cell>
          <cell r="G935">
            <v>54370</v>
          </cell>
          <cell r="H935" t="str">
            <v>Habitat for Humanity of Greate</v>
          </cell>
          <cell r="I935">
            <v>-13300</v>
          </cell>
          <cell r="J935" t="str">
            <v xml:space="preserve"> </v>
          </cell>
          <cell r="K935" t="str">
            <v xml:space="preserve"> </v>
          </cell>
          <cell r="L935" t="str">
            <v xml:space="preserve"> </v>
          </cell>
          <cell r="N935" t="str">
            <v>ECON-6C</v>
          </cell>
          <cell r="O935" t="str">
            <v>Community Relations</v>
          </cell>
          <cell r="P935" t="str">
            <v>Yes</v>
          </cell>
          <cell r="Q935">
            <v>-13300</v>
          </cell>
          <cell r="R935">
            <v>0</v>
          </cell>
          <cell r="S935">
            <v>0</v>
          </cell>
          <cell r="T935">
            <v>0</v>
          </cell>
          <cell r="U935">
            <v>-13300</v>
          </cell>
          <cell r="V935">
            <v>0</v>
          </cell>
          <cell r="W935">
            <v>0</v>
          </cell>
          <cell r="X935" t="str">
            <v>December2010-2011</v>
          </cell>
          <cell r="Y935" t="str">
            <v>December2010-2011Community RelationsCONSER</v>
          </cell>
          <cell r="Z935" t="str">
            <v>Community Relations54370CONSER</v>
          </cell>
          <cell r="AA935" t="str">
            <v>December2010-2011ECON-6C</v>
          </cell>
          <cell r="AB935" t="str">
            <v>Community RelationsCONSER</v>
          </cell>
          <cell r="AC935" t="str">
            <v>YesCONSERCommunity Relations54370</v>
          </cell>
          <cell r="AD935" t="str">
            <v>ECON-6CDecemberMCCR</v>
          </cell>
          <cell r="AE935" t="str">
            <v>Community RelationsCONSER54370December</v>
          </cell>
          <cell r="AF935">
            <v>0</v>
          </cell>
          <cell r="AG935">
            <v>-13300</v>
          </cell>
          <cell r="AH935">
            <v>0</v>
          </cell>
          <cell r="AI935">
            <v>0</v>
          </cell>
          <cell r="AJ935">
            <v>-13300</v>
          </cell>
          <cell r="AK935">
            <v>0</v>
          </cell>
          <cell r="AL935">
            <v>0</v>
          </cell>
          <cell r="AM935">
            <v>0</v>
          </cell>
          <cell r="AN935">
            <v>0</v>
          </cell>
          <cell r="AO935">
            <v>0</v>
          </cell>
          <cell r="AP935">
            <v>0</v>
          </cell>
          <cell r="AQ935">
            <v>0</v>
          </cell>
          <cell r="AR935">
            <v>0</v>
          </cell>
          <cell r="AS935">
            <v>0</v>
          </cell>
          <cell r="AT935">
            <v>0</v>
          </cell>
          <cell r="AU935">
            <v>0</v>
          </cell>
          <cell r="AV935">
            <v>0</v>
          </cell>
        </row>
        <row r="936">
          <cell r="A936" t="str">
            <v>December</v>
          </cell>
          <cell r="B936" t="str">
            <v>2010-2011</v>
          </cell>
          <cell r="C936" t="str">
            <v>18225.512014.912</v>
          </cell>
          <cell r="D936" t="str">
            <v>CONSER</v>
          </cell>
          <cell r="E936" t="str">
            <v>MCCR</v>
          </cell>
          <cell r="F936">
            <v>40525</v>
          </cell>
          <cell r="G936">
            <v>54370</v>
          </cell>
          <cell r="H936" t="str">
            <v>Habitat for Humanity of Greate</v>
          </cell>
          <cell r="I936">
            <v>-5700</v>
          </cell>
          <cell r="J936" t="str">
            <v xml:space="preserve"> </v>
          </cell>
          <cell r="K936" t="str">
            <v xml:space="preserve"> </v>
          </cell>
          <cell r="L936" t="str">
            <v xml:space="preserve"> </v>
          </cell>
          <cell r="N936" t="str">
            <v>ECON-6C</v>
          </cell>
          <cell r="O936" t="str">
            <v>Community Relations</v>
          </cell>
          <cell r="P936" t="str">
            <v>Yes</v>
          </cell>
          <cell r="Q936">
            <v>-5700</v>
          </cell>
          <cell r="R936">
            <v>0</v>
          </cell>
          <cell r="S936">
            <v>0</v>
          </cell>
          <cell r="T936">
            <v>0</v>
          </cell>
          <cell r="U936">
            <v>-5700</v>
          </cell>
          <cell r="V936">
            <v>0</v>
          </cell>
          <cell r="W936">
            <v>0</v>
          </cell>
          <cell r="X936" t="str">
            <v>December2010-2011</v>
          </cell>
          <cell r="Y936" t="str">
            <v>December2010-2011Community RelationsCONSER</v>
          </cell>
          <cell r="Z936" t="str">
            <v>Community Relations54370CONSER</v>
          </cell>
          <cell r="AA936" t="str">
            <v>December2010-2011ECON-6C</v>
          </cell>
          <cell r="AB936" t="str">
            <v>Community RelationsCONSER</v>
          </cell>
          <cell r="AC936" t="str">
            <v>YesCONSERCommunity Relations54370</v>
          </cell>
          <cell r="AD936" t="str">
            <v>ECON-6CDecemberMCCR</v>
          </cell>
          <cell r="AE936" t="str">
            <v>Community RelationsCONSER54370December</v>
          </cell>
          <cell r="AF936">
            <v>0</v>
          </cell>
          <cell r="AG936">
            <v>-5700</v>
          </cell>
          <cell r="AH936">
            <v>0</v>
          </cell>
          <cell r="AI936">
            <v>0</v>
          </cell>
          <cell r="AJ936">
            <v>-5700</v>
          </cell>
          <cell r="AK936">
            <v>0</v>
          </cell>
          <cell r="AL936">
            <v>0</v>
          </cell>
          <cell r="AM936">
            <v>0</v>
          </cell>
          <cell r="AN936">
            <v>0</v>
          </cell>
          <cell r="AO936">
            <v>0</v>
          </cell>
          <cell r="AP936">
            <v>0</v>
          </cell>
          <cell r="AQ936">
            <v>0</v>
          </cell>
          <cell r="AR936">
            <v>0</v>
          </cell>
          <cell r="AS936">
            <v>0</v>
          </cell>
          <cell r="AT936">
            <v>0</v>
          </cell>
          <cell r="AU936">
            <v>0</v>
          </cell>
          <cell r="AV936">
            <v>0</v>
          </cell>
        </row>
        <row r="937">
          <cell r="A937" t="str">
            <v>December</v>
          </cell>
          <cell r="B937" t="str">
            <v>2010-2011</v>
          </cell>
          <cell r="C937" t="str">
            <v>18226.511200.912</v>
          </cell>
          <cell r="D937" t="str">
            <v>CONSER</v>
          </cell>
          <cell r="E937" t="str">
            <v>MCCR</v>
          </cell>
          <cell r="F937">
            <v>40525</v>
          </cell>
          <cell r="G937">
            <v>54370</v>
          </cell>
          <cell r="H937" t="str">
            <v>Habitat for Humanity of Greate</v>
          </cell>
          <cell r="I937">
            <v>5700</v>
          </cell>
          <cell r="J937" t="str">
            <v xml:space="preserve"> </v>
          </cell>
          <cell r="K937" t="str">
            <v xml:space="preserve"> </v>
          </cell>
          <cell r="L937" t="str">
            <v xml:space="preserve"> </v>
          </cell>
          <cell r="M937" t="str">
            <v>Habitat for Humanity 10/20/10</v>
          </cell>
          <cell r="N937" t="str">
            <v>ECON-6C</v>
          </cell>
          <cell r="O937" t="str">
            <v>Community Relations</v>
          </cell>
          <cell r="P937" t="str">
            <v>Yes</v>
          </cell>
          <cell r="Q937">
            <v>5700</v>
          </cell>
          <cell r="R937">
            <v>0</v>
          </cell>
          <cell r="S937">
            <v>0</v>
          </cell>
          <cell r="T937">
            <v>0</v>
          </cell>
          <cell r="U937">
            <v>5700</v>
          </cell>
          <cell r="V937">
            <v>0</v>
          </cell>
          <cell r="W937">
            <v>0</v>
          </cell>
          <cell r="X937" t="str">
            <v>December2010-2011</v>
          </cell>
          <cell r="Y937" t="str">
            <v>December2010-2011Community RelationsCONSER</v>
          </cell>
          <cell r="Z937" t="str">
            <v>Community Relations54370CONSER</v>
          </cell>
          <cell r="AA937" t="str">
            <v>December2010-2011ECON-6C</v>
          </cell>
          <cell r="AB937" t="str">
            <v>Community RelationsCONSER</v>
          </cell>
          <cell r="AC937" t="str">
            <v>YesCONSERCommunity Relations54370</v>
          </cell>
          <cell r="AD937" t="str">
            <v>ECON-6CDecemberMCCR</v>
          </cell>
          <cell r="AE937" t="str">
            <v>Community RelationsCONSER54370December</v>
          </cell>
          <cell r="AF937">
            <v>0</v>
          </cell>
          <cell r="AG937">
            <v>5700</v>
          </cell>
          <cell r="AH937">
            <v>0</v>
          </cell>
          <cell r="AI937">
            <v>0</v>
          </cell>
          <cell r="AJ937">
            <v>5700</v>
          </cell>
          <cell r="AK937">
            <v>0</v>
          </cell>
          <cell r="AL937">
            <v>0</v>
          </cell>
          <cell r="AM937">
            <v>0</v>
          </cell>
          <cell r="AN937">
            <v>0</v>
          </cell>
          <cell r="AO937">
            <v>0</v>
          </cell>
          <cell r="AP937">
            <v>0</v>
          </cell>
          <cell r="AQ937">
            <v>0</v>
          </cell>
          <cell r="AR937">
            <v>0</v>
          </cell>
          <cell r="AS937">
            <v>0</v>
          </cell>
          <cell r="AT937">
            <v>0</v>
          </cell>
          <cell r="AU937">
            <v>0</v>
          </cell>
          <cell r="AV937">
            <v>0</v>
          </cell>
        </row>
        <row r="938">
          <cell r="A938" t="str">
            <v>November</v>
          </cell>
          <cell r="B938" t="str">
            <v>2011-2012</v>
          </cell>
          <cell r="C938" t="str">
            <v>18225.511200.912</v>
          </cell>
          <cell r="D938" t="str">
            <v>CONSER</v>
          </cell>
          <cell r="E938" t="str">
            <v>MCCR</v>
          </cell>
          <cell r="F938">
            <v>40850</v>
          </cell>
          <cell r="G938">
            <v>58871</v>
          </cell>
          <cell r="H938" t="str">
            <v>Orlando Sentinel</v>
          </cell>
          <cell r="I938">
            <v>73.25</v>
          </cell>
          <cell r="L938" t="str">
            <v>079105001</v>
          </cell>
          <cell r="N938" t="str">
            <v>ECON-7</v>
          </cell>
          <cell r="O938" t="str">
            <v>Print</v>
          </cell>
          <cell r="X938" t="str">
            <v>November2011-2012</v>
          </cell>
          <cell r="Y938" t="str">
            <v>November2011-2012PrintCONSER</v>
          </cell>
          <cell r="Z938" t="str">
            <v>Print58871CONSER</v>
          </cell>
          <cell r="AA938" t="str">
            <v>November2011-2012ECON-7</v>
          </cell>
          <cell r="AB938" t="str">
            <v>PrintCONSER</v>
          </cell>
          <cell r="AC938" t="str">
            <v>CONSERPrint58871</v>
          </cell>
          <cell r="AD938" t="str">
            <v>ECON-7NovemberMCCR</v>
          </cell>
          <cell r="AE938" t="str">
            <v>PrintCONSER58871November</v>
          </cell>
          <cell r="AF938">
            <v>0</v>
          </cell>
          <cell r="AG938">
            <v>73.25</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73.25</v>
          </cell>
          <cell r="AV938">
            <v>0</v>
          </cell>
        </row>
        <row r="939">
          <cell r="A939" t="str">
            <v>December</v>
          </cell>
          <cell r="B939" t="str">
            <v>2010-2011</v>
          </cell>
          <cell r="C939" t="str">
            <v>18225.512014.912</v>
          </cell>
          <cell r="D939" t="str">
            <v>CONSER</v>
          </cell>
          <cell r="E939" t="str">
            <v>MCCR</v>
          </cell>
          <cell r="F939">
            <v>40522</v>
          </cell>
          <cell r="G939">
            <v>107894</v>
          </cell>
          <cell r="H939" t="str">
            <v>Orlando Science Center</v>
          </cell>
          <cell r="I939">
            <v>19500</v>
          </cell>
          <cell r="J939" t="str">
            <v>00140195</v>
          </cell>
          <cell r="K939" t="str">
            <v xml:space="preserve"> </v>
          </cell>
          <cell r="L939" t="str">
            <v xml:space="preserve"> OUC0012012010</v>
          </cell>
          <cell r="M939" t="str">
            <v>Renewal of Project AWESOME</v>
          </cell>
          <cell r="N939" t="str">
            <v>ECONEDU</v>
          </cell>
          <cell r="O939" t="str">
            <v>Community Relations</v>
          </cell>
          <cell r="P939" t="str">
            <v>Yes</v>
          </cell>
          <cell r="Q939">
            <v>19500</v>
          </cell>
          <cell r="R939">
            <v>0</v>
          </cell>
          <cell r="S939">
            <v>0</v>
          </cell>
          <cell r="T939">
            <v>0</v>
          </cell>
          <cell r="U939">
            <v>19500</v>
          </cell>
          <cell r="V939">
            <v>0</v>
          </cell>
          <cell r="W939">
            <v>0</v>
          </cell>
          <cell r="X939" t="str">
            <v>December2010-2011</v>
          </cell>
          <cell r="Y939" t="str">
            <v>December2010-2011Community RelationsCONSER</v>
          </cell>
          <cell r="Z939" t="str">
            <v>Community Relations107894CONSER</v>
          </cell>
          <cell r="AA939" t="str">
            <v>December2010-2011ECONEDU</v>
          </cell>
          <cell r="AB939" t="str">
            <v>Community RelationsCONSER</v>
          </cell>
          <cell r="AC939" t="str">
            <v>YesCONSERCommunity Relations107894</v>
          </cell>
          <cell r="AD939" t="str">
            <v>ECONEDUDecemberMCCR</v>
          </cell>
          <cell r="AE939" t="str">
            <v>Community RelationsCONSER107894December</v>
          </cell>
          <cell r="AF939">
            <v>0</v>
          </cell>
          <cell r="AG939">
            <v>19500</v>
          </cell>
          <cell r="AH939">
            <v>0</v>
          </cell>
          <cell r="AI939">
            <v>0</v>
          </cell>
          <cell r="AJ939">
            <v>19500</v>
          </cell>
          <cell r="AK939">
            <v>0</v>
          </cell>
          <cell r="AL939">
            <v>0</v>
          </cell>
          <cell r="AM939">
            <v>0</v>
          </cell>
          <cell r="AN939">
            <v>0</v>
          </cell>
          <cell r="AO939">
            <v>0</v>
          </cell>
          <cell r="AP939">
            <v>0</v>
          </cell>
          <cell r="AQ939">
            <v>0</v>
          </cell>
          <cell r="AR939">
            <v>0</v>
          </cell>
          <cell r="AS939">
            <v>0</v>
          </cell>
          <cell r="AT939">
            <v>0</v>
          </cell>
          <cell r="AU939">
            <v>0</v>
          </cell>
          <cell r="AV939">
            <v>0</v>
          </cell>
        </row>
        <row r="940">
          <cell r="A940" t="str">
            <v>December</v>
          </cell>
          <cell r="B940" t="str">
            <v>2010-2011</v>
          </cell>
          <cell r="C940" t="str">
            <v>18225.512014.912</v>
          </cell>
          <cell r="D940" t="str">
            <v>CONSER</v>
          </cell>
          <cell r="E940" t="str">
            <v>MCCR</v>
          </cell>
          <cell r="F940">
            <v>40539</v>
          </cell>
          <cell r="G940">
            <v>107894</v>
          </cell>
          <cell r="H940" t="str">
            <v>Orlando Science Center</v>
          </cell>
          <cell r="I940">
            <v>16500</v>
          </cell>
          <cell r="J940" t="str">
            <v>00140426</v>
          </cell>
          <cell r="K940" t="str">
            <v xml:space="preserve"> </v>
          </cell>
          <cell r="L940" t="str">
            <v>OUC0012222010</v>
          </cell>
          <cell r="M940" t="str">
            <v>Add line</v>
          </cell>
          <cell r="N940" t="str">
            <v>ECONEDU</v>
          </cell>
          <cell r="O940" t="str">
            <v>Community Relations</v>
          </cell>
          <cell r="P940" t="str">
            <v>Yes</v>
          </cell>
          <cell r="Q940">
            <v>16500</v>
          </cell>
          <cell r="R940">
            <v>0</v>
          </cell>
          <cell r="S940">
            <v>0</v>
          </cell>
          <cell r="T940">
            <v>0</v>
          </cell>
          <cell r="U940">
            <v>16500</v>
          </cell>
          <cell r="V940">
            <v>0</v>
          </cell>
          <cell r="W940">
            <v>0</v>
          </cell>
          <cell r="X940" t="str">
            <v>December2010-2011</v>
          </cell>
          <cell r="Y940" t="str">
            <v>December2010-2011Community RelationsCONSER</v>
          </cell>
          <cell r="Z940" t="str">
            <v>Community Relations107894CONSER</v>
          </cell>
          <cell r="AA940" t="str">
            <v>December2010-2011ECONEDU</v>
          </cell>
          <cell r="AB940" t="str">
            <v>Community RelationsCONSER</v>
          </cell>
          <cell r="AC940" t="str">
            <v>YesCONSERCommunity Relations107894</v>
          </cell>
          <cell r="AD940" t="str">
            <v>ECONEDUDecemberMCCR</v>
          </cell>
          <cell r="AE940" t="str">
            <v>Community RelationsCONSER107894December</v>
          </cell>
          <cell r="AF940">
            <v>0</v>
          </cell>
          <cell r="AG940">
            <v>16500</v>
          </cell>
          <cell r="AH940">
            <v>0</v>
          </cell>
          <cell r="AI940">
            <v>0</v>
          </cell>
          <cell r="AJ940">
            <v>16500</v>
          </cell>
          <cell r="AK940">
            <v>0</v>
          </cell>
          <cell r="AL940">
            <v>0</v>
          </cell>
          <cell r="AM940">
            <v>0</v>
          </cell>
          <cell r="AN940">
            <v>0</v>
          </cell>
          <cell r="AO940">
            <v>0</v>
          </cell>
          <cell r="AP940">
            <v>0</v>
          </cell>
          <cell r="AQ940">
            <v>0</v>
          </cell>
          <cell r="AR940">
            <v>0</v>
          </cell>
          <cell r="AS940">
            <v>0</v>
          </cell>
          <cell r="AT940">
            <v>0</v>
          </cell>
          <cell r="AU940">
            <v>0</v>
          </cell>
          <cell r="AV940">
            <v>0</v>
          </cell>
        </row>
        <row r="941">
          <cell r="A941" t="str">
            <v>February</v>
          </cell>
          <cell r="B941" t="str">
            <v>2010-2011</v>
          </cell>
          <cell r="C941" t="str">
            <v>18225.512014.912</v>
          </cell>
          <cell r="D941" t="str">
            <v>CONSER</v>
          </cell>
          <cell r="E941" t="str">
            <v>MCCR</v>
          </cell>
          <cell r="F941">
            <v>40585</v>
          </cell>
          <cell r="G941">
            <v>107894</v>
          </cell>
          <cell r="H941" t="str">
            <v>Orlando Science Center</v>
          </cell>
          <cell r="I941">
            <v>17000</v>
          </cell>
          <cell r="J941" t="str">
            <v>00140990</v>
          </cell>
          <cell r="K941" t="str">
            <v xml:space="preserve"> </v>
          </cell>
          <cell r="L941" t="str">
            <v>OUC0001282011</v>
          </cell>
          <cell r="M941" t="str">
            <v>Renewal of Project AWESOME</v>
          </cell>
          <cell r="N941" t="str">
            <v>ECONEDU</v>
          </cell>
          <cell r="O941" t="str">
            <v>Community Relations</v>
          </cell>
          <cell r="P941" t="str">
            <v>Yes</v>
          </cell>
          <cell r="Q941">
            <v>17000</v>
          </cell>
          <cell r="R941">
            <v>0</v>
          </cell>
          <cell r="S941">
            <v>0</v>
          </cell>
          <cell r="T941">
            <v>0</v>
          </cell>
          <cell r="U941">
            <v>17000</v>
          </cell>
          <cell r="V941">
            <v>0</v>
          </cell>
          <cell r="W941">
            <v>0</v>
          </cell>
          <cell r="X941" t="str">
            <v>February2010-2011</v>
          </cell>
          <cell r="Y941" t="str">
            <v>February2010-2011Community RelationsCONSER</v>
          </cell>
          <cell r="Z941" t="str">
            <v>Community Relations107894CONSER</v>
          </cell>
          <cell r="AA941" t="str">
            <v>February2010-2011ECONEDU</v>
          </cell>
          <cell r="AB941" t="str">
            <v>Community RelationsCONSER</v>
          </cell>
          <cell r="AC941" t="str">
            <v>YesCONSERCommunity Relations107894</v>
          </cell>
          <cell r="AD941" t="str">
            <v>ECONEDUFebruaryMCCR</v>
          </cell>
          <cell r="AE941" t="str">
            <v>Community RelationsCONSER107894February</v>
          </cell>
          <cell r="AF941">
            <v>0</v>
          </cell>
          <cell r="AG941">
            <v>17000</v>
          </cell>
          <cell r="AH941">
            <v>0</v>
          </cell>
          <cell r="AI941">
            <v>0</v>
          </cell>
          <cell r="AJ941">
            <v>0</v>
          </cell>
          <cell r="AK941">
            <v>0</v>
          </cell>
          <cell r="AL941">
            <v>17000</v>
          </cell>
          <cell r="AM941">
            <v>0</v>
          </cell>
          <cell r="AN941">
            <v>0</v>
          </cell>
          <cell r="AO941">
            <v>0</v>
          </cell>
          <cell r="AP941">
            <v>0</v>
          </cell>
          <cell r="AQ941">
            <v>0</v>
          </cell>
          <cell r="AR941">
            <v>0</v>
          </cell>
          <cell r="AS941">
            <v>0</v>
          </cell>
          <cell r="AT941">
            <v>0</v>
          </cell>
          <cell r="AU941">
            <v>0</v>
          </cell>
          <cell r="AV941">
            <v>0</v>
          </cell>
        </row>
        <row r="942">
          <cell r="A942" t="str">
            <v>May</v>
          </cell>
          <cell r="B942" t="str">
            <v>2010-2011</v>
          </cell>
          <cell r="C942" t="str">
            <v>18225.512015.913</v>
          </cell>
          <cell r="D942" t="str">
            <v>CONSER</v>
          </cell>
          <cell r="E942" t="str">
            <v>MCCR</v>
          </cell>
          <cell r="F942">
            <v>40693</v>
          </cell>
          <cell r="G942" t="str">
            <v>113012-ON</v>
          </cell>
          <cell r="H942" t="str">
            <v>WFTV Inc</v>
          </cell>
          <cell r="I942">
            <v>3500</v>
          </cell>
          <cell r="J942" t="str">
            <v>00142445</v>
          </cell>
          <cell r="K942" t="str">
            <v>00388297</v>
          </cell>
          <cell r="L942" t="str">
            <v>4016-APR</v>
          </cell>
          <cell r="N942" t="str">
            <v>ECONEDU</v>
          </cell>
          <cell r="O942" t="str">
            <v>Online</v>
          </cell>
          <cell r="P942" t="str">
            <v>Yes</v>
          </cell>
          <cell r="Q942">
            <v>3500</v>
          </cell>
          <cell r="R942">
            <v>0</v>
          </cell>
          <cell r="S942">
            <v>0</v>
          </cell>
          <cell r="T942">
            <v>0</v>
          </cell>
          <cell r="U942">
            <v>3500</v>
          </cell>
          <cell r="V942">
            <v>0</v>
          </cell>
          <cell r="W942">
            <v>0</v>
          </cell>
          <cell r="X942" t="str">
            <v>May2010-2011</v>
          </cell>
          <cell r="Y942" t="str">
            <v>May2010-2011OnlineCONSER</v>
          </cell>
          <cell r="Z942" t="str">
            <v>Online113012-ONCONSER</v>
          </cell>
          <cell r="AA942" t="str">
            <v>May2010-2011ECONEDU</v>
          </cell>
          <cell r="AB942" t="str">
            <v>OnlineCONSER</v>
          </cell>
          <cell r="AC942" t="str">
            <v>YesCONSEROnline113012-ON</v>
          </cell>
          <cell r="AD942" t="str">
            <v>ECONEDUMayMCCR</v>
          </cell>
          <cell r="AE942" t="str">
            <v>OnlineCONSER113012-ONMay</v>
          </cell>
          <cell r="AF942">
            <v>0</v>
          </cell>
          <cell r="AG942">
            <v>3500</v>
          </cell>
          <cell r="AH942">
            <v>0</v>
          </cell>
          <cell r="AI942">
            <v>0</v>
          </cell>
          <cell r="AJ942">
            <v>0</v>
          </cell>
          <cell r="AK942">
            <v>0</v>
          </cell>
          <cell r="AL942">
            <v>0</v>
          </cell>
          <cell r="AM942">
            <v>0</v>
          </cell>
          <cell r="AN942">
            <v>0</v>
          </cell>
          <cell r="AO942">
            <v>3500</v>
          </cell>
          <cell r="AP942">
            <v>0</v>
          </cell>
          <cell r="AQ942">
            <v>0</v>
          </cell>
          <cell r="AR942">
            <v>0</v>
          </cell>
          <cell r="AS942">
            <v>0</v>
          </cell>
          <cell r="AT942">
            <v>0</v>
          </cell>
          <cell r="AU942">
            <v>0</v>
          </cell>
          <cell r="AV942">
            <v>0</v>
          </cell>
        </row>
        <row r="943">
          <cell r="A943" t="str">
            <v>June</v>
          </cell>
          <cell r="B943" t="str">
            <v>2010-2011</v>
          </cell>
          <cell r="C943" t="str">
            <v>18225.512015.913</v>
          </cell>
          <cell r="D943" t="str">
            <v>CONSER</v>
          </cell>
          <cell r="E943" t="str">
            <v>MCCR</v>
          </cell>
          <cell r="F943">
            <v>40714</v>
          </cell>
          <cell r="G943">
            <v>107894</v>
          </cell>
          <cell r="H943" t="str">
            <v>Orlando Science Center</v>
          </cell>
          <cell r="I943">
            <v>21500</v>
          </cell>
          <cell r="J943" t="str">
            <v>00142665</v>
          </cell>
          <cell r="K943" t="str">
            <v>00388297</v>
          </cell>
          <cell r="L943" t="str">
            <v>OUC00005272011</v>
          </cell>
          <cell r="M943" t="str">
            <v>Renewal of Project AWESOME</v>
          </cell>
          <cell r="N943" t="str">
            <v>ECONEDU</v>
          </cell>
          <cell r="O943" t="str">
            <v>Community Relations</v>
          </cell>
          <cell r="P943" t="str">
            <v>Yes</v>
          </cell>
          <cell r="Q943">
            <v>21500</v>
          </cell>
          <cell r="R943">
            <v>0</v>
          </cell>
          <cell r="S943">
            <v>0</v>
          </cell>
          <cell r="T943">
            <v>0</v>
          </cell>
          <cell r="U943">
            <v>21500</v>
          </cell>
          <cell r="V943">
            <v>0</v>
          </cell>
          <cell r="W943">
            <v>0</v>
          </cell>
          <cell r="X943" t="str">
            <v>June2010-2011</v>
          </cell>
          <cell r="Y943" t="str">
            <v>June2010-2011Community RelationsCONSER</v>
          </cell>
          <cell r="Z943" t="str">
            <v>Community Relations107894CONSER</v>
          </cell>
          <cell r="AA943" t="str">
            <v>June2010-2011ECONEDU</v>
          </cell>
          <cell r="AB943" t="str">
            <v>Community RelationsCONSER</v>
          </cell>
          <cell r="AC943" t="str">
            <v>YesCONSERCommunity Relations107894</v>
          </cell>
          <cell r="AD943" t="str">
            <v>ECONEDUJuneMCCR</v>
          </cell>
          <cell r="AE943" t="str">
            <v>Community RelationsCONSER107894June</v>
          </cell>
          <cell r="AF943">
            <v>0</v>
          </cell>
          <cell r="AG943">
            <v>21500</v>
          </cell>
          <cell r="AH943">
            <v>0</v>
          </cell>
          <cell r="AI943">
            <v>0</v>
          </cell>
          <cell r="AJ943">
            <v>0</v>
          </cell>
          <cell r="AK943">
            <v>0</v>
          </cell>
          <cell r="AL943">
            <v>0</v>
          </cell>
          <cell r="AM943">
            <v>0</v>
          </cell>
          <cell r="AN943">
            <v>0</v>
          </cell>
          <cell r="AO943">
            <v>0</v>
          </cell>
          <cell r="AP943">
            <v>21500</v>
          </cell>
          <cell r="AQ943">
            <v>0</v>
          </cell>
          <cell r="AR943">
            <v>0</v>
          </cell>
          <cell r="AS943">
            <v>0</v>
          </cell>
          <cell r="AT943">
            <v>0</v>
          </cell>
          <cell r="AU943">
            <v>0</v>
          </cell>
          <cell r="AV943">
            <v>0</v>
          </cell>
        </row>
        <row r="944">
          <cell r="A944" t="str">
            <v>July</v>
          </cell>
          <cell r="B944" t="str">
            <v>2010-2011</v>
          </cell>
          <cell r="C944" t="str">
            <v>18225.512015.913</v>
          </cell>
          <cell r="D944" t="str">
            <v>CONSER</v>
          </cell>
          <cell r="E944" t="str">
            <v>MCCR</v>
          </cell>
          <cell r="F944">
            <v>40750</v>
          </cell>
          <cell r="G944">
            <v>26733</v>
          </cell>
          <cell r="H944" t="str">
            <v>Clear Channel Broadcasting Inc</v>
          </cell>
          <cell r="I944">
            <v>1213.3699999999999</v>
          </cell>
          <cell r="J944" t="str">
            <v xml:space="preserve"> </v>
          </cell>
          <cell r="K944" t="str">
            <v xml:space="preserve"> </v>
          </cell>
          <cell r="L944" t="str">
            <v>AMX033036111176501</v>
          </cell>
          <cell r="M944" t="str">
            <v>J KNEZOVICHM18225</v>
          </cell>
          <cell r="N944" t="str">
            <v>ECONEDU</v>
          </cell>
          <cell r="O944" t="str">
            <v>Radio</v>
          </cell>
          <cell r="P944" t="str">
            <v>Yes</v>
          </cell>
          <cell r="Q944">
            <v>1213.3699999999999</v>
          </cell>
          <cell r="R944">
            <v>0</v>
          </cell>
          <cell r="S944">
            <v>0</v>
          </cell>
          <cell r="T944">
            <v>0</v>
          </cell>
          <cell r="U944">
            <v>1213.3699999999999</v>
          </cell>
          <cell r="V944">
            <v>0</v>
          </cell>
          <cell r="W944">
            <v>0</v>
          </cell>
          <cell r="X944" t="str">
            <v>July2010-2011</v>
          </cell>
          <cell r="Y944" t="str">
            <v>July2010-2011RadioCONSER</v>
          </cell>
          <cell r="Z944" t="str">
            <v>Radio26733CONSER</v>
          </cell>
          <cell r="AA944" t="str">
            <v>July2010-2011ECONEDU</v>
          </cell>
          <cell r="AB944" t="str">
            <v>RadioCONSER</v>
          </cell>
          <cell r="AC944" t="str">
            <v>YesCONSERRadio26733</v>
          </cell>
          <cell r="AD944" t="str">
            <v>ECONEDUJulyMCCR</v>
          </cell>
          <cell r="AE944" t="str">
            <v>RadioCONSER26733July</v>
          </cell>
          <cell r="AF944">
            <v>0</v>
          </cell>
          <cell r="AG944">
            <v>1213.3699999999999</v>
          </cell>
          <cell r="AH944">
            <v>0</v>
          </cell>
          <cell r="AI944">
            <v>0</v>
          </cell>
          <cell r="AJ944">
            <v>0</v>
          </cell>
          <cell r="AK944">
            <v>0</v>
          </cell>
          <cell r="AL944">
            <v>0</v>
          </cell>
          <cell r="AM944">
            <v>0</v>
          </cell>
          <cell r="AN944">
            <v>0</v>
          </cell>
          <cell r="AO944">
            <v>0</v>
          </cell>
          <cell r="AP944">
            <v>0</v>
          </cell>
          <cell r="AQ944">
            <v>1213.3699999999999</v>
          </cell>
          <cell r="AR944">
            <v>0</v>
          </cell>
          <cell r="AS944">
            <v>0</v>
          </cell>
          <cell r="AT944">
            <v>0</v>
          </cell>
          <cell r="AU944">
            <v>0</v>
          </cell>
          <cell r="AV944">
            <v>0</v>
          </cell>
        </row>
        <row r="945">
          <cell r="A945" t="str">
            <v>December</v>
          </cell>
          <cell r="B945" t="str">
            <v>2011-2012</v>
          </cell>
          <cell r="C945" t="str">
            <v>18225.512015.913</v>
          </cell>
          <cell r="D945" t="str">
            <v>CONSER</v>
          </cell>
          <cell r="E945" t="str">
            <v>MCCR</v>
          </cell>
          <cell r="F945">
            <v>40889</v>
          </cell>
          <cell r="G945">
            <v>107894</v>
          </cell>
          <cell r="H945" t="str">
            <v>Orlando Science Center</v>
          </cell>
          <cell r="I945">
            <v>27500</v>
          </cell>
          <cell r="L945" t="str">
            <v>OUC000111811</v>
          </cell>
          <cell r="N945" t="str">
            <v>ECONEDU</v>
          </cell>
          <cell r="O945" t="str">
            <v>Outreach</v>
          </cell>
          <cell r="X945" t="str">
            <v>December2011-2012</v>
          </cell>
          <cell r="Y945" t="str">
            <v>December2011-2012OutreachCONSER</v>
          </cell>
          <cell r="Z945" t="str">
            <v>Outreach107894CONSER</v>
          </cell>
          <cell r="AA945" t="str">
            <v>December2011-2012ECONEDU</v>
          </cell>
          <cell r="AB945" t="str">
            <v>OutreachCONSER</v>
          </cell>
          <cell r="AC945" t="str">
            <v>CONSEROutreach107894</v>
          </cell>
          <cell r="AD945" t="str">
            <v>ECONEDUDecemberMCCR</v>
          </cell>
          <cell r="AE945" t="str">
            <v>OutreachCONSER107894December</v>
          </cell>
          <cell r="AF945">
            <v>0</v>
          </cell>
          <cell r="AG945">
            <v>27500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27500</v>
          </cell>
        </row>
        <row r="946">
          <cell r="A946" t="str">
            <v>October</v>
          </cell>
          <cell r="B946" t="str">
            <v>2010-2011</v>
          </cell>
          <cell r="C946" t="str">
            <v>18225.512015.913</v>
          </cell>
          <cell r="D946" t="str">
            <v>CONSER</v>
          </cell>
          <cell r="E946" t="str">
            <v>MCCR</v>
          </cell>
          <cell r="F946">
            <v>40473</v>
          </cell>
          <cell r="G946">
            <v>83987</v>
          </cell>
          <cell r="H946" t="str">
            <v>WRDQ TV</v>
          </cell>
          <cell r="I946">
            <v>1500</v>
          </cell>
          <cell r="J946" t="str">
            <v>00139558</v>
          </cell>
          <cell r="K946" t="str">
            <v>00361659</v>
          </cell>
          <cell r="L946" t="str">
            <v>423467</v>
          </cell>
          <cell r="M946" t="str">
            <v>Additional Funding for 2010</v>
          </cell>
          <cell r="N946" t="str">
            <v>ECONGEN</v>
          </cell>
          <cell r="O946" t="str">
            <v>Television</v>
          </cell>
          <cell r="P946" t="str">
            <v>No</v>
          </cell>
          <cell r="Q946">
            <v>0</v>
          </cell>
          <cell r="R946">
            <v>1500</v>
          </cell>
          <cell r="S946">
            <v>0</v>
          </cell>
          <cell r="T946">
            <v>0</v>
          </cell>
          <cell r="U946">
            <v>0</v>
          </cell>
          <cell r="V946">
            <v>0</v>
          </cell>
          <cell r="W946">
            <v>1500</v>
          </cell>
          <cell r="X946" t="str">
            <v>October2010-2011</v>
          </cell>
          <cell r="Y946" t="str">
            <v>October2010-2011TelevisionCONSER</v>
          </cell>
          <cell r="Z946" t="str">
            <v>Television83987CONSER</v>
          </cell>
          <cell r="AA946" t="str">
            <v>October2010-2011ECONGEN</v>
          </cell>
          <cell r="AB946" t="str">
            <v>TelevisionCONSER</v>
          </cell>
          <cell r="AC946" t="str">
            <v>NoCONSERTelevision83987</v>
          </cell>
          <cell r="AD946" t="str">
            <v>ECONGENOctoberMCCR</v>
          </cell>
          <cell r="AE946" t="str">
            <v>TelevisionCONSER83987October</v>
          </cell>
          <cell r="AF946">
            <v>0</v>
          </cell>
          <cell r="AG946">
            <v>1500</v>
          </cell>
          <cell r="AH946">
            <v>1500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row>
        <row r="947">
          <cell r="A947" t="str">
            <v>October</v>
          </cell>
          <cell r="B947" t="str">
            <v>2010-2011</v>
          </cell>
          <cell r="C947" t="str">
            <v>18225.512015.913</v>
          </cell>
          <cell r="D947" t="str">
            <v>CONSER</v>
          </cell>
          <cell r="E947" t="str">
            <v>MCCR</v>
          </cell>
          <cell r="F947">
            <v>40479</v>
          </cell>
          <cell r="G947" t="str">
            <v>OTHTBD</v>
          </cell>
          <cell r="H947" t="str">
            <v>Royal Press</v>
          </cell>
          <cell r="I947">
            <v>3535</v>
          </cell>
          <cell r="J947" t="str">
            <v xml:space="preserve"> </v>
          </cell>
          <cell r="K947" t="str">
            <v>00361659</v>
          </cell>
          <cell r="L947" t="str">
            <v>AMX062474710280501</v>
          </cell>
          <cell r="M947" t="str">
            <v>ORTIGONIG18225</v>
          </cell>
          <cell r="N947" t="str">
            <v>ECONGEN</v>
          </cell>
          <cell r="O947" t="str">
            <v>Other Promo</v>
          </cell>
          <cell r="P947" t="str">
            <v>No</v>
          </cell>
          <cell r="Q947">
            <v>0</v>
          </cell>
          <cell r="R947">
            <v>3535</v>
          </cell>
          <cell r="S947">
            <v>0</v>
          </cell>
          <cell r="T947">
            <v>0</v>
          </cell>
          <cell r="U947">
            <v>0</v>
          </cell>
          <cell r="V947">
            <v>0</v>
          </cell>
          <cell r="W947">
            <v>3535</v>
          </cell>
          <cell r="X947" t="str">
            <v>October2010-2011</v>
          </cell>
          <cell r="Y947" t="str">
            <v>October2010-2011Other PromoCONSER</v>
          </cell>
          <cell r="Z947" t="str">
            <v>Other PromoOTHTBDCONSER</v>
          </cell>
          <cell r="AA947" t="str">
            <v>October2010-2011ECONGEN</v>
          </cell>
          <cell r="AB947" t="str">
            <v>Other PromoCONSER</v>
          </cell>
          <cell r="AC947" t="str">
            <v>NoCONSEROther PromoOTHTBD</v>
          </cell>
          <cell r="AD947" t="str">
            <v>ECONGENOctoberMCCR</v>
          </cell>
          <cell r="AE947" t="str">
            <v>Other PromoCONSEROTHTBDOctober</v>
          </cell>
          <cell r="AF947">
            <v>0</v>
          </cell>
          <cell r="AG947">
            <v>3535</v>
          </cell>
          <cell r="AH947">
            <v>3535</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row>
        <row r="948">
          <cell r="A948" t="str">
            <v>November</v>
          </cell>
          <cell r="B948" t="str">
            <v>2010-2011</v>
          </cell>
          <cell r="C948" t="str">
            <v>18225.512015.913</v>
          </cell>
          <cell r="D948" t="str">
            <v>CONSER</v>
          </cell>
          <cell r="E948" t="str">
            <v>MCCR</v>
          </cell>
          <cell r="F948">
            <v>40501</v>
          </cell>
          <cell r="G948">
            <v>29434</v>
          </cell>
          <cell r="H948" t="str">
            <v>Tribune Interactive</v>
          </cell>
          <cell r="I948">
            <v>1606.52</v>
          </cell>
          <cell r="J948" t="str">
            <v>00139946</v>
          </cell>
          <cell r="K948" t="str">
            <v>00361659</v>
          </cell>
          <cell r="L948" t="str">
            <v>000062449</v>
          </cell>
          <cell r="M948" t="str">
            <v>Additional Funding for 2010</v>
          </cell>
          <cell r="N948" t="str">
            <v>ECONGEN</v>
          </cell>
          <cell r="O948" t="str">
            <v>Online</v>
          </cell>
          <cell r="P948" t="str">
            <v>No</v>
          </cell>
          <cell r="Q948">
            <v>0</v>
          </cell>
          <cell r="R948">
            <v>1606.52</v>
          </cell>
          <cell r="S948">
            <v>0</v>
          </cell>
          <cell r="T948">
            <v>0</v>
          </cell>
          <cell r="U948">
            <v>0</v>
          </cell>
          <cell r="V948">
            <v>0</v>
          </cell>
          <cell r="W948">
            <v>1606.52</v>
          </cell>
          <cell r="X948" t="str">
            <v>November2010-2011</v>
          </cell>
          <cell r="Y948" t="str">
            <v>November2010-2011OnlineCONSER</v>
          </cell>
          <cell r="Z948" t="str">
            <v>Online29434CONSER</v>
          </cell>
          <cell r="AA948" t="str">
            <v>November2010-2011ECONGEN</v>
          </cell>
          <cell r="AB948" t="str">
            <v>OnlineCONSER</v>
          </cell>
          <cell r="AC948" t="str">
            <v>NoCONSEROnline29434</v>
          </cell>
          <cell r="AD948" t="str">
            <v>ECONGENNovemberMCCR</v>
          </cell>
          <cell r="AE948" t="str">
            <v>OnlineCONSER29434November</v>
          </cell>
          <cell r="AF948">
            <v>0</v>
          </cell>
          <cell r="AG948">
            <v>1606.52</v>
          </cell>
          <cell r="AH948">
            <v>0</v>
          </cell>
          <cell r="AI948">
            <v>1606.52</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row>
        <row r="949">
          <cell r="A949" t="str">
            <v>November</v>
          </cell>
          <cell r="B949" t="str">
            <v>2010-2011</v>
          </cell>
          <cell r="C949" t="str">
            <v>18225.512015.913</v>
          </cell>
          <cell r="D949" t="str">
            <v>CONSER</v>
          </cell>
          <cell r="E949" t="str">
            <v>MCCR</v>
          </cell>
          <cell r="F949">
            <v>40504</v>
          </cell>
          <cell r="G949">
            <v>207770</v>
          </cell>
          <cell r="H949" t="str">
            <v>Latino Link Views LLC</v>
          </cell>
          <cell r="I949">
            <v>1000</v>
          </cell>
          <cell r="J949" t="str">
            <v>00139975</v>
          </cell>
          <cell r="K949" t="str">
            <v>00361659</v>
          </cell>
          <cell r="L949" t="str">
            <v>LLV201033</v>
          </cell>
          <cell r="M949" t="str">
            <v>Additional Funding for 2010</v>
          </cell>
          <cell r="N949" t="str">
            <v>ECONGEN</v>
          </cell>
          <cell r="O949" t="str">
            <v>Print-Newspaper</v>
          </cell>
          <cell r="P949" t="str">
            <v>Yes</v>
          </cell>
          <cell r="Q949">
            <v>1000</v>
          </cell>
          <cell r="R949">
            <v>0</v>
          </cell>
          <cell r="S949">
            <v>0</v>
          </cell>
          <cell r="T949">
            <v>0</v>
          </cell>
          <cell r="U949">
            <v>1000</v>
          </cell>
          <cell r="V949">
            <v>0</v>
          </cell>
          <cell r="W949">
            <v>0</v>
          </cell>
          <cell r="X949" t="str">
            <v>November2010-2011</v>
          </cell>
          <cell r="Y949" t="str">
            <v>November2010-2011Print-NewspaperCONSER</v>
          </cell>
          <cell r="Z949" t="str">
            <v>Print-Newspaper207770CONSER</v>
          </cell>
          <cell r="AA949" t="str">
            <v>November2010-2011ECONGEN</v>
          </cell>
          <cell r="AB949" t="str">
            <v>Print-NewspaperCONSER</v>
          </cell>
          <cell r="AC949" t="str">
            <v>YesCONSERPrint-Newspaper207770</v>
          </cell>
          <cell r="AD949" t="str">
            <v>ECONGENNovemberMCCR</v>
          </cell>
          <cell r="AE949" t="str">
            <v>Print-NewspaperCONSER207770November</v>
          </cell>
          <cell r="AF949">
            <v>0</v>
          </cell>
          <cell r="AG949">
            <v>1000</v>
          </cell>
          <cell r="AH949">
            <v>0</v>
          </cell>
          <cell r="AI949">
            <v>1000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row>
        <row r="950">
          <cell r="A950" t="str">
            <v>November</v>
          </cell>
          <cell r="B950" t="str">
            <v>2010-2011</v>
          </cell>
          <cell r="C950" t="str">
            <v>18225.512015.913</v>
          </cell>
          <cell r="D950" t="str">
            <v>CONSER</v>
          </cell>
          <cell r="E950" t="str">
            <v>MCCR</v>
          </cell>
          <cell r="F950">
            <v>40504</v>
          </cell>
          <cell r="G950" t="str">
            <v>179639-ON</v>
          </cell>
          <cell r="H950" t="str">
            <v>St Cloud In The News LLC</v>
          </cell>
          <cell r="I950">
            <v>160</v>
          </cell>
          <cell r="J950" t="str">
            <v>00139957</v>
          </cell>
          <cell r="K950" t="str">
            <v>00361659</v>
          </cell>
          <cell r="L950" t="str">
            <v>12320</v>
          </cell>
          <cell r="M950" t="str">
            <v>Additional Funding for 2010</v>
          </cell>
          <cell r="N950" t="str">
            <v>ECONGEN</v>
          </cell>
          <cell r="O950" t="str">
            <v>Online</v>
          </cell>
          <cell r="P950" t="str">
            <v>Yes</v>
          </cell>
          <cell r="Q950">
            <v>160</v>
          </cell>
          <cell r="R950">
            <v>0</v>
          </cell>
          <cell r="S950">
            <v>0</v>
          </cell>
          <cell r="T950">
            <v>0</v>
          </cell>
          <cell r="U950">
            <v>160</v>
          </cell>
          <cell r="V950">
            <v>0</v>
          </cell>
          <cell r="W950">
            <v>0</v>
          </cell>
          <cell r="X950" t="str">
            <v>November2010-2011</v>
          </cell>
          <cell r="Y950" t="str">
            <v>November2010-2011OnlineCONSER</v>
          </cell>
          <cell r="Z950" t="str">
            <v>Online179639-ONCONSER</v>
          </cell>
          <cell r="AA950" t="str">
            <v>November2010-2011ECONGEN</v>
          </cell>
          <cell r="AB950" t="str">
            <v>OnlineCONSER</v>
          </cell>
          <cell r="AC950" t="str">
            <v>YesCONSEROnline179639-ON</v>
          </cell>
          <cell r="AD950" t="str">
            <v>ECONGENNovemberMCCR</v>
          </cell>
          <cell r="AE950" t="str">
            <v>OnlineCONSER179639-ONNovember</v>
          </cell>
          <cell r="AF950">
            <v>0</v>
          </cell>
          <cell r="AG950">
            <v>160</v>
          </cell>
          <cell r="AH950">
            <v>0</v>
          </cell>
          <cell r="AI950">
            <v>160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row>
        <row r="951">
          <cell r="A951" t="str">
            <v>November</v>
          </cell>
          <cell r="B951" t="str">
            <v>2010-2011</v>
          </cell>
          <cell r="C951" t="str">
            <v>18225.512015.913</v>
          </cell>
          <cell r="D951" t="str">
            <v>CONSER</v>
          </cell>
          <cell r="E951" t="str">
            <v>MCCR</v>
          </cell>
          <cell r="F951">
            <v>40505</v>
          </cell>
          <cell r="G951" t="str">
            <v>113012-ON</v>
          </cell>
          <cell r="H951" t="str">
            <v>WFTV Inc</v>
          </cell>
          <cell r="I951">
            <v>1250</v>
          </cell>
          <cell r="J951" t="str">
            <v>00139982</v>
          </cell>
          <cell r="K951" t="str">
            <v>00361659</v>
          </cell>
          <cell r="L951" t="str">
            <v>433400</v>
          </cell>
          <cell r="M951" t="str">
            <v>Additional Funding for 2010</v>
          </cell>
          <cell r="N951" t="str">
            <v>ECONGEN</v>
          </cell>
          <cell r="O951" t="str">
            <v>Online</v>
          </cell>
          <cell r="P951" t="str">
            <v>Yes</v>
          </cell>
          <cell r="Q951">
            <v>1250</v>
          </cell>
          <cell r="R951">
            <v>0</v>
          </cell>
          <cell r="S951">
            <v>0</v>
          </cell>
          <cell r="T951">
            <v>0</v>
          </cell>
          <cell r="U951">
            <v>1250</v>
          </cell>
          <cell r="V951">
            <v>0</v>
          </cell>
          <cell r="W951">
            <v>0</v>
          </cell>
          <cell r="X951" t="str">
            <v>November2010-2011</v>
          </cell>
          <cell r="Y951" t="str">
            <v>November2010-2011OnlineCONSER</v>
          </cell>
          <cell r="Z951" t="str">
            <v>Online113012-ONCONSER</v>
          </cell>
          <cell r="AA951" t="str">
            <v>November2010-2011ECONGEN</v>
          </cell>
          <cell r="AB951" t="str">
            <v>OnlineCONSER</v>
          </cell>
          <cell r="AC951" t="str">
            <v>YesCONSEROnline113012-ON</v>
          </cell>
          <cell r="AD951" t="str">
            <v>ECONGENNovemberMCCR</v>
          </cell>
          <cell r="AE951" t="str">
            <v>OnlineCONSER113012-ONNovember</v>
          </cell>
          <cell r="AF951">
            <v>0</v>
          </cell>
          <cell r="AG951">
            <v>1250</v>
          </cell>
          <cell r="AH951">
            <v>0</v>
          </cell>
          <cell r="AI951">
            <v>1250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row>
        <row r="952">
          <cell r="A952" t="str">
            <v>December</v>
          </cell>
          <cell r="B952" t="str">
            <v>2010-2011</v>
          </cell>
          <cell r="C952" t="str">
            <v>18225.512015.913</v>
          </cell>
          <cell r="D952" t="str">
            <v>CONSER</v>
          </cell>
          <cell r="E952" t="str">
            <v>MCCR</v>
          </cell>
          <cell r="F952">
            <v>40533</v>
          </cell>
          <cell r="G952" t="str">
            <v>OTHTBD</v>
          </cell>
          <cell r="H952" t="str">
            <v>Royal Press</v>
          </cell>
          <cell r="I952">
            <v>649.25</v>
          </cell>
          <cell r="J952" t="str">
            <v xml:space="preserve"> </v>
          </cell>
          <cell r="K952" t="str">
            <v>00361659</v>
          </cell>
          <cell r="L952" t="str">
            <v>AMX046192510341501</v>
          </cell>
          <cell r="M952" t="str">
            <v>RAMIREZK18225</v>
          </cell>
          <cell r="N952" t="str">
            <v>ECONGEN</v>
          </cell>
          <cell r="O952" t="str">
            <v>Other Promo</v>
          </cell>
          <cell r="P952" t="str">
            <v>No</v>
          </cell>
          <cell r="Q952">
            <v>0</v>
          </cell>
          <cell r="R952">
            <v>649.25</v>
          </cell>
          <cell r="S952">
            <v>0</v>
          </cell>
          <cell r="T952">
            <v>0</v>
          </cell>
          <cell r="U952">
            <v>0</v>
          </cell>
          <cell r="V952">
            <v>0</v>
          </cell>
          <cell r="W952">
            <v>649.25</v>
          </cell>
          <cell r="X952" t="str">
            <v>December2010-2011</v>
          </cell>
          <cell r="Y952" t="str">
            <v>December2010-2011Other PromoCONSER</v>
          </cell>
          <cell r="Z952" t="str">
            <v>Other PromoOTHTBDCONSER</v>
          </cell>
          <cell r="AA952" t="str">
            <v>December2010-2011ECONGEN</v>
          </cell>
          <cell r="AB952" t="str">
            <v>Other PromoCONSER</v>
          </cell>
          <cell r="AC952" t="str">
            <v>NoCONSEROther PromoOTHTBD</v>
          </cell>
          <cell r="AD952" t="str">
            <v>ECONGENDecemberMCCR</v>
          </cell>
          <cell r="AE952" t="str">
            <v>Other PromoCONSEROTHTBDDecember</v>
          </cell>
          <cell r="AF952">
            <v>0</v>
          </cell>
          <cell r="AG952">
            <v>649.25</v>
          </cell>
          <cell r="AH952">
            <v>0</v>
          </cell>
          <cell r="AI952">
            <v>0</v>
          </cell>
          <cell r="AJ952">
            <v>649.25</v>
          </cell>
          <cell r="AK952">
            <v>0</v>
          </cell>
          <cell r="AL952">
            <v>0</v>
          </cell>
          <cell r="AM952">
            <v>0</v>
          </cell>
          <cell r="AN952">
            <v>0</v>
          </cell>
          <cell r="AO952">
            <v>0</v>
          </cell>
          <cell r="AP952">
            <v>0</v>
          </cell>
          <cell r="AQ952">
            <v>0</v>
          </cell>
          <cell r="AR952">
            <v>0</v>
          </cell>
          <cell r="AS952">
            <v>0</v>
          </cell>
          <cell r="AT952">
            <v>0</v>
          </cell>
          <cell r="AU952">
            <v>0</v>
          </cell>
          <cell r="AV952">
            <v>0</v>
          </cell>
        </row>
        <row r="953">
          <cell r="A953" t="str">
            <v>January</v>
          </cell>
          <cell r="B953" t="str">
            <v>2010-2011</v>
          </cell>
          <cell r="C953" t="str">
            <v>18225.512015.913</v>
          </cell>
          <cell r="D953" t="str">
            <v>CONSER</v>
          </cell>
          <cell r="E953" t="str">
            <v>MCCR</v>
          </cell>
          <cell r="F953">
            <v>40547</v>
          </cell>
          <cell r="G953">
            <v>51440</v>
          </cell>
          <cell r="H953" t="str">
            <v>WLOQ</v>
          </cell>
          <cell r="I953">
            <v>212.5</v>
          </cell>
          <cell r="J953" t="str">
            <v>00140526</v>
          </cell>
          <cell r="K953" t="str">
            <v>00361659</v>
          </cell>
          <cell r="L953" t="str">
            <v>CC-1101221573</v>
          </cell>
          <cell r="M953" t="str">
            <v>Additional Funding for 2010</v>
          </cell>
          <cell r="N953" t="str">
            <v>ECONGEN</v>
          </cell>
          <cell r="O953" t="str">
            <v>Radio</v>
          </cell>
          <cell r="P953" t="str">
            <v>Yes</v>
          </cell>
          <cell r="Q953">
            <v>212.5</v>
          </cell>
          <cell r="R953">
            <v>0</v>
          </cell>
          <cell r="S953">
            <v>0</v>
          </cell>
          <cell r="T953">
            <v>0</v>
          </cell>
          <cell r="U953">
            <v>212.5</v>
          </cell>
          <cell r="V953">
            <v>0</v>
          </cell>
          <cell r="W953">
            <v>0</v>
          </cell>
          <cell r="X953" t="str">
            <v>January2010-2011</v>
          </cell>
          <cell r="Y953" t="str">
            <v>January2010-2011RadioCONSER</v>
          </cell>
          <cell r="Z953" t="str">
            <v>Radio51440CONSER</v>
          </cell>
          <cell r="AA953" t="str">
            <v>January2010-2011ECONGEN</v>
          </cell>
          <cell r="AB953" t="str">
            <v>RadioCONSER</v>
          </cell>
          <cell r="AC953" t="str">
            <v>YesCONSERRadio51440</v>
          </cell>
          <cell r="AD953" t="str">
            <v>ECONGENJanuaryMCCR</v>
          </cell>
          <cell r="AE953" t="str">
            <v>RadioCONSER51440January</v>
          </cell>
          <cell r="AF953">
            <v>0</v>
          </cell>
          <cell r="AG953">
            <v>212.5</v>
          </cell>
          <cell r="AH953">
            <v>0</v>
          </cell>
          <cell r="AI953">
            <v>0</v>
          </cell>
          <cell r="AJ953">
            <v>0</v>
          </cell>
          <cell r="AK953">
            <v>212.5</v>
          </cell>
          <cell r="AL953">
            <v>0</v>
          </cell>
          <cell r="AM953">
            <v>0</v>
          </cell>
          <cell r="AN953">
            <v>0</v>
          </cell>
          <cell r="AO953">
            <v>0</v>
          </cell>
          <cell r="AP953">
            <v>0</v>
          </cell>
          <cell r="AQ953">
            <v>0</v>
          </cell>
          <cell r="AR953">
            <v>0</v>
          </cell>
          <cell r="AS953">
            <v>0</v>
          </cell>
          <cell r="AT953">
            <v>0</v>
          </cell>
          <cell r="AU953">
            <v>0</v>
          </cell>
          <cell r="AV953">
            <v>0</v>
          </cell>
        </row>
        <row r="954">
          <cell r="A954" t="str">
            <v>January</v>
          </cell>
          <cell r="B954" t="str">
            <v>2010-2011</v>
          </cell>
          <cell r="C954" t="str">
            <v>18225.512015.913</v>
          </cell>
          <cell r="D954" t="str">
            <v>CONSER</v>
          </cell>
          <cell r="E954" t="str">
            <v>MCCR</v>
          </cell>
          <cell r="F954">
            <v>40563</v>
          </cell>
          <cell r="G954">
            <v>207770</v>
          </cell>
          <cell r="H954" t="str">
            <v>Latino Link Views LLC</v>
          </cell>
          <cell r="I954">
            <v>500</v>
          </cell>
          <cell r="J954" t="str">
            <v>00140720</v>
          </cell>
          <cell r="K954" t="str">
            <v>00361659</v>
          </cell>
          <cell r="L954" t="str">
            <v>LLV201101</v>
          </cell>
          <cell r="M954" t="str">
            <v>Additional Funding for 2010</v>
          </cell>
          <cell r="N954" t="str">
            <v>ECONGEN</v>
          </cell>
          <cell r="O954" t="str">
            <v>Print-Newspaper</v>
          </cell>
          <cell r="P954" t="str">
            <v>Yes</v>
          </cell>
          <cell r="Q954">
            <v>500</v>
          </cell>
          <cell r="R954">
            <v>0</v>
          </cell>
          <cell r="S954">
            <v>0</v>
          </cell>
          <cell r="T954">
            <v>0</v>
          </cell>
          <cell r="U954">
            <v>500</v>
          </cell>
          <cell r="V954">
            <v>0</v>
          </cell>
          <cell r="W954">
            <v>0</v>
          </cell>
          <cell r="X954" t="str">
            <v>January2010-2011</v>
          </cell>
          <cell r="Y954" t="str">
            <v>January2010-2011Print-NewspaperCONSER</v>
          </cell>
          <cell r="Z954" t="str">
            <v>Print-Newspaper207770CONSER</v>
          </cell>
          <cell r="AA954" t="str">
            <v>January2010-2011ECONGEN</v>
          </cell>
          <cell r="AB954" t="str">
            <v>Print-NewspaperCONSER</v>
          </cell>
          <cell r="AC954" t="str">
            <v>YesCONSERPrint-Newspaper207770</v>
          </cell>
          <cell r="AD954" t="str">
            <v>ECONGENJanuaryMCCR</v>
          </cell>
          <cell r="AE954" t="str">
            <v>Print-NewspaperCONSER207770January</v>
          </cell>
          <cell r="AF954">
            <v>0</v>
          </cell>
          <cell r="AG954">
            <v>500</v>
          </cell>
          <cell r="AH954">
            <v>0</v>
          </cell>
          <cell r="AI954">
            <v>0</v>
          </cell>
          <cell r="AJ954">
            <v>0</v>
          </cell>
          <cell r="AK954">
            <v>500</v>
          </cell>
          <cell r="AL954">
            <v>0</v>
          </cell>
          <cell r="AM954">
            <v>0</v>
          </cell>
          <cell r="AN954">
            <v>0</v>
          </cell>
          <cell r="AO954">
            <v>0</v>
          </cell>
          <cell r="AP954">
            <v>0</v>
          </cell>
          <cell r="AQ954">
            <v>0</v>
          </cell>
          <cell r="AR954">
            <v>0</v>
          </cell>
          <cell r="AS954">
            <v>0</v>
          </cell>
          <cell r="AT954">
            <v>0</v>
          </cell>
          <cell r="AU954">
            <v>0</v>
          </cell>
          <cell r="AV954">
            <v>0</v>
          </cell>
        </row>
        <row r="955">
          <cell r="A955" t="str">
            <v>January</v>
          </cell>
          <cell r="B955" t="str">
            <v>2010-2011</v>
          </cell>
          <cell r="C955" t="str">
            <v>18225.512015.913</v>
          </cell>
          <cell r="D955" t="str">
            <v>CONSER</v>
          </cell>
          <cell r="E955" t="str">
            <v>MCCR</v>
          </cell>
          <cell r="F955">
            <v>40571</v>
          </cell>
          <cell r="G955">
            <v>207516</v>
          </cell>
          <cell r="H955" t="str">
            <v>Eco Guys</v>
          </cell>
          <cell r="I955">
            <v>900</v>
          </cell>
          <cell r="J955" t="str">
            <v>00140830</v>
          </cell>
          <cell r="K955" t="str">
            <v>00361659</v>
          </cell>
          <cell r="L955" t="str">
            <v>100</v>
          </cell>
          <cell r="M955" t="str">
            <v>Additional Funding for 2010</v>
          </cell>
          <cell r="N955" t="str">
            <v>ECONGEN</v>
          </cell>
          <cell r="O955" t="str">
            <v>Other Promo</v>
          </cell>
          <cell r="P955" t="str">
            <v>Yes</v>
          </cell>
          <cell r="Q955">
            <v>900</v>
          </cell>
          <cell r="R955">
            <v>0</v>
          </cell>
          <cell r="S955">
            <v>0</v>
          </cell>
          <cell r="T955">
            <v>0</v>
          </cell>
          <cell r="U955">
            <v>900</v>
          </cell>
          <cell r="V955">
            <v>0</v>
          </cell>
          <cell r="W955">
            <v>0</v>
          </cell>
          <cell r="X955" t="str">
            <v>January2010-2011</v>
          </cell>
          <cell r="Y955" t="str">
            <v>January2010-2011Other PromoCONSER</v>
          </cell>
          <cell r="Z955" t="str">
            <v>Other Promo207516CONSER</v>
          </cell>
          <cell r="AA955" t="str">
            <v>January2010-2011ECONGEN</v>
          </cell>
          <cell r="AB955" t="str">
            <v>Other PromoCONSER</v>
          </cell>
          <cell r="AC955" t="str">
            <v>YesCONSEROther Promo207516</v>
          </cell>
          <cell r="AD955" t="str">
            <v>ECONGENJanuaryMCCR</v>
          </cell>
          <cell r="AE955" t="str">
            <v>Other PromoCONSER207516January</v>
          </cell>
          <cell r="AF955">
            <v>0</v>
          </cell>
          <cell r="AG955">
            <v>900</v>
          </cell>
          <cell r="AH955">
            <v>0</v>
          </cell>
          <cell r="AI955">
            <v>0</v>
          </cell>
          <cell r="AJ955">
            <v>0</v>
          </cell>
          <cell r="AK955">
            <v>900</v>
          </cell>
          <cell r="AL955">
            <v>0</v>
          </cell>
          <cell r="AM955">
            <v>0</v>
          </cell>
          <cell r="AN955">
            <v>0</v>
          </cell>
          <cell r="AO955">
            <v>0</v>
          </cell>
          <cell r="AP955">
            <v>0</v>
          </cell>
          <cell r="AQ955">
            <v>0</v>
          </cell>
          <cell r="AR955">
            <v>0</v>
          </cell>
          <cell r="AS955">
            <v>0</v>
          </cell>
          <cell r="AT955">
            <v>0</v>
          </cell>
          <cell r="AU955">
            <v>0</v>
          </cell>
          <cell r="AV955">
            <v>0</v>
          </cell>
        </row>
        <row r="956">
          <cell r="A956" t="str">
            <v>February</v>
          </cell>
          <cell r="B956" t="str">
            <v>2010-2011</v>
          </cell>
          <cell r="C956" t="str">
            <v>18225.512015.913</v>
          </cell>
          <cell r="D956" t="str">
            <v>CONSER</v>
          </cell>
          <cell r="E956" t="str">
            <v>MCCR</v>
          </cell>
          <cell r="F956">
            <v>40588</v>
          </cell>
          <cell r="G956">
            <v>211256</v>
          </cell>
          <cell r="H956" t="str">
            <v>ReachLocal</v>
          </cell>
          <cell r="I956">
            <v>3799</v>
          </cell>
          <cell r="J956" t="str">
            <v>00141028</v>
          </cell>
          <cell r="K956" t="str">
            <v xml:space="preserve"> </v>
          </cell>
          <cell r="L956" t="str">
            <v>2/11/2011</v>
          </cell>
          <cell r="M956" t="str">
            <v>Additional Funding for 2010</v>
          </cell>
          <cell r="N956" t="str">
            <v>ECONGEN</v>
          </cell>
          <cell r="O956" t="str">
            <v>Online</v>
          </cell>
          <cell r="P956" t="str">
            <v>Yes</v>
          </cell>
          <cell r="Q956">
            <v>3799</v>
          </cell>
          <cell r="R956">
            <v>0</v>
          </cell>
          <cell r="S956">
            <v>0</v>
          </cell>
          <cell r="T956">
            <v>0</v>
          </cell>
          <cell r="U956">
            <v>3799</v>
          </cell>
          <cell r="V956">
            <v>0</v>
          </cell>
          <cell r="W956">
            <v>0</v>
          </cell>
          <cell r="X956" t="str">
            <v>February2010-2011</v>
          </cell>
          <cell r="Y956" t="str">
            <v>February2010-2011OnlineCONSER</v>
          </cell>
          <cell r="Z956" t="str">
            <v>Online211256CONSER</v>
          </cell>
          <cell r="AA956" t="str">
            <v>February2010-2011ECONGEN</v>
          </cell>
          <cell r="AB956" t="str">
            <v>OnlineCONSER</v>
          </cell>
          <cell r="AC956" t="str">
            <v>YesCONSEROnline211256</v>
          </cell>
          <cell r="AD956" t="str">
            <v>ECONGENFebruaryMCCR</v>
          </cell>
          <cell r="AE956" t="str">
            <v>OnlineCONSER211256February</v>
          </cell>
          <cell r="AF956">
            <v>0</v>
          </cell>
          <cell r="AG956">
            <v>3799</v>
          </cell>
          <cell r="AH956">
            <v>0</v>
          </cell>
          <cell r="AI956">
            <v>0</v>
          </cell>
          <cell r="AJ956">
            <v>0</v>
          </cell>
          <cell r="AK956">
            <v>0</v>
          </cell>
          <cell r="AL956">
            <v>3799</v>
          </cell>
          <cell r="AM956">
            <v>0</v>
          </cell>
          <cell r="AN956">
            <v>0</v>
          </cell>
          <cell r="AO956">
            <v>0</v>
          </cell>
          <cell r="AP956">
            <v>0</v>
          </cell>
          <cell r="AQ956">
            <v>0</v>
          </cell>
          <cell r="AR956">
            <v>0</v>
          </cell>
          <cell r="AS956">
            <v>0</v>
          </cell>
          <cell r="AT956">
            <v>0</v>
          </cell>
          <cell r="AU956">
            <v>0</v>
          </cell>
          <cell r="AV956">
            <v>0</v>
          </cell>
        </row>
        <row r="957">
          <cell r="A957" t="str">
            <v>February</v>
          </cell>
          <cell r="B957" t="str">
            <v>2010-2011</v>
          </cell>
          <cell r="C957" t="str">
            <v>18225.512015.913</v>
          </cell>
          <cell r="D957" t="str">
            <v>CONSER</v>
          </cell>
          <cell r="E957" t="str">
            <v>MCCR</v>
          </cell>
          <cell r="F957">
            <v>40597</v>
          </cell>
          <cell r="G957" t="str">
            <v>OTHTBD</v>
          </cell>
          <cell r="H957" t="str">
            <v>Boxes Etc Inc</v>
          </cell>
          <cell r="I957">
            <v>841.11</v>
          </cell>
          <cell r="J957" t="str">
            <v xml:space="preserve"> </v>
          </cell>
          <cell r="K957" t="str">
            <v>00361659</v>
          </cell>
          <cell r="L957" t="str">
            <v>AMX159948211042501</v>
          </cell>
          <cell r="M957" t="str">
            <v>Boxes for Conservation Kits</v>
          </cell>
          <cell r="N957" t="str">
            <v>ECONGEN</v>
          </cell>
          <cell r="O957" t="str">
            <v>Other Promo</v>
          </cell>
          <cell r="P957" t="str">
            <v>No</v>
          </cell>
          <cell r="Q957">
            <v>0</v>
          </cell>
          <cell r="R957">
            <v>841.11</v>
          </cell>
          <cell r="S957">
            <v>0</v>
          </cell>
          <cell r="T957">
            <v>0</v>
          </cell>
          <cell r="U957">
            <v>0</v>
          </cell>
          <cell r="V957">
            <v>0</v>
          </cell>
          <cell r="W957">
            <v>841.11</v>
          </cell>
          <cell r="X957" t="str">
            <v>February2010-2011</v>
          </cell>
          <cell r="Y957" t="str">
            <v>February2010-2011Other PromoCONSER</v>
          </cell>
          <cell r="Z957" t="str">
            <v>Other PromoOTHTBDCONSER</v>
          </cell>
          <cell r="AA957" t="str">
            <v>February2010-2011ECONGEN</v>
          </cell>
          <cell r="AB957" t="str">
            <v>Other PromoCONSER</v>
          </cell>
          <cell r="AC957" t="str">
            <v>NoCONSEROther PromoOTHTBD</v>
          </cell>
          <cell r="AD957" t="str">
            <v>ECONGENFebruaryMCCR</v>
          </cell>
          <cell r="AE957" t="str">
            <v>Other PromoCONSEROTHTBDFebruary</v>
          </cell>
          <cell r="AF957">
            <v>0</v>
          </cell>
          <cell r="AG957">
            <v>841.11</v>
          </cell>
          <cell r="AH957">
            <v>0</v>
          </cell>
          <cell r="AI957">
            <v>0</v>
          </cell>
          <cell r="AJ957">
            <v>0</v>
          </cell>
          <cell r="AK957">
            <v>0</v>
          </cell>
          <cell r="AL957">
            <v>841.11</v>
          </cell>
          <cell r="AM957">
            <v>0</v>
          </cell>
          <cell r="AN957">
            <v>0</v>
          </cell>
          <cell r="AO957">
            <v>0</v>
          </cell>
          <cell r="AP957">
            <v>0</v>
          </cell>
          <cell r="AQ957">
            <v>0</v>
          </cell>
          <cell r="AR957">
            <v>0</v>
          </cell>
          <cell r="AS957">
            <v>0</v>
          </cell>
          <cell r="AT957">
            <v>0</v>
          </cell>
          <cell r="AU957">
            <v>0</v>
          </cell>
          <cell r="AV957">
            <v>0</v>
          </cell>
        </row>
        <row r="958">
          <cell r="A958" t="str">
            <v>February</v>
          </cell>
          <cell r="B958" t="str">
            <v>2010-2011</v>
          </cell>
          <cell r="C958" t="str">
            <v>18225.512015.913</v>
          </cell>
          <cell r="D958" t="str">
            <v>CONSER</v>
          </cell>
          <cell r="E958" t="str">
            <v>MCCR</v>
          </cell>
          <cell r="F958">
            <v>40597</v>
          </cell>
          <cell r="G958" t="str">
            <v>110111-ON</v>
          </cell>
          <cell r="H958" t="str">
            <v>La Prensa</v>
          </cell>
          <cell r="I958">
            <v>300</v>
          </cell>
          <cell r="J958" t="str">
            <v>00141191</v>
          </cell>
          <cell r="K958" t="str">
            <v>00361659</v>
          </cell>
          <cell r="L958" t="str">
            <v>18743</v>
          </cell>
          <cell r="M958" t="str">
            <v>Additional Funding for 2010</v>
          </cell>
          <cell r="N958" t="str">
            <v>ECONGEN</v>
          </cell>
          <cell r="O958" t="str">
            <v>Online</v>
          </cell>
          <cell r="P958" t="str">
            <v>Yes</v>
          </cell>
          <cell r="Q958">
            <v>300</v>
          </cell>
          <cell r="R958">
            <v>0</v>
          </cell>
          <cell r="S958">
            <v>0</v>
          </cell>
          <cell r="T958">
            <v>0</v>
          </cell>
          <cell r="U958">
            <v>300</v>
          </cell>
          <cell r="V958">
            <v>0</v>
          </cell>
          <cell r="W958">
            <v>0</v>
          </cell>
          <cell r="X958" t="str">
            <v>February2010-2011</v>
          </cell>
          <cell r="Y958" t="str">
            <v>February2010-2011OnlineCONSER</v>
          </cell>
          <cell r="Z958" t="str">
            <v>Online110111-ONCONSER</v>
          </cell>
          <cell r="AA958" t="str">
            <v>February2010-2011ECONGEN</v>
          </cell>
          <cell r="AB958" t="str">
            <v>OnlineCONSER</v>
          </cell>
          <cell r="AC958" t="str">
            <v>YesCONSEROnline110111-ON</v>
          </cell>
          <cell r="AD958" t="str">
            <v>ECONGENFebruaryMCCR</v>
          </cell>
          <cell r="AE958" t="str">
            <v>OnlineCONSER110111-ONFebruary</v>
          </cell>
          <cell r="AF958">
            <v>0</v>
          </cell>
          <cell r="AG958">
            <v>300</v>
          </cell>
          <cell r="AH958">
            <v>0</v>
          </cell>
          <cell r="AI958">
            <v>0</v>
          </cell>
          <cell r="AJ958">
            <v>0</v>
          </cell>
          <cell r="AK958">
            <v>0</v>
          </cell>
          <cell r="AL958">
            <v>300</v>
          </cell>
          <cell r="AM958">
            <v>0</v>
          </cell>
          <cell r="AN958">
            <v>0</v>
          </cell>
          <cell r="AO958">
            <v>0</v>
          </cell>
          <cell r="AP958">
            <v>0</v>
          </cell>
          <cell r="AQ958">
            <v>0</v>
          </cell>
          <cell r="AR958">
            <v>0</v>
          </cell>
          <cell r="AS958">
            <v>0</v>
          </cell>
          <cell r="AT958">
            <v>0</v>
          </cell>
          <cell r="AU958">
            <v>0</v>
          </cell>
          <cell r="AV958">
            <v>0</v>
          </cell>
        </row>
        <row r="959">
          <cell r="A959" t="str">
            <v>February</v>
          </cell>
          <cell r="B959" t="str">
            <v>2010-2011</v>
          </cell>
          <cell r="C959" t="str">
            <v>18225.512015.913</v>
          </cell>
          <cell r="D959" t="str">
            <v>CONSER</v>
          </cell>
          <cell r="E959" t="str">
            <v>MCCR</v>
          </cell>
          <cell r="F959">
            <v>40597</v>
          </cell>
          <cell r="G959">
            <v>137276</v>
          </cell>
          <cell r="H959" t="str">
            <v>Sun Publications of Florida</v>
          </cell>
          <cell r="I959">
            <v>500</v>
          </cell>
          <cell r="J959" t="str">
            <v>00141196</v>
          </cell>
          <cell r="K959" t="str">
            <v>00361659</v>
          </cell>
          <cell r="L959" t="str">
            <v>00192746, 00194785</v>
          </cell>
          <cell r="M959" t="str">
            <v>Additional Funding for 2010</v>
          </cell>
          <cell r="N959" t="str">
            <v>ECONGEN</v>
          </cell>
          <cell r="O959" t="str">
            <v>Print-Newspaper</v>
          </cell>
          <cell r="P959" t="str">
            <v>Yes</v>
          </cell>
          <cell r="Q959">
            <v>500</v>
          </cell>
          <cell r="R959">
            <v>0</v>
          </cell>
          <cell r="S959">
            <v>0</v>
          </cell>
          <cell r="T959">
            <v>0</v>
          </cell>
          <cell r="U959">
            <v>500</v>
          </cell>
          <cell r="V959">
            <v>0</v>
          </cell>
          <cell r="W959">
            <v>0</v>
          </cell>
          <cell r="X959" t="str">
            <v>February2010-2011</v>
          </cell>
          <cell r="Y959" t="str">
            <v>February2010-2011Print-NewspaperCONSER</v>
          </cell>
          <cell r="Z959" t="str">
            <v>Print-Newspaper137276CONSER</v>
          </cell>
          <cell r="AA959" t="str">
            <v>February2010-2011ECONGEN</v>
          </cell>
          <cell r="AB959" t="str">
            <v>Print-NewspaperCONSER</v>
          </cell>
          <cell r="AC959" t="str">
            <v>YesCONSERPrint-Newspaper137276</v>
          </cell>
          <cell r="AD959" t="str">
            <v>ECONGENFebruaryMCCR</v>
          </cell>
          <cell r="AE959" t="str">
            <v>Print-NewspaperCONSER137276February</v>
          </cell>
          <cell r="AF959">
            <v>0</v>
          </cell>
          <cell r="AG959">
            <v>500</v>
          </cell>
          <cell r="AH959">
            <v>0</v>
          </cell>
          <cell r="AI959">
            <v>0</v>
          </cell>
          <cell r="AJ959">
            <v>0</v>
          </cell>
          <cell r="AK959">
            <v>0</v>
          </cell>
          <cell r="AL959">
            <v>500</v>
          </cell>
          <cell r="AM959">
            <v>0</v>
          </cell>
          <cell r="AN959">
            <v>0</v>
          </cell>
          <cell r="AO959">
            <v>0</v>
          </cell>
          <cell r="AP959">
            <v>0</v>
          </cell>
          <cell r="AQ959">
            <v>0</v>
          </cell>
          <cell r="AR959">
            <v>0</v>
          </cell>
          <cell r="AS959">
            <v>0</v>
          </cell>
          <cell r="AT959">
            <v>0</v>
          </cell>
          <cell r="AU959">
            <v>0</v>
          </cell>
          <cell r="AV959">
            <v>0</v>
          </cell>
        </row>
        <row r="960">
          <cell r="A960" t="str">
            <v>February</v>
          </cell>
          <cell r="B960" t="str">
            <v>2010-2011</v>
          </cell>
          <cell r="C960" t="str">
            <v>18225.512015.913</v>
          </cell>
          <cell r="D960" t="str">
            <v>CONSER</v>
          </cell>
          <cell r="E960" t="str">
            <v>MCCR</v>
          </cell>
          <cell r="F960">
            <v>40602</v>
          </cell>
          <cell r="G960" t="str">
            <v>179639-ON</v>
          </cell>
          <cell r="H960" t="str">
            <v>St Cloud In The News LLC</v>
          </cell>
          <cell r="I960">
            <v>80</v>
          </cell>
          <cell r="J960" t="str">
            <v xml:space="preserve"> </v>
          </cell>
          <cell r="K960" t="str">
            <v>00361659</v>
          </cell>
          <cell r="L960" t="str">
            <v xml:space="preserve"> </v>
          </cell>
          <cell r="M960" t="str">
            <v>Additional Funding for 2010</v>
          </cell>
          <cell r="N960" t="str">
            <v>ECONGEN</v>
          </cell>
          <cell r="O960" t="str">
            <v>Online</v>
          </cell>
          <cell r="P960" t="str">
            <v>Yes</v>
          </cell>
          <cell r="Q960">
            <v>80</v>
          </cell>
          <cell r="R960">
            <v>0</v>
          </cell>
          <cell r="S960">
            <v>0</v>
          </cell>
          <cell r="T960">
            <v>0</v>
          </cell>
          <cell r="U960">
            <v>80</v>
          </cell>
          <cell r="V960">
            <v>0</v>
          </cell>
          <cell r="W960">
            <v>0</v>
          </cell>
          <cell r="X960" t="str">
            <v>February2010-2011</v>
          </cell>
          <cell r="Y960" t="str">
            <v>February2010-2011OnlineCONSER</v>
          </cell>
          <cell r="Z960" t="str">
            <v>Online179639-ONCONSER</v>
          </cell>
          <cell r="AA960" t="str">
            <v>February2010-2011ECONGEN</v>
          </cell>
          <cell r="AB960" t="str">
            <v>OnlineCONSER</v>
          </cell>
          <cell r="AC960" t="str">
            <v>YesCONSEROnline179639-ON</v>
          </cell>
          <cell r="AD960" t="str">
            <v>ECONGENFebruaryMCCR</v>
          </cell>
          <cell r="AE960" t="str">
            <v>OnlineCONSER179639-ONFebruary</v>
          </cell>
          <cell r="AF960">
            <v>0</v>
          </cell>
          <cell r="AG960">
            <v>80</v>
          </cell>
          <cell r="AH960">
            <v>0</v>
          </cell>
          <cell r="AI960">
            <v>0</v>
          </cell>
          <cell r="AJ960">
            <v>0</v>
          </cell>
          <cell r="AK960">
            <v>0</v>
          </cell>
          <cell r="AL960">
            <v>80</v>
          </cell>
          <cell r="AM960">
            <v>0</v>
          </cell>
          <cell r="AN960">
            <v>0</v>
          </cell>
          <cell r="AO960">
            <v>0</v>
          </cell>
          <cell r="AP960">
            <v>0</v>
          </cell>
          <cell r="AQ960">
            <v>0</v>
          </cell>
          <cell r="AR960">
            <v>0</v>
          </cell>
          <cell r="AS960">
            <v>0</v>
          </cell>
          <cell r="AT960">
            <v>0</v>
          </cell>
          <cell r="AU960">
            <v>0</v>
          </cell>
          <cell r="AV960">
            <v>0</v>
          </cell>
        </row>
        <row r="961">
          <cell r="A961" t="str">
            <v>March</v>
          </cell>
          <cell r="B961" t="str">
            <v>2010-2011</v>
          </cell>
          <cell r="C961" t="str">
            <v>18225.512015.913</v>
          </cell>
          <cell r="D961" t="str">
            <v>CONSER</v>
          </cell>
          <cell r="E961" t="str">
            <v>MCCR</v>
          </cell>
          <cell r="F961">
            <v>40616</v>
          </cell>
          <cell r="G961">
            <v>212681</v>
          </cell>
          <cell r="H961" t="str">
            <v>LBS Publications Inc</v>
          </cell>
          <cell r="I961">
            <v>500</v>
          </cell>
          <cell r="J961" t="str">
            <v>00141428</v>
          </cell>
          <cell r="K961" t="str">
            <v>00361659</v>
          </cell>
          <cell r="L961" t="str">
            <v>2/7/11</v>
          </cell>
          <cell r="M961" t="str">
            <v>Additional Funding for 2010</v>
          </cell>
          <cell r="N961" t="str">
            <v>ECONGEN</v>
          </cell>
          <cell r="O961" t="str">
            <v>Print-Magazine</v>
          </cell>
          <cell r="P961" t="str">
            <v>Yes</v>
          </cell>
          <cell r="Q961">
            <v>500</v>
          </cell>
          <cell r="R961">
            <v>0</v>
          </cell>
          <cell r="S961">
            <v>0</v>
          </cell>
          <cell r="T961">
            <v>0</v>
          </cell>
          <cell r="U961">
            <v>500</v>
          </cell>
          <cell r="V961">
            <v>0</v>
          </cell>
          <cell r="W961">
            <v>0</v>
          </cell>
          <cell r="X961" t="str">
            <v>March2010-2011</v>
          </cell>
          <cell r="Y961" t="str">
            <v>March2010-2011Print-MagazineCONSER</v>
          </cell>
          <cell r="Z961" t="str">
            <v>Print-Magazine212681CONSER</v>
          </cell>
          <cell r="AA961" t="str">
            <v>March2010-2011ECONGEN</v>
          </cell>
          <cell r="AB961" t="str">
            <v>Print-MagazineCONSER</v>
          </cell>
          <cell r="AC961" t="str">
            <v>YesCONSERPrint-Magazine212681</v>
          </cell>
          <cell r="AD961" t="str">
            <v>ECONGENMarchMCCR</v>
          </cell>
          <cell r="AE961" t="str">
            <v>Print-MagazineCONSER212681March</v>
          </cell>
          <cell r="AF961">
            <v>0</v>
          </cell>
          <cell r="AG961">
            <v>500</v>
          </cell>
          <cell r="AH961">
            <v>0</v>
          </cell>
          <cell r="AI961">
            <v>0</v>
          </cell>
          <cell r="AJ961">
            <v>0</v>
          </cell>
          <cell r="AK961">
            <v>0</v>
          </cell>
          <cell r="AL961">
            <v>0</v>
          </cell>
          <cell r="AM961">
            <v>500</v>
          </cell>
          <cell r="AN961">
            <v>0</v>
          </cell>
          <cell r="AO961">
            <v>0</v>
          </cell>
          <cell r="AP961">
            <v>0</v>
          </cell>
          <cell r="AQ961">
            <v>0</v>
          </cell>
          <cell r="AR961">
            <v>0</v>
          </cell>
          <cell r="AS961">
            <v>0</v>
          </cell>
          <cell r="AT961">
            <v>0</v>
          </cell>
          <cell r="AU961">
            <v>0</v>
          </cell>
          <cell r="AV961">
            <v>0</v>
          </cell>
        </row>
        <row r="962">
          <cell r="A962" t="str">
            <v>March</v>
          </cell>
          <cell r="B962" t="str">
            <v>2010-2011</v>
          </cell>
          <cell r="C962" t="str">
            <v>18225.511200.912</v>
          </cell>
          <cell r="D962" t="str">
            <v>CONSER</v>
          </cell>
          <cell r="E962" t="str">
            <v>MCCR</v>
          </cell>
          <cell r="F962">
            <v>40620</v>
          </cell>
          <cell r="G962">
            <v>110111</v>
          </cell>
          <cell r="H962" t="str">
            <v>La Prensa</v>
          </cell>
          <cell r="I962">
            <v>328</v>
          </cell>
          <cell r="J962" t="str">
            <v>00141512</v>
          </cell>
          <cell r="K962" t="str">
            <v>00361660</v>
          </cell>
          <cell r="L962" t="str">
            <v>19252</v>
          </cell>
          <cell r="M962" t="str">
            <v>Additional Funding for 2010</v>
          </cell>
          <cell r="N962" t="str">
            <v>ECONGEN</v>
          </cell>
          <cell r="O962" t="str">
            <v>Print-Newspaper</v>
          </cell>
          <cell r="P962" t="str">
            <v>Yes</v>
          </cell>
          <cell r="Q962">
            <v>328</v>
          </cell>
          <cell r="R962">
            <v>0</v>
          </cell>
          <cell r="S962">
            <v>0</v>
          </cell>
          <cell r="T962">
            <v>0</v>
          </cell>
          <cell r="U962">
            <v>328</v>
          </cell>
          <cell r="V962">
            <v>0</v>
          </cell>
          <cell r="W962">
            <v>0</v>
          </cell>
          <cell r="X962" t="str">
            <v>March2010-2011</v>
          </cell>
          <cell r="Y962" t="str">
            <v>March2010-2011Print-NewspaperCONSER</v>
          </cell>
          <cell r="Z962" t="str">
            <v>Print-Newspaper110111CONSER</v>
          </cell>
          <cell r="AA962" t="str">
            <v>March2010-2011ECONGEN</v>
          </cell>
          <cell r="AB962" t="str">
            <v>Print-NewspaperCONSER</v>
          </cell>
          <cell r="AC962" t="str">
            <v>YesCONSERPrint-Newspaper110111</v>
          </cell>
          <cell r="AD962" t="str">
            <v>ECONGENMarchMCCR</v>
          </cell>
          <cell r="AE962" t="str">
            <v>Print-NewspaperCONSER110111March</v>
          </cell>
          <cell r="AF962">
            <v>0</v>
          </cell>
          <cell r="AG962">
            <v>328</v>
          </cell>
          <cell r="AH962">
            <v>0</v>
          </cell>
          <cell r="AI962">
            <v>0</v>
          </cell>
          <cell r="AJ962">
            <v>0</v>
          </cell>
          <cell r="AK962">
            <v>0</v>
          </cell>
          <cell r="AL962">
            <v>0</v>
          </cell>
          <cell r="AM962">
            <v>328</v>
          </cell>
          <cell r="AN962">
            <v>0</v>
          </cell>
          <cell r="AO962">
            <v>0</v>
          </cell>
          <cell r="AP962">
            <v>0</v>
          </cell>
          <cell r="AQ962">
            <v>0</v>
          </cell>
          <cell r="AR962">
            <v>0</v>
          </cell>
          <cell r="AS962">
            <v>0</v>
          </cell>
          <cell r="AT962">
            <v>0</v>
          </cell>
          <cell r="AU962">
            <v>0</v>
          </cell>
          <cell r="AV962">
            <v>0</v>
          </cell>
        </row>
        <row r="963">
          <cell r="A963" t="str">
            <v>March</v>
          </cell>
          <cell r="B963" t="str">
            <v>2010-2011</v>
          </cell>
          <cell r="C963" t="str">
            <v>18225.511200.912</v>
          </cell>
          <cell r="D963" t="str">
            <v>CONSER</v>
          </cell>
          <cell r="E963" t="str">
            <v>MCCR</v>
          </cell>
          <cell r="F963">
            <v>40620</v>
          </cell>
          <cell r="G963">
            <v>179639</v>
          </cell>
          <cell r="H963" t="str">
            <v>St Cloud In The News LLC</v>
          </cell>
          <cell r="I963">
            <v>488</v>
          </cell>
          <cell r="J963" t="str">
            <v>00141499</v>
          </cell>
          <cell r="K963" t="str">
            <v>00361660</v>
          </cell>
          <cell r="L963" t="str">
            <v>12895</v>
          </cell>
          <cell r="M963" t="str">
            <v>Additional Funding for 2010</v>
          </cell>
          <cell r="N963" t="str">
            <v>ECONGEN</v>
          </cell>
          <cell r="O963" t="str">
            <v>Print-Newspaper</v>
          </cell>
          <cell r="P963" t="str">
            <v>Yes</v>
          </cell>
          <cell r="Q963">
            <v>488</v>
          </cell>
          <cell r="R963">
            <v>0</v>
          </cell>
          <cell r="S963">
            <v>0</v>
          </cell>
          <cell r="T963">
            <v>0</v>
          </cell>
          <cell r="U963">
            <v>488</v>
          </cell>
          <cell r="V963">
            <v>0</v>
          </cell>
          <cell r="W963">
            <v>0</v>
          </cell>
          <cell r="X963" t="str">
            <v>March2010-2011</v>
          </cell>
          <cell r="Y963" t="str">
            <v>March2010-2011Print-NewspaperCONSER</v>
          </cell>
          <cell r="Z963" t="str">
            <v>Print-Newspaper179639CONSER</v>
          </cell>
          <cell r="AA963" t="str">
            <v>March2010-2011ECONGEN</v>
          </cell>
          <cell r="AB963" t="str">
            <v>Print-NewspaperCONSER</v>
          </cell>
          <cell r="AC963" t="str">
            <v>YesCONSERPrint-Newspaper179639</v>
          </cell>
          <cell r="AD963" t="str">
            <v>ECONGENMarchMCCR</v>
          </cell>
          <cell r="AE963" t="str">
            <v>Print-NewspaperCONSER179639March</v>
          </cell>
          <cell r="AF963">
            <v>0</v>
          </cell>
          <cell r="AG963">
            <v>488</v>
          </cell>
          <cell r="AH963">
            <v>0</v>
          </cell>
          <cell r="AI963">
            <v>0</v>
          </cell>
          <cell r="AJ963">
            <v>0</v>
          </cell>
          <cell r="AK963">
            <v>0</v>
          </cell>
          <cell r="AL963">
            <v>0</v>
          </cell>
          <cell r="AM963">
            <v>488</v>
          </cell>
          <cell r="AN963">
            <v>0</v>
          </cell>
          <cell r="AO963">
            <v>0</v>
          </cell>
          <cell r="AP963">
            <v>0</v>
          </cell>
          <cell r="AQ963">
            <v>0</v>
          </cell>
          <cell r="AR963">
            <v>0</v>
          </cell>
          <cell r="AS963">
            <v>0</v>
          </cell>
          <cell r="AT963">
            <v>0</v>
          </cell>
          <cell r="AU963">
            <v>0</v>
          </cell>
          <cell r="AV963">
            <v>0</v>
          </cell>
        </row>
        <row r="964">
          <cell r="A964" t="str">
            <v>March</v>
          </cell>
          <cell r="B964" t="str">
            <v>2010-2011</v>
          </cell>
          <cell r="C964" t="str">
            <v>18225.512015.913</v>
          </cell>
          <cell r="D964" t="str">
            <v>CONSER</v>
          </cell>
          <cell r="E964" t="str">
            <v>MCCR</v>
          </cell>
          <cell r="F964">
            <v>40620</v>
          </cell>
          <cell r="G964" t="str">
            <v>110111-ON</v>
          </cell>
          <cell r="H964" t="str">
            <v>La Prensa</v>
          </cell>
          <cell r="I964">
            <v>300</v>
          </cell>
          <cell r="J964" t="str">
            <v>00141511</v>
          </cell>
          <cell r="K964" t="str">
            <v xml:space="preserve"> </v>
          </cell>
          <cell r="L964" t="str">
            <v>19253</v>
          </cell>
          <cell r="M964" t="str">
            <v>Additional Funding for 2010</v>
          </cell>
          <cell r="N964" t="str">
            <v>ECONGEN</v>
          </cell>
          <cell r="O964" t="str">
            <v>Online</v>
          </cell>
          <cell r="P964" t="str">
            <v>Yes</v>
          </cell>
          <cell r="Q964">
            <v>300</v>
          </cell>
          <cell r="R964">
            <v>0</v>
          </cell>
          <cell r="S964">
            <v>0</v>
          </cell>
          <cell r="T964">
            <v>0</v>
          </cell>
          <cell r="U964">
            <v>300</v>
          </cell>
          <cell r="V964">
            <v>0</v>
          </cell>
          <cell r="W964">
            <v>0</v>
          </cell>
          <cell r="X964" t="str">
            <v>March2010-2011</v>
          </cell>
          <cell r="Y964" t="str">
            <v>March2010-2011OnlineCONSER</v>
          </cell>
          <cell r="Z964" t="str">
            <v>Online110111-ONCONSER</v>
          </cell>
          <cell r="AA964" t="str">
            <v>March2010-2011ECONGEN</v>
          </cell>
          <cell r="AB964" t="str">
            <v>OnlineCONSER</v>
          </cell>
          <cell r="AC964" t="str">
            <v>YesCONSEROnline110111-ON</v>
          </cell>
          <cell r="AD964" t="str">
            <v>ECONGENMarchMCCR</v>
          </cell>
          <cell r="AE964" t="str">
            <v>OnlineCONSER110111-ONMarch</v>
          </cell>
          <cell r="AF964">
            <v>0</v>
          </cell>
          <cell r="AG964">
            <v>300</v>
          </cell>
          <cell r="AH964">
            <v>0</v>
          </cell>
          <cell r="AI964">
            <v>0</v>
          </cell>
          <cell r="AJ964">
            <v>0</v>
          </cell>
          <cell r="AK964">
            <v>0</v>
          </cell>
          <cell r="AL964">
            <v>0</v>
          </cell>
          <cell r="AM964">
            <v>300</v>
          </cell>
          <cell r="AN964">
            <v>0</v>
          </cell>
          <cell r="AO964">
            <v>0</v>
          </cell>
          <cell r="AP964">
            <v>0</v>
          </cell>
          <cell r="AQ964">
            <v>0</v>
          </cell>
          <cell r="AR964">
            <v>0</v>
          </cell>
          <cell r="AS964">
            <v>0</v>
          </cell>
          <cell r="AT964">
            <v>0</v>
          </cell>
          <cell r="AU964">
            <v>0</v>
          </cell>
          <cell r="AV964">
            <v>0</v>
          </cell>
        </row>
        <row r="965">
          <cell r="A965" t="str">
            <v>March</v>
          </cell>
          <cell r="B965" t="str">
            <v>2010-2011</v>
          </cell>
          <cell r="C965" t="str">
            <v>18225.511200.912</v>
          </cell>
          <cell r="D965" t="str">
            <v>CONSER</v>
          </cell>
          <cell r="E965" t="str">
            <v>MCCR</v>
          </cell>
          <cell r="F965">
            <v>40623</v>
          </cell>
          <cell r="G965">
            <v>97217</v>
          </cell>
          <cell r="H965" t="str">
            <v>Orlando Business Journal</v>
          </cell>
          <cell r="I965">
            <v>2250</v>
          </cell>
          <cell r="J965" t="str">
            <v>00141530</v>
          </cell>
          <cell r="K965" t="str">
            <v>00361660</v>
          </cell>
          <cell r="L965" t="str">
            <v>INV0002334</v>
          </cell>
          <cell r="M965" t="str">
            <v>Additional Funding for 2010</v>
          </cell>
          <cell r="N965" t="str">
            <v>ECONGEN</v>
          </cell>
          <cell r="O965" t="str">
            <v>Print-Newspaper</v>
          </cell>
          <cell r="P965" t="str">
            <v>Yes</v>
          </cell>
          <cell r="Q965">
            <v>2250</v>
          </cell>
          <cell r="R965">
            <v>0</v>
          </cell>
          <cell r="S965">
            <v>0</v>
          </cell>
          <cell r="T965">
            <v>0</v>
          </cell>
          <cell r="U965">
            <v>2250</v>
          </cell>
          <cell r="V965">
            <v>0</v>
          </cell>
          <cell r="W965">
            <v>0</v>
          </cell>
          <cell r="X965" t="str">
            <v>March2010-2011</v>
          </cell>
          <cell r="Y965" t="str">
            <v>March2010-2011Print-NewspaperCONSER</v>
          </cell>
          <cell r="Z965" t="str">
            <v>Print-Newspaper97217CONSER</v>
          </cell>
          <cell r="AA965" t="str">
            <v>March2010-2011ECONGEN</v>
          </cell>
          <cell r="AB965" t="str">
            <v>Print-NewspaperCONSER</v>
          </cell>
          <cell r="AC965" t="str">
            <v>YesCONSERPrint-Newspaper97217</v>
          </cell>
          <cell r="AD965" t="str">
            <v>ECONGENMarchMCCR</v>
          </cell>
          <cell r="AE965" t="str">
            <v>Print-NewspaperCONSER97217March</v>
          </cell>
          <cell r="AF965">
            <v>0</v>
          </cell>
          <cell r="AG965">
            <v>2250</v>
          </cell>
          <cell r="AH965">
            <v>0</v>
          </cell>
          <cell r="AI965">
            <v>0</v>
          </cell>
          <cell r="AJ965">
            <v>0</v>
          </cell>
          <cell r="AK965">
            <v>0</v>
          </cell>
          <cell r="AL965">
            <v>0</v>
          </cell>
          <cell r="AM965">
            <v>2250</v>
          </cell>
          <cell r="AN965">
            <v>0</v>
          </cell>
          <cell r="AO965">
            <v>0</v>
          </cell>
          <cell r="AP965">
            <v>0</v>
          </cell>
          <cell r="AQ965">
            <v>0</v>
          </cell>
          <cell r="AR965">
            <v>0</v>
          </cell>
          <cell r="AS965">
            <v>0</v>
          </cell>
          <cell r="AT965">
            <v>0</v>
          </cell>
          <cell r="AU965">
            <v>0</v>
          </cell>
          <cell r="AV965">
            <v>0</v>
          </cell>
        </row>
        <row r="966">
          <cell r="A966" t="str">
            <v>March</v>
          </cell>
          <cell r="B966" t="str">
            <v>2010-2011</v>
          </cell>
          <cell r="C966" t="str">
            <v>18225.512015.913</v>
          </cell>
          <cell r="D966" t="str">
            <v>CONSER</v>
          </cell>
          <cell r="E966" t="str">
            <v>MCCR</v>
          </cell>
          <cell r="F966">
            <v>40623</v>
          </cell>
          <cell r="G966">
            <v>53405</v>
          </cell>
          <cell r="H966" t="str">
            <v>Cox Radio WCFB FM</v>
          </cell>
          <cell r="I966">
            <v>531.26</v>
          </cell>
          <cell r="J966" t="str">
            <v>00141521</v>
          </cell>
          <cell r="K966" t="str">
            <v>00361659</v>
          </cell>
          <cell r="L966" t="str">
            <v>IN-CFB-111024044</v>
          </cell>
          <cell r="M966" t="str">
            <v>Additional Funding for 2010</v>
          </cell>
          <cell r="N966" t="str">
            <v>ECONGEN</v>
          </cell>
          <cell r="O966" t="str">
            <v>Radio</v>
          </cell>
          <cell r="P966" t="str">
            <v>Yes</v>
          </cell>
          <cell r="Q966">
            <v>531.26</v>
          </cell>
          <cell r="R966">
            <v>0</v>
          </cell>
          <cell r="S966">
            <v>0</v>
          </cell>
          <cell r="T966">
            <v>0</v>
          </cell>
          <cell r="U966">
            <v>531.26</v>
          </cell>
          <cell r="V966">
            <v>0</v>
          </cell>
          <cell r="W966">
            <v>0</v>
          </cell>
          <cell r="X966" t="str">
            <v>March2010-2011</v>
          </cell>
          <cell r="Y966" t="str">
            <v>March2010-2011RadioCONSER</v>
          </cell>
          <cell r="Z966" t="str">
            <v>Radio53405CONSER</v>
          </cell>
          <cell r="AA966" t="str">
            <v>March2010-2011ECONGEN</v>
          </cell>
          <cell r="AB966" t="str">
            <v>RadioCONSER</v>
          </cell>
          <cell r="AC966" t="str">
            <v>YesCONSERRadio53405</v>
          </cell>
          <cell r="AD966" t="str">
            <v>ECONGENMarchMCCR</v>
          </cell>
          <cell r="AE966" t="str">
            <v>RadioCONSER53405March</v>
          </cell>
          <cell r="AF966">
            <v>0</v>
          </cell>
          <cell r="AG966">
            <v>531.26</v>
          </cell>
          <cell r="AH966">
            <v>0</v>
          </cell>
          <cell r="AI966">
            <v>0</v>
          </cell>
          <cell r="AJ966">
            <v>0</v>
          </cell>
          <cell r="AK966">
            <v>0</v>
          </cell>
          <cell r="AL966">
            <v>0</v>
          </cell>
          <cell r="AM966">
            <v>531.26</v>
          </cell>
          <cell r="AN966">
            <v>0</v>
          </cell>
          <cell r="AO966">
            <v>0</v>
          </cell>
          <cell r="AP966">
            <v>0</v>
          </cell>
          <cell r="AQ966">
            <v>0</v>
          </cell>
          <cell r="AR966">
            <v>0</v>
          </cell>
          <cell r="AS966">
            <v>0</v>
          </cell>
          <cell r="AT966">
            <v>0</v>
          </cell>
          <cell r="AU966">
            <v>0</v>
          </cell>
          <cell r="AV966">
            <v>0</v>
          </cell>
        </row>
        <row r="967">
          <cell r="A967" t="str">
            <v>March</v>
          </cell>
          <cell r="B967" t="str">
            <v>2010-2011</v>
          </cell>
          <cell r="C967" t="str">
            <v>18225.512015.913</v>
          </cell>
          <cell r="D967" t="str">
            <v>CONSER</v>
          </cell>
          <cell r="E967" t="str">
            <v>MCCR</v>
          </cell>
          <cell r="F967">
            <v>40623</v>
          </cell>
          <cell r="G967">
            <v>53403</v>
          </cell>
          <cell r="H967" t="str">
            <v>Cox Radio WDBO AM</v>
          </cell>
          <cell r="I967">
            <v>714</v>
          </cell>
          <cell r="J967" t="str">
            <v>00141520</v>
          </cell>
          <cell r="K967" t="str">
            <v>00361659</v>
          </cell>
          <cell r="L967" t="str">
            <v>IN-DBO-111024051</v>
          </cell>
          <cell r="M967" t="str">
            <v>Additional Funding for 2010</v>
          </cell>
          <cell r="N967" t="str">
            <v>ECONGEN</v>
          </cell>
          <cell r="O967" t="str">
            <v>Radio</v>
          </cell>
          <cell r="P967" t="str">
            <v>Yes</v>
          </cell>
          <cell r="Q967">
            <v>714</v>
          </cell>
          <cell r="R967">
            <v>0</v>
          </cell>
          <cell r="S967">
            <v>0</v>
          </cell>
          <cell r="T967">
            <v>0</v>
          </cell>
          <cell r="U967">
            <v>714</v>
          </cell>
          <cell r="V967">
            <v>0</v>
          </cell>
          <cell r="W967">
            <v>0</v>
          </cell>
          <cell r="X967" t="str">
            <v>March2010-2011</v>
          </cell>
          <cell r="Y967" t="str">
            <v>March2010-2011RadioCONSER</v>
          </cell>
          <cell r="Z967" t="str">
            <v>Radio53403CONSER</v>
          </cell>
          <cell r="AA967" t="str">
            <v>March2010-2011ECONGEN</v>
          </cell>
          <cell r="AB967" t="str">
            <v>RadioCONSER</v>
          </cell>
          <cell r="AC967" t="str">
            <v>YesCONSERRadio53403</v>
          </cell>
          <cell r="AD967" t="str">
            <v>ECONGENMarchMCCR</v>
          </cell>
          <cell r="AE967" t="str">
            <v>RadioCONSER53403March</v>
          </cell>
          <cell r="AF967">
            <v>0</v>
          </cell>
          <cell r="AG967">
            <v>714</v>
          </cell>
          <cell r="AH967">
            <v>0</v>
          </cell>
          <cell r="AI967">
            <v>0</v>
          </cell>
          <cell r="AJ967">
            <v>0</v>
          </cell>
          <cell r="AK967">
            <v>0</v>
          </cell>
          <cell r="AL967">
            <v>0</v>
          </cell>
          <cell r="AM967">
            <v>714</v>
          </cell>
          <cell r="AN967">
            <v>0</v>
          </cell>
          <cell r="AO967">
            <v>0</v>
          </cell>
          <cell r="AP967">
            <v>0</v>
          </cell>
          <cell r="AQ967">
            <v>0</v>
          </cell>
          <cell r="AR967">
            <v>0</v>
          </cell>
          <cell r="AS967">
            <v>0</v>
          </cell>
          <cell r="AT967">
            <v>0</v>
          </cell>
          <cell r="AU967">
            <v>0</v>
          </cell>
          <cell r="AV967">
            <v>0</v>
          </cell>
        </row>
        <row r="968">
          <cell r="A968" t="str">
            <v>March</v>
          </cell>
          <cell r="B968" t="str">
            <v>2010-2011</v>
          </cell>
          <cell r="C968" t="str">
            <v>18225.512015.913</v>
          </cell>
          <cell r="D968" t="str">
            <v>CONSER</v>
          </cell>
          <cell r="E968" t="str">
            <v>MCCR</v>
          </cell>
          <cell r="F968">
            <v>40623</v>
          </cell>
          <cell r="G968">
            <v>121382</v>
          </cell>
          <cell r="H968" t="str">
            <v>Cox Radio WHTQ FM</v>
          </cell>
          <cell r="I968">
            <v>427.13</v>
          </cell>
          <cell r="J968" t="str">
            <v>00141519</v>
          </cell>
          <cell r="K968" t="str">
            <v>00361659</v>
          </cell>
          <cell r="L968" t="str">
            <v>IN-HTQ-111023200</v>
          </cell>
          <cell r="M968" t="str">
            <v>Additional Funding for 2010</v>
          </cell>
          <cell r="N968" t="str">
            <v>ECONGEN</v>
          </cell>
          <cell r="O968" t="str">
            <v>Radio</v>
          </cell>
          <cell r="P968" t="str">
            <v>Yes</v>
          </cell>
          <cell r="Q968">
            <v>427.13</v>
          </cell>
          <cell r="R968">
            <v>0</v>
          </cell>
          <cell r="S968">
            <v>0</v>
          </cell>
          <cell r="T968">
            <v>0</v>
          </cell>
          <cell r="U968">
            <v>427.13</v>
          </cell>
          <cell r="V968">
            <v>0</v>
          </cell>
          <cell r="W968">
            <v>0</v>
          </cell>
          <cell r="X968" t="str">
            <v>March2010-2011</v>
          </cell>
          <cell r="Y968" t="str">
            <v>March2010-2011RadioCONSER</v>
          </cell>
          <cell r="Z968" t="str">
            <v>Radio121382CONSER</v>
          </cell>
          <cell r="AA968" t="str">
            <v>March2010-2011ECONGEN</v>
          </cell>
          <cell r="AB968" t="str">
            <v>RadioCONSER</v>
          </cell>
          <cell r="AC968" t="str">
            <v>YesCONSERRadio121382</v>
          </cell>
          <cell r="AD968" t="str">
            <v>ECONGENMarchMCCR</v>
          </cell>
          <cell r="AE968" t="str">
            <v>RadioCONSER121382March</v>
          </cell>
          <cell r="AF968">
            <v>0</v>
          </cell>
          <cell r="AG968">
            <v>427.13</v>
          </cell>
          <cell r="AH968">
            <v>0</v>
          </cell>
          <cell r="AI968">
            <v>0</v>
          </cell>
          <cell r="AJ968">
            <v>0</v>
          </cell>
          <cell r="AK968">
            <v>0</v>
          </cell>
          <cell r="AL968">
            <v>0</v>
          </cell>
          <cell r="AM968">
            <v>427.13</v>
          </cell>
          <cell r="AN968">
            <v>0</v>
          </cell>
          <cell r="AO968">
            <v>0</v>
          </cell>
          <cell r="AP968">
            <v>0</v>
          </cell>
          <cell r="AQ968">
            <v>0</v>
          </cell>
          <cell r="AR968">
            <v>0</v>
          </cell>
          <cell r="AS968">
            <v>0</v>
          </cell>
          <cell r="AT968">
            <v>0</v>
          </cell>
          <cell r="AU968">
            <v>0</v>
          </cell>
          <cell r="AV968">
            <v>0</v>
          </cell>
        </row>
        <row r="969">
          <cell r="A969" t="str">
            <v>March</v>
          </cell>
          <cell r="B969" t="str">
            <v>2010-2011</v>
          </cell>
          <cell r="C969" t="str">
            <v>18225.512015.913</v>
          </cell>
          <cell r="D969" t="str">
            <v>CONSER</v>
          </cell>
          <cell r="E969" t="str">
            <v>MCCR</v>
          </cell>
          <cell r="F969">
            <v>40623</v>
          </cell>
          <cell r="G969">
            <v>53404</v>
          </cell>
          <cell r="H969" t="str">
            <v>Cox Radio WMMO FM</v>
          </cell>
          <cell r="I969">
            <v>531.26</v>
          </cell>
          <cell r="J969" t="str">
            <v>00141518</v>
          </cell>
          <cell r="K969" t="str">
            <v>00361659</v>
          </cell>
          <cell r="L969" t="str">
            <v>IN-MMO-111023836</v>
          </cell>
          <cell r="M969" t="str">
            <v>Additional Funding for 2010</v>
          </cell>
          <cell r="N969" t="str">
            <v>ECONGEN</v>
          </cell>
          <cell r="O969" t="str">
            <v>Radio</v>
          </cell>
          <cell r="P969" t="str">
            <v>Yes</v>
          </cell>
          <cell r="Q969">
            <v>531.26</v>
          </cell>
          <cell r="R969">
            <v>0</v>
          </cell>
          <cell r="S969">
            <v>0</v>
          </cell>
          <cell r="T969">
            <v>0</v>
          </cell>
          <cell r="U969">
            <v>531.26</v>
          </cell>
          <cell r="V969">
            <v>0</v>
          </cell>
          <cell r="W969">
            <v>0</v>
          </cell>
          <cell r="X969" t="str">
            <v>March2010-2011</v>
          </cell>
          <cell r="Y969" t="str">
            <v>March2010-2011RadioCONSER</v>
          </cell>
          <cell r="Z969" t="str">
            <v>Radio53404CONSER</v>
          </cell>
          <cell r="AA969" t="str">
            <v>March2010-2011ECONGEN</v>
          </cell>
          <cell r="AB969" t="str">
            <v>RadioCONSER</v>
          </cell>
          <cell r="AC969" t="str">
            <v>YesCONSERRadio53404</v>
          </cell>
          <cell r="AD969" t="str">
            <v>ECONGENMarchMCCR</v>
          </cell>
          <cell r="AE969" t="str">
            <v>RadioCONSER53404March</v>
          </cell>
          <cell r="AF969">
            <v>0</v>
          </cell>
          <cell r="AG969">
            <v>531.26</v>
          </cell>
          <cell r="AH969">
            <v>0</v>
          </cell>
          <cell r="AI969">
            <v>0</v>
          </cell>
          <cell r="AJ969">
            <v>0</v>
          </cell>
          <cell r="AK969">
            <v>0</v>
          </cell>
          <cell r="AL969">
            <v>0</v>
          </cell>
          <cell r="AM969">
            <v>531.26</v>
          </cell>
          <cell r="AN969">
            <v>0</v>
          </cell>
          <cell r="AO969">
            <v>0</v>
          </cell>
          <cell r="AP969">
            <v>0</v>
          </cell>
          <cell r="AQ969">
            <v>0</v>
          </cell>
          <cell r="AR969">
            <v>0</v>
          </cell>
          <cell r="AS969">
            <v>0</v>
          </cell>
          <cell r="AT969">
            <v>0</v>
          </cell>
          <cell r="AU969">
            <v>0</v>
          </cell>
          <cell r="AV969">
            <v>0</v>
          </cell>
        </row>
        <row r="970">
          <cell r="A970" t="str">
            <v>March</v>
          </cell>
          <cell r="B970" t="str">
            <v>2010-2011</v>
          </cell>
          <cell r="C970" t="str">
            <v>18225.512015.913</v>
          </cell>
          <cell r="D970" t="str">
            <v>CONSER</v>
          </cell>
          <cell r="E970" t="str">
            <v>MCCR</v>
          </cell>
          <cell r="F970">
            <v>40623</v>
          </cell>
          <cell r="G970">
            <v>53406</v>
          </cell>
          <cell r="H970" t="str">
            <v>Cox Radio WWKA FM</v>
          </cell>
          <cell r="I970">
            <v>490.88</v>
          </cell>
          <cell r="J970" t="str">
            <v>00141517</v>
          </cell>
          <cell r="K970" t="str">
            <v>00361659</v>
          </cell>
          <cell r="L970" t="str">
            <v>IN-WKA-111023962</v>
          </cell>
          <cell r="M970" t="str">
            <v>Additional Funding for 2010</v>
          </cell>
          <cell r="N970" t="str">
            <v>ECONGEN</v>
          </cell>
          <cell r="O970" t="str">
            <v>Radio</v>
          </cell>
          <cell r="P970" t="str">
            <v>Yes</v>
          </cell>
          <cell r="Q970">
            <v>490.88</v>
          </cell>
          <cell r="R970">
            <v>0</v>
          </cell>
          <cell r="S970">
            <v>0</v>
          </cell>
          <cell r="T970">
            <v>0</v>
          </cell>
          <cell r="U970">
            <v>490.88</v>
          </cell>
          <cell r="V970">
            <v>0</v>
          </cell>
          <cell r="W970">
            <v>0</v>
          </cell>
          <cell r="X970" t="str">
            <v>March2010-2011</v>
          </cell>
          <cell r="Y970" t="str">
            <v>March2010-2011RadioCONSER</v>
          </cell>
          <cell r="Z970" t="str">
            <v>Radio53406CONSER</v>
          </cell>
          <cell r="AA970" t="str">
            <v>March2010-2011ECONGEN</v>
          </cell>
          <cell r="AB970" t="str">
            <v>RadioCONSER</v>
          </cell>
          <cell r="AC970" t="str">
            <v>YesCONSERRadio53406</v>
          </cell>
          <cell r="AD970" t="str">
            <v>ECONGENMarchMCCR</v>
          </cell>
          <cell r="AE970" t="str">
            <v>RadioCONSER53406March</v>
          </cell>
          <cell r="AF970">
            <v>0</v>
          </cell>
          <cell r="AG970">
            <v>490.88</v>
          </cell>
          <cell r="AH970">
            <v>0</v>
          </cell>
          <cell r="AI970">
            <v>0</v>
          </cell>
          <cell r="AJ970">
            <v>0</v>
          </cell>
          <cell r="AK970">
            <v>0</v>
          </cell>
          <cell r="AL970">
            <v>0</v>
          </cell>
          <cell r="AM970">
            <v>490.88</v>
          </cell>
          <cell r="AN970">
            <v>0</v>
          </cell>
          <cell r="AO970">
            <v>0</v>
          </cell>
          <cell r="AP970">
            <v>0</v>
          </cell>
          <cell r="AQ970">
            <v>0</v>
          </cell>
          <cell r="AR970">
            <v>0</v>
          </cell>
          <cell r="AS970">
            <v>0</v>
          </cell>
          <cell r="AT970">
            <v>0</v>
          </cell>
          <cell r="AU970">
            <v>0</v>
          </cell>
          <cell r="AV970">
            <v>0</v>
          </cell>
        </row>
        <row r="971">
          <cell r="A971" t="str">
            <v>March</v>
          </cell>
          <cell r="B971" t="str">
            <v>2010-2011</v>
          </cell>
          <cell r="C971" t="str">
            <v>18225.512015.913</v>
          </cell>
          <cell r="D971" t="str">
            <v>CONSER</v>
          </cell>
          <cell r="E971" t="str">
            <v>MCCR</v>
          </cell>
          <cell r="F971">
            <v>40623</v>
          </cell>
          <cell r="G971">
            <v>207770</v>
          </cell>
          <cell r="H971" t="str">
            <v>Latino Link Views LLC</v>
          </cell>
          <cell r="I971">
            <v>1000</v>
          </cell>
          <cell r="J971" t="str">
            <v>00141529</v>
          </cell>
          <cell r="K971" t="str">
            <v>00361659</v>
          </cell>
          <cell r="L971" t="str">
            <v>LLV201103</v>
          </cell>
          <cell r="M971" t="str">
            <v>Additional Funding for 2010</v>
          </cell>
          <cell r="N971" t="str">
            <v>ECONGEN</v>
          </cell>
          <cell r="O971" t="str">
            <v>Print-Newspaper</v>
          </cell>
          <cell r="P971" t="str">
            <v>Yes</v>
          </cell>
          <cell r="Q971">
            <v>1000</v>
          </cell>
          <cell r="R971">
            <v>0</v>
          </cell>
          <cell r="S971">
            <v>0</v>
          </cell>
          <cell r="T971">
            <v>0</v>
          </cell>
          <cell r="U971">
            <v>1000</v>
          </cell>
          <cell r="V971">
            <v>0</v>
          </cell>
          <cell r="W971">
            <v>0</v>
          </cell>
          <cell r="X971" t="str">
            <v>March2010-2011</v>
          </cell>
          <cell r="Y971" t="str">
            <v>March2010-2011Print-NewspaperCONSER</v>
          </cell>
          <cell r="Z971" t="str">
            <v>Print-Newspaper207770CONSER</v>
          </cell>
          <cell r="AA971" t="str">
            <v>March2010-2011ECONGEN</v>
          </cell>
          <cell r="AB971" t="str">
            <v>Print-NewspaperCONSER</v>
          </cell>
          <cell r="AC971" t="str">
            <v>YesCONSERPrint-Newspaper207770</v>
          </cell>
          <cell r="AD971" t="str">
            <v>ECONGENMarchMCCR</v>
          </cell>
          <cell r="AE971" t="str">
            <v>Print-NewspaperCONSER207770March</v>
          </cell>
          <cell r="AF971">
            <v>0</v>
          </cell>
          <cell r="AG971">
            <v>1000</v>
          </cell>
          <cell r="AH971">
            <v>0</v>
          </cell>
          <cell r="AI971">
            <v>0</v>
          </cell>
          <cell r="AJ971">
            <v>0</v>
          </cell>
          <cell r="AK971">
            <v>0</v>
          </cell>
          <cell r="AL971">
            <v>0</v>
          </cell>
          <cell r="AM971">
            <v>1000</v>
          </cell>
          <cell r="AN971">
            <v>0</v>
          </cell>
          <cell r="AO971">
            <v>0</v>
          </cell>
          <cell r="AP971">
            <v>0</v>
          </cell>
          <cell r="AQ971">
            <v>0</v>
          </cell>
          <cell r="AR971">
            <v>0</v>
          </cell>
          <cell r="AS971">
            <v>0</v>
          </cell>
          <cell r="AT971">
            <v>0</v>
          </cell>
          <cell r="AU971">
            <v>0</v>
          </cell>
          <cell r="AV971">
            <v>0</v>
          </cell>
        </row>
        <row r="972">
          <cell r="A972" t="str">
            <v>March</v>
          </cell>
          <cell r="B972" t="str">
            <v>2010-2011</v>
          </cell>
          <cell r="C972" t="str">
            <v>18225.512015.913</v>
          </cell>
          <cell r="D972" t="str">
            <v>CONSER</v>
          </cell>
          <cell r="E972" t="str">
            <v>MCCR</v>
          </cell>
          <cell r="F972">
            <v>40623</v>
          </cell>
          <cell r="G972">
            <v>51440</v>
          </cell>
          <cell r="H972" t="str">
            <v>WLOQ Gross Communications Corp</v>
          </cell>
          <cell r="I972">
            <v>354.88</v>
          </cell>
          <cell r="J972" t="str">
            <v>00141532</v>
          </cell>
          <cell r="K972" t="str">
            <v>00361659</v>
          </cell>
          <cell r="L972" t="str">
            <v>IN-1110221829</v>
          </cell>
          <cell r="M972" t="str">
            <v>Additional Funding for 2010</v>
          </cell>
          <cell r="N972" t="str">
            <v>ECONGEN</v>
          </cell>
          <cell r="O972" t="str">
            <v>Radio</v>
          </cell>
          <cell r="P972" t="str">
            <v>Yes</v>
          </cell>
          <cell r="Q972">
            <v>354.88</v>
          </cell>
          <cell r="R972">
            <v>0</v>
          </cell>
          <cell r="S972">
            <v>0</v>
          </cell>
          <cell r="T972">
            <v>0</v>
          </cell>
          <cell r="U972">
            <v>354.88</v>
          </cell>
          <cell r="V972">
            <v>0</v>
          </cell>
          <cell r="W972">
            <v>0</v>
          </cell>
          <cell r="X972" t="str">
            <v>March2010-2011</v>
          </cell>
          <cell r="Y972" t="str">
            <v>March2010-2011RadioCONSER</v>
          </cell>
          <cell r="Z972" t="str">
            <v>Radio51440CONSER</v>
          </cell>
          <cell r="AA972" t="str">
            <v>March2010-2011ECONGEN</v>
          </cell>
          <cell r="AB972" t="str">
            <v>RadioCONSER</v>
          </cell>
          <cell r="AC972" t="str">
            <v>YesCONSERRadio51440</v>
          </cell>
          <cell r="AD972" t="str">
            <v>ECONGENMarchMCCR</v>
          </cell>
          <cell r="AE972" t="str">
            <v>RadioCONSER51440March</v>
          </cell>
          <cell r="AF972">
            <v>0</v>
          </cell>
          <cell r="AG972">
            <v>354.88</v>
          </cell>
          <cell r="AH972">
            <v>0</v>
          </cell>
          <cell r="AI972">
            <v>0</v>
          </cell>
          <cell r="AJ972">
            <v>0</v>
          </cell>
          <cell r="AK972">
            <v>0</v>
          </cell>
          <cell r="AL972">
            <v>0</v>
          </cell>
          <cell r="AM972">
            <v>354.88</v>
          </cell>
          <cell r="AN972">
            <v>0</v>
          </cell>
          <cell r="AO972">
            <v>0</v>
          </cell>
          <cell r="AP972">
            <v>0</v>
          </cell>
          <cell r="AQ972">
            <v>0</v>
          </cell>
          <cell r="AR972">
            <v>0</v>
          </cell>
          <cell r="AS972">
            <v>0</v>
          </cell>
          <cell r="AT972">
            <v>0</v>
          </cell>
          <cell r="AU972">
            <v>0</v>
          </cell>
          <cell r="AV972">
            <v>0</v>
          </cell>
        </row>
        <row r="973">
          <cell r="A973" t="str">
            <v>March</v>
          </cell>
          <cell r="B973" t="str">
            <v>2010-2011</v>
          </cell>
          <cell r="C973" t="str">
            <v>18225.511200.912</v>
          </cell>
          <cell r="D973" t="str">
            <v>CONSER</v>
          </cell>
          <cell r="E973" t="str">
            <v>MCCR</v>
          </cell>
          <cell r="F973">
            <v>40624</v>
          </cell>
          <cell r="G973">
            <v>110111</v>
          </cell>
          <cell r="H973" t="str">
            <v>La Prensa</v>
          </cell>
          <cell r="I973">
            <v>328</v>
          </cell>
          <cell r="J973" t="str">
            <v>00141552</v>
          </cell>
          <cell r="K973" t="str">
            <v>00361660</v>
          </cell>
          <cell r="L973" t="str">
            <v>19251</v>
          </cell>
          <cell r="M973" t="str">
            <v>Additional Funding for 2010</v>
          </cell>
          <cell r="N973" t="str">
            <v>ECONGEN</v>
          </cell>
          <cell r="O973" t="str">
            <v>Print-Newspaper</v>
          </cell>
          <cell r="P973" t="str">
            <v>Yes</v>
          </cell>
          <cell r="Q973">
            <v>328</v>
          </cell>
          <cell r="R973">
            <v>0</v>
          </cell>
          <cell r="S973">
            <v>0</v>
          </cell>
          <cell r="T973">
            <v>0</v>
          </cell>
          <cell r="U973">
            <v>328</v>
          </cell>
          <cell r="V973">
            <v>0</v>
          </cell>
          <cell r="W973">
            <v>0</v>
          </cell>
          <cell r="X973" t="str">
            <v>March2010-2011</v>
          </cell>
          <cell r="Y973" t="str">
            <v>March2010-2011Print-NewspaperCONSER</v>
          </cell>
          <cell r="Z973" t="str">
            <v>Print-Newspaper110111CONSER</v>
          </cell>
          <cell r="AA973" t="str">
            <v>March2010-2011ECONGEN</v>
          </cell>
          <cell r="AB973" t="str">
            <v>Print-NewspaperCONSER</v>
          </cell>
          <cell r="AC973" t="str">
            <v>YesCONSERPrint-Newspaper110111</v>
          </cell>
          <cell r="AD973" t="str">
            <v>ECONGENMarchMCCR</v>
          </cell>
          <cell r="AE973" t="str">
            <v>Print-NewspaperCONSER110111March</v>
          </cell>
          <cell r="AF973">
            <v>0</v>
          </cell>
          <cell r="AG973">
            <v>328</v>
          </cell>
          <cell r="AH973">
            <v>0</v>
          </cell>
          <cell r="AI973">
            <v>0</v>
          </cell>
          <cell r="AJ973">
            <v>0</v>
          </cell>
          <cell r="AK973">
            <v>0</v>
          </cell>
          <cell r="AL973">
            <v>0</v>
          </cell>
          <cell r="AM973">
            <v>328</v>
          </cell>
          <cell r="AN973">
            <v>0</v>
          </cell>
          <cell r="AO973">
            <v>0</v>
          </cell>
          <cell r="AP973">
            <v>0</v>
          </cell>
          <cell r="AQ973">
            <v>0</v>
          </cell>
          <cell r="AR973">
            <v>0</v>
          </cell>
          <cell r="AS973">
            <v>0</v>
          </cell>
          <cell r="AT973">
            <v>0</v>
          </cell>
          <cell r="AU973">
            <v>0</v>
          </cell>
          <cell r="AV973">
            <v>0</v>
          </cell>
        </row>
        <row r="974">
          <cell r="A974" t="str">
            <v>March</v>
          </cell>
          <cell r="B974" t="str">
            <v>2010-2011</v>
          </cell>
          <cell r="C974" t="str">
            <v>18225.512015.913</v>
          </cell>
          <cell r="D974" t="str">
            <v>CONSER</v>
          </cell>
          <cell r="E974" t="str">
            <v>MCCR</v>
          </cell>
          <cell r="F974">
            <v>40624</v>
          </cell>
          <cell r="G974" t="str">
            <v>179639-ON</v>
          </cell>
          <cell r="H974" t="str">
            <v>St Cloud In The News LLC</v>
          </cell>
          <cell r="I974">
            <v>160</v>
          </cell>
          <cell r="J974" t="str">
            <v>00141555</v>
          </cell>
          <cell r="K974" t="str">
            <v>00361659</v>
          </cell>
          <cell r="L974" t="str">
            <v>12835</v>
          </cell>
          <cell r="M974" t="str">
            <v>Additional Funding for 2010</v>
          </cell>
          <cell r="N974" t="str">
            <v>ECONGEN</v>
          </cell>
          <cell r="O974" t="str">
            <v>Online</v>
          </cell>
          <cell r="P974" t="str">
            <v>Yes</v>
          </cell>
          <cell r="Q974">
            <v>160</v>
          </cell>
          <cell r="R974">
            <v>0</v>
          </cell>
          <cell r="S974">
            <v>0</v>
          </cell>
          <cell r="T974">
            <v>0</v>
          </cell>
          <cell r="U974">
            <v>160</v>
          </cell>
          <cell r="V974">
            <v>0</v>
          </cell>
          <cell r="W974">
            <v>0</v>
          </cell>
          <cell r="X974" t="str">
            <v>March2010-2011</v>
          </cell>
          <cell r="Y974" t="str">
            <v>March2010-2011OnlineCONSER</v>
          </cell>
          <cell r="Z974" t="str">
            <v>Online179639-ONCONSER</v>
          </cell>
          <cell r="AA974" t="str">
            <v>March2010-2011ECONGEN</v>
          </cell>
          <cell r="AB974" t="str">
            <v>OnlineCONSER</v>
          </cell>
          <cell r="AC974" t="str">
            <v>YesCONSEROnline179639-ON</v>
          </cell>
          <cell r="AD974" t="str">
            <v>ECONGENMarchMCCR</v>
          </cell>
          <cell r="AE974" t="str">
            <v>OnlineCONSER179639-ONMarch</v>
          </cell>
          <cell r="AF974">
            <v>0</v>
          </cell>
          <cell r="AG974">
            <v>160</v>
          </cell>
          <cell r="AH974">
            <v>0</v>
          </cell>
          <cell r="AI974">
            <v>0</v>
          </cell>
          <cell r="AJ974">
            <v>0</v>
          </cell>
          <cell r="AK974">
            <v>0</v>
          </cell>
          <cell r="AL974">
            <v>0</v>
          </cell>
          <cell r="AM974">
            <v>160</v>
          </cell>
          <cell r="AN974">
            <v>0</v>
          </cell>
          <cell r="AO974">
            <v>0</v>
          </cell>
          <cell r="AP974">
            <v>0</v>
          </cell>
          <cell r="AQ974">
            <v>0</v>
          </cell>
          <cell r="AR974">
            <v>0</v>
          </cell>
          <cell r="AS974">
            <v>0</v>
          </cell>
          <cell r="AT974">
            <v>0</v>
          </cell>
          <cell r="AU974">
            <v>0</v>
          </cell>
          <cell r="AV974">
            <v>0</v>
          </cell>
        </row>
        <row r="975">
          <cell r="A975" t="str">
            <v>March</v>
          </cell>
          <cell r="B975" t="str">
            <v>2010-2011</v>
          </cell>
          <cell r="C975" t="str">
            <v>18225.512015.913</v>
          </cell>
          <cell r="D975" t="str">
            <v>CONSER</v>
          </cell>
          <cell r="E975" t="str">
            <v>MCCR</v>
          </cell>
          <cell r="F975">
            <v>40624</v>
          </cell>
          <cell r="G975">
            <v>137276</v>
          </cell>
          <cell r="H975" t="str">
            <v>Sun Publications of Florida</v>
          </cell>
          <cell r="I975">
            <v>250</v>
          </cell>
          <cell r="J975" t="str">
            <v>00141549</v>
          </cell>
          <cell r="K975" t="str">
            <v xml:space="preserve"> </v>
          </cell>
          <cell r="L975" t="str">
            <v>00197685, 00199595</v>
          </cell>
          <cell r="M975" t="str">
            <v>Additional Funding for 2010</v>
          </cell>
          <cell r="N975" t="str">
            <v>ECONGEN</v>
          </cell>
          <cell r="O975" t="str">
            <v>Print-Newspaper</v>
          </cell>
          <cell r="P975" t="str">
            <v>Yes</v>
          </cell>
          <cell r="Q975">
            <v>250</v>
          </cell>
          <cell r="R975">
            <v>0</v>
          </cell>
          <cell r="S975">
            <v>0</v>
          </cell>
          <cell r="T975">
            <v>0</v>
          </cell>
          <cell r="U975">
            <v>250</v>
          </cell>
          <cell r="V975">
            <v>0</v>
          </cell>
          <cell r="W975">
            <v>0</v>
          </cell>
          <cell r="X975" t="str">
            <v>March2010-2011</v>
          </cell>
          <cell r="Y975" t="str">
            <v>March2010-2011Print-NewspaperCONSER</v>
          </cell>
          <cell r="Z975" t="str">
            <v>Print-Newspaper137276CONSER</v>
          </cell>
          <cell r="AA975" t="str">
            <v>March2010-2011ECONGEN</v>
          </cell>
          <cell r="AB975" t="str">
            <v>Print-NewspaperCONSER</v>
          </cell>
          <cell r="AC975" t="str">
            <v>YesCONSERPrint-Newspaper137276</v>
          </cell>
          <cell r="AD975" t="str">
            <v>ECONGENMarchMCCR</v>
          </cell>
          <cell r="AE975" t="str">
            <v>Print-NewspaperCONSER137276March</v>
          </cell>
          <cell r="AF975">
            <v>0</v>
          </cell>
          <cell r="AG975">
            <v>250</v>
          </cell>
          <cell r="AH975">
            <v>0</v>
          </cell>
          <cell r="AI975">
            <v>0</v>
          </cell>
          <cell r="AJ975">
            <v>0</v>
          </cell>
          <cell r="AK975">
            <v>0</v>
          </cell>
          <cell r="AL975">
            <v>0</v>
          </cell>
          <cell r="AM975">
            <v>250</v>
          </cell>
          <cell r="AN975">
            <v>0</v>
          </cell>
          <cell r="AO975">
            <v>0</v>
          </cell>
          <cell r="AP975">
            <v>0</v>
          </cell>
          <cell r="AQ975">
            <v>0</v>
          </cell>
          <cell r="AR975">
            <v>0</v>
          </cell>
          <cell r="AS975">
            <v>0</v>
          </cell>
          <cell r="AT975">
            <v>0</v>
          </cell>
          <cell r="AU975">
            <v>0</v>
          </cell>
          <cell r="AV975">
            <v>0</v>
          </cell>
        </row>
        <row r="976">
          <cell r="A976" t="str">
            <v>March</v>
          </cell>
          <cell r="B976" t="str">
            <v>2010-2011</v>
          </cell>
          <cell r="C976" t="str">
            <v>18225.511200.912</v>
          </cell>
          <cell r="D976" t="str">
            <v>CONSER</v>
          </cell>
          <cell r="E976" t="str">
            <v>MCCR</v>
          </cell>
          <cell r="F976">
            <v>40627</v>
          </cell>
          <cell r="G976" t="str">
            <v>OTHTBD</v>
          </cell>
          <cell r="H976" t="str">
            <v>Jo Ann Fabric and Craft Stores</v>
          </cell>
          <cell r="I976">
            <v>19.95</v>
          </cell>
          <cell r="J976" t="str">
            <v xml:space="preserve"> </v>
          </cell>
          <cell r="K976" t="str">
            <v xml:space="preserve"> </v>
          </cell>
          <cell r="L976" t="str">
            <v>AMX060742211048501</v>
          </cell>
          <cell r="M976" t="str">
            <v>CURRANL18225</v>
          </cell>
          <cell r="N976" t="str">
            <v>ECONGEN</v>
          </cell>
          <cell r="O976" t="str">
            <v>Other Promo</v>
          </cell>
          <cell r="P976" t="str">
            <v>No</v>
          </cell>
          <cell r="Q976">
            <v>0</v>
          </cell>
          <cell r="R976">
            <v>19.95</v>
          </cell>
          <cell r="S976">
            <v>0</v>
          </cell>
          <cell r="T976">
            <v>0</v>
          </cell>
          <cell r="U976">
            <v>0</v>
          </cell>
          <cell r="V976">
            <v>0</v>
          </cell>
          <cell r="W976">
            <v>19.95</v>
          </cell>
          <cell r="X976" t="str">
            <v>March2010-2011</v>
          </cell>
          <cell r="Y976" t="str">
            <v>March2010-2011Other PromoCONSER</v>
          </cell>
          <cell r="Z976" t="str">
            <v>Other PromoOTHTBDCONSER</v>
          </cell>
          <cell r="AA976" t="str">
            <v>March2010-2011ECONGEN</v>
          </cell>
          <cell r="AB976" t="str">
            <v>Other PromoCONSER</v>
          </cell>
          <cell r="AC976" t="str">
            <v>NoCONSEROther PromoOTHTBD</v>
          </cell>
          <cell r="AD976" t="str">
            <v>ECONGENMarchMCCR</v>
          </cell>
          <cell r="AE976" t="str">
            <v>Other PromoCONSEROTHTBDMarch</v>
          </cell>
          <cell r="AF976">
            <v>0</v>
          </cell>
          <cell r="AG976">
            <v>19.95</v>
          </cell>
          <cell r="AH976">
            <v>0</v>
          </cell>
          <cell r="AI976">
            <v>0</v>
          </cell>
          <cell r="AJ976">
            <v>0</v>
          </cell>
          <cell r="AK976">
            <v>0</v>
          </cell>
          <cell r="AL976">
            <v>0</v>
          </cell>
          <cell r="AM976">
            <v>19.95</v>
          </cell>
          <cell r="AN976">
            <v>0</v>
          </cell>
          <cell r="AO976">
            <v>0</v>
          </cell>
          <cell r="AP976">
            <v>0</v>
          </cell>
          <cell r="AQ976">
            <v>0</v>
          </cell>
          <cell r="AR976">
            <v>0</v>
          </cell>
          <cell r="AS976">
            <v>0</v>
          </cell>
          <cell r="AT976">
            <v>0</v>
          </cell>
          <cell r="AU976">
            <v>0</v>
          </cell>
          <cell r="AV976">
            <v>0</v>
          </cell>
        </row>
        <row r="977">
          <cell r="A977" t="str">
            <v>March</v>
          </cell>
          <cell r="B977" t="str">
            <v>2010-2011</v>
          </cell>
          <cell r="C977" t="str">
            <v>18225.511200.912</v>
          </cell>
          <cell r="D977" t="str">
            <v>CONSER</v>
          </cell>
          <cell r="E977" t="str">
            <v>MCCR</v>
          </cell>
          <cell r="F977">
            <v>40627</v>
          </cell>
          <cell r="G977" t="str">
            <v>OTHTBD</v>
          </cell>
          <cell r="H977" t="str">
            <v>Royal Press</v>
          </cell>
          <cell r="I977">
            <v>5534.01</v>
          </cell>
          <cell r="J977" t="str">
            <v xml:space="preserve"> </v>
          </cell>
          <cell r="K977" t="str">
            <v>00361660</v>
          </cell>
          <cell r="L977" t="str">
            <v>AMX059787311063501</v>
          </cell>
          <cell r="M977" t="str">
            <v>JEAN GUIDAN18225</v>
          </cell>
          <cell r="N977" t="str">
            <v>ECONGEN</v>
          </cell>
          <cell r="O977" t="str">
            <v>Other Promo</v>
          </cell>
          <cell r="P977" t="str">
            <v>No</v>
          </cell>
          <cell r="Q977">
            <v>0</v>
          </cell>
          <cell r="R977">
            <v>5534.01</v>
          </cell>
          <cell r="S977">
            <v>0</v>
          </cell>
          <cell r="T977">
            <v>0</v>
          </cell>
          <cell r="U977">
            <v>0</v>
          </cell>
          <cell r="V977">
            <v>0</v>
          </cell>
          <cell r="W977">
            <v>5534.01</v>
          </cell>
          <cell r="X977" t="str">
            <v>March2010-2011</v>
          </cell>
          <cell r="Y977" t="str">
            <v>March2010-2011Other PromoCONSER</v>
          </cell>
          <cell r="Z977" t="str">
            <v>Other PromoOTHTBDCONSER</v>
          </cell>
          <cell r="AA977" t="str">
            <v>March2010-2011ECONGEN</v>
          </cell>
          <cell r="AB977" t="str">
            <v>Other PromoCONSER</v>
          </cell>
          <cell r="AC977" t="str">
            <v>NoCONSEROther PromoOTHTBD</v>
          </cell>
          <cell r="AD977" t="str">
            <v>ECONGENMarchMCCR</v>
          </cell>
          <cell r="AE977" t="str">
            <v>Other PromoCONSEROTHTBDMarch</v>
          </cell>
          <cell r="AF977">
            <v>0</v>
          </cell>
          <cell r="AG977">
            <v>5534.01</v>
          </cell>
          <cell r="AH977">
            <v>0</v>
          </cell>
          <cell r="AI977">
            <v>0</v>
          </cell>
          <cell r="AJ977">
            <v>0</v>
          </cell>
          <cell r="AK977">
            <v>0</v>
          </cell>
          <cell r="AL977">
            <v>0</v>
          </cell>
          <cell r="AM977">
            <v>5534.01</v>
          </cell>
          <cell r="AN977">
            <v>0</v>
          </cell>
          <cell r="AO977">
            <v>0</v>
          </cell>
          <cell r="AP977">
            <v>0</v>
          </cell>
          <cell r="AQ977">
            <v>0</v>
          </cell>
          <cell r="AR977">
            <v>0</v>
          </cell>
          <cell r="AS977">
            <v>0</v>
          </cell>
          <cell r="AT977">
            <v>0</v>
          </cell>
          <cell r="AU977">
            <v>0</v>
          </cell>
          <cell r="AV977">
            <v>0</v>
          </cell>
        </row>
        <row r="978">
          <cell r="A978" t="str">
            <v>April</v>
          </cell>
          <cell r="B978" t="str">
            <v>2010-2011</v>
          </cell>
          <cell r="C978" t="str">
            <v>18225.512015.913</v>
          </cell>
          <cell r="D978" t="str">
            <v>CONSER</v>
          </cell>
          <cell r="E978" t="str">
            <v>MCCR</v>
          </cell>
          <cell r="F978">
            <v>40641</v>
          </cell>
          <cell r="G978">
            <v>29434</v>
          </cell>
          <cell r="H978" t="str">
            <v>Tribune Interactive</v>
          </cell>
          <cell r="I978">
            <v>5416</v>
          </cell>
          <cell r="J978" t="str">
            <v>00141782</v>
          </cell>
          <cell r="K978" t="str">
            <v>00361659</v>
          </cell>
          <cell r="L978" t="str">
            <v>000119550</v>
          </cell>
          <cell r="M978" t="str">
            <v>Annual Print, Internet &amp;</v>
          </cell>
          <cell r="N978" t="str">
            <v>ECONGEN</v>
          </cell>
          <cell r="O978" t="str">
            <v>Online</v>
          </cell>
          <cell r="P978" t="str">
            <v>Yes</v>
          </cell>
          <cell r="Q978">
            <v>5416</v>
          </cell>
          <cell r="R978">
            <v>0</v>
          </cell>
          <cell r="S978">
            <v>0</v>
          </cell>
          <cell r="T978">
            <v>0</v>
          </cell>
          <cell r="U978">
            <v>5416</v>
          </cell>
          <cell r="V978">
            <v>0</v>
          </cell>
          <cell r="W978">
            <v>0</v>
          </cell>
          <cell r="X978" t="str">
            <v>April2010-2011</v>
          </cell>
          <cell r="Y978" t="str">
            <v>April2010-2011OnlineCONSER</v>
          </cell>
          <cell r="Z978" t="str">
            <v>Online29434CONSER</v>
          </cell>
          <cell r="AA978" t="str">
            <v>April2010-2011ECONGEN</v>
          </cell>
          <cell r="AB978" t="str">
            <v>OnlineCONSER</v>
          </cell>
          <cell r="AC978" t="str">
            <v>YesCONSEROnline29434</v>
          </cell>
          <cell r="AD978" t="str">
            <v>ECONGENAprilMCCR</v>
          </cell>
          <cell r="AE978" t="str">
            <v>OnlineCONSER29434April</v>
          </cell>
          <cell r="AF978">
            <v>0</v>
          </cell>
          <cell r="AG978">
            <v>5416</v>
          </cell>
          <cell r="AH978">
            <v>0</v>
          </cell>
          <cell r="AI978">
            <v>0</v>
          </cell>
          <cell r="AJ978">
            <v>0</v>
          </cell>
          <cell r="AK978">
            <v>0</v>
          </cell>
          <cell r="AL978">
            <v>0</v>
          </cell>
          <cell r="AM978">
            <v>0</v>
          </cell>
          <cell r="AN978">
            <v>5416</v>
          </cell>
          <cell r="AO978">
            <v>0</v>
          </cell>
          <cell r="AP978">
            <v>0</v>
          </cell>
          <cell r="AQ978">
            <v>0</v>
          </cell>
          <cell r="AR978">
            <v>0</v>
          </cell>
          <cell r="AS978">
            <v>0</v>
          </cell>
          <cell r="AT978">
            <v>0</v>
          </cell>
          <cell r="AU978">
            <v>0</v>
          </cell>
          <cell r="AV978">
            <v>0</v>
          </cell>
        </row>
        <row r="979">
          <cell r="A979" t="str">
            <v>April</v>
          </cell>
          <cell r="B979" t="str">
            <v>2010-2011</v>
          </cell>
          <cell r="C979" t="str">
            <v>18225.512015.913</v>
          </cell>
          <cell r="D979" t="str">
            <v>CONSER</v>
          </cell>
          <cell r="E979" t="str">
            <v>MCCR</v>
          </cell>
          <cell r="F979">
            <v>40644</v>
          </cell>
          <cell r="G979">
            <v>211256</v>
          </cell>
          <cell r="H979" t="str">
            <v>ReachLocal</v>
          </cell>
          <cell r="I979">
            <v>3500</v>
          </cell>
          <cell r="J979" t="str">
            <v>00141799</v>
          </cell>
          <cell r="K979" t="str">
            <v xml:space="preserve"> </v>
          </cell>
          <cell r="L979" t="str">
            <v>3/29/11</v>
          </cell>
          <cell r="M979" t="str">
            <v>Annual Print, Internet &amp;</v>
          </cell>
          <cell r="N979" t="str">
            <v>ECONGEN</v>
          </cell>
          <cell r="O979" t="str">
            <v>Online</v>
          </cell>
          <cell r="P979" t="str">
            <v>Yes</v>
          </cell>
          <cell r="Q979">
            <v>3500</v>
          </cell>
          <cell r="R979">
            <v>0</v>
          </cell>
          <cell r="S979">
            <v>0</v>
          </cell>
          <cell r="T979">
            <v>0</v>
          </cell>
          <cell r="U979">
            <v>3500</v>
          </cell>
          <cell r="V979">
            <v>0</v>
          </cell>
          <cell r="W979">
            <v>0</v>
          </cell>
          <cell r="X979" t="str">
            <v>April2010-2011</v>
          </cell>
          <cell r="Y979" t="str">
            <v>April2010-2011OnlineCONSER</v>
          </cell>
          <cell r="Z979" t="str">
            <v>Online211256CONSER</v>
          </cell>
          <cell r="AA979" t="str">
            <v>April2010-2011ECONGEN</v>
          </cell>
          <cell r="AB979" t="str">
            <v>OnlineCONSER</v>
          </cell>
          <cell r="AC979" t="str">
            <v>YesCONSEROnline211256</v>
          </cell>
          <cell r="AD979" t="str">
            <v>ECONGENAprilMCCR</v>
          </cell>
          <cell r="AE979" t="str">
            <v>OnlineCONSER211256April</v>
          </cell>
          <cell r="AF979">
            <v>0</v>
          </cell>
          <cell r="AG979">
            <v>3500</v>
          </cell>
          <cell r="AH979">
            <v>0</v>
          </cell>
          <cell r="AI979">
            <v>0</v>
          </cell>
          <cell r="AJ979">
            <v>0</v>
          </cell>
          <cell r="AK979">
            <v>0</v>
          </cell>
          <cell r="AL979">
            <v>0</v>
          </cell>
          <cell r="AM979">
            <v>0</v>
          </cell>
          <cell r="AN979">
            <v>3500</v>
          </cell>
          <cell r="AO979">
            <v>0</v>
          </cell>
          <cell r="AP979">
            <v>0</v>
          </cell>
          <cell r="AQ979">
            <v>0</v>
          </cell>
          <cell r="AR979">
            <v>0</v>
          </cell>
          <cell r="AS979">
            <v>0</v>
          </cell>
          <cell r="AT979">
            <v>0</v>
          </cell>
          <cell r="AU979">
            <v>0</v>
          </cell>
          <cell r="AV979">
            <v>0</v>
          </cell>
        </row>
        <row r="980">
          <cell r="A980" t="str">
            <v>April</v>
          </cell>
          <cell r="B980" t="str">
            <v>2010-2011</v>
          </cell>
          <cell r="C980" t="str">
            <v>18225.512015.913</v>
          </cell>
          <cell r="D980" t="str">
            <v>CONSER</v>
          </cell>
          <cell r="E980" t="str">
            <v>MCCR</v>
          </cell>
          <cell r="F980">
            <v>40644</v>
          </cell>
          <cell r="G980" t="str">
            <v>179639-ON</v>
          </cell>
          <cell r="H980" t="str">
            <v>St Cloud In The News LLC</v>
          </cell>
          <cell r="I980">
            <v>160</v>
          </cell>
          <cell r="J980" t="str">
            <v>00141794</v>
          </cell>
          <cell r="K980" t="str">
            <v xml:space="preserve"> </v>
          </cell>
          <cell r="L980" t="str">
            <v>13025</v>
          </cell>
          <cell r="M980" t="str">
            <v>Annual Print, Internet &amp;</v>
          </cell>
          <cell r="N980" t="str">
            <v>ECONGEN</v>
          </cell>
          <cell r="O980" t="str">
            <v>Online</v>
          </cell>
          <cell r="P980" t="str">
            <v>Yes</v>
          </cell>
          <cell r="Q980">
            <v>160</v>
          </cell>
          <cell r="R980">
            <v>0</v>
          </cell>
          <cell r="S980">
            <v>0</v>
          </cell>
          <cell r="T980">
            <v>0</v>
          </cell>
          <cell r="U980">
            <v>160</v>
          </cell>
          <cell r="V980">
            <v>0</v>
          </cell>
          <cell r="W980">
            <v>0</v>
          </cell>
          <cell r="X980" t="str">
            <v>April2010-2011</v>
          </cell>
          <cell r="Y980" t="str">
            <v>April2010-2011OnlineCONSER</v>
          </cell>
          <cell r="Z980" t="str">
            <v>Online179639-ONCONSER</v>
          </cell>
          <cell r="AA980" t="str">
            <v>April2010-2011ECONGEN</v>
          </cell>
          <cell r="AB980" t="str">
            <v>OnlineCONSER</v>
          </cell>
          <cell r="AC980" t="str">
            <v>YesCONSEROnline179639-ON</v>
          </cell>
          <cell r="AD980" t="str">
            <v>ECONGENAprilMCCR</v>
          </cell>
          <cell r="AE980" t="str">
            <v>OnlineCONSER179639-ONApril</v>
          </cell>
          <cell r="AF980">
            <v>0</v>
          </cell>
          <cell r="AG980">
            <v>160</v>
          </cell>
          <cell r="AH980">
            <v>0</v>
          </cell>
          <cell r="AI980">
            <v>0</v>
          </cell>
          <cell r="AJ980">
            <v>0</v>
          </cell>
          <cell r="AK980">
            <v>0</v>
          </cell>
          <cell r="AL980">
            <v>0</v>
          </cell>
          <cell r="AM980">
            <v>0</v>
          </cell>
          <cell r="AN980">
            <v>160</v>
          </cell>
          <cell r="AO980">
            <v>0</v>
          </cell>
          <cell r="AP980">
            <v>0</v>
          </cell>
          <cell r="AQ980">
            <v>0</v>
          </cell>
          <cell r="AR980">
            <v>0</v>
          </cell>
          <cell r="AS980">
            <v>0</v>
          </cell>
          <cell r="AT980">
            <v>0</v>
          </cell>
          <cell r="AU980">
            <v>0</v>
          </cell>
          <cell r="AV980">
            <v>0</v>
          </cell>
        </row>
        <row r="981">
          <cell r="A981" t="str">
            <v>April</v>
          </cell>
          <cell r="B981" t="str">
            <v>2010-2011</v>
          </cell>
          <cell r="C981" t="str">
            <v>18225.512015.913</v>
          </cell>
          <cell r="D981" t="str">
            <v>CONSER</v>
          </cell>
          <cell r="E981" t="str">
            <v>MCCR</v>
          </cell>
          <cell r="F981">
            <v>40644</v>
          </cell>
          <cell r="G981">
            <v>179639</v>
          </cell>
          <cell r="H981" t="str">
            <v>St Cloud In The News LLC</v>
          </cell>
          <cell r="I981">
            <v>488</v>
          </cell>
          <cell r="J981" t="str">
            <v>00141798</v>
          </cell>
          <cell r="K981" t="str">
            <v xml:space="preserve"> </v>
          </cell>
          <cell r="L981" t="str">
            <v>13006</v>
          </cell>
          <cell r="M981" t="str">
            <v>Annual Print, Internet &amp;</v>
          </cell>
          <cell r="N981" t="str">
            <v>ECONGEN</v>
          </cell>
          <cell r="O981" t="str">
            <v>Print-Newspaper</v>
          </cell>
          <cell r="P981" t="str">
            <v>Yes</v>
          </cell>
          <cell r="Q981">
            <v>488</v>
          </cell>
          <cell r="R981">
            <v>0</v>
          </cell>
          <cell r="S981">
            <v>0</v>
          </cell>
          <cell r="T981">
            <v>0</v>
          </cell>
          <cell r="U981">
            <v>488</v>
          </cell>
          <cell r="V981">
            <v>0</v>
          </cell>
          <cell r="W981">
            <v>0</v>
          </cell>
          <cell r="X981" t="str">
            <v>April2010-2011</v>
          </cell>
          <cell r="Y981" t="str">
            <v>April2010-2011Print-NewspaperCONSER</v>
          </cell>
          <cell r="Z981" t="str">
            <v>Print-Newspaper179639CONSER</v>
          </cell>
          <cell r="AA981" t="str">
            <v>April2010-2011ECONGEN</v>
          </cell>
          <cell r="AB981" t="str">
            <v>Print-NewspaperCONSER</v>
          </cell>
          <cell r="AC981" t="str">
            <v>YesCONSERPrint-Newspaper179639</v>
          </cell>
          <cell r="AD981" t="str">
            <v>ECONGENAprilMCCR</v>
          </cell>
          <cell r="AE981" t="str">
            <v>Print-NewspaperCONSER179639April</v>
          </cell>
          <cell r="AF981">
            <v>0</v>
          </cell>
          <cell r="AG981">
            <v>488</v>
          </cell>
          <cell r="AH981">
            <v>0</v>
          </cell>
          <cell r="AI981">
            <v>0</v>
          </cell>
          <cell r="AJ981">
            <v>0</v>
          </cell>
          <cell r="AK981">
            <v>0</v>
          </cell>
          <cell r="AL981">
            <v>0</v>
          </cell>
          <cell r="AM981">
            <v>0</v>
          </cell>
          <cell r="AN981">
            <v>488</v>
          </cell>
          <cell r="AO981">
            <v>0</v>
          </cell>
          <cell r="AP981">
            <v>0</v>
          </cell>
          <cell r="AQ981">
            <v>0</v>
          </cell>
          <cell r="AR981">
            <v>0</v>
          </cell>
          <cell r="AS981">
            <v>0</v>
          </cell>
          <cell r="AT981">
            <v>0</v>
          </cell>
          <cell r="AU981">
            <v>0</v>
          </cell>
          <cell r="AV981">
            <v>0</v>
          </cell>
        </row>
        <row r="982">
          <cell r="A982" t="str">
            <v>April</v>
          </cell>
          <cell r="B982" t="str">
            <v>2010-2011</v>
          </cell>
          <cell r="C982" t="str">
            <v>18225.512015.913</v>
          </cell>
          <cell r="D982" t="str">
            <v>CONSER</v>
          </cell>
          <cell r="E982" t="str">
            <v>MCCR</v>
          </cell>
          <cell r="F982">
            <v>40644</v>
          </cell>
          <cell r="G982">
            <v>137276</v>
          </cell>
          <cell r="H982" t="str">
            <v>Sun Publications of Florida</v>
          </cell>
          <cell r="I982">
            <v>250</v>
          </cell>
          <cell r="J982" t="str">
            <v>00141797</v>
          </cell>
          <cell r="K982" t="str">
            <v xml:space="preserve"> </v>
          </cell>
          <cell r="L982" t="str">
            <v>00201559/00203527 3/27/11</v>
          </cell>
          <cell r="M982" t="str">
            <v>Annual Print, Internet &amp;</v>
          </cell>
          <cell r="N982" t="str">
            <v>ECONGEN</v>
          </cell>
          <cell r="O982" t="str">
            <v>Print-Newspaper</v>
          </cell>
          <cell r="P982" t="str">
            <v>Yes</v>
          </cell>
          <cell r="Q982">
            <v>250</v>
          </cell>
          <cell r="R982">
            <v>0</v>
          </cell>
          <cell r="S982">
            <v>0</v>
          </cell>
          <cell r="T982">
            <v>0</v>
          </cell>
          <cell r="U982">
            <v>250</v>
          </cell>
          <cell r="V982">
            <v>0</v>
          </cell>
          <cell r="W982">
            <v>0</v>
          </cell>
          <cell r="X982" t="str">
            <v>April2010-2011</v>
          </cell>
          <cell r="Y982" t="str">
            <v>April2010-2011Print-NewspaperCONSER</v>
          </cell>
          <cell r="Z982" t="str">
            <v>Print-Newspaper137276CONSER</v>
          </cell>
          <cell r="AA982" t="str">
            <v>April2010-2011ECONGEN</v>
          </cell>
          <cell r="AB982" t="str">
            <v>Print-NewspaperCONSER</v>
          </cell>
          <cell r="AC982" t="str">
            <v>YesCONSERPrint-Newspaper137276</v>
          </cell>
          <cell r="AD982" t="str">
            <v>ECONGENAprilMCCR</v>
          </cell>
          <cell r="AE982" t="str">
            <v>Print-NewspaperCONSER137276April</v>
          </cell>
          <cell r="AF982">
            <v>0</v>
          </cell>
          <cell r="AG982">
            <v>250</v>
          </cell>
          <cell r="AH982">
            <v>0</v>
          </cell>
          <cell r="AI982">
            <v>0</v>
          </cell>
          <cell r="AJ982">
            <v>0</v>
          </cell>
          <cell r="AK982">
            <v>0</v>
          </cell>
          <cell r="AL982">
            <v>0</v>
          </cell>
          <cell r="AM982">
            <v>0</v>
          </cell>
          <cell r="AN982">
            <v>250</v>
          </cell>
          <cell r="AO982">
            <v>0</v>
          </cell>
          <cell r="AP982">
            <v>0</v>
          </cell>
          <cell r="AQ982">
            <v>0</v>
          </cell>
          <cell r="AR982">
            <v>0</v>
          </cell>
          <cell r="AS982">
            <v>0</v>
          </cell>
          <cell r="AT982">
            <v>0</v>
          </cell>
          <cell r="AU982">
            <v>0</v>
          </cell>
          <cell r="AV982">
            <v>0</v>
          </cell>
        </row>
        <row r="983">
          <cell r="A983" t="str">
            <v>April</v>
          </cell>
          <cell r="B983" t="str">
            <v>2010-2011</v>
          </cell>
          <cell r="C983" t="str">
            <v>18225.512015.913</v>
          </cell>
          <cell r="D983" t="str">
            <v>CONSER</v>
          </cell>
          <cell r="E983" t="str">
            <v>MCCR</v>
          </cell>
          <cell r="F983">
            <v>40644</v>
          </cell>
          <cell r="G983" t="str">
            <v>113012-ON</v>
          </cell>
          <cell r="H983" t="str">
            <v>WFTV Inc</v>
          </cell>
          <cell r="I983">
            <v>3437.5</v>
          </cell>
          <cell r="J983" t="str">
            <v>00141793</v>
          </cell>
          <cell r="K983" t="str">
            <v xml:space="preserve"> </v>
          </cell>
          <cell r="L983" t="str">
            <v>468102</v>
          </cell>
          <cell r="M983" t="str">
            <v>Annual Print, Internet &amp;</v>
          </cell>
          <cell r="N983" t="str">
            <v>ECONGEN</v>
          </cell>
          <cell r="O983" t="str">
            <v>Online</v>
          </cell>
          <cell r="P983" t="str">
            <v>Yes</v>
          </cell>
          <cell r="Q983">
            <v>3437.5</v>
          </cell>
          <cell r="R983">
            <v>0</v>
          </cell>
          <cell r="S983">
            <v>0</v>
          </cell>
          <cell r="T983">
            <v>0</v>
          </cell>
          <cell r="U983">
            <v>3437.5</v>
          </cell>
          <cell r="V983">
            <v>0</v>
          </cell>
          <cell r="W983">
            <v>0</v>
          </cell>
          <cell r="X983" t="str">
            <v>April2010-2011</v>
          </cell>
          <cell r="Y983" t="str">
            <v>April2010-2011OnlineCONSER</v>
          </cell>
          <cell r="Z983" t="str">
            <v>Online113012-ONCONSER</v>
          </cell>
          <cell r="AA983" t="str">
            <v>April2010-2011ECONGEN</v>
          </cell>
          <cell r="AB983" t="str">
            <v>OnlineCONSER</v>
          </cell>
          <cell r="AC983" t="str">
            <v>YesCONSEROnline113012-ON</v>
          </cell>
          <cell r="AD983" t="str">
            <v>ECONGENAprilMCCR</v>
          </cell>
          <cell r="AE983" t="str">
            <v>OnlineCONSER113012-ONApril</v>
          </cell>
          <cell r="AF983">
            <v>0</v>
          </cell>
          <cell r="AG983">
            <v>3437.5</v>
          </cell>
          <cell r="AH983">
            <v>0</v>
          </cell>
          <cell r="AI983">
            <v>0</v>
          </cell>
          <cell r="AJ983">
            <v>0</v>
          </cell>
          <cell r="AK983">
            <v>0</v>
          </cell>
          <cell r="AL983">
            <v>0</v>
          </cell>
          <cell r="AM983">
            <v>0</v>
          </cell>
          <cell r="AN983">
            <v>3437.5</v>
          </cell>
          <cell r="AO983">
            <v>0</v>
          </cell>
          <cell r="AP983">
            <v>0</v>
          </cell>
          <cell r="AQ983">
            <v>0</v>
          </cell>
          <cell r="AR983">
            <v>0</v>
          </cell>
          <cell r="AS983">
            <v>0</v>
          </cell>
          <cell r="AT983">
            <v>0</v>
          </cell>
          <cell r="AU983">
            <v>0</v>
          </cell>
          <cell r="AV983">
            <v>0</v>
          </cell>
        </row>
        <row r="984">
          <cell r="A984" t="str">
            <v>April</v>
          </cell>
          <cell r="B984" t="str">
            <v>2010-2011</v>
          </cell>
          <cell r="C984" t="str">
            <v>18225.512015.913</v>
          </cell>
          <cell r="D984" t="str">
            <v>CONSER</v>
          </cell>
          <cell r="E984" t="str">
            <v>MCCR</v>
          </cell>
          <cell r="F984">
            <v>40645</v>
          </cell>
          <cell r="G984">
            <v>29434</v>
          </cell>
          <cell r="H984" t="str">
            <v>Tribune Interactive</v>
          </cell>
          <cell r="I984">
            <v>2620</v>
          </cell>
          <cell r="J984" t="str">
            <v>00141783</v>
          </cell>
          <cell r="K984" t="str">
            <v>00361659</v>
          </cell>
          <cell r="L984" t="str">
            <v>000107028</v>
          </cell>
          <cell r="M984" t="str">
            <v>Annual Print, Internet &amp;</v>
          </cell>
          <cell r="N984" t="str">
            <v>ECONGEN</v>
          </cell>
          <cell r="O984" t="str">
            <v>Online</v>
          </cell>
          <cell r="P984" t="str">
            <v>Yes</v>
          </cell>
          <cell r="Q984">
            <v>2620</v>
          </cell>
          <cell r="R984">
            <v>0</v>
          </cell>
          <cell r="S984">
            <v>0</v>
          </cell>
          <cell r="T984">
            <v>0</v>
          </cell>
          <cell r="U984">
            <v>2620</v>
          </cell>
          <cell r="V984">
            <v>0</v>
          </cell>
          <cell r="W984">
            <v>0</v>
          </cell>
          <cell r="X984" t="str">
            <v>April2010-2011</v>
          </cell>
          <cell r="Y984" t="str">
            <v>April2010-2011OnlineCONSER</v>
          </cell>
          <cell r="Z984" t="str">
            <v>Online29434CONSER</v>
          </cell>
          <cell r="AA984" t="str">
            <v>April2010-2011ECONGEN</v>
          </cell>
          <cell r="AB984" t="str">
            <v>OnlineCONSER</v>
          </cell>
          <cell r="AC984" t="str">
            <v>YesCONSEROnline29434</v>
          </cell>
          <cell r="AD984" t="str">
            <v>ECONGENAprilMCCR</v>
          </cell>
          <cell r="AE984" t="str">
            <v>OnlineCONSER29434April</v>
          </cell>
          <cell r="AF984">
            <v>0</v>
          </cell>
          <cell r="AG984">
            <v>2620</v>
          </cell>
          <cell r="AH984">
            <v>0</v>
          </cell>
          <cell r="AI984">
            <v>0</v>
          </cell>
          <cell r="AJ984">
            <v>0</v>
          </cell>
          <cell r="AK984">
            <v>0</v>
          </cell>
          <cell r="AL984">
            <v>0</v>
          </cell>
          <cell r="AM984">
            <v>0</v>
          </cell>
          <cell r="AN984">
            <v>2620</v>
          </cell>
          <cell r="AO984">
            <v>0</v>
          </cell>
          <cell r="AP984">
            <v>0</v>
          </cell>
          <cell r="AQ984">
            <v>0</v>
          </cell>
          <cell r="AR984">
            <v>0</v>
          </cell>
          <cell r="AS984">
            <v>0</v>
          </cell>
          <cell r="AT984">
            <v>0</v>
          </cell>
          <cell r="AU984">
            <v>0</v>
          </cell>
          <cell r="AV984">
            <v>0</v>
          </cell>
        </row>
        <row r="985">
          <cell r="A985" t="str">
            <v>April</v>
          </cell>
          <cell r="B985" t="str">
            <v>2010-2011</v>
          </cell>
          <cell r="C985" t="str">
            <v>18225.512015.913</v>
          </cell>
          <cell r="D985" t="str">
            <v>CONSER</v>
          </cell>
          <cell r="E985" t="str">
            <v>MCCR</v>
          </cell>
          <cell r="F985">
            <v>40659</v>
          </cell>
          <cell r="G985">
            <v>202388</v>
          </cell>
          <cell r="H985" t="str">
            <v>CBS Outdoor</v>
          </cell>
          <cell r="I985">
            <v>1368.75</v>
          </cell>
          <cell r="J985" t="str">
            <v>00141991</v>
          </cell>
          <cell r="K985" t="str">
            <v xml:space="preserve"> </v>
          </cell>
          <cell r="L985" t="str">
            <v>02447430</v>
          </cell>
          <cell r="M985" t="str">
            <v>Annual Print, Internet &amp;</v>
          </cell>
          <cell r="N985" t="str">
            <v>ECONGEN</v>
          </cell>
          <cell r="O985" t="str">
            <v>Outdoor</v>
          </cell>
          <cell r="P985" t="str">
            <v>Yes</v>
          </cell>
          <cell r="Q985">
            <v>1368.75</v>
          </cell>
          <cell r="R985">
            <v>0</v>
          </cell>
          <cell r="S985">
            <v>0</v>
          </cell>
          <cell r="T985">
            <v>0</v>
          </cell>
          <cell r="U985">
            <v>1368.75</v>
          </cell>
          <cell r="V985">
            <v>0</v>
          </cell>
          <cell r="W985">
            <v>0</v>
          </cell>
          <cell r="X985" t="str">
            <v>April2010-2011</v>
          </cell>
          <cell r="Y985" t="str">
            <v>April2010-2011OutdoorCONSER</v>
          </cell>
          <cell r="Z985" t="str">
            <v>Outdoor202388CONSER</v>
          </cell>
          <cell r="AA985" t="str">
            <v>April2010-2011ECONGEN</v>
          </cell>
          <cell r="AB985" t="str">
            <v>OutdoorCONSER</v>
          </cell>
          <cell r="AC985" t="str">
            <v>YesCONSEROutdoor202388</v>
          </cell>
          <cell r="AD985" t="str">
            <v>ECONGENAprilMCCR</v>
          </cell>
          <cell r="AE985" t="str">
            <v>OutdoorCONSER202388April</v>
          </cell>
          <cell r="AF985">
            <v>0</v>
          </cell>
          <cell r="AG985">
            <v>1368.75</v>
          </cell>
          <cell r="AH985">
            <v>0</v>
          </cell>
          <cell r="AI985">
            <v>0</v>
          </cell>
          <cell r="AJ985">
            <v>0</v>
          </cell>
          <cell r="AK985">
            <v>0</v>
          </cell>
          <cell r="AL985">
            <v>0</v>
          </cell>
          <cell r="AM985">
            <v>0</v>
          </cell>
          <cell r="AN985">
            <v>1368.75</v>
          </cell>
          <cell r="AO985">
            <v>0</v>
          </cell>
          <cell r="AP985">
            <v>0</v>
          </cell>
          <cell r="AQ985">
            <v>0</v>
          </cell>
          <cell r="AR985">
            <v>0</v>
          </cell>
          <cell r="AS985">
            <v>0</v>
          </cell>
          <cell r="AT985">
            <v>0</v>
          </cell>
          <cell r="AU985">
            <v>0</v>
          </cell>
          <cell r="AV985">
            <v>0</v>
          </cell>
        </row>
        <row r="986">
          <cell r="A986" t="str">
            <v>April</v>
          </cell>
          <cell r="B986" t="str">
            <v>2010-2011</v>
          </cell>
          <cell r="C986" t="str">
            <v>18225.512015.913</v>
          </cell>
          <cell r="D986" t="str">
            <v>CONSER</v>
          </cell>
          <cell r="E986" t="str">
            <v>MCCR</v>
          </cell>
          <cell r="F986">
            <v>40659</v>
          </cell>
          <cell r="G986">
            <v>202388</v>
          </cell>
          <cell r="H986" t="str">
            <v>CBS Outdoor</v>
          </cell>
          <cell r="I986">
            <v>875</v>
          </cell>
          <cell r="J986" t="str">
            <v>00141992</v>
          </cell>
          <cell r="K986" t="str">
            <v xml:space="preserve"> </v>
          </cell>
          <cell r="L986" t="str">
            <v>0247429</v>
          </cell>
          <cell r="M986" t="str">
            <v>Annual Print, Internet &amp;</v>
          </cell>
          <cell r="N986" t="str">
            <v>ECONGEN</v>
          </cell>
          <cell r="O986" t="str">
            <v>Outdoor</v>
          </cell>
          <cell r="P986" t="str">
            <v>Yes</v>
          </cell>
          <cell r="Q986">
            <v>875</v>
          </cell>
          <cell r="R986">
            <v>0</v>
          </cell>
          <cell r="S986">
            <v>0</v>
          </cell>
          <cell r="T986">
            <v>0</v>
          </cell>
          <cell r="U986">
            <v>875</v>
          </cell>
          <cell r="V986">
            <v>0</v>
          </cell>
          <cell r="W986">
            <v>0</v>
          </cell>
          <cell r="X986" t="str">
            <v>April2010-2011</v>
          </cell>
          <cell r="Y986" t="str">
            <v>April2010-2011OutdoorCONSER</v>
          </cell>
          <cell r="Z986" t="str">
            <v>Outdoor202388CONSER</v>
          </cell>
          <cell r="AA986" t="str">
            <v>April2010-2011ECONGEN</v>
          </cell>
          <cell r="AB986" t="str">
            <v>OutdoorCONSER</v>
          </cell>
          <cell r="AC986" t="str">
            <v>YesCONSEROutdoor202388</v>
          </cell>
          <cell r="AD986" t="str">
            <v>ECONGENAprilMCCR</v>
          </cell>
          <cell r="AE986" t="str">
            <v>OutdoorCONSER202388April</v>
          </cell>
          <cell r="AF986">
            <v>0</v>
          </cell>
          <cell r="AG986">
            <v>875</v>
          </cell>
          <cell r="AH986">
            <v>0</v>
          </cell>
          <cell r="AI986">
            <v>0</v>
          </cell>
          <cell r="AJ986">
            <v>0</v>
          </cell>
          <cell r="AK986">
            <v>0</v>
          </cell>
          <cell r="AL986">
            <v>0</v>
          </cell>
          <cell r="AM986">
            <v>0</v>
          </cell>
          <cell r="AN986">
            <v>875</v>
          </cell>
          <cell r="AO986">
            <v>0</v>
          </cell>
          <cell r="AP986">
            <v>0</v>
          </cell>
          <cell r="AQ986">
            <v>0</v>
          </cell>
          <cell r="AR986">
            <v>0</v>
          </cell>
          <cell r="AS986">
            <v>0</v>
          </cell>
          <cell r="AT986">
            <v>0</v>
          </cell>
          <cell r="AU986">
            <v>0</v>
          </cell>
          <cell r="AV986">
            <v>0</v>
          </cell>
        </row>
        <row r="987">
          <cell r="A987" t="str">
            <v>April</v>
          </cell>
          <cell r="B987" t="str">
            <v>2010-2011</v>
          </cell>
          <cell r="C987" t="str">
            <v>18225.512015.913</v>
          </cell>
          <cell r="D987" t="str">
            <v>CONSER</v>
          </cell>
          <cell r="E987" t="str">
            <v>MCCR</v>
          </cell>
          <cell r="F987">
            <v>40661</v>
          </cell>
          <cell r="G987">
            <v>165420</v>
          </cell>
          <cell r="H987" t="str">
            <v>CBS Radio</v>
          </cell>
          <cell r="I987">
            <v>5000</v>
          </cell>
          <cell r="J987" t="str">
            <v xml:space="preserve"> </v>
          </cell>
          <cell r="K987" t="str">
            <v>00361659</v>
          </cell>
          <cell r="L987" t="str">
            <v>AMX062609211082501</v>
          </cell>
          <cell r="M987" t="str">
            <v>JEAN GUIDAN18225</v>
          </cell>
          <cell r="N987" t="str">
            <v>ECONGEN</v>
          </cell>
          <cell r="O987" t="str">
            <v>Radio</v>
          </cell>
          <cell r="P987" t="str">
            <v>No</v>
          </cell>
          <cell r="Q987">
            <v>0</v>
          </cell>
          <cell r="R987">
            <v>5000</v>
          </cell>
          <cell r="S987">
            <v>0</v>
          </cell>
          <cell r="T987">
            <v>0</v>
          </cell>
          <cell r="U987">
            <v>0</v>
          </cell>
          <cell r="V987">
            <v>0</v>
          </cell>
          <cell r="W987">
            <v>5000</v>
          </cell>
          <cell r="X987" t="str">
            <v>April2010-2011</v>
          </cell>
          <cell r="Y987" t="str">
            <v>April2010-2011RadioCONSER</v>
          </cell>
          <cell r="Z987" t="str">
            <v>Radio165420CONSER</v>
          </cell>
          <cell r="AA987" t="str">
            <v>April2010-2011ECONGEN</v>
          </cell>
          <cell r="AB987" t="str">
            <v>RadioCONSER</v>
          </cell>
          <cell r="AC987" t="str">
            <v>NoCONSERRadio165420</v>
          </cell>
          <cell r="AD987" t="str">
            <v>ECONGENAprilMCCR</v>
          </cell>
          <cell r="AE987" t="str">
            <v>RadioCONSER165420April</v>
          </cell>
          <cell r="AF987">
            <v>0</v>
          </cell>
          <cell r="AG987">
            <v>5000</v>
          </cell>
          <cell r="AH987">
            <v>0</v>
          </cell>
          <cell r="AI987">
            <v>0</v>
          </cell>
          <cell r="AJ987">
            <v>0</v>
          </cell>
          <cell r="AK987">
            <v>0</v>
          </cell>
          <cell r="AL987">
            <v>0</v>
          </cell>
          <cell r="AM987">
            <v>0</v>
          </cell>
          <cell r="AN987">
            <v>5000</v>
          </cell>
          <cell r="AO987">
            <v>0</v>
          </cell>
          <cell r="AP987">
            <v>0</v>
          </cell>
          <cell r="AQ987">
            <v>0</v>
          </cell>
          <cell r="AR987">
            <v>0</v>
          </cell>
          <cell r="AS987">
            <v>0</v>
          </cell>
          <cell r="AT987">
            <v>0</v>
          </cell>
          <cell r="AU987">
            <v>0</v>
          </cell>
          <cell r="AV987">
            <v>0</v>
          </cell>
        </row>
        <row r="988">
          <cell r="A988" t="str">
            <v>April</v>
          </cell>
          <cell r="B988" t="str">
            <v>2010-2011</v>
          </cell>
          <cell r="C988" t="str">
            <v>18225.512015.913</v>
          </cell>
          <cell r="D988" t="str">
            <v>CONSER</v>
          </cell>
          <cell r="E988" t="str">
            <v>MCCR</v>
          </cell>
          <cell r="F988">
            <v>40661</v>
          </cell>
          <cell r="G988" t="str">
            <v>113012-ON</v>
          </cell>
          <cell r="H988" t="str">
            <v>WFTV Inc</v>
          </cell>
          <cell r="I988">
            <v>7000</v>
          </cell>
          <cell r="J988" t="str">
            <v>00141999</v>
          </cell>
          <cell r="K988" t="str">
            <v xml:space="preserve"> </v>
          </cell>
          <cell r="L988" t="str">
            <v>4016-MAR</v>
          </cell>
          <cell r="M988" t="str">
            <v>Annual Print, Internet &amp;</v>
          </cell>
          <cell r="N988" t="str">
            <v>ECONGEN</v>
          </cell>
          <cell r="O988" t="str">
            <v>Online</v>
          </cell>
          <cell r="P988" t="str">
            <v>Yes</v>
          </cell>
          <cell r="Q988">
            <v>7000</v>
          </cell>
          <cell r="R988">
            <v>0</v>
          </cell>
          <cell r="S988">
            <v>0</v>
          </cell>
          <cell r="T988">
            <v>0</v>
          </cell>
          <cell r="U988">
            <v>7000</v>
          </cell>
          <cell r="V988">
            <v>0</v>
          </cell>
          <cell r="W988">
            <v>0</v>
          </cell>
          <cell r="X988" t="str">
            <v>April2010-2011</v>
          </cell>
          <cell r="Y988" t="str">
            <v>April2010-2011OnlineCONSER</v>
          </cell>
          <cell r="Z988" t="str">
            <v>Online113012-ONCONSER</v>
          </cell>
          <cell r="AA988" t="str">
            <v>April2010-2011ECONGEN</v>
          </cell>
          <cell r="AB988" t="str">
            <v>OnlineCONSER</v>
          </cell>
          <cell r="AC988" t="str">
            <v>YesCONSEROnline113012-ON</v>
          </cell>
          <cell r="AD988" t="str">
            <v>ECONGENAprilMCCR</v>
          </cell>
          <cell r="AE988" t="str">
            <v>OnlineCONSER113012-ONApril</v>
          </cell>
          <cell r="AF988">
            <v>0</v>
          </cell>
          <cell r="AG988">
            <v>7000</v>
          </cell>
          <cell r="AH988">
            <v>0</v>
          </cell>
          <cell r="AI988">
            <v>0</v>
          </cell>
          <cell r="AJ988">
            <v>0</v>
          </cell>
          <cell r="AK988">
            <v>0</v>
          </cell>
          <cell r="AL988">
            <v>0</v>
          </cell>
          <cell r="AM988">
            <v>0</v>
          </cell>
          <cell r="AN988">
            <v>7000</v>
          </cell>
          <cell r="AO988">
            <v>0</v>
          </cell>
          <cell r="AP988">
            <v>0</v>
          </cell>
          <cell r="AQ988">
            <v>0</v>
          </cell>
          <cell r="AR988">
            <v>0</v>
          </cell>
          <cell r="AS988">
            <v>0</v>
          </cell>
          <cell r="AT988">
            <v>0</v>
          </cell>
          <cell r="AU988">
            <v>0</v>
          </cell>
          <cell r="AV988">
            <v>0</v>
          </cell>
        </row>
        <row r="989">
          <cell r="A989" t="str">
            <v>May</v>
          </cell>
          <cell r="B989" t="str">
            <v>2010-2011</v>
          </cell>
          <cell r="C989" t="str">
            <v>18225.512015.913</v>
          </cell>
          <cell r="D989" t="str">
            <v>CONSER</v>
          </cell>
          <cell r="E989" t="str">
            <v>MCCR</v>
          </cell>
          <cell r="F989">
            <v>40668</v>
          </cell>
          <cell r="G989" t="str">
            <v>110111-ON</v>
          </cell>
          <cell r="H989" t="str">
            <v>La Prensa</v>
          </cell>
          <cell r="I989">
            <v>300</v>
          </cell>
          <cell r="J989" t="str">
            <v>00142133</v>
          </cell>
          <cell r="K989" t="str">
            <v xml:space="preserve"> </v>
          </cell>
          <cell r="L989" t="str">
            <v>19840</v>
          </cell>
          <cell r="N989" t="str">
            <v>ECONGEN</v>
          </cell>
          <cell r="O989" t="str">
            <v>Online</v>
          </cell>
          <cell r="P989" t="str">
            <v>Yes</v>
          </cell>
          <cell r="Q989">
            <v>300</v>
          </cell>
          <cell r="R989">
            <v>0</v>
          </cell>
          <cell r="S989">
            <v>0</v>
          </cell>
          <cell r="T989">
            <v>0</v>
          </cell>
          <cell r="U989">
            <v>300</v>
          </cell>
          <cell r="V989">
            <v>0</v>
          </cell>
          <cell r="W989">
            <v>0</v>
          </cell>
          <cell r="X989" t="str">
            <v>May2010-2011</v>
          </cell>
          <cell r="Y989" t="str">
            <v>May2010-2011OnlineCONSER</v>
          </cell>
          <cell r="Z989" t="str">
            <v>Online110111-ONCONSER</v>
          </cell>
          <cell r="AA989" t="str">
            <v>May2010-2011ECONGEN</v>
          </cell>
          <cell r="AB989" t="str">
            <v>OnlineCONSER</v>
          </cell>
          <cell r="AC989" t="str">
            <v>YesCONSEROnline110111-ON</v>
          </cell>
          <cell r="AD989" t="str">
            <v>ECONGENMayMCCR</v>
          </cell>
          <cell r="AE989" t="str">
            <v>OnlineCONSER110111-ONMay</v>
          </cell>
          <cell r="AF989">
            <v>0</v>
          </cell>
          <cell r="AG989">
            <v>300</v>
          </cell>
          <cell r="AH989">
            <v>0</v>
          </cell>
          <cell r="AI989">
            <v>0</v>
          </cell>
          <cell r="AJ989">
            <v>0</v>
          </cell>
          <cell r="AK989">
            <v>0</v>
          </cell>
          <cell r="AL989">
            <v>0</v>
          </cell>
          <cell r="AM989">
            <v>0</v>
          </cell>
          <cell r="AN989">
            <v>0</v>
          </cell>
          <cell r="AO989">
            <v>300</v>
          </cell>
          <cell r="AP989">
            <v>0</v>
          </cell>
          <cell r="AQ989">
            <v>0</v>
          </cell>
          <cell r="AR989">
            <v>0</v>
          </cell>
          <cell r="AS989">
            <v>0</v>
          </cell>
          <cell r="AT989">
            <v>0</v>
          </cell>
          <cell r="AU989">
            <v>0</v>
          </cell>
          <cell r="AV989">
            <v>0</v>
          </cell>
        </row>
        <row r="990">
          <cell r="A990" t="str">
            <v>May</v>
          </cell>
          <cell r="B990" t="str">
            <v>2010-2011</v>
          </cell>
          <cell r="C990" t="str">
            <v>18225.512015.913</v>
          </cell>
          <cell r="D990" t="str">
            <v>CONSER</v>
          </cell>
          <cell r="E990" t="str">
            <v>MCCR</v>
          </cell>
          <cell r="F990">
            <v>40668</v>
          </cell>
          <cell r="G990">
            <v>110111</v>
          </cell>
          <cell r="H990" t="str">
            <v>La Prensa</v>
          </cell>
          <cell r="I990">
            <v>328</v>
          </cell>
          <cell r="J990" t="str">
            <v>00142133</v>
          </cell>
          <cell r="K990" t="str">
            <v xml:space="preserve"> </v>
          </cell>
          <cell r="L990" t="str">
            <v>19838</v>
          </cell>
          <cell r="N990" t="str">
            <v>ECONGEN</v>
          </cell>
          <cell r="O990" t="str">
            <v>Print-Newspaper</v>
          </cell>
          <cell r="P990" t="str">
            <v>Yes</v>
          </cell>
          <cell r="Q990">
            <v>328</v>
          </cell>
          <cell r="R990">
            <v>0</v>
          </cell>
          <cell r="S990">
            <v>0</v>
          </cell>
          <cell r="T990">
            <v>0</v>
          </cell>
          <cell r="U990">
            <v>328</v>
          </cell>
          <cell r="V990">
            <v>0</v>
          </cell>
          <cell r="W990">
            <v>0</v>
          </cell>
          <cell r="X990" t="str">
            <v>May2010-2011</v>
          </cell>
          <cell r="Y990" t="str">
            <v>May2010-2011Print-NewspaperCONSER</v>
          </cell>
          <cell r="Z990" t="str">
            <v>Print-Newspaper110111CONSER</v>
          </cell>
          <cell r="AA990" t="str">
            <v>May2010-2011ECONGEN</v>
          </cell>
          <cell r="AB990" t="str">
            <v>Print-NewspaperCONSER</v>
          </cell>
          <cell r="AC990" t="str">
            <v>YesCONSERPrint-Newspaper110111</v>
          </cell>
          <cell r="AD990" t="str">
            <v>ECONGENMayMCCR</v>
          </cell>
          <cell r="AE990" t="str">
            <v>Print-NewspaperCONSER110111May</v>
          </cell>
          <cell r="AF990">
            <v>0</v>
          </cell>
          <cell r="AG990">
            <v>328</v>
          </cell>
          <cell r="AH990">
            <v>0</v>
          </cell>
          <cell r="AI990">
            <v>0</v>
          </cell>
          <cell r="AJ990">
            <v>0</v>
          </cell>
          <cell r="AK990">
            <v>0</v>
          </cell>
          <cell r="AL990">
            <v>0</v>
          </cell>
          <cell r="AM990">
            <v>0</v>
          </cell>
          <cell r="AN990">
            <v>0</v>
          </cell>
          <cell r="AO990">
            <v>328</v>
          </cell>
          <cell r="AP990">
            <v>0</v>
          </cell>
          <cell r="AQ990">
            <v>0</v>
          </cell>
          <cell r="AR990">
            <v>0</v>
          </cell>
          <cell r="AS990">
            <v>0</v>
          </cell>
          <cell r="AT990">
            <v>0</v>
          </cell>
          <cell r="AU990">
            <v>0</v>
          </cell>
          <cell r="AV990">
            <v>0</v>
          </cell>
        </row>
        <row r="991">
          <cell r="A991" t="str">
            <v>May</v>
          </cell>
          <cell r="B991" t="str">
            <v>2010-2011</v>
          </cell>
          <cell r="C991" t="str">
            <v>18225.512015.913</v>
          </cell>
          <cell r="D991" t="str">
            <v>CONSER</v>
          </cell>
          <cell r="E991" t="str">
            <v>MCCR</v>
          </cell>
          <cell r="F991">
            <v>40673</v>
          </cell>
          <cell r="G991">
            <v>163797</v>
          </cell>
          <cell r="H991" t="str">
            <v>Clear Channel Outdoor</v>
          </cell>
          <cell r="I991">
            <v>1250</v>
          </cell>
          <cell r="J991" t="str">
            <v>00142204</v>
          </cell>
          <cell r="K991" t="str">
            <v>00361659</v>
          </cell>
          <cell r="L991" t="str">
            <v>17046609</v>
          </cell>
          <cell r="N991" t="str">
            <v>ECONGEN</v>
          </cell>
          <cell r="O991" t="str">
            <v>Outdoor</v>
          </cell>
          <cell r="P991" t="str">
            <v>Yes</v>
          </cell>
          <cell r="Q991">
            <v>1250</v>
          </cell>
          <cell r="R991">
            <v>0</v>
          </cell>
          <cell r="S991">
            <v>0</v>
          </cell>
          <cell r="T991">
            <v>0</v>
          </cell>
          <cell r="U991">
            <v>1250</v>
          </cell>
          <cell r="V991">
            <v>0</v>
          </cell>
          <cell r="W991">
            <v>0</v>
          </cell>
          <cell r="X991" t="str">
            <v>May2010-2011</v>
          </cell>
          <cell r="Y991" t="str">
            <v>May2010-2011OutdoorCONSER</v>
          </cell>
          <cell r="Z991" t="str">
            <v>Outdoor163797CONSER</v>
          </cell>
          <cell r="AA991" t="str">
            <v>May2010-2011ECONGEN</v>
          </cell>
          <cell r="AB991" t="str">
            <v>OutdoorCONSER</v>
          </cell>
          <cell r="AC991" t="str">
            <v>YesCONSEROutdoor163797</v>
          </cell>
          <cell r="AD991" t="str">
            <v>ECONGENMayMCCR</v>
          </cell>
          <cell r="AE991" t="str">
            <v>OutdoorCONSER163797May</v>
          </cell>
          <cell r="AF991">
            <v>0</v>
          </cell>
          <cell r="AG991">
            <v>1250</v>
          </cell>
          <cell r="AH991">
            <v>0</v>
          </cell>
          <cell r="AI991">
            <v>0</v>
          </cell>
          <cell r="AJ991">
            <v>0</v>
          </cell>
          <cell r="AK991">
            <v>0</v>
          </cell>
          <cell r="AL991">
            <v>0</v>
          </cell>
          <cell r="AM991">
            <v>0</v>
          </cell>
          <cell r="AN991">
            <v>0</v>
          </cell>
          <cell r="AO991">
            <v>1250</v>
          </cell>
          <cell r="AP991">
            <v>0</v>
          </cell>
          <cell r="AQ991">
            <v>0</v>
          </cell>
          <cell r="AR991">
            <v>0</v>
          </cell>
          <cell r="AS991">
            <v>0</v>
          </cell>
          <cell r="AT991">
            <v>0</v>
          </cell>
          <cell r="AU991">
            <v>0</v>
          </cell>
          <cell r="AV991">
            <v>0</v>
          </cell>
        </row>
        <row r="992">
          <cell r="A992" t="str">
            <v>May</v>
          </cell>
          <cell r="B992" t="str">
            <v>2010-2011</v>
          </cell>
          <cell r="C992" t="str">
            <v>18225.511200.912</v>
          </cell>
          <cell r="D992" t="str">
            <v>CONSER</v>
          </cell>
          <cell r="E992" t="str">
            <v>MCCR</v>
          </cell>
          <cell r="F992">
            <v>40679</v>
          </cell>
          <cell r="G992">
            <v>179639</v>
          </cell>
          <cell r="H992" t="str">
            <v>St Cloud In The News LLC</v>
          </cell>
          <cell r="I992">
            <v>488</v>
          </cell>
          <cell r="J992" t="str">
            <v>00142282</v>
          </cell>
          <cell r="K992" t="str">
            <v xml:space="preserve"> </v>
          </cell>
          <cell r="L992" t="str">
            <v>12766</v>
          </cell>
          <cell r="N992" t="str">
            <v>ECONGEN</v>
          </cell>
          <cell r="O992" t="str">
            <v>Print-Newspaper</v>
          </cell>
          <cell r="P992" t="str">
            <v>Yes</v>
          </cell>
          <cell r="Q992">
            <v>488</v>
          </cell>
          <cell r="R992">
            <v>0</v>
          </cell>
          <cell r="S992">
            <v>0</v>
          </cell>
          <cell r="T992">
            <v>0</v>
          </cell>
          <cell r="U992">
            <v>488</v>
          </cell>
          <cell r="V992">
            <v>0</v>
          </cell>
          <cell r="W992">
            <v>0</v>
          </cell>
          <cell r="X992" t="str">
            <v>May2010-2011</v>
          </cell>
          <cell r="Y992" t="str">
            <v>May2010-2011Print-NewspaperCONSER</v>
          </cell>
          <cell r="Z992" t="str">
            <v>Print-Newspaper179639CONSER</v>
          </cell>
          <cell r="AA992" t="str">
            <v>May2010-2011ECONGEN</v>
          </cell>
          <cell r="AB992" t="str">
            <v>Print-NewspaperCONSER</v>
          </cell>
          <cell r="AC992" t="str">
            <v>YesCONSERPrint-Newspaper179639</v>
          </cell>
          <cell r="AD992" t="str">
            <v>ECONGENMayMCCR</v>
          </cell>
          <cell r="AE992" t="str">
            <v>Print-NewspaperCONSER179639May</v>
          </cell>
          <cell r="AF992">
            <v>0</v>
          </cell>
          <cell r="AG992">
            <v>488</v>
          </cell>
          <cell r="AH992">
            <v>0</v>
          </cell>
          <cell r="AI992">
            <v>0</v>
          </cell>
          <cell r="AJ992">
            <v>0</v>
          </cell>
          <cell r="AK992">
            <v>0</v>
          </cell>
          <cell r="AL992">
            <v>0</v>
          </cell>
          <cell r="AM992">
            <v>0</v>
          </cell>
          <cell r="AN992">
            <v>0</v>
          </cell>
          <cell r="AO992">
            <v>488</v>
          </cell>
          <cell r="AP992">
            <v>0</v>
          </cell>
          <cell r="AQ992">
            <v>0</v>
          </cell>
          <cell r="AR992">
            <v>0</v>
          </cell>
          <cell r="AS992">
            <v>0</v>
          </cell>
          <cell r="AT992">
            <v>0</v>
          </cell>
          <cell r="AU992">
            <v>0</v>
          </cell>
          <cell r="AV992">
            <v>0</v>
          </cell>
        </row>
        <row r="993">
          <cell r="A993" t="str">
            <v>May</v>
          </cell>
          <cell r="B993" t="str">
            <v>2010-2011</v>
          </cell>
          <cell r="C993" t="str">
            <v>18225.512015.913</v>
          </cell>
          <cell r="D993" t="str">
            <v>CONSER</v>
          </cell>
          <cell r="E993" t="str">
            <v>MCCR</v>
          </cell>
          <cell r="F993">
            <v>40680</v>
          </cell>
          <cell r="G993">
            <v>179639</v>
          </cell>
          <cell r="H993" t="str">
            <v>St Cloud In The News LLC</v>
          </cell>
          <cell r="I993">
            <v>488</v>
          </cell>
          <cell r="J993" t="str">
            <v>00142290</v>
          </cell>
          <cell r="K993" t="str">
            <v>00361659</v>
          </cell>
          <cell r="L993" t="str">
            <v>13210</v>
          </cell>
          <cell r="N993" t="str">
            <v>ECONGEN</v>
          </cell>
          <cell r="O993" t="str">
            <v>Print-Newspaper</v>
          </cell>
          <cell r="P993" t="str">
            <v>Yes</v>
          </cell>
          <cell r="Q993">
            <v>488</v>
          </cell>
          <cell r="R993">
            <v>0</v>
          </cell>
          <cell r="S993">
            <v>0</v>
          </cell>
          <cell r="T993">
            <v>0</v>
          </cell>
          <cell r="U993">
            <v>488</v>
          </cell>
          <cell r="V993">
            <v>0</v>
          </cell>
          <cell r="W993">
            <v>0</v>
          </cell>
          <cell r="X993" t="str">
            <v>May2010-2011</v>
          </cell>
          <cell r="Y993" t="str">
            <v>May2010-2011Print-NewspaperCONSER</v>
          </cell>
          <cell r="Z993" t="str">
            <v>Print-Newspaper179639CONSER</v>
          </cell>
          <cell r="AA993" t="str">
            <v>May2010-2011ECONGEN</v>
          </cell>
          <cell r="AB993" t="str">
            <v>Print-NewspaperCONSER</v>
          </cell>
          <cell r="AC993" t="str">
            <v>YesCONSERPrint-Newspaper179639</v>
          </cell>
          <cell r="AD993" t="str">
            <v>ECONGENMayMCCR</v>
          </cell>
          <cell r="AE993" t="str">
            <v>Print-NewspaperCONSER179639May</v>
          </cell>
          <cell r="AF993">
            <v>0</v>
          </cell>
          <cell r="AG993">
            <v>488</v>
          </cell>
          <cell r="AH993">
            <v>0</v>
          </cell>
          <cell r="AI993">
            <v>0</v>
          </cell>
          <cell r="AJ993">
            <v>0</v>
          </cell>
          <cell r="AK993">
            <v>0</v>
          </cell>
          <cell r="AL993">
            <v>0</v>
          </cell>
          <cell r="AM993">
            <v>0</v>
          </cell>
          <cell r="AN993">
            <v>0</v>
          </cell>
          <cell r="AO993">
            <v>488</v>
          </cell>
          <cell r="AP993">
            <v>0</v>
          </cell>
          <cell r="AQ993">
            <v>0</v>
          </cell>
          <cell r="AR993">
            <v>0</v>
          </cell>
          <cell r="AS993">
            <v>0</v>
          </cell>
          <cell r="AT993">
            <v>0</v>
          </cell>
          <cell r="AU993">
            <v>0</v>
          </cell>
          <cell r="AV993">
            <v>0</v>
          </cell>
        </row>
        <row r="994">
          <cell r="A994" t="str">
            <v>May</v>
          </cell>
          <cell r="B994" t="str">
            <v>2010-2011</v>
          </cell>
          <cell r="C994" t="str">
            <v>18225.512015.913</v>
          </cell>
          <cell r="D994" t="str">
            <v>CONSER</v>
          </cell>
          <cell r="E994" t="str">
            <v>MCCR</v>
          </cell>
          <cell r="F994">
            <v>40680</v>
          </cell>
          <cell r="G994">
            <v>137276</v>
          </cell>
          <cell r="H994" t="str">
            <v>Sun Publications of Florida</v>
          </cell>
          <cell r="I994">
            <v>250</v>
          </cell>
          <cell r="J994" t="str">
            <v>00142291</v>
          </cell>
          <cell r="K994" t="str">
            <v xml:space="preserve"> </v>
          </cell>
          <cell r="L994" t="str">
            <v>00205607, -7444, -9315</v>
          </cell>
          <cell r="N994" t="str">
            <v>ECONGEN</v>
          </cell>
          <cell r="O994" t="str">
            <v>Print-Newspaper</v>
          </cell>
          <cell r="P994" t="str">
            <v>Yes</v>
          </cell>
          <cell r="Q994">
            <v>250</v>
          </cell>
          <cell r="R994">
            <v>0</v>
          </cell>
          <cell r="S994">
            <v>0</v>
          </cell>
          <cell r="T994">
            <v>0</v>
          </cell>
          <cell r="U994">
            <v>250</v>
          </cell>
          <cell r="V994">
            <v>0</v>
          </cell>
          <cell r="W994">
            <v>0</v>
          </cell>
          <cell r="X994" t="str">
            <v>May2010-2011</v>
          </cell>
          <cell r="Y994" t="str">
            <v>May2010-2011Print-NewspaperCONSER</v>
          </cell>
          <cell r="Z994" t="str">
            <v>Print-Newspaper137276CONSER</v>
          </cell>
          <cell r="AA994" t="str">
            <v>May2010-2011ECONGEN</v>
          </cell>
          <cell r="AB994" t="str">
            <v>Print-NewspaperCONSER</v>
          </cell>
          <cell r="AC994" t="str">
            <v>YesCONSERPrint-Newspaper137276</v>
          </cell>
          <cell r="AD994" t="str">
            <v>ECONGENMayMCCR</v>
          </cell>
          <cell r="AE994" t="str">
            <v>Print-NewspaperCONSER137276May</v>
          </cell>
          <cell r="AF994">
            <v>0</v>
          </cell>
          <cell r="AG994">
            <v>250</v>
          </cell>
          <cell r="AH994">
            <v>0</v>
          </cell>
          <cell r="AI994">
            <v>0</v>
          </cell>
          <cell r="AJ994">
            <v>0</v>
          </cell>
          <cell r="AK994">
            <v>0</v>
          </cell>
          <cell r="AL994">
            <v>0</v>
          </cell>
          <cell r="AM994">
            <v>0</v>
          </cell>
          <cell r="AN994">
            <v>0</v>
          </cell>
          <cell r="AO994">
            <v>250</v>
          </cell>
          <cell r="AP994">
            <v>0</v>
          </cell>
          <cell r="AQ994">
            <v>0</v>
          </cell>
          <cell r="AR994">
            <v>0</v>
          </cell>
          <cell r="AS994">
            <v>0</v>
          </cell>
          <cell r="AT994">
            <v>0</v>
          </cell>
          <cell r="AU994">
            <v>0</v>
          </cell>
          <cell r="AV994">
            <v>0</v>
          </cell>
        </row>
        <row r="995">
          <cell r="A995" t="str">
            <v>May</v>
          </cell>
          <cell r="B995" t="str">
            <v>2010-2011</v>
          </cell>
          <cell r="C995" t="str">
            <v>18225.512015.913</v>
          </cell>
          <cell r="D995" t="str">
            <v>CONSER</v>
          </cell>
          <cell r="E995" t="str">
            <v>MCCR</v>
          </cell>
          <cell r="F995">
            <v>40682</v>
          </cell>
          <cell r="G995">
            <v>215852</v>
          </cell>
          <cell r="H995" t="str">
            <v>Fox Sports Net Florida Inc</v>
          </cell>
          <cell r="I995">
            <v>850</v>
          </cell>
          <cell r="J995" t="str">
            <v>00142321</v>
          </cell>
          <cell r="K995" t="str">
            <v>00361659</v>
          </cell>
          <cell r="L995" t="str">
            <v>FL11040239</v>
          </cell>
          <cell r="N995" t="str">
            <v>ECONGEN</v>
          </cell>
          <cell r="O995" t="str">
            <v>Television</v>
          </cell>
          <cell r="P995" t="str">
            <v>Yes</v>
          </cell>
          <cell r="Q995">
            <v>850</v>
          </cell>
          <cell r="R995">
            <v>0</v>
          </cell>
          <cell r="S995">
            <v>0</v>
          </cell>
          <cell r="T995">
            <v>0</v>
          </cell>
          <cell r="U995">
            <v>850</v>
          </cell>
          <cell r="V995">
            <v>0</v>
          </cell>
          <cell r="W995">
            <v>0</v>
          </cell>
          <cell r="X995" t="str">
            <v>May2010-2011</v>
          </cell>
          <cell r="Y995" t="str">
            <v>May2010-2011TelevisionCONSER</v>
          </cell>
          <cell r="Z995" t="str">
            <v>Television215852CONSER</v>
          </cell>
          <cell r="AA995" t="str">
            <v>May2010-2011ECONGEN</v>
          </cell>
          <cell r="AB995" t="str">
            <v>TelevisionCONSER</v>
          </cell>
          <cell r="AC995" t="str">
            <v>YesCONSERTelevision215852</v>
          </cell>
          <cell r="AD995" t="str">
            <v>ECONGENMayMCCR</v>
          </cell>
          <cell r="AE995" t="str">
            <v>TelevisionCONSER215852May</v>
          </cell>
          <cell r="AF995">
            <v>0</v>
          </cell>
          <cell r="AG995">
            <v>850</v>
          </cell>
          <cell r="AH995">
            <v>0</v>
          </cell>
          <cell r="AI995">
            <v>0</v>
          </cell>
          <cell r="AJ995">
            <v>0</v>
          </cell>
          <cell r="AK995">
            <v>0</v>
          </cell>
          <cell r="AL995">
            <v>0</v>
          </cell>
          <cell r="AM995">
            <v>0</v>
          </cell>
          <cell r="AN995">
            <v>0</v>
          </cell>
          <cell r="AO995">
            <v>850</v>
          </cell>
          <cell r="AP995">
            <v>0</v>
          </cell>
          <cell r="AQ995">
            <v>0</v>
          </cell>
          <cell r="AR995">
            <v>0</v>
          </cell>
          <cell r="AS995">
            <v>0</v>
          </cell>
          <cell r="AT995">
            <v>0</v>
          </cell>
          <cell r="AU995">
            <v>0</v>
          </cell>
          <cell r="AV995">
            <v>0</v>
          </cell>
        </row>
        <row r="996">
          <cell r="A996" t="str">
            <v>May</v>
          </cell>
          <cell r="B996" t="str">
            <v>2010-2011</v>
          </cell>
          <cell r="C996" t="str">
            <v>18225.512015.913</v>
          </cell>
          <cell r="D996" t="str">
            <v>CONSER</v>
          </cell>
          <cell r="E996" t="str">
            <v>MCCR</v>
          </cell>
          <cell r="F996">
            <v>40683</v>
          </cell>
          <cell r="G996">
            <v>215098</v>
          </cell>
          <cell r="H996" t="str">
            <v>VS Publishing Company</v>
          </cell>
          <cell r="I996">
            <v>995</v>
          </cell>
          <cell r="J996" t="str">
            <v>00142353</v>
          </cell>
          <cell r="K996" t="str">
            <v xml:space="preserve"> </v>
          </cell>
          <cell r="L996" t="str">
            <v>0611001A458</v>
          </cell>
          <cell r="N996" t="str">
            <v>ECONGEN</v>
          </cell>
          <cell r="O996" t="str">
            <v>Print-Magazine</v>
          </cell>
          <cell r="P996" t="str">
            <v>Yes</v>
          </cell>
          <cell r="Q996">
            <v>995</v>
          </cell>
          <cell r="R996">
            <v>0</v>
          </cell>
          <cell r="S996">
            <v>0</v>
          </cell>
          <cell r="T996">
            <v>0</v>
          </cell>
          <cell r="U996">
            <v>995</v>
          </cell>
          <cell r="V996">
            <v>0</v>
          </cell>
          <cell r="W996">
            <v>0</v>
          </cell>
          <cell r="X996" t="str">
            <v>May2010-2011</v>
          </cell>
          <cell r="Y996" t="str">
            <v>May2010-2011Print-MagazineCONSER</v>
          </cell>
          <cell r="Z996" t="str">
            <v>Print-Magazine215098CONSER</v>
          </cell>
          <cell r="AA996" t="str">
            <v>May2010-2011ECONGEN</v>
          </cell>
          <cell r="AB996" t="str">
            <v>Print-MagazineCONSER</v>
          </cell>
          <cell r="AC996" t="str">
            <v>YesCONSERPrint-Magazine215098</v>
          </cell>
          <cell r="AD996" t="str">
            <v>ECONGENMayMCCR</v>
          </cell>
          <cell r="AE996" t="str">
            <v>Print-MagazineCONSER215098May</v>
          </cell>
          <cell r="AF996">
            <v>0</v>
          </cell>
          <cell r="AG996">
            <v>995</v>
          </cell>
          <cell r="AH996">
            <v>0</v>
          </cell>
          <cell r="AI996">
            <v>0</v>
          </cell>
          <cell r="AJ996">
            <v>0</v>
          </cell>
          <cell r="AK996">
            <v>0</v>
          </cell>
          <cell r="AL996">
            <v>0</v>
          </cell>
          <cell r="AM996">
            <v>0</v>
          </cell>
          <cell r="AN996">
            <v>0</v>
          </cell>
          <cell r="AO996">
            <v>995</v>
          </cell>
          <cell r="AP996">
            <v>0</v>
          </cell>
          <cell r="AQ996">
            <v>0</v>
          </cell>
          <cell r="AR996">
            <v>0</v>
          </cell>
          <cell r="AS996">
            <v>0</v>
          </cell>
          <cell r="AT996">
            <v>0</v>
          </cell>
          <cell r="AU996">
            <v>0</v>
          </cell>
          <cell r="AV996">
            <v>0</v>
          </cell>
        </row>
        <row r="997">
          <cell r="A997" t="str">
            <v>May</v>
          </cell>
          <cell r="B997" t="str">
            <v>2010-2011</v>
          </cell>
          <cell r="C997" t="str">
            <v>18225.512015.913</v>
          </cell>
          <cell r="D997" t="str">
            <v>CONSER</v>
          </cell>
          <cell r="E997" t="str">
            <v>MCCR</v>
          </cell>
          <cell r="F997">
            <v>40688</v>
          </cell>
          <cell r="G997">
            <v>202388</v>
          </cell>
          <cell r="H997" t="str">
            <v>CBS Outdoor</v>
          </cell>
          <cell r="I997">
            <v>1250</v>
          </cell>
          <cell r="J997" t="str">
            <v>00142400</v>
          </cell>
          <cell r="K997" t="str">
            <v>00361659</v>
          </cell>
          <cell r="L997" t="str">
            <v>02468469</v>
          </cell>
          <cell r="N997" t="str">
            <v>ECONGEN</v>
          </cell>
          <cell r="O997" t="str">
            <v>Outdoor</v>
          </cell>
          <cell r="P997" t="str">
            <v>Yes</v>
          </cell>
          <cell r="Q997">
            <v>1250</v>
          </cell>
          <cell r="R997">
            <v>0</v>
          </cell>
          <cell r="S997">
            <v>0</v>
          </cell>
          <cell r="T997">
            <v>0</v>
          </cell>
          <cell r="U997">
            <v>1250</v>
          </cell>
          <cell r="V997">
            <v>0</v>
          </cell>
          <cell r="W997">
            <v>0</v>
          </cell>
          <cell r="X997" t="str">
            <v>May2010-2011</v>
          </cell>
          <cell r="Y997" t="str">
            <v>May2010-2011OutdoorCONSER</v>
          </cell>
          <cell r="Z997" t="str">
            <v>Outdoor202388CONSER</v>
          </cell>
          <cell r="AA997" t="str">
            <v>May2010-2011ECONGEN</v>
          </cell>
          <cell r="AB997" t="str">
            <v>OutdoorCONSER</v>
          </cell>
          <cell r="AC997" t="str">
            <v>YesCONSEROutdoor202388</v>
          </cell>
          <cell r="AD997" t="str">
            <v>ECONGENMayMCCR</v>
          </cell>
          <cell r="AE997" t="str">
            <v>OutdoorCONSER202388May</v>
          </cell>
          <cell r="AF997">
            <v>0</v>
          </cell>
          <cell r="AG997">
            <v>1250</v>
          </cell>
          <cell r="AH997">
            <v>0</v>
          </cell>
          <cell r="AI997">
            <v>0</v>
          </cell>
          <cell r="AJ997">
            <v>0</v>
          </cell>
          <cell r="AK997">
            <v>0</v>
          </cell>
          <cell r="AL997">
            <v>0</v>
          </cell>
          <cell r="AM997">
            <v>0</v>
          </cell>
          <cell r="AN997">
            <v>0</v>
          </cell>
          <cell r="AO997">
            <v>1250</v>
          </cell>
          <cell r="AP997">
            <v>0</v>
          </cell>
          <cell r="AQ997">
            <v>0</v>
          </cell>
          <cell r="AR997">
            <v>0</v>
          </cell>
          <cell r="AS997">
            <v>0</v>
          </cell>
          <cell r="AT997">
            <v>0</v>
          </cell>
          <cell r="AU997">
            <v>0</v>
          </cell>
          <cell r="AV997">
            <v>0</v>
          </cell>
        </row>
        <row r="998">
          <cell r="A998" t="str">
            <v>May</v>
          </cell>
          <cell r="B998" t="str">
            <v>2010-2011</v>
          </cell>
          <cell r="C998" t="str">
            <v>18225.512015.913</v>
          </cell>
          <cell r="D998" t="str">
            <v>CONSER</v>
          </cell>
          <cell r="E998" t="str">
            <v>MCCR</v>
          </cell>
          <cell r="F998">
            <v>40688</v>
          </cell>
          <cell r="G998">
            <v>58871</v>
          </cell>
          <cell r="H998" t="str">
            <v>Orlando Sentinel</v>
          </cell>
          <cell r="I998">
            <v>1750</v>
          </cell>
          <cell r="J998" t="str">
            <v>00142390</v>
          </cell>
          <cell r="K998" t="str">
            <v>00361659</v>
          </cell>
          <cell r="L998" t="str">
            <v>021526001/021526002</v>
          </cell>
          <cell r="N998" t="str">
            <v>ECONGEN</v>
          </cell>
          <cell r="O998" t="str">
            <v>Print-Newspaper</v>
          </cell>
          <cell r="P998" t="str">
            <v>No</v>
          </cell>
          <cell r="Q998">
            <v>0</v>
          </cell>
          <cell r="R998">
            <v>1750</v>
          </cell>
          <cell r="S998">
            <v>0</v>
          </cell>
          <cell r="T998">
            <v>0</v>
          </cell>
          <cell r="U998">
            <v>0</v>
          </cell>
          <cell r="V998">
            <v>0</v>
          </cell>
          <cell r="W998">
            <v>1750</v>
          </cell>
          <cell r="X998" t="str">
            <v>May2010-2011</v>
          </cell>
          <cell r="Y998" t="str">
            <v>May2010-2011Print-NewspaperCONSER</v>
          </cell>
          <cell r="Z998" t="str">
            <v>Print-Newspaper58871CONSER</v>
          </cell>
          <cell r="AA998" t="str">
            <v>May2010-2011ECONGEN</v>
          </cell>
          <cell r="AB998" t="str">
            <v>Print-NewspaperCONSER</v>
          </cell>
          <cell r="AC998" t="str">
            <v>NoCONSERPrint-Newspaper58871</v>
          </cell>
          <cell r="AD998" t="str">
            <v>ECONGENMayMCCR</v>
          </cell>
          <cell r="AE998" t="str">
            <v>Print-NewspaperCONSER58871May</v>
          </cell>
          <cell r="AF998">
            <v>0</v>
          </cell>
          <cell r="AG998">
            <v>1750</v>
          </cell>
          <cell r="AH998">
            <v>0</v>
          </cell>
          <cell r="AI998">
            <v>0</v>
          </cell>
          <cell r="AJ998">
            <v>0</v>
          </cell>
          <cell r="AK998">
            <v>0</v>
          </cell>
          <cell r="AL998">
            <v>0</v>
          </cell>
          <cell r="AM998">
            <v>0</v>
          </cell>
          <cell r="AN998">
            <v>0</v>
          </cell>
          <cell r="AO998">
            <v>1750</v>
          </cell>
          <cell r="AP998">
            <v>0</v>
          </cell>
          <cell r="AQ998">
            <v>0</v>
          </cell>
          <cell r="AR998">
            <v>0</v>
          </cell>
          <cell r="AS998">
            <v>0</v>
          </cell>
          <cell r="AT998">
            <v>0</v>
          </cell>
          <cell r="AU998">
            <v>0</v>
          </cell>
          <cell r="AV998">
            <v>0</v>
          </cell>
        </row>
        <row r="999">
          <cell r="A999" t="str">
            <v>June</v>
          </cell>
          <cell r="B999" t="str">
            <v>2010-2011</v>
          </cell>
          <cell r="C999" t="str">
            <v>18225.512015.913</v>
          </cell>
          <cell r="D999" t="str">
            <v>CONSER</v>
          </cell>
          <cell r="E999" t="str">
            <v>MCCR</v>
          </cell>
          <cell r="F999">
            <v>40709</v>
          </cell>
          <cell r="G999" t="str">
            <v>CRTBD</v>
          </cell>
          <cell r="H999" t="str">
            <v>St Cloud Chamber of Commerce</v>
          </cell>
          <cell r="I999">
            <v>795</v>
          </cell>
          <cell r="J999" t="str">
            <v xml:space="preserve"> </v>
          </cell>
          <cell r="K999" t="str">
            <v>00361659</v>
          </cell>
          <cell r="L999" t="str">
            <v>27703</v>
          </cell>
          <cell r="M999" t="str">
            <v>2011 membership dir ad</v>
          </cell>
          <cell r="N999" t="str">
            <v>ECONGEN</v>
          </cell>
          <cell r="O999" t="str">
            <v>Community Relations</v>
          </cell>
          <cell r="P999" t="str">
            <v>No</v>
          </cell>
          <cell r="Q999">
            <v>0</v>
          </cell>
          <cell r="R999">
            <v>795</v>
          </cell>
          <cell r="S999">
            <v>0</v>
          </cell>
          <cell r="T999">
            <v>0</v>
          </cell>
          <cell r="U999">
            <v>0</v>
          </cell>
          <cell r="V999">
            <v>0</v>
          </cell>
          <cell r="W999">
            <v>795</v>
          </cell>
          <cell r="X999" t="str">
            <v>June2010-2011</v>
          </cell>
          <cell r="Y999" t="str">
            <v>June2010-2011Community RelationsCONSER</v>
          </cell>
          <cell r="Z999" t="str">
            <v>Community RelationsCRTBDCONSER</v>
          </cell>
          <cell r="AA999" t="str">
            <v>June2010-2011ECONGEN</v>
          </cell>
          <cell r="AB999" t="str">
            <v>Community RelationsCONSER</v>
          </cell>
          <cell r="AC999" t="str">
            <v>NoCONSERCommunity RelationsCRTBD</v>
          </cell>
          <cell r="AD999" t="str">
            <v>ECONGENJuneMCCR</v>
          </cell>
          <cell r="AE999" t="str">
            <v>Community RelationsCONSERCRTBDJune</v>
          </cell>
          <cell r="AF999">
            <v>0</v>
          </cell>
          <cell r="AG999">
            <v>795</v>
          </cell>
          <cell r="AH999">
            <v>0</v>
          </cell>
          <cell r="AI999">
            <v>0</v>
          </cell>
          <cell r="AJ999">
            <v>0</v>
          </cell>
          <cell r="AK999">
            <v>0</v>
          </cell>
          <cell r="AL999">
            <v>0</v>
          </cell>
          <cell r="AM999">
            <v>0</v>
          </cell>
          <cell r="AN999">
            <v>0</v>
          </cell>
          <cell r="AO999">
            <v>0</v>
          </cell>
          <cell r="AP999">
            <v>795</v>
          </cell>
          <cell r="AQ999">
            <v>0</v>
          </cell>
          <cell r="AR999">
            <v>0</v>
          </cell>
          <cell r="AS999">
            <v>0</v>
          </cell>
          <cell r="AT999">
            <v>0</v>
          </cell>
          <cell r="AU999">
            <v>0</v>
          </cell>
          <cell r="AV999">
            <v>0</v>
          </cell>
        </row>
        <row r="1000">
          <cell r="A1000" t="str">
            <v>June</v>
          </cell>
          <cell r="B1000" t="str">
            <v>2010-2011</v>
          </cell>
          <cell r="C1000" t="str">
            <v>18225.512015.913</v>
          </cell>
          <cell r="D1000" t="str">
            <v>CONSER</v>
          </cell>
          <cell r="E1000" t="str">
            <v>MCCR</v>
          </cell>
          <cell r="F1000">
            <v>40718</v>
          </cell>
          <cell r="G1000" t="str">
            <v>179639-ON</v>
          </cell>
          <cell r="H1000" t="str">
            <v>St Cloud In The News LLC</v>
          </cell>
          <cell r="I1000">
            <v>80</v>
          </cell>
          <cell r="J1000" t="str">
            <v>00142733</v>
          </cell>
          <cell r="K1000" t="str">
            <v>00361659</v>
          </cell>
          <cell r="L1000" t="str">
            <v>13297</v>
          </cell>
          <cell r="M1000" t="str">
            <v>Annual Print, Internet &amp;</v>
          </cell>
          <cell r="N1000" t="str">
            <v>ECONGEN</v>
          </cell>
          <cell r="O1000" t="str">
            <v>Online</v>
          </cell>
          <cell r="P1000" t="str">
            <v>Yes</v>
          </cell>
          <cell r="Q1000">
            <v>80</v>
          </cell>
          <cell r="R1000">
            <v>0</v>
          </cell>
          <cell r="S1000">
            <v>0</v>
          </cell>
          <cell r="T1000">
            <v>0</v>
          </cell>
          <cell r="U1000">
            <v>80</v>
          </cell>
          <cell r="V1000">
            <v>0</v>
          </cell>
          <cell r="W1000">
            <v>0</v>
          </cell>
          <cell r="X1000" t="str">
            <v>June2010-2011</v>
          </cell>
          <cell r="Y1000" t="str">
            <v>June2010-2011OnlineCONSER</v>
          </cell>
          <cell r="Z1000" t="str">
            <v>Online179639-ONCONSER</v>
          </cell>
          <cell r="AA1000" t="str">
            <v>June2010-2011ECONGEN</v>
          </cell>
          <cell r="AB1000" t="str">
            <v>OnlineCONSER</v>
          </cell>
          <cell r="AC1000" t="str">
            <v>YesCONSEROnline179639-ON</v>
          </cell>
          <cell r="AD1000" t="str">
            <v>ECONGENJuneMCCR</v>
          </cell>
          <cell r="AE1000" t="str">
            <v>OnlineCONSER179639-ONJune</v>
          </cell>
          <cell r="AF1000">
            <v>0</v>
          </cell>
          <cell r="AG1000">
            <v>80</v>
          </cell>
          <cell r="AH1000">
            <v>0</v>
          </cell>
          <cell r="AI1000">
            <v>0</v>
          </cell>
          <cell r="AJ1000">
            <v>0</v>
          </cell>
          <cell r="AK1000">
            <v>0</v>
          </cell>
          <cell r="AL1000">
            <v>0</v>
          </cell>
          <cell r="AM1000">
            <v>0</v>
          </cell>
          <cell r="AN1000">
            <v>0</v>
          </cell>
          <cell r="AO1000">
            <v>0</v>
          </cell>
          <cell r="AP1000">
            <v>80</v>
          </cell>
          <cell r="AQ1000">
            <v>0</v>
          </cell>
          <cell r="AR1000">
            <v>0</v>
          </cell>
          <cell r="AS1000">
            <v>0</v>
          </cell>
          <cell r="AT1000">
            <v>0</v>
          </cell>
          <cell r="AU1000">
            <v>0</v>
          </cell>
          <cell r="AV1000">
            <v>0</v>
          </cell>
        </row>
        <row r="1001">
          <cell r="A1001" t="str">
            <v>June</v>
          </cell>
          <cell r="B1001" t="str">
            <v>2010-2011</v>
          </cell>
          <cell r="C1001" t="str">
            <v>18225.512015.913</v>
          </cell>
          <cell r="D1001" t="str">
            <v>CONSER</v>
          </cell>
          <cell r="E1001" t="str">
            <v>MCCR</v>
          </cell>
          <cell r="F1001">
            <v>40718</v>
          </cell>
          <cell r="G1001">
            <v>29434</v>
          </cell>
          <cell r="H1001" t="str">
            <v>Tribune Interactive</v>
          </cell>
          <cell r="I1001">
            <v>1000</v>
          </cell>
          <cell r="J1001" t="str">
            <v>00142735</v>
          </cell>
          <cell r="K1001" t="str">
            <v>00361659</v>
          </cell>
          <cell r="L1001" t="str">
            <v>TRG-INV-0027419</v>
          </cell>
          <cell r="M1001" t="str">
            <v>Annual Print, Internet &amp;</v>
          </cell>
          <cell r="N1001" t="str">
            <v>ECONGEN</v>
          </cell>
          <cell r="O1001" t="str">
            <v>Online</v>
          </cell>
          <cell r="P1001" t="str">
            <v>Yes</v>
          </cell>
          <cell r="Q1001">
            <v>1000</v>
          </cell>
          <cell r="R1001">
            <v>0</v>
          </cell>
          <cell r="S1001">
            <v>0</v>
          </cell>
          <cell r="T1001">
            <v>0</v>
          </cell>
          <cell r="U1001">
            <v>1000</v>
          </cell>
          <cell r="V1001">
            <v>0</v>
          </cell>
          <cell r="W1001">
            <v>0</v>
          </cell>
          <cell r="X1001" t="str">
            <v>June2010-2011</v>
          </cell>
          <cell r="Y1001" t="str">
            <v>June2010-2011OnlineCONSER</v>
          </cell>
          <cell r="Z1001" t="str">
            <v>Online29434CONSER</v>
          </cell>
          <cell r="AA1001" t="str">
            <v>June2010-2011ECONGEN</v>
          </cell>
          <cell r="AB1001" t="str">
            <v>OnlineCONSER</v>
          </cell>
          <cell r="AC1001" t="str">
            <v>YesCONSEROnline29434</v>
          </cell>
          <cell r="AD1001" t="str">
            <v>ECONGENJuneMCCR</v>
          </cell>
          <cell r="AE1001" t="str">
            <v>OnlineCONSER29434June</v>
          </cell>
          <cell r="AF1001">
            <v>0</v>
          </cell>
          <cell r="AG1001">
            <v>1000</v>
          </cell>
          <cell r="AH1001">
            <v>0</v>
          </cell>
          <cell r="AI1001">
            <v>0</v>
          </cell>
          <cell r="AJ1001">
            <v>0</v>
          </cell>
          <cell r="AK1001">
            <v>0</v>
          </cell>
          <cell r="AL1001">
            <v>0</v>
          </cell>
          <cell r="AM1001">
            <v>0</v>
          </cell>
          <cell r="AN1001">
            <v>0</v>
          </cell>
          <cell r="AO1001">
            <v>0</v>
          </cell>
          <cell r="AP1001">
            <v>1000</v>
          </cell>
          <cell r="AQ1001">
            <v>0</v>
          </cell>
          <cell r="AR1001">
            <v>0</v>
          </cell>
          <cell r="AS1001">
            <v>0</v>
          </cell>
          <cell r="AT1001">
            <v>0</v>
          </cell>
          <cell r="AU1001">
            <v>0</v>
          </cell>
          <cell r="AV1001">
            <v>0</v>
          </cell>
        </row>
        <row r="1002">
          <cell r="A1002" t="str">
            <v>June</v>
          </cell>
          <cell r="B1002" t="str">
            <v>2010-2011</v>
          </cell>
          <cell r="C1002" t="str">
            <v>18225.512015.913</v>
          </cell>
          <cell r="D1002" t="str">
            <v>CONSER</v>
          </cell>
          <cell r="E1002" t="str">
            <v>MCCR</v>
          </cell>
          <cell r="F1002">
            <v>40721</v>
          </cell>
          <cell r="G1002" t="str">
            <v>CRTBD</v>
          </cell>
          <cell r="H1002" t="str">
            <v>ASHRAE</v>
          </cell>
          <cell r="I1002">
            <v>1000</v>
          </cell>
          <cell r="J1002" t="str">
            <v xml:space="preserve"> </v>
          </cell>
          <cell r="K1002" t="str">
            <v>00361659</v>
          </cell>
          <cell r="L1002" t="str">
            <v>AMX052859511160501</v>
          </cell>
          <cell r="M1002" t="str">
            <v>ORTIGONIG18225</v>
          </cell>
          <cell r="N1002" t="str">
            <v>ECONGEN</v>
          </cell>
          <cell r="O1002" t="str">
            <v>Community Relations</v>
          </cell>
          <cell r="P1002" t="str">
            <v>No</v>
          </cell>
          <cell r="Q1002">
            <v>0</v>
          </cell>
          <cell r="R1002">
            <v>1000</v>
          </cell>
          <cell r="S1002">
            <v>0</v>
          </cell>
          <cell r="T1002">
            <v>0</v>
          </cell>
          <cell r="U1002">
            <v>0</v>
          </cell>
          <cell r="V1002">
            <v>0</v>
          </cell>
          <cell r="W1002">
            <v>1000</v>
          </cell>
          <cell r="X1002" t="str">
            <v>June2010-2011</v>
          </cell>
          <cell r="Y1002" t="str">
            <v>June2010-2011Community RelationsCONSER</v>
          </cell>
          <cell r="Z1002" t="str">
            <v>Community RelationsCRTBDCONSER</v>
          </cell>
          <cell r="AA1002" t="str">
            <v>June2010-2011ECONGEN</v>
          </cell>
          <cell r="AB1002" t="str">
            <v>Community RelationsCONSER</v>
          </cell>
          <cell r="AC1002" t="str">
            <v>NoCONSERCommunity RelationsCRTBD</v>
          </cell>
          <cell r="AD1002" t="str">
            <v>ECONGENJuneMCCR</v>
          </cell>
          <cell r="AE1002" t="str">
            <v>Community RelationsCONSERCRTBDJune</v>
          </cell>
          <cell r="AF1002">
            <v>0</v>
          </cell>
          <cell r="AG1002">
            <v>1000</v>
          </cell>
          <cell r="AH1002">
            <v>0</v>
          </cell>
          <cell r="AI1002">
            <v>0</v>
          </cell>
          <cell r="AJ1002">
            <v>0</v>
          </cell>
          <cell r="AK1002">
            <v>0</v>
          </cell>
          <cell r="AL1002">
            <v>0</v>
          </cell>
          <cell r="AM1002">
            <v>0</v>
          </cell>
          <cell r="AN1002">
            <v>0</v>
          </cell>
          <cell r="AO1002">
            <v>0</v>
          </cell>
          <cell r="AP1002">
            <v>1000</v>
          </cell>
          <cell r="AQ1002">
            <v>0</v>
          </cell>
          <cell r="AR1002">
            <v>0</v>
          </cell>
          <cell r="AS1002">
            <v>0</v>
          </cell>
          <cell r="AT1002">
            <v>0</v>
          </cell>
          <cell r="AU1002">
            <v>0</v>
          </cell>
          <cell r="AV1002">
            <v>0</v>
          </cell>
        </row>
        <row r="1003">
          <cell r="A1003" t="str">
            <v>June</v>
          </cell>
          <cell r="B1003" t="str">
            <v>2010-2011</v>
          </cell>
          <cell r="C1003" t="str">
            <v>18225.512015.913</v>
          </cell>
          <cell r="D1003" t="str">
            <v>CONSER</v>
          </cell>
          <cell r="E1003" t="str">
            <v>MCCR</v>
          </cell>
          <cell r="F1003">
            <v>40721</v>
          </cell>
          <cell r="G1003" t="str">
            <v>110111-ON</v>
          </cell>
          <cell r="H1003" t="str">
            <v>La Prensa</v>
          </cell>
          <cell r="I1003">
            <v>150</v>
          </cell>
          <cell r="J1003" t="str">
            <v>00142769</v>
          </cell>
          <cell r="K1003" t="str">
            <v>00361659</v>
          </cell>
          <cell r="L1003" t="str">
            <v>21159</v>
          </cell>
          <cell r="M1003" t="str">
            <v>Annual Print, Internet &amp;</v>
          </cell>
          <cell r="N1003" t="str">
            <v>ECONGEN</v>
          </cell>
          <cell r="O1003" t="str">
            <v>Online</v>
          </cell>
          <cell r="P1003" t="str">
            <v>Yes</v>
          </cell>
          <cell r="Q1003">
            <v>150</v>
          </cell>
          <cell r="R1003">
            <v>0</v>
          </cell>
          <cell r="S1003">
            <v>0</v>
          </cell>
          <cell r="T1003">
            <v>0</v>
          </cell>
          <cell r="U1003">
            <v>150</v>
          </cell>
          <cell r="V1003">
            <v>0</v>
          </cell>
          <cell r="W1003">
            <v>0</v>
          </cell>
          <cell r="X1003" t="str">
            <v>June2010-2011</v>
          </cell>
          <cell r="Y1003" t="str">
            <v>June2010-2011OnlineCONSER</v>
          </cell>
          <cell r="Z1003" t="str">
            <v>Online110111-ONCONSER</v>
          </cell>
          <cell r="AA1003" t="str">
            <v>June2010-2011ECONGEN</v>
          </cell>
          <cell r="AB1003" t="str">
            <v>OnlineCONSER</v>
          </cell>
          <cell r="AC1003" t="str">
            <v>YesCONSEROnline110111-ON</v>
          </cell>
          <cell r="AD1003" t="str">
            <v>ECONGENJuneMCCR</v>
          </cell>
          <cell r="AE1003" t="str">
            <v>OnlineCONSER110111-ONJune</v>
          </cell>
          <cell r="AF1003">
            <v>0</v>
          </cell>
          <cell r="AG1003">
            <v>150</v>
          </cell>
          <cell r="AH1003">
            <v>0</v>
          </cell>
          <cell r="AI1003">
            <v>0</v>
          </cell>
          <cell r="AJ1003">
            <v>0</v>
          </cell>
          <cell r="AK1003">
            <v>0</v>
          </cell>
          <cell r="AL1003">
            <v>0</v>
          </cell>
          <cell r="AM1003">
            <v>0</v>
          </cell>
          <cell r="AN1003">
            <v>0</v>
          </cell>
          <cell r="AO1003">
            <v>0</v>
          </cell>
          <cell r="AP1003">
            <v>150</v>
          </cell>
          <cell r="AQ1003">
            <v>0</v>
          </cell>
          <cell r="AR1003">
            <v>0</v>
          </cell>
          <cell r="AS1003">
            <v>0</v>
          </cell>
          <cell r="AT1003">
            <v>0</v>
          </cell>
          <cell r="AU1003">
            <v>0</v>
          </cell>
          <cell r="AV1003">
            <v>0</v>
          </cell>
        </row>
        <row r="1004">
          <cell r="A1004" t="str">
            <v>June</v>
          </cell>
          <cell r="B1004" t="str">
            <v>2010-2011</v>
          </cell>
          <cell r="C1004" t="str">
            <v>18225.512015.913</v>
          </cell>
          <cell r="D1004" t="str">
            <v>CONSER</v>
          </cell>
          <cell r="E1004" t="str">
            <v>MCCR</v>
          </cell>
          <cell r="F1004">
            <v>40721</v>
          </cell>
          <cell r="G1004" t="str">
            <v>CRTBD</v>
          </cell>
          <cell r="H1004" t="str">
            <v>Paypal Inc</v>
          </cell>
          <cell r="I1004">
            <v>850</v>
          </cell>
          <cell r="J1004" t="str">
            <v xml:space="preserve"> </v>
          </cell>
          <cell r="K1004" t="str">
            <v>00388297</v>
          </cell>
          <cell r="L1004" t="str">
            <v>AMX044108311153501</v>
          </cell>
          <cell r="M1004" t="str">
            <v>ORTIGONIG18225</v>
          </cell>
          <cell r="N1004" t="str">
            <v>ECONGEN</v>
          </cell>
          <cell r="O1004" t="str">
            <v>Community Relations</v>
          </cell>
          <cell r="P1004" t="str">
            <v>No</v>
          </cell>
          <cell r="Q1004">
            <v>0</v>
          </cell>
          <cell r="R1004">
            <v>850</v>
          </cell>
          <cell r="S1004">
            <v>0</v>
          </cell>
          <cell r="T1004">
            <v>0</v>
          </cell>
          <cell r="U1004">
            <v>0</v>
          </cell>
          <cell r="V1004">
            <v>0</v>
          </cell>
          <cell r="W1004">
            <v>850</v>
          </cell>
          <cell r="X1004" t="str">
            <v>June2010-2011</v>
          </cell>
          <cell r="Y1004" t="str">
            <v>June2010-2011Community RelationsCONSER</v>
          </cell>
          <cell r="Z1004" t="str">
            <v>Community RelationsCRTBDCONSER</v>
          </cell>
          <cell r="AA1004" t="str">
            <v>June2010-2011ECONGEN</v>
          </cell>
          <cell r="AB1004" t="str">
            <v>Community RelationsCONSER</v>
          </cell>
          <cell r="AC1004" t="str">
            <v>NoCONSERCommunity RelationsCRTBD</v>
          </cell>
          <cell r="AD1004" t="str">
            <v>ECONGENJuneMCCR</v>
          </cell>
          <cell r="AE1004" t="str">
            <v>Community RelationsCONSERCRTBDJune</v>
          </cell>
          <cell r="AF1004">
            <v>0</v>
          </cell>
          <cell r="AG1004">
            <v>850</v>
          </cell>
          <cell r="AH1004">
            <v>0</v>
          </cell>
          <cell r="AI1004">
            <v>0</v>
          </cell>
          <cell r="AJ1004">
            <v>0</v>
          </cell>
          <cell r="AK1004">
            <v>0</v>
          </cell>
          <cell r="AL1004">
            <v>0</v>
          </cell>
          <cell r="AM1004">
            <v>0</v>
          </cell>
          <cell r="AN1004">
            <v>0</v>
          </cell>
          <cell r="AO1004">
            <v>0</v>
          </cell>
          <cell r="AP1004">
            <v>850</v>
          </cell>
          <cell r="AQ1004">
            <v>0</v>
          </cell>
          <cell r="AR1004">
            <v>0</v>
          </cell>
          <cell r="AS1004">
            <v>0</v>
          </cell>
          <cell r="AT1004">
            <v>0</v>
          </cell>
          <cell r="AU1004">
            <v>0</v>
          </cell>
          <cell r="AV1004">
            <v>0</v>
          </cell>
        </row>
        <row r="1005">
          <cell r="A1005" t="str">
            <v>June</v>
          </cell>
          <cell r="B1005" t="str">
            <v>2010-2011</v>
          </cell>
          <cell r="C1005" t="str">
            <v>18225.512015.913</v>
          </cell>
          <cell r="D1005" t="str">
            <v>CONSER</v>
          </cell>
          <cell r="E1005" t="str">
            <v>MCCR</v>
          </cell>
          <cell r="F1005">
            <v>40721</v>
          </cell>
          <cell r="G1005" t="str">
            <v>CRTBD</v>
          </cell>
          <cell r="H1005" t="str">
            <v>Paypal Inc</v>
          </cell>
          <cell r="I1005">
            <v>300</v>
          </cell>
          <cell r="J1005" t="str">
            <v xml:space="preserve"> </v>
          </cell>
          <cell r="K1005" t="str">
            <v>00388297</v>
          </cell>
          <cell r="L1005" t="str">
            <v>AMX044108511153501</v>
          </cell>
          <cell r="M1005" t="str">
            <v>ORTIGONIG18225</v>
          </cell>
          <cell r="N1005" t="str">
            <v>ECONGEN</v>
          </cell>
          <cell r="O1005" t="str">
            <v>Community Relations</v>
          </cell>
          <cell r="P1005" t="str">
            <v>No</v>
          </cell>
          <cell r="Q1005">
            <v>0</v>
          </cell>
          <cell r="R1005">
            <v>300</v>
          </cell>
          <cell r="S1005">
            <v>0</v>
          </cell>
          <cell r="T1005">
            <v>0</v>
          </cell>
          <cell r="U1005">
            <v>0</v>
          </cell>
          <cell r="V1005">
            <v>0</v>
          </cell>
          <cell r="W1005">
            <v>300</v>
          </cell>
          <cell r="X1005" t="str">
            <v>June2010-2011</v>
          </cell>
          <cell r="Y1005" t="str">
            <v>June2010-2011Community RelationsCONSER</v>
          </cell>
          <cell r="Z1005" t="str">
            <v>Community RelationsCRTBDCONSER</v>
          </cell>
          <cell r="AA1005" t="str">
            <v>June2010-2011ECONGEN</v>
          </cell>
          <cell r="AB1005" t="str">
            <v>Community RelationsCONSER</v>
          </cell>
          <cell r="AC1005" t="str">
            <v>NoCONSERCommunity RelationsCRTBD</v>
          </cell>
          <cell r="AD1005" t="str">
            <v>ECONGENJuneMCCR</v>
          </cell>
          <cell r="AE1005" t="str">
            <v>Community RelationsCONSERCRTBDJune</v>
          </cell>
          <cell r="AF1005">
            <v>0</v>
          </cell>
          <cell r="AG1005">
            <v>300</v>
          </cell>
          <cell r="AH1005">
            <v>0</v>
          </cell>
          <cell r="AI1005">
            <v>0</v>
          </cell>
          <cell r="AJ1005">
            <v>0</v>
          </cell>
          <cell r="AK1005">
            <v>0</v>
          </cell>
          <cell r="AL1005">
            <v>0</v>
          </cell>
          <cell r="AM1005">
            <v>0</v>
          </cell>
          <cell r="AN1005">
            <v>0</v>
          </cell>
          <cell r="AO1005">
            <v>0</v>
          </cell>
          <cell r="AP1005">
            <v>300</v>
          </cell>
          <cell r="AQ1005">
            <v>0</v>
          </cell>
          <cell r="AR1005">
            <v>0</v>
          </cell>
          <cell r="AS1005">
            <v>0</v>
          </cell>
          <cell r="AT1005">
            <v>0</v>
          </cell>
          <cell r="AU1005">
            <v>0</v>
          </cell>
          <cell r="AV1005">
            <v>0</v>
          </cell>
        </row>
        <row r="1006">
          <cell r="A1006" t="str">
            <v>June</v>
          </cell>
          <cell r="B1006" t="str">
            <v>2010-2011</v>
          </cell>
          <cell r="C1006" t="str">
            <v>18225.512015.913</v>
          </cell>
          <cell r="D1006" t="str">
            <v>CONSER</v>
          </cell>
          <cell r="E1006" t="str">
            <v>MCCR</v>
          </cell>
          <cell r="F1006">
            <v>40723</v>
          </cell>
          <cell r="G1006">
            <v>53403</v>
          </cell>
          <cell r="H1006" t="str">
            <v>Cox Radio WDBO AM</v>
          </cell>
          <cell r="I1006">
            <v>408</v>
          </cell>
          <cell r="J1006" t="str">
            <v>00142812</v>
          </cell>
          <cell r="K1006" t="str">
            <v xml:space="preserve"> </v>
          </cell>
          <cell r="L1006" t="str">
            <v>IN-DBO-111065022</v>
          </cell>
          <cell r="M1006" t="str">
            <v>Annual Print, Internet &amp;</v>
          </cell>
          <cell r="N1006" t="str">
            <v>ECONGEN</v>
          </cell>
          <cell r="O1006" t="str">
            <v>Radio</v>
          </cell>
          <cell r="P1006" t="str">
            <v>Yes</v>
          </cell>
          <cell r="Q1006">
            <v>408</v>
          </cell>
          <cell r="R1006">
            <v>0</v>
          </cell>
          <cell r="S1006">
            <v>0</v>
          </cell>
          <cell r="T1006">
            <v>0</v>
          </cell>
          <cell r="U1006">
            <v>408</v>
          </cell>
          <cell r="V1006">
            <v>0</v>
          </cell>
          <cell r="W1006">
            <v>0</v>
          </cell>
          <cell r="X1006" t="str">
            <v>June2010-2011</v>
          </cell>
          <cell r="Y1006" t="str">
            <v>June2010-2011RadioCONSER</v>
          </cell>
          <cell r="Z1006" t="str">
            <v>Radio53403CONSER</v>
          </cell>
          <cell r="AA1006" t="str">
            <v>June2010-2011ECONGEN</v>
          </cell>
          <cell r="AB1006" t="str">
            <v>RadioCONSER</v>
          </cell>
          <cell r="AC1006" t="str">
            <v>YesCONSERRadio53403</v>
          </cell>
          <cell r="AD1006" t="str">
            <v>ECONGENJuneMCCR</v>
          </cell>
          <cell r="AE1006" t="str">
            <v>RadioCONSER53403June</v>
          </cell>
          <cell r="AF1006">
            <v>0</v>
          </cell>
          <cell r="AG1006">
            <v>408</v>
          </cell>
          <cell r="AH1006">
            <v>0</v>
          </cell>
          <cell r="AI1006">
            <v>0</v>
          </cell>
          <cell r="AJ1006">
            <v>0</v>
          </cell>
          <cell r="AK1006">
            <v>0</v>
          </cell>
          <cell r="AL1006">
            <v>0</v>
          </cell>
          <cell r="AM1006">
            <v>0</v>
          </cell>
          <cell r="AN1006">
            <v>0</v>
          </cell>
          <cell r="AO1006">
            <v>0</v>
          </cell>
          <cell r="AP1006">
            <v>408</v>
          </cell>
          <cell r="AQ1006">
            <v>0</v>
          </cell>
          <cell r="AR1006">
            <v>0</v>
          </cell>
          <cell r="AS1006">
            <v>0</v>
          </cell>
          <cell r="AT1006">
            <v>0</v>
          </cell>
          <cell r="AU1006">
            <v>0</v>
          </cell>
          <cell r="AV1006">
            <v>0</v>
          </cell>
        </row>
        <row r="1007">
          <cell r="A1007" t="str">
            <v>July</v>
          </cell>
          <cell r="B1007" t="str">
            <v>2010-2011</v>
          </cell>
          <cell r="C1007" t="str">
            <v>18225.511200.912</v>
          </cell>
          <cell r="D1007" t="str">
            <v>CONSER</v>
          </cell>
          <cell r="E1007" t="str">
            <v>MCCR</v>
          </cell>
          <cell r="F1007">
            <v>40732</v>
          </cell>
          <cell r="G1007">
            <v>110111</v>
          </cell>
          <cell r="H1007" t="str">
            <v>La Prensa</v>
          </cell>
          <cell r="I1007">
            <v>328</v>
          </cell>
          <cell r="J1007" t="str">
            <v>00142933</v>
          </cell>
          <cell r="K1007" t="str">
            <v xml:space="preserve"> </v>
          </cell>
          <cell r="L1007" t="str">
            <v>21779</v>
          </cell>
          <cell r="M1007" t="str">
            <v>Annual Print, Internet &amp;</v>
          </cell>
          <cell r="N1007" t="str">
            <v>ECONGEN</v>
          </cell>
          <cell r="O1007" t="str">
            <v>Print-Newspaper</v>
          </cell>
          <cell r="P1007" t="str">
            <v>Yes</v>
          </cell>
          <cell r="Q1007">
            <v>328</v>
          </cell>
          <cell r="R1007">
            <v>0</v>
          </cell>
          <cell r="S1007">
            <v>0</v>
          </cell>
          <cell r="T1007">
            <v>0</v>
          </cell>
          <cell r="U1007">
            <v>328</v>
          </cell>
          <cell r="V1007">
            <v>0</v>
          </cell>
          <cell r="W1007">
            <v>0</v>
          </cell>
          <cell r="X1007" t="str">
            <v>July2010-2011</v>
          </cell>
          <cell r="Y1007" t="str">
            <v>July2010-2011Print-NewspaperCONSER</v>
          </cell>
          <cell r="Z1007" t="str">
            <v>Print-Newspaper110111CONSER</v>
          </cell>
          <cell r="AA1007" t="str">
            <v>July2010-2011ECONGEN</v>
          </cell>
          <cell r="AB1007" t="str">
            <v>Print-NewspaperCONSER</v>
          </cell>
          <cell r="AC1007" t="str">
            <v>YesCONSERPrint-Newspaper110111</v>
          </cell>
          <cell r="AD1007" t="str">
            <v>ECONGENJulyMCCR</v>
          </cell>
          <cell r="AE1007" t="str">
            <v>Print-NewspaperCONSER110111July</v>
          </cell>
          <cell r="AF1007">
            <v>0</v>
          </cell>
          <cell r="AG1007">
            <v>328</v>
          </cell>
          <cell r="AH1007">
            <v>0</v>
          </cell>
          <cell r="AI1007">
            <v>0</v>
          </cell>
          <cell r="AJ1007">
            <v>0</v>
          </cell>
          <cell r="AK1007">
            <v>0</v>
          </cell>
          <cell r="AL1007">
            <v>0</v>
          </cell>
          <cell r="AM1007">
            <v>0</v>
          </cell>
          <cell r="AN1007">
            <v>0</v>
          </cell>
          <cell r="AO1007">
            <v>0</v>
          </cell>
          <cell r="AP1007">
            <v>0</v>
          </cell>
          <cell r="AQ1007">
            <v>328</v>
          </cell>
          <cell r="AR1007">
            <v>0</v>
          </cell>
          <cell r="AS1007">
            <v>0</v>
          </cell>
          <cell r="AT1007">
            <v>0</v>
          </cell>
          <cell r="AU1007">
            <v>0</v>
          </cell>
          <cell r="AV1007">
            <v>0</v>
          </cell>
        </row>
        <row r="1008">
          <cell r="A1008" t="str">
            <v>July</v>
          </cell>
          <cell r="B1008" t="str">
            <v>2010-2011</v>
          </cell>
          <cell r="C1008" t="str">
            <v>18225.511200.912</v>
          </cell>
          <cell r="D1008" t="str">
            <v>CONSER</v>
          </cell>
          <cell r="E1008" t="str">
            <v>MCCR</v>
          </cell>
          <cell r="F1008">
            <v>40732</v>
          </cell>
          <cell r="G1008">
            <v>207770</v>
          </cell>
          <cell r="H1008" t="str">
            <v>Latino Link Views LLC</v>
          </cell>
          <cell r="I1008">
            <v>1000</v>
          </cell>
          <cell r="J1008" t="str">
            <v>00142934</v>
          </cell>
          <cell r="K1008" t="str">
            <v xml:space="preserve"> </v>
          </cell>
          <cell r="L1008" t="str">
            <v>LLV201107</v>
          </cell>
          <cell r="M1008" t="str">
            <v>Annual Print, Internet &amp;</v>
          </cell>
          <cell r="N1008" t="str">
            <v>ECONGEN</v>
          </cell>
          <cell r="O1008" t="str">
            <v>Print-Newspaper</v>
          </cell>
          <cell r="P1008" t="str">
            <v>Yes</v>
          </cell>
          <cell r="Q1008">
            <v>1000</v>
          </cell>
          <cell r="R1008">
            <v>0</v>
          </cell>
          <cell r="S1008">
            <v>0</v>
          </cell>
          <cell r="T1008">
            <v>0</v>
          </cell>
          <cell r="U1008">
            <v>1000</v>
          </cell>
          <cell r="V1008">
            <v>0</v>
          </cell>
          <cell r="W1008">
            <v>0</v>
          </cell>
          <cell r="X1008" t="str">
            <v>July2010-2011</v>
          </cell>
          <cell r="Y1008" t="str">
            <v>July2010-2011Print-NewspaperCONSER</v>
          </cell>
          <cell r="Z1008" t="str">
            <v>Print-Newspaper207770CONSER</v>
          </cell>
          <cell r="AA1008" t="str">
            <v>July2010-2011ECONGEN</v>
          </cell>
          <cell r="AB1008" t="str">
            <v>Print-NewspaperCONSER</v>
          </cell>
          <cell r="AC1008" t="str">
            <v>YesCONSERPrint-Newspaper207770</v>
          </cell>
          <cell r="AD1008" t="str">
            <v>ECONGENJulyMCCR</v>
          </cell>
          <cell r="AE1008" t="str">
            <v>Print-NewspaperCONSER207770July</v>
          </cell>
          <cell r="AF1008">
            <v>0</v>
          </cell>
          <cell r="AG1008">
            <v>1000</v>
          </cell>
          <cell r="AH1008">
            <v>0</v>
          </cell>
          <cell r="AI1008">
            <v>0</v>
          </cell>
          <cell r="AJ1008">
            <v>0</v>
          </cell>
          <cell r="AK1008">
            <v>0</v>
          </cell>
          <cell r="AL1008">
            <v>0</v>
          </cell>
          <cell r="AM1008">
            <v>0</v>
          </cell>
          <cell r="AN1008">
            <v>0</v>
          </cell>
          <cell r="AO1008">
            <v>0</v>
          </cell>
          <cell r="AP1008">
            <v>0</v>
          </cell>
          <cell r="AQ1008">
            <v>1000</v>
          </cell>
          <cell r="AR1008">
            <v>0</v>
          </cell>
          <cell r="AS1008">
            <v>0</v>
          </cell>
          <cell r="AT1008">
            <v>0</v>
          </cell>
          <cell r="AU1008">
            <v>0</v>
          </cell>
          <cell r="AV1008">
            <v>0</v>
          </cell>
        </row>
        <row r="1009">
          <cell r="A1009" t="str">
            <v>July</v>
          </cell>
          <cell r="B1009" t="str">
            <v>2010-2011</v>
          </cell>
          <cell r="C1009" t="str">
            <v>18225.512015.913</v>
          </cell>
          <cell r="D1009" t="str">
            <v>CONSER</v>
          </cell>
          <cell r="E1009" t="str">
            <v>MCCR</v>
          </cell>
          <cell r="F1009">
            <v>40732</v>
          </cell>
          <cell r="G1009" t="str">
            <v>110111-ON</v>
          </cell>
          <cell r="H1009" t="str">
            <v>La Prensa</v>
          </cell>
          <cell r="I1009">
            <v>300</v>
          </cell>
          <cell r="J1009" t="str">
            <v>00142933</v>
          </cell>
          <cell r="K1009" t="str">
            <v xml:space="preserve"> </v>
          </cell>
          <cell r="L1009" t="str">
            <v>21782</v>
          </cell>
          <cell r="M1009" t="str">
            <v>Annual Print, Internet &amp;</v>
          </cell>
          <cell r="N1009" t="str">
            <v>ECONGEN</v>
          </cell>
          <cell r="O1009" t="str">
            <v>Online</v>
          </cell>
          <cell r="P1009" t="str">
            <v>Yes</v>
          </cell>
          <cell r="Q1009">
            <v>300</v>
          </cell>
          <cell r="R1009">
            <v>0</v>
          </cell>
          <cell r="S1009">
            <v>0</v>
          </cell>
          <cell r="T1009">
            <v>0</v>
          </cell>
          <cell r="U1009">
            <v>300</v>
          </cell>
          <cell r="V1009">
            <v>0</v>
          </cell>
          <cell r="W1009">
            <v>0</v>
          </cell>
          <cell r="X1009" t="str">
            <v>July2010-2011</v>
          </cell>
          <cell r="Y1009" t="str">
            <v>July2010-2011OnlineCONSER</v>
          </cell>
          <cell r="Z1009" t="str">
            <v>Online110111-ONCONSER</v>
          </cell>
          <cell r="AA1009" t="str">
            <v>July2010-2011ECONGEN</v>
          </cell>
          <cell r="AB1009" t="str">
            <v>OnlineCONSER</v>
          </cell>
          <cell r="AC1009" t="str">
            <v>YesCONSEROnline110111-ON</v>
          </cell>
          <cell r="AD1009" t="str">
            <v>ECONGENJulyMCCR</v>
          </cell>
          <cell r="AE1009" t="str">
            <v>OnlineCONSER110111-ONJuly</v>
          </cell>
          <cell r="AF1009">
            <v>0</v>
          </cell>
          <cell r="AG1009">
            <v>300</v>
          </cell>
          <cell r="AH1009">
            <v>0</v>
          </cell>
          <cell r="AI1009">
            <v>0</v>
          </cell>
          <cell r="AJ1009">
            <v>0</v>
          </cell>
          <cell r="AK1009">
            <v>0</v>
          </cell>
          <cell r="AL1009">
            <v>0</v>
          </cell>
          <cell r="AM1009">
            <v>0</v>
          </cell>
          <cell r="AN1009">
            <v>0</v>
          </cell>
          <cell r="AO1009">
            <v>0</v>
          </cell>
          <cell r="AP1009">
            <v>0</v>
          </cell>
          <cell r="AQ1009">
            <v>300</v>
          </cell>
          <cell r="AR1009">
            <v>0</v>
          </cell>
          <cell r="AS1009">
            <v>0</v>
          </cell>
          <cell r="AT1009">
            <v>0</v>
          </cell>
          <cell r="AU1009">
            <v>0</v>
          </cell>
          <cell r="AV1009">
            <v>0</v>
          </cell>
        </row>
        <row r="1010">
          <cell r="A1010" t="str">
            <v>July</v>
          </cell>
          <cell r="B1010" t="str">
            <v>2010-2011</v>
          </cell>
          <cell r="C1010" t="str">
            <v>18225.511200.912</v>
          </cell>
          <cell r="D1010" t="str">
            <v>CONSER</v>
          </cell>
          <cell r="E1010" t="str">
            <v>MCCR</v>
          </cell>
          <cell r="F1010">
            <v>40735</v>
          </cell>
          <cell r="G1010">
            <v>26733</v>
          </cell>
          <cell r="H1010" t="str">
            <v>Clear Channel Broadcasting Inc</v>
          </cell>
          <cell r="I1010">
            <v>784.54</v>
          </cell>
          <cell r="J1010" t="str">
            <v>00142944</v>
          </cell>
          <cell r="K1010" t="str">
            <v xml:space="preserve"> </v>
          </cell>
          <cell r="L1010" t="str">
            <v>106-201862</v>
          </cell>
          <cell r="M1010" t="str">
            <v>Annual Print, Internet &amp;</v>
          </cell>
          <cell r="N1010" t="str">
            <v>ECONGEN</v>
          </cell>
          <cell r="O1010" t="str">
            <v>Radio</v>
          </cell>
          <cell r="P1010" t="str">
            <v>Yes</v>
          </cell>
          <cell r="Q1010">
            <v>784.54</v>
          </cell>
          <cell r="R1010">
            <v>0</v>
          </cell>
          <cell r="S1010">
            <v>0</v>
          </cell>
          <cell r="T1010">
            <v>0</v>
          </cell>
          <cell r="U1010">
            <v>784.54</v>
          </cell>
          <cell r="V1010">
            <v>0</v>
          </cell>
          <cell r="W1010">
            <v>0</v>
          </cell>
          <cell r="X1010" t="str">
            <v>July2010-2011</v>
          </cell>
          <cell r="Y1010" t="str">
            <v>July2010-2011RadioCONSER</v>
          </cell>
          <cell r="Z1010" t="str">
            <v>Radio26733CONSER</v>
          </cell>
          <cell r="AA1010" t="str">
            <v>July2010-2011ECONGEN</v>
          </cell>
          <cell r="AB1010" t="str">
            <v>RadioCONSER</v>
          </cell>
          <cell r="AC1010" t="str">
            <v>YesCONSERRadio26733</v>
          </cell>
          <cell r="AD1010" t="str">
            <v>ECONGENJulyMCCR</v>
          </cell>
          <cell r="AE1010" t="str">
            <v>RadioCONSER26733July</v>
          </cell>
          <cell r="AF1010">
            <v>0</v>
          </cell>
          <cell r="AG1010">
            <v>784.54</v>
          </cell>
          <cell r="AH1010">
            <v>0</v>
          </cell>
          <cell r="AI1010">
            <v>0</v>
          </cell>
          <cell r="AJ1010">
            <v>0</v>
          </cell>
          <cell r="AK1010">
            <v>0</v>
          </cell>
          <cell r="AL1010">
            <v>0</v>
          </cell>
          <cell r="AM1010">
            <v>0</v>
          </cell>
          <cell r="AN1010">
            <v>0</v>
          </cell>
          <cell r="AO1010">
            <v>0</v>
          </cell>
          <cell r="AP1010">
            <v>0</v>
          </cell>
          <cell r="AQ1010">
            <v>784.54</v>
          </cell>
          <cell r="AR1010">
            <v>0</v>
          </cell>
          <cell r="AS1010">
            <v>0</v>
          </cell>
          <cell r="AT1010">
            <v>0</v>
          </cell>
          <cell r="AU1010">
            <v>0</v>
          </cell>
          <cell r="AV1010">
            <v>0</v>
          </cell>
        </row>
        <row r="1011">
          <cell r="A1011" t="str">
            <v>July</v>
          </cell>
          <cell r="B1011" t="str">
            <v>2010-2011</v>
          </cell>
          <cell r="C1011" t="str">
            <v>18225.511200.912</v>
          </cell>
          <cell r="D1011" t="str">
            <v>CONSER</v>
          </cell>
          <cell r="E1011" t="str">
            <v>MCCR</v>
          </cell>
          <cell r="F1011">
            <v>40735</v>
          </cell>
          <cell r="G1011">
            <v>26733</v>
          </cell>
          <cell r="H1011" t="str">
            <v>Clear Channel Broadcasting Inc</v>
          </cell>
          <cell r="I1011">
            <v>599.85</v>
          </cell>
          <cell r="J1011" t="str">
            <v>00142944</v>
          </cell>
          <cell r="K1011" t="str">
            <v xml:space="preserve"> </v>
          </cell>
          <cell r="L1011" t="str">
            <v>106-201863</v>
          </cell>
          <cell r="M1011" t="str">
            <v>Annual Print, Internet &amp;</v>
          </cell>
          <cell r="N1011" t="str">
            <v>ECONGEN</v>
          </cell>
          <cell r="O1011" t="str">
            <v>Radio</v>
          </cell>
          <cell r="P1011" t="str">
            <v>Yes</v>
          </cell>
          <cell r="Q1011">
            <v>599.85</v>
          </cell>
          <cell r="R1011">
            <v>0</v>
          </cell>
          <cell r="S1011">
            <v>0</v>
          </cell>
          <cell r="T1011">
            <v>0</v>
          </cell>
          <cell r="U1011">
            <v>599.85</v>
          </cell>
          <cell r="V1011">
            <v>0</v>
          </cell>
          <cell r="W1011">
            <v>0</v>
          </cell>
          <cell r="X1011" t="str">
            <v>July2010-2011</v>
          </cell>
          <cell r="Y1011" t="str">
            <v>July2010-2011RadioCONSER</v>
          </cell>
          <cell r="Z1011" t="str">
            <v>Radio26733CONSER</v>
          </cell>
          <cell r="AA1011" t="str">
            <v>July2010-2011ECONGEN</v>
          </cell>
          <cell r="AB1011" t="str">
            <v>RadioCONSER</v>
          </cell>
          <cell r="AC1011" t="str">
            <v>YesCONSERRadio26733</v>
          </cell>
          <cell r="AD1011" t="str">
            <v>ECONGENJulyMCCR</v>
          </cell>
          <cell r="AE1011" t="str">
            <v>RadioCONSER26733July</v>
          </cell>
          <cell r="AF1011">
            <v>0</v>
          </cell>
          <cell r="AG1011">
            <v>599.85</v>
          </cell>
          <cell r="AH1011">
            <v>0</v>
          </cell>
          <cell r="AI1011">
            <v>0</v>
          </cell>
          <cell r="AJ1011">
            <v>0</v>
          </cell>
          <cell r="AK1011">
            <v>0</v>
          </cell>
          <cell r="AL1011">
            <v>0</v>
          </cell>
          <cell r="AM1011">
            <v>0</v>
          </cell>
          <cell r="AN1011">
            <v>0</v>
          </cell>
          <cell r="AO1011">
            <v>0</v>
          </cell>
          <cell r="AP1011">
            <v>0</v>
          </cell>
          <cell r="AQ1011">
            <v>599.85</v>
          </cell>
          <cell r="AR1011">
            <v>0</v>
          </cell>
          <cell r="AS1011">
            <v>0</v>
          </cell>
          <cell r="AT1011">
            <v>0</v>
          </cell>
          <cell r="AU1011">
            <v>0</v>
          </cell>
          <cell r="AV1011">
            <v>0</v>
          </cell>
        </row>
        <row r="1012">
          <cell r="A1012" t="str">
            <v>July</v>
          </cell>
          <cell r="B1012" t="str">
            <v>2010-2011</v>
          </cell>
          <cell r="C1012" t="str">
            <v>18225.511200.912</v>
          </cell>
          <cell r="D1012" t="str">
            <v>CONSER</v>
          </cell>
          <cell r="E1012" t="str">
            <v>MCCR</v>
          </cell>
          <cell r="F1012">
            <v>40735</v>
          </cell>
          <cell r="G1012">
            <v>26733</v>
          </cell>
          <cell r="H1012" t="str">
            <v>Clear Channel Broadcasting Inc</v>
          </cell>
          <cell r="I1012">
            <v>797.5</v>
          </cell>
          <cell r="J1012" t="str">
            <v>00142944</v>
          </cell>
          <cell r="K1012" t="str">
            <v xml:space="preserve"> </v>
          </cell>
          <cell r="L1012" t="str">
            <v>106-201889</v>
          </cell>
          <cell r="M1012" t="str">
            <v>Annual Print, Internet &amp;</v>
          </cell>
          <cell r="N1012" t="str">
            <v>ECONGEN</v>
          </cell>
          <cell r="O1012" t="str">
            <v>Radio</v>
          </cell>
          <cell r="P1012" t="str">
            <v>Yes</v>
          </cell>
          <cell r="Q1012">
            <v>797.5</v>
          </cell>
          <cell r="R1012">
            <v>0</v>
          </cell>
          <cell r="S1012">
            <v>0</v>
          </cell>
          <cell r="T1012">
            <v>0</v>
          </cell>
          <cell r="U1012">
            <v>797.5</v>
          </cell>
          <cell r="V1012">
            <v>0</v>
          </cell>
          <cell r="W1012">
            <v>0</v>
          </cell>
          <cell r="X1012" t="str">
            <v>July2010-2011</v>
          </cell>
          <cell r="Y1012" t="str">
            <v>July2010-2011RadioCONSER</v>
          </cell>
          <cell r="Z1012" t="str">
            <v>Radio26733CONSER</v>
          </cell>
          <cell r="AA1012" t="str">
            <v>July2010-2011ECONGEN</v>
          </cell>
          <cell r="AB1012" t="str">
            <v>RadioCONSER</v>
          </cell>
          <cell r="AC1012" t="str">
            <v>YesCONSERRadio26733</v>
          </cell>
          <cell r="AD1012" t="str">
            <v>ECONGENJulyMCCR</v>
          </cell>
          <cell r="AE1012" t="str">
            <v>RadioCONSER26733July</v>
          </cell>
          <cell r="AF1012">
            <v>0</v>
          </cell>
          <cell r="AG1012">
            <v>797.5</v>
          </cell>
          <cell r="AH1012">
            <v>0</v>
          </cell>
          <cell r="AI1012">
            <v>0</v>
          </cell>
          <cell r="AJ1012">
            <v>0</v>
          </cell>
          <cell r="AK1012">
            <v>0</v>
          </cell>
          <cell r="AL1012">
            <v>0</v>
          </cell>
          <cell r="AM1012">
            <v>0</v>
          </cell>
          <cell r="AN1012">
            <v>0</v>
          </cell>
          <cell r="AO1012">
            <v>0</v>
          </cell>
          <cell r="AP1012">
            <v>0</v>
          </cell>
          <cell r="AQ1012">
            <v>797.5</v>
          </cell>
          <cell r="AR1012">
            <v>0</v>
          </cell>
          <cell r="AS1012">
            <v>0</v>
          </cell>
          <cell r="AT1012">
            <v>0</v>
          </cell>
          <cell r="AU1012">
            <v>0</v>
          </cell>
          <cell r="AV1012">
            <v>0</v>
          </cell>
        </row>
        <row r="1013">
          <cell r="A1013" t="str">
            <v>July</v>
          </cell>
          <cell r="B1013" t="str">
            <v>2010-2011</v>
          </cell>
          <cell r="C1013" t="str">
            <v>18225.511200.912</v>
          </cell>
          <cell r="D1013" t="str">
            <v>CONSER</v>
          </cell>
          <cell r="E1013" t="str">
            <v>MCCR</v>
          </cell>
          <cell r="F1013">
            <v>40735</v>
          </cell>
          <cell r="G1013">
            <v>111257</v>
          </cell>
          <cell r="H1013" t="str">
            <v>Orlando Times</v>
          </cell>
          <cell r="I1013">
            <v>9072</v>
          </cell>
          <cell r="J1013" t="str">
            <v>00142957</v>
          </cell>
          <cell r="K1013" t="str">
            <v xml:space="preserve"> </v>
          </cell>
          <cell r="L1013" t="str">
            <v>15586</v>
          </cell>
          <cell r="M1013" t="str">
            <v>Annual Print, Internet &amp;</v>
          </cell>
          <cell r="N1013" t="str">
            <v>ECONGEN</v>
          </cell>
          <cell r="O1013" t="str">
            <v>Print-Newspaper</v>
          </cell>
          <cell r="P1013" t="str">
            <v>Yes</v>
          </cell>
          <cell r="Q1013">
            <v>9072</v>
          </cell>
          <cell r="R1013">
            <v>0</v>
          </cell>
          <cell r="S1013">
            <v>0</v>
          </cell>
          <cell r="T1013">
            <v>0</v>
          </cell>
          <cell r="U1013">
            <v>9072</v>
          </cell>
          <cell r="V1013">
            <v>0</v>
          </cell>
          <cell r="W1013">
            <v>0</v>
          </cell>
          <cell r="X1013" t="str">
            <v>July2010-2011</v>
          </cell>
          <cell r="Y1013" t="str">
            <v>July2010-2011Print-NewspaperCONSER</v>
          </cell>
          <cell r="Z1013" t="str">
            <v>Print-Newspaper111257CONSER</v>
          </cell>
          <cell r="AA1013" t="str">
            <v>July2010-2011ECONGEN</v>
          </cell>
          <cell r="AB1013" t="str">
            <v>Print-NewspaperCONSER</v>
          </cell>
          <cell r="AC1013" t="str">
            <v>YesCONSERPrint-Newspaper111257</v>
          </cell>
          <cell r="AD1013" t="str">
            <v>ECONGENJulyMCCR</v>
          </cell>
          <cell r="AE1013" t="str">
            <v>Print-NewspaperCONSER111257July</v>
          </cell>
          <cell r="AF1013">
            <v>0</v>
          </cell>
          <cell r="AG1013">
            <v>9072</v>
          </cell>
          <cell r="AH1013">
            <v>0</v>
          </cell>
          <cell r="AI1013">
            <v>0</v>
          </cell>
          <cell r="AJ1013">
            <v>0</v>
          </cell>
          <cell r="AK1013">
            <v>0</v>
          </cell>
          <cell r="AL1013">
            <v>0</v>
          </cell>
          <cell r="AM1013">
            <v>0</v>
          </cell>
          <cell r="AN1013">
            <v>0</v>
          </cell>
          <cell r="AO1013">
            <v>0</v>
          </cell>
          <cell r="AP1013">
            <v>0</v>
          </cell>
          <cell r="AQ1013">
            <v>9072</v>
          </cell>
          <cell r="AR1013">
            <v>0</v>
          </cell>
          <cell r="AS1013">
            <v>0</v>
          </cell>
          <cell r="AT1013">
            <v>0</v>
          </cell>
          <cell r="AU1013">
            <v>0</v>
          </cell>
          <cell r="AV1013">
            <v>0</v>
          </cell>
        </row>
        <row r="1014">
          <cell r="A1014" t="str">
            <v>July</v>
          </cell>
          <cell r="B1014" t="str">
            <v>2010-2011</v>
          </cell>
          <cell r="C1014" t="str">
            <v>18225.512015.913</v>
          </cell>
          <cell r="D1014" t="str">
            <v>CONSER</v>
          </cell>
          <cell r="E1014" t="str">
            <v>MCCR</v>
          </cell>
          <cell r="F1014">
            <v>40735</v>
          </cell>
          <cell r="G1014">
            <v>26733</v>
          </cell>
          <cell r="H1014" t="str">
            <v>Clear Channel Broadcasting Inc</v>
          </cell>
          <cell r="I1014">
            <v>115.05</v>
          </cell>
          <cell r="J1014" t="str">
            <v>00142944</v>
          </cell>
          <cell r="K1014" t="str">
            <v xml:space="preserve"> </v>
          </cell>
          <cell r="L1014" t="str">
            <v>106-201889</v>
          </cell>
          <cell r="M1014" t="str">
            <v>Annual Print, Internet &amp;</v>
          </cell>
          <cell r="N1014" t="str">
            <v>ECONGEN</v>
          </cell>
          <cell r="O1014" t="str">
            <v>Radio</v>
          </cell>
          <cell r="P1014" t="str">
            <v>Yes</v>
          </cell>
          <cell r="Q1014">
            <v>115.05</v>
          </cell>
          <cell r="R1014">
            <v>0</v>
          </cell>
          <cell r="S1014">
            <v>0</v>
          </cell>
          <cell r="T1014">
            <v>0</v>
          </cell>
          <cell r="U1014">
            <v>115.05</v>
          </cell>
          <cell r="V1014">
            <v>0</v>
          </cell>
          <cell r="W1014">
            <v>0</v>
          </cell>
          <cell r="X1014" t="str">
            <v>July2010-2011</v>
          </cell>
          <cell r="Y1014" t="str">
            <v>July2010-2011RadioCONSER</v>
          </cell>
          <cell r="Z1014" t="str">
            <v>Radio26733CONSER</v>
          </cell>
          <cell r="AA1014" t="str">
            <v>July2010-2011ECONGEN</v>
          </cell>
          <cell r="AB1014" t="str">
            <v>RadioCONSER</v>
          </cell>
          <cell r="AC1014" t="str">
            <v>YesCONSERRadio26733</v>
          </cell>
          <cell r="AD1014" t="str">
            <v>ECONGENJulyMCCR</v>
          </cell>
          <cell r="AE1014" t="str">
            <v>RadioCONSER26733July</v>
          </cell>
          <cell r="AF1014">
            <v>0</v>
          </cell>
          <cell r="AG1014">
            <v>115.05</v>
          </cell>
          <cell r="AH1014">
            <v>0</v>
          </cell>
          <cell r="AI1014">
            <v>0</v>
          </cell>
          <cell r="AJ1014">
            <v>0</v>
          </cell>
          <cell r="AK1014">
            <v>0</v>
          </cell>
          <cell r="AL1014">
            <v>0</v>
          </cell>
          <cell r="AM1014">
            <v>0</v>
          </cell>
          <cell r="AN1014">
            <v>0</v>
          </cell>
          <cell r="AO1014">
            <v>0</v>
          </cell>
          <cell r="AP1014">
            <v>0</v>
          </cell>
          <cell r="AQ1014">
            <v>115.05</v>
          </cell>
          <cell r="AR1014">
            <v>0</v>
          </cell>
          <cell r="AS1014">
            <v>0</v>
          </cell>
          <cell r="AT1014">
            <v>0</v>
          </cell>
          <cell r="AU1014">
            <v>0</v>
          </cell>
          <cell r="AV1014">
            <v>0</v>
          </cell>
        </row>
        <row r="1015">
          <cell r="A1015" t="str">
            <v>July</v>
          </cell>
          <cell r="B1015" t="str">
            <v>2010-2011</v>
          </cell>
          <cell r="C1015" t="str">
            <v>18225.512015.913</v>
          </cell>
          <cell r="D1015" t="str">
            <v>CONSER</v>
          </cell>
          <cell r="E1015" t="str">
            <v>MCCR</v>
          </cell>
          <cell r="F1015">
            <v>40743</v>
          </cell>
          <cell r="G1015">
            <v>29434</v>
          </cell>
          <cell r="H1015" t="str">
            <v>Tribune Interactive</v>
          </cell>
          <cell r="I1015">
            <v>6075</v>
          </cell>
          <cell r="J1015" t="str">
            <v>00143073</v>
          </cell>
          <cell r="K1015" t="str">
            <v xml:space="preserve"> </v>
          </cell>
          <cell r="L1015" t="str">
            <v>000172893</v>
          </cell>
          <cell r="M1015" t="str">
            <v>Annual Print, Internet &amp;</v>
          </cell>
          <cell r="N1015" t="str">
            <v>ECONGEN</v>
          </cell>
          <cell r="O1015" t="str">
            <v>Online</v>
          </cell>
          <cell r="P1015" t="str">
            <v>Yes</v>
          </cell>
          <cell r="Q1015">
            <v>6075</v>
          </cell>
          <cell r="R1015">
            <v>0</v>
          </cell>
          <cell r="S1015">
            <v>0</v>
          </cell>
          <cell r="T1015">
            <v>0</v>
          </cell>
          <cell r="U1015">
            <v>6075</v>
          </cell>
          <cell r="V1015">
            <v>0</v>
          </cell>
          <cell r="W1015">
            <v>0</v>
          </cell>
          <cell r="X1015" t="str">
            <v>July2010-2011</v>
          </cell>
          <cell r="Y1015" t="str">
            <v>July2010-2011OnlineCONSER</v>
          </cell>
          <cell r="Z1015" t="str">
            <v>Online29434CONSER</v>
          </cell>
          <cell r="AA1015" t="str">
            <v>July2010-2011ECONGEN</v>
          </cell>
          <cell r="AB1015" t="str">
            <v>OnlineCONSER</v>
          </cell>
          <cell r="AC1015" t="str">
            <v>YesCONSEROnline29434</v>
          </cell>
          <cell r="AD1015" t="str">
            <v>ECONGENJulyMCCR</v>
          </cell>
          <cell r="AE1015" t="str">
            <v>OnlineCONSER29434July</v>
          </cell>
          <cell r="AF1015">
            <v>0</v>
          </cell>
          <cell r="AG1015">
            <v>6075</v>
          </cell>
          <cell r="AH1015">
            <v>0</v>
          </cell>
          <cell r="AI1015">
            <v>0</v>
          </cell>
          <cell r="AJ1015">
            <v>0</v>
          </cell>
          <cell r="AK1015">
            <v>0</v>
          </cell>
          <cell r="AL1015">
            <v>0</v>
          </cell>
          <cell r="AM1015">
            <v>0</v>
          </cell>
          <cell r="AN1015">
            <v>0</v>
          </cell>
          <cell r="AO1015">
            <v>0</v>
          </cell>
          <cell r="AP1015">
            <v>0</v>
          </cell>
          <cell r="AQ1015">
            <v>6075</v>
          </cell>
          <cell r="AR1015">
            <v>0</v>
          </cell>
          <cell r="AS1015">
            <v>0</v>
          </cell>
          <cell r="AT1015">
            <v>0</v>
          </cell>
          <cell r="AU1015">
            <v>0</v>
          </cell>
          <cell r="AV1015">
            <v>0</v>
          </cell>
        </row>
        <row r="1016">
          <cell r="A1016" t="str">
            <v>July</v>
          </cell>
          <cell r="B1016" t="str">
            <v>2010-2011</v>
          </cell>
          <cell r="C1016" t="str">
            <v>18225.512015.913</v>
          </cell>
          <cell r="D1016" t="str">
            <v>CONSER</v>
          </cell>
          <cell r="E1016" t="str">
            <v>MCCR</v>
          </cell>
          <cell r="F1016">
            <v>40744</v>
          </cell>
          <cell r="G1016">
            <v>124054</v>
          </cell>
          <cell r="H1016" t="str">
            <v>Forward Florida Magazine</v>
          </cell>
          <cell r="I1016">
            <v>1800</v>
          </cell>
          <cell r="J1016" t="str">
            <v>00143108</v>
          </cell>
          <cell r="K1016" t="str">
            <v xml:space="preserve"> </v>
          </cell>
          <cell r="L1016" t="str">
            <v>2011-628</v>
          </cell>
          <cell r="M1016" t="str">
            <v>Annual Print, Internet &amp;</v>
          </cell>
          <cell r="N1016" t="str">
            <v>ECONGEN</v>
          </cell>
          <cell r="O1016" t="str">
            <v>Print-Magazine</v>
          </cell>
          <cell r="P1016" t="str">
            <v>Yes</v>
          </cell>
          <cell r="Q1016">
            <v>1800</v>
          </cell>
          <cell r="R1016">
            <v>0</v>
          </cell>
          <cell r="S1016">
            <v>0</v>
          </cell>
          <cell r="T1016">
            <v>0</v>
          </cell>
          <cell r="U1016">
            <v>1800</v>
          </cell>
          <cell r="V1016">
            <v>0</v>
          </cell>
          <cell r="W1016">
            <v>0</v>
          </cell>
          <cell r="X1016" t="str">
            <v>July2010-2011</v>
          </cell>
          <cell r="Y1016" t="str">
            <v>July2010-2011Print-MagazineCONSER</v>
          </cell>
          <cell r="Z1016" t="str">
            <v>Print-Magazine124054CONSER</v>
          </cell>
          <cell r="AA1016" t="str">
            <v>July2010-2011ECONGEN</v>
          </cell>
          <cell r="AB1016" t="str">
            <v>Print-MagazineCONSER</v>
          </cell>
          <cell r="AC1016" t="str">
            <v>YesCONSERPrint-Magazine124054</v>
          </cell>
          <cell r="AD1016" t="str">
            <v>ECONGENJulyMCCR</v>
          </cell>
          <cell r="AE1016" t="str">
            <v>Print-MagazineCONSER124054July</v>
          </cell>
          <cell r="AF1016">
            <v>0</v>
          </cell>
          <cell r="AG1016">
            <v>1800</v>
          </cell>
          <cell r="AH1016">
            <v>0</v>
          </cell>
          <cell r="AI1016">
            <v>0</v>
          </cell>
          <cell r="AJ1016">
            <v>0</v>
          </cell>
          <cell r="AK1016">
            <v>0</v>
          </cell>
          <cell r="AL1016">
            <v>0</v>
          </cell>
          <cell r="AM1016">
            <v>0</v>
          </cell>
          <cell r="AN1016">
            <v>0</v>
          </cell>
          <cell r="AO1016">
            <v>0</v>
          </cell>
          <cell r="AP1016">
            <v>0</v>
          </cell>
          <cell r="AQ1016">
            <v>1800</v>
          </cell>
          <cell r="AR1016">
            <v>0</v>
          </cell>
          <cell r="AS1016">
            <v>0</v>
          </cell>
          <cell r="AT1016">
            <v>0</v>
          </cell>
          <cell r="AU1016">
            <v>0</v>
          </cell>
          <cell r="AV1016">
            <v>0</v>
          </cell>
        </row>
        <row r="1017">
          <cell r="A1017" t="str">
            <v>July</v>
          </cell>
          <cell r="B1017" t="str">
            <v>2010-2011</v>
          </cell>
          <cell r="C1017" t="str">
            <v>18225.512015.913</v>
          </cell>
          <cell r="D1017" t="str">
            <v>CONSER</v>
          </cell>
          <cell r="E1017" t="str">
            <v>MCCR</v>
          </cell>
          <cell r="F1017">
            <v>40745</v>
          </cell>
          <cell r="G1017">
            <v>53405</v>
          </cell>
          <cell r="H1017" t="str">
            <v>Cox Radio WCFB FM</v>
          </cell>
          <cell r="I1017">
            <v>303.57</v>
          </cell>
          <cell r="J1017" t="str">
            <v>00143128</v>
          </cell>
          <cell r="K1017" t="str">
            <v xml:space="preserve"> </v>
          </cell>
          <cell r="L1017" t="str">
            <v>IN-CFB-111064963</v>
          </cell>
          <cell r="M1017" t="str">
            <v>Annual Print, Internet &amp;</v>
          </cell>
          <cell r="N1017" t="str">
            <v>ECONGEN</v>
          </cell>
          <cell r="O1017" t="str">
            <v>Radio</v>
          </cell>
          <cell r="P1017" t="str">
            <v>Yes</v>
          </cell>
          <cell r="Q1017">
            <v>303.57</v>
          </cell>
          <cell r="R1017">
            <v>0</v>
          </cell>
          <cell r="S1017">
            <v>0</v>
          </cell>
          <cell r="T1017">
            <v>0</v>
          </cell>
          <cell r="U1017">
            <v>303.57</v>
          </cell>
          <cell r="V1017">
            <v>0</v>
          </cell>
          <cell r="W1017">
            <v>0</v>
          </cell>
          <cell r="X1017" t="str">
            <v>July2010-2011</v>
          </cell>
          <cell r="Y1017" t="str">
            <v>July2010-2011RadioCONSER</v>
          </cell>
          <cell r="Z1017" t="str">
            <v>Radio53405CONSER</v>
          </cell>
          <cell r="AA1017" t="str">
            <v>July2010-2011ECONGEN</v>
          </cell>
          <cell r="AB1017" t="str">
            <v>RadioCONSER</v>
          </cell>
          <cell r="AC1017" t="str">
            <v>YesCONSERRadio53405</v>
          </cell>
          <cell r="AD1017" t="str">
            <v>ECONGENJulyMCCR</v>
          </cell>
          <cell r="AE1017" t="str">
            <v>RadioCONSER53405July</v>
          </cell>
          <cell r="AF1017">
            <v>0</v>
          </cell>
          <cell r="AG1017">
            <v>303.57</v>
          </cell>
          <cell r="AH1017">
            <v>0</v>
          </cell>
          <cell r="AI1017">
            <v>0</v>
          </cell>
          <cell r="AJ1017">
            <v>0</v>
          </cell>
          <cell r="AK1017">
            <v>0</v>
          </cell>
          <cell r="AL1017">
            <v>0</v>
          </cell>
          <cell r="AM1017">
            <v>0</v>
          </cell>
          <cell r="AN1017">
            <v>0</v>
          </cell>
          <cell r="AO1017">
            <v>0</v>
          </cell>
          <cell r="AP1017">
            <v>0</v>
          </cell>
          <cell r="AQ1017">
            <v>303.57</v>
          </cell>
          <cell r="AR1017">
            <v>0</v>
          </cell>
          <cell r="AS1017">
            <v>0</v>
          </cell>
          <cell r="AT1017">
            <v>0</v>
          </cell>
          <cell r="AU1017">
            <v>0</v>
          </cell>
          <cell r="AV1017">
            <v>0</v>
          </cell>
        </row>
        <row r="1018">
          <cell r="A1018" t="str">
            <v>July</v>
          </cell>
          <cell r="B1018" t="str">
            <v>2010-2011</v>
          </cell>
          <cell r="C1018" t="str">
            <v>18225.512015.913</v>
          </cell>
          <cell r="D1018" t="str">
            <v>CONSER</v>
          </cell>
          <cell r="E1018" t="str">
            <v>MCCR</v>
          </cell>
          <cell r="F1018">
            <v>40745</v>
          </cell>
          <cell r="G1018">
            <v>121382</v>
          </cell>
          <cell r="H1018" t="str">
            <v>Cox Radio WHTQ FM</v>
          </cell>
          <cell r="I1018">
            <v>244.07</v>
          </cell>
          <cell r="J1018" t="str">
            <v>00143130</v>
          </cell>
          <cell r="K1018" t="str">
            <v xml:space="preserve"> </v>
          </cell>
          <cell r="L1018" t="str">
            <v>IN-HTQ-111063937</v>
          </cell>
          <cell r="M1018" t="str">
            <v>Annual Print, Internet &amp;</v>
          </cell>
          <cell r="N1018" t="str">
            <v>ECONGEN</v>
          </cell>
          <cell r="O1018" t="str">
            <v>Radio</v>
          </cell>
          <cell r="P1018" t="str">
            <v>Yes</v>
          </cell>
          <cell r="Q1018">
            <v>244.07</v>
          </cell>
          <cell r="R1018">
            <v>0</v>
          </cell>
          <cell r="S1018">
            <v>0</v>
          </cell>
          <cell r="T1018">
            <v>0</v>
          </cell>
          <cell r="U1018">
            <v>244.07</v>
          </cell>
          <cell r="V1018">
            <v>0</v>
          </cell>
          <cell r="W1018">
            <v>0</v>
          </cell>
          <cell r="X1018" t="str">
            <v>July2010-2011</v>
          </cell>
          <cell r="Y1018" t="str">
            <v>July2010-2011RadioCONSER</v>
          </cell>
          <cell r="Z1018" t="str">
            <v>Radio121382CONSER</v>
          </cell>
          <cell r="AA1018" t="str">
            <v>July2010-2011ECONGEN</v>
          </cell>
          <cell r="AB1018" t="str">
            <v>RadioCONSER</v>
          </cell>
          <cell r="AC1018" t="str">
            <v>YesCONSERRadio121382</v>
          </cell>
          <cell r="AD1018" t="str">
            <v>ECONGENJulyMCCR</v>
          </cell>
          <cell r="AE1018" t="str">
            <v>RadioCONSER121382July</v>
          </cell>
          <cell r="AF1018">
            <v>0</v>
          </cell>
          <cell r="AG1018">
            <v>244.07</v>
          </cell>
          <cell r="AH1018">
            <v>0</v>
          </cell>
          <cell r="AI1018">
            <v>0</v>
          </cell>
          <cell r="AJ1018">
            <v>0</v>
          </cell>
          <cell r="AK1018">
            <v>0</v>
          </cell>
          <cell r="AL1018">
            <v>0</v>
          </cell>
          <cell r="AM1018">
            <v>0</v>
          </cell>
          <cell r="AN1018">
            <v>0</v>
          </cell>
          <cell r="AO1018">
            <v>0</v>
          </cell>
          <cell r="AP1018">
            <v>0</v>
          </cell>
          <cell r="AQ1018">
            <v>244.07</v>
          </cell>
          <cell r="AR1018">
            <v>0</v>
          </cell>
          <cell r="AS1018">
            <v>0</v>
          </cell>
          <cell r="AT1018">
            <v>0</v>
          </cell>
          <cell r="AU1018">
            <v>0</v>
          </cell>
          <cell r="AV1018">
            <v>0</v>
          </cell>
        </row>
        <row r="1019">
          <cell r="A1019" t="str">
            <v>July</v>
          </cell>
          <cell r="B1019" t="str">
            <v>2010-2011</v>
          </cell>
          <cell r="C1019" t="str">
            <v>18225.512015.913</v>
          </cell>
          <cell r="D1019" t="str">
            <v>CONSER</v>
          </cell>
          <cell r="E1019" t="str">
            <v>MCCR</v>
          </cell>
          <cell r="F1019">
            <v>40745</v>
          </cell>
          <cell r="G1019">
            <v>53404</v>
          </cell>
          <cell r="H1019" t="str">
            <v>Cox Radio WMMO FM</v>
          </cell>
          <cell r="I1019">
            <v>303.57</v>
          </cell>
          <cell r="J1019" t="str">
            <v>00143127</v>
          </cell>
          <cell r="K1019" t="str">
            <v xml:space="preserve"> </v>
          </cell>
          <cell r="L1019" t="str">
            <v>IN-MMO-111065012</v>
          </cell>
          <cell r="M1019" t="str">
            <v>Annual Print, Internet &amp;</v>
          </cell>
          <cell r="N1019" t="str">
            <v>ECONGEN</v>
          </cell>
          <cell r="O1019" t="str">
            <v>Radio</v>
          </cell>
          <cell r="P1019" t="str">
            <v>Yes</v>
          </cell>
          <cell r="Q1019">
            <v>303.57</v>
          </cell>
          <cell r="R1019">
            <v>0</v>
          </cell>
          <cell r="S1019">
            <v>0</v>
          </cell>
          <cell r="T1019">
            <v>0</v>
          </cell>
          <cell r="U1019">
            <v>303.57</v>
          </cell>
          <cell r="V1019">
            <v>0</v>
          </cell>
          <cell r="W1019">
            <v>0</v>
          </cell>
          <cell r="X1019" t="str">
            <v>July2010-2011</v>
          </cell>
          <cell r="Y1019" t="str">
            <v>July2010-2011RadioCONSER</v>
          </cell>
          <cell r="Z1019" t="str">
            <v>Radio53404CONSER</v>
          </cell>
          <cell r="AA1019" t="str">
            <v>July2010-2011ECONGEN</v>
          </cell>
          <cell r="AB1019" t="str">
            <v>RadioCONSER</v>
          </cell>
          <cell r="AC1019" t="str">
            <v>YesCONSERRadio53404</v>
          </cell>
          <cell r="AD1019" t="str">
            <v>ECONGENJulyMCCR</v>
          </cell>
          <cell r="AE1019" t="str">
            <v>RadioCONSER53404July</v>
          </cell>
          <cell r="AF1019">
            <v>0</v>
          </cell>
          <cell r="AG1019">
            <v>303.57</v>
          </cell>
          <cell r="AH1019">
            <v>0</v>
          </cell>
          <cell r="AI1019">
            <v>0</v>
          </cell>
          <cell r="AJ1019">
            <v>0</v>
          </cell>
          <cell r="AK1019">
            <v>0</v>
          </cell>
          <cell r="AL1019">
            <v>0</v>
          </cell>
          <cell r="AM1019">
            <v>0</v>
          </cell>
          <cell r="AN1019">
            <v>0</v>
          </cell>
          <cell r="AO1019">
            <v>0</v>
          </cell>
          <cell r="AP1019">
            <v>0</v>
          </cell>
          <cell r="AQ1019">
            <v>303.57</v>
          </cell>
          <cell r="AR1019">
            <v>0</v>
          </cell>
          <cell r="AS1019">
            <v>0</v>
          </cell>
          <cell r="AT1019">
            <v>0</v>
          </cell>
          <cell r="AU1019">
            <v>0</v>
          </cell>
          <cell r="AV1019">
            <v>0</v>
          </cell>
        </row>
        <row r="1020">
          <cell r="A1020" t="str">
            <v>July</v>
          </cell>
          <cell r="B1020" t="str">
            <v>2010-2011</v>
          </cell>
          <cell r="C1020" t="str">
            <v>18225.512015.913</v>
          </cell>
          <cell r="D1020" t="str">
            <v>CONSER</v>
          </cell>
          <cell r="E1020" t="str">
            <v>MCCR</v>
          </cell>
          <cell r="F1020">
            <v>40745</v>
          </cell>
          <cell r="G1020">
            <v>53406</v>
          </cell>
          <cell r="H1020" t="str">
            <v>Cox Radio WWKA FM</v>
          </cell>
          <cell r="I1020">
            <v>280.5</v>
          </cell>
          <cell r="J1020" t="str">
            <v>00143129</v>
          </cell>
          <cell r="K1020" t="str">
            <v xml:space="preserve"> </v>
          </cell>
          <cell r="L1020" t="str">
            <v>IN-WKA-111065065</v>
          </cell>
          <cell r="M1020" t="str">
            <v>Annual Print, Internet &amp;</v>
          </cell>
          <cell r="N1020" t="str">
            <v>ECONGEN</v>
          </cell>
          <cell r="O1020" t="str">
            <v>Radio</v>
          </cell>
          <cell r="P1020" t="str">
            <v>Yes</v>
          </cell>
          <cell r="Q1020">
            <v>280.5</v>
          </cell>
          <cell r="R1020">
            <v>0</v>
          </cell>
          <cell r="S1020">
            <v>0</v>
          </cell>
          <cell r="T1020">
            <v>0</v>
          </cell>
          <cell r="U1020">
            <v>280.5</v>
          </cell>
          <cell r="V1020">
            <v>0</v>
          </cell>
          <cell r="W1020">
            <v>0</v>
          </cell>
          <cell r="X1020" t="str">
            <v>July2010-2011</v>
          </cell>
          <cell r="Y1020" t="str">
            <v>July2010-2011RadioCONSER</v>
          </cell>
          <cell r="Z1020" t="str">
            <v>Radio53406CONSER</v>
          </cell>
          <cell r="AA1020" t="str">
            <v>July2010-2011ECONGEN</v>
          </cell>
          <cell r="AB1020" t="str">
            <v>RadioCONSER</v>
          </cell>
          <cell r="AC1020" t="str">
            <v>YesCONSERRadio53406</v>
          </cell>
          <cell r="AD1020" t="str">
            <v>ECONGENJulyMCCR</v>
          </cell>
          <cell r="AE1020" t="str">
            <v>RadioCONSER53406July</v>
          </cell>
          <cell r="AF1020">
            <v>0</v>
          </cell>
          <cell r="AG1020">
            <v>280.5</v>
          </cell>
          <cell r="AH1020">
            <v>0</v>
          </cell>
          <cell r="AI1020">
            <v>0</v>
          </cell>
          <cell r="AJ1020">
            <v>0</v>
          </cell>
          <cell r="AK1020">
            <v>0</v>
          </cell>
          <cell r="AL1020">
            <v>0</v>
          </cell>
          <cell r="AM1020">
            <v>0</v>
          </cell>
          <cell r="AN1020">
            <v>0</v>
          </cell>
          <cell r="AO1020">
            <v>0</v>
          </cell>
          <cell r="AP1020">
            <v>0</v>
          </cell>
          <cell r="AQ1020">
            <v>280.5</v>
          </cell>
          <cell r="AR1020">
            <v>0</v>
          </cell>
          <cell r="AS1020">
            <v>0</v>
          </cell>
          <cell r="AT1020">
            <v>0</v>
          </cell>
          <cell r="AU1020">
            <v>0</v>
          </cell>
          <cell r="AV1020">
            <v>0</v>
          </cell>
        </row>
        <row r="1021">
          <cell r="A1021" t="str">
            <v>July</v>
          </cell>
          <cell r="B1021" t="str">
            <v>2010-2011</v>
          </cell>
          <cell r="C1021" t="str">
            <v>18225.512015.913</v>
          </cell>
          <cell r="D1021" t="str">
            <v>CONSER</v>
          </cell>
          <cell r="E1021" t="str">
            <v>MCCR</v>
          </cell>
          <cell r="F1021">
            <v>40750</v>
          </cell>
          <cell r="G1021">
            <v>26733</v>
          </cell>
          <cell r="H1021" t="str">
            <v>Clear Channel Broadcasting Inc</v>
          </cell>
          <cell r="I1021">
            <v>346.31</v>
          </cell>
          <cell r="J1021" t="str">
            <v>00143209</v>
          </cell>
          <cell r="K1021" t="str">
            <v xml:space="preserve"> </v>
          </cell>
          <cell r="L1021" t="str">
            <v>106-203768</v>
          </cell>
          <cell r="M1021" t="str">
            <v>Annual Print, Internet &amp;</v>
          </cell>
          <cell r="N1021" t="str">
            <v>ECONGEN</v>
          </cell>
          <cell r="O1021" t="str">
            <v>Radio</v>
          </cell>
          <cell r="P1021" t="str">
            <v>Yes</v>
          </cell>
          <cell r="Q1021">
            <v>346.31</v>
          </cell>
          <cell r="R1021">
            <v>0</v>
          </cell>
          <cell r="S1021">
            <v>0</v>
          </cell>
          <cell r="T1021">
            <v>0</v>
          </cell>
          <cell r="U1021">
            <v>346.31</v>
          </cell>
          <cell r="V1021">
            <v>0</v>
          </cell>
          <cell r="W1021">
            <v>0</v>
          </cell>
          <cell r="X1021" t="str">
            <v>July2010-2011</v>
          </cell>
          <cell r="Y1021" t="str">
            <v>July2010-2011RadioCONSER</v>
          </cell>
          <cell r="Z1021" t="str">
            <v>Radio26733CONSER</v>
          </cell>
          <cell r="AA1021" t="str">
            <v>July2010-2011ECONGEN</v>
          </cell>
          <cell r="AB1021" t="str">
            <v>RadioCONSER</v>
          </cell>
          <cell r="AC1021" t="str">
            <v>YesCONSERRadio26733</v>
          </cell>
          <cell r="AD1021" t="str">
            <v>ECONGENJulyMCCR</v>
          </cell>
          <cell r="AE1021" t="str">
            <v>RadioCONSER26733July</v>
          </cell>
          <cell r="AF1021">
            <v>0</v>
          </cell>
          <cell r="AG1021">
            <v>346.31</v>
          </cell>
          <cell r="AH1021">
            <v>0</v>
          </cell>
          <cell r="AI1021">
            <v>0</v>
          </cell>
          <cell r="AJ1021">
            <v>0</v>
          </cell>
          <cell r="AK1021">
            <v>0</v>
          </cell>
          <cell r="AL1021">
            <v>0</v>
          </cell>
          <cell r="AM1021">
            <v>0</v>
          </cell>
          <cell r="AN1021">
            <v>0</v>
          </cell>
          <cell r="AO1021">
            <v>0</v>
          </cell>
          <cell r="AP1021">
            <v>0</v>
          </cell>
          <cell r="AQ1021">
            <v>346.31</v>
          </cell>
          <cell r="AR1021">
            <v>0</v>
          </cell>
          <cell r="AS1021">
            <v>0</v>
          </cell>
          <cell r="AT1021">
            <v>0</v>
          </cell>
          <cell r="AU1021">
            <v>0</v>
          </cell>
          <cell r="AV1021">
            <v>0</v>
          </cell>
        </row>
        <row r="1022">
          <cell r="A1022" t="str">
            <v>July</v>
          </cell>
          <cell r="B1022" t="str">
            <v>2010-2011</v>
          </cell>
          <cell r="C1022" t="str">
            <v>18225.512015.913</v>
          </cell>
          <cell r="D1022" t="str">
            <v>CONSER</v>
          </cell>
          <cell r="E1022" t="str">
            <v>MCCR</v>
          </cell>
          <cell r="F1022">
            <v>40750</v>
          </cell>
          <cell r="G1022">
            <v>26733</v>
          </cell>
          <cell r="H1022" t="str">
            <v>Clear Channel Broadcasting Inc</v>
          </cell>
          <cell r="I1022">
            <v>265.44</v>
          </cell>
          <cell r="J1022" t="str">
            <v>00143209</v>
          </cell>
          <cell r="K1022" t="str">
            <v xml:space="preserve"> </v>
          </cell>
          <cell r="L1022" t="str">
            <v>106-203769</v>
          </cell>
          <cell r="M1022" t="str">
            <v>Annual Print, Internet &amp;</v>
          </cell>
          <cell r="N1022" t="str">
            <v>ECONGEN</v>
          </cell>
          <cell r="O1022" t="str">
            <v>Radio</v>
          </cell>
          <cell r="P1022" t="str">
            <v>Yes</v>
          </cell>
          <cell r="Q1022">
            <v>265.44</v>
          </cell>
          <cell r="R1022">
            <v>0</v>
          </cell>
          <cell r="S1022">
            <v>0</v>
          </cell>
          <cell r="T1022">
            <v>0</v>
          </cell>
          <cell r="U1022">
            <v>265.44</v>
          </cell>
          <cell r="V1022">
            <v>0</v>
          </cell>
          <cell r="W1022">
            <v>0</v>
          </cell>
          <cell r="X1022" t="str">
            <v>July2010-2011</v>
          </cell>
          <cell r="Y1022" t="str">
            <v>July2010-2011RadioCONSER</v>
          </cell>
          <cell r="Z1022" t="str">
            <v>Radio26733CONSER</v>
          </cell>
          <cell r="AA1022" t="str">
            <v>July2010-2011ECONGEN</v>
          </cell>
          <cell r="AB1022" t="str">
            <v>RadioCONSER</v>
          </cell>
          <cell r="AC1022" t="str">
            <v>YesCONSERRadio26733</v>
          </cell>
          <cell r="AD1022" t="str">
            <v>ECONGENJulyMCCR</v>
          </cell>
          <cell r="AE1022" t="str">
            <v>RadioCONSER26733July</v>
          </cell>
          <cell r="AF1022">
            <v>0</v>
          </cell>
          <cell r="AG1022">
            <v>265.44</v>
          </cell>
          <cell r="AH1022">
            <v>0</v>
          </cell>
          <cell r="AI1022">
            <v>0</v>
          </cell>
          <cell r="AJ1022">
            <v>0</v>
          </cell>
          <cell r="AK1022">
            <v>0</v>
          </cell>
          <cell r="AL1022">
            <v>0</v>
          </cell>
          <cell r="AM1022">
            <v>0</v>
          </cell>
          <cell r="AN1022">
            <v>0</v>
          </cell>
          <cell r="AO1022">
            <v>0</v>
          </cell>
          <cell r="AP1022">
            <v>0</v>
          </cell>
          <cell r="AQ1022">
            <v>265.44</v>
          </cell>
          <cell r="AR1022">
            <v>0</v>
          </cell>
          <cell r="AS1022">
            <v>0</v>
          </cell>
          <cell r="AT1022">
            <v>0</v>
          </cell>
          <cell r="AU1022">
            <v>0</v>
          </cell>
          <cell r="AV1022">
            <v>0</v>
          </cell>
        </row>
        <row r="1023">
          <cell r="A1023" t="str">
            <v>July</v>
          </cell>
          <cell r="B1023" t="str">
            <v>2010-2011</v>
          </cell>
          <cell r="C1023" t="str">
            <v>18225.512015.913</v>
          </cell>
          <cell r="D1023" t="str">
            <v>CONSER</v>
          </cell>
          <cell r="E1023" t="str">
            <v>MCCR</v>
          </cell>
          <cell r="F1023">
            <v>40750</v>
          </cell>
          <cell r="G1023">
            <v>26733</v>
          </cell>
          <cell r="H1023" t="str">
            <v>Clear Channel Broadcasting Inc</v>
          </cell>
          <cell r="I1023">
            <v>929.05</v>
          </cell>
          <cell r="J1023" t="str">
            <v xml:space="preserve"> </v>
          </cell>
          <cell r="K1023" t="str">
            <v xml:space="preserve"> </v>
          </cell>
          <cell r="L1023" t="str">
            <v>AMX033036011176501</v>
          </cell>
          <cell r="M1023" t="str">
            <v>J KNEZOVICHM18225</v>
          </cell>
          <cell r="N1023" t="str">
            <v>ECONGEN</v>
          </cell>
          <cell r="O1023" t="str">
            <v>Radio</v>
          </cell>
          <cell r="P1023" t="str">
            <v>Yes</v>
          </cell>
          <cell r="Q1023">
            <v>929.05</v>
          </cell>
          <cell r="R1023">
            <v>0</v>
          </cell>
          <cell r="S1023">
            <v>0</v>
          </cell>
          <cell r="T1023">
            <v>0</v>
          </cell>
          <cell r="U1023">
            <v>929.05</v>
          </cell>
          <cell r="V1023">
            <v>0</v>
          </cell>
          <cell r="W1023">
            <v>0</v>
          </cell>
          <cell r="X1023" t="str">
            <v>July2010-2011</v>
          </cell>
          <cell r="Y1023" t="str">
            <v>July2010-2011RadioCONSER</v>
          </cell>
          <cell r="Z1023" t="str">
            <v>Radio26733CONSER</v>
          </cell>
          <cell r="AA1023" t="str">
            <v>July2010-2011ECONGEN</v>
          </cell>
          <cell r="AB1023" t="str">
            <v>RadioCONSER</v>
          </cell>
          <cell r="AC1023" t="str">
            <v>YesCONSERRadio26733</v>
          </cell>
          <cell r="AD1023" t="str">
            <v>ECONGENJulyMCCR</v>
          </cell>
          <cell r="AE1023" t="str">
            <v>RadioCONSER26733July</v>
          </cell>
          <cell r="AF1023">
            <v>0</v>
          </cell>
          <cell r="AG1023">
            <v>929.05</v>
          </cell>
          <cell r="AH1023">
            <v>0</v>
          </cell>
          <cell r="AI1023">
            <v>0</v>
          </cell>
          <cell r="AJ1023">
            <v>0</v>
          </cell>
          <cell r="AK1023">
            <v>0</v>
          </cell>
          <cell r="AL1023">
            <v>0</v>
          </cell>
          <cell r="AM1023">
            <v>0</v>
          </cell>
          <cell r="AN1023">
            <v>0</v>
          </cell>
          <cell r="AO1023">
            <v>0</v>
          </cell>
          <cell r="AP1023">
            <v>0</v>
          </cell>
          <cell r="AQ1023">
            <v>929.05</v>
          </cell>
          <cell r="AR1023">
            <v>0</v>
          </cell>
          <cell r="AS1023">
            <v>0</v>
          </cell>
          <cell r="AT1023">
            <v>0</v>
          </cell>
          <cell r="AU1023">
            <v>0</v>
          </cell>
          <cell r="AV1023">
            <v>0</v>
          </cell>
        </row>
        <row r="1024">
          <cell r="A1024" t="str">
            <v>July</v>
          </cell>
          <cell r="B1024" t="str">
            <v>2010-2011</v>
          </cell>
          <cell r="C1024" t="str">
            <v>18225.512015.913</v>
          </cell>
          <cell r="D1024" t="str">
            <v>CONSER</v>
          </cell>
          <cell r="E1024" t="str">
            <v>MCCR</v>
          </cell>
          <cell r="F1024">
            <v>40750</v>
          </cell>
          <cell r="G1024">
            <v>163797</v>
          </cell>
          <cell r="H1024" t="str">
            <v>Clear Channel Outdoor</v>
          </cell>
          <cell r="I1024">
            <v>1000</v>
          </cell>
          <cell r="J1024" t="str">
            <v>00143217</v>
          </cell>
          <cell r="K1024" t="str">
            <v xml:space="preserve"> </v>
          </cell>
          <cell r="L1024" t="str">
            <v>17047503</v>
          </cell>
          <cell r="M1024" t="str">
            <v>Annual Print, Internet &amp;</v>
          </cell>
          <cell r="N1024" t="str">
            <v>ECONGEN</v>
          </cell>
          <cell r="O1024" t="str">
            <v>Outdoor</v>
          </cell>
          <cell r="P1024" t="str">
            <v>Yes</v>
          </cell>
          <cell r="Q1024">
            <v>1000</v>
          </cell>
          <cell r="R1024">
            <v>0</v>
          </cell>
          <cell r="S1024">
            <v>0</v>
          </cell>
          <cell r="T1024">
            <v>0</v>
          </cell>
          <cell r="U1024">
            <v>1000</v>
          </cell>
          <cell r="V1024">
            <v>0</v>
          </cell>
          <cell r="W1024">
            <v>0</v>
          </cell>
          <cell r="X1024" t="str">
            <v>July2010-2011</v>
          </cell>
          <cell r="Y1024" t="str">
            <v>July2010-2011OutdoorCONSER</v>
          </cell>
          <cell r="Z1024" t="str">
            <v>Outdoor163797CONSER</v>
          </cell>
          <cell r="AA1024" t="str">
            <v>July2010-2011ECONGEN</v>
          </cell>
          <cell r="AB1024" t="str">
            <v>OutdoorCONSER</v>
          </cell>
          <cell r="AC1024" t="str">
            <v>YesCONSEROutdoor163797</v>
          </cell>
          <cell r="AD1024" t="str">
            <v>ECONGENJulyMCCR</v>
          </cell>
          <cell r="AE1024" t="str">
            <v>OutdoorCONSER163797July</v>
          </cell>
          <cell r="AF1024">
            <v>0</v>
          </cell>
          <cell r="AG1024">
            <v>1000</v>
          </cell>
          <cell r="AH1024">
            <v>0</v>
          </cell>
          <cell r="AI1024">
            <v>0</v>
          </cell>
          <cell r="AJ1024">
            <v>0</v>
          </cell>
          <cell r="AK1024">
            <v>0</v>
          </cell>
          <cell r="AL1024">
            <v>0</v>
          </cell>
          <cell r="AM1024">
            <v>0</v>
          </cell>
          <cell r="AN1024">
            <v>0</v>
          </cell>
          <cell r="AO1024">
            <v>0</v>
          </cell>
          <cell r="AP1024">
            <v>0</v>
          </cell>
          <cell r="AQ1024">
            <v>1000</v>
          </cell>
          <cell r="AR1024">
            <v>0</v>
          </cell>
          <cell r="AS1024">
            <v>0</v>
          </cell>
          <cell r="AT1024">
            <v>0</v>
          </cell>
          <cell r="AU1024">
            <v>0</v>
          </cell>
          <cell r="AV1024">
            <v>0</v>
          </cell>
        </row>
        <row r="1025">
          <cell r="A1025" t="str">
            <v>July</v>
          </cell>
          <cell r="B1025" t="str">
            <v>2010-2011</v>
          </cell>
          <cell r="C1025" t="str">
            <v>18225.512015.913</v>
          </cell>
          <cell r="D1025" t="str">
            <v>CONSER</v>
          </cell>
          <cell r="E1025" t="str">
            <v>MCCR</v>
          </cell>
          <cell r="F1025">
            <v>40750</v>
          </cell>
          <cell r="G1025">
            <v>33000</v>
          </cell>
          <cell r="H1025" t="str">
            <v>Warden Company</v>
          </cell>
          <cell r="I1025">
            <v>807.5</v>
          </cell>
          <cell r="J1025" t="str">
            <v xml:space="preserve"> </v>
          </cell>
          <cell r="K1025" t="str">
            <v>00361659</v>
          </cell>
          <cell r="L1025" t="str">
            <v>AMX020448111171501</v>
          </cell>
          <cell r="M1025" t="str">
            <v>JEAN GUIDAN18225</v>
          </cell>
          <cell r="N1025" t="str">
            <v>ECONGEN</v>
          </cell>
          <cell r="O1025" t="str">
            <v>Other Promo</v>
          </cell>
          <cell r="P1025" t="str">
            <v>No</v>
          </cell>
          <cell r="Q1025">
            <v>0</v>
          </cell>
          <cell r="R1025">
            <v>807.5</v>
          </cell>
          <cell r="S1025">
            <v>0</v>
          </cell>
          <cell r="T1025">
            <v>0</v>
          </cell>
          <cell r="U1025">
            <v>0</v>
          </cell>
          <cell r="V1025">
            <v>0</v>
          </cell>
          <cell r="W1025">
            <v>807.5</v>
          </cell>
          <cell r="X1025" t="str">
            <v>July2010-2011</v>
          </cell>
          <cell r="Y1025" t="str">
            <v>July2010-2011Other PromoCONSER</v>
          </cell>
          <cell r="Z1025" t="str">
            <v>Other Promo33000CONSER</v>
          </cell>
          <cell r="AA1025" t="str">
            <v>July2010-2011ECONGEN</v>
          </cell>
          <cell r="AB1025" t="str">
            <v>Other PromoCONSER</v>
          </cell>
          <cell r="AC1025" t="str">
            <v>NoCONSEROther Promo33000</v>
          </cell>
          <cell r="AD1025" t="str">
            <v>ECONGENJulyMCCR</v>
          </cell>
          <cell r="AE1025" t="str">
            <v>Other PromoCONSER33000July</v>
          </cell>
          <cell r="AF1025">
            <v>0</v>
          </cell>
          <cell r="AG1025">
            <v>807.5</v>
          </cell>
          <cell r="AH1025">
            <v>0</v>
          </cell>
          <cell r="AI1025">
            <v>0</v>
          </cell>
          <cell r="AJ1025">
            <v>0</v>
          </cell>
          <cell r="AK1025">
            <v>0</v>
          </cell>
          <cell r="AL1025">
            <v>0</v>
          </cell>
          <cell r="AM1025">
            <v>0</v>
          </cell>
          <cell r="AN1025">
            <v>0</v>
          </cell>
          <cell r="AO1025">
            <v>0</v>
          </cell>
          <cell r="AP1025">
            <v>0</v>
          </cell>
          <cell r="AQ1025">
            <v>807.5</v>
          </cell>
          <cell r="AR1025">
            <v>0</v>
          </cell>
          <cell r="AS1025">
            <v>0</v>
          </cell>
          <cell r="AT1025">
            <v>0</v>
          </cell>
          <cell r="AU1025">
            <v>0</v>
          </cell>
          <cell r="AV1025">
            <v>0</v>
          </cell>
        </row>
        <row r="1026">
          <cell r="A1026" t="str">
            <v>July</v>
          </cell>
          <cell r="B1026" t="str">
            <v>2010-2011</v>
          </cell>
          <cell r="C1026" t="str">
            <v>18225.512015.913</v>
          </cell>
          <cell r="D1026" t="str">
            <v>CONSER</v>
          </cell>
          <cell r="E1026" t="str">
            <v>MCCR</v>
          </cell>
          <cell r="F1026">
            <v>40751</v>
          </cell>
          <cell r="G1026" t="str">
            <v>179639-ON</v>
          </cell>
          <cell r="H1026" t="str">
            <v>St Cloud In The News LLC</v>
          </cell>
          <cell r="I1026">
            <v>160</v>
          </cell>
          <cell r="J1026" t="str">
            <v>00143236</v>
          </cell>
          <cell r="K1026" t="str">
            <v>00361659</v>
          </cell>
          <cell r="L1026" t="str">
            <v>13534</v>
          </cell>
          <cell r="M1026" t="str">
            <v>Annual Print, Internet &amp;</v>
          </cell>
          <cell r="N1026" t="str">
            <v>ECONGEN</v>
          </cell>
          <cell r="O1026" t="str">
            <v>Online</v>
          </cell>
          <cell r="P1026" t="str">
            <v>Yes</v>
          </cell>
          <cell r="Q1026">
            <v>160</v>
          </cell>
          <cell r="R1026">
            <v>0</v>
          </cell>
          <cell r="S1026">
            <v>0</v>
          </cell>
          <cell r="T1026">
            <v>0</v>
          </cell>
          <cell r="U1026">
            <v>160</v>
          </cell>
          <cell r="V1026">
            <v>0</v>
          </cell>
          <cell r="W1026">
            <v>0</v>
          </cell>
          <cell r="X1026" t="str">
            <v>July2010-2011</v>
          </cell>
          <cell r="Y1026" t="str">
            <v>July2010-2011OnlineCONSER</v>
          </cell>
          <cell r="Z1026" t="str">
            <v>Online179639-ONCONSER</v>
          </cell>
          <cell r="AA1026" t="str">
            <v>July2010-2011ECONGEN</v>
          </cell>
          <cell r="AB1026" t="str">
            <v>OnlineCONSER</v>
          </cell>
          <cell r="AC1026" t="str">
            <v>YesCONSEROnline179639-ON</v>
          </cell>
          <cell r="AD1026" t="str">
            <v>ECONGENJulyMCCR</v>
          </cell>
          <cell r="AE1026" t="str">
            <v>OnlineCONSER179639-ONJuly</v>
          </cell>
          <cell r="AF1026">
            <v>0</v>
          </cell>
          <cell r="AG1026">
            <v>160</v>
          </cell>
          <cell r="AH1026">
            <v>0</v>
          </cell>
          <cell r="AI1026">
            <v>0</v>
          </cell>
          <cell r="AJ1026">
            <v>0</v>
          </cell>
          <cell r="AK1026">
            <v>0</v>
          </cell>
          <cell r="AL1026">
            <v>0</v>
          </cell>
          <cell r="AM1026">
            <v>0</v>
          </cell>
          <cell r="AN1026">
            <v>0</v>
          </cell>
          <cell r="AO1026">
            <v>0</v>
          </cell>
          <cell r="AP1026">
            <v>0</v>
          </cell>
          <cell r="AQ1026">
            <v>160</v>
          </cell>
          <cell r="AR1026">
            <v>0</v>
          </cell>
          <cell r="AS1026">
            <v>0</v>
          </cell>
          <cell r="AT1026">
            <v>0</v>
          </cell>
          <cell r="AU1026">
            <v>0</v>
          </cell>
          <cell r="AV1026">
            <v>0</v>
          </cell>
        </row>
        <row r="1027">
          <cell r="A1027" t="str">
            <v>August</v>
          </cell>
          <cell r="B1027" t="str">
            <v>2010-2011</v>
          </cell>
          <cell r="C1027" t="str">
            <v>18225.512014.912</v>
          </cell>
          <cell r="D1027" t="str">
            <v>CONSER</v>
          </cell>
          <cell r="E1027" t="str">
            <v>MCCR</v>
          </cell>
          <cell r="F1027">
            <v>40766</v>
          </cell>
          <cell r="G1027">
            <v>212178</v>
          </cell>
          <cell r="H1027" t="str">
            <v>Outlook Media Inc</v>
          </cell>
          <cell r="I1027">
            <v>750</v>
          </cell>
          <cell r="J1027" t="str">
            <v>00143434</v>
          </cell>
          <cell r="K1027" t="str">
            <v xml:space="preserve"> </v>
          </cell>
          <cell r="L1027" t="str">
            <v>OUTDORR AD AUGUST 2011</v>
          </cell>
          <cell r="M1027" t="str">
            <v>Annual Print, Internet &amp;</v>
          </cell>
          <cell r="N1027" t="str">
            <v>ECONGEN</v>
          </cell>
          <cell r="O1027" t="str">
            <v>Outdoor</v>
          </cell>
          <cell r="P1027" t="str">
            <v>Yes</v>
          </cell>
          <cell r="Q1027">
            <v>750</v>
          </cell>
          <cell r="R1027">
            <v>0</v>
          </cell>
          <cell r="S1027">
            <v>0</v>
          </cell>
          <cell r="T1027">
            <v>0</v>
          </cell>
          <cell r="U1027">
            <v>750</v>
          </cell>
          <cell r="V1027">
            <v>0</v>
          </cell>
          <cell r="W1027">
            <v>0</v>
          </cell>
          <cell r="X1027" t="str">
            <v>August2010-2011</v>
          </cell>
          <cell r="Y1027" t="str">
            <v>August2010-2011OutdoorCONSER</v>
          </cell>
          <cell r="Z1027" t="str">
            <v>Outdoor212178CONSER</v>
          </cell>
          <cell r="AA1027" t="str">
            <v>August2010-2011ECONGEN</v>
          </cell>
          <cell r="AB1027" t="str">
            <v>OutdoorCONSER</v>
          </cell>
          <cell r="AC1027" t="str">
            <v>YesCONSEROutdoor212178</v>
          </cell>
          <cell r="AD1027" t="str">
            <v>ECONGENAugustMCCR</v>
          </cell>
          <cell r="AE1027" t="str">
            <v>OutdoorCONSER212178August</v>
          </cell>
          <cell r="AF1027">
            <v>0</v>
          </cell>
          <cell r="AG1027">
            <v>750</v>
          </cell>
          <cell r="AH1027">
            <v>0</v>
          </cell>
          <cell r="AI1027">
            <v>0</v>
          </cell>
          <cell r="AJ1027">
            <v>0</v>
          </cell>
          <cell r="AK1027">
            <v>0</v>
          </cell>
          <cell r="AL1027">
            <v>0</v>
          </cell>
          <cell r="AM1027">
            <v>0</v>
          </cell>
          <cell r="AN1027">
            <v>0</v>
          </cell>
          <cell r="AO1027">
            <v>0</v>
          </cell>
          <cell r="AP1027">
            <v>0</v>
          </cell>
          <cell r="AQ1027">
            <v>0</v>
          </cell>
          <cell r="AR1027">
            <v>750</v>
          </cell>
          <cell r="AS1027">
            <v>0</v>
          </cell>
          <cell r="AT1027">
            <v>0</v>
          </cell>
          <cell r="AU1027">
            <v>0</v>
          </cell>
          <cell r="AV1027">
            <v>0</v>
          </cell>
        </row>
        <row r="1028">
          <cell r="A1028" t="str">
            <v>August</v>
          </cell>
          <cell r="B1028" t="str">
            <v>2010-2011</v>
          </cell>
          <cell r="C1028" t="str">
            <v>18225.512015.913</v>
          </cell>
          <cell r="D1028" t="str">
            <v>CONSER</v>
          </cell>
          <cell r="E1028" t="str">
            <v>MCCR</v>
          </cell>
          <cell r="F1028">
            <v>40766</v>
          </cell>
          <cell r="G1028" t="str">
            <v>110111-ON</v>
          </cell>
          <cell r="H1028" t="str">
            <v>La Prensa</v>
          </cell>
          <cell r="I1028">
            <v>300</v>
          </cell>
          <cell r="J1028" t="str">
            <v>00143433</v>
          </cell>
          <cell r="K1028" t="str">
            <v xml:space="preserve"> </v>
          </cell>
          <cell r="L1028" t="str">
            <v>22379</v>
          </cell>
          <cell r="M1028" t="str">
            <v>Annual Print, Internet &amp;</v>
          </cell>
          <cell r="N1028" t="str">
            <v>ECONGEN</v>
          </cell>
          <cell r="O1028" t="str">
            <v>Online</v>
          </cell>
          <cell r="P1028" t="str">
            <v>Yes</v>
          </cell>
          <cell r="Q1028">
            <v>300</v>
          </cell>
          <cell r="R1028">
            <v>0</v>
          </cell>
          <cell r="S1028">
            <v>0</v>
          </cell>
          <cell r="T1028">
            <v>0</v>
          </cell>
          <cell r="U1028">
            <v>300</v>
          </cell>
          <cell r="V1028">
            <v>0</v>
          </cell>
          <cell r="W1028">
            <v>0</v>
          </cell>
          <cell r="X1028" t="str">
            <v>August2010-2011</v>
          </cell>
          <cell r="Y1028" t="str">
            <v>August2010-2011OnlineCONSER</v>
          </cell>
          <cell r="Z1028" t="str">
            <v>Online110111-ONCONSER</v>
          </cell>
          <cell r="AA1028" t="str">
            <v>August2010-2011ECONGEN</v>
          </cell>
          <cell r="AB1028" t="str">
            <v>OnlineCONSER</v>
          </cell>
          <cell r="AC1028" t="str">
            <v>YesCONSEROnline110111-ON</v>
          </cell>
          <cell r="AD1028" t="str">
            <v>ECONGENAugustMCCR</v>
          </cell>
          <cell r="AE1028" t="str">
            <v>OnlineCONSER110111-ONAugust</v>
          </cell>
          <cell r="AF1028">
            <v>0</v>
          </cell>
          <cell r="AG1028">
            <v>300</v>
          </cell>
          <cell r="AH1028">
            <v>0</v>
          </cell>
          <cell r="AI1028">
            <v>0</v>
          </cell>
          <cell r="AJ1028">
            <v>0</v>
          </cell>
          <cell r="AK1028">
            <v>0</v>
          </cell>
          <cell r="AL1028">
            <v>0</v>
          </cell>
          <cell r="AM1028">
            <v>0</v>
          </cell>
          <cell r="AN1028">
            <v>0</v>
          </cell>
          <cell r="AO1028">
            <v>0</v>
          </cell>
          <cell r="AP1028">
            <v>0</v>
          </cell>
          <cell r="AQ1028">
            <v>0</v>
          </cell>
          <cell r="AR1028">
            <v>300</v>
          </cell>
          <cell r="AS1028">
            <v>0</v>
          </cell>
          <cell r="AT1028">
            <v>0</v>
          </cell>
          <cell r="AU1028">
            <v>0</v>
          </cell>
          <cell r="AV1028">
            <v>0</v>
          </cell>
        </row>
        <row r="1029">
          <cell r="A1029" t="str">
            <v>August</v>
          </cell>
          <cell r="B1029" t="str">
            <v>2010-2011</v>
          </cell>
          <cell r="C1029" t="str">
            <v>18225.512015.913</v>
          </cell>
          <cell r="D1029" t="str">
            <v>CONSER</v>
          </cell>
          <cell r="E1029" t="str">
            <v>MCCR</v>
          </cell>
          <cell r="F1029">
            <v>40766</v>
          </cell>
          <cell r="G1029">
            <v>179639</v>
          </cell>
          <cell r="H1029" t="str">
            <v>St Cloud In The News LLC</v>
          </cell>
          <cell r="I1029">
            <v>488</v>
          </cell>
          <cell r="J1029" t="str">
            <v>00143438</v>
          </cell>
          <cell r="K1029" t="str">
            <v xml:space="preserve"> </v>
          </cell>
          <cell r="L1029" t="str">
            <v>13543</v>
          </cell>
          <cell r="M1029" t="str">
            <v>Annual Print, Internet &amp;</v>
          </cell>
          <cell r="N1029" t="str">
            <v>ECONGEN</v>
          </cell>
          <cell r="O1029" t="str">
            <v>Print-Newspaper</v>
          </cell>
          <cell r="P1029" t="str">
            <v>Yes</v>
          </cell>
          <cell r="Q1029">
            <v>488</v>
          </cell>
          <cell r="R1029">
            <v>0</v>
          </cell>
          <cell r="S1029">
            <v>0</v>
          </cell>
          <cell r="T1029">
            <v>0</v>
          </cell>
          <cell r="U1029">
            <v>488</v>
          </cell>
          <cell r="V1029">
            <v>0</v>
          </cell>
          <cell r="W1029">
            <v>0</v>
          </cell>
          <cell r="X1029" t="str">
            <v>August2010-2011</v>
          </cell>
          <cell r="Y1029" t="str">
            <v>August2010-2011Print-NewspaperCONSER</v>
          </cell>
          <cell r="Z1029" t="str">
            <v>Print-Newspaper179639CONSER</v>
          </cell>
          <cell r="AA1029" t="str">
            <v>August2010-2011ECONGEN</v>
          </cell>
          <cell r="AB1029" t="str">
            <v>Print-NewspaperCONSER</v>
          </cell>
          <cell r="AC1029" t="str">
            <v>YesCONSERPrint-Newspaper179639</v>
          </cell>
          <cell r="AD1029" t="str">
            <v>ECONGENAugustMCCR</v>
          </cell>
          <cell r="AE1029" t="str">
            <v>Print-NewspaperCONSER179639August</v>
          </cell>
          <cell r="AF1029">
            <v>0</v>
          </cell>
          <cell r="AG1029">
            <v>488</v>
          </cell>
          <cell r="AH1029">
            <v>0</v>
          </cell>
          <cell r="AI1029">
            <v>0</v>
          </cell>
          <cell r="AJ1029">
            <v>0</v>
          </cell>
          <cell r="AK1029">
            <v>0</v>
          </cell>
          <cell r="AL1029">
            <v>0</v>
          </cell>
          <cell r="AM1029">
            <v>0</v>
          </cell>
          <cell r="AN1029">
            <v>0</v>
          </cell>
          <cell r="AO1029">
            <v>0</v>
          </cell>
          <cell r="AP1029">
            <v>0</v>
          </cell>
          <cell r="AQ1029">
            <v>0</v>
          </cell>
          <cell r="AR1029">
            <v>488</v>
          </cell>
          <cell r="AS1029">
            <v>0</v>
          </cell>
          <cell r="AT1029">
            <v>0</v>
          </cell>
          <cell r="AU1029">
            <v>0</v>
          </cell>
          <cell r="AV1029">
            <v>0</v>
          </cell>
        </row>
        <row r="1030">
          <cell r="A1030" t="str">
            <v>August</v>
          </cell>
          <cell r="B1030" t="str">
            <v>2010-2011</v>
          </cell>
          <cell r="C1030" t="str">
            <v>18225.511200.912</v>
          </cell>
          <cell r="D1030" t="str">
            <v>CONSER</v>
          </cell>
          <cell r="E1030" t="str">
            <v>MCCR</v>
          </cell>
          <cell r="F1030">
            <v>40767</v>
          </cell>
          <cell r="G1030">
            <v>26733</v>
          </cell>
          <cell r="H1030" t="str">
            <v>Clear Channel Broadcasting Inc</v>
          </cell>
          <cell r="I1030">
            <v>405.57</v>
          </cell>
          <cell r="J1030" t="str">
            <v>00143456</v>
          </cell>
          <cell r="K1030" t="str">
            <v xml:space="preserve"> </v>
          </cell>
          <cell r="L1030" t="str">
            <v>106-205336</v>
          </cell>
          <cell r="M1030" t="str">
            <v>Annual Print, Internet &amp;</v>
          </cell>
          <cell r="N1030" t="str">
            <v>ECONGEN</v>
          </cell>
          <cell r="O1030" t="str">
            <v>Radio</v>
          </cell>
          <cell r="P1030" t="str">
            <v>Yes</v>
          </cell>
          <cell r="Q1030">
            <v>405.57</v>
          </cell>
          <cell r="R1030">
            <v>0</v>
          </cell>
          <cell r="S1030">
            <v>0</v>
          </cell>
          <cell r="T1030">
            <v>0</v>
          </cell>
          <cell r="U1030">
            <v>405.57</v>
          </cell>
          <cell r="V1030">
            <v>0</v>
          </cell>
          <cell r="W1030">
            <v>0</v>
          </cell>
          <cell r="X1030" t="str">
            <v>August2010-2011</v>
          </cell>
          <cell r="Y1030" t="str">
            <v>August2010-2011RadioCONSER</v>
          </cell>
          <cell r="Z1030" t="str">
            <v>Radio26733CONSER</v>
          </cell>
          <cell r="AA1030" t="str">
            <v>August2010-2011ECONGEN</v>
          </cell>
          <cell r="AB1030" t="str">
            <v>RadioCONSER</v>
          </cell>
          <cell r="AC1030" t="str">
            <v>YesCONSERRadio26733</v>
          </cell>
          <cell r="AD1030" t="str">
            <v>ECONGENAugustMCCR</v>
          </cell>
          <cell r="AE1030" t="str">
            <v>RadioCONSER26733August</v>
          </cell>
          <cell r="AF1030">
            <v>0</v>
          </cell>
          <cell r="AG1030">
            <v>405.57</v>
          </cell>
          <cell r="AH1030">
            <v>0</v>
          </cell>
          <cell r="AI1030">
            <v>0</v>
          </cell>
          <cell r="AJ1030">
            <v>0</v>
          </cell>
          <cell r="AK1030">
            <v>0</v>
          </cell>
          <cell r="AL1030">
            <v>0</v>
          </cell>
          <cell r="AM1030">
            <v>0</v>
          </cell>
          <cell r="AN1030">
            <v>0</v>
          </cell>
          <cell r="AO1030">
            <v>0</v>
          </cell>
          <cell r="AP1030">
            <v>0</v>
          </cell>
          <cell r="AQ1030">
            <v>0</v>
          </cell>
          <cell r="AR1030">
            <v>405.57</v>
          </cell>
          <cell r="AS1030">
            <v>0</v>
          </cell>
          <cell r="AT1030">
            <v>0</v>
          </cell>
          <cell r="AU1030">
            <v>0</v>
          </cell>
          <cell r="AV1030">
            <v>0</v>
          </cell>
        </row>
        <row r="1031">
          <cell r="A1031" t="str">
            <v>August</v>
          </cell>
          <cell r="B1031" t="str">
            <v>2010-2011</v>
          </cell>
          <cell r="C1031" t="str">
            <v>18225.511200.912</v>
          </cell>
          <cell r="D1031" t="str">
            <v>CONSER</v>
          </cell>
          <cell r="E1031" t="str">
            <v>MCCR</v>
          </cell>
          <cell r="F1031">
            <v>40770</v>
          </cell>
          <cell r="G1031">
            <v>53405</v>
          </cell>
          <cell r="H1031" t="str">
            <v>Cox Radio WCFB FM</v>
          </cell>
          <cell r="I1031">
            <v>607.14</v>
          </cell>
          <cell r="J1031" t="str">
            <v>00143495</v>
          </cell>
          <cell r="K1031" t="str">
            <v xml:space="preserve"> </v>
          </cell>
          <cell r="L1031" t="str">
            <v>IN-CFB-111075246</v>
          </cell>
          <cell r="M1031" t="str">
            <v>Annual Print, Internet &amp;</v>
          </cell>
          <cell r="N1031" t="str">
            <v>ECONGEN</v>
          </cell>
          <cell r="O1031" t="str">
            <v>Radio</v>
          </cell>
          <cell r="P1031" t="str">
            <v>Yes</v>
          </cell>
          <cell r="Q1031">
            <v>607.14</v>
          </cell>
          <cell r="R1031">
            <v>0</v>
          </cell>
          <cell r="S1031">
            <v>0</v>
          </cell>
          <cell r="T1031">
            <v>0</v>
          </cell>
          <cell r="U1031">
            <v>607.14</v>
          </cell>
          <cell r="V1031">
            <v>0</v>
          </cell>
          <cell r="W1031">
            <v>0</v>
          </cell>
          <cell r="X1031" t="str">
            <v>August2010-2011</v>
          </cell>
          <cell r="Y1031" t="str">
            <v>August2010-2011RadioCONSER</v>
          </cell>
          <cell r="Z1031" t="str">
            <v>Radio53405CONSER</v>
          </cell>
          <cell r="AA1031" t="str">
            <v>August2010-2011ECONGEN</v>
          </cell>
          <cell r="AB1031" t="str">
            <v>RadioCONSER</v>
          </cell>
          <cell r="AC1031" t="str">
            <v>YesCONSERRadio53405</v>
          </cell>
          <cell r="AD1031" t="str">
            <v>ECONGENAugustMCCR</v>
          </cell>
          <cell r="AE1031" t="str">
            <v>RadioCONSER53405August</v>
          </cell>
          <cell r="AF1031">
            <v>0</v>
          </cell>
          <cell r="AG1031">
            <v>607.14</v>
          </cell>
          <cell r="AH1031">
            <v>0</v>
          </cell>
          <cell r="AI1031">
            <v>0</v>
          </cell>
          <cell r="AJ1031">
            <v>0</v>
          </cell>
          <cell r="AK1031">
            <v>0</v>
          </cell>
          <cell r="AL1031">
            <v>0</v>
          </cell>
          <cell r="AM1031">
            <v>0</v>
          </cell>
          <cell r="AN1031">
            <v>0</v>
          </cell>
          <cell r="AO1031">
            <v>0</v>
          </cell>
          <cell r="AP1031">
            <v>0</v>
          </cell>
          <cell r="AQ1031">
            <v>0</v>
          </cell>
          <cell r="AR1031">
            <v>607.14</v>
          </cell>
          <cell r="AS1031">
            <v>0</v>
          </cell>
          <cell r="AT1031">
            <v>0</v>
          </cell>
          <cell r="AU1031">
            <v>0</v>
          </cell>
          <cell r="AV1031">
            <v>0</v>
          </cell>
        </row>
        <row r="1032">
          <cell r="A1032" t="str">
            <v>August</v>
          </cell>
          <cell r="B1032" t="str">
            <v>2010-2011</v>
          </cell>
          <cell r="C1032" t="str">
            <v>18225.511200.912</v>
          </cell>
          <cell r="D1032" t="str">
            <v>CONSER</v>
          </cell>
          <cell r="E1032" t="str">
            <v>MCCR</v>
          </cell>
          <cell r="F1032">
            <v>40770</v>
          </cell>
          <cell r="G1032">
            <v>53406</v>
          </cell>
          <cell r="H1032" t="str">
            <v>Cox Radio WWKA FM</v>
          </cell>
          <cell r="I1032">
            <v>561</v>
          </cell>
          <cell r="J1032" t="str">
            <v>00143494</v>
          </cell>
          <cell r="K1032" t="str">
            <v xml:space="preserve"> </v>
          </cell>
          <cell r="L1032" t="str">
            <v>IN-WKA-111075398</v>
          </cell>
          <cell r="M1032" t="str">
            <v>Annual Print, Internet &amp;</v>
          </cell>
          <cell r="N1032" t="str">
            <v>ECONGEN</v>
          </cell>
          <cell r="O1032" t="str">
            <v>Radio</v>
          </cell>
          <cell r="P1032" t="str">
            <v>Yes</v>
          </cell>
          <cell r="Q1032">
            <v>561</v>
          </cell>
          <cell r="R1032">
            <v>0</v>
          </cell>
          <cell r="S1032">
            <v>0</v>
          </cell>
          <cell r="T1032">
            <v>0</v>
          </cell>
          <cell r="U1032">
            <v>561</v>
          </cell>
          <cell r="V1032">
            <v>0</v>
          </cell>
          <cell r="W1032">
            <v>0</v>
          </cell>
          <cell r="X1032" t="str">
            <v>August2010-2011</v>
          </cell>
          <cell r="Y1032" t="str">
            <v>August2010-2011RadioCONSER</v>
          </cell>
          <cell r="Z1032" t="str">
            <v>Radio53406CONSER</v>
          </cell>
          <cell r="AA1032" t="str">
            <v>August2010-2011ECONGEN</v>
          </cell>
          <cell r="AB1032" t="str">
            <v>RadioCONSER</v>
          </cell>
          <cell r="AC1032" t="str">
            <v>YesCONSERRadio53406</v>
          </cell>
          <cell r="AD1032" t="str">
            <v>ECONGENAugustMCCR</v>
          </cell>
          <cell r="AE1032" t="str">
            <v>RadioCONSER53406August</v>
          </cell>
          <cell r="AF1032">
            <v>0</v>
          </cell>
          <cell r="AG1032">
            <v>561</v>
          </cell>
          <cell r="AH1032">
            <v>0</v>
          </cell>
          <cell r="AI1032">
            <v>0</v>
          </cell>
          <cell r="AJ1032">
            <v>0</v>
          </cell>
          <cell r="AK1032">
            <v>0</v>
          </cell>
          <cell r="AL1032">
            <v>0</v>
          </cell>
          <cell r="AM1032">
            <v>0</v>
          </cell>
          <cell r="AN1032">
            <v>0</v>
          </cell>
          <cell r="AO1032">
            <v>0</v>
          </cell>
          <cell r="AP1032">
            <v>0</v>
          </cell>
          <cell r="AQ1032">
            <v>0</v>
          </cell>
          <cell r="AR1032">
            <v>561</v>
          </cell>
          <cell r="AS1032">
            <v>0</v>
          </cell>
          <cell r="AT1032">
            <v>0</v>
          </cell>
          <cell r="AU1032">
            <v>0</v>
          </cell>
          <cell r="AV1032">
            <v>0</v>
          </cell>
        </row>
        <row r="1033">
          <cell r="A1033" t="str">
            <v>August</v>
          </cell>
          <cell r="B1033" t="str">
            <v>2010-2011</v>
          </cell>
          <cell r="C1033" t="str">
            <v>18225.511200.912</v>
          </cell>
          <cell r="D1033" t="str">
            <v>CONSER</v>
          </cell>
          <cell r="E1033" t="str">
            <v>MCCR</v>
          </cell>
          <cell r="F1033">
            <v>40770</v>
          </cell>
          <cell r="G1033">
            <v>51440</v>
          </cell>
          <cell r="H1033" t="str">
            <v>WLOQ Gross Communications Corp</v>
          </cell>
          <cell r="I1033">
            <v>202.78</v>
          </cell>
          <cell r="J1033" t="str">
            <v>00143471</v>
          </cell>
          <cell r="K1033" t="str">
            <v xml:space="preserve"> </v>
          </cell>
          <cell r="L1033" t="str">
            <v>IN-1110722520</v>
          </cell>
          <cell r="M1033" t="str">
            <v>Annual Print, Internet &amp;</v>
          </cell>
          <cell r="N1033" t="str">
            <v>ECONGEN</v>
          </cell>
          <cell r="O1033" t="str">
            <v>Radio</v>
          </cell>
          <cell r="P1033" t="str">
            <v>Yes</v>
          </cell>
          <cell r="Q1033">
            <v>202.78</v>
          </cell>
          <cell r="R1033">
            <v>0</v>
          </cell>
          <cell r="S1033">
            <v>0</v>
          </cell>
          <cell r="T1033">
            <v>0</v>
          </cell>
          <cell r="U1033">
            <v>202.78</v>
          </cell>
          <cell r="V1033">
            <v>0</v>
          </cell>
          <cell r="W1033">
            <v>0</v>
          </cell>
          <cell r="X1033" t="str">
            <v>August2010-2011</v>
          </cell>
          <cell r="Y1033" t="str">
            <v>August2010-2011RadioCONSER</v>
          </cell>
          <cell r="Z1033" t="str">
            <v>Radio51440CONSER</v>
          </cell>
          <cell r="AA1033" t="str">
            <v>August2010-2011ECONGEN</v>
          </cell>
          <cell r="AB1033" t="str">
            <v>RadioCONSER</v>
          </cell>
          <cell r="AC1033" t="str">
            <v>YesCONSERRadio51440</v>
          </cell>
          <cell r="AD1033" t="str">
            <v>ECONGENAugustMCCR</v>
          </cell>
          <cell r="AE1033" t="str">
            <v>RadioCONSER51440August</v>
          </cell>
          <cell r="AF1033">
            <v>0</v>
          </cell>
          <cell r="AG1033">
            <v>202.78</v>
          </cell>
          <cell r="AH1033">
            <v>0</v>
          </cell>
          <cell r="AI1033">
            <v>0</v>
          </cell>
          <cell r="AJ1033">
            <v>0</v>
          </cell>
          <cell r="AK1033">
            <v>0</v>
          </cell>
          <cell r="AL1033">
            <v>0</v>
          </cell>
          <cell r="AM1033">
            <v>0</v>
          </cell>
          <cell r="AN1033">
            <v>0</v>
          </cell>
          <cell r="AO1033">
            <v>0</v>
          </cell>
          <cell r="AP1033">
            <v>0</v>
          </cell>
          <cell r="AQ1033">
            <v>0</v>
          </cell>
          <cell r="AR1033">
            <v>202.78</v>
          </cell>
          <cell r="AS1033">
            <v>0</v>
          </cell>
          <cell r="AT1033">
            <v>0</v>
          </cell>
          <cell r="AU1033">
            <v>0</v>
          </cell>
          <cell r="AV1033">
            <v>0</v>
          </cell>
        </row>
        <row r="1034">
          <cell r="A1034" t="str">
            <v>August</v>
          </cell>
          <cell r="B1034" t="str">
            <v>2010-2011</v>
          </cell>
          <cell r="C1034" t="str">
            <v>18225.512015.913</v>
          </cell>
          <cell r="D1034" t="str">
            <v>CONSER</v>
          </cell>
          <cell r="E1034" t="str">
            <v>MCCR</v>
          </cell>
          <cell r="F1034">
            <v>40770</v>
          </cell>
          <cell r="G1034">
            <v>163797</v>
          </cell>
          <cell r="H1034" t="str">
            <v>Clear Channel Outdoor</v>
          </cell>
          <cell r="I1034">
            <v>2500</v>
          </cell>
          <cell r="J1034" t="str">
            <v>00143497</v>
          </cell>
          <cell r="K1034" t="str">
            <v xml:space="preserve"> </v>
          </cell>
          <cell r="L1034" t="str">
            <v>17048018</v>
          </cell>
          <cell r="M1034" t="str">
            <v>Annual Print, Internet &amp;</v>
          </cell>
          <cell r="N1034" t="str">
            <v>ECONGEN</v>
          </cell>
          <cell r="O1034" t="str">
            <v>Outdoor</v>
          </cell>
          <cell r="P1034" t="str">
            <v>Yes</v>
          </cell>
          <cell r="Q1034">
            <v>2500</v>
          </cell>
          <cell r="R1034">
            <v>0</v>
          </cell>
          <cell r="S1034">
            <v>0</v>
          </cell>
          <cell r="T1034">
            <v>0</v>
          </cell>
          <cell r="U1034">
            <v>2500</v>
          </cell>
          <cell r="V1034">
            <v>0</v>
          </cell>
          <cell r="W1034">
            <v>0</v>
          </cell>
          <cell r="X1034" t="str">
            <v>August2010-2011</v>
          </cell>
          <cell r="Y1034" t="str">
            <v>August2010-2011OutdoorCONSER</v>
          </cell>
          <cell r="Z1034" t="str">
            <v>Outdoor163797CONSER</v>
          </cell>
          <cell r="AA1034" t="str">
            <v>August2010-2011ECONGEN</v>
          </cell>
          <cell r="AB1034" t="str">
            <v>OutdoorCONSER</v>
          </cell>
          <cell r="AC1034" t="str">
            <v>YesCONSEROutdoor163797</v>
          </cell>
          <cell r="AD1034" t="str">
            <v>ECONGENAugustMCCR</v>
          </cell>
          <cell r="AE1034" t="str">
            <v>OutdoorCONSER163797August</v>
          </cell>
          <cell r="AF1034">
            <v>0</v>
          </cell>
          <cell r="AG1034">
            <v>2500</v>
          </cell>
          <cell r="AH1034">
            <v>0</v>
          </cell>
          <cell r="AI1034">
            <v>0</v>
          </cell>
          <cell r="AJ1034">
            <v>0</v>
          </cell>
          <cell r="AK1034">
            <v>0</v>
          </cell>
          <cell r="AL1034">
            <v>0</v>
          </cell>
          <cell r="AM1034">
            <v>0</v>
          </cell>
          <cell r="AN1034">
            <v>0</v>
          </cell>
          <cell r="AO1034">
            <v>0</v>
          </cell>
          <cell r="AP1034">
            <v>0</v>
          </cell>
          <cell r="AQ1034">
            <v>0</v>
          </cell>
          <cell r="AR1034">
            <v>2500</v>
          </cell>
          <cell r="AS1034">
            <v>0</v>
          </cell>
          <cell r="AT1034">
            <v>0</v>
          </cell>
          <cell r="AU1034">
            <v>0</v>
          </cell>
          <cell r="AV1034">
            <v>0</v>
          </cell>
        </row>
        <row r="1035">
          <cell r="A1035" t="str">
            <v>August</v>
          </cell>
          <cell r="B1035" t="str">
            <v>2010-2011</v>
          </cell>
          <cell r="C1035" t="str">
            <v>18225.512015.913</v>
          </cell>
          <cell r="D1035" t="str">
            <v>CONSER</v>
          </cell>
          <cell r="E1035" t="str">
            <v>MCCR</v>
          </cell>
          <cell r="F1035">
            <v>40770</v>
          </cell>
          <cell r="G1035">
            <v>29434</v>
          </cell>
          <cell r="H1035" t="str">
            <v>Tribune Interactive</v>
          </cell>
          <cell r="I1035">
            <v>5675.01</v>
          </cell>
          <cell r="J1035" t="str">
            <v>00143481</v>
          </cell>
          <cell r="K1035" t="str">
            <v xml:space="preserve"> </v>
          </cell>
          <cell r="L1035" t="str">
            <v>000191703</v>
          </cell>
          <cell r="M1035" t="str">
            <v>Annual Print, Internet &amp;</v>
          </cell>
          <cell r="N1035" t="str">
            <v>ECONGEN</v>
          </cell>
          <cell r="O1035" t="str">
            <v>Online</v>
          </cell>
          <cell r="P1035" t="str">
            <v>Yes</v>
          </cell>
          <cell r="Q1035">
            <v>5675.01</v>
          </cell>
          <cell r="R1035">
            <v>0</v>
          </cell>
          <cell r="S1035">
            <v>0</v>
          </cell>
          <cell r="T1035">
            <v>0</v>
          </cell>
          <cell r="U1035">
            <v>5675.01</v>
          </cell>
          <cell r="V1035">
            <v>0</v>
          </cell>
          <cell r="W1035">
            <v>0</v>
          </cell>
          <cell r="X1035" t="str">
            <v>August2010-2011</v>
          </cell>
          <cell r="Y1035" t="str">
            <v>August2010-2011OnlineCONSER</v>
          </cell>
          <cell r="Z1035" t="str">
            <v>Online29434CONSER</v>
          </cell>
          <cell r="AA1035" t="str">
            <v>August2010-2011ECONGEN</v>
          </cell>
          <cell r="AB1035" t="str">
            <v>OnlineCONSER</v>
          </cell>
          <cell r="AC1035" t="str">
            <v>YesCONSEROnline29434</v>
          </cell>
          <cell r="AD1035" t="str">
            <v>ECONGENAugustMCCR</v>
          </cell>
          <cell r="AE1035" t="str">
            <v>OnlineCONSER29434August</v>
          </cell>
          <cell r="AF1035">
            <v>0</v>
          </cell>
          <cell r="AG1035">
            <v>5675.01</v>
          </cell>
          <cell r="AH1035">
            <v>0</v>
          </cell>
          <cell r="AI1035">
            <v>0</v>
          </cell>
          <cell r="AJ1035">
            <v>0</v>
          </cell>
          <cell r="AK1035">
            <v>0</v>
          </cell>
          <cell r="AL1035">
            <v>0</v>
          </cell>
          <cell r="AM1035">
            <v>0</v>
          </cell>
          <cell r="AN1035">
            <v>0</v>
          </cell>
          <cell r="AO1035">
            <v>0</v>
          </cell>
          <cell r="AP1035">
            <v>0</v>
          </cell>
          <cell r="AQ1035">
            <v>0</v>
          </cell>
          <cell r="AR1035">
            <v>5675.01</v>
          </cell>
          <cell r="AS1035">
            <v>0</v>
          </cell>
          <cell r="AT1035">
            <v>0</v>
          </cell>
          <cell r="AU1035">
            <v>0</v>
          </cell>
          <cell r="AV1035">
            <v>0</v>
          </cell>
        </row>
        <row r="1036">
          <cell r="A1036" t="str">
            <v>August</v>
          </cell>
          <cell r="B1036" t="str">
            <v>2010-2011</v>
          </cell>
          <cell r="C1036" t="str">
            <v>18225.511200.912</v>
          </cell>
          <cell r="D1036" t="str">
            <v>CONSER</v>
          </cell>
          <cell r="E1036" t="str">
            <v>MCCR</v>
          </cell>
          <cell r="F1036">
            <v>40772</v>
          </cell>
          <cell r="G1036">
            <v>53404</v>
          </cell>
          <cell r="H1036" t="str">
            <v>Cox Radio WMMO FM</v>
          </cell>
          <cell r="I1036">
            <v>607.14</v>
          </cell>
          <cell r="J1036" t="str">
            <v>00143522</v>
          </cell>
          <cell r="K1036" t="str">
            <v xml:space="preserve"> </v>
          </cell>
          <cell r="L1036" t="str">
            <v>IN-MMO-111075355</v>
          </cell>
          <cell r="M1036" t="str">
            <v>Annual Print, Internet &amp;</v>
          </cell>
          <cell r="N1036" t="str">
            <v>ECONGEN</v>
          </cell>
          <cell r="O1036" t="str">
            <v>Radio</v>
          </cell>
          <cell r="P1036" t="str">
            <v>Yes</v>
          </cell>
          <cell r="Q1036">
            <v>607.14</v>
          </cell>
          <cell r="R1036">
            <v>0</v>
          </cell>
          <cell r="S1036">
            <v>0</v>
          </cell>
          <cell r="T1036">
            <v>0</v>
          </cell>
          <cell r="U1036">
            <v>607.14</v>
          </cell>
          <cell r="V1036">
            <v>0</v>
          </cell>
          <cell r="W1036">
            <v>0</v>
          </cell>
          <cell r="X1036" t="str">
            <v>August2010-2011</v>
          </cell>
          <cell r="Y1036" t="str">
            <v>August2010-2011RadioCONSER</v>
          </cell>
          <cell r="Z1036" t="str">
            <v>Radio53404CONSER</v>
          </cell>
          <cell r="AA1036" t="str">
            <v>August2010-2011ECONGEN</v>
          </cell>
          <cell r="AB1036" t="str">
            <v>RadioCONSER</v>
          </cell>
          <cell r="AC1036" t="str">
            <v>YesCONSERRadio53404</v>
          </cell>
          <cell r="AD1036" t="str">
            <v>ECONGENAugustMCCR</v>
          </cell>
          <cell r="AE1036" t="str">
            <v>RadioCONSER53404August</v>
          </cell>
          <cell r="AF1036">
            <v>0</v>
          </cell>
          <cell r="AG1036">
            <v>607.14</v>
          </cell>
          <cell r="AH1036">
            <v>0</v>
          </cell>
          <cell r="AI1036">
            <v>0</v>
          </cell>
          <cell r="AJ1036">
            <v>0</v>
          </cell>
          <cell r="AK1036">
            <v>0</v>
          </cell>
          <cell r="AL1036">
            <v>0</v>
          </cell>
          <cell r="AM1036">
            <v>0</v>
          </cell>
          <cell r="AN1036">
            <v>0</v>
          </cell>
          <cell r="AO1036">
            <v>0</v>
          </cell>
          <cell r="AP1036">
            <v>0</v>
          </cell>
          <cell r="AQ1036">
            <v>0</v>
          </cell>
          <cell r="AR1036">
            <v>607.14</v>
          </cell>
          <cell r="AS1036">
            <v>0</v>
          </cell>
          <cell r="AT1036">
            <v>0</v>
          </cell>
          <cell r="AU1036">
            <v>0</v>
          </cell>
          <cell r="AV1036">
            <v>0</v>
          </cell>
        </row>
        <row r="1037">
          <cell r="A1037" t="str">
            <v>August</v>
          </cell>
          <cell r="B1037" t="str">
            <v>2010-2011</v>
          </cell>
          <cell r="C1037" t="str">
            <v>18225.512015.913</v>
          </cell>
          <cell r="D1037" t="str">
            <v>CONSER</v>
          </cell>
          <cell r="E1037" t="str">
            <v>MCCR</v>
          </cell>
          <cell r="F1037">
            <v>40772</v>
          </cell>
          <cell r="G1037" t="str">
            <v>113012-ON</v>
          </cell>
          <cell r="H1037" t="str">
            <v>WFTV Inc</v>
          </cell>
          <cell r="I1037">
            <v>3437.5</v>
          </cell>
          <cell r="J1037" t="str">
            <v>00143541</v>
          </cell>
          <cell r="K1037" t="str">
            <v xml:space="preserve"> </v>
          </cell>
          <cell r="L1037" t="str">
            <v>512764</v>
          </cell>
          <cell r="M1037" t="str">
            <v>Annual Print, Internet &amp;</v>
          </cell>
          <cell r="N1037" t="str">
            <v>ECONGEN</v>
          </cell>
          <cell r="O1037" t="str">
            <v>Online</v>
          </cell>
          <cell r="P1037" t="str">
            <v>Yes</v>
          </cell>
          <cell r="Q1037">
            <v>3437.5</v>
          </cell>
          <cell r="R1037">
            <v>0</v>
          </cell>
          <cell r="S1037">
            <v>0</v>
          </cell>
          <cell r="T1037">
            <v>0</v>
          </cell>
          <cell r="U1037">
            <v>3437.5</v>
          </cell>
          <cell r="V1037">
            <v>0</v>
          </cell>
          <cell r="W1037">
            <v>0</v>
          </cell>
          <cell r="X1037" t="str">
            <v>August2010-2011</v>
          </cell>
          <cell r="Y1037" t="str">
            <v>August2010-2011OnlineCONSER</v>
          </cell>
          <cell r="Z1037" t="str">
            <v>Online113012-ONCONSER</v>
          </cell>
          <cell r="AA1037" t="str">
            <v>August2010-2011ECONGEN</v>
          </cell>
          <cell r="AB1037" t="str">
            <v>OnlineCONSER</v>
          </cell>
          <cell r="AC1037" t="str">
            <v>YesCONSEROnline113012-ON</v>
          </cell>
          <cell r="AD1037" t="str">
            <v>ECONGENAugustMCCR</v>
          </cell>
          <cell r="AE1037" t="str">
            <v>OnlineCONSER113012-ONAugust</v>
          </cell>
          <cell r="AF1037">
            <v>0</v>
          </cell>
          <cell r="AG1037">
            <v>3437.5</v>
          </cell>
          <cell r="AH1037">
            <v>0</v>
          </cell>
          <cell r="AI1037">
            <v>0</v>
          </cell>
          <cell r="AJ1037">
            <v>0</v>
          </cell>
          <cell r="AK1037">
            <v>0</v>
          </cell>
          <cell r="AL1037">
            <v>0</v>
          </cell>
          <cell r="AM1037">
            <v>0</v>
          </cell>
          <cell r="AN1037">
            <v>0</v>
          </cell>
          <cell r="AO1037">
            <v>0</v>
          </cell>
          <cell r="AP1037">
            <v>0</v>
          </cell>
          <cell r="AQ1037">
            <v>0</v>
          </cell>
          <cell r="AR1037">
            <v>3437.5</v>
          </cell>
          <cell r="AS1037">
            <v>0</v>
          </cell>
          <cell r="AT1037">
            <v>0</v>
          </cell>
          <cell r="AU1037">
            <v>0</v>
          </cell>
          <cell r="AV1037">
            <v>0</v>
          </cell>
        </row>
        <row r="1038">
          <cell r="A1038" t="str">
            <v>August</v>
          </cell>
          <cell r="B1038" t="str">
            <v>2010-2011</v>
          </cell>
          <cell r="C1038" t="str">
            <v>18225.511200.912</v>
          </cell>
          <cell r="D1038" t="str">
            <v>CONSER</v>
          </cell>
          <cell r="E1038" t="str">
            <v>MCCR</v>
          </cell>
          <cell r="F1038">
            <v>40777</v>
          </cell>
          <cell r="G1038">
            <v>26733</v>
          </cell>
          <cell r="H1038" t="str">
            <v>Clear Channel Broadcasting Inc</v>
          </cell>
          <cell r="I1038">
            <v>662.27</v>
          </cell>
          <cell r="J1038" t="str">
            <v>00143614</v>
          </cell>
          <cell r="K1038" t="str">
            <v xml:space="preserve"> </v>
          </cell>
          <cell r="L1038" t="str">
            <v>106-205664</v>
          </cell>
          <cell r="M1038" t="str">
            <v>Annual Print, Internet &amp;</v>
          </cell>
          <cell r="N1038" t="str">
            <v>ECONGEN</v>
          </cell>
          <cell r="O1038" t="str">
            <v>Radio</v>
          </cell>
          <cell r="P1038" t="str">
            <v>Yes</v>
          </cell>
          <cell r="Q1038">
            <v>662.27</v>
          </cell>
          <cell r="R1038">
            <v>0</v>
          </cell>
          <cell r="S1038">
            <v>0</v>
          </cell>
          <cell r="T1038">
            <v>0</v>
          </cell>
          <cell r="U1038">
            <v>662.27</v>
          </cell>
          <cell r="V1038">
            <v>0</v>
          </cell>
          <cell r="W1038">
            <v>0</v>
          </cell>
          <cell r="X1038" t="str">
            <v>August2010-2011</v>
          </cell>
          <cell r="Y1038" t="str">
            <v>August2010-2011RadioCONSER</v>
          </cell>
          <cell r="Z1038" t="str">
            <v>Radio26733CONSER</v>
          </cell>
          <cell r="AA1038" t="str">
            <v>August2010-2011ECONGEN</v>
          </cell>
          <cell r="AB1038" t="str">
            <v>RadioCONSER</v>
          </cell>
          <cell r="AC1038" t="str">
            <v>YesCONSERRadio26733</v>
          </cell>
          <cell r="AD1038" t="str">
            <v>ECONGENAugustMCCR</v>
          </cell>
          <cell r="AE1038" t="str">
            <v>RadioCONSER26733August</v>
          </cell>
          <cell r="AF1038">
            <v>0</v>
          </cell>
          <cell r="AG1038">
            <v>662.27</v>
          </cell>
          <cell r="AH1038">
            <v>0</v>
          </cell>
          <cell r="AI1038">
            <v>0</v>
          </cell>
          <cell r="AJ1038">
            <v>0</v>
          </cell>
          <cell r="AK1038">
            <v>0</v>
          </cell>
          <cell r="AL1038">
            <v>0</v>
          </cell>
          <cell r="AM1038">
            <v>0</v>
          </cell>
          <cell r="AN1038">
            <v>0</v>
          </cell>
          <cell r="AO1038">
            <v>0</v>
          </cell>
          <cell r="AP1038">
            <v>0</v>
          </cell>
          <cell r="AQ1038">
            <v>0</v>
          </cell>
          <cell r="AR1038">
            <v>662.27</v>
          </cell>
          <cell r="AS1038">
            <v>0</v>
          </cell>
          <cell r="AT1038">
            <v>0</v>
          </cell>
          <cell r="AU1038">
            <v>0</v>
          </cell>
          <cell r="AV1038">
            <v>0</v>
          </cell>
        </row>
        <row r="1039">
          <cell r="A1039" t="str">
            <v>August</v>
          </cell>
          <cell r="B1039" t="str">
            <v>2010-2011</v>
          </cell>
          <cell r="C1039" t="str">
            <v>18225.511200.912</v>
          </cell>
          <cell r="D1039" t="str">
            <v>CONSER</v>
          </cell>
          <cell r="E1039" t="str">
            <v>MCCR</v>
          </cell>
          <cell r="F1039">
            <v>40777</v>
          </cell>
          <cell r="G1039">
            <v>26733</v>
          </cell>
          <cell r="H1039" t="str">
            <v>Clear Channel Broadcasting Inc</v>
          </cell>
          <cell r="I1039">
            <v>500.52</v>
          </cell>
          <cell r="J1039" t="str">
            <v>00143614</v>
          </cell>
          <cell r="K1039" t="str">
            <v xml:space="preserve"> </v>
          </cell>
          <cell r="L1039" t="str">
            <v>106-205665</v>
          </cell>
          <cell r="M1039" t="str">
            <v>Annual Print, Internet &amp;</v>
          </cell>
          <cell r="N1039" t="str">
            <v>ECONGEN</v>
          </cell>
          <cell r="O1039" t="str">
            <v>Radio</v>
          </cell>
          <cell r="P1039" t="str">
            <v>Yes</v>
          </cell>
          <cell r="Q1039">
            <v>500.52</v>
          </cell>
          <cell r="R1039">
            <v>0</v>
          </cell>
          <cell r="S1039">
            <v>0</v>
          </cell>
          <cell r="T1039">
            <v>0</v>
          </cell>
          <cell r="U1039">
            <v>500.52</v>
          </cell>
          <cell r="V1039">
            <v>0</v>
          </cell>
          <cell r="W1039">
            <v>0</v>
          </cell>
          <cell r="X1039" t="str">
            <v>August2010-2011</v>
          </cell>
          <cell r="Y1039" t="str">
            <v>August2010-2011RadioCONSER</v>
          </cell>
          <cell r="Z1039" t="str">
            <v>Radio26733CONSER</v>
          </cell>
          <cell r="AA1039" t="str">
            <v>August2010-2011ECONGEN</v>
          </cell>
          <cell r="AB1039" t="str">
            <v>RadioCONSER</v>
          </cell>
          <cell r="AC1039" t="str">
            <v>YesCONSERRadio26733</v>
          </cell>
          <cell r="AD1039" t="str">
            <v>ECONGENAugustMCCR</v>
          </cell>
          <cell r="AE1039" t="str">
            <v>RadioCONSER26733August</v>
          </cell>
          <cell r="AF1039">
            <v>0</v>
          </cell>
          <cell r="AG1039">
            <v>500.52</v>
          </cell>
          <cell r="AH1039">
            <v>0</v>
          </cell>
          <cell r="AI1039">
            <v>0</v>
          </cell>
          <cell r="AJ1039">
            <v>0</v>
          </cell>
          <cell r="AK1039">
            <v>0</v>
          </cell>
          <cell r="AL1039">
            <v>0</v>
          </cell>
          <cell r="AM1039">
            <v>0</v>
          </cell>
          <cell r="AN1039">
            <v>0</v>
          </cell>
          <cell r="AO1039">
            <v>0</v>
          </cell>
          <cell r="AP1039">
            <v>0</v>
          </cell>
          <cell r="AQ1039">
            <v>0</v>
          </cell>
          <cell r="AR1039">
            <v>500.52</v>
          </cell>
          <cell r="AS1039">
            <v>0</v>
          </cell>
          <cell r="AT1039">
            <v>0</v>
          </cell>
          <cell r="AU1039">
            <v>0</v>
          </cell>
          <cell r="AV1039">
            <v>0</v>
          </cell>
        </row>
        <row r="1040">
          <cell r="A1040" t="str">
            <v>August</v>
          </cell>
          <cell r="B1040" t="str">
            <v>2010-2011</v>
          </cell>
          <cell r="C1040" t="str">
            <v>18225.511200.912</v>
          </cell>
          <cell r="D1040" t="str">
            <v>CONSER</v>
          </cell>
          <cell r="E1040" t="str">
            <v>MCCR</v>
          </cell>
          <cell r="F1040">
            <v>40777</v>
          </cell>
          <cell r="G1040">
            <v>26733</v>
          </cell>
          <cell r="H1040" t="str">
            <v>Clear Channel Broadcasting Inc</v>
          </cell>
          <cell r="I1040">
            <v>612.36</v>
          </cell>
          <cell r="J1040" t="str">
            <v>00143614</v>
          </cell>
          <cell r="K1040" t="str">
            <v xml:space="preserve"> </v>
          </cell>
          <cell r="L1040" t="str">
            <v>106-205687</v>
          </cell>
          <cell r="M1040" t="str">
            <v>Annual Print, Internet &amp;</v>
          </cell>
          <cell r="N1040" t="str">
            <v>ECONGEN</v>
          </cell>
          <cell r="O1040" t="str">
            <v>Radio</v>
          </cell>
          <cell r="P1040" t="str">
            <v>Yes</v>
          </cell>
          <cell r="Q1040">
            <v>612.36</v>
          </cell>
          <cell r="R1040">
            <v>0</v>
          </cell>
          <cell r="S1040">
            <v>0</v>
          </cell>
          <cell r="T1040">
            <v>0</v>
          </cell>
          <cell r="U1040">
            <v>612.36</v>
          </cell>
          <cell r="V1040">
            <v>0</v>
          </cell>
          <cell r="W1040">
            <v>0</v>
          </cell>
          <cell r="X1040" t="str">
            <v>August2010-2011</v>
          </cell>
          <cell r="Y1040" t="str">
            <v>August2010-2011RadioCONSER</v>
          </cell>
          <cell r="Z1040" t="str">
            <v>Radio26733CONSER</v>
          </cell>
          <cell r="AA1040" t="str">
            <v>August2010-2011ECONGEN</v>
          </cell>
          <cell r="AB1040" t="str">
            <v>RadioCONSER</v>
          </cell>
          <cell r="AC1040" t="str">
            <v>YesCONSERRadio26733</v>
          </cell>
          <cell r="AD1040" t="str">
            <v>ECONGENAugustMCCR</v>
          </cell>
          <cell r="AE1040" t="str">
            <v>RadioCONSER26733August</v>
          </cell>
          <cell r="AF1040">
            <v>0</v>
          </cell>
          <cell r="AG1040">
            <v>612.36</v>
          </cell>
          <cell r="AH1040">
            <v>0</v>
          </cell>
          <cell r="AI1040">
            <v>0</v>
          </cell>
          <cell r="AJ1040">
            <v>0</v>
          </cell>
          <cell r="AK1040">
            <v>0</v>
          </cell>
          <cell r="AL1040">
            <v>0</v>
          </cell>
          <cell r="AM1040">
            <v>0</v>
          </cell>
          <cell r="AN1040">
            <v>0</v>
          </cell>
          <cell r="AO1040">
            <v>0</v>
          </cell>
          <cell r="AP1040">
            <v>0</v>
          </cell>
          <cell r="AQ1040">
            <v>0</v>
          </cell>
          <cell r="AR1040">
            <v>612.36</v>
          </cell>
          <cell r="AS1040">
            <v>0</v>
          </cell>
          <cell r="AT1040">
            <v>0</v>
          </cell>
          <cell r="AU1040">
            <v>0</v>
          </cell>
          <cell r="AV1040">
            <v>0</v>
          </cell>
        </row>
        <row r="1041">
          <cell r="A1041" t="str">
            <v>August</v>
          </cell>
          <cell r="B1041" t="str">
            <v>2010-2011</v>
          </cell>
          <cell r="C1041" t="str">
            <v>18225.512015.913</v>
          </cell>
          <cell r="D1041" t="str">
            <v>CONSER</v>
          </cell>
          <cell r="E1041" t="str">
            <v>MCCR</v>
          </cell>
          <cell r="F1041">
            <v>40786</v>
          </cell>
          <cell r="G1041">
            <v>199350</v>
          </cell>
          <cell r="H1041" t="str">
            <v>Media Networks Inc MNI</v>
          </cell>
          <cell r="I1041">
            <v>3575.76</v>
          </cell>
          <cell r="J1041" t="str">
            <v>00143761</v>
          </cell>
          <cell r="K1041" t="str">
            <v xml:space="preserve"> </v>
          </cell>
          <cell r="L1041" t="str">
            <v>800032052</v>
          </cell>
          <cell r="M1041" t="str">
            <v>Annual Print, Internet &amp;</v>
          </cell>
          <cell r="N1041" t="str">
            <v>ECONGEN</v>
          </cell>
          <cell r="O1041" t="str">
            <v>Online</v>
          </cell>
          <cell r="P1041" t="str">
            <v>Yes</v>
          </cell>
          <cell r="Q1041">
            <v>3575.76</v>
          </cell>
          <cell r="R1041">
            <v>0</v>
          </cell>
          <cell r="S1041">
            <v>0</v>
          </cell>
          <cell r="T1041">
            <v>0</v>
          </cell>
          <cell r="U1041">
            <v>3575.76</v>
          </cell>
          <cell r="V1041">
            <v>0</v>
          </cell>
          <cell r="W1041">
            <v>0</v>
          </cell>
          <cell r="X1041" t="str">
            <v>August2010-2011</v>
          </cell>
          <cell r="Y1041" t="str">
            <v>August2010-2011OnlineCONSER</v>
          </cell>
          <cell r="Z1041" t="str">
            <v>Online199350CONSER</v>
          </cell>
          <cell r="AA1041" t="str">
            <v>August2010-2011ECONGEN</v>
          </cell>
          <cell r="AB1041" t="str">
            <v>OnlineCONSER</v>
          </cell>
          <cell r="AC1041" t="str">
            <v>YesCONSEROnline199350</v>
          </cell>
          <cell r="AD1041" t="str">
            <v>ECONGENAugustMCCR</v>
          </cell>
          <cell r="AE1041" t="str">
            <v>OnlineCONSER199350August</v>
          </cell>
          <cell r="AF1041">
            <v>0</v>
          </cell>
          <cell r="AG1041">
            <v>3575.76</v>
          </cell>
          <cell r="AH1041">
            <v>0</v>
          </cell>
          <cell r="AI1041">
            <v>0</v>
          </cell>
          <cell r="AJ1041">
            <v>0</v>
          </cell>
          <cell r="AK1041">
            <v>0</v>
          </cell>
          <cell r="AL1041">
            <v>0</v>
          </cell>
          <cell r="AM1041">
            <v>0</v>
          </cell>
          <cell r="AN1041">
            <v>0</v>
          </cell>
          <cell r="AO1041">
            <v>0</v>
          </cell>
          <cell r="AP1041">
            <v>0</v>
          </cell>
          <cell r="AQ1041">
            <v>0</v>
          </cell>
          <cell r="AR1041">
            <v>3575.76</v>
          </cell>
          <cell r="AS1041">
            <v>0</v>
          </cell>
          <cell r="AT1041">
            <v>0</v>
          </cell>
          <cell r="AU1041">
            <v>0</v>
          </cell>
          <cell r="AV1041">
            <v>0</v>
          </cell>
        </row>
        <row r="1042">
          <cell r="A1042" t="str">
            <v>September</v>
          </cell>
          <cell r="B1042" t="str">
            <v>2010-2011</v>
          </cell>
          <cell r="C1042" t="str">
            <v>18225.512015.913</v>
          </cell>
          <cell r="D1042" t="str">
            <v>CONSER</v>
          </cell>
          <cell r="E1042" t="str">
            <v>MCCR</v>
          </cell>
          <cell r="F1042">
            <v>40792</v>
          </cell>
          <cell r="G1042">
            <v>163797</v>
          </cell>
          <cell r="H1042" t="str">
            <v>Clear Channel Outdoor</v>
          </cell>
          <cell r="I1042">
            <v>1000</v>
          </cell>
          <cell r="J1042" t="str">
            <v>00143831</v>
          </cell>
          <cell r="K1042" t="str">
            <v xml:space="preserve"> </v>
          </cell>
          <cell r="L1042" t="str">
            <v>17048464</v>
          </cell>
          <cell r="M1042" t="str">
            <v>Annual Print, Internet &amp;</v>
          </cell>
          <cell r="N1042" t="str">
            <v>ECONGEN</v>
          </cell>
          <cell r="O1042" t="str">
            <v>Outdoor</v>
          </cell>
          <cell r="P1042" t="str">
            <v>Yes</v>
          </cell>
          <cell r="Q1042">
            <v>1000</v>
          </cell>
          <cell r="R1042">
            <v>0</v>
          </cell>
          <cell r="S1042">
            <v>0</v>
          </cell>
          <cell r="T1042">
            <v>0</v>
          </cell>
          <cell r="U1042">
            <v>1000</v>
          </cell>
          <cell r="V1042">
            <v>0</v>
          </cell>
          <cell r="W1042">
            <v>0</v>
          </cell>
          <cell r="X1042" t="str">
            <v>September2010-2011</v>
          </cell>
          <cell r="Y1042" t="str">
            <v>September2010-2011OutdoorCONSER</v>
          </cell>
          <cell r="Z1042" t="str">
            <v>Outdoor163797CONSER</v>
          </cell>
          <cell r="AA1042" t="str">
            <v>September2010-2011ECONGEN</v>
          </cell>
          <cell r="AB1042" t="str">
            <v>OutdoorCONSER</v>
          </cell>
          <cell r="AC1042" t="str">
            <v>YesCONSEROutdoor163797</v>
          </cell>
          <cell r="AD1042" t="str">
            <v>ECONGENSeptemberMCCR</v>
          </cell>
          <cell r="AE1042" t="str">
            <v>OutdoorCONSER163797September</v>
          </cell>
          <cell r="AF1042">
            <v>0</v>
          </cell>
          <cell r="AG1042">
            <v>1000</v>
          </cell>
          <cell r="AH1042">
            <v>0</v>
          </cell>
          <cell r="AI1042">
            <v>0</v>
          </cell>
          <cell r="AJ1042">
            <v>0</v>
          </cell>
          <cell r="AK1042">
            <v>0</v>
          </cell>
          <cell r="AL1042">
            <v>0</v>
          </cell>
          <cell r="AM1042">
            <v>0</v>
          </cell>
          <cell r="AN1042">
            <v>0</v>
          </cell>
          <cell r="AO1042">
            <v>0</v>
          </cell>
          <cell r="AP1042">
            <v>0</v>
          </cell>
          <cell r="AQ1042">
            <v>0</v>
          </cell>
          <cell r="AR1042">
            <v>0</v>
          </cell>
          <cell r="AS1042">
            <v>1000</v>
          </cell>
          <cell r="AT1042">
            <v>0</v>
          </cell>
          <cell r="AU1042">
            <v>0</v>
          </cell>
          <cell r="AV1042">
            <v>0</v>
          </cell>
        </row>
        <row r="1043">
          <cell r="A1043" t="str">
            <v>September</v>
          </cell>
          <cell r="B1043" t="str">
            <v>2010-2011</v>
          </cell>
          <cell r="C1043" t="str">
            <v>18226.512015.913</v>
          </cell>
          <cell r="D1043" t="str">
            <v>CONSER</v>
          </cell>
          <cell r="E1043" t="str">
            <v>MCCR</v>
          </cell>
          <cell r="F1043">
            <v>40792</v>
          </cell>
          <cell r="G1043">
            <v>163797</v>
          </cell>
          <cell r="H1043" t="str">
            <v>Clear Channel Outdoor</v>
          </cell>
          <cell r="I1043">
            <v>1000</v>
          </cell>
          <cell r="J1043" t="str">
            <v>00143831</v>
          </cell>
          <cell r="K1043" t="str">
            <v xml:space="preserve"> </v>
          </cell>
          <cell r="L1043" t="str">
            <v>17048464</v>
          </cell>
          <cell r="M1043" t="str">
            <v>Annual Print, Internet &amp;</v>
          </cell>
          <cell r="N1043" t="str">
            <v>ECONGEN</v>
          </cell>
          <cell r="O1043" t="str">
            <v>Outdoor</v>
          </cell>
          <cell r="P1043" t="str">
            <v>Yes</v>
          </cell>
          <cell r="Q1043">
            <v>1000</v>
          </cell>
          <cell r="R1043">
            <v>0</v>
          </cell>
          <cell r="S1043">
            <v>0</v>
          </cell>
          <cell r="T1043">
            <v>0</v>
          </cell>
          <cell r="U1043">
            <v>1000</v>
          </cell>
          <cell r="V1043">
            <v>0</v>
          </cell>
          <cell r="W1043">
            <v>0</v>
          </cell>
          <cell r="X1043" t="str">
            <v>September2010-2011</v>
          </cell>
          <cell r="Y1043" t="str">
            <v>September2010-2011OutdoorCONSER</v>
          </cell>
          <cell r="Z1043" t="str">
            <v>Outdoor163797CONSER</v>
          </cell>
          <cell r="AA1043" t="str">
            <v>September2010-2011ECONGEN</v>
          </cell>
          <cell r="AB1043" t="str">
            <v>OutdoorCONSER</v>
          </cell>
          <cell r="AC1043" t="str">
            <v>YesCONSEROutdoor163797</v>
          </cell>
          <cell r="AD1043" t="str">
            <v>ECONGENSeptemberMCCR</v>
          </cell>
          <cell r="AE1043" t="str">
            <v>OutdoorCONSER163797September</v>
          </cell>
          <cell r="AF1043">
            <v>0</v>
          </cell>
          <cell r="AG1043">
            <v>1000</v>
          </cell>
          <cell r="AH1043">
            <v>0</v>
          </cell>
          <cell r="AI1043">
            <v>0</v>
          </cell>
          <cell r="AJ1043">
            <v>0</v>
          </cell>
          <cell r="AK1043">
            <v>0</v>
          </cell>
          <cell r="AL1043">
            <v>0</v>
          </cell>
          <cell r="AM1043">
            <v>0</v>
          </cell>
          <cell r="AN1043">
            <v>0</v>
          </cell>
          <cell r="AO1043">
            <v>0</v>
          </cell>
          <cell r="AP1043">
            <v>0</v>
          </cell>
          <cell r="AQ1043">
            <v>0</v>
          </cell>
          <cell r="AR1043">
            <v>0</v>
          </cell>
          <cell r="AS1043">
            <v>1000</v>
          </cell>
          <cell r="AT1043">
            <v>0</v>
          </cell>
          <cell r="AU1043">
            <v>0</v>
          </cell>
          <cell r="AV1043">
            <v>0</v>
          </cell>
        </row>
        <row r="1044">
          <cell r="A1044" t="str">
            <v>September</v>
          </cell>
          <cell r="B1044" t="str">
            <v>2010-2011</v>
          </cell>
          <cell r="C1044" t="str">
            <v>18225.512015.913</v>
          </cell>
          <cell r="D1044" t="str">
            <v>CONSER</v>
          </cell>
          <cell r="E1044" t="str">
            <v>MCCR</v>
          </cell>
          <cell r="F1044">
            <v>40793</v>
          </cell>
          <cell r="G1044">
            <v>202388</v>
          </cell>
          <cell r="H1044" t="str">
            <v>CBS Outdoor</v>
          </cell>
          <cell r="I1044">
            <v>500</v>
          </cell>
          <cell r="J1044" t="str">
            <v>00143847</v>
          </cell>
          <cell r="K1044" t="str">
            <v xml:space="preserve"> </v>
          </cell>
          <cell r="L1044" t="str">
            <v>02536165</v>
          </cell>
          <cell r="M1044" t="str">
            <v>Annual Print, Internet &amp;</v>
          </cell>
          <cell r="N1044" t="str">
            <v>ECONGEN</v>
          </cell>
          <cell r="O1044" t="str">
            <v>Outdoor</v>
          </cell>
          <cell r="P1044" t="str">
            <v>Yes</v>
          </cell>
          <cell r="Q1044">
            <v>500</v>
          </cell>
          <cell r="R1044">
            <v>0</v>
          </cell>
          <cell r="S1044">
            <v>0</v>
          </cell>
          <cell r="T1044">
            <v>0</v>
          </cell>
          <cell r="U1044">
            <v>500</v>
          </cell>
          <cell r="V1044">
            <v>0</v>
          </cell>
          <cell r="W1044">
            <v>0</v>
          </cell>
          <cell r="X1044" t="str">
            <v>September2010-2011</v>
          </cell>
          <cell r="Y1044" t="str">
            <v>September2010-2011OutdoorCONSER</v>
          </cell>
          <cell r="Z1044" t="str">
            <v>Outdoor202388CONSER</v>
          </cell>
          <cell r="AA1044" t="str">
            <v>September2010-2011ECONGEN</v>
          </cell>
          <cell r="AB1044" t="str">
            <v>OutdoorCONSER</v>
          </cell>
          <cell r="AC1044" t="str">
            <v>YesCONSEROutdoor202388</v>
          </cell>
          <cell r="AD1044" t="str">
            <v>ECONGENSeptemberMCCR</v>
          </cell>
          <cell r="AE1044" t="str">
            <v>OutdoorCONSER202388September</v>
          </cell>
          <cell r="AF1044">
            <v>0</v>
          </cell>
          <cell r="AG1044">
            <v>500</v>
          </cell>
          <cell r="AH1044">
            <v>0</v>
          </cell>
          <cell r="AI1044">
            <v>0</v>
          </cell>
          <cell r="AJ1044">
            <v>0</v>
          </cell>
          <cell r="AK1044">
            <v>0</v>
          </cell>
          <cell r="AL1044">
            <v>0</v>
          </cell>
          <cell r="AM1044">
            <v>0</v>
          </cell>
          <cell r="AN1044">
            <v>0</v>
          </cell>
          <cell r="AO1044">
            <v>0</v>
          </cell>
          <cell r="AP1044">
            <v>0</v>
          </cell>
          <cell r="AQ1044">
            <v>0</v>
          </cell>
          <cell r="AR1044">
            <v>0</v>
          </cell>
          <cell r="AS1044">
            <v>500</v>
          </cell>
          <cell r="AT1044">
            <v>0</v>
          </cell>
          <cell r="AU1044">
            <v>0</v>
          </cell>
          <cell r="AV1044">
            <v>0</v>
          </cell>
        </row>
        <row r="1045">
          <cell r="A1045" t="str">
            <v>September</v>
          </cell>
          <cell r="B1045" t="str">
            <v>2010-2011</v>
          </cell>
          <cell r="C1045" t="str">
            <v>18225.512015.913</v>
          </cell>
          <cell r="D1045" t="str">
            <v>CONSER</v>
          </cell>
          <cell r="E1045" t="str">
            <v>MCCR</v>
          </cell>
          <cell r="F1045">
            <v>40793</v>
          </cell>
          <cell r="G1045">
            <v>202388</v>
          </cell>
          <cell r="H1045" t="str">
            <v>CBS Outdoor</v>
          </cell>
          <cell r="I1045">
            <v>500</v>
          </cell>
          <cell r="J1045" t="str">
            <v>00143847</v>
          </cell>
          <cell r="K1045" t="str">
            <v xml:space="preserve"> </v>
          </cell>
          <cell r="L1045" t="str">
            <v>02536166</v>
          </cell>
          <cell r="M1045" t="str">
            <v>Annual Print, Internet &amp;</v>
          </cell>
          <cell r="N1045" t="str">
            <v>ECONGEN</v>
          </cell>
          <cell r="O1045" t="str">
            <v>Outdoor</v>
          </cell>
          <cell r="P1045" t="str">
            <v>Yes</v>
          </cell>
          <cell r="Q1045">
            <v>500</v>
          </cell>
          <cell r="R1045">
            <v>0</v>
          </cell>
          <cell r="S1045">
            <v>0</v>
          </cell>
          <cell r="T1045">
            <v>0</v>
          </cell>
          <cell r="U1045">
            <v>500</v>
          </cell>
          <cell r="V1045">
            <v>0</v>
          </cell>
          <cell r="W1045">
            <v>0</v>
          </cell>
          <cell r="X1045" t="str">
            <v>September2010-2011</v>
          </cell>
          <cell r="Y1045" t="str">
            <v>September2010-2011OutdoorCONSER</v>
          </cell>
          <cell r="Z1045" t="str">
            <v>Outdoor202388CONSER</v>
          </cell>
          <cell r="AA1045" t="str">
            <v>September2010-2011ECONGEN</v>
          </cell>
          <cell r="AB1045" t="str">
            <v>OutdoorCONSER</v>
          </cell>
          <cell r="AC1045" t="str">
            <v>YesCONSEROutdoor202388</v>
          </cell>
          <cell r="AD1045" t="str">
            <v>ECONGENSeptemberMCCR</v>
          </cell>
          <cell r="AE1045" t="str">
            <v>OutdoorCONSER202388September</v>
          </cell>
          <cell r="AF1045">
            <v>0</v>
          </cell>
          <cell r="AG1045">
            <v>500</v>
          </cell>
          <cell r="AH1045">
            <v>0</v>
          </cell>
          <cell r="AI1045">
            <v>0</v>
          </cell>
          <cell r="AJ1045">
            <v>0</v>
          </cell>
          <cell r="AK1045">
            <v>0</v>
          </cell>
          <cell r="AL1045">
            <v>0</v>
          </cell>
          <cell r="AM1045">
            <v>0</v>
          </cell>
          <cell r="AN1045">
            <v>0</v>
          </cell>
          <cell r="AO1045">
            <v>0</v>
          </cell>
          <cell r="AP1045">
            <v>0</v>
          </cell>
          <cell r="AQ1045">
            <v>0</v>
          </cell>
          <cell r="AR1045">
            <v>0</v>
          </cell>
          <cell r="AS1045">
            <v>500</v>
          </cell>
          <cell r="AT1045">
            <v>0</v>
          </cell>
          <cell r="AU1045">
            <v>0</v>
          </cell>
          <cell r="AV1045">
            <v>0</v>
          </cell>
        </row>
        <row r="1046">
          <cell r="A1046" t="str">
            <v>September</v>
          </cell>
          <cell r="B1046" t="str">
            <v>2010-2011</v>
          </cell>
          <cell r="C1046" t="str">
            <v>18225.511200.912</v>
          </cell>
          <cell r="D1046" t="str">
            <v>CONSER</v>
          </cell>
          <cell r="E1046" t="str">
            <v>MCCR</v>
          </cell>
          <cell r="F1046">
            <v>40801</v>
          </cell>
          <cell r="G1046">
            <v>26733</v>
          </cell>
          <cell r="H1046" t="str">
            <v>Clear Channel Broadcasting Inc</v>
          </cell>
          <cell r="I1046">
            <v>664.31</v>
          </cell>
          <cell r="J1046" t="str">
            <v>00143980</v>
          </cell>
          <cell r="K1046" t="str">
            <v xml:space="preserve"> </v>
          </cell>
          <cell r="L1046" t="str">
            <v>106-207142</v>
          </cell>
          <cell r="M1046" t="str">
            <v>Annual Print, Internet &amp;</v>
          </cell>
          <cell r="N1046" t="str">
            <v>ECONGEN</v>
          </cell>
          <cell r="O1046" t="str">
            <v>Radio</v>
          </cell>
          <cell r="P1046" t="str">
            <v>Yes</v>
          </cell>
          <cell r="Q1046">
            <v>664.31</v>
          </cell>
          <cell r="R1046">
            <v>0</v>
          </cell>
          <cell r="S1046">
            <v>0</v>
          </cell>
          <cell r="T1046">
            <v>0</v>
          </cell>
          <cell r="U1046">
            <v>664.31</v>
          </cell>
          <cell r="V1046">
            <v>0</v>
          </cell>
          <cell r="W1046">
            <v>0</v>
          </cell>
          <cell r="X1046" t="str">
            <v>September2010-2011</v>
          </cell>
          <cell r="Y1046" t="str">
            <v>September2010-2011RadioCONSER</v>
          </cell>
          <cell r="Z1046" t="str">
            <v>Radio26733CONSER</v>
          </cell>
          <cell r="AA1046" t="str">
            <v>September2010-2011ECONGEN</v>
          </cell>
          <cell r="AB1046" t="str">
            <v>RadioCONSER</v>
          </cell>
          <cell r="AC1046" t="str">
            <v>YesCONSERRadio26733</v>
          </cell>
          <cell r="AD1046" t="str">
            <v>ECONGENSeptemberMCCR</v>
          </cell>
          <cell r="AE1046" t="str">
            <v>RadioCONSER26733September</v>
          </cell>
          <cell r="AF1046">
            <v>0</v>
          </cell>
          <cell r="AG1046">
            <v>664.31</v>
          </cell>
          <cell r="AH1046">
            <v>0</v>
          </cell>
          <cell r="AI1046">
            <v>0</v>
          </cell>
          <cell r="AJ1046">
            <v>0</v>
          </cell>
          <cell r="AK1046">
            <v>0</v>
          </cell>
          <cell r="AL1046">
            <v>0</v>
          </cell>
          <cell r="AM1046">
            <v>0</v>
          </cell>
          <cell r="AN1046">
            <v>0</v>
          </cell>
          <cell r="AO1046">
            <v>0</v>
          </cell>
          <cell r="AP1046">
            <v>0</v>
          </cell>
          <cell r="AQ1046">
            <v>0</v>
          </cell>
          <cell r="AR1046">
            <v>0</v>
          </cell>
          <cell r="AS1046">
            <v>664.31</v>
          </cell>
          <cell r="AT1046">
            <v>0</v>
          </cell>
          <cell r="AU1046">
            <v>0</v>
          </cell>
          <cell r="AV1046">
            <v>0</v>
          </cell>
        </row>
        <row r="1047">
          <cell r="A1047" t="str">
            <v>September</v>
          </cell>
          <cell r="B1047" t="str">
            <v>2010-2011</v>
          </cell>
          <cell r="C1047" t="str">
            <v>18225.511200.912</v>
          </cell>
          <cell r="D1047" t="str">
            <v>CONSER</v>
          </cell>
          <cell r="E1047" t="str">
            <v>MCCR</v>
          </cell>
          <cell r="F1047">
            <v>40801</v>
          </cell>
          <cell r="G1047">
            <v>26733</v>
          </cell>
          <cell r="H1047" t="str">
            <v>Clear Channel Broadcasting Inc</v>
          </cell>
          <cell r="I1047">
            <v>500.61</v>
          </cell>
          <cell r="J1047" t="str">
            <v>00143980</v>
          </cell>
          <cell r="K1047" t="str">
            <v xml:space="preserve"> </v>
          </cell>
          <cell r="L1047" t="str">
            <v>106-207143</v>
          </cell>
          <cell r="M1047" t="str">
            <v>Annual Print, Internet &amp;</v>
          </cell>
          <cell r="N1047" t="str">
            <v>ECONGEN</v>
          </cell>
          <cell r="O1047" t="str">
            <v>Radio</v>
          </cell>
          <cell r="P1047" t="str">
            <v>Yes</v>
          </cell>
          <cell r="Q1047">
            <v>500.61</v>
          </cell>
          <cell r="R1047">
            <v>0</v>
          </cell>
          <cell r="S1047">
            <v>0</v>
          </cell>
          <cell r="T1047">
            <v>0</v>
          </cell>
          <cell r="U1047">
            <v>500.61</v>
          </cell>
          <cell r="V1047">
            <v>0</v>
          </cell>
          <cell r="W1047">
            <v>0</v>
          </cell>
          <cell r="X1047" t="str">
            <v>September2010-2011</v>
          </cell>
          <cell r="Y1047" t="str">
            <v>September2010-2011RadioCONSER</v>
          </cell>
          <cell r="Z1047" t="str">
            <v>Radio26733CONSER</v>
          </cell>
          <cell r="AA1047" t="str">
            <v>September2010-2011ECONGEN</v>
          </cell>
          <cell r="AB1047" t="str">
            <v>RadioCONSER</v>
          </cell>
          <cell r="AC1047" t="str">
            <v>YesCONSERRadio26733</v>
          </cell>
          <cell r="AD1047" t="str">
            <v>ECONGENSeptemberMCCR</v>
          </cell>
          <cell r="AE1047" t="str">
            <v>RadioCONSER26733September</v>
          </cell>
          <cell r="AF1047">
            <v>0</v>
          </cell>
          <cell r="AG1047">
            <v>500.61</v>
          </cell>
          <cell r="AH1047">
            <v>0</v>
          </cell>
          <cell r="AI1047">
            <v>0</v>
          </cell>
          <cell r="AJ1047">
            <v>0</v>
          </cell>
          <cell r="AK1047">
            <v>0</v>
          </cell>
          <cell r="AL1047">
            <v>0</v>
          </cell>
          <cell r="AM1047">
            <v>0</v>
          </cell>
          <cell r="AN1047">
            <v>0</v>
          </cell>
          <cell r="AO1047">
            <v>0</v>
          </cell>
          <cell r="AP1047">
            <v>0</v>
          </cell>
          <cell r="AQ1047">
            <v>0</v>
          </cell>
          <cell r="AR1047">
            <v>0</v>
          </cell>
          <cell r="AS1047">
            <v>500.61</v>
          </cell>
          <cell r="AT1047">
            <v>0</v>
          </cell>
          <cell r="AU1047">
            <v>0</v>
          </cell>
          <cell r="AV1047">
            <v>0</v>
          </cell>
        </row>
        <row r="1048">
          <cell r="A1048" t="str">
            <v>September</v>
          </cell>
          <cell r="B1048" t="str">
            <v>2010-2011</v>
          </cell>
          <cell r="C1048" t="str">
            <v>18225.511200.912</v>
          </cell>
          <cell r="D1048" t="str">
            <v>CONSER</v>
          </cell>
          <cell r="E1048" t="str">
            <v>MCCR</v>
          </cell>
          <cell r="F1048">
            <v>40801</v>
          </cell>
          <cell r="G1048">
            <v>26733</v>
          </cell>
          <cell r="H1048" t="str">
            <v>Clear Channel Broadcasting Inc</v>
          </cell>
          <cell r="I1048">
            <v>607.625</v>
          </cell>
          <cell r="J1048" t="str">
            <v>00143980</v>
          </cell>
          <cell r="K1048" t="str">
            <v xml:space="preserve"> </v>
          </cell>
          <cell r="L1048" t="str">
            <v>106-207169</v>
          </cell>
          <cell r="M1048" t="str">
            <v>Annual Print, Internet &amp;</v>
          </cell>
          <cell r="N1048" t="str">
            <v>ECONGEN</v>
          </cell>
          <cell r="O1048" t="str">
            <v>Radio</v>
          </cell>
          <cell r="P1048" t="str">
            <v>Yes</v>
          </cell>
          <cell r="Q1048">
            <v>607.625</v>
          </cell>
          <cell r="R1048">
            <v>0</v>
          </cell>
          <cell r="S1048">
            <v>0</v>
          </cell>
          <cell r="T1048">
            <v>0</v>
          </cell>
          <cell r="U1048">
            <v>607.625</v>
          </cell>
          <cell r="V1048">
            <v>0</v>
          </cell>
          <cell r="W1048">
            <v>0</v>
          </cell>
          <cell r="X1048" t="str">
            <v>September2010-2011</v>
          </cell>
          <cell r="Y1048" t="str">
            <v>September2010-2011RadioCONSER</v>
          </cell>
          <cell r="Z1048" t="str">
            <v>Radio26733CONSER</v>
          </cell>
          <cell r="AA1048" t="str">
            <v>September2010-2011ECONGEN</v>
          </cell>
          <cell r="AB1048" t="str">
            <v>RadioCONSER</v>
          </cell>
          <cell r="AC1048" t="str">
            <v>YesCONSERRadio26733</v>
          </cell>
          <cell r="AD1048" t="str">
            <v>ECONGENSeptemberMCCR</v>
          </cell>
          <cell r="AE1048" t="str">
            <v>RadioCONSER26733September</v>
          </cell>
          <cell r="AF1048">
            <v>0</v>
          </cell>
          <cell r="AG1048">
            <v>607.625</v>
          </cell>
          <cell r="AH1048">
            <v>0</v>
          </cell>
          <cell r="AI1048">
            <v>0</v>
          </cell>
          <cell r="AJ1048">
            <v>0</v>
          </cell>
          <cell r="AK1048">
            <v>0</v>
          </cell>
          <cell r="AL1048">
            <v>0</v>
          </cell>
          <cell r="AM1048">
            <v>0</v>
          </cell>
          <cell r="AN1048">
            <v>0</v>
          </cell>
          <cell r="AO1048">
            <v>0</v>
          </cell>
          <cell r="AP1048">
            <v>0</v>
          </cell>
          <cell r="AQ1048">
            <v>0</v>
          </cell>
          <cell r="AR1048">
            <v>0</v>
          </cell>
          <cell r="AS1048">
            <v>607.625</v>
          </cell>
          <cell r="AT1048">
            <v>0</v>
          </cell>
          <cell r="AU1048">
            <v>0</v>
          </cell>
          <cell r="AV1048">
            <v>0</v>
          </cell>
        </row>
        <row r="1049">
          <cell r="A1049" t="str">
            <v>September</v>
          </cell>
          <cell r="B1049" t="str">
            <v>2010-2011</v>
          </cell>
          <cell r="C1049" t="str">
            <v>18225.511200.912</v>
          </cell>
          <cell r="D1049" t="str">
            <v>CONSER</v>
          </cell>
          <cell r="E1049" t="str">
            <v>MCCR</v>
          </cell>
          <cell r="F1049">
            <v>40801</v>
          </cell>
          <cell r="G1049">
            <v>53405</v>
          </cell>
          <cell r="H1049" t="str">
            <v>Cox Radio WCFB FM</v>
          </cell>
          <cell r="I1049">
            <v>608.33000000000004</v>
          </cell>
          <cell r="J1049" t="str">
            <v>00143979</v>
          </cell>
          <cell r="K1049" t="str">
            <v xml:space="preserve"> </v>
          </cell>
          <cell r="L1049" t="str">
            <v>IN-CFB-111085404</v>
          </cell>
          <cell r="M1049" t="str">
            <v>Annual Print, Internet &amp;</v>
          </cell>
          <cell r="N1049" t="str">
            <v>ECONGEN</v>
          </cell>
          <cell r="O1049" t="str">
            <v>Radio</v>
          </cell>
          <cell r="P1049" t="str">
            <v>Yes</v>
          </cell>
          <cell r="Q1049">
            <v>608.33000000000004</v>
          </cell>
          <cell r="R1049">
            <v>0</v>
          </cell>
          <cell r="S1049">
            <v>0</v>
          </cell>
          <cell r="T1049">
            <v>0</v>
          </cell>
          <cell r="U1049">
            <v>608.33000000000004</v>
          </cell>
          <cell r="V1049">
            <v>0</v>
          </cell>
          <cell r="W1049">
            <v>0</v>
          </cell>
          <cell r="X1049" t="str">
            <v>September2010-2011</v>
          </cell>
          <cell r="Y1049" t="str">
            <v>September2010-2011RadioCONSER</v>
          </cell>
          <cell r="Z1049" t="str">
            <v>Radio53405CONSER</v>
          </cell>
          <cell r="AA1049" t="str">
            <v>September2010-2011ECONGEN</v>
          </cell>
          <cell r="AB1049" t="str">
            <v>RadioCONSER</v>
          </cell>
          <cell r="AC1049" t="str">
            <v>YesCONSERRadio53405</v>
          </cell>
          <cell r="AD1049" t="str">
            <v>ECONGENSeptemberMCCR</v>
          </cell>
          <cell r="AE1049" t="str">
            <v>RadioCONSER53405September</v>
          </cell>
          <cell r="AF1049">
            <v>0</v>
          </cell>
          <cell r="AG1049">
            <v>608.33000000000004</v>
          </cell>
          <cell r="AH1049">
            <v>0</v>
          </cell>
          <cell r="AI1049">
            <v>0</v>
          </cell>
          <cell r="AJ1049">
            <v>0</v>
          </cell>
          <cell r="AK1049">
            <v>0</v>
          </cell>
          <cell r="AL1049">
            <v>0</v>
          </cell>
          <cell r="AM1049">
            <v>0</v>
          </cell>
          <cell r="AN1049">
            <v>0</v>
          </cell>
          <cell r="AO1049">
            <v>0</v>
          </cell>
          <cell r="AP1049">
            <v>0</v>
          </cell>
          <cell r="AQ1049">
            <v>0</v>
          </cell>
          <cell r="AR1049">
            <v>0</v>
          </cell>
          <cell r="AS1049">
            <v>608.33000000000004</v>
          </cell>
          <cell r="AT1049">
            <v>0</v>
          </cell>
          <cell r="AU1049">
            <v>0</v>
          </cell>
          <cell r="AV1049">
            <v>0</v>
          </cell>
        </row>
        <row r="1050">
          <cell r="A1050" t="str">
            <v>September</v>
          </cell>
          <cell r="B1050" t="str">
            <v>2010-2011</v>
          </cell>
          <cell r="C1050" t="str">
            <v>18225.511200.912</v>
          </cell>
          <cell r="D1050" t="str">
            <v>CONSER</v>
          </cell>
          <cell r="E1050" t="str">
            <v>MCCR</v>
          </cell>
          <cell r="F1050">
            <v>40801</v>
          </cell>
          <cell r="G1050">
            <v>53404</v>
          </cell>
          <cell r="H1050" t="str">
            <v>Cox Radio WMMO FM</v>
          </cell>
          <cell r="I1050">
            <v>608.33000000000004</v>
          </cell>
          <cell r="J1050" t="str">
            <v>00143979</v>
          </cell>
          <cell r="K1050" t="str">
            <v xml:space="preserve"> </v>
          </cell>
          <cell r="L1050" t="str">
            <v>IN-MMO-111085573</v>
          </cell>
          <cell r="M1050" t="str">
            <v>Annual Print, Internet &amp;</v>
          </cell>
          <cell r="N1050" t="str">
            <v>ECONGEN</v>
          </cell>
          <cell r="O1050" t="str">
            <v>Radio</v>
          </cell>
          <cell r="P1050" t="str">
            <v>Yes</v>
          </cell>
          <cell r="Q1050">
            <v>608.33000000000004</v>
          </cell>
          <cell r="R1050">
            <v>0</v>
          </cell>
          <cell r="S1050">
            <v>0</v>
          </cell>
          <cell r="T1050">
            <v>0</v>
          </cell>
          <cell r="U1050">
            <v>608.33000000000004</v>
          </cell>
          <cell r="V1050">
            <v>0</v>
          </cell>
          <cell r="W1050">
            <v>0</v>
          </cell>
          <cell r="X1050" t="str">
            <v>September2010-2011</v>
          </cell>
          <cell r="Y1050" t="str">
            <v>September2010-2011RadioCONSER</v>
          </cell>
          <cell r="Z1050" t="str">
            <v>Radio53404CONSER</v>
          </cell>
          <cell r="AA1050" t="str">
            <v>September2010-2011ECONGEN</v>
          </cell>
          <cell r="AB1050" t="str">
            <v>RadioCONSER</v>
          </cell>
          <cell r="AC1050" t="str">
            <v>YesCONSERRadio53404</v>
          </cell>
          <cell r="AD1050" t="str">
            <v>ECONGENSeptemberMCCR</v>
          </cell>
          <cell r="AE1050" t="str">
            <v>RadioCONSER53404September</v>
          </cell>
          <cell r="AF1050">
            <v>0</v>
          </cell>
          <cell r="AG1050">
            <v>608.33000000000004</v>
          </cell>
          <cell r="AH1050">
            <v>0</v>
          </cell>
          <cell r="AI1050">
            <v>0</v>
          </cell>
          <cell r="AJ1050">
            <v>0</v>
          </cell>
          <cell r="AK1050">
            <v>0</v>
          </cell>
          <cell r="AL1050">
            <v>0</v>
          </cell>
          <cell r="AM1050">
            <v>0</v>
          </cell>
          <cell r="AN1050">
            <v>0</v>
          </cell>
          <cell r="AO1050">
            <v>0</v>
          </cell>
          <cell r="AP1050">
            <v>0</v>
          </cell>
          <cell r="AQ1050">
            <v>0</v>
          </cell>
          <cell r="AR1050">
            <v>0</v>
          </cell>
          <cell r="AS1050">
            <v>608.33000000000004</v>
          </cell>
          <cell r="AT1050">
            <v>0</v>
          </cell>
          <cell r="AU1050">
            <v>0</v>
          </cell>
          <cell r="AV1050">
            <v>0</v>
          </cell>
        </row>
        <row r="1051">
          <cell r="A1051" t="str">
            <v>September</v>
          </cell>
          <cell r="B1051" t="str">
            <v>2010-2011</v>
          </cell>
          <cell r="C1051" t="str">
            <v>18225.511200.912</v>
          </cell>
          <cell r="D1051" t="str">
            <v>CONSER</v>
          </cell>
          <cell r="E1051" t="str">
            <v>MCCR</v>
          </cell>
          <cell r="F1051">
            <v>40801</v>
          </cell>
          <cell r="G1051">
            <v>53406</v>
          </cell>
          <cell r="H1051" t="str">
            <v>Cox Radio WWKA FM</v>
          </cell>
          <cell r="I1051">
            <v>554.5</v>
          </cell>
          <cell r="J1051" t="str">
            <v>00143978</v>
          </cell>
          <cell r="K1051" t="str">
            <v xml:space="preserve"> </v>
          </cell>
          <cell r="L1051" t="str">
            <v>IN-WKA-111085601</v>
          </cell>
          <cell r="M1051" t="str">
            <v>Annual Print, Internet &amp;</v>
          </cell>
          <cell r="N1051" t="str">
            <v>ECONGEN</v>
          </cell>
          <cell r="O1051" t="str">
            <v>Radio</v>
          </cell>
          <cell r="P1051" t="str">
            <v>Yes</v>
          </cell>
          <cell r="Q1051">
            <v>554.5</v>
          </cell>
          <cell r="R1051">
            <v>0</v>
          </cell>
          <cell r="S1051">
            <v>0</v>
          </cell>
          <cell r="T1051">
            <v>0</v>
          </cell>
          <cell r="U1051">
            <v>554.5</v>
          </cell>
          <cell r="V1051">
            <v>0</v>
          </cell>
          <cell r="W1051">
            <v>0</v>
          </cell>
          <cell r="X1051" t="str">
            <v>September2010-2011</v>
          </cell>
          <cell r="Y1051" t="str">
            <v>September2010-2011RadioCONSER</v>
          </cell>
          <cell r="Z1051" t="str">
            <v>Radio53406CONSER</v>
          </cell>
          <cell r="AA1051" t="str">
            <v>September2010-2011ECONGEN</v>
          </cell>
          <cell r="AB1051" t="str">
            <v>RadioCONSER</v>
          </cell>
          <cell r="AC1051" t="str">
            <v>YesCONSERRadio53406</v>
          </cell>
          <cell r="AD1051" t="str">
            <v>ECONGENSeptemberMCCR</v>
          </cell>
          <cell r="AE1051" t="str">
            <v>RadioCONSER53406September</v>
          </cell>
          <cell r="AF1051">
            <v>0</v>
          </cell>
          <cell r="AG1051">
            <v>554.5</v>
          </cell>
          <cell r="AH1051">
            <v>0</v>
          </cell>
          <cell r="AI1051">
            <v>0</v>
          </cell>
          <cell r="AJ1051">
            <v>0</v>
          </cell>
          <cell r="AK1051">
            <v>0</v>
          </cell>
          <cell r="AL1051">
            <v>0</v>
          </cell>
          <cell r="AM1051">
            <v>0</v>
          </cell>
          <cell r="AN1051">
            <v>0</v>
          </cell>
          <cell r="AO1051">
            <v>0</v>
          </cell>
          <cell r="AP1051">
            <v>0</v>
          </cell>
          <cell r="AQ1051">
            <v>0</v>
          </cell>
          <cell r="AR1051">
            <v>0</v>
          </cell>
          <cell r="AS1051">
            <v>554.5</v>
          </cell>
          <cell r="AT1051">
            <v>0</v>
          </cell>
          <cell r="AU1051">
            <v>0</v>
          </cell>
          <cell r="AV1051">
            <v>0</v>
          </cell>
        </row>
        <row r="1052">
          <cell r="A1052" t="str">
            <v>September</v>
          </cell>
          <cell r="B1052" t="str">
            <v>2010-2011</v>
          </cell>
          <cell r="C1052" t="str">
            <v>18225.512015.913</v>
          </cell>
          <cell r="D1052" t="str">
            <v>CONSER</v>
          </cell>
          <cell r="E1052" t="str">
            <v>MCCR</v>
          </cell>
          <cell r="F1052">
            <v>40802</v>
          </cell>
          <cell r="G1052">
            <v>119186</v>
          </cell>
          <cell r="H1052" t="str">
            <v>Florida Trend</v>
          </cell>
          <cell r="I1052">
            <v>4360</v>
          </cell>
          <cell r="J1052" t="str">
            <v>00143910</v>
          </cell>
          <cell r="K1052" t="str">
            <v xml:space="preserve"> </v>
          </cell>
          <cell r="L1052" t="str">
            <v xml:space="preserve"> 30620</v>
          </cell>
          <cell r="M1052" t="str">
            <v>Annual Print, Internet &amp;</v>
          </cell>
          <cell r="N1052" t="str">
            <v>ECONGEN</v>
          </cell>
          <cell r="O1052" t="str">
            <v>Print-Magazine</v>
          </cell>
          <cell r="P1052" t="str">
            <v>Yes</v>
          </cell>
          <cell r="Q1052">
            <v>4360</v>
          </cell>
          <cell r="R1052">
            <v>0</v>
          </cell>
          <cell r="S1052">
            <v>0</v>
          </cell>
          <cell r="T1052">
            <v>0</v>
          </cell>
          <cell r="U1052">
            <v>4360</v>
          </cell>
          <cell r="V1052">
            <v>0</v>
          </cell>
          <cell r="W1052">
            <v>0</v>
          </cell>
          <cell r="X1052" t="str">
            <v>September2010-2011</v>
          </cell>
          <cell r="Y1052" t="str">
            <v>September2010-2011Print-MagazineCONSER</v>
          </cell>
          <cell r="Z1052" t="str">
            <v>Print-Magazine119186CONSER</v>
          </cell>
          <cell r="AA1052" t="str">
            <v>September2010-2011ECONGEN</v>
          </cell>
          <cell r="AB1052" t="str">
            <v>Print-MagazineCONSER</v>
          </cell>
          <cell r="AC1052" t="str">
            <v>YesCONSERPrint-Magazine119186</v>
          </cell>
          <cell r="AD1052" t="str">
            <v>ECONGENSeptemberMCCR</v>
          </cell>
          <cell r="AE1052" t="str">
            <v>Print-MagazineCONSER119186September</v>
          </cell>
          <cell r="AF1052">
            <v>0</v>
          </cell>
          <cell r="AG1052">
            <v>4360</v>
          </cell>
          <cell r="AH1052">
            <v>0</v>
          </cell>
          <cell r="AI1052">
            <v>0</v>
          </cell>
          <cell r="AJ1052">
            <v>0</v>
          </cell>
          <cell r="AK1052">
            <v>0</v>
          </cell>
          <cell r="AL1052">
            <v>0</v>
          </cell>
          <cell r="AM1052">
            <v>0</v>
          </cell>
          <cell r="AN1052">
            <v>0</v>
          </cell>
          <cell r="AO1052">
            <v>0</v>
          </cell>
          <cell r="AP1052">
            <v>0</v>
          </cell>
          <cell r="AQ1052">
            <v>0</v>
          </cell>
          <cell r="AR1052">
            <v>0</v>
          </cell>
          <cell r="AS1052">
            <v>4360</v>
          </cell>
          <cell r="AT1052">
            <v>0</v>
          </cell>
          <cell r="AU1052">
            <v>0</v>
          </cell>
          <cell r="AV1052">
            <v>0</v>
          </cell>
        </row>
        <row r="1053">
          <cell r="A1053" t="str">
            <v>September</v>
          </cell>
          <cell r="B1053" t="str">
            <v>2010-2011</v>
          </cell>
          <cell r="C1053" t="str">
            <v>18225.512015.913</v>
          </cell>
          <cell r="D1053" t="str">
            <v>CONSER</v>
          </cell>
          <cell r="E1053" t="str">
            <v>MCCR</v>
          </cell>
          <cell r="F1053">
            <v>40805</v>
          </cell>
          <cell r="G1053">
            <v>97217</v>
          </cell>
          <cell r="H1053" t="str">
            <v>Orlando Business Journal</v>
          </cell>
          <cell r="I1053">
            <v>4445</v>
          </cell>
          <cell r="J1053" t="str">
            <v>00144028</v>
          </cell>
          <cell r="K1053" t="str">
            <v xml:space="preserve"> </v>
          </cell>
          <cell r="L1053" t="str">
            <v>INV0004387</v>
          </cell>
          <cell r="M1053" t="str">
            <v>Annual Print, Internet &amp;</v>
          </cell>
          <cell r="N1053" t="str">
            <v>ECONGEN</v>
          </cell>
          <cell r="O1053" t="str">
            <v>Print-Magazine</v>
          </cell>
          <cell r="P1053" t="str">
            <v>Yes</v>
          </cell>
          <cell r="Q1053">
            <v>4445</v>
          </cell>
          <cell r="R1053">
            <v>0</v>
          </cell>
          <cell r="S1053">
            <v>0</v>
          </cell>
          <cell r="T1053">
            <v>0</v>
          </cell>
          <cell r="U1053">
            <v>4445</v>
          </cell>
          <cell r="V1053">
            <v>0</v>
          </cell>
          <cell r="W1053">
            <v>0</v>
          </cell>
          <cell r="X1053" t="str">
            <v>September2010-2011</v>
          </cell>
          <cell r="Y1053" t="str">
            <v>September2010-2011Print-MagazineCONSER</v>
          </cell>
          <cell r="Z1053" t="str">
            <v>Print-Magazine97217CONSER</v>
          </cell>
          <cell r="AA1053" t="str">
            <v>September2010-2011ECONGEN</v>
          </cell>
          <cell r="AB1053" t="str">
            <v>Print-MagazineCONSER</v>
          </cell>
          <cell r="AC1053" t="str">
            <v>YesCONSERPrint-Magazine97217</v>
          </cell>
          <cell r="AD1053" t="str">
            <v>ECONGENSeptemberMCCR</v>
          </cell>
          <cell r="AE1053" t="str">
            <v>Print-MagazineCONSER97217September</v>
          </cell>
          <cell r="AF1053">
            <v>0</v>
          </cell>
          <cell r="AG1053">
            <v>4445</v>
          </cell>
          <cell r="AH1053">
            <v>0</v>
          </cell>
          <cell r="AI1053">
            <v>0</v>
          </cell>
          <cell r="AJ1053">
            <v>0</v>
          </cell>
          <cell r="AK1053">
            <v>0</v>
          </cell>
          <cell r="AL1053">
            <v>0</v>
          </cell>
          <cell r="AM1053">
            <v>0</v>
          </cell>
          <cell r="AN1053">
            <v>0</v>
          </cell>
          <cell r="AO1053">
            <v>0</v>
          </cell>
          <cell r="AP1053">
            <v>0</v>
          </cell>
          <cell r="AQ1053">
            <v>0</v>
          </cell>
          <cell r="AR1053">
            <v>0</v>
          </cell>
          <cell r="AS1053">
            <v>4445</v>
          </cell>
          <cell r="AT1053">
            <v>0</v>
          </cell>
          <cell r="AU1053">
            <v>0</v>
          </cell>
          <cell r="AV1053">
            <v>0</v>
          </cell>
        </row>
        <row r="1054">
          <cell r="A1054" t="str">
            <v>September</v>
          </cell>
          <cell r="B1054" t="str">
            <v>2010-2011</v>
          </cell>
          <cell r="C1054" t="str">
            <v>18226.512015.913</v>
          </cell>
          <cell r="D1054" t="str">
            <v>CONSER</v>
          </cell>
          <cell r="E1054" t="str">
            <v>MCCR</v>
          </cell>
          <cell r="F1054">
            <v>40813</v>
          </cell>
          <cell r="G1054">
            <v>215098</v>
          </cell>
          <cell r="H1054" t="str">
            <v>VS Publishing Company</v>
          </cell>
          <cell r="I1054">
            <v>-995</v>
          </cell>
          <cell r="J1054" t="str">
            <v>00142353</v>
          </cell>
          <cell r="K1054" t="str">
            <v xml:space="preserve"> </v>
          </cell>
          <cell r="L1054" t="str">
            <v>0611001A458</v>
          </cell>
          <cell r="M1054" t="str">
            <v>Annual Print, Internet &amp;</v>
          </cell>
          <cell r="N1054" t="str">
            <v>ECONGEN</v>
          </cell>
          <cell r="O1054" t="str">
            <v>Print-Magazine</v>
          </cell>
          <cell r="P1054" t="str">
            <v>Yes</v>
          </cell>
          <cell r="Q1054">
            <v>-995</v>
          </cell>
          <cell r="R1054">
            <v>0</v>
          </cell>
          <cell r="S1054">
            <v>0</v>
          </cell>
          <cell r="T1054">
            <v>0</v>
          </cell>
          <cell r="U1054">
            <v>-995</v>
          </cell>
          <cell r="V1054">
            <v>0</v>
          </cell>
          <cell r="W1054">
            <v>0</v>
          </cell>
          <cell r="X1054" t="str">
            <v>September2010-2011</v>
          </cell>
          <cell r="Y1054" t="str">
            <v>September2010-2011Print-MagazineCONSER</v>
          </cell>
          <cell r="Z1054" t="str">
            <v>Print-Magazine215098CONSER</v>
          </cell>
          <cell r="AA1054" t="str">
            <v>September2010-2011ECONGEN</v>
          </cell>
          <cell r="AB1054" t="str">
            <v>Print-MagazineCONSER</v>
          </cell>
          <cell r="AC1054" t="str">
            <v>YesCONSERPrint-Magazine215098</v>
          </cell>
          <cell r="AD1054" t="str">
            <v>ECONGENSeptemberMCCR</v>
          </cell>
          <cell r="AE1054" t="str">
            <v>Print-MagazineCONSER215098September</v>
          </cell>
          <cell r="AF1054">
            <v>0</v>
          </cell>
          <cell r="AG1054">
            <v>-995</v>
          </cell>
          <cell r="AH1054">
            <v>0</v>
          </cell>
          <cell r="AI1054">
            <v>0</v>
          </cell>
          <cell r="AJ1054">
            <v>0</v>
          </cell>
          <cell r="AK1054">
            <v>0</v>
          </cell>
          <cell r="AL1054">
            <v>0</v>
          </cell>
          <cell r="AM1054">
            <v>0</v>
          </cell>
          <cell r="AN1054">
            <v>0</v>
          </cell>
          <cell r="AO1054">
            <v>0</v>
          </cell>
          <cell r="AP1054">
            <v>0</v>
          </cell>
          <cell r="AQ1054">
            <v>0</v>
          </cell>
          <cell r="AR1054">
            <v>0</v>
          </cell>
          <cell r="AS1054">
            <v>-995</v>
          </cell>
          <cell r="AT1054">
            <v>0</v>
          </cell>
          <cell r="AU1054">
            <v>0</v>
          </cell>
          <cell r="AV1054">
            <v>0</v>
          </cell>
        </row>
        <row r="1055">
          <cell r="A1055" t="str">
            <v>September</v>
          </cell>
          <cell r="B1055" t="str">
            <v>2010-2011</v>
          </cell>
          <cell r="C1055" t="str">
            <v>11000.512015.913</v>
          </cell>
          <cell r="D1055" t="str">
            <v>MCCR</v>
          </cell>
          <cell r="E1055" t="str">
            <v>MCCR</v>
          </cell>
          <cell r="F1055">
            <v>40816</v>
          </cell>
          <cell r="G1055" t="str">
            <v>OTHTBD</v>
          </cell>
          <cell r="H1055" t="str">
            <v>Latino Link Views LLC</v>
          </cell>
          <cell r="I1055">
            <v>1000</v>
          </cell>
          <cell r="J1055" t="str">
            <v>00139975</v>
          </cell>
          <cell r="K1055" t="str">
            <v>00361659</v>
          </cell>
          <cell r="M1055" t="str">
            <v>Additional Funding for 2010</v>
          </cell>
          <cell r="N1055" t="str">
            <v>ECONGEN</v>
          </cell>
          <cell r="O1055" t="str">
            <v>Print-Newspaper</v>
          </cell>
          <cell r="P1055" t="str">
            <v>Yes</v>
          </cell>
          <cell r="Q1055">
            <v>1000</v>
          </cell>
          <cell r="R1055">
            <v>0</v>
          </cell>
          <cell r="S1055">
            <v>0</v>
          </cell>
          <cell r="T1055">
            <v>1000</v>
          </cell>
          <cell r="U1055">
            <v>0</v>
          </cell>
          <cell r="V1055">
            <v>0</v>
          </cell>
          <cell r="W1055">
            <v>0</v>
          </cell>
          <cell r="X1055" t="str">
            <v>September2010-2011</v>
          </cell>
          <cell r="Y1055" t="str">
            <v>September2010-2011Print-NewspaperMCCR</v>
          </cell>
          <cell r="Z1055" t="str">
            <v>Print-NewspaperOTHTBDMCCR</v>
          </cell>
          <cell r="AA1055" t="str">
            <v>September2010-2011ECONGEN</v>
          </cell>
          <cell r="AB1055" t="str">
            <v>Print-NewspaperMCCR</v>
          </cell>
          <cell r="AC1055" t="str">
            <v>YesMCCRPrint-NewspaperOTHTBD</v>
          </cell>
          <cell r="AD1055" t="str">
            <v>ECONGENSeptemberMCCR</v>
          </cell>
          <cell r="AE1055" t="str">
            <v>Print-NewspaperMCCROTHTBDSeptember</v>
          </cell>
          <cell r="AF1055">
            <v>1000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1000</v>
          </cell>
          <cell r="AT1055">
            <v>0</v>
          </cell>
          <cell r="AU1055">
            <v>0</v>
          </cell>
          <cell r="AV1055">
            <v>0</v>
          </cell>
        </row>
        <row r="1056">
          <cell r="A1056" t="str">
            <v>September</v>
          </cell>
          <cell r="B1056" t="str">
            <v>2010-2011</v>
          </cell>
          <cell r="C1056" t="str">
            <v>11000.512015.913</v>
          </cell>
          <cell r="D1056" t="str">
            <v>MCCR</v>
          </cell>
          <cell r="E1056" t="str">
            <v>MCCR</v>
          </cell>
          <cell r="F1056">
            <v>40816</v>
          </cell>
          <cell r="G1056">
            <v>207770</v>
          </cell>
          <cell r="H1056" t="str">
            <v>Latino Link Views LLC</v>
          </cell>
          <cell r="I1056">
            <v>1000</v>
          </cell>
          <cell r="J1056" t="str">
            <v>00140720</v>
          </cell>
          <cell r="K1056" t="str">
            <v>00361659</v>
          </cell>
          <cell r="M1056" t="str">
            <v>Additional Funding for 2010</v>
          </cell>
          <cell r="N1056" t="str">
            <v>ECONGEN</v>
          </cell>
          <cell r="O1056" t="str">
            <v>Print-Newspaper</v>
          </cell>
          <cell r="P1056" t="str">
            <v>Yes</v>
          </cell>
          <cell r="Q1056">
            <v>1000</v>
          </cell>
          <cell r="R1056">
            <v>0</v>
          </cell>
          <cell r="S1056">
            <v>0</v>
          </cell>
          <cell r="T1056">
            <v>1000</v>
          </cell>
          <cell r="U1056">
            <v>0</v>
          </cell>
          <cell r="V1056">
            <v>0</v>
          </cell>
          <cell r="W1056">
            <v>0</v>
          </cell>
          <cell r="X1056" t="str">
            <v>September2010-2011</v>
          </cell>
          <cell r="Y1056" t="str">
            <v>September2010-2011Print-NewspaperMCCR</v>
          </cell>
          <cell r="Z1056" t="str">
            <v>Print-Newspaper207770MCCR</v>
          </cell>
          <cell r="AA1056" t="str">
            <v>September2010-2011ECONGEN</v>
          </cell>
          <cell r="AB1056" t="str">
            <v>Print-NewspaperMCCR</v>
          </cell>
          <cell r="AC1056" t="str">
            <v>YesMCCRPrint-Newspaper207770</v>
          </cell>
          <cell r="AD1056" t="str">
            <v>ECONGENSeptemberMCCR</v>
          </cell>
          <cell r="AE1056" t="str">
            <v>Print-NewspaperMCCR207770September</v>
          </cell>
          <cell r="AF1056">
            <v>1000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1000</v>
          </cell>
          <cell r="AT1056">
            <v>0</v>
          </cell>
          <cell r="AU1056">
            <v>0</v>
          </cell>
          <cell r="AV1056">
            <v>0</v>
          </cell>
        </row>
        <row r="1057">
          <cell r="A1057" t="str">
            <v>September</v>
          </cell>
          <cell r="B1057" t="str">
            <v>2010-2011</v>
          </cell>
          <cell r="C1057" t="str">
            <v>11000.512015.913</v>
          </cell>
          <cell r="D1057" t="str">
            <v>MCCR</v>
          </cell>
          <cell r="E1057" t="str">
            <v>MCCR</v>
          </cell>
          <cell r="F1057">
            <v>40816</v>
          </cell>
          <cell r="G1057">
            <v>199350</v>
          </cell>
          <cell r="H1057" t="str">
            <v>Media Networks Inc MNI</v>
          </cell>
          <cell r="I1057">
            <v>5881.7</v>
          </cell>
          <cell r="J1057" t="str">
            <v>00143761</v>
          </cell>
          <cell r="K1057" t="str">
            <v xml:space="preserve"> </v>
          </cell>
          <cell r="M1057" t="str">
            <v>Annual Print, Internet &amp;</v>
          </cell>
          <cell r="N1057" t="str">
            <v>ECONGEN</v>
          </cell>
          <cell r="O1057" t="str">
            <v>Online</v>
          </cell>
          <cell r="P1057" t="str">
            <v>Yes</v>
          </cell>
          <cell r="Q1057">
            <v>5881.7</v>
          </cell>
          <cell r="R1057">
            <v>0</v>
          </cell>
          <cell r="S1057">
            <v>0</v>
          </cell>
          <cell r="T1057">
            <v>5881.7</v>
          </cell>
          <cell r="U1057">
            <v>0</v>
          </cell>
          <cell r="V1057">
            <v>0</v>
          </cell>
          <cell r="W1057">
            <v>0</v>
          </cell>
          <cell r="X1057" t="str">
            <v>September2010-2011</v>
          </cell>
          <cell r="Y1057" t="str">
            <v>September2010-2011OnlineMCCR</v>
          </cell>
          <cell r="Z1057" t="str">
            <v>Online199350MCCR</v>
          </cell>
          <cell r="AA1057" t="str">
            <v>September2010-2011ECONGEN</v>
          </cell>
          <cell r="AB1057" t="str">
            <v>OnlineMCCR</v>
          </cell>
          <cell r="AC1057" t="str">
            <v>YesMCCROnline199350</v>
          </cell>
          <cell r="AD1057" t="str">
            <v>ECONGENSeptemberMCCR</v>
          </cell>
          <cell r="AE1057" t="str">
            <v>OnlineMCCR199350September</v>
          </cell>
          <cell r="AF1057">
            <v>5881.7</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5881.7</v>
          </cell>
          <cell r="AT1057">
            <v>0</v>
          </cell>
          <cell r="AU1057">
            <v>0</v>
          </cell>
          <cell r="AV1057">
            <v>0</v>
          </cell>
        </row>
        <row r="1058">
          <cell r="A1058" t="str">
            <v>September</v>
          </cell>
          <cell r="B1058" t="str">
            <v>2010-2011</v>
          </cell>
          <cell r="C1058" t="str">
            <v>11000.512015.913</v>
          </cell>
          <cell r="D1058" t="str">
            <v>MCCR</v>
          </cell>
          <cell r="E1058" t="str">
            <v>MCCR</v>
          </cell>
          <cell r="F1058">
            <v>40816</v>
          </cell>
          <cell r="G1058">
            <v>199350</v>
          </cell>
          <cell r="H1058" t="str">
            <v>Media Networks Inc MNI</v>
          </cell>
          <cell r="I1058">
            <v>5881.7</v>
          </cell>
          <cell r="J1058" t="str">
            <v>00143761</v>
          </cell>
          <cell r="K1058" t="str">
            <v xml:space="preserve"> </v>
          </cell>
          <cell r="M1058" t="str">
            <v>Annual Print, Internet &amp;</v>
          </cell>
          <cell r="N1058" t="str">
            <v>ECONGEN</v>
          </cell>
          <cell r="O1058" t="str">
            <v>Online</v>
          </cell>
          <cell r="P1058" t="str">
            <v>Yes</v>
          </cell>
          <cell r="Q1058">
            <v>5881.7</v>
          </cell>
          <cell r="R1058">
            <v>0</v>
          </cell>
          <cell r="S1058">
            <v>0</v>
          </cell>
          <cell r="T1058">
            <v>5881.7</v>
          </cell>
          <cell r="U1058">
            <v>0</v>
          </cell>
          <cell r="V1058">
            <v>0</v>
          </cell>
          <cell r="W1058">
            <v>0</v>
          </cell>
          <cell r="X1058" t="str">
            <v>September2010-2011</v>
          </cell>
          <cell r="Y1058" t="str">
            <v>September2010-2011OnlineMCCR</v>
          </cell>
          <cell r="Z1058" t="str">
            <v>Online199350MCCR</v>
          </cell>
          <cell r="AA1058" t="str">
            <v>September2010-2011ECONGEN</v>
          </cell>
          <cell r="AB1058" t="str">
            <v>OnlineMCCR</v>
          </cell>
          <cell r="AC1058" t="str">
            <v>YesMCCROnline199350</v>
          </cell>
          <cell r="AD1058" t="str">
            <v>ECONGENSeptemberMCCR</v>
          </cell>
          <cell r="AE1058" t="str">
            <v>OnlineMCCR199350September</v>
          </cell>
          <cell r="AF1058">
            <v>5881.7</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5881.7</v>
          </cell>
          <cell r="AT1058">
            <v>0</v>
          </cell>
          <cell r="AU1058">
            <v>0</v>
          </cell>
          <cell r="AV1058">
            <v>0</v>
          </cell>
        </row>
        <row r="1059">
          <cell r="A1059" t="str">
            <v>September</v>
          </cell>
          <cell r="B1059" t="str">
            <v>2010-2011</v>
          </cell>
          <cell r="C1059" t="str">
            <v>18225.512015.913</v>
          </cell>
          <cell r="D1059" t="str">
            <v>CONSER</v>
          </cell>
          <cell r="E1059" t="str">
            <v>MCCR</v>
          </cell>
          <cell r="F1059">
            <v>40816</v>
          </cell>
          <cell r="G1059">
            <v>52699</v>
          </cell>
          <cell r="H1059" t="str">
            <v>Orlando Magic</v>
          </cell>
          <cell r="I1059">
            <v>77250</v>
          </cell>
          <cell r="N1059" t="str">
            <v>ECONGEN</v>
          </cell>
          <cell r="O1059" t="str">
            <v>Community Relations</v>
          </cell>
          <cell r="P1059" t="str">
            <v>Yes</v>
          </cell>
          <cell r="Q1059">
            <v>77250</v>
          </cell>
          <cell r="R1059">
            <v>0</v>
          </cell>
          <cell r="S1059">
            <v>0</v>
          </cell>
          <cell r="T1059">
            <v>0</v>
          </cell>
          <cell r="U1059">
            <v>77250</v>
          </cell>
          <cell r="V1059">
            <v>0</v>
          </cell>
          <cell r="W1059">
            <v>0</v>
          </cell>
          <cell r="X1059" t="str">
            <v>September2010-2011</v>
          </cell>
          <cell r="Y1059" t="str">
            <v>September2010-2011Community RelationsCONSER</v>
          </cell>
          <cell r="Z1059" t="str">
            <v>Community Relations52699CONSER</v>
          </cell>
          <cell r="AA1059" t="str">
            <v>September2010-2011ECONGEN</v>
          </cell>
          <cell r="AB1059" t="str">
            <v>Community RelationsCONSER</v>
          </cell>
          <cell r="AC1059" t="str">
            <v>YesCONSERCommunity Relations52699</v>
          </cell>
          <cell r="AD1059" t="str">
            <v>ECONGENSeptemberMCCR</v>
          </cell>
          <cell r="AE1059" t="str">
            <v>Community RelationsCONSER52699September</v>
          </cell>
          <cell r="AF1059">
            <v>0</v>
          </cell>
          <cell r="AG1059">
            <v>77250</v>
          </cell>
          <cell r="AH1059">
            <v>0</v>
          </cell>
          <cell r="AI1059">
            <v>0</v>
          </cell>
          <cell r="AJ1059">
            <v>0</v>
          </cell>
          <cell r="AK1059">
            <v>0</v>
          </cell>
          <cell r="AL1059">
            <v>0</v>
          </cell>
          <cell r="AM1059">
            <v>0</v>
          </cell>
          <cell r="AN1059">
            <v>0</v>
          </cell>
          <cell r="AO1059">
            <v>0</v>
          </cell>
          <cell r="AP1059">
            <v>0</v>
          </cell>
          <cell r="AQ1059">
            <v>0</v>
          </cell>
          <cell r="AR1059">
            <v>0</v>
          </cell>
          <cell r="AS1059">
            <v>77250</v>
          </cell>
          <cell r="AT1059">
            <v>0</v>
          </cell>
          <cell r="AU1059">
            <v>0</v>
          </cell>
          <cell r="AV1059">
            <v>0</v>
          </cell>
        </row>
        <row r="1060">
          <cell r="A1060" t="str">
            <v>November</v>
          </cell>
          <cell r="B1060" t="str">
            <v>2011-2012</v>
          </cell>
          <cell r="C1060" t="str">
            <v>18225.512015.913</v>
          </cell>
          <cell r="D1060" t="str">
            <v>CONSER</v>
          </cell>
          <cell r="E1060" t="str">
            <v>MCCR</v>
          </cell>
          <cell r="F1060">
            <v>40850</v>
          </cell>
          <cell r="G1060">
            <v>163797</v>
          </cell>
          <cell r="H1060" t="str">
            <v>Clear Channel Outdoor</v>
          </cell>
          <cell r="I1060">
            <v>875</v>
          </cell>
          <cell r="L1060" t="str">
            <v>17049451</v>
          </cell>
          <cell r="N1060" t="str">
            <v>ECONGEN</v>
          </cell>
          <cell r="O1060" t="str">
            <v>Outdoor</v>
          </cell>
          <cell r="X1060" t="str">
            <v>November2011-2012</v>
          </cell>
          <cell r="Y1060" t="str">
            <v>November2011-2012OutdoorCONSER</v>
          </cell>
          <cell r="Z1060" t="str">
            <v>Outdoor163797CONSER</v>
          </cell>
          <cell r="AA1060" t="str">
            <v>November2011-2012ECONGEN</v>
          </cell>
          <cell r="AB1060" t="str">
            <v>OutdoorCONSER</v>
          </cell>
          <cell r="AC1060" t="str">
            <v>CONSEROutdoor163797</v>
          </cell>
          <cell r="AD1060" t="str">
            <v>ECONGENNovemberMCCR</v>
          </cell>
          <cell r="AE1060" t="str">
            <v>OutdoorCONSER163797November</v>
          </cell>
          <cell r="AF1060">
            <v>0</v>
          </cell>
          <cell r="AG1060">
            <v>875</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875</v>
          </cell>
          <cell r="AV1060">
            <v>0</v>
          </cell>
        </row>
        <row r="1061">
          <cell r="A1061" t="str">
            <v>October</v>
          </cell>
          <cell r="B1061" t="str">
            <v>2010-2011</v>
          </cell>
          <cell r="C1061" t="str">
            <v>11000.512015.913</v>
          </cell>
          <cell r="D1061" t="str">
            <v>MCCR</v>
          </cell>
          <cell r="E1061" t="str">
            <v>MCCR</v>
          </cell>
          <cell r="F1061">
            <v>40452</v>
          </cell>
          <cell r="G1061">
            <v>163797</v>
          </cell>
          <cell r="H1061" t="str">
            <v>Clear Channel Outdoor</v>
          </cell>
          <cell r="I1061">
            <v>2500</v>
          </cell>
          <cell r="J1061" t="str">
            <v>124065OG</v>
          </cell>
          <cell r="K1061" t="str">
            <v xml:space="preserve"> </v>
          </cell>
          <cell r="L1061" t="str">
            <v>17042919</v>
          </cell>
          <cell r="M1061" t="str">
            <v>Additional Funding for 2010</v>
          </cell>
          <cell r="N1061" t="str">
            <v>MCCR</v>
          </cell>
          <cell r="O1061" t="str">
            <v>Outdoor</v>
          </cell>
          <cell r="P1061" t="str">
            <v>Yes</v>
          </cell>
          <cell r="Q1061">
            <v>2500</v>
          </cell>
          <cell r="R1061">
            <v>0</v>
          </cell>
          <cell r="S1061">
            <v>0</v>
          </cell>
          <cell r="T1061">
            <v>2500</v>
          </cell>
          <cell r="U1061">
            <v>0</v>
          </cell>
          <cell r="V1061">
            <v>0</v>
          </cell>
          <cell r="W1061">
            <v>0</v>
          </cell>
          <cell r="X1061" t="str">
            <v>October2010-2011</v>
          </cell>
          <cell r="Y1061" t="str">
            <v>October2010-2011OutdoorMCCR</v>
          </cell>
          <cell r="Z1061" t="str">
            <v>Outdoor163797MCCR</v>
          </cell>
          <cell r="AA1061" t="str">
            <v>October2010-2011MCCR</v>
          </cell>
          <cell r="AB1061" t="str">
            <v>OutdoorMCCR</v>
          </cell>
          <cell r="AC1061" t="str">
            <v>YesMCCROutdoor163797</v>
          </cell>
          <cell r="AD1061" t="str">
            <v>MCCROctoberMCCR</v>
          </cell>
          <cell r="AE1061" t="str">
            <v>OutdoorMCCR163797October</v>
          </cell>
          <cell r="AF1061">
            <v>2500</v>
          </cell>
          <cell r="AG1061">
            <v>0</v>
          </cell>
          <cell r="AH1061">
            <v>2500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row>
        <row r="1062">
          <cell r="A1062" t="str">
            <v>October</v>
          </cell>
          <cell r="B1062" t="str">
            <v>2010-2011</v>
          </cell>
          <cell r="C1062" t="str">
            <v>11000.512015.913</v>
          </cell>
          <cell r="D1062" t="str">
            <v>MCCR</v>
          </cell>
          <cell r="E1062" t="str">
            <v>MCCR</v>
          </cell>
          <cell r="F1062">
            <v>40472</v>
          </cell>
          <cell r="G1062">
            <v>121667</v>
          </cell>
          <cell r="H1062" t="str">
            <v>Greenberg Traurig  PA</v>
          </cell>
          <cell r="I1062">
            <v>2210</v>
          </cell>
          <cell r="J1062" t="str">
            <v>00139542</v>
          </cell>
          <cell r="K1062" t="str">
            <v xml:space="preserve"> </v>
          </cell>
          <cell r="L1062" t="str">
            <v>2780828 FL#027827.010300</v>
          </cell>
          <cell r="M1062" t="str">
            <v>Intellectual Property, Tradmar</v>
          </cell>
          <cell r="N1062" t="str">
            <v>MCCR</v>
          </cell>
          <cell r="O1062" t="str">
            <v>Legal</v>
          </cell>
          <cell r="P1062" t="str">
            <v>No</v>
          </cell>
          <cell r="Q1062">
            <v>0</v>
          </cell>
          <cell r="R1062">
            <v>2210</v>
          </cell>
          <cell r="S1062">
            <v>0</v>
          </cell>
          <cell r="T1062">
            <v>0</v>
          </cell>
          <cell r="U1062">
            <v>0</v>
          </cell>
          <cell r="V1062">
            <v>2210</v>
          </cell>
          <cell r="W1062">
            <v>0</v>
          </cell>
          <cell r="X1062" t="str">
            <v>October2010-2011</v>
          </cell>
          <cell r="Y1062" t="str">
            <v>October2010-2011LegalMCCR</v>
          </cell>
          <cell r="Z1062" t="str">
            <v>Legal121667MCCR</v>
          </cell>
          <cell r="AA1062" t="str">
            <v>October2010-2011MCCR</v>
          </cell>
          <cell r="AB1062" t="str">
            <v>LegalMCCR</v>
          </cell>
          <cell r="AC1062" t="str">
            <v>NoMCCRLegal121667</v>
          </cell>
          <cell r="AD1062" t="str">
            <v>MCCROctoberMCCR</v>
          </cell>
          <cell r="AE1062" t="str">
            <v>LegalMCCR121667October</v>
          </cell>
          <cell r="AF1062">
            <v>2210</v>
          </cell>
          <cell r="AG1062">
            <v>0</v>
          </cell>
          <cell r="AH1062">
            <v>2210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row>
        <row r="1063">
          <cell r="A1063" t="str">
            <v>October</v>
          </cell>
          <cell r="B1063" t="str">
            <v>2010-2011</v>
          </cell>
          <cell r="C1063" t="str">
            <v>11000.512015.913</v>
          </cell>
          <cell r="D1063" t="str">
            <v>MCCR</v>
          </cell>
          <cell r="E1063" t="str">
            <v>MCCR</v>
          </cell>
          <cell r="F1063">
            <v>40473</v>
          </cell>
          <cell r="G1063">
            <v>202388</v>
          </cell>
          <cell r="H1063" t="str">
            <v>CBS Outdoor</v>
          </cell>
          <cell r="I1063">
            <v>5000</v>
          </cell>
          <cell r="J1063" t="str">
            <v>00139569</v>
          </cell>
          <cell r="K1063" t="str">
            <v xml:space="preserve"> </v>
          </cell>
          <cell r="L1063" t="str">
            <v>02323820</v>
          </cell>
          <cell r="M1063" t="str">
            <v>Additional Funding for 2010</v>
          </cell>
          <cell r="N1063" t="str">
            <v>MCCR</v>
          </cell>
          <cell r="O1063" t="str">
            <v>Outdoor</v>
          </cell>
          <cell r="P1063" t="str">
            <v>Yes</v>
          </cell>
          <cell r="Q1063">
            <v>5000</v>
          </cell>
          <cell r="R1063">
            <v>0</v>
          </cell>
          <cell r="S1063">
            <v>0</v>
          </cell>
          <cell r="T1063">
            <v>5000</v>
          </cell>
          <cell r="U1063">
            <v>0</v>
          </cell>
          <cell r="V1063">
            <v>0</v>
          </cell>
          <cell r="W1063">
            <v>0</v>
          </cell>
          <cell r="X1063" t="str">
            <v>October2010-2011</v>
          </cell>
          <cell r="Y1063" t="str">
            <v>October2010-2011OutdoorMCCR</v>
          </cell>
          <cell r="Z1063" t="str">
            <v>Outdoor202388MCCR</v>
          </cell>
          <cell r="AA1063" t="str">
            <v>October2010-2011MCCR</v>
          </cell>
          <cell r="AB1063" t="str">
            <v>OutdoorMCCR</v>
          </cell>
          <cell r="AC1063" t="str">
            <v>YesMCCROutdoor202388</v>
          </cell>
          <cell r="AD1063" t="str">
            <v>MCCROctoberMCCR</v>
          </cell>
          <cell r="AE1063" t="str">
            <v>OutdoorMCCR202388October</v>
          </cell>
          <cell r="AF1063">
            <v>5000</v>
          </cell>
          <cell r="AG1063">
            <v>0</v>
          </cell>
          <cell r="AH1063">
            <v>5000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row>
        <row r="1064">
          <cell r="A1064" t="str">
            <v>October</v>
          </cell>
          <cell r="B1064" t="str">
            <v>2010-2011</v>
          </cell>
          <cell r="C1064" t="str">
            <v>11000.512015.913</v>
          </cell>
          <cell r="D1064" t="str">
            <v>MCCR</v>
          </cell>
          <cell r="E1064" t="str">
            <v>MCCR</v>
          </cell>
          <cell r="F1064">
            <v>40473</v>
          </cell>
          <cell r="G1064">
            <v>165420</v>
          </cell>
          <cell r="H1064" t="str">
            <v>CBS Radio</v>
          </cell>
          <cell r="I1064">
            <v>5467.2</v>
          </cell>
          <cell r="J1064" t="str">
            <v>00139557</v>
          </cell>
          <cell r="K1064" t="str">
            <v xml:space="preserve"> </v>
          </cell>
          <cell r="L1064" t="str">
            <v>2243-103465</v>
          </cell>
          <cell r="M1064" t="str">
            <v>Additional Funding for 2010</v>
          </cell>
          <cell r="N1064" t="str">
            <v>MCCR</v>
          </cell>
          <cell r="O1064" t="str">
            <v>Radio</v>
          </cell>
          <cell r="P1064" t="str">
            <v>No</v>
          </cell>
          <cell r="Q1064">
            <v>0</v>
          </cell>
          <cell r="R1064">
            <v>5467.2</v>
          </cell>
          <cell r="S1064">
            <v>0</v>
          </cell>
          <cell r="T1064">
            <v>0</v>
          </cell>
          <cell r="U1064">
            <v>0</v>
          </cell>
          <cell r="V1064">
            <v>5467.2</v>
          </cell>
          <cell r="W1064">
            <v>0</v>
          </cell>
          <cell r="X1064" t="str">
            <v>October2010-2011</v>
          </cell>
          <cell r="Y1064" t="str">
            <v>October2010-2011RadioMCCR</v>
          </cell>
          <cell r="Z1064" t="str">
            <v>Radio165420MCCR</v>
          </cell>
          <cell r="AA1064" t="str">
            <v>October2010-2011MCCR</v>
          </cell>
          <cell r="AB1064" t="str">
            <v>RadioMCCR</v>
          </cell>
          <cell r="AC1064" t="str">
            <v>NoMCCRRadio165420</v>
          </cell>
          <cell r="AD1064" t="str">
            <v>MCCROctoberMCCR</v>
          </cell>
          <cell r="AE1064" t="str">
            <v>RadioMCCR165420October</v>
          </cell>
          <cell r="AF1064">
            <v>5467.2</v>
          </cell>
          <cell r="AG1064">
            <v>0</v>
          </cell>
          <cell r="AH1064">
            <v>5467.2</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row>
        <row r="1065">
          <cell r="A1065" t="str">
            <v>October</v>
          </cell>
          <cell r="B1065" t="str">
            <v>2010-2011</v>
          </cell>
          <cell r="C1065" t="str">
            <v>11000.512015.913</v>
          </cell>
          <cell r="D1065" t="str">
            <v>MCCR</v>
          </cell>
          <cell r="E1065" t="str">
            <v>MCCR</v>
          </cell>
          <cell r="F1065">
            <v>40473</v>
          </cell>
          <cell r="G1065" t="str">
            <v>MAGTBD</v>
          </cell>
          <cell r="H1065" t="str">
            <v>Central Florida Chapter Intern</v>
          </cell>
          <cell r="I1065">
            <v>300</v>
          </cell>
          <cell r="J1065" t="str">
            <v>00139574</v>
          </cell>
          <cell r="K1065" t="str">
            <v xml:space="preserve"> </v>
          </cell>
          <cell r="L1065" t="str">
            <v>1120</v>
          </cell>
          <cell r="M1065" t="str">
            <v>Additional Funding for 2010</v>
          </cell>
          <cell r="N1065" t="str">
            <v>MCCR</v>
          </cell>
          <cell r="O1065" t="str">
            <v>Print-Magazine</v>
          </cell>
          <cell r="P1065" t="str">
            <v>No</v>
          </cell>
          <cell r="Q1065">
            <v>0</v>
          </cell>
          <cell r="R1065">
            <v>300</v>
          </cell>
          <cell r="S1065">
            <v>0</v>
          </cell>
          <cell r="T1065">
            <v>0</v>
          </cell>
          <cell r="U1065">
            <v>0</v>
          </cell>
          <cell r="V1065">
            <v>300</v>
          </cell>
          <cell r="W1065">
            <v>0</v>
          </cell>
          <cell r="X1065" t="str">
            <v>October2010-2011</v>
          </cell>
          <cell r="Y1065" t="str">
            <v>October2010-2011Print-MagazineMCCR</v>
          </cell>
          <cell r="Z1065" t="str">
            <v>Print-MagazineMAGTBDMCCR</v>
          </cell>
          <cell r="AA1065" t="str">
            <v>October2010-2011MCCR</v>
          </cell>
          <cell r="AB1065" t="str">
            <v>Print-MagazineMCCR</v>
          </cell>
          <cell r="AC1065" t="str">
            <v>NoMCCRPrint-MagazineMAGTBD</v>
          </cell>
          <cell r="AD1065" t="str">
            <v>MCCROctoberMCCR</v>
          </cell>
          <cell r="AE1065" t="str">
            <v>Print-MagazineMCCRMAGTBDOctober</v>
          </cell>
          <cell r="AF1065">
            <v>300</v>
          </cell>
          <cell r="AG1065">
            <v>0</v>
          </cell>
          <cell r="AH1065">
            <v>300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row>
        <row r="1066">
          <cell r="A1066" t="str">
            <v>October</v>
          </cell>
          <cell r="B1066" t="str">
            <v>2010-2011</v>
          </cell>
          <cell r="C1066" t="str">
            <v>11000.512015.913</v>
          </cell>
          <cell r="D1066" t="str">
            <v>MCCR</v>
          </cell>
          <cell r="E1066" t="str">
            <v>MCCR</v>
          </cell>
          <cell r="F1066">
            <v>40473</v>
          </cell>
          <cell r="G1066">
            <v>29434</v>
          </cell>
          <cell r="H1066" t="str">
            <v>Tribune Interactive</v>
          </cell>
          <cell r="I1066">
            <v>2645.18</v>
          </cell>
          <cell r="J1066" t="str">
            <v>00139570</v>
          </cell>
          <cell r="K1066" t="str">
            <v>00361660</v>
          </cell>
          <cell r="L1066" t="str">
            <v>000052514</v>
          </cell>
          <cell r="M1066" t="str">
            <v>Additional Funding for 2010</v>
          </cell>
          <cell r="N1066" t="str">
            <v>MCCR</v>
          </cell>
          <cell r="O1066" t="str">
            <v>Online</v>
          </cell>
          <cell r="P1066" t="str">
            <v>No</v>
          </cell>
          <cell r="Q1066">
            <v>0</v>
          </cell>
          <cell r="R1066">
            <v>2645.18</v>
          </cell>
          <cell r="S1066">
            <v>0</v>
          </cell>
          <cell r="T1066">
            <v>0</v>
          </cell>
          <cell r="U1066">
            <v>0</v>
          </cell>
          <cell r="V1066">
            <v>2645.18</v>
          </cell>
          <cell r="W1066">
            <v>0</v>
          </cell>
          <cell r="X1066" t="str">
            <v>October2010-2011</v>
          </cell>
          <cell r="Y1066" t="str">
            <v>October2010-2011OnlineMCCR</v>
          </cell>
          <cell r="Z1066" t="str">
            <v>Online29434MCCR</v>
          </cell>
          <cell r="AA1066" t="str">
            <v>October2010-2011MCCR</v>
          </cell>
          <cell r="AB1066" t="str">
            <v>OnlineMCCR</v>
          </cell>
          <cell r="AC1066" t="str">
            <v>NoMCCROnline29434</v>
          </cell>
          <cell r="AD1066" t="str">
            <v>MCCROctoberMCCR</v>
          </cell>
          <cell r="AE1066" t="str">
            <v>OnlineMCCR29434October</v>
          </cell>
          <cell r="AF1066">
            <v>2645.18</v>
          </cell>
          <cell r="AG1066">
            <v>0</v>
          </cell>
          <cell r="AH1066">
            <v>2645.18</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row>
        <row r="1067">
          <cell r="A1067" t="str">
            <v>October</v>
          </cell>
          <cell r="B1067" t="str">
            <v>2010-2011</v>
          </cell>
          <cell r="C1067" t="str">
            <v>11000.512015.913</v>
          </cell>
          <cell r="D1067" t="str">
            <v>MCCR</v>
          </cell>
          <cell r="E1067" t="str">
            <v>MCCR</v>
          </cell>
          <cell r="F1067">
            <v>40478</v>
          </cell>
          <cell r="G1067">
            <v>56498</v>
          </cell>
          <cell r="H1067" t="str">
            <v>Brian Minnich Photography Inc</v>
          </cell>
          <cell r="I1067">
            <v>1000</v>
          </cell>
          <cell r="J1067" t="str">
            <v>00139627</v>
          </cell>
          <cell r="K1067" t="str">
            <v xml:space="preserve"> </v>
          </cell>
          <cell r="L1067" t="str">
            <v>OUC-439</v>
          </cell>
          <cell r="M1067" t="str">
            <v>ADDITIONAL FUNDS</v>
          </cell>
          <cell r="N1067" t="str">
            <v>MCCR</v>
          </cell>
          <cell r="O1067" t="str">
            <v>Production</v>
          </cell>
          <cell r="P1067" t="str">
            <v>No</v>
          </cell>
          <cell r="Q1067">
            <v>0</v>
          </cell>
          <cell r="R1067">
            <v>1000</v>
          </cell>
          <cell r="S1067">
            <v>0</v>
          </cell>
          <cell r="T1067">
            <v>0</v>
          </cell>
          <cell r="U1067">
            <v>0</v>
          </cell>
          <cell r="V1067">
            <v>1000</v>
          </cell>
          <cell r="W1067">
            <v>0</v>
          </cell>
          <cell r="X1067" t="str">
            <v>October2010-2011</v>
          </cell>
          <cell r="Y1067" t="str">
            <v>October2010-2011ProductionMCCR</v>
          </cell>
          <cell r="Z1067" t="str">
            <v>Production56498MCCR</v>
          </cell>
          <cell r="AA1067" t="str">
            <v>October2010-2011MCCR</v>
          </cell>
          <cell r="AB1067" t="str">
            <v>ProductionMCCR</v>
          </cell>
          <cell r="AC1067" t="str">
            <v>NoMCCRProduction56498</v>
          </cell>
          <cell r="AD1067" t="str">
            <v>MCCROctoberMCCR</v>
          </cell>
          <cell r="AE1067" t="str">
            <v>ProductionMCCR56498October</v>
          </cell>
          <cell r="AF1067">
            <v>1000</v>
          </cell>
          <cell r="AG1067">
            <v>0</v>
          </cell>
          <cell r="AH1067">
            <v>1000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row>
        <row r="1068">
          <cell r="A1068" t="str">
            <v>October</v>
          </cell>
          <cell r="B1068" t="str">
            <v>2010-2011</v>
          </cell>
          <cell r="C1068" t="str">
            <v>11000.512015.913</v>
          </cell>
          <cell r="D1068" t="str">
            <v>MCCR</v>
          </cell>
          <cell r="E1068" t="str">
            <v>MCCR</v>
          </cell>
          <cell r="F1068">
            <v>40478</v>
          </cell>
          <cell r="G1068">
            <v>163797</v>
          </cell>
          <cell r="H1068" t="str">
            <v>Clear Channel Outdoor</v>
          </cell>
          <cell r="I1068">
            <v>750</v>
          </cell>
          <cell r="J1068" t="str">
            <v>00139625</v>
          </cell>
          <cell r="K1068" t="str">
            <v xml:space="preserve"> </v>
          </cell>
          <cell r="L1068" t="str">
            <v>17043189</v>
          </cell>
          <cell r="M1068" t="str">
            <v>Additional Funding for 2010</v>
          </cell>
          <cell r="N1068" t="str">
            <v>MCCR</v>
          </cell>
          <cell r="O1068" t="str">
            <v>Outdoor</v>
          </cell>
          <cell r="P1068" t="str">
            <v>Yes</v>
          </cell>
          <cell r="Q1068">
            <v>750</v>
          </cell>
          <cell r="R1068">
            <v>0</v>
          </cell>
          <cell r="S1068">
            <v>0</v>
          </cell>
          <cell r="T1068">
            <v>750</v>
          </cell>
          <cell r="U1068">
            <v>0</v>
          </cell>
          <cell r="V1068">
            <v>0</v>
          </cell>
          <cell r="W1068">
            <v>0</v>
          </cell>
          <cell r="X1068" t="str">
            <v>October2010-2011</v>
          </cell>
          <cell r="Y1068" t="str">
            <v>October2010-2011OutdoorMCCR</v>
          </cell>
          <cell r="Z1068" t="str">
            <v>Outdoor163797MCCR</v>
          </cell>
          <cell r="AA1068" t="str">
            <v>October2010-2011MCCR</v>
          </cell>
          <cell r="AB1068" t="str">
            <v>OutdoorMCCR</v>
          </cell>
          <cell r="AC1068" t="str">
            <v>YesMCCROutdoor163797</v>
          </cell>
          <cell r="AD1068" t="str">
            <v>MCCROctoberMCCR</v>
          </cell>
          <cell r="AE1068" t="str">
            <v>OutdoorMCCR163797October</v>
          </cell>
          <cell r="AF1068">
            <v>750</v>
          </cell>
          <cell r="AG1068">
            <v>0</v>
          </cell>
          <cell r="AH1068">
            <v>750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row>
        <row r="1069">
          <cell r="A1069" t="str">
            <v>October</v>
          </cell>
          <cell r="B1069" t="str">
            <v>2010-2011</v>
          </cell>
          <cell r="C1069" t="str">
            <v>11000.512015.913</v>
          </cell>
          <cell r="D1069" t="str">
            <v>MCCR</v>
          </cell>
          <cell r="E1069" t="str">
            <v>MCCR</v>
          </cell>
          <cell r="F1069">
            <v>40478</v>
          </cell>
          <cell r="G1069">
            <v>163797</v>
          </cell>
          <cell r="H1069" t="str">
            <v>Clear Channel Outdoor</v>
          </cell>
          <cell r="I1069">
            <v>2500</v>
          </cell>
          <cell r="J1069" t="str">
            <v>00139625</v>
          </cell>
          <cell r="K1069" t="str">
            <v xml:space="preserve"> </v>
          </cell>
          <cell r="L1069" t="str">
            <v>17043397</v>
          </cell>
          <cell r="M1069" t="str">
            <v>Additional Funding for 2010</v>
          </cell>
          <cell r="N1069" t="str">
            <v>MCCR</v>
          </cell>
          <cell r="O1069" t="str">
            <v>Outdoor</v>
          </cell>
          <cell r="P1069" t="str">
            <v>Yes</v>
          </cell>
          <cell r="Q1069">
            <v>2500</v>
          </cell>
          <cell r="R1069">
            <v>0</v>
          </cell>
          <cell r="S1069">
            <v>0</v>
          </cell>
          <cell r="T1069">
            <v>2500</v>
          </cell>
          <cell r="U1069">
            <v>0</v>
          </cell>
          <cell r="V1069">
            <v>0</v>
          </cell>
          <cell r="W1069">
            <v>0</v>
          </cell>
          <cell r="X1069" t="str">
            <v>October2010-2011</v>
          </cell>
          <cell r="Y1069" t="str">
            <v>October2010-2011OutdoorMCCR</v>
          </cell>
          <cell r="Z1069" t="str">
            <v>Outdoor163797MCCR</v>
          </cell>
          <cell r="AA1069" t="str">
            <v>October2010-2011MCCR</v>
          </cell>
          <cell r="AB1069" t="str">
            <v>OutdoorMCCR</v>
          </cell>
          <cell r="AC1069" t="str">
            <v>YesMCCROutdoor163797</v>
          </cell>
          <cell r="AD1069" t="str">
            <v>MCCROctoberMCCR</v>
          </cell>
          <cell r="AE1069" t="str">
            <v>OutdoorMCCR163797October</v>
          </cell>
          <cell r="AF1069">
            <v>2500</v>
          </cell>
          <cell r="AG1069">
            <v>0</v>
          </cell>
          <cell r="AH1069">
            <v>2500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row>
        <row r="1070">
          <cell r="A1070" t="str">
            <v>October</v>
          </cell>
          <cell r="B1070" t="str">
            <v>2010-2011</v>
          </cell>
          <cell r="C1070" t="str">
            <v>11000.512015.913</v>
          </cell>
          <cell r="D1070" t="str">
            <v>MCCR</v>
          </cell>
          <cell r="E1070" t="str">
            <v>MCCR</v>
          </cell>
          <cell r="F1070">
            <v>40478</v>
          </cell>
          <cell r="G1070">
            <v>65976</v>
          </cell>
          <cell r="H1070" t="str">
            <v>Richmond Gibbs Photography</v>
          </cell>
          <cell r="I1070">
            <v>500</v>
          </cell>
          <cell r="J1070" t="str">
            <v>00139624</v>
          </cell>
          <cell r="K1070" t="str">
            <v xml:space="preserve"> </v>
          </cell>
          <cell r="L1070" t="str">
            <v>3039</v>
          </cell>
          <cell r="M1070" t="str">
            <v>ADDITIONAL FUNDS</v>
          </cell>
          <cell r="N1070" t="str">
            <v>MCCR</v>
          </cell>
          <cell r="O1070" t="str">
            <v>Production</v>
          </cell>
          <cell r="P1070" t="str">
            <v>No</v>
          </cell>
          <cell r="Q1070">
            <v>0</v>
          </cell>
          <cell r="R1070">
            <v>500</v>
          </cell>
          <cell r="S1070">
            <v>0</v>
          </cell>
          <cell r="T1070">
            <v>0</v>
          </cell>
          <cell r="U1070">
            <v>0</v>
          </cell>
          <cell r="V1070">
            <v>500</v>
          </cell>
          <cell r="W1070">
            <v>0</v>
          </cell>
          <cell r="X1070" t="str">
            <v>October2010-2011</v>
          </cell>
          <cell r="Y1070" t="str">
            <v>October2010-2011ProductionMCCR</v>
          </cell>
          <cell r="Z1070" t="str">
            <v>Production65976MCCR</v>
          </cell>
          <cell r="AA1070" t="str">
            <v>October2010-2011MCCR</v>
          </cell>
          <cell r="AB1070" t="str">
            <v>ProductionMCCR</v>
          </cell>
          <cell r="AC1070" t="str">
            <v>NoMCCRProduction65976</v>
          </cell>
          <cell r="AD1070" t="str">
            <v>MCCROctoberMCCR</v>
          </cell>
          <cell r="AE1070" t="str">
            <v>ProductionMCCR65976October</v>
          </cell>
          <cell r="AF1070">
            <v>500</v>
          </cell>
          <cell r="AG1070">
            <v>0</v>
          </cell>
          <cell r="AH1070">
            <v>500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row>
        <row r="1071">
          <cell r="A1071" t="str">
            <v>November</v>
          </cell>
          <cell r="B1071" t="str">
            <v>2010-2011</v>
          </cell>
          <cell r="C1071" t="str">
            <v>11000.512015.913</v>
          </cell>
          <cell r="D1071" t="str">
            <v>MCCR</v>
          </cell>
          <cell r="E1071" t="str">
            <v>MCCR</v>
          </cell>
          <cell r="F1071">
            <v>40486</v>
          </cell>
          <cell r="G1071">
            <v>186176</v>
          </cell>
          <cell r="H1071" t="str">
            <v>Say It Loud</v>
          </cell>
          <cell r="I1071">
            <v>2181.2199999999998</v>
          </cell>
          <cell r="J1071" t="str">
            <v>00139740</v>
          </cell>
          <cell r="K1071" t="str">
            <v xml:space="preserve"> </v>
          </cell>
          <cell r="L1071" t="str">
            <v>10-SIL-320-BAL</v>
          </cell>
          <cell r="M1071" t="str">
            <v>VIDEO PRODUCTION SERVICES</v>
          </cell>
          <cell r="N1071" t="str">
            <v>MCCR</v>
          </cell>
          <cell r="O1071" t="str">
            <v>Production</v>
          </cell>
          <cell r="P1071" t="str">
            <v>No</v>
          </cell>
          <cell r="Q1071">
            <v>0</v>
          </cell>
          <cell r="R1071">
            <v>2181.2199999999998</v>
          </cell>
          <cell r="S1071">
            <v>0</v>
          </cell>
          <cell r="T1071">
            <v>0</v>
          </cell>
          <cell r="U1071">
            <v>0</v>
          </cell>
          <cell r="V1071">
            <v>2181.2199999999998</v>
          </cell>
          <cell r="W1071">
            <v>0</v>
          </cell>
          <cell r="X1071" t="str">
            <v>November2010-2011</v>
          </cell>
          <cell r="Y1071" t="str">
            <v>November2010-2011ProductionMCCR</v>
          </cell>
          <cell r="Z1071" t="str">
            <v>Production186176MCCR</v>
          </cell>
          <cell r="AA1071" t="str">
            <v>November2010-2011MCCR</v>
          </cell>
          <cell r="AB1071" t="str">
            <v>ProductionMCCR</v>
          </cell>
          <cell r="AC1071" t="str">
            <v>NoMCCRProduction186176</v>
          </cell>
          <cell r="AD1071" t="str">
            <v>MCCRNovemberMCCR</v>
          </cell>
          <cell r="AE1071" t="str">
            <v>ProductionMCCR186176November</v>
          </cell>
          <cell r="AF1071">
            <v>2181.2199999999998</v>
          </cell>
          <cell r="AG1071">
            <v>0</v>
          </cell>
          <cell r="AH1071">
            <v>0</v>
          </cell>
          <cell r="AI1071">
            <v>2181.2199999999998</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row>
        <row r="1072">
          <cell r="A1072" t="str">
            <v>November</v>
          </cell>
          <cell r="B1072" t="str">
            <v>2010-2011</v>
          </cell>
          <cell r="C1072" t="str">
            <v>11000.512015.913</v>
          </cell>
          <cell r="D1072" t="str">
            <v>MCCR</v>
          </cell>
          <cell r="E1072" t="str">
            <v>MCCR</v>
          </cell>
          <cell r="F1072">
            <v>40497</v>
          </cell>
          <cell r="G1072">
            <v>207516</v>
          </cell>
          <cell r="H1072" t="str">
            <v>Eco Guys</v>
          </cell>
          <cell r="I1072">
            <v>1880</v>
          </cell>
          <cell r="J1072" t="str">
            <v xml:space="preserve"> </v>
          </cell>
          <cell r="K1072" t="str">
            <v xml:space="preserve"> </v>
          </cell>
          <cell r="L1072" t="str">
            <v>SPONSORSHIP 11/10</v>
          </cell>
          <cell r="M1072" t="str">
            <v>sponsorship</v>
          </cell>
          <cell r="N1072" t="str">
            <v>MCCR</v>
          </cell>
          <cell r="O1072" t="str">
            <v>Other Promo</v>
          </cell>
          <cell r="P1072" t="str">
            <v>Yes</v>
          </cell>
          <cell r="Q1072">
            <v>1880</v>
          </cell>
          <cell r="R1072">
            <v>0</v>
          </cell>
          <cell r="S1072">
            <v>0</v>
          </cell>
          <cell r="T1072">
            <v>1880</v>
          </cell>
          <cell r="U1072">
            <v>0</v>
          </cell>
          <cell r="V1072">
            <v>0</v>
          </cell>
          <cell r="W1072">
            <v>0</v>
          </cell>
          <cell r="X1072" t="str">
            <v>November2010-2011</v>
          </cell>
          <cell r="Y1072" t="str">
            <v>November2010-2011Other PromoMCCR</v>
          </cell>
          <cell r="Z1072" t="str">
            <v>Other Promo207516MCCR</v>
          </cell>
          <cell r="AA1072" t="str">
            <v>November2010-2011MCCR</v>
          </cell>
          <cell r="AB1072" t="str">
            <v>Other PromoMCCR</v>
          </cell>
          <cell r="AC1072" t="str">
            <v>YesMCCROther Promo207516</v>
          </cell>
          <cell r="AD1072" t="str">
            <v>MCCRNovemberMCCR</v>
          </cell>
          <cell r="AE1072" t="str">
            <v>Other PromoMCCR207516November</v>
          </cell>
          <cell r="AF1072">
            <v>1880</v>
          </cell>
          <cell r="AG1072">
            <v>0</v>
          </cell>
          <cell r="AH1072">
            <v>0</v>
          </cell>
          <cell r="AI1072">
            <v>1880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row>
        <row r="1073">
          <cell r="A1073" t="str">
            <v>November</v>
          </cell>
          <cell r="B1073" t="str">
            <v>2010-2011</v>
          </cell>
          <cell r="C1073" t="str">
            <v>11000.512015.913</v>
          </cell>
          <cell r="D1073" t="str">
            <v>MCCR</v>
          </cell>
          <cell r="E1073" t="str">
            <v>MCCR</v>
          </cell>
          <cell r="F1073">
            <v>40499</v>
          </cell>
          <cell r="G1073">
            <v>96194</v>
          </cell>
          <cell r="H1073" t="str">
            <v>Boone High School Lacrosse</v>
          </cell>
          <cell r="I1073">
            <v>160</v>
          </cell>
          <cell r="J1073" t="str">
            <v xml:space="preserve"> </v>
          </cell>
          <cell r="K1073" t="str">
            <v xml:space="preserve"> </v>
          </cell>
          <cell r="L1073" t="str">
            <v>BARLEY TANNER 11/10</v>
          </cell>
          <cell r="M1073" t="str">
            <v>full page ad Tanner Barley</v>
          </cell>
          <cell r="N1073" t="str">
            <v>MCCR</v>
          </cell>
          <cell r="O1073" t="str">
            <v>Print-Newspaper</v>
          </cell>
          <cell r="P1073" t="str">
            <v>Yes</v>
          </cell>
          <cell r="Q1073">
            <v>160</v>
          </cell>
          <cell r="R1073">
            <v>0</v>
          </cell>
          <cell r="S1073">
            <v>0</v>
          </cell>
          <cell r="T1073">
            <v>160</v>
          </cell>
          <cell r="U1073">
            <v>0</v>
          </cell>
          <cell r="V1073">
            <v>0</v>
          </cell>
          <cell r="W1073">
            <v>0</v>
          </cell>
          <cell r="X1073" t="str">
            <v>November2010-2011</v>
          </cell>
          <cell r="Y1073" t="str">
            <v>November2010-2011Print-NewspaperMCCR</v>
          </cell>
          <cell r="Z1073" t="str">
            <v>Print-Newspaper96194MCCR</v>
          </cell>
          <cell r="AA1073" t="str">
            <v>November2010-2011MCCR</v>
          </cell>
          <cell r="AB1073" t="str">
            <v>Print-NewspaperMCCR</v>
          </cell>
          <cell r="AC1073" t="str">
            <v>YesMCCRPrint-Newspaper96194</v>
          </cell>
          <cell r="AD1073" t="str">
            <v>MCCRNovemberMCCR</v>
          </cell>
          <cell r="AE1073" t="str">
            <v>Print-NewspaperMCCR96194November</v>
          </cell>
          <cell r="AF1073">
            <v>160</v>
          </cell>
          <cell r="AG1073">
            <v>0</v>
          </cell>
          <cell r="AH1073">
            <v>0</v>
          </cell>
          <cell r="AI1073">
            <v>160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row>
        <row r="1074">
          <cell r="A1074" t="str">
            <v>November</v>
          </cell>
          <cell r="B1074" t="str">
            <v>2010-2011</v>
          </cell>
          <cell r="C1074" t="str">
            <v>11000.512015.913</v>
          </cell>
          <cell r="D1074" t="str">
            <v>MCCR</v>
          </cell>
          <cell r="E1074" t="str">
            <v>MCCR</v>
          </cell>
          <cell r="F1074">
            <v>40499</v>
          </cell>
          <cell r="G1074">
            <v>96194</v>
          </cell>
          <cell r="H1074" t="str">
            <v>Boone High School Lacrosse</v>
          </cell>
          <cell r="I1074">
            <v>160</v>
          </cell>
          <cell r="J1074" t="str">
            <v xml:space="preserve"> </v>
          </cell>
          <cell r="K1074" t="str">
            <v xml:space="preserve"> </v>
          </cell>
          <cell r="L1074" t="str">
            <v>BULLOCK JUSTIN 11/10</v>
          </cell>
          <cell r="M1074" t="str">
            <v>full pg add Justin Bullock</v>
          </cell>
          <cell r="N1074" t="str">
            <v>MCCR</v>
          </cell>
          <cell r="O1074" t="str">
            <v>Print-Newspaper</v>
          </cell>
          <cell r="P1074" t="str">
            <v>Yes</v>
          </cell>
          <cell r="Q1074">
            <v>160</v>
          </cell>
          <cell r="R1074">
            <v>0</v>
          </cell>
          <cell r="S1074">
            <v>0</v>
          </cell>
          <cell r="T1074">
            <v>160</v>
          </cell>
          <cell r="U1074">
            <v>0</v>
          </cell>
          <cell r="V1074">
            <v>0</v>
          </cell>
          <cell r="W1074">
            <v>0</v>
          </cell>
          <cell r="X1074" t="str">
            <v>November2010-2011</v>
          </cell>
          <cell r="Y1074" t="str">
            <v>November2010-2011Print-NewspaperMCCR</v>
          </cell>
          <cell r="Z1074" t="str">
            <v>Print-Newspaper96194MCCR</v>
          </cell>
          <cell r="AA1074" t="str">
            <v>November2010-2011MCCR</v>
          </cell>
          <cell r="AB1074" t="str">
            <v>Print-NewspaperMCCR</v>
          </cell>
          <cell r="AC1074" t="str">
            <v>YesMCCRPrint-Newspaper96194</v>
          </cell>
          <cell r="AD1074" t="str">
            <v>MCCRNovemberMCCR</v>
          </cell>
          <cell r="AE1074" t="str">
            <v>Print-NewspaperMCCR96194November</v>
          </cell>
          <cell r="AF1074">
            <v>160</v>
          </cell>
          <cell r="AG1074">
            <v>0</v>
          </cell>
          <cell r="AH1074">
            <v>0</v>
          </cell>
          <cell r="AI1074">
            <v>160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row>
        <row r="1075">
          <cell r="A1075" t="str">
            <v>November</v>
          </cell>
          <cell r="B1075" t="str">
            <v>2010-2011</v>
          </cell>
          <cell r="C1075" t="str">
            <v>11000.512015.913</v>
          </cell>
          <cell r="D1075" t="str">
            <v>MCCR</v>
          </cell>
          <cell r="E1075" t="str">
            <v>MCCR</v>
          </cell>
          <cell r="F1075">
            <v>40501</v>
          </cell>
          <cell r="G1075">
            <v>202388</v>
          </cell>
          <cell r="H1075" t="str">
            <v>CBS Outdoor</v>
          </cell>
          <cell r="I1075">
            <v>2500</v>
          </cell>
          <cell r="J1075" t="str">
            <v>00139942</v>
          </cell>
          <cell r="K1075" t="str">
            <v xml:space="preserve"> </v>
          </cell>
          <cell r="L1075" t="str">
            <v>02345310</v>
          </cell>
          <cell r="M1075" t="str">
            <v>Additional Funding for 2010</v>
          </cell>
          <cell r="N1075" t="str">
            <v>MCCR</v>
          </cell>
          <cell r="O1075" t="str">
            <v>Outdoor</v>
          </cell>
          <cell r="P1075" t="str">
            <v>Yes</v>
          </cell>
          <cell r="Q1075">
            <v>2500</v>
          </cell>
          <cell r="R1075">
            <v>0</v>
          </cell>
          <cell r="S1075">
            <v>0</v>
          </cell>
          <cell r="T1075">
            <v>2500</v>
          </cell>
          <cell r="U1075">
            <v>0</v>
          </cell>
          <cell r="V1075">
            <v>0</v>
          </cell>
          <cell r="W1075">
            <v>0</v>
          </cell>
          <cell r="X1075" t="str">
            <v>November2010-2011</v>
          </cell>
          <cell r="Y1075" t="str">
            <v>November2010-2011OutdoorMCCR</v>
          </cell>
          <cell r="Z1075" t="str">
            <v>Outdoor202388MCCR</v>
          </cell>
          <cell r="AA1075" t="str">
            <v>November2010-2011MCCR</v>
          </cell>
          <cell r="AB1075" t="str">
            <v>OutdoorMCCR</v>
          </cell>
          <cell r="AC1075" t="str">
            <v>YesMCCROutdoor202388</v>
          </cell>
          <cell r="AD1075" t="str">
            <v>MCCRNovemberMCCR</v>
          </cell>
          <cell r="AE1075" t="str">
            <v>OutdoorMCCR202388November</v>
          </cell>
          <cell r="AF1075">
            <v>2500</v>
          </cell>
          <cell r="AG1075">
            <v>0</v>
          </cell>
          <cell r="AH1075">
            <v>0</v>
          </cell>
          <cell r="AI1075">
            <v>2500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row>
        <row r="1076">
          <cell r="A1076" t="str">
            <v>November</v>
          </cell>
          <cell r="B1076" t="str">
            <v>2010-2011</v>
          </cell>
          <cell r="C1076" t="str">
            <v>11000.512015.913</v>
          </cell>
          <cell r="D1076" t="str">
            <v>MCCR</v>
          </cell>
          <cell r="E1076" t="str">
            <v>MCCR</v>
          </cell>
          <cell r="F1076">
            <v>40505</v>
          </cell>
          <cell r="G1076">
            <v>146250</v>
          </cell>
          <cell r="H1076" t="str">
            <v>Appleton Creative Incorporated</v>
          </cell>
          <cell r="I1076">
            <v>100</v>
          </cell>
          <cell r="J1076" t="str">
            <v>00139985</v>
          </cell>
          <cell r="K1076" t="str">
            <v xml:space="preserve"> </v>
          </cell>
          <cell r="L1076" t="str">
            <v>124588</v>
          </cell>
          <cell r="M1076" t="str">
            <v>VIDEO PRODUCTION SERVICES</v>
          </cell>
          <cell r="N1076" t="str">
            <v>MCCR</v>
          </cell>
          <cell r="O1076" t="str">
            <v>Production</v>
          </cell>
          <cell r="P1076" t="str">
            <v>No</v>
          </cell>
          <cell r="Q1076">
            <v>0</v>
          </cell>
          <cell r="R1076">
            <v>100</v>
          </cell>
          <cell r="S1076">
            <v>0</v>
          </cell>
          <cell r="T1076">
            <v>0</v>
          </cell>
          <cell r="U1076">
            <v>0</v>
          </cell>
          <cell r="V1076">
            <v>100</v>
          </cell>
          <cell r="W1076">
            <v>0</v>
          </cell>
          <cell r="X1076" t="str">
            <v>November2010-2011</v>
          </cell>
          <cell r="Y1076" t="str">
            <v>November2010-2011ProductionMCCR</v>
          </cell>
          <cell r="Z1076" t="str">
            <v>Production146250MCCR</v>
          </cell>
          <cell r="AA1076" t="str">
            <v>November2010-2011MCCR</v>
          </cell>
          <cell r="AB1076" t="str">
            <v>ProductionMCCR</v>
          </cell>
          <cell r="AC1076" t="str">
            <v>NoMCCRProduction146250</v>
          </cell>
          <cell r="AD1076" t="str">
            <v>MCCRNovemberMCCR</v>
          </cell>
          <cell r="AE1076" t="str">
            <v>ProductionMCCR146250November</v>
          </cell>
          <cell r="AF1076">
            <v>100</v>
          </cell>
          <cell r="AG1076">
            <v>0</v>
          </cell>
          <cell r="AH1076">
            <v>0</v>
          </cell>
          <cell r="AI1076">
            <v>100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row>
        <row r="1077">
          <cell r="A1077" t="str">
            <v>November</v>
          </cell>
          <cell r="B1077" t="str">
            <v>2010-2011</v>
          </cell>
          <cell r="C1077" t="str">
            <v>11000.512015.913</v>
          </cell>
          <cell r="D1077" t="str">
            <v>MCCR</v>
          </cell>
          <cell r="E1077" t="str">
            <v>MCCR</v>
          </cell>
          <cell r="F1077">
            <v>40505</v>
          </cell>
          <cell r="G1077">
            <v>163797</v>
          </cell>
          <cell r="H1077" t="str">
            <v>Clear Channel Outdoor</v>
          </cell>
          <cell r="I1077">
            <v>750</v>
          </cell>
          <cell r="J1077" t="str">
            <v>00139984</v>
          </cell>
          <cell r="K1077" t="str">
            <v xml:space="preserve"> </v>
          </cell>
          <cell r="L1077" t="str">
            <v>17043722</v>
          </cell>
          <cell r="M1077" t="str">
            <v>Additional Funding for 2010</v>
          </cell>
          <cell r="N1077" t="str">
            <v>MCCR</v>
          </cell>
          <cell r="O1077" t="str">
            <v>Outdoor</v>
          </cell>
          <cell r="P1077" t="str">
            <v>Yes</v>
          </cell>
          <cell r="Q1077">
            <v>750</v>
          </cell>
          <cell r="R1077">
            <v>0</v>
          </cell>
          <cell r="S1077">
            <v>0</v>
          </cell>
          <cell r="T1077">
            <v>750</v>
          </cell>
          <cell r="U1077">
            <v>0</v>
          </cell>
          <cell r="V1077">
            <v>0</v>
          </cell>
          <cell r="W1077">
            <v>0</v>
          </cell>
          <cell r="X1077" t="str">
            <v>November2010-2011</v>
          </cell>
          <cell r="Y1077" t="str">
            <v>November2010-2011OutdoorMCCR</v>
          </cell>
          <cell r="Z1077" t="str">
            <v>Outdoor163797MCCR</v>
          </cell>
          <cell r="AA1077" t="str">
            <v>November2010-2011MCCR</v>
          </cell>
          <cell r="AB1077" t="str">
            <v>OutdoorMCCR</v>
          </cell>
          <cell r="AC1077" t="str">
            <v>YesMCCROutdoor163797</v>
          </cell>
          <cell r="AD1077" t="str">
            <v>MCCRNovemberMCCR</v>
          </cell>
          <cell r="AE1077" t="str">
            <v>OutdoorMCCR163797November</v>
          </cell>
          <cell r="AF1077">
            <v>750</v>
          </cell>
          <cell r="AG1077">
            <v>0</v>
          </cell>
          <cell r="AH1077">
            <v>0</v>
          </cell>
          <cell r="AI1077">
            <v>750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row>
        <row r="1078">
          <cell r="A1078" t="str">
            <v>November</v>
          </cell>
          <cell r="B1078" t="str">
            <v>2010-2011</v>
          </cell>
          <cell r="C1078" t="str">
            <v>11000.512015.913</v>
          </cell>
          <cell r="D1078" t="str">
            <v>MCCR</v>
          </cell>
          <cell r="E1078" t="str">
            <v>MCCR</v>
          </cell>
          <cell r="F1078">
            <v>40505</v>
          </cell>
          <cell r="G1078" t="str">
            <v>113012-ON</v>
          </cell>
          <cell r="H1078" t="str">
            <v>WFTV Inc</v>
          </cell>
          <cell r="I1078">
            <v>1250</v>
          </cell>
          <cell r="J1078" t="str">
            <v>00139982</v>
          </cell>
          <cell r="K1078" t="str">
            <v xml:space="preserve"> </v>
          </cell>
          <cell r="L1078" t="str">
            <v>433400</v>
          </cell>
          <cell r="M1078" t="str">
            <v>Additional Funding for 2010</v>
          </cell>
          <cell r="N1078" t="str">
            <v>MCCR</v>
          </cell>
          <cell r="O1078" t="str">
            <v>Online</v>
          </cell>
          <cell r="P1078" t="str">
            <v>Yes</v>
          </cell>
          <cell r="Q1078">
            <v>1250</v>
          </cell>
          <cell r="R1078">
            <v>0</v>
          </cell>
          <cell r="S1078">
            <v>0</v>
          </cell>
          <cell r="T1078">
            <v>1250</v>
          </cell>
          <cell r="U1078">
            <v>0</v>
          </cell>
          <cell r="V1078">
            <v>0</v>
          </cell>
          <cell r="W1078">
            <v>0</v>
          </cell>
          <cell r="X1078" t="str">
            <v>November2010-2011</v>
          </cell>
          <cell r="Y1078" t="str">
            <v>November2010-2011OnlineMCCR</v>
          </cell>
          <cell r="Z1078" t="str">
            <v>Online113012-ONMCCR</v>
          </cell>
          <cell r="AA1078" t="str">
            <v>November2010-2011MCCR</v>
          </cell>
          <cell r="AB1078" t="str">
            <v>OnlineMCCR</v>
          </cell>
          <cell r="AC1078" t="str">
            <v>YesMCCROnline113012-ON</v>
          </cell>
          <cell r="AD1078" t="str">
            <v>MCCRNovemberMCCR</v>
          </cell>
          <cell r="AE1078" t="str">
            <v>OnlineMCCR113012-ONNovember</v>
          </cell>
          <cell r="AF1078">
            <v>1250</v>
          </cell>
          <cell r="AG1078">
            <v>0</v>
          </cell>
          <cell r="AH1078">
            <v>0</v>
          </cell>
          <cell r="AI1078">
            <v>1250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row>
        <row r="1079">
          <cell r="A1079" t="str">
            <v>November</v>
          </cell>
          <cell r="B1079" t="str">
            <v>2010-2011</v>
          </cell>
          <cell r="C1079" t="str">
            <v>11000.512015.913</v>
          </cell>
          <cell r="D1079" t="str">
            <v>MCCR</v>
          </cell>
          <cell r="E1079" t="str">
            <v>MCCR</v>
          </cell>
          <cell r="F1079">
            <v>40506</v>
          </cell>
          <cell r="G1079" t="str">
            <v>PHOTO</v>
          </cell>
          <cell r="H1079" t="str">
            <v>21st Century MD Photodisc Gett</v>
          </cell>
          <cell r="I1079">
            <v>199.95</v>
          </cell>
          <cell r="J1079" t="str">
            <v xml:space="preserve"> </v>
          </cell>
          <cell r="K1079" t="str">
            <v xml:space="preserve"> </v>
          </cell>
          <cell r="L1079" t="str">
            <v>AMX144772210288501</v>
          </cell>
          <cell r="M1079" t="str">
            <v>OSANIJ11000</v>
          </cell>
          <cell r="N1079" t="str">
            <v>MCCR</v>
          </cell>
          <cell r="O1079" t="str">
            <v>Production</v>
          </cell>
          <cell r="P1079" t="str">
            <v>No</v>
          </cell>
          <cell r="Q1079">
            <v>0</v>
          </cell>
          <cell r="R1079">
            <v>199.95</v>
          </cell>
          <cell r="S1079">
            <v>0</v>
          </cell>
          <cell r="T1079">
            <v>0</v>
          </cell>
          <cell r="U1079">
            <v>0</v>
          </cell>
          <cell r="V1079">
            <v>199.95</v>
          </cell>
          <cell r="W1079">
            <v>0</v>
          </cell>
          <cell r="X1079" t="str">
            <v>November2010-2011</v>
          </cell>
          <cell r="Y1079" t="str">
            <v>November2010-2011ProductionMCCR</v>
          </cell>
          <cell r="Z1079" t="str">
            <v>ProductionPHOTOMCCR</v>
          </cell>
          <cell r="AA1079" t="str">
            <v>November2010-2011MCCR</v>
          </cell>
          <cell r="AB1079" t="str">
            <v>ProductionMCCR</v>
          </cell>
          <cell r="AC1079" t="str">
            <v>NoMCCRProductionPHOTO</v>
          </cell>
          <cell r="AD1079" t="str">
            <v>MCCRNovemberMCCR</v>
          </cell>
          <cell r="AE1079" t="str">
            <v>ProductionMCCRPHOTONovember</v>
          </cell>
          <cell r="AF1079">
            <v>199.95</v>
          </cell>
          <cell r="AG1079">
            <v>0</v>
          </cell>
          <cell r="AH1079">
            <v>0</v>
          </cell>
          <cell r="AI1079">
            <v>199.95</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row>
        <row r="1080">
          <cell r="A1080" t="str">
            <v>November</v>
          </cell>
          <cell r="B1080" t="str">
            <v>2010-2011</v>
          </cell>
          <cell r="C1080" t="str">
            <v>11000.512015.913</v>
          </cell>
          <cell r="D1080" t="str">
            <v>MCCR</v>
          </cell>
          <cell r="E1080" t="str">
            <v>MCCR</v>
          </cell>
          <cell r="F1080">
            <v>40506</v>
          </cell>
          <cell r="G1080">
            <v>163797</v>
          </cell>
          <cell r="H1080" t="str">
            <v>Clear Channel Outdoor</v>
          </cell>
          <cell r="I1080">
            <v>2500</v>
          </cell>
          <cell r="J1080" t="str">
            <v>00140009</v>
          </cell>
          <cell r="K1080" t="str">
            <v xml:space="preserve"> </v>
          </cell>
          <cell r="L1080" t="str">
            <v>17043919</v>
          </cell>
          <cell r="M1080" t="str">
            <v>Additional Funding for 2010</v>
          </cell>
          <cell r="N1080" t="str">
            <v>MCCR</v>
          </cell>
          <cell r="O1080" t="str">
            <v>Outdoor</v>
          </cell>
          <cell r="P1080" t="str">
            <v>Yes</v>
          </cell>
          <cell r="Q1080">
            <v>2500</v>
          </cell>
          <cell r="R1080">
            <v>0</v>
          </cell>
          <cell r="S1080">
            <v>0</v>
          </cell>
          <cell r="T1080">
            <v>2500</v>
          </cell>
          <cell r="U1080">
            <v>0</v>
          </cell>
          <cell r="V1080">
            <v>0</v>
          </cell>
          <cell r="W1080">
            <v>0</v>
          </cell>
          <cell r="X1080" t="str">
            <v>November2010-2011</v>
          </cell>
          <cell r="Y1080" t="str">
            <v>November2010-2011OutdoorMCCR</v>
          </cell>
          <cell r="Z1080" t="str">
            <v>Outdoor163797MCCR</v>
          </cell>
          <cell r="AA1080" t="str">
            <v>November2010-2011MCCR</v>
          </cell>
          <cell r="AB1080" t="str">
            <v>OutdoorMCCR</v>
          </cell>
          <cell r="AC1080" t="str">
            <v>YesMCCROutdoor163797</v>
          </cell>
          <cell r="AD1080" t="str">
            <v>MCCRNovemberMCCR</v>
          </cell>
          <cell r="AE1080" t="str">
            <v>OutdoorMCCR163797November</v>
          </cell>
          <cell r="AF1080">
            <v>2500</v>
          </cell>
          <cell r="AG1080">
            <v>0</v>
          </cell>
          <cell r="AH1080">
            <v>0</v>
          </cell>
          <cell r="AI1080">
            <v>2500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row>
        <row r="1081">
          <cell r="A1081" t="str">
            <v>November</v>
          </cell>
          <cell r="B1081" t="str">
            <v>2010-2011</v>
          </cell>
          <cell r="C1081" t="str">
            <v>11000.512015.913</v>
          </cell>
          <cell r="D1081" t="str">
            <v>MCCR</v>
          </cell>
          <cell r="E1081" t="str">
            <v>MCCR</v>
          </cell>
          <cell r="F1081">
            <v>40506</v>
          </cell>
          <cell r="G1081">
            <v>102342</v>
          </cell>
          <cell r="H1081" t="str">
            <v>I Stock International IStock P</v>
          </cell>
          <cell r="I1081">
            <v>420</v>
          </cell>
          <cell r="J1081" t="str">
            <v xml:space="preserve"> </v>
          </cell>
          <cell r="K1081" t="str">
            <v xml:space="preserve"> </v>
          </cell>
          <cell r="L1081" t="str">
            <v>AMX150729510301501</v>
          </cell>
          <cell r="M1081" t="str">
            <v>OSANIJ11000</v>
          </cell>
          <cell r="N1081" t="str">
            <v>MCCR</v>
          </cell>
          <cell r="O1081" t="str">
            <v>Production</v>
          </cell>
          <cell r="P1081" t="str">
            <v>No</v>
          </cell>
          <cell r="Q1081">
            <v>0</v>
          </cell>
          <cell r="R1081">
            <v>420</v>
          </cell>
          <cell r="S1081">
            <v>0</v>
          </cell>
          <cell r="T1081">
            <v>0</v>
          </cell>
          <cell r="U1081">
            <v>0</v>
          </cell>
          <cell r="V1081">
            <v>420</v>
          </cell>
          <cell r="W1081">
            <v>0</v>
          </cell>
          <cell r="X1081" t="str">
            <v>November2010-2011</v>
          </cell>
          <cell r="Y1081" t="str">
            <v>November2010-2011ProductionMCCR</v>
          </cell>
          <cell r="Z1081" t="str">
            <v>Production102342MCCR</v>
          </cell>
          <cell r="AA1081" t="str">
            <v>November2010-2011MCCR</v>
          </cell>
          <cell r="AB1081" t="str">
            <v>ProductionMCCR</v>
          </cell>
          <cell r="AC1081" t="str">
            <v>NoMCCRProduction102342</v>
          </cell>
          <cell r="AD1081" t="str">
            <v>MCCRNovemberMCCR</v>
          </cell>
          <cell r="AE1081" t="str">
            <v>ProductionMCCR102342November</v>
          </cell>
          <cell r="AF1081">
            <v>420</v>
          </cell>
          <cell r="AG1081">
            <v>0</v>
          </cell>
          <cell r="AH1081">
            <v>0</v>
          </cell>
          <cell r="AI1081">
            <v>420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row>
        <row r="1082">
          <cell r="A1082" t="str">
            <v>December</v>
          </cell>
          <cell r="B1082" t="str">
            <v>2010-2011</v>
          </cell>
          <cell r="C1082" t="str">
            <v>11000.512015.913</v>
          </cell>
          <cell r="D1082" t="str">
            <v>MCCR</v>
          </cell>
          <cell r="E1082" t="str">
            <v>MCCR</v>
          </cell>
          <cell r="F1082">
            <v>40513</v>
          </cell>
          <cell r="G1082">
            <v>121667</v>
          </cell>
          <cell r="H1082" t="str">
            <v>Greenberg Traurig  PA</v>
          </cell>
          <cell r="I1082">
            <v>245</v>
          </cell>
          <cell r="J1082" t="str">
            <v>00140095</v>
          </cell>
          <cell r="K1082" t="str">
            <v xml:space="preserve"> </v>
          </cell>
          <cell r="L1082" t="str">
            <v>2807868 FLE#027827.010300</v>
          </cell>
          <cell r="M1082" t="str">
            <v>Intellectual Property, Tradmar</v>
          </cell>
          <cell r="N1082" t="str">
            <v>MCCR</v>
          </cell>
          <cell r="O1082" t="str">
            <v>Legal</v>
          </cell>
          <cell r="P1082" t="str">
            <v>No</v>
          </cell>
          <cell r="Q1082">
            <v>0</v>
          </cell>
          <cell r="R1082">
            <v>245</v>
          </cell>
          <cell r="S1082">
            <v>0</v>
          </cell>
          <cell r="T1082">
            <v>0</v>
          </cell>
          <cell r="U1082">
            <v>0</v>
          </cell>
          <cell r="V1082">
            <v>245</v>
          </cell>
          <cell r="W1082">
            <v>0</v>
          </cell>
          <cell r="X1082" t="str">
            <v>December2010-2011</v>
          </cell>
          <cell r="Y1082" t="str">
            <v>December2010-2011LegalMCCR</v>
          </cell>
          <cell r="Z1082" t="str">
            <v>Legal121667MCCR</v>
          </cell>
          <cell r="AA1082" t="str">
            <v>December2010-2011MCCR</v>
          </cell>
          <cell r="AB1082" t="str">
            <v>LegalMCCR</v>
          </cell>
          <cell r="AC1082" t="str">
            <v>NoMCCRLegal121667</v>
          </cell>
          <cell r="AD1082" t="str">
            <v>MCCRDecemberMCCR</v>
          </cell>
          <cell r="AE1082" t="str">
            <v>LegalMCCR121667December</v>
          </cell>
          <cell r="AF1082">
            <v>245</v>
          </cell>
          <cell r="AG1082">
            <v>0</v>
          </cell>
          <cell r="AH1082">
            <v>0</v>
          </cell>
          <cell r="AI1082">
            <v>0</v>
          </cell>
          <cell r="AJ1082">
            <v>245</v>
          </cell>
          <cell r="AK1082">
            <v>0</v>
          </cell>
          <cell r="AL1082">
            <v>0</v>
          </cell>
          <cell r="AM1082">
            <v>0</v>
          </cell>
          <cell r="AN1082">
            <v>0</v>
          </cell>
          <cell r="AO1082">
            <v>0</v>
          </cell>
          <cell r="AP1082">
            <v>0</v>
          </cell>
          <cell r="AQ1082">
            <v>0</v>
          </cell>
          <cell r="AR1082">
            <v>0</v>
          </cell>
          <cell r="AS1082">
            <v>0</v>
          </cell>
          <cell r="AT1082">
            <v>0</v>
          </cell>
          <cell r="AU1082">
            <v>0</v>
          </cell>
          <cell r="AV1082">
            <v>0</v>
          </cell>
        </row>
        <row r="1083">
          <cell r="A1083" t="str">
            <v>December</v>
          </cell>
          <cell r="B1083" t="str">
            <v>2010-2011</v>
          </cell>
          <cell r="C1083" t="str">
            <v>11000.512015.913</v>
          </cell>
          <cell r="D1083" t="str">
            <v>MCCR</v>
          </cell>
          <cell r="E1083" t="str">
            <v>MCCR</v>
          </cell>
          <cell r="F1083">
            <v>40525</v>
          </cell>
          <cell r="G1083">
            <v>163797</v>
          </cell>
          <cell r="H1083" t="str">
            <v>Clear Channel Outdoor</v>
          </cell>
          <cell r="I1083">
            <v>750</v>
          </cell>
          <cell r="J1083" t="str">
            <v>00140233</v>
          </cell>
          <cell r="K1083" t="str">
            <v xml:space="preserve"> </v>
          </cell>
          <cell r="L1083" t="str">
            <v>17044202</v>
          </cell>
          <cell r="M1083" t="str">
            <v>Additional Funding for 2010</v>
          </cell>
          <cell r="N1083" t="str">
            <v>MCCR</v>
          </cell>
          <cell r="O1083" t="str">
            <v>Outdoor</v>
          </cell>
          <cell r="P1083" t="str">
            <v>Yes</v>
          </cell>
          <cell r="Q1083">
            <v>750</v>
          </cell>
          <cell r="R1083">
            <v>0</v>
          </cell>
          <cell r="S1083">
            <v>0</v>
          </cell>
          <cell r="T1083">
            <v>750</v>
          </cell>
          <cell r="U1083">
            <v>0</v>
          </cell>
          <cell r="V1083">
            <v>0</v>
          </cell>
          <cell r="W1083">
            <v>0</v>
          </cell>
          <cell r="X1083" t="str">
            <v>December2010-2011</v>
          </cell>
          <cell r="Y1083" t="str">
            <v>December2010-2011OutdoorMCCR</v>
          </cell>
          <cell r="Z1083" t="str">
            <v>Outdoor163797MCCR</v>
          </cell>
          <cell r="AA1083" t="str">
            <v>December2010-2011MCCR</v>
          </cell>
          <cell r="AB1083" t="str">
            <v>OutdoorMCCR</v>
          </cell>
          <cell r="AC1083" t="str">
            <v>YesMCCROutdoor163797</v>
          </cell>
          <cell r="AD1083" t="str">
            <v>MCCRDecemberMCCR</v>
          </cell>
          <cell r="AE1083" t="str">
            <v>OutdoorMCCR163797December</v>
          </cell>
          <cell r="AF1083">
            <v>750</v>
          </cell>
          <cell r="AG1083">
            <v>0</v>
          </cell>
          <cell r="AH1083">
            <v>0</v>
          </cell>
          <cell r="AI1083">
            <v>0</v>
          </cell>
          <cell r="AJ1083">
            <v>750</v>
          </cell>
          <cell r="AK1083">
            <v>0</v>
          </cell>
          <cell r="AL1083">
            <v>0</v>
          </cell>
          <cell r="AM1083">
            <v>0</v>
          </cell>
          <cell r="AN1083">
            <v>0</v>
          </cell>
          <cell r="AO1083">
            <v>0</v>
          </cell>
          <cell r="AP1083">
            <v>0</v>
          </cell>
          <cell r="AQ1083">
            <v>0</v>
          </cell>
          <cell r="AR1083">
            <v>0</v>
          </cell>
          <cell r="AS1083">
            <v>0</v>
          </cell>
          <cell r="AT1083">
            <v>0</v>
          </cell>
          <cell r="AU1083">
            <v>0</v>
          </cell>
          <cell r="AV1083">
            <v>0</v>
          </cell>
        </row>
        <row r="1084">
          <cell r="A1084" t="str">
            <v>December</v>
          </cell>
          <cell r="B1084" t="str">
            <v>2010-2011</v>
          </cell>
          <cell r="C1084" t="str">
            <v>11000.512015.913</v>
          </cell>
          <cell r="D1084" t="str">
            <v>MCCR</v>
          </cell>
          <cell r="E1084" t="str">
            <v>MCCR</v>
          </cell>
          <cell r="F1084">
            <v>40525</v>
          </cell>
          <cell r="G1084">
            <v>97217</v>
          </cell>
          <cell r="H1084" t="str">
            <v>Orlando Business Journal</v>
          </cell>
          <cell r="I1084">
            <v>3280</v>
          </cell>
          <cell r="J1084" t="str">
            <v>00140237</v>
          </cell>
          <cell r="K1084" t="str">
            <v xml:space="preserve"> </v>
          </cell>
          <cell r="L1084" t="str">
            <v>INV0001071</v>
          </cell>
          <cell r="M1084" t="str">
            <v>Additional Funding for 2010</v>
          </cell>
          <cell r="N1084" t="str">
            <v>MCCR</v>
          </cell>
          <cell r="O1084" t="str">
            <v>Print-Newspaper</v>
          </cell>
          <cell r="P1084" t="str">
            <v>Yes</v>
          </cell>
          <cell r="Q1084">
            <v>3280</v>
          </cell>
          <cell r="R1084">
            <v>0</v>
          </cell>
          <cell r="S1084">
            <v>0</v>
          </cell>
          <cell r="T1084">
            <v>3280</v>
          </cell>
          <cell r="U1084">
            <v>0</v>
          </cell>
          <cell r="V1084">
            <v>0</v>
          </cell>
          <cell r="W1084">
            <v>0</v>
          </cell>
          <cell r="X1084" t="str">
            <v>December2010-2011</v>
          </cell>
          <cell r="Y1084" t="str">
            <v>December2010-2011Print-NewspaperMCCR</v>
          </cell>
          <cell r="Z1084" t="str">
            <v>Print-Newspaper97217MCCR</v>
          </cell>
          <cell r="AA1084" t="str">
            <v>December2010-2011MCCR</v>
          </cell>
          <cell r="AB1084" t="str">
            <v>Print-NewspaperMCCR</v>
          </cell>
          <cell r="AC1084" t="str">
            <v>YesMCCRPrint-Newspaper97217</v>
          </cell>
          <cell r="AD1084" t="str">
            <v>MCCRDecemberMCCR</v>
          </cell>
          <cell r="AE1084" t="str">
            <v>Print-NewspaperMCCR97217December</v>
          </cell>
          <cell r="AF1084">
            <v>3280</v>
          </cell>
          <cell r="AG1084">
            <v>0</v>
          </cell>
          <cell r="AH1084">
            <v>0</v>
          </cell>
          <cell r="AI1084">
            <v>0</v>
          </cell>
          <cell r="AJ1084">
            <v>3280</v>
          </cell>
          <cell r="AK1084">
            <v>0</v>
          </cell>
          <cell r="AL1084">
            <v>0</v>
          </cell>
          <cell r="AM1084">
            <v>0</v>
          </cell>
          <cell r="AN1084">
            <v>0</v>
          </cell>
          <cell r="AO1084">
            <v>0</v>
          </cell>
          <cell r="AP1084">
            <v>0</v>
          </cell>
          <cell r="AQ1084">
            <v>0</v>
          </cell>
          <cell r="AR1084">
            <v>0</v>
          </cell>
          <cell r="AS1084">
            <v>0</v>
          </cell>
          <cell r="AT1084">
            <v>0</v>
          </cell>
          <cell r="AU1084">
            <v>0</v>
          </cell>
          <cell r="AV1084">
            <v>0</v>
          </cell>
        </row>
        <row r="1085">
          <cell r="A1085" t="str">
            <v>December</v>
          </cell>
          <cell r="B1085" t="str">
            <v>2010-2011</v>
          </cell>
          <cell r="C1085" t="str">
            <v>11000.512015.913</v>
          </cell>
          <cell r="D1085" t="str">
            <v>MCCR</v>
          </cell>
          <cell r="E1085" t="str">
            <v>MCCR</v>
          </cell>
          <cell r="F1085">
            <v>40526</v>
          </cell>
          <cell r="G1085" t="str">
            <v>110111-ON</v>
          </cell>
          <cell r="H1085" t="str">
            <v>La Prensa</v>
          </cell>
          <cell r="I1085">
            <v>300</v>
          </cell>
          <cell r="J1085" t="str">
            <v>00140246</v>
          </cell>
          <cell r="K1085" t="str">
            <v xml:space="preserve"> </v>
          </cell>
          <cell r="L1085" t="str">
            <v>17447</v>
          </cell>
          <cell r="M1085" t="str">
            <v>Additional Funding for 2010</v>
          </cell>
          <cell r="N1085" t="str">
            <v>MCCR</v>
          </cell>
          <cell r="O1085" t="str">
            <v>Online</v>
          </cell>
          <cell r="P1085" t="str">
            <v>Yes</v>
          </cell>
          <cell r="Q1085">
            <v>300</v>
          </cell>
          <cell r="R1085">
            <v>0</v>
          </cell>
          <cell r="S1085">
            <v>0</v>
          </cell>
          <cell r="T1085">
            <v>300</v>
          </cell>
          <cell r="U1085">
            <v>0</v>
          </cell>
          <cell r="V1085">
            <v>0</v>
          </cell>
          <cell r="W1085">
            <v>0</v>
          </cell>
          <cell r="X1085" t="str">
            <v>December2010-2011</v>
          </cell>
          <cell r="Y1085" t="str">
            <v>December2010-2011OnlineMCCR</v>
          </cell>
          <cell r="Z1085" t="str">
            <v>Online110111-ONMCCR</v>
          </cell>
          <cell r="AA1085" t="str">
            <v>December2010-2011MCCR</v>
          </cell>
          <cell r="AB1085" t="str">
            <v>OnlineMCCR</v>
          </cell>
          <cell r="AC1085" t="str">
            <v>YesMCCROnline110111-ON</v>
          </cell>
          <cell r="AD1085" t="str">
            <v>MCCRDecemberMCCR</v>
          </cell>
          <cell r="AE1085" t="str">
            <v>OnlineMCCR110111-ONDecember</v>
          </cell>
          <cell r="AF1085">
            <v>300</v>
          </cell>
          <cell r="AG1085">
            <v>0</v>
          </cell>
          <cell r="AH1085">
            <v>0</v>
          </cell>
          <cell r="AI1085">
            <v>0</v>
          </cell>
          <cell r="AJ1085">
            <v>300</v>
          </cell>
          <cell r="AK1085">
            <v>0</v>
          </cell>
          <cell r="AL1085">
            <v>0</v>
          </cell>
          <cell r="AM1085">
            <v>0</v>
          </cell>
          <cell r="AN1085">
            <v>0</v>
          </cell>
          <cell r="AO1085">
            <v>0</v>
          </cell>
          <cell r="AP1085">
            <v>0</v>
          </cell>
          <cell r="AQ1085">
            <v>0</v>
          </cell>
          <cell r="AR1085">
            <v>0</v>
          </cell>
          <cell r="AS1085">
            <v>0</v>
          </cell>
          <cell r="AT1085">
            <v>0</v>
          </cell>
          <cell r="AU1085">
            <v>0</v>
          </cell>
          <cell r="AV1085">
            <v>0</v>
          </cell>
        </row>
        <row r="1086">
          <cell r="A1086" t="str">
            <v>December</v>
          </cell>
          <cell r="B1086" t="str">
            <v>2010-2011</v>
          </cell>
          <cell r="C1086" t="str">
            <v>11000.512015.913</v>
          </cell>
          <cell r="D1086" t="str">
            <v>MCCR</v>
          </cell>
          <cell r="E1086" t="str">
            <v>MCCR</v>
          </cell>
          <cell r="F1086">
            <v>40526</v>
          </cell>
          <cell r="G1086">
            <v>186176</v>
          </cell>
          <cell r="H1086" t="str">
            <v>Say It Loud</v>
          </cell>
          <cell r="I1086">
            <v>3246.25</v>
          </cell>
          <cell r="J1086" t="str">
            <v>00140258</v>
          </cell>
          <cell r="K1086" t="str">
            <v xml:space="preserve"> </v>
          </cell>
          <cell r="L1086" t="str">
            <v>10-SIL-671</v>
          </cell>
          <cell r="M1086" t="str">
            <v>VIDEO PRODUCTION SERVICES</v>
          </cell>
          <cell r="N1086" t="str">
            <v>MCCR</v>
          </cell>
          <cell r="O1086" t="str">
            <v>Production</v>
          </cell>
          <cell r="P1086" t="str">
            <v>No</v>
          </cell>
          <cell r="Q1086">
            <v>0</v>
          </cell>
          <cell r="R1086">
            <v>3246.25</v>
          </cell>
          <cell r="S1086">
            <v>0</v>
          </cell>
          <cell r="T1086">
            <v>0</v>
          </cell>
          <cell r="U1086">
            <v>0</v>
          </cell>
          <cell r="V1086">
            <v>3246.25</v>
          </cell>
          <cell r="W1086">
            <v>0</v>
          </cell>
          <cell r="X1086" t="str">
            <v>December2010-2011</v>
          </cell>
          <cell r="Y1086" t="str">
            <v>December2010-2011ProductionMCCR</v>
          </cell>
          <cell r="Z1086" t="str">
            <v>Production186176MCCR</v>
          </cell>
          <cell r="AA1086" t="str">
            <v>December2010-2011MCCR</v>
          </cell>
          <cell r="AB1086" t="str">
            <v>ProductionMCCR</v>
          </cell>
          <cell r="AC1086" t="str">
            <v>NoMCCRProduction186176</v>
          </cell>
          <cell r="AD1086" t="str">
            <v>MCCRDecemberMCCR</v>
          </cell>
          <cell r="AE1086" t="str">
            <v>ProductionMCCR186176December</v>
          </cell>
          <cell r="AF1086">
            <v>3246.25</v>
          </cell>
          <cell r="AG1086">
            <v>0</v>
          </cell>
          <cell r="AH1086">
            <v>0</v>
          </cell>
          <cell r="AI1086">
            <v>0</v>
          </cell>
          <cell r="AJ1086">
            <v>3246.25</v>
          </cell>
          <cell r="AK1086">
            <v>0</v>
          </cell>
          <cell r="AL1086">
            <v>0</v>
          </cell>
          <cell r="AM1086">
            <v>0</v>
          </cell>
          <cell r="AN1086">
            <v>0</v>
          </cell>
          <cell r="AO1086">
            <v>0</v>
          </cell>
          <cell r="AP1086">
            <v>0</v>
          </cell>
          <cell r="AQ1086">
            <v>0</v>
          </cell>
          <cell r="AR1086">
            <v>0</v>
          </cell>
          <cell r="AS1086">
            <v>0</v>
          </cell>
          <cell r="AT1086">
            <v>0</v>
          </cell>
          <cell r="AU1086">
            <v>0</v>
          </cell>
          <cell r="AV1086">
            <v>0</v>
          </cell>
        </row>
        <row r="1087">
          <cell r="A1087" t="str">
            <v>December</v>
          </cell>
          <cell r="B1087" t="str">
            <v>2010-2011</v>
          </cell>
          <cell r="C1087" t="str">
            <v>11000.512015.913</v>
          </cell>
          <cell r="D1087" t="str">
            <v>MCCR</v>
          </cell>
          <cell r="E1087" t="str">
            <v>MCCR</v>
          </cell>
          <cell r="F1087">
            <v>40526</v>
          </cell>
          <cell r="G1087">
            <v>29434</v>
          </cell>
          <cell r="H1087" t="str">
            <v>Tribune Interactive</v>
          </cell>
          <cell r="I1087">
            <v>315.66000000000003</v>
          </cell>
          <cell r="J1087" t="str">
            <v>00140244</v>
          </cell>
          <cell r="K1087" t="str">
            <v xml:space="preserve"> </v>
          </cell>
          <cell r="L1087" t="str">
            <v>000073011</v>
          </cell>
          <cell r="M1087" t="str">
            <v>Additional Funding for 2010</v>
          </cell>
          <cell r="N1087" t="str">
            <v>MCCR</v>
          </cell>
          <cell r="O1087" t="str">
            <v>Online</v>
          </cell>
          <cell r="P1087" t="str">
            <v>Yes</v>
          </cell>
          <cell r="Q1087">
            <v>315.66000000000003</v>
          </cell>
          <cell r="R1087">
            <v>0</v>
          </cell>
          <cell r="S1087">
            <v>0</v>
          </cell>
          <cell r="T1087">
            <v>315.66000000000003</v>
          </cell>
          <cell r="U1087">
            <v>0</v>
          </cell>
          <cell r="V1087">
            <v>0</v>
          </cell>
          <cell r="W1087">
            <v>0</v>
          </cell>
          <cell r="X1087" t="str">
            <v>December2010-2011</v>
          </cell>
          <cell r="Y1087" t="str">
            <v>December2010-2011OnlineMCCR</v>
          </cell>
          <cell r="Z1087" t="str">
            <v>Online29434MCCR</v>
          </cell>
          <cell r="AA1087" t="str">
            <v>December2010-2011MCCR</v>
          </cell>
          <cell r="AB1087" t="str">
            <v>OnlineMCCR</v>
          </cell>
          <cell r="AC1087" t="str">
            <v>YesMCCROnline29434</v>
          </cell>
          <cell r="AD1087" t="str">
            <v>MCCRDecemberMCCR</v>
          </cell>
          <cell r="AE1087" t="str">
            <v>OnlineMCCR29434December</v>
          </cell>
          <cell r="AF1087">
            <v>315.66000000000003</v>
          </cell>
          <cell r="AG1087">
            <v>0</v>
          </cell>
          <cell r="AH1087">
            <v>0</v>
          </cell>
          <cell r="AI1087">
            <v>0</v>
          </cell>
          <cell r="AJ1087">
            <v>315.66000000000003</v>
          </cell>
          <cell r="AK1087">
            <v>0</v>
          </cell>
          <cell r="AL1087">
            <v>0</v>
          </cell>
          <cell r="AM1087">
            <v>0</v>
          </cell>
          <cell r="AN1087">
            <v>0</v>
          </cell>
          <cell r="AO1087">
            <v>0</v>
          </cell>
          <cell r="AP1087">
            <v>0</v>
          </cell>
          <cell r="AQ1087">
            <v>0</v>
          </cell>
          <cell r="AR1087">
            <v>0</v>
          </cell>
          <cell r="AS1087">
            <v>0</v>
          </cell>
          <cell r="AT1087">
            <v>0</v>
          </cell>
          <cell r="AU1087">
            <v>0</v>
          </cell>
          <cell r="AV1087">
            <v>0</v>
          </cell>
        </row>
        <row r="1088">
          <cell r="A1088" t="str">
            <v>December</v>
          </cell>
          <cell r="B1088" t="str">
            <v>2010-2011</v>
          </cell>
          <cell r="C1088" t="str">
            <v>11000.512015.913</v>
          </cell>
          <cell r="D1088" t="str">
            <v>MCCR</v>
          </cell>
          <cell r="E1088" t="str">
            <v>MCCR</v>
          </cell>
          <cell r="F1088">
            <v>40526</v>
          </cell>
          <cell r="G1088">
            <v>208884</v>
          </cell>
          <cell r="H1088" t="str">
            <v>West Orlando News</v>
          </cell>
          <cell r="I1088">
            <v>1800</v>
          </cell>
          <cell r="J1088" t="str">
            <v>00140260</v>
          </cell>
          <cell r="K1088" t="str">
            <v xml:space="preserve"> </v>
          </cell>
          <cell r="L1088" t="str">
            <v>60</v>
          </cell>
          <cell r="M1088" t="str">
            <v>Additional Funding for 2010</v>
          </cell>
          <cell r="N1088" t="str">
            <v>MCCR</v>
          </cell>
          <cell r="O1088" t="str">
            <v>Online</v>
          </cell>
          <cell r="P1088" t="str">
            <v>Yes</v>
          </cell>
          <cell r="Q1088">
            <v>1800</v>
          </cell>
          <cell r="R1088">
            <v>0</v>
          </cell>
          <cell r="S1088">
            <v>0</v>
          </cell>
          <cell r="T1088">
            <v>1800</v>
          </cell>
          <cell r="U1088">
            <v>0</v>
          </cell>
          <cell r="V1088">
            <v>0</v>
          </cell>
          <cell r="W1088">
            <v>0</v>
          </cell>
          <cell r="X1088" t="str">
            <v>December2010-2011</v>
          </cell>
          <cell r="Y1088" t="str">
            <v>December2010-2011OnlineMCCR</v>
          </cell>
          <cell r="Z1088" t="str">
            <v>Online208884MCCR</v>
          </cell>
          <cell r="AA1088" t="str">
            <v>December2010-2011MCCR</v>
          </cell>
          <cell r="AB1088" t="str">
            <v>OnlineMCCR</v>
          </cell>
          <cell r="AC1088" t="str">
            <v>YesMCCROnline208884</v>
          </cell>
          <cell r="AD1088" t="str">
            <v>MCCRDecemberMCCR</v>
          </cell>
          <cell r="AE1088" t="str">
            <v>OnlineMCCR208884December</v>
          </cell>
          <cell r="AF1088">
            <v>1800</v>
          </cell>
          <cell r="AG1088">
            <v>0</v>
          </cell>
          <cell r="AH1088">
            <v>0</v>
          </cell>
          <cell r="AI1088">
            <v>0</v>
          </cell>
          <cell r="AJ1088">
            <v>1800</v>
          </cell>
          <cell r="AK1088">
            <v>0</v>
          </cell>
          <cell r="AL1088">
            <v>0</v>
          </cell>
          <cell r="AM1088">
            <v>0</v>
          </cell>
          <cell r="AN1088">
            <v>0</v>
          </cell>
          <cell r="AO1088">
            <v>0</v>
          </cell>
          <cell r="AP1088">
            <v>0</v>
          </cell>
          <cell r="AQ1088">
            <v>0</v>
          </cell>
          <cell r="AR1088">
            <v>0</v>
          </cell>
          <cell r="AS1088">
            <v>0</v>
          </cell>
          <cell r="AT1088">
            <v>0</v>
          </cell>
          <cell r="AU1088">
            <v>0</v>
          </cell>
          <cell r="AV1088">
            <v>0</v>
          </cell>
        </row>
        <row r="1089">
          <cell r="A1089" t="str">
            <v>December</v>
          </cell>
          <cell r="B1089" t="str">
            <v>2010-2011</v>
          </cell>
          <cell r="C1089" t="str">
            <v>11000.512015.913</v>
          </cell>
          <cell r="D1089" t="str">
            <v>MCCR</v>
          </cell>
          <cell r="E1089" t="str">
            <v>MCCR</v>
          </cell>
          <cell r="F1089">
            <v>40528</v>
          </cell>
          <cell r="G1089">
            <v>222282</v>
          </cell>
          <cell r="H1089" t="str">
            <v>International Sports Propertie</v>
          </cell>
          <cell r="I1089">
            <v>5500</v>
          </cell>
          <cell r="J1089" t="str">
            <v>00140302</v>
          </cell>
          <cell r="K1089" t="str">
            <v xml:space="preserve"> </v>
          </cell>
          <cell r="L1089" t="str">
            <v>109059</v>
          </cell>
          <cell r="M1089" t="str">
            <v>Additional Funding for 2010</v>
          </cell>
          <cell r="N1089" t="str">
            <v>MCCR</v>
          </cell>
          <cell r="O1089" t="str">
            <v>Community Relations</v>
          </cell>
          <cell r="P1089" t="str">
            <v>No</v>
          </cell>
          <cell r="Q1089">
            <v>0</v>
          </cell>
          <cell r="R1089">
            <v>5500</v>
          </cell>
          <cell r="S1089">
            <v>0</v>
          </cell>
          <cell r="T1089">
            <v>0</v>
          </cell>
          <cell r="U1089">
            <v>0</v>
          </cell>
          <cell r="V1089">
            <v>5500</v>
          </cell>
          <cell r="W1089">
            <v>0</v>
          </cell>
          <cell r="X1089" t="str">
            <v>December2010-2011</v>
          </cell>
          <cell r="Y1089" t="str">
            <v>December2010-2011Community RelationsMCCR</v>
          </cell>
          <cell r="Z1089" t="str">
            <v>Community Relations222282MCCR</v>
          </cell>
          <cell r="AA1089" t="str">
            <v>December2010-2011MCCR</v>
          </cell>
          <cell r="AB1089" t="str">
            <v>Community RelationsMCCR</v>
          </cell>
          <cell r="AC1089" t="str">
            <v>NoMCCRCommunity Relations222282</v>
          </cell>
          <cell r="AD1089" t="str">
            <v>MCCRDecemberMCCR</v>
          </cell>
          <cell r="AE1089" t="str">
            <v>Community RelationsMCCR222282December</v>
          </cell>
          <cell r="AF1089">
            <v>5500</v>
          </cell>
          <cell r="AG1089">
            <v>0</v>
          </cell>
          <cell r="AH1089">
            <v>0</v>
          </cell>
          <cell r="AI1089">
            <v>0</v>
          </cell>
          <cell r="AJ1089">
            <v>5500</v>
          </cell>
          <cell r="AK1089">
            <v>0</v>
          </cell>
          <cell r="AL1089">
            <v>0</v>
          </cell>
          <cell r="AM1089">
            <v>0</v>
          </cell>
          <cell r="AN1089">
            <v>0</v>
          </cell>
          <cell r="AO1089">
            <v>0</v>
          </cell>
          <cell r="AP1089">
            <v>0</v>
          </cell>
          <cell r="AQ1089">
            <v>0</v>
          </cell>
          <cell r="AR1089">
            <v>0</v>
          </cell>
          <cell r="AS1089">
            <v>0</v>
          </cell>
          <cell r="AT1089">
            <v>0</v>
          </cell>
          <cell r="AU1089">
            <v>0</v>
          </cell>
          <cell r="AV1089">
            <v>0</v>
          </cell>
        </row>
        <row r="1090">
          <cell r="A1090" t="str">
            <v>December</v>
          </cell>
          <cell r="B1090" t="str">
            <v>2010-2011</v>
          </cell>
          <cell r="C1090" t="str">
            <v>11000.512015.913</v>
          </cell>
          <cell r="D1090" t="str">
            <v>MCCR</v>
          </cell>
          <cell r="E1090" t="str">
            <v>MCCR</v>
          </cell>
          <cell r="F1090">
            <v>40529</v>
          </cell>
          <cell r="G1090">
            <v>121667</v>
          </cell>
          <cell r="H1090" t="str">
            <v>Greenberg Traurig  PA</v>
          </cell>
          <cell r="I1090">
            <v>652.96</v>
          </cell>
          <cell r="J1090" t="str">
            <v>00140318</v>
          </cell>
          <cell r="K1090" t="str">
            <v xml:space="preserve"> </v>
          </cell>
          <cell r="L1090" t="str">
            <v>2825430 FLE#027827.010300</v>
          </cell>
          <cell r="M1090" t="str">
            <v>Intellectual Property, Tradmar</v>
          </cell>
          <cell r="N1090" t="str">
            <v>MCCR</v>
          </cell>
          <cell r="O1090" t="str">
            <v>Legal</v>
          </cell>
          <cell r="P1090" t="str">
            <v>No</v>
          </cell>
          <cell r="Q1090">
            <v>0</v>
          </cell>
          <cell r="R1090">
            <v>652.96</v>
          </cell>
          <cell r="S1090">
            <v>0</v>
          </cell>
          <cell r="T1090">
            <v>0</v>
          </cell>
          <cell r="U1090">
            <v>0</v>
          </cell>
          <cell r="V1090">
            <v>652.96</v>
          </cell>
          <cell r="W1090">
            <v>0</v>
          </cell>
          <cell r="X1090" t="str">
            <v>December2010-2011</v>
          </cell>
          <cell r="Y1090" t="str">
            <v>December2010-2011LegalMCCR</v>
          </cell>
          <cell r="Z1090" t="str">
            <v>Legal121667MCCR</v>
          </cell>
          <cell r="AA1090" t="str">
            <v>December2010-2011MCCR</v>
          </cell>
          <cell r="AB1090" t="str">
            <v>LegalMCCR</v>
          </cell>
          <cell r="AC1090" t="str">
            <v>NoMCCRLegal121667</v>
          </cell>
          <cell r="AD1090" t="str">
            <v>MCCRDecemberMCCR</v>
          </cell>
          <cell r="AE1090" t="str">
            <v>LegalMCCR121667December</v>
          </cell>
          <cell r="AF1090">
            <v>652.96</v>
          </cell>
          <cell r="AG1090">
            <v>0</v>
          </cell>
          <cell r="AH1090">
            <v>0</v>
          </cell>
          <cell r="AI1090">
            <v>0</v>
          </cell>
          <cell r="AJ1090">
            <v>652.96</v>
          </cell>
          <cell r="AK1090">
            <v>0</v>
          </cell>
          <cell r="AL1090">
            <v>0</v>
          </cell>
          <cell r="AM1090">
            <v>0</v>
          </cell>
          <cell r="AN1090">
            <v>0</v>
          </cell>
          <cell r="AO1090">
            <v>0</v>
          </cell>
          <cell r="AP1090">
            <v>0</v>
          </cell>
          <cell r="AQ1090">
            <v>0</v>
          </cell>
          <cell r="AR1090">
            <v>0</v>
          </cell>
          <cell r="AS1090">
            <v>0</v>
          </cell>
          <cell r="AT1090">
            <v>0</v>
          </cell>
          <cell r="AU1090">
            <v>0</v>
          </cell>
          <cell r="AV1090">
            <v>0</v>
          </cell>
        </row>
        <row r="1091">
          <cell r="A1091" t="str">
            <v>December</v>
          </cell>
          <cell r="B1091" t="str">
            <v>2010-2011</v>
          </cell>
          <cell r="C1091" t="str">
            <v>11000.512015.913</v>
          </cell>
          <cell r="D1091" t="str">
            <v>MCCR</v>
          </cell>
          <cell r="E1091" t="str">
            <v>MCCR</v>
          </cell>
          <cell r="F1091">
            <v>40533</v>
          </cell>
          <cell r="G1091">
            <v>102342</v>
          </cell>
          <cell r="H1091" t="str">
            <v>I Stock International IStock P</v>
          </cell>
          <cell r="I1091">
            <v>420</v>
          </cell>
          <cell r="J1091" t="str">
            <v xml:space="preserve"> </v>
          </cell>
          <cell r="K1091" t="str">
            <v xml:space="preserve"> </v>
          </cell>
          <cell r="L1091" t="str">
            <v>AMX067818410340501</v>
          </cell>
          <cell r="M1091" t="str">
            <v>OSANIJ11000</v>
          </cell>
          <cell r="N1091" t="str">
            <v>MCCR</v>
          </cell>
          <cell r="O1091" t="str">
            <v>Production</v>
          </cell>
          <cell r="P1091" t="str">
            <v>No</v>
          </cell>
          <cell r="Q1091">
            <v>0</v>
          </cell>
          <cell r="R1091">
            <v>420</v>
          </cell>
          <cell r="S1091">
            <v>0</v>
          </cell>
          <cell r="T1091">
            <v>0</v>
          </cell>
          <cell r="U1091">
            <v>0</v>
          </cell>
          <cell r="V1091">
            <v>420</v>
          </cell>
          <cell r="W1091">
            <v>0</v>
          </cell>
          <cell r="X1091" t="str">
            <v>December2010-2011</v>
          </cell>
          <cell r="Y1091" t="str">
            <v>December2010-2011ProductionMCCR</v>
          </cell>
          <cell r="Z1091" t="str">
            <v>Production102342MCCR</v>
          </cell>
          <cell r="AA1091" t="str">
            <v>December2010-2011MCCR</v>
          </cell>
          <cell r="AB1091" t="str">
            <v>ProductionMCCR</v>
          </cell>
          <cell r="AC1091" t="str">
            <v>NoMCCRProduction102342</v>
          </cell>
          <cell r="AD1091" t="str">
            <v>MCCRDecemberMCCR</v>
          </cell>
          <cell r="AE1091" t="str">
            <v>ProductionMCCR102342December</v>
          </cell>
          <cell r="AF1091">
            <v>420</v>
          </cell>
          <cell r="AG1091">
            <v>0</v>
          </cell>
          <cell r="AH1091">
            <v>0</v>
          </cell>
          <cell r="AI1091">
            <v>0</v>
          </cell>
          <cell r="AJ1091">
            <v>420</v>
          </cell>
          <cell r="AK1091">
            <v>0</v>
          </cell>
          <cell r="AL1091">
            <v>0</v>
          </cell>
          <cell r="AM1091">
            <v>0</v>
          </cell>
          <cell r="AN1091">
            <v>0</v>
          </cell>
          <cell r="AO1091">
            <v>0</v>
          </cell>
          <cell r="AP1091">
            <v>0</v>
          </cell>
          <cell r="AQ1091">
            <v>0</v>
          </cell>
          <cell r="AR1091">
            <v>0</v>
          </cell>
          <cell r="AS1091">
            <v>0</v>
          </cell>
          <cell r="AT1091">
            <v>0</v>
          </cell>
          <cell r="AU1091">
            <v>0</v>
          </cell>
          <cell r="AV1091">
            <v>0</v>
          </cell>
        </row>
        <row r="1092">
          <cell r="A1092" t="str">
            <v>December</v>
          </cell>
          <cell r="B1092" t="str">
            <v>2010-2011</v>
          </cell>
          <cell r="C1092" t="str">
            <v>11000.512015.913</v>
          </cell>
          <cell r="D1092" t="str">
            <v>MCCR</v>
          </cell>
          <cell r="E1092" t="str">
            <v>MCCR</v>
          </cell>
          <cell r="F1092">
            <v>40533</v>
          </cell>
          <cell r="G1092">
            <v>97217</v>
          </cell>
          <cell r="H1092" t="str">
            <v>Orlando Business Journal</v>
          </cell>
          <cell r="I1092">
            <v>2000</v>
          </cell>
          <cell r="J1092" t="str">
            <v xml:space="preserve"> </v>
          </cell>
          <cell r="K1092" t="str">
            <v xml:space="preserve"> </v>
          </cell>
          <cell r="L1092" t="str">
            <v>AMX045403810341501</v>
          </cell>
          <cell r="M1092" t="str">
            <v>J KNEZOVICHM11000</v>
          </cell>
          <cell r="N1092" t="str">
            <v>MCCR</v>
          </cell>
          <cell r="O1092" t="str">
            <v>Print-Newspaper</v>
          </cell>
          <cell r="P1092" t="str">
            <v>No</v>
          </cell>
          <cell r="Q1092">
            <v>0</v>
          </cell>
          <cell r="R1092">
            <v>2000</v>
          </cell>
          <cell r="S1092">
            <v>0</v>
          </cell>
          <cell r="T1092">
            <v>0</v>
          </cell>
          <cell r="U1092">
            <v>0</v>
          </cell>
          <cell r="V1092">
            <v>2000</v>
          </cell>
          <cell r="W1092">
            <v>0</v>
          </cell>
          <cell r="X1092" t="str">
            <v>December2010-2011</v>
          </cell>
          <cell r="Y1092" t="str">
            <v>December2010-2011Print-NewspaperMCCR</v>
          </cell>
          <cell r="Z1092" t="str">
            <v>Print-Newspaper97217MCCR</v>
          </cell>
          <cell r="AA1092" t="str">
            <v>December2010-2011MCCR</v>
          </cell>
          <cell r="AB1092" t="str">
            <v>Print-NewspaperMCCR</v>
          </cell>
          <cell r="AC1092" t="str">
            <v>NoMCCRPrint-Newspaper97217</v>
          </cell>
          <cell r="AD1092" t="str">
            <v>MCCRDecemberMCCR</v>
          </cell>
          <cell r="AE1092" t="str">
            <v>Print-NewspaperMCCR97217December</v>
          </cell>
          <cell r="AF1092">
            <v>2000</v>
          </cell>
          <cell r="AG1092">
            <v>0</v>
          </cell>
          <cell r="AH1092">
            <v>0</v>
          </cell>
          <cell r="AI1092">
            <v>0</v>
          </cell>
          <cell r="AJ1092">
            <v>2000</v>
          </cell>
          <cell r="AK1092">
            <v>0</v>
          </cell>
          <cell r="AL1092">
            <v>0</v>
          </cell>
          <cell r="AM1092">
            <v>0</v>
          </cell>
          <cell r="AN1092">
            <v>0</v>
          </cell>
          <cell r="AO1092">
            <v>0</v>
          </cell>
          <cell r="AP1092">
            <v>0</v>
          </cell>
          <cell r="AQ1092">
            <v>0</v>
          </cell>
          <cell r="AR1092">
            <v>0</v>
          </cell>
          <cell r="AS1092">
            <v>0</v>
          </cell>
          <cell r="AT1092">
            <v>0</v>
          </cell>
          <cell r="AU1092">
            <v>0</v>
          </cell>
          <cell r="AV1092">
            <v>0</v>
          </cell>
        </row>
        <row r="1093">
          <cell r="A1093" t="str">
            <v>December</v>
          </cell>
          <cell r="B1093" t="str">
            <v>2010-2011</v>
          </cell>
          <cell r="C1093" t="str">
            <v>11000.512015.913</v>
          </cell>
          <cell r="D1093" t="str">
            <v>MCCR</v>
          </cell>
          <cell r="E1093" t="str">
            <v>MCCR</v>
          </cell>
          <cell r="F1093">
            <v>40534</v>
          </cell>
          <cell r="G1093">
            <v>109573</v>
          </cell>
          <cell r="H1093" t="str">
            <v>Community Communications Inc</v>
          </cell>
          <cell r="I1093">
            <v>25040</v>
          </cell>
          <cell r="J1093" t="str">
            <v>00140383</v>
          </cell>
          <cell r="K1093" t="str">
            <v xml:space="preserve"> </v>
          </cell>
          <cell r="L1093" t="str">
            <v>17919</v>
          </cell>
          <cell r="M1093" t="str">
            <v>Additional Funding for 2010</v>
          </cell>
          <cell r="N1093" t="str">
            <v>MCCR</v>
          </cell>
          <cell r="O1093" t="str">
            <v>Radio</v>
          </cell>
          <cell r="P1093" t="str">
            <v>Yes</v>
          </cell>
          <cell r="Q1093">
            <v>25040</v>
          </cell>
          <cell r="R1093">
            <v>0</v>
          </cell>
          <cell r="S1093">
            <v>0</v>
          </cell>
          <cell r="T1093">
            <v>25040</v>
          </cell>
          <cell r="U1093">
            <v>0</v>
          </cell>
          <cell r="V1093">
            <v>0</v>
          </cell>
          <cell r="W1093">
            <v>0</v>
          </cell>
          <cell r="X1093" t="str">
            <v>December2010-2011</v>
          </cell>
          <cell r="Y1093" t="str">
            <v>December2010-2011RadioMCCR</v>
          </cell>
          <cell r="Z1093" t="str">
            <v>Radio109573MCCR</v>
          </cell>
          <cell r="AA1093" t="str">
            <v>December2010-2011MCCR</v>
          </cell>
          <cell r="AB1093" t="str">
            <v>RadioMCCR</v>
          </cell>
          <cell r="AC1093" t="str">
            <v>YesMCCRRadio109573</v>
          </cell>
          <cell r="AD1093" t="str">
            <v>MCCRDecemberMCCR</v>
          </cell>
          <cell r="AE1093" t="str">
            <v>RadioMCCR109573December</v>
          </cell>
          <cell r="AF1093">
            <v>25040</v>
          </cell>
          <cell r="AG1093">
            <v>0</v>
          </cell>
          <cell r="AH1093">
            <v>0</v>
          </cell>
          <cell r="AI1093">
            <v>0</v>
          </cell>
          <cell r="AJ1093">
            <v>25040</v>
          </cell>
          <cell r="AK1093">
            <v>0</v>
          </cell>
          <cell r="AL1093">
            <v>0</v>
          </cell>
          <cell r="AM1093">
            <v>0</v>
          </cell>
          <cell r="AN1093">
            <v>0</v>
          </cell>
          <cell r="AO1093">
            <v>0</v>
          </cell>
          <cell r="AP1093">
            <v>0</v>
          </cell>
          <cell r="AQ1093">
            <v>0</v>
          </cell>
          <cell r="AR1093">
            <v>0</v>
          </cell>
          <cell r="AS1093">
            <v>0</v>
          </cell>
          <cell r="AT1093">
            <v>0</v>
          </cell>
          <cell r="AU1093">
            <v>0</v>
          </cell>
          <cell r="AV1093">
            <v>0</v>
          </cell>
        </row>
        <row r="1094">
          <cell r="A1094" t="str">
            <v>December</v>
          </cell>
          <cell r="B1094" t="str">
            <v>2010-2011</v>
          </cell>
          <cell r="C1094" t="str">
            <v>11000.512015.913</v>
          </cell>
          <cell r="D1094" t="str">
            <v>MCCR</v>
          </cell>
          <cell r="E1094" t="str">
            <v>MCCR</v>
          </cell>
          <cell r="F1094">
            <v>40534</v>
          </cell>
          <cell r="G1094">
            <v>117933</v>
          </cell>
          <cell r="H1094" t="str">
            <v>E Source Companies LLC</v>
          </cell>
          <cell r="I1094">
            <v>20060</v>
          </cell>
          <cell r="J1094" t="str">
            <v>00140393</v>
          </cell>
          <cell r="K1094" t="str">
            <v xml:space="preserve"> </v>
          </cell>
          <cell r="L1094" t="str">
            <v>1619</v>
          </cell>
          <cell r="M1094" t="str">
            <v>Additional Funding for 2010</v>
          </cell>
          <cell r="N1094" t="str">
            <v>MCCR</v>
          </cell>
          <cell r="O1094" t="str">
            <v>Research</v>
          </cell>
          <cell r="P1094" t="str">
            <v>No</v>
          </cell>
          <cell r="Q1094">
            <v>0</v>
          </cell>
          <cell r="R1094">
            <v>20060</v>
          </cell>
          <cell r="S1094">
            <v>0</v>
          </cell>
          <cell r="T1094">
            <v>0</v>
          </cell>
          <cell r="U1094">
            <v>0</v>
          </cell>
          <cell r="V1094">
            <v>20060</v>
          </cell>
          <cell r="W1094">
            <v>0</v>
          </cell>
          <cell r="X1094" t="str">
            <v>December2010-2011</v>
          </cell>
          <cell r="Y1094" t="str">
            <v>December2010-2011ResearchMCCR</v>
          </cell>
          <cell r="Z1094" t="str">
            <v>Research117933MCCR</v>
          </cell>
          <cell r="AA1094" t="str">
            <v>December2010-2011MCCR</v>
          </cell>
          <cell r="AB1094" t="str">
            <v>ResearchMCCR</v>
          </cell>
          <cell r="AC1094" t="str">
            <v>NoMCCRResearch117933</v>
          </cell>
          <cell r="AD1094" t="str">
            <v>MCCRDecemberMCCR</v>
          </cell>
          <cell r="AE1094" t="str">
            <v>ResearchMCCR117933December</v>
          </cell>
          <cell r="AF1094">
            <v>20060</v>
          </cell>
          <cell r="AG1094">
            <v>0</v>
          </cell>
          <cell r="AH1094">
            <v>0</v>
          </cell>
          <cell r="AI1094">
            <v>0</v>
          </cell>
          <cell r="AJ1094">
            <v>20060</v>
          </cell>
          <cell r="AK1094">
            <v>0</v>
          </cell>
          <cell r="AL1094">
            <v>0</v>
          </cell>
          <cell r="AM1094">
            <v>0</v>
          </cell>
          <cell r="AN1094">
            <v>0</v>
          </cell>
          <cell r="AO1094">
            <v>0</v>
          </cell>
          <cell r="AP1094">
            <v>0</v>
          </cell>
          <cell r="AQ1094">
            <v>0</v>
          </cell>
          <cell r="AR1094">
            <v>0</v>
          </cell>
          <cell r="AS1094">
            <v>0</v>
          </cell>
          <cell r="AT1094">
            <v>0</v>
          </cell>
          <cell r="AU1094">
            <v>0</v>
          </cell>
          <cell r="AV1094">
            <v>0</v>
          </cell>
        </row>
        <row r="1095">
          <cell r="A1095" t="str">
            <v>December</v>
          </cell>
          <cell r="B1095" t="str">
            <v>2010-2011</v>
          </cell>
          <cell r="C1095" t="str">
            <v>11000.512015.913</v>
          </cell>
          <cell r="D1095" t="str">
            <v>MCCR</v>
          </cell>
          <cell r="E1095" t="str">
            <v>MCCR</v>
          </cell>
          <cell r="F1095">
            <v>40539</v>
          </cell>
          <cell r="G1095">
            <v>97217</v>
          </cell>
          <cell r="H1095" t="str">
            <v>Orlando Business Journal</v>
          </cell>
          <cell r="I1095">
            <v>1790</v>
          </cell>
          <cell r="J1095" t="str">
            <v>00140422</v>
          </cell>
          <cell r="K1095" t="str">
            <v xml:space="preserve"> </v>
          </cell>
          <cell r="L1095" t="str">
            <v>INV0001498</v>
          </cell>
          <cell r="M1095" t="str">
            <v>Additional Funding for 2010</v>
          </cell>
          <cell r="N1095" t="str">
            <v>MCCR</v>
          </cell>
          <cell r="O1095" t="str">
            <v>Print-Newspaper</v>
          </cell>
          <cell r="P1095" t="str">
            <v>Yes</v>
          </cell>
          <cell r="Q1095">
            <v>1790</v>
          </cell>
          <cell r="R1095">
            <v>0</v>
          </cell>
          <cell r="S1095">
            <v>0</v>
          </cell>
          <cell r="T1095">
            <v>1790</v>
          </cell>
          <cell r="U1095">
            <v>0</v>
          </cell>
          <cell r="V1095">
            <v>0</v>
          </cell>
          <cell r="W1095">
            <v>0</v>
          </cell>
          <cell r="X1095" t="str">
            <v>December2010-2011</v>
          </cell>
          <cell r="Y1095" t="str">
            <v>December2010-2011Print-NewspaperMCCR</v>
          </cell>
          <cell r="Z1095" t="str">
            <v>Print-Newspaper97217MCCR</v>
          </cell>
          <cell r="AA1095" t="str">
            <v>December2010-2011MCCR</v>
          </cell>
          <cell r="AB1095" t="str">
            <v>Print-NewspaperMCCR</v>
          </cell>
          <cell r="AC1095" t="str">
            <v>YesMCCRPrint-Newspaper97217</v>
          </cell>
          <cell r="AD1095" t="str">
            <v>MCCRDecemberMCCR</v>
          </cell>
          <cell r="AE1095" t="str">
            <v>Print-NewspaperMCCR97217December</v>
          </cell>
          <cell r="AF1095">
            <v>1790</v>
          </cell>
          <cell r="AG1095">
            <v>0</v>
          </cell>
          <cell r="AH1095">
            <v>0</v>
          </cell>
          <cell r="AI1095">
            <v>0</v>
          </cell>
          <cell r="AJ1095">
            <v>1790</v>
          </cell>
          <cell r="AK1095">
            <v>0</v>
          </cell>
          <cell r="AL1095">
            <v>0</v>
          </cell>
          <cell r="AM1095">
            <v>0</v>
          </cell>
          <cell r="AN1095">
            <v>0</v>
          </cell>
          <cell r="AO1095">
            <v>0</v>
          </cell>
          <cell r="AP1095">
            <v>0</v>
          </cell>
          <cell r="AQ1095">
            <v>0</v>
          </cell>
          <cell r="AR1095">
            <v>0</v>
          </cell>
          <cell r="AS1095">
            <v>0</v>
          </cell>
          <cell r="AT1095">
            <v>0</v>
          </cell>
          <cell r="AU1095">
            <v>0</v>
          </cell>
          <cell r="AV1095">
            <v>0</v>
          </cell>
        </row>
        <row r="1096">
          <cell r="A1096" t="str">
            <v>December</v>
          </cell>
          <cell r="B1096" t="str">
            <v>2010-2011</v>
          </cell>
          <cell r="C1096" t="str">
            <v>11000.512015.913</v>
          </cell>
          <cell r="D1096" t="str">
            <v>MCCR</v>
          </cell>
          <cell r="E1096" t="str">
            <v>MCCR</v>
          </cell>
          <cell r="F1096">
            <v>40539</v>
          </cell>
          <cell r="G1096">
            <v>179639</v>
          </cell>
          <cell r="H1096" t="str">
            <v>St Cloud In The News LLC</v>
          </cell>
          <cell r="I1096">
            <v>488</v>
          </cell>
          <cell r="J1096" t="str">
            <v>00140413</v>
          </cell>
          <cell r="K1096" t="str">
            <v xml:space="preserve"> </v>
          </cell>
          <cell r="L1096" t="str">
            <v>12610</v>
          </cell>
          <cell r="M1096" t="str">
            <v>Additional Funding for 2010</v>
          </cell>
          <cell r="N1096" t="str">
            <v>MCCR</v>
          </cell>
          <cell r="O1096" t="str">
            <v>Print-Newspaper</v>
          </cell>
          <cell r="P1096" t="str">
            <v>Yes</v>
          </cell>
          <cell r="Q1096">
            <v>488</v>
          </cell>
          <cell r="R1096">
            <v>0</v>
          </cell>
          <cell r="S1096">
            <v>0</v>
          </cell>
          <cell r="T1096">
            <v>488</v>
          </cell>
          <cell r="U1096">
            <v>0</v>
          </cell>
          <cell r="V1096">
            <v>0</v>
          </cell>
          <cell r="W1096">
            <v>0</v>
          </cell>
          <cell r="X1096" t="str">
            <v>December2010-2011</v>
          </cell>
          <cell r="Y1096" t="str">
            <v>December2010-2011Print-NewspaperMCCR</v>
          </cell>
          <cell r="Z1096" t="str">
            <v>Print-Newspaper179639MCCR</v>
          </cell>
          <cell r="AA1096" t="str">
            <v>December2010-2011MCCR</v>
          </cell>
          <cell r="AB1096" t="str">
            <v>Print-NewspaperMCCR</v>
          </cell>
          <cell r="AC1096" t="str">
            <v>YesMCCRPrint-Newspaper179639</v>
          </cell>
          <cell r="AD1096" t="str">
            <v>MCCRDecemberMCCR</v>
          </cell>
          <cell r="AE1096" t="str">
            <v>Print-NewspaperMCCR179639December</v>
          </cell>
          <cell r="AF1096">
            <v>488</v>
          </cell>
          <cell r="AG1096">
            <v>0</v>
          </cell>
          <cell r="AH1096">
            <v>0</v>
          </cell>
          <cell r="AI1096">
            <v>0</v>
          </cell>
          <cell r="AJ1096">
            <v>488</v>
          </cell>
          <cell r="AK1096">
            <v>0</v>
          </cell>
          <cell r="AL1096">
            <v>0</v>
          </cell>
          <cell r="AM1096">
            <v>0</v>
          </cell>
          <cell r="AN1096">
            <v>0</v>
          </cell>
          <cell r="AO1096">
            <v>0</v>
          </cell>
          <cell r="AP1096">
            <v>0</v>
          </cell>
          <cell r="AQ1096">
            <v>0</v>
          </cell>
          <cell r="AR1096">
            <v>0</v>
          </cell>
          <cell r="AS1096">
            <v>0</v>
          </cell>
          <cell r="AT1096">
            <v>0</v>
          </cell>
          <cell r="AU1096">
            <v>0</v>
          </cell>
          <cell r="AV1096">
            <v>0</v>
          </cell>
        </row>
        <row r="1097">
          <cell r="A1097" t="str">
            <v>December</v>
          </cell>
          <cell r="B1097" t="str">
            <v>2010-2011</v>
          </cell>
          <cell r="C1097" t="str">
            <v>11000.512015.913</v>
          </cell>
          <cell r="D1097" t="str">
            <v>MCCR</v>
          </cell>
          <cell r="E1097" t="str">
            <v>MCCR</v>
          </cell>
          <cell r="F1097">
            <v>40539</v>
          </cell>
          <cell r="G1097">
            <v>137276</v>
          </cell>
          <cell r="H1097" t="str">
            <v>Sun Publications of Florida</v>
          </cell>
          <cell r="I1097">
            <v>250</v>
          </cell>
          <cell r="J1097" t="str">
            <v>00140416</v>
          </cell>
          <cell r="K1097" t="str">
            <v xml:space="preserve"> </v>
          </cell>
          <cell r="L1097" t="str">
            <v>00178436, 00184239, -6333</v>
          </cell>
          <cell r="M1097" t="str">
            <v>Additional Funding for 2010</v>
          </cell>
          <cell r="N1097" t="str">
            <v>MCCR</v>
          </cell>
          <cell r="O1097" t="str">
            <v>Print-Newspaper</v>
          </cell>
          <cell r="P1097" t="str">
            <v>Yes</v>
          </cell>
          <cell r="Q1097">
            <v>250</v>
          </cell>
          <cell r="R1097">
            <v>0</v>
          </cell>
          <cell r="S1097">
            <v>0</v>
          </cell>
          <cell r="T1097">
            <v>250</v>
          </cell>
          <cell r="U1097">
            <v>0</v>
          </cell>
          <cell r="V1097">
            <v>0</v>
          </cell>
          <cell r="W1097">
            <v>0</v>
          </cell>
          <cell r="X1097" t="str">
            <v>December2010-2011</v>
          </cell>
          <cell r="Y1097" t="str">
            <v>December2010-2011Print-NewspaperMCCR</v>
          </cell>
          <cell r="Z1097" t="str">
            <v>Print-Newspaper137276MCCR</v>
          </cell>
          <cell r="AA1097" t="str">
            <v>December2010-2011MCCR</v>
          </cell>
          <cell r="AB1097" t="str">
            <v>Print-NewspaperMCCR</v>
          </cell>
          <cell r="AC1097" t="str">
            <v>YesMCCRPrint-Newspaper137276</v>
          </cell>
          <cell r="AD1097" t="str">
            <v>MCCRDecemberMCCR</v>
          </cell>
          <cell r="AE1097" t="str">
            <v>Print-NewspaperMCCR137276December</v>
          </cell>
          <cell r="AF1097">
            <v>250</v>
          </cell>
          <cell r="AG1097">
            <v>0</v>
          </cell>
          <cell r="AH1097">
            <v>0</v>
          </cell>
          <cell r="AI1097">
            <v>0</v>
          </cell>
          <cell r="AJ1097">
            <v>250</v>
          </cell>
          <cell r="AK1097">
            <v>0</v>
          </cell>
          <cell r="AL1097">
            <v>0</v>
          </cell>
          <cell r="AM1097">
            <v>0</v>
          </cell>
          <cell r="AN1097">
            <v>0</v>
          </cell>
          <cell r="AO1097">
            <v>0</v>
          </cell>
          <cell r="AP1097">
            <v>0</v>
          </cell>
          <cell r="AQ1097">
            <v>0</v>
          </cell>
          <cell r="AR1097">
            <v>0</v>
          </cell>
          <cell r="AS1097">
            <v>0</v>
          </cell>
          <cell r="AT1097">
            <v>0</v>
          </cell>
          <cell r="AU1097">
            <v>0</v>
          </cell>
          <cell r="AV1097">
            <v>0</v>
          </cell>
        </row>
        <row r="1098">
          <cell r="A1098" t="str">
            <v>December</v>
          </cell>
          <cell r="B1098" t="str">
            <v>2010-2011</v>
          </cell>
          <cell r="C1098" t="str">
            <v>11000.512015.913</v>
          </cell>
          <cell r="D1098" t="str">
            <v>MCCR</v>
          </cell>
          <cell r="E1098" t="str">
            <v>MCCR</v>
          </cell>
          <cell r="F1098">
            <v>40540</v>
          </cell>
          <cell r="G1098">
            <v>163797</v>
          </cell>
          <cell r="H1098" t="str">
            <v>Clear Channel Outdoor</v>
          </cell>
          <cell r="I1098">
            <v>2500</v>
          </cell>
          <cell r="J1098" t="str">
            <v>00140453</v>
          </cell>
          <cell r="K1098" t="str">
            <v xml:space="preserve"> </v>
          </cell>
          <cell r="L1098" t="str">
            <v>17044442</v>
          </cell>
          <cell r="M1098" t="str">
            <v>Additional Funding for 2010</v>
          </cell>
          <cell r="N1098" t="str">
            <v>MCCR</v>
          </cell>
          <cell r="O1098" t="str">
            <v>Outdoor</v>
          </cell>
          <cell r="P1098" t="str">
            <v>Yes</v>
          </cell>
          <cell r="Q1098">
            <v>2500</v>
          </cell>
          <cell r="R1098">
            <v>0</v>
          </cell>
          <cell r="S1098">
            <v>0</v>
          </cell>
          <cell r="T1098">
            <v>2500</v>
          </cell>
          <cell r="U1098">
            <v>0</v>
          </cell>
          <cell r="V1098">
            <v>0</v>
          </cell>
          <cell r="W1098">
            <v>0</v>
          </cell>
          <cell r="X1098" t="str">
            <v>December2010-2011</v>
          </cell>
          <cell r="Y1098" t="str">
            <v>December2010-2011OutdoorMCCR</v>
          </cell>
          <cell r="Z1098" t="str">
            <v>Outdoor163797MCCR</v>
          </cell>
          <cell r="AA1098" t="str">
            <v>December2010-2011MCCR</v>
          </cell>
          <cell r="AB1098" t="str">
            <v>OutdoorMCCR</v>
          </cell>
          <cell r="AC1098" t="str">
            <v>YesMCCROutdoor163797</v>
          </cell>
          <cell r="AD1098" t="str">
            <v>MCCRDecemberMCCR</v>
          </cell>
          <cell r="AE1098" t="str">
            <v>OutdoorMCCR163797December</v>
          </cell>
          <cell r="AF1098">
            <v>2500</v>
          </cell>
          <cell r="AG1098">
            <v>0</v>
          </cell>
          <cell r="AH1098">
            <v>0</v>
          </cell>
          <cell r="AI1098">
            <v>0</v>
          </cell>
          <cell r="AJ1098">
            <v>2500</v>
          </cell>
          <cell r="AK1098">
            <v>0</v>
          </cell>
          <cell r="AL1098">
            <v>0</v>
          </cell>
          <cell r="AM1098">
            <v>0</v>
          </cell>
          <cell r="AN1098">
            <v>0</v>
          </cell>
          <cell r="AO1098">
            <v>0</v>
          </cell>
          <cell r="AP1098">
            <v>0</v>
          </cell>
          <cell r="AQ1098">
            <v>0</v>
          </cell>
          <cell r="AR1098">
            <v>0</v>
          </cell>
          <cell r="AS1098">
            <v>0</v>
          </cell>
          <cell r="AT1098">
            <v>0</v>
          </cell>
          <cell r="AU1098">
            <v>0</v>
          </cell>
          <cell r="AV1098">
            <v>0</v>
          </cell>
        </row>
        <row r="1099">
          <cell r="A1099" t="str">
            <v>December</v>
          </cell>
          <cell r="B1099" t="str">
            <v>2010-2011</v>
          </cell>
          <cell r="C1099" t="str">
            <v>11000.512015.913</v>
          </cell>
          <cell r="D1099" t="str">
            <v>MCCR</v>
          </cell>
          <cell r="E1099" t="str">
            <v>MCCR</v>
          </cell>
          <cell r="F1099">
            <v>40540</v>
          </cell>
          <cell r="G1099">
            <v>119186</v>
          </cell>
          <cell r="H1099" t="str">
            <v>Florida Trend</v>
          </cell>
          <cell r="I1099">
            <v>2180</v>
          </cell>
          <cell r="J1099" t="str">
            <v>00140458</v>
          </cell>
          <cell r="K1099" t="str">
            <v xml:space="preserve"> </v>
          </cell>
          <cell r="L1099" t="str">
            <v>30619</v>
          </cell>
          <cell r="M1099" t="str">
            <v>Additional Funding for 2010</v>
          </cell>
          <cell r="N1099" t="str">
            <v>MCCR</v>
          </cell>
          <cell r="O1099" t="str">
            <v>Print-Magazine</v>
          </cell>
          <cell r="P1099" t="str">
            <v>Yes</v>
          </cell>
          <cell r="Q1099">
            <v>2180</v>
          </cell>
          <cell r="R1099">
            <v>0</v>
          </cell>
          <cell r="S1099">
            <v>0</v>
          </cell>
          <cell r="T1099">
            <v>2180</v>
          </cell>
          <cell r="U1099">
            <v>0</v>
          </cell>
          <cell r="V1099">
            <v>0</v>
          </cell>
          <cell r="W1099">
            <v>0</v>
          </cell>
          <cell r="X1099" t="str">
            <v>December2010-2011</v>
          </cell>
          <cell r="Y1099" t="str">
            <v>December2010-2011Print-MagazineMCCR</v>
          </cell>
          <cell r="Z1099" t="str">
            <v>Print-Magazine119186MCCR</v>
          </cell>
          <cell r="AA1099" t="str">
            <v>December2010-2011MCCR</v>
          </cell>
          <cell r="AB1099" t="str">
            <v>Print-MagazineMCCR</v>
          </cell>
          <cell r="AC1099" t="str">
            <v>YesMCCRPrint-Magazine119186</v>
          </cell>
          <cell r="AD1099" t="str">
            <v>MCCRDecemberMCCR</v>
          </cell>
          <cell r="AE1099" t="str">
            <v>Print-MagazineMCCR119186December</v>
          </cell>
          <cell r="AF1099">
            <v>2180</v>
          </cell>
          <cell r="AG1099">
            <v>0</v>
          </cell>
          <cell r="AH1099">
            <v>0</v>
          </cell>
          <cell r="AI1099">
            <v>0</v>
          </cell>
          <cell r="AJ1099">
            <v>2180</v>
          </cell>
          <cell r="AK1099">
            <v>0</v>
          </cell>
          <cell r="AL1099">
            <v>0</v>
          </cell>
          <cell r="AM1099">
            <v>0</v>
          </cell>
          <cell r="AN1099">
            <v>0</v>
          </cell>
          <cell r="AO1099">
            <v>0</v>
          </cell>
          <cell r="AP1099">
            <v>0</v>
          </cell>
          <cell r="AQ1099">
            <v>0</v>
          </cell>
          <cell r="AR1099">
            <v>0</v>
          </cell>
          <cell r="AS1099">
            <v>0</v>
          </cell>
          <cell r="AT1099">
            <v>0</v>
          </cell>
          <cell r="AU1099">
            <v>0</v>
          </cell>
          <cell r="AV1099">
            <v>0</v>
          </cell>
        </row>
        <row r="1100">
          <cell r="A1100" t="str">
            <v>January</v>
          </cell>
          <cell r="B1100" t="str">
            <v>2010-2011</v>
          </cell>
          <cell r="C1100" t="str">
            <v>11000.512015.913</v>
          </cell>
          <cell r="D1100" t="str">
            <v>MCCR</v>
          </cell>
          <cell r="E1100" t="str">
            <v>MCCR</v>
          </cell>
          <cell r="F1100">
            <v>40547</v>
          </cell>
          <cell r="G1100">
            <v>51440</v>
          </cell>
          <cell r="H1100" t="str">
            <v>WLOQ</v>
          </cell>
          <cell r="I1100">
            <v>1912.5</v>
          </cell>
          <cell r="J1100" t="str">
            <v>00140526</v>
          </cell>
          <cell r="K1100" t="str">
            <v xml:space="preserve"> </v>
          </cell>
          <cell r="L1100" t="str">
            <v>CC-1101221573</v>
          </cell>
          <cell r="M1100" t="str">
            <v>Additional Funding for 2010</v>
          </cell>
          <cell r="N1100" t="str">
            <v>MCCR</v>
          </cell>
          <cell r="O1100" t="str">
            <v>Radio</v>
          </cell>
          <cell r="P1100" t="str">
            <v>Yes</v>
          </cell>
          <cell r="Q1100">
            <v>1912.5</v>
          </cell>
          <cell r="R1100">
            <v>0</v>
          </cell>
          <cell r="S1100">
            <v>0</v>
          </cell>
          <cell r="T1100">
            <v>1912.5</v>
          </cell>
          <cell r="U1100">
            <v>0</v>
          </cell>
          <cell r="V1100">
            <v>0</v>
          </cell>
          <cell r="W1100">
            <v>0</v>
          </cell>
          <cell r="X1100" t="str">
            <v>January2010-2011</v>
          </cell>
          <cell r="Y1100" t="str">
            <v>January2010-2011RadioMCCR</v>
          </cell>
          <cell r="Z1100" t="str">
            <v>Radio51440MCCR</v>
          </cell>
          <cell r="AA1100" t="str">
            <v>January2010-2011MCCR</v>
          </cell>
          <cell r="AB1100" t="str">
            <v>RadioMCCR</v>
          </cell>
          <cell r="AC1100" t="str">
            <v>YesMCCRRadio51440</v>
          </cell>
          <cell r="AD1100" t="str">
            <v>MCCRJanuaryMCCR</v>
          </cell>
          <cell r="AE1100" t="str">
            <v>RadioMCCR51440January</v>
          </cell>
          <cell r="AF1100">
            <v>1912.5</v>
          </cell>
          <cell r="AG1100">
            <v>0</v>
          </cell>
          <cell r="AH1100">
            <v>0</v>
          </cell>
          <cell r="AI1100">
            <v>0</v>
          </cell>
          <cell r="AJ1100">
            <v>0</v>
          </cell>
          <cell r="AK1100">
            <v>1912.5</v>
          </cell>
          <cell r="AL1100">
            <v>0</v>
          </cell>
          <cell r="AM1100">
            <v>0</v>
          </cell>
          <cell r="AN1100">
            <v>0</v>
          </cell>
          <cell r="AO1100">
            <v>0</v>
          </cell>
          <cell r="AP1100">
            <v>0</v>
          </cell>
          <cell r="AQ1100">
            <v>0</v>
          </cell>
          <cell r="AR1100">
            <v>0</v>
          </cell>
          <cell r="AS1100">
            <v>0</v>
          </cell>
          <cell r="AT1100">
            <v>0</v>
          </cell>
          <cell r="AU1100">
            <v>0</v>
          </cell>
          <cell r="AV1100">
            <v>0</v>
          </cell>
        </row>
        <row r="1101">
          <cell r="A1101" t="str">
            <v>January</v>
          </cell>
          <cell r="B1101" t="str">
            <v>2010-2011</v>
          </cell>
          <cell r="C1101" t="str">
            <v>11000.512015.913</v>
          </cell>
          <cell r="D1101" t="str">
            <v>MCCR</v>
          </cell>
          <cell r="E1101" t="str">
            <v>MCCR</v>
          </cell>
          <cell r="F1101">
            <v>40548</v>
          </cell>
          <cell r="G1101">
            <v>163797</v>
          </cell>
          <cell r="H1101" t="str">
            <v>Clear Channel Outdoor</v>
          </cell>
          <cell r="I1101">
            <v>750</v>
          </cell>
          <cell r="J1101" t="str">
            <v>00140540</v>
          </cell>
          <cell r="K1101" t="str">
            <v xml:space="preserve"> </v>
          </cell>
          <cell r="L1101" t="str">
            <v>17044674</v>
          </cell>
          <cell r="M1101" t="str">
            <v>Additional Funding for 2010</v>
          </cell>
          <cell r="N1101" t="str">
            <v>MCCR</v>
          </cell>
          <cell r="O1101" t="str">
            <v>Outdoor</v>
          </cell>
          <cell r="P1101" t="str">
            <v>Yes</v>
          </cell>
          <cell r="Q1101">
            <v>750</v>
          </cell>
          <cell r="R1101">
            <v>0</v>
          </cell>
          <cell r="S1101">
            <v>0</v>
          </cell>
          <cell r="T1101">
            <v>750</v>
          </cell>
          <cell r="U1101">
            <v>0</v>
          </cell>
          <cell r="V1101">
            <v>0</v>
          </cell>
          <cell r="W1101">
            <v>0</v>
          </cell>
          <cell r="X1101" t="str">
            <v>January2010-2011</v>
          </cell>
          <cell r="Y1101" t="str">
            <v>January2010-2011OutdoorMCCR</v>
          </cell>
          <cell r="Z1101" t="str">
            <v>Outdoor163797MCCR</v>
          </cell>
          <cell r="AA1101" t="str">
            <v>January2010-2011MCCR</v>
          </cell>
          <cell r="AB1101" t="str">
            <v>OutdoorMCCR</v>
          </cell>
          <cell r="AC1101" t="str">
            <v>YesMCCROutdoor163797</v>
          </cell>
          <cell r="AD1101" t="str">
            <v>MCCRJanuaryMCCR</v>
          </cell>
          <cell r="AE1101" t="str">
            <v>OutdoorMCCR163797January</v>
          </cell>
          <cell r="AF1101">
            <v>750</v>
          </cell>
          <cell r="AG1101">
            <v>0</v>
          </cell>
          <cell r="AH1101">
            <v>0</v>
          </cell>
          <cell r="AI1101">
            <v>0</v>
          </cell>
          <cell r="AJ1101">
            <v>0</v>
          </cell>
          <cell r="AK1101">
            <v>750</v>
          </cell>
          <cell r="AL1101">
            <v>0</v>
          </cell>
          <cell r="AM1101">
            <v>0</v>
          </cell>
          <cell r="AN1101">
            <v>0</v>
          </cell>
          <cell r="AO1101">
            <v>0</v>
          </cell>
          <cell r="AP1101">
            <v>0</v>
          </cell>
          <cell r="AQ1101">
            <v>0</v>
          </cell>
          <cell r="AR1101">
            <v>0</v>
          </cell>
          <cell r="AS1101">
            <v>0</v>
          </cell>
          <cell r="AT1101">
            <v>0</v>
          </cell>
          <cell r="AU1101">
            <v>0</v>
          </cell>
          <cell r="AV1101">
            <v>0</v>
          </cell>
        </row>
        <row r="1102">
          <cell r="A1102" t="str">
            <v>January</v>
          </cell>
          <cell r="B1102" t="str">
            <v>2010-2011</v>
          </cell>
          <cell r="C1102" t="str">
            <v>11000.512015.913</v>
          </cell>
          <cell r="D1102" t="str">
            <v>MCCR</v>
          </cell>
          <cell r="E1102" t="str">
            <v>MCCR</v>
          </cell>
          <cell r="F1102">
            <v>40548</v>
          </cell>
          <cell r="G1102">
            <v>97217</v>
          </cell>
          <cell r="H1102" t="str">
            <v>Orlando Business Journal</v>
          </cell>
          <cell r="I1102">
            <v>2652</v>
          </cell>
          <cell r="J1102" t="str">
            <v>00140554</v>
          </cell>
          <cell r="K1102" t="str">
            <v xml:space="preserve"> </v>
          </cell>
          <cell r="L1102" t="str">
            <v>INV0001650</v>
          </cell>
          <cell r="M1102" t="str">
            <v>Additional Funding for 2010</v>
          </cell>
          <cell r="N1102" t="str">
            <v>MCCR</v>
          </cell>
          <cell r="O1102" t="str">
            <v>Print-Newspaper</v>
          </cell>
          <cell r="P1102" t="str">
            <v>Yes</v>
          </cell>
          <cell r="Q1102">
            <v>2652</v>
          </cell>
          <cell r="R1102">
            <v>0</v>
          </cell>
          <cell r="S1102">
            <v>0</v>
          </cell>
          <cell r="T1102">
            <v>2652</v>
          </cell>
          <cell r="U1102">
            <v>0</v>
          </cell>
          <cell r="V1102">
            <v>0</v>
          </cell>
          <cell r="W1102">
            <v>0</v>
          </cell>
          <cell r="X1102" t="str">
            <v>January2010-2011</v>
          </cell>
          <cell r="Y1102" t="str">
            <v>January2010-2011Print-NewspaperMCCR</v>
          </cell>
          <cell r="Z1102" t="str">
            <v>Print-Newspaper97217MCCR</v>
          </cell>
          <cell r="AA1102" t="str">
            <v>January2010-2011MCCR</v>
          </cell>
          <cell r="AB1102" t="str">
            <v>Print-NewspaperMCCR</v>
          </cell>
          <cell r="AC1102" t="str">
            <v>YesMCCRPrint-Newspaper97217</v>
          </cell>
          <cell r="AD1102" t="str">
            <v>MCCRJanuaryMCCR</v>
          </cell>
          <cell r="AE1102" t="str">
            <v>Print-NewspaperMCCR97217January</v>
          </cell>
          <cell r="AF1102">
            <v>2652</v>
          </cell>
          <cell r="AG1102">
            <v>0</v>
          </cell>
          <cell r="AH1102">
            <v>0</v>
          </cell>
          <cell r="AI1102">
            <v>0</v>
          </cell>
          <cell r="AJ1102">
            <v>0</v>
          </cell>
          <cell r="AK1102">
            <v>2652</v>
          </cell>
          <cell r="AL1102">
            <v>0</v>
          </cell>
          <cell r="AM1102">
            <v>0</v>
          </cell>
          <cell r="AN1102">
            <v>0</v>
          </cell>
          <cell r="AO1102">
            <v>0</v>
          </cell>
          <cell r="AP1102">
            <v>0</v>
          </cell>
          <cell r="AQ1102">
            <v>0</v>
          </cell>
          <cell r="AR1102">
            <v>0</v>
          </cell>
          <cell r="AS1102">
            <v>0</v>
          </cell>
          <cell r="AT1102">
            <v>0</v>
          </cell>
          <cell r="AU1102">
            <v>0</v>
          </cell>
          <cell r="AV1102">
            <v>0</v>
          </cell>
        </row>
        <row r="1103">
          <cell r="A1103" t="str">
            <v>January</v>
          </cell>
          <cell r="B1103" t="str">
            <v>2010-2011</v>
          </cell>
          <cell r="C1103" t="str">
            <v>11000.512015.913</v>
          </cell>
          <cell r="D1103" t="str">
            <v>MCCR</v>
          </cell>
          <cell r="E1103" t="str">
            <v>MCCR</v>
          </cell>
          <cell r="F1103">
            <v>40553</v>
          </cell>
          <cell r="G1103">
            <v>65976</v>
          </cell>
          <cell r="H1103" t="str">
            <v>Richmond Gibbs Photography</v>
          </cell>
          <cell r="I1103">
            <v>1500</v>
          </cell>
          <cell r="J1103" t="str">
            <v>00140602</v>
          </cell>
          <cell r="K1103" t="str">
            <v xml:space="preserve"> </v>
          </cell>
          <cell r="L1103" t="str">
            <v>3057</v>
          </cell>
          <cell r="M1103" t="str">
            <v>ADDITIONAL FUNDS</v>
          </cell>
          <cell r="N1103" t="str">
            <v>MCCR</v>
          </cell>
          <cell r="O1103" t="str">
            <v>Production</v>
          </cell>
          <cell r="P1103" t="str">
            <v>No</v>
          </cell>
          <cell r="Q1103">
            <v>0</v>
          </cell>
          <cell r="R1103">
            <v>1500</v>
          </cell>
          <cell r="S1103">
            <v>0</v>
          </cell>
          <cell r="T1103">
            <v>0</v>
          </cell>
          <cell r="U1103">
            <v>0</v>
          </cell>
          <cell r="V1103">
            <v>1500</v>
          </cell>
          <cell r="W1103">
            <v>0</v>
          </cell>
          <cell r="X1103" t="str">
            <v>January2010-2011</v>
          </cell>
          <cell r="Y1103" t="str">
            <v>January2010-2011ProductionMCCR</v>
          </cell>
          <cell r="Z1103" t="str">
            <v>Production65976MCCR</v>
          </cell>
          <cell r="AA1103" t="str">
            <v>January2010-2011MCCR</v>
          </cell>
          <cell r="AB1103" t="str">
            <v>ProductionMCCR</v>
          </cell>
          <cell r="AC1103" t="str">
            <v>NoMCCRProduction65976</v>
          </cell>
          <cell r="AD1103" t="str">
            <v>MCCRJanuaryMCCR</v>
          </cell>
          <cell r="AE1103" t="str">
            <v>ProductionMCCR65976January</v>
          </cell>
          <cell r="AF1103">
            <v>1500</v>
          </cell>
          <cell r="AG1103">
            <v>0</v>
          </cell>
          <cell r="AH1103">
            <v>0</v>
          </cell>
          <cell r="AI1103">
            <v>0</v>
          </cell>
          <cell r="AJ1103">
            <v>0</v>
          </cell>
          <cell r="AK1103">
            <v>1500</v>
          </cell>
          <cell r="AL1103">
            <v>0</v>
          </cell>
          <cell r="AM1103">
            <v>0</v>
          </cell>
          <cell r="AN1103">
            <v>0</v>
          </cell>
          <cell r="AO1103">
            <v>0</v>
          </cell>
          <cell r="AP1103">
            <v>0</v>
          </cell>
          <cell r="AQ1103">
            <v>0</v>
          </cell>
          <cell r="AR1103">
            <v>0</v>
          </cell>
          <cell r="AS1103">
            <v>0</v>
          </cell>
          <cell r="AT1103">
            <v>0</v>
          </cell>
          <cell r="AU1103">
            <v>0</v>
          </cell>
          <cell r="AV1103">
            <v>0</v>
          </cell>
        </row>
        <row r="1104">
          <cell r="A1104" t="str">
            <v>January</v>
          </cell>
          <cell r="B1104" t="str">
            <v>2010-2011</v>
          </cell>
          <cell r="C1104" t="str">
            <v>11000.512015.913</v>
          </cell>
          <cell r="D1104" t="str">
            <v>MCCR</v>
          </cell>
          <cell r="E1104" t="str">
            <v>MCCR</v>
          </cell>
          <cell r="F1104">
            <v>40554</v>
          </cell>
          <cell r="G1104" t="str">
            <v>PHOTO</v>
          </cell>
          <cell r="H1104" t="str">
            <v>Rancom</v>
          </cell>
          <cell r="I1104">
            <v>300</v>
          </cell>
          <cell r="J1104" t="str">
            <v xml:space="preserve"> </v>
          </cell>
          <cell r="K1104" t="str">
            <v xml:space="preserve"> </v>
          </cell>
          <cell r="L1104" t="str">
            <v>DOC NUMBER 2526</v>
          </cell>
          <cell r="M1104" t="str">
            <v>Aerial Photograph</v>
          </cell>
          <cell r="N1104" t="str">
            <v>MCCR</v>
          </cell>
          <cell r="O1104" t="str">
            <v>Production</v>
          </cell>
          <cell r="P1104" t="str">
            <v>No</v>
          </cell>
          <cell r="Q1104">
            <v>0</v>
          </cell>
          <cell r="R1104">
            <v>300</v>
          </cell>
          <cell r="S1104">
            <v>0</v>
          </cell>
          <cell r="T1104">
            <v>0</v>
          </cell>
          <cell r="U1104">
            <v>0</v>
          </cell>
          <cell r="V1104">
            <v>300</v>
          </cell>
          <cell r="W1104">
            <v>0</v>
          </cell>
          <cell r="X1104" t="str">
            <v>January2010-2011</v>
          </cell>
          <cell r="Y1104" t="str">
            <v>January2010-2011ProductionMCCR</v>
          </cell>
          <cell r="Z1104" t="str">
            <v>ProductionPHOTOMCCR</v>
          </cell>
          <cell r="AA1104" t="str">
            <v>January2010-2011MCCR</v>
          </cell>
          <cell r="AB1104" t="str">
            <v>ProductionMCCR</v>
          </cell>
          <cell r="AC1104" t="str">
            <v>NoMCCRProductionPHOTO</v>
          </cell>
          <cell r="AD1104" t="str">
            <v>MCCRJanuaryMCCR</v>
          </cell>
          <cell r="AE1104" t="str">
            <v>ProductionMCCRPHOTOJanuary</v>
          </cell>
          <cell r="AF1104">
            <v>300</v>
          </cell>
          <cell r="AG1104">
            <v>0</v>
          </cell>
          <cell r="AH1104">
            <v>0</v>
          </cell>
          <cell r="AI1104">
            <v>0</v>
          </cell>
          <cell r="AJ1104">
            <v>0</v>
          </cell>
          <cell r="AK1104">
            <v>300</v>
          </cell>
          <cell r="AL1104">
            <v>0</v>
          </cell>
          <cell r="AM1104">
            <v>0</v>
          </cell>
          <cell r="AN1104">
            <v>0</v>
          </cell>
          <cell r="AO1104">
            <v>0</v>
          </cell>
          <cell r="AP1104">
            <v>0</v>
          </cell>
          <cell r="AQ1104">
            <v>0</v>
          </cell>
          <cell r="AR1104">
            <v>0</v>
          </cell>
          <cell r="AS1104">
            <v>0</v>
          </cell>
          <cell r="AT1104">
            <v>0</v>
          </cell>
          <cell r="AU1104">
            <v>0</v>
          </cell>
          <cell r="AV1104">
            <v>0</v>
          </cell>
        </row>
        <row r="1105">
          <cell r="A1105" t="str">
            <v>January</v>
          </cell>
          <cell r="B1105" t="str">
            <v>2010-2011</v>
          </cell>
          <cell r="C1105" t="str">
            <v>11000.512015.913</v>
          </cell>
          <cell r="D1105" t="str">
            <v>MCCR</v>
          </cell>
          <cell r="E1105" t="str">
            <v>MCCR</v>
          </cell>
          <cell r="F1105">
            <v>40561</v>
          </cell>
          <cell r="G1105">
            <v>179639</v>
          </cell>
          <cell r="H1105" t="str">
            <v>St Cloud In The News LLC</v>
          </cell>
          <cell r="I1105">
            <v>488</v>
          </cell>
          <cell r="J1105" t="str">
            <v>00140681</v>
          </cell>
          <cell r="K1105" t="str">
            <v xml:space="preserve"> </v>
          </cell>
          <cell r="L1105" t="str">
            <v>12574</v>
          </cell>
          <cell r="M1105" t="str">
            <v>Additional Funding for 2010</v>
          </cell>
          <cell r="N1105" t="str">
            <v>MCCR</v>
          </cell>
          <cell r="O1105" t="str">
            <v>Print-Newspaper</v>
          </cell>
          <cell r="P1105" t="str">
            <v>Yes</v>
          </cell>
          <cell r="Q1105">
            <v>488</v>
          </cell>
          <cell r="R1105">
            <v>0</v>
          </cell>
          <cell r="S1105">
            <v>0</v>
          </cell>
          <cell r="T1105">
            <v>488</v>
          </cell>
          <cell r="U1105">
            <v>0</v>
          </cell>
          <cell r="V1105">
            <v>0</v>
          </cell>
          <cell r="W1105">
            <v>0</v>
          </cell>
          <cell r="X1105" t="str">
            <v>January2010-2011</v>
          </cell>
          <cell r="Y1105" t="str">
            <v>January2010-2011Print-NewspaperMCCR</v>
          </cell>
          <cell r="Z1105" t="str">
            <v>Print-Newspaper179639MCCR</v>
          </cell>
          <cell r="AA1105" t="str">
            <v>January2010-2011MCCR</v>
          </cell>
          <cell r="AB1105" t="str">
            <v>Print-NewspaperMCCR</v>
          </cell>
          <cell r="AC1105" t="str">
            <v>YesMCCRPrint-Newspaper179639</v>
          </cell>
          <cell r="AD1105" t="str">
            <v>MCCRJanuaryMCCR</v>
          </cell>
          <cell r="AE1105" t="str">
            <v>Print-NewspaperMCCR179639January</v>
          </cell>
          <cell r="AF1105">
            <v>488</v>
          </cell>
          <cell r="AG1105">
            <v>0</v>
          </cell>
          <cell r="AH1105">
            <v>0</v>
          </cell>
          <cell r="AI1105">
            <v>0</v>
          </cell>
          <cell r="AJ1105">
            <v>0</v>
          </cell>
          <cell r="AK1105">
            <v>488</v>
          </cell>
          <cell r="AL1105">
            <v>0</v>
          </cell>
          <cell r="AM1105">
            <v>0</v>
          </cell>
          <cell r="AN1105">
            <v>0</v>
          </cell>
          <cell r="AO1105">
            <v>0</v>
          </cell>
          <cell r="AP1105">
            <v>0</v>
          </cell>
          <cell r="AQ1105">
            <v>0</v>
          </cell>
          <cell r="AR1105">
            <v>0</v>
          </cell>
          <cell r="AS1105">
            <v>0</v>
          </cell>
          <cell r="AT1105">
            <v>0</v>
          </cell>
          <cell r="AU1105">
            <v>0</v>
          </cell>
          <cell r="AV1105">
            <v>0</v>
          </cell>
        </row>
        <row r="1106">
          <cell r="A1106" t="str">
            <v>January</v>
          </cell>
          <cell r="B1106" t="str">
            <v>2010-2011</v>
          </cell>
          <cell r="C1106" t="str">
            <v>11000.512015.913</v>
          </cell>
          <cell r="D1106" t="str">
            <v>MCCR</v>
          </cell>
          <cell r="E1106" t="str">
            <v>MCCR</v>
          </cell>
          <cell r="F1106">
            <v>40563</v>
          </cell>
          <cell r="G1106">
            <v>163797</v>
          </cell>
          <cell r="H1106" t="str">
            <v>Clear Channel Outdoor</v>
          </cell>
          <cell r="I1106">
            <v>2500</v>
          </cell>
          <cell r="J1106" t="str">
            <v>00140728</v>
          </cell>
          <cell r="K1106" t="str">
            <v xml:space="preserve"> </v>
          </cell>
          <cell r="L1106" t="str">
            <v>17044867</v>
          </cell>
          <cell r="M1106" t="str">
            <v>Additional Funding for 2010</v>
          </cell>
          <cell r="N1106" t="str">
            <v>MCCR</v>
          </cell>
          <cell r="O1106" t="str">
            <v>Outdoor</v>
          </cell>
          <cell r="P1106" t="str">
            <v>Yes</v>
          </cell>
          <cell r="Q1106">
            <v>2500</v>
          </cell>
          <cell r="R1106">
            <v>0</v>
          </cell>
          <cell r="S1106">
            <v>0</v>
          </cell>
          <cell r="T1106">
            <v>2500</v>
          </cell>
          <cell r="U1106">
            <v>0</v>
          </cell>
          <cell r="V1106">
            <v>0</v>
          </cell>
          <cell r="W1106">
            <v>0</v>
          </cell>
          <cell r="X1106" t="str">
            <v>January2010-2011</v>
          </cell>
          <cell r="Y1106" t="str">
            <v>January2010-2011OutdoorMCCR</v>
          </cell>
          <cell r="Z1106" t="str">
            <v>Outdoor163797MCCR</v>
          </cell>
          <cell r="AA1106" t="str">
            <v>January2010-2011MCCR</v>
          </cell>
          <cell r="AB1106" t="str">
            <v>OutdoorMCCR</v>
          </cell>
          <cell r="AC1106" t="str">
            <v>YesMCCROutdoor163797</v>
          </cell>
          <cell r="AD1106" t="str">
            <v>MCCRJanuaryMCCR</v>
          </cell>
          <cell r="AE1106" t="str">
            <v>OutdoorMCCR163797January</v>
          </cell>
          <cell r="AF1106">
            <v>2500</v>
          </cell>
          <cell r="AG1106">
            <v>0</v>
          </cell>
          <cell r="AH1106">
            <v>0</v>
          </cell>
          <cell r="AI1106">
            <v>0</v>
          </cell>
          <cell r="AJ1106">
            <v>0</v>
          </cell>
          <cell r="AK1106">
            <v>2500</v>
          </cell>
          <cell r="AL1106">
            <v>0</v>
          </cell>
          <cell r="AM1106">
            <v>0</v>
          </cell>
          <cell r="AN1106">
            <v>0</v>
          </cell>
          <cell r="AO1106">
            <v>0</v>
          </cell>
          <cell r="AP1106">
            <v>0</v>
          </cell>
          <cell r="AQ1106">
            <v>0</v>
          </cell>
          <cell r="AR1106">
            <v>0</v>
          </cell>
          <cell r="AS1106">
            <v>0</v>
          </cell>
          <cell r="AT1106">
            <v>0</v>
          </cell>
          <cell r="AU1106">
            <v>0</v>
          </cell>
          <cell r="AV1106">
            <v>0</v>
          </cell>
        </row>
        <row r="1107">
          <cell r="A1107" t="str">
            <v>January</v>
          </cell>
          <cell r="B1107" t="str">
            <v>2010-2011</v>
          </cell>
          <cell r="C1107" t="str">
            <v>11000.512015.913</v>
          </cell>
          <cell r="D1107" t="str">
            <v>MCCR</v>
          </cell>
          <cell r="E1107" t="str">
            <v>MCCR</v>
          </cell>
          <cell r="F1107">
            <v>40563</v>
          </cell>
          <cell r="G1107">
            <v>53405</v>
          </cell>
          <cell r="H1107" t="str">
            <v>Cox Radio WCFB FM</v>
          </cell>
          <cell r="I1107">
            <v>850</v>
          </cell>
          <cell r="J1107" t="str">
            <v>00140729</v>
          </cell>
          <cell r="K1107" t="str">
            <v xml:space="preserve"> </v>
          </cell>
          <cell r="L1107" t="str">
            <v>CC-CFB-111013557</v>
          </cell>
          <cell r="M1107" t="str">
            <v>Additional Funding for 2010</v>
          </cell>
          <cell r="N1107" t="str">
            <v>MCCR</v>
          </cell>
          <cell r="O1107" t="str">
            <v>Radio</v>
          </cell>
          <cell r="P1107" t="str">
            <v>Yes</v>
          </cell>
          <cell r="Q1107">
            <v>850</v>
          </cell>
          <cell r="R1107">
            <v>0</v>
          </cell>
          <cell r="S1107">
            <v>0</v>
          </cell>
          <cell r="T1107">
            <v>850</v>
          </cell>
          <cell r="U1107">
            <v>0</v>
          </cell>
          <cell r="V1107">
            <v>0</v>
          </cell>
          <cell r="W1107">
            <v>0</v>
          </cell>
          <cell r="X1107" t="str">
            <v>January2010-2011</v>
          </cell>
          <cell r="Y1107" t="str">
            <v>January2010-2011RadioMCCR</v>
          </cell>
          <cell r="Z1107" t="str">
            <v>Radio53405MCCR</v>
          </cell>
          <cell r="AA1107" t="str">
            <v>January2010-2011MCCR</v>
          </cell>
          <cell r="AB1107" t="str">
            <v>RadioMCCR</v>
          </cell>
          <cell r="AC1107" t="str">
            <v>YesMCCRRadio53405</v>
          </cell>
          <cell r="AD1107" t="str">
            <v>MCCRJanuaryMCCR</v>
          </cell>
          <cell r="AE1107" t="str">
            <v>RadioMCCR53405January</v>
          </cell>
          <cell r="AF1107">
            <v>850</v>
          </cell>
          <cell r="AG1107">
            <v>0</v>
          </cell>
          <cell r="AH1107">
            <v>0</v>
          </cell>
          <cell r="AI1107">
            <v>0</v>
          </cell>
          <cell r="AJ1107">
            <v>0</v>
          </cell>
          <cell r="AK1107">
            <v>850</v>
          </cell>
          <cell r="AL1107">
            <v>0</v>
          </cell>
          <cell r="AM1107">
            <v>0</v>
          </cell>
          <cell r="AN1107">
            <v>0</v>
          </cell>
          <cell r="AO1107">
            <v>0</v>
          </cell>
          <cell r="AP1107">
            <v>0</v>
          </cell>
          <cell r="AQ1107">
            <v>0</v>
          </cell>
          <cell r="AR1107">
            <v>0</v>
          </cell>
          <cell r="AS1107">
            <v>0</v>
          </cell>
          <cell r="AT1107">
            <v>0</v>
          </cell>
          <cell r="AU1107">
            <v>0</v>
          </cell>
          <cell r="AV1107">
            <v>0</v>
          </cell>
        </row>
        <row r="1108">
          <cell r="A1108" t="str">
            <v>January</v>
          </cell>
          <cell r="B1108" t="str">
            <v>2010-2011</v>
          </cell>
          <cell r="C1108" t="str">
            <v>11000.512015.913</v>
          </cell>
          <cell r="D1108" t="str">
            <v>MCCR</v>
          </cell>
          <cell r="E1108" t="str">
            <v>MCCR</v>
          </cell>
          <cell r="F1108">
            <v>40563</v>
          </cell>
          <cell r="G1108">
            <v>53405</v>
          </cell>
          <cell r="H1108" t="str">
            <v>Cox Radio WCFB FM</v>
          </cell>
          <cell r="I1108">
            <v>3591.25</v>
          </cell>
          <cell r="J1108" t="str">
            <v>00140729</v>
          </cell>
          <cell r="K1108" t="str">
            <v xml:space="preserve"> </v>
          </cell>
          <cell r="L1108" t="str">
            <v>CC-CFB-110123513</v>
          </cell>
          <cell r="M1108" t="str">
            <v>Additional Funding for 2010</v>
          </cell>
          <cell r="N1108" t="str">
            <v>MCCR</v>
          </cell>
          <cell r="O1108" t="str">
            <v>Radio</v>
          </cell>
          <cell r="P1108" t="str">
            <v>Yes</v>
          </cell>
          <cell r="Q1108">
            <v>3591.25</v>
          </cell>
          <cell r="R1108">
            <v>0</v>
          </cell>
          <cell r="S1108">
            <v>0</v>
          </cell>
          <cell r="T1108">
            <v>3591.25</v>
          </cell>
          <cell r="U1108">
            <v>0</v>
          </cell>
          <cell r="V1108">
            <v>0</v>
          </cell>
          <cell r="W1108">
            <v>0</v>
          </cell>
          <cell r="X1108" t="str">
            <v>January2010-2011</v>
          </cell>
          <cell r="Y1108" t="str">
            <v>January2010-2011RadioMCCR</v>
          </cell>
          <cell r="Z1108" t="str">
            <v>Radio53405MCCR</v>
          </cell>
          <cell r="AA1108" t="str">
            <v>January2010-2011MCCR</v>
          </cell>
          <cell r="AB1108" t="str">
            <v>RadioMCCR</v>
          </cell>
          <cell r="AC1108" t="str">
            <v>YesMCCRRadio53405</v>
          </cell>
          <cell r="AD1108" t="str">
            <v>MCCRJanuaryMCCR</v>
          </cell>
          <cell r="AE1108" t="str">
            <v>RadioMCCR53405January</v>
          </cell>
          <cell r="AF1108">
            <v>3591.25</v>
          </cell>
          <cell r="AG1108">
            <v>0</v>
          </cell>
          <cell r="AH1108">
            <v>0</v>
          </cell>
          <cell r="AI1108">
            <v>0</v>
          </cell>
          <cell r="AJ1108">
            <v>0</v>
          </cell>
          <cell r="AK1108">
            <v>3591.25</v>
          </cell>
          <cell r="AL1108">
            <v>0</v>
          </cell>
          <cell r="AM1108">
            <v>0</v>
          </cell>
          <cell r="AN1108">
            <v>0</v>
          </cell>
          <cell r="AO1108">
            <v>0</v>
          </cell>
          <cell r="AP1108">
            <v>0</v>
          </cell>
          <cell r="AQ1108">
            <v>0</v>
          </cell>
          <cell r="AR1108">
            <v>0</v>
          </cell>
          <cell r="AS1108">
            <v>0</v>
          </cell>
          <cell r="AT1108">
            <v>0</v>
          </cell>
          <cell r="AU1108">
            <v>0</v>
          </cell>
          <cell r="AV1108">
            <v>0</v>
          </cell>
        </row>
        <row r="1109">
          <cell r="A1109" t="str">
            <v>January</v>
          </cell>
          <cell r="B1109" t="str">
            <v>2010-2011</v>
          </cell>
          <cell r="C1109" t="str">
            <v>11000.512015.913</v>
          </cell>
          <cell r="D1109" t="str">
            <v>MCCR</v>
          </cell>
          <cell r="E1109" t="str">
            <v>MCCR</v>
          </cell>
          <cell r="F1109">
            <v>40563</v>
          </cell>
          <cell r="G1109">
            <v>53406</v>
          </cell>
          <cell r="H1109" t="str">
            <v>Cox Radio WWKA FM</v>
          </cell>
          <cell r="I1109">
            <v>896.75</v>
          </cell>
          <cell r="J1109" t="str">
            <v>00140730</v>
          </cell>
          <cell r="K1109" t="str">
            <v xml:space="preserve"> </v>
          </cell>
          <cell r="L1109" t="str">
            <v>IN-WKA-111013557</v>
          </cell>
          <cell r="M1109" t="str">
            <v>Additional Funding for 2010</v>
          </cell>
          <cell r="N1109" t="str">
            <v>MCCR</v>
          </cell>
          <cell r="O1109" t="str">
            <v>Radio</v>
          </cell>
          <cell r="P1109" t="str">
            <v>Yes</v>
          </cell>
          <cell r="Q1109">
            <v>896.75</v>
          </cell>
          <cell r="R1109">
            <v>0</v>
          </cell>
          <cell r="S1109">
            <v>0</v>
          </cell>
          <cell r="T1109">
            <v>896.75</v>
          </cell>
          <cell r="U1109">
            <v>0</v>
          </cell>
          <cell r="V1109">
            <v>0</v>
          </cell>
          <cell r="W1109">
            <v>0</v>
          </cell>
          <cell r="X1109" t="str">
            <v>January2010-2011</v>
          </cell>
          <cell r="Y1109" t="str">
            <v>January2010-2011RadioMCCR</v>
          </cell>
          <cell r="Z1109" t="str">
            <v>Radio53406MCCR</v>
          </cell>
          <cell r="AA1109" t="str">
            <v>January2010-2011MCCR</v>
          </cell>
          <cell r="AB1109" t="str">
            <v>RadioMCCR</v>
          </cell>
          <cell r="AC1109" t="str">
            <v>YesMCCRRadio53406</v>
          </cell>
          <cell r="AD1109" t="str">
            <v>MCCRJanuaryMCCR</v>
          </cell>
          <cell r="AE1109" t="str">
            <v>RadioMCCR53406January</v>
          </cell>
          <cell r="AF1109">
            <v>896.75</v>
          </cell>
          <cell r="AG1109">
            <v>0</v>
          </cell>
          <cell r="AH1109">
            <v>0</v>
          </cell>
          <cell r="AI1109">
            <v>0</v>
          </cell>
          <cell r="AJ1109">
            <v>0</v>
          </cell>
          <cell r="AK1109">
            <v>896.75</v>
          </cell>
          <cell r="AL1109">
            <v>0</v>
          </cell>
          <cell r="AM1109">
            <v>0</v>
          </cell>
          <cell r="AN1109">
            <v>0</v>
          </cell>
          <cell r="AO1109">
            <v>0</v>
          </cell>
          <cell r="AP1109">
            <v>0</v>
          </cell>
          <cell r="AQ1109">
            <v>0</v>
          </cell>
          <cell r="AR1109">
            <v>0</v>
          </cell>
          <cell r="AS1109">
            <v>0</v>
          </cell>
          <cell r="AT1109">
            <v>0</v>
          </cell>
          <cell r="AU1109">
            <v>0</v>
          </cell>
          <cell r="AV1109">
            <v>0</v>
          </cell>
        </row>
        <row r="1110">
          <cell r="A1110" t="str">
            <v>January</v>
          </cell>
          <cell r="B1110" t="str">
            <v>2010-2011</v>
          </cell>
          <cell r="C1110" t="str">
            <v>11000.512015.913</v>
          </cell>
          <cell r="D1110" t="str">
            <v>MCCR</v>
          </cell>
          <cell r="E1110" t="str">
            <v>MCCR</v>
          </cell>
          <cell r="F1110">
            <v>40563</v>
          </cell>
          <cell r="G1110">
            <v>53406</v>
          </cell>
          <cell r="H1110" t="str">
            <v>Cox Radio WWKA FM</v>
          </cell>
          <cell r="I1110">
            <v>3587</v>
          </cell>
          <cell r="J1110" t="str">
            <v>00140730</v>
          </cell>
          <cell r="K1110" t="str">
            <v xml:space="preserve"> </v>
          </cell>
          <cell r="L1110" t="str">
            <v>IN-WKA-110123436</v>
          </cell>
          <cell r="M1110" t="str">
            <v>Additional Funding for 2010</v>
          </cell>
          <cell r="N1110" t="str">
            <v>MCCR</v>
          </cell>
          <cell r="O1110" t="str">
            <v>Radio</v>
          </cell>
          <cell r="P1110" t="str">
            <v>Yes</v>
          </cell>
          <cell r="Q1110">
            <v>3587</v>
          </cell>
          <cell r="R1110">
            <v>0</v>
          </cell>
          <cell r="S1110">
            <v>0</v>
          </cell>
          <cell r="T1110">
            <v>3587</v>
          </cell>
          <cell r="U1110">
            <v>0</v>
          </cell>
          <cell r="V1110">
            <v>0</v>
          </cell>
          <cell r="W1110">
            <v>0</v>
          </cell>
          <cell r="X1110" t="str">
            <v>January2010-2011</v>
          </cell>
          <cell r="Y1110" t="str">
            <v>January2010-2011RadioMCCR</v>
          </cell>
          <cell r="Z1110" t="str">
            <v>Radio53406MCCR</v>
          </cell>
          <cell r="AA1110" t="str">
            <v>January2010-2011MCCR</v>
          </cell>
          <cell r="AB1110" t="str">
            <v>RadioMCCR</v>
          </cell>
          <cell r="AC1110" t="str">
            <v>YesMCCRRadio53406</v>
          </cell>
          <cell r="AD1110" t="str">
            <v>MCCRJanuaryMCCR</v>
          </cell>
          <cell r="AE1110" t="str">
            <v>RadioMCCR53406January</v>
          </cell>
          <cell r="AF1110">
            <v>3587</v>
          </cell>
          <cell r="AG1110">
            <v>0</v>
          </cell>
          <cell r="AH1110">
            <v>0</v>
          </cell>
          <cell r="AI1110">
            <v>0</v>
          </cell>
          <cell r="AJ1110">
            <v>0</v>
          </cell>
          <cell r="AK1110">
            <v>3587</v>
          </cell>
          <cell r="AL1110">
            <v>0</v>
          </cell>
          <cell r="AM1110">
            <v>0</v>
          </cell>
          <cell r="AN1110">
            <v>0</v>
          </cell>
          <cell r="AO1110">
            <v>0</v>
          </cell>
          <cell r="AP1110">
            <v>0</v>
          </cell>
          <cell r="AQ1110">
            <v>0</v>
          </cell>
          <cell r="AR1110">
            <v>0</v>
          </cell>
          <cell r="AS1110">
            <v>0</v>
          </cell>
          <cell r="AT1110">
            <v>0</v>
          </cell>
          <cell r="AU1110">
            <v>0</v>
          </cell>
          <cell r="AV1110">
            <v>0</v>
          </cell>
        </row>
        <row r="1111">
          <cell r="A1111" t="str">
            <v>January</v>
          </cell>
          <cell r="B1111" t="str">
            <v>2010-2011</v>
          </cell>
          <cell r="C1111" t="str">
            <v>11000.512015.913</v>
          </cell>
          <cell r="D1111" t="str">
            <v>MCCR</v>
          </cell>
          <cell r="E1111" t="str">
            <v>MCCR</v>
          </cell>
          <cell r="F1111">
            <v>40563</v>
          </cell>
          <cell r="G1111" t="str">
            <v>110111-ON</v>
          </cell>
          <cell r="H1111" t="str">
            <v>La Prensa</v>
          </cell>
          <cell r="I1111">
            <v>300</v>
          </cell>
          <cell r="J1111" t="str">
            <v>00140719</v>
          </cell>
          <cell r="K1111" t="str">
            <v xml:space="preserve"> </v>
          </cell>
          <cell r="L1111" t="str">
            <v>18134</v>
          </cell>
          <cell r="M1111" t="str">
            <v>Additional Funding for 2010</v>
          </cell>
          <cell r="N1111" t="str">
            <v>MCCR</v>
          </cell>
          <cell r="O1111" t="str">
            <v>Online</v>
          </cell>
          <cell r="P1111" t="str">
            <v>Yes</v>
          </cell>
          <cell r="Q1111">
            <v>300</v>
          </cell>
          <cell r="R1111">
            <v>0</v>
          </cell>
          <cell r="S1111">
            <v>0</v>
          </cell>
          <cell r="T1111">
            <v>300</v>
          </cell>
          <cell r="U1111">
            <v>0</v>
          </cell>
          <cell r="V1111">
            <v>0</v>
          </cell>
          <cell r="W1111">
            <v>0</v>
          </cell>
          <cell r="X1111" t="str">
            <v>January2010-2011</v>
          </cell>
          <cell r="Y1111" t="str">
            <v>January2010-2011OnlineMCCR</v>
          </cell>
          <cell r="Z1111" t="str">
            <v>Online110111-ONMCCR</v>
          </cell>
          <cell r="AA1111" t="str">
            <v>January2010-2011MCCR</v>
          </cell>
          <cell r="AB1111" t="str">
            <v>OnlineMCCR</v>
          </cell>
          <cell r="AC1111" t="str">
            <v>YesMCCROnline110111-ON</v>
          </cell>
          <cell r="AD1111" t="str">
            <v>MCCRJanuaryMCCR</v>
          </cell>
          <cell r="AE1111" t="str">
            <v>OnlineMCCR110111-ONJanuary</v>
          </cell>
          <cell r="AF1111">
            <v>300</v>
          </cell>
          <cell r="AG1111">
            <v>0</v>
          </cell>
          <cell r="AH1111">
            <v>0</v>
          </cell>
          <cell r="AI1111">
            <v>0</v>
          </cell>
          <cell r="AJ1111">
            <v>0</v>
          </cell>
          <cell r="AK1111">
            <v>300</v>
          </cell>
          <cell r="AL1111">
            <v>0</v>
          </cell>
          <cell r="AM1111">
            <v>0</v>
          </cell>
          <cell r="AN1111">
            <v>0</v>
          </cell>
          <cell r="AO1111">
            <v>0</v>
          </cell>
          <cell r="AP1111">
            <v>0</v>
          </cell>
          <cell r="AQ1111">
            <v>0</v>
          </cell>
          <cell r="AR1111">
            <v>0</v>
          </cell>
          <cell r="AS1111">
            <v>0</v>
          </cell>
          <cell r="AT1111">
            <v>0</v>
          </cell>
          <cell r="AU1111">
            <v>0</v>
          </cell>
          <cell r="AV1111">
            <v>0</v>
          </cell>
        </row>
        <row r="1112">
          <cell r="A1112" t="str">
            <v>January</v>
          </cell>
          <cell r="B1112" t="str">
            <v>2010-2011</v>
          </cell>
          <cell r="C1112" t="str">
            <v>11000.512015.913</v>
          </cell>
          <cell r="D1112" t="str">
            <v>MCCR</v>
          </cell>
          <cell r="E1112" t="str">
            <v>MCCR</v>
          </cell>
          <cell r="F1112">
            <v>40563</v>
          </cell>
          <cell r="G1112">
            <v>110111</v>
          </cell>
          <cell r="H1112" t="str">
            <v>La Prensa</v>
          </cell>
          <cell r="I1112">
            <v>328</v>
          </cell>
          <cell r="J1112" t="str">
            <v>00140719</v>
          </cell>
          <cell r="K1112" t="str">
            <v xml:space="preserve"> </v>
          </cell>
          <cell r="L1112" t="str">
            <v>18133</v>
          </cell>
          <cell r="M1112" t="str">
            <v>Additional Funding for 2010</v>
          </cell>
          <cell r="N1112" t="str">
            <v>MCCR</v>
          </cell>
          <cell r="O1112" t="str">
            <v>Print-Newspaper</v>
          </cell>
          <cell r="P1112" t="str">
            <v>Yes</v>
          </cell>
          <cell r="Q1112">
            <v>328</v>
          </cell>
          <cell r="R1112">
            <v>0</v>
          </cell>
          <cell r="S1112">
            <v>0</v>
          </cell>
          <cell r="T1112">
            <v>328</v>
          </cell>
          <cell r="U1112">
            <v>0</v>
          </cell>
          <cell r="V1112">
            <v>0</v>
          </cell>
          <cell r="W1112">
            <v>0</v>
          </cell>
          <cell r="X1112" t="str">
            <v>January2010-2011</v>
          </cell>
          <cell r="Y1112" t="str">
            <v>January2010-2011Print-NewspaperMCCR</v>
          </cell>
          <cell r="Z1112" t="str">
            <v>Print-Newspaper110111MCCR</v>
          </cell>
          <cell r="AA1112" t="str">
            <v>January2010-2011MCCR</v>
          </cell>
          <cell r="AB1112" t="str">
            <v>Print-NewspaperMCCR</v>
          </cell>
          <cell r="AC1112" t="str">
            <v>YesMCCRPrint-Newspaper110111</v>
          </cell>
          <cell r="AD1112" t="str">
            <v>MCCRJanuaryMCCR</v>
          </cell>
          <cell r="AE1112" t="str">
            <v>Print-NewspaperMCCR110111January</v>
          </cell>
          <cell r="AF1112">
            <v>328</v>
          </cell>
          <cell r="AG1112">
            <v>0</v>
          </cell>
          <cell r="AH1112">
            <v>0</v>
          </cell>
          <cell r="AI1112">
            <v>0</v>
          </cell>
          <cell r="AJ1112">
            <v>0</v>
          </cell>
          <cell r="AK1112">
            <v>328</v>
          </cell>
          <cell r="AL1112">
            <v>0</v>
          </cell>
          <cell r="AM1112">
            <v>0</v>
          </cell>
          <cell r="AN1112">
            <v>0</v>
          </cell>
          <cell r="AO1112">
            <v>0</v>
          </cell>
          <cell r="AP1112">
            <v>0</v>
          </cell>
          <cell r="AQ1112">
            <v>0</v>
          </cell>
          <cell r="AR1112">
            <v>0</v>
          </cell>
          <cell r="AS1112">
            <v>0</v>
          </cell>
          <cell r="AT1112">
            <v>0</v>
          </cell>
          <cell r="AU1112">
            <v>0</v>
          </cell>
          <cell r="AV1112">
            <v>0</v>
          </cell>
        </row>
        <row r="1113">
          <cell r="A1113" t="str">
            <v>January</v>
          </cell>
          <cell r="B1113" t="str">
            <v>2010-2011</v>
          </cell>
          <cell r="C1113" t="str">
            <v>11000.512015.913</v>
          </cell>
          <cell r="D1113" t="str">
            <v>MCCR</v>
          </cell>
          <cell r="E1113" t="str">
            <v>MCCR</v>
          </cell>
          <cell r="F1113">
            <v>40563</v>
          </cell>
          <cell r="G1113">
            <v>110111</v>
          </cell>
          <cell r="H1113" t="str">
            <v>La Prensa</v>
          </cell>
          <cell r="I1113">
            <v>328</v>
          </cell>
          <cell r="J1113" t="str">
            <v>00140719</v>
          </cell>
          <cell r="K1113" t="str">
            <v xml:space="preserve"> </v>
          </cell>
          <cell r="L1113" t="str">
            <v>18132</v>
          </cell>
          <cell r="M1113" t="str">
            <v>Additional Funding for 2010</v>
          </cell>
          <cell r="N1113" t="str">
            <v>MCCR</v>
          </cell>
          <cell r="O1113" t="str">
            <v>Print-Newspaper</v>
          </cell>
          <cell r="P1113" t="str">
            <v>Yes</v>
          </cell>
          <cell r="Q1113">
            <v>328</v>
          </cell>
          <cell r="R1113">
            <v>0</v>
          </cell>
          <cell r="S1113">
            <v>0</v>
          </cell>
          <cell r="T1113">
            <v>328</v>
          </cell>
          <cell r="U1113">
            <v>0</v>
          </cell>
          <cell r="V1113">
            <v>0</v>
          </cell>
          <cell r="W1113">
            <v>0</v>
          </cell>
          <cell r="X1113" t="str">
            <v>January2010-2011</v>
          </cell>
          <cell r="Y1113" t="str">
            <v>January2010-2011Print-NewspaperMCCR</v>
          </cell>
          <cell r="Z1113" t="str">
            <v>Print-Newspaper110111MCCR</v>
          </cell>
          <cell r="AA1113" t="str">
            <v>January2010-2011MCCR</v>
          </cell>
          <cell r="AB1113" t="str">
            <v>Print-NewspaperMCCR</v>
          </cell>
          <cell r="AC1113" t="str">
            <v>YesMCCRPrint-Newspaper110111</v>
          </cell>
          <cell r="AD1113" t="str">
            <v>MCCRJanuaryMCCR</v>
          </cell>
          <cell r="AE1113" t="str">
            <v>Print-NewspaperMCCR110111January</v>
          </cell>
          <cell r="AF1113">
            <v>328</v>
          </cell>
          <cell r="AG1113">
            <v>0</v>
          </cell>
          <cell r="AH1113">
            <v>0</v>
          </cell>
          <cell r="AI1113">
            <v>0</v>
          </cell>
          <cell r="AJ1113">
            <v>0</v>
          </cell>
          <cell r="AK1113">
            <v>328</v>
          </cell>
          <cell r="AL1113">
            <v>0</v>
          </cell>
          <cell r="AM1113">
            <v>0</v>
          </cell>
          <cell r="AN1113">
            <v>0</v>
          </cell>
          <cell r="AO1113">
            <v>0</v>
          </cell>
          <cell r="AP1113">
            <v>0</v>
          </cell>
          <cell r="AQ1113">
            <v>0</v>
          </cell>
          <cell r="AR1113">
            <v>0</v>
          </cell>
          <cell r="AS1113">
            <v>0</v>
          </cell>
          <cell r="AT1113">
            <v>0</v>
          </cell>
          <cell r="AU1113">
            <v>0</v>
          </cell>
          <cell r="AV1113">
            <v>0</v>
          </cell>
        </row>
        <row r="1114">
          <cell r="A1114" t="str">
            <v>January</v>
          </cell>
          <cell r="B1114" t="str">
            <v>2010-2011</v>
          </cell>
          <cell r="C1114" t="str">
            <v>11000.512015.913</v>
          </cell>
          <cell r="D1114" t="str">
            <v>MCCR</v>
          </cell>
          <cell r="E1114" t="str">
            <v>MCCR</v>
          </cell>
          <cell r="F1114">
            <v>40563</v>
          </cell>
          <cell r="G1114">
            <v>29434</v>
          </cell>
          <cell r="H1114" t="str">
            <v>Tribune Interactive</v>
          </cell>
          <cell r="I1114">
            <v>2702.71</v>
          </cell>
          <cell r="J1114" t="str">
            <v>00140718</v>
          </cell>
          <cell r="K1114" t="str">
            <v xml:space="preserve"> </v>
          </cell>
          <cell r="L1114" t="str">
            <v>000083950</v>
          </cell>
          <cell r="M1114" t="str">
            <v>Additional Funding for 2010</v>
          </cell>
          <cell r="N1114" t="str">
            <v>MCCR</v>
          </cell>
          <cell r="O1114" t="str">
            <v>Online</v>
          </cell>
          <cell r="P1114" t="str">
            <v>Yes</v>
          </cell>
          <cell r="Q1114">
            <v>2702.71</v>
          </cell>
          <cell r="R1114">
            <v>0</v>
          </cell>
          <cell r="S1114">
            <v>0</v>
          </cell>
          <cell r="T1114">
            <v>2702.71</v>
          </cell>
          <cell r="U1114">
            <v>0</v>
          </cell>
          <cell r="V1114">
            <v>0</v>
          </cell>
          <cell r="W1114">
            <v>0</v>
          </cell>
          <cell r="X1114" t="str">
            <v>January2010-2011</v>
          </cell>
          <cell r="Y1114" t="str">
            <v>January2010-2011OnlineMCCR</v>
          </cell>
          <cell r="Z1114" t="str">
            <v>Online29434MCCR</v>
          </cell>
          <cell r="AA1114" t="str">
            <v>January2010-2011MCCR</v>
          </cell>
          <cell r="AB1114" t="str">
            <v>OnlineMCCR</v>
          </cell>
          <cell r="AC1114" t="str">
            <v>YesMCCROnline29434</v>
          </cell>
          <cell r="AD1114" t="str">
            <v>MCCRJanuaryMCCR</v>
          </cell>
          <cell r="AE1114" t="str">
            <v>OnlineMCCR29434January</v>
          </cell>
          <cell r="AF1114">
            <v>2702.71</v>
          </cell>
          <cell r="AG1114">
            <v>0</v>
          </cell>
          <cell r="AH1114">
            <v>0</v>
          </cell>
          <cell r="AI1114">
            <v>0</v>
          </cell>
          <cell r="AJ1114">
            <v>0</v>
          </cell>
          <cell r="AK1114">
            <v>2702.71</v>
          </cell>
          <cell r="AL1114">
            <v>0</v>
          </cell>
          <cell r="AM1114">
            <v>0</v>
          </cell>
          <cell r="AN1114">
            <v>0</v>
          </cell>
          <cell r="AO1114">
            <v>0</v>
          </cell>
          <cell r="AP1114">
            <v>0</v>
          </cell>
          <cell r="AQ1114">
            <v>0</v>
          </cell>
          <cell r="AR1114">
            <v>0</v>
          </cell>
          <cell r="AS1114">
            <v>0</v>
          </cell>
          <cell r="AT1114">
            <v>0</v>
          </cell>
          <cell r="AU1114">
            <v>0</v>
          </cell>
          <cell r="AV1114">
            <v>0</v>
          </cell>
        </row>
        <row r="1115">
          <cell r="A1115" t="str">
            <v>January</v>
          </cell>
          <cell r="B1115" t="str">
            <v>2010-2011</v>
          </cell>
          <cell r="C1115" t="str">
            <v>11000.512015.913</v>
          </cell>
          <cell r="D1115" t="str">
            <v>MCCR</v>
          </cell>
          <cell r="E1115" t="str">
            <v>MCCR</v>
          </cell>
          <cell r="F1115">
            <v>40569</v>
          </cell>
          <cell r="G1115" t="str">
            <v>OTHTBD</v>
          </cell>
          <cell r="H1115" t="str">
            <v>ACBJ Circulation</v>
          </cell>
          <cell r="I1115">
            <v>59</v>
          </cell>
          <cell r="J1115" t="str">
            <v xml:space="preserve"> </v>
          </cell>
          <cell r="K1115" t="str">
            <v xml:space="preserve"> </v>
          </cell>
          <cell r="L1115" t="str">
            <v>AMX043600211008501</v>
          </cell>
          <cell r="M1115" t="str">
            <v>OSANIJ11000</v>
          </cell>
          <cell r="N1115" t="str">
            <v>MCCR</v>
          </cell>
          <cell r="O1115" t="str">
            <v>Other Promo</v>
          </cell>
          <cell r="P1115" t="str">
            <v>No</v>
          </cell>
          <cell r="Q1115">
            <v>0</v>
          </cell>
          <cell r="R1115">
            <v>59</v>
          </cell>
          <cell r="S1115">
            <v>0</v>
          </cell>
          <cell r="T1115">
            <v>0</v>
          </cell>
          <cell r="U1115">
            <v>0</v>
          </cell>
          <cell r="V1115">
            <v>59</v>
          </cell>
          <cell r="W1115">
            <v>0</v>
          </cell>
          <cell r="X1115" t="str">
            <v>January2010-2011</v>
          </cell>
          <cell r="Y1115" t="str">
            <v>January2010-2011Other PromoMCCR</v>
          </cell>
          <cell r="Z1115" t="str">
            <v>Other PromoOTHTBDMCCR</v>
          </cell>
          <cell r="AA1115" t="str">
            <v>January2010-2011MCCR</v>
          </cell>
          <cell r="AB1115" t="str">
            <v>Other PromoMCCR</v>
          </cell>
          <cell r="AC1115" t="str">
            <v>NoMCCROther PromoOTHTBD</v>
          </cell>
          <cell r="AD1115" t="str">
            <v>MCCRJanuaryMCCR</v>
          </cell>
          <cell r="AE1115" t="str">
            <v>Other PromoMCCROTHTBDJanuary</v>
          </cell>
          <cell r="AF1115">
            <v>59</v>
          </cell>
          <cell r="AG1115">
            <v>0</v>
          </cell>
          <cell r="AH1115">
            <v>0</v>
          </cell>
          <cell r="AI1115">
            <v>0</v>
          </cell>
          <cell r="AJ1115">
            <v>0</v>
          </cell>
          <cell r="AK1115">
            <v>59</v>
          </cell>
          <cell r="AL1115">
            <v>0</v>
          </cell>
          <cell r="AM1115">
            <v>0</v>
          </cell>
          <cell r="AN1115">
            <v>0</v>
          </cell>
          <cell r="AO1115">
            <v>0</v>
          </cell>
          <cell r="AP1115">
            <v>0</v>
          </cell>
          <cell r="AQ1115">
            <v>0</v>
          </cell>
          <cell r="AR1115">
            <v>0</v>
          </cell>
          <cell r="AS1115">
            <v>0</v>
          </cell>
          <cell r="AT1115">
            <v>0</v>
          </cell>
          <cell r="AU1115">
            <v>0</v>
          </cell>
          <cell r="AV1115">
            <v>0</v>
          </cell>
        </row>
        <row r="1116">
          <cell r="A1116" t="str">
            <v>January</v>
          </cell>
          <cell r="B1116" t="str">
            <v>2010-2011</v>
          </cell>
          <cell r="C1116" t="str">
            <v>11000.512015.913</v>
          </cell>
          <cell r="D1116" t="str">
            <v>MCCR</v>
          </cell>
          <cell r="E1116" t="str">
            <v>MCCR</v>
          </cell>
          <cell r="F1116">
            <v>40569</v>
          </cell>
          <cell r="G1116" t="str">
            <v>MAGTBD</v>
          </cell>
          <cell r="H1116" t="str">
            <v>Hispanic Business Initiative F</v>
          </cell>
          <cell r="I1116">
            <v>500</v>
          </cell>
          <cell r="J1116" t="str">
            <v xml:space="preserve"> </v>
          </cell>
          <cell r="K1116" t="str">
            <v>00059475</v>
          </cell>
          <cell r="L1116" t="str">
            <v>AMX010710810359501</v>
          </cell>
          <cell r="M1116" t="str">
            <v>JEAN GUIDAN11000</v>
          </cell>
          <cell r="N1116" t="str">
            <v>MCCR</v>
          </cell>
          <cell r="O1116" t="str">
            <v>Print-Magazine</v>
          </cell>
          <cell r="P1116" t="str">
            <v>No</v>
          </cell>
          <cell r="Q1116">
            <v>0</v>
          </cell>
          <cell r="R1116">
            <v>500</v>
          </cell>
          <cell r="S1116">
            <v>0</v>
          </cell>
          <cell r="T1116">
            <v>0</v>
          </cell>
          <cell r="U1116">
            <v>0</v>
          </cell>
          <cell r="V1116">
            <v>500</v>
          </cell>
          <cell r="W1116">
            <v>0</v>
          </cell>
          <cell r="X1116" t="str">
            <v>January2010-2011</v>
          </cell>
          <cell r="Y1116" t="str">
            <v>January2010-2011Print-MagazineMCCR</v>
          </cell>
          <cell r="Z1116" t="str">
            <v>Print-MagazineMAGTBDMCCR</v>
          </cell>
          <cell r="AA1116" t="str">
            <v>January2010-2011MCCR</v>
          </cell>
          <cell r="AB1116" t="str">
            <v>Print-MagazineMCCR</v>
          </cell>
          <cell r="AC1116" t="str">
            <v>NoMCCRPrint-MagazineMAGTBD</v>
          </cell>
          <cell r="AD1116" t="str">
            <v>MCCRJanuaryMCCR</v>
          </cell>
          <cell r="AE1116" t="str">
            <v>Print-MagazineMCCRMAGTBDJanuary</v>
          </cell>
          <cell r="AF1116">
            <v>500</v>
          </cell>
          <cell r="AG1116">
            <v>0</v>
          </cell>
          <cell r="AH1116">
            <v>0</v>
          </cell>
          <cell r="AI1116">
            <v>0</v>
          </cell>
          <cell r="AJ1116">
            <v>0</v>
          </cell>
          <cell r="AK1116">
            <v>500</v>
          </cell>
          <cell r="AL1116">
            <v>0</v>
          </cell>
          <cell r="AM1116">
            <v>0</v>
          </cell>
          <cell r="AN1116">
            <v>0</v>
          </cell>
          <cell r="AO1116">
            <v>0</v>
          </cell>
          <cell r="AP1116">
            <v>0</v>
          </cell>
          <cell r="AQ1116">
            <v>0</v>
          </cell>
          <cell r="AR1116">
            <v>0</v>
          </cell>
          <cell r="AS1116">
            <v>0</v>
          </cell>
          <cell r="AT1116">
            <v>0</v>
          </cell>
          <cell r="AU1116">
            <v>0</v>
          </cell>
          <cell r="AV1116">
            <v>0</v>
          </cell>
        </row>
        <row r="1117">
          <cell r="A1117" t="str">
            <v>January</v>
          </cell>
          <cell r="B1117" t="str">
            <v>2010-2011</v>
          </cell>
          <cell r="C1117" t="str">
            <v>11000.512015.913</v>
          </cell>
          <cell r="D1117" t="str">
            <v>MCCR</v>
          </cell>
          <cell r="E1117" t="str">
            <v>MCCR</v>
          </cell>
          <cell r="F1117">
            <v>40569</v>
          </cell>
          <cell r="G1117">
            <v>186176</v>
          </cell>
          <cell r="H1117" t="str">
            <v>Say It Loud</v>
          </cell>
          <cell r="I1117">
            <v>5396.25</v>
          </cell>
          <cell r="J1117" t="str">
            <v>00140798</v>
          </cell>
          <cell r="K1117" t="str">
            <v xml:space="preserve"> </v>
          </cell>
          <cell r="L1117" t="str">
            <v>10-SIL-321</v>
          </cell>
          <cell r="M1117" t="str">
            <v>VIDEO PRODUCTION SERVICES</v>
          </cell>
          <cell r="N1117" t="str">
            <v>MCCR</v>
          </cell>
          <cell r="O1117" t="str">
            <v>Production</v>
          </cell>
          <cell r="P1117" t="str">
            <v>No</v>
          </cell>
          <cell r="Q1117">
            <v>0</v>
          </cell>
          <cell r="R1117">
            <v>5396.25</v>
          </cell>
          <cell r="S1117">
            <v>0</v>
          </cell>
          <cell r="T1117">
            <v>0</v>
          </cell>
          <cell r="U1117">
            <v>0</v>
          </cell>
          <cell r="V1117">
            <v>5396.25</v>
          </cell>
          <cell r="W1117">
            <v>0</v>
          </cell>
          <cell r="X1117" t="str">
            <v>January2010-2011</v>
          </cell>
          <cell r="Y1117" t="str">
            <v>January2010-2011ProductionMCCR</v>
          </cell>
          <cell r="Z1117" t="str">
            <v>Production186176MCCR</v>
          </cell>
          <cell r="AA1117" t="str">
            <v>January2010-2011MCCR</v>
          </cell>
          <cell r="AB1117" t="str">
            <v>ProductionMCCR</v>
          </cell>
          <cell r="AC1117" t="str">
            <v>NoMCCRProduction186176</v>
          </cell>
          <cell r="AD1117" t="str">
            <v>MCCRJanuaryMCCR</v>
          </cell>
          <cell r="AE1117" t="str">
            <v>ProductionMCCR186176January</v>
          </cell>
          <cell r="AF1117">
            <v>5396.25</v>
          </cell>
          <cell r="AG1117">
            <v>0</v>
          </cell>
          <cell r="AH1117">
            <v>0</v>
          </cell>
          <cell r="AI1117">
            <v>0</v>
          </cell>
          <cell r="AJ1117">
            <v>0</v>
          </cell>
          <cell r="AK1117">
            <v>5396.25</v>
          </cell>
          <cell r="AL1117">
            <v>0</v>
          </cell>
          <cell r="AM1117">
            <v>0</v>
          </cell>
          <cell r="AN1117">
            <v>0</v>
          </cell>
          <cell r="AO1117">
            <v>0</v>
          </cell>
          <cell r="AP1117">
            <v>0</v>
          </cell>
          <cell r="AQ1117">
            <v>0</v>
          </cell>
          <cell r="AR1117">
            <v>0</v>
          </cell>
          <cell r="AS1117">
            <v>0</v>
          </cell>
          <cell r="AT1117">
            <v>0</v>
          </cell>
          <cell r="AU1117">
            <v>0</v>
          </cell>
          <cell r="AV1117">
            <v>0</v>
          </cell>
        </row>
        <row r="1118">
          <cell r="A1118" t="str">
            <v>January</v>
          </cell>
          <cell r="B1118" t="str">
            <v>2010-2011</v>
          </cell>
          <cell r="C1118" t="str">
            <v>11000.512015.913</v>
          </cell>
          <cell r="D1118" t="str">
            <v>MCCR</v>
          </cell>
          <cell r="E1118" t="str">
            <v>MCCR</v>
          </cell>
          <cell r="F1118">
            <v>40569</v>
          </cell>
          <cell r="G1118">
            <v>137276</v>
          </cell>
          <cell r="H1118" t="str">
            <v>Sun Publications of Florida</v>
          </cell>
          <cell r="I1118">
            <v>500</v>
          </cell>
          <cell r="J1118" t="str">
            <v>00140806</v>
          </cell>
          <cell r="K1118" t="str">
            <v xml:space="preserve"> </v>
          </cell>
          <cell r="L1118" t="str">
            <v>00188284, 00190451</v>
          </cell>
          <cell r="M1118" t="str">
            <v>Additional Funding for 2010</v>
          </cell>
          <cell r="N1118" t="str">
            <v>MCCR</v>
          </cell>
          <cell r="O1118" t="str">
            <v>Print-Newspaper</v>
          </cell>
          <cell r="P1118" t="str">
            <v>Yes</v>
          </cell>
          <cell r="Q1118">
            <v>500</v>
          </cell>
          <cell r="R1118">
            <v>0</v>
          </cell>
          <cell r="S1118">
            <v>0</v>
          </cell>
          <cell r="T1118">
            <v>500</v>
          </cell>
          <cell r="U1118">
            <v>0</v>
          </cell>
          <cell r="V1118">
            <v>0</v>
          </cell>
          <cell r="W1118">
            <v>0</v>
          </cell>
          <cell r="X1118" t="str">
            <v>January2010-2011</v>
          </cell>
          <cell r="Y1118" t="str">
            <v>January2010-2011Print-NewspaperMCCR</v>
          </cell>
          <cell r="Z1118" t="str">
            <v>Print-Newspaper137276MCCR</v>
          </cell>
          <cell r="AA1118" t="str">
            <v>January2010-2011MCCR</v>
          </cell>
          <cell r="AB1118" t="str">
            <v>Print-NewspaperMCCR</v>
          </cell>
          <cell r="AC1118" t="str">
            <v>YesMCCRPrint-Newspaper137276</v>
          </cell>
          <cell r="AD1118" t="str">
            <v>MCCRJanuaryMCCR</v>
          </cell>
          <cell r="AE1118" t="str">
            <v>Print-NewspaperMCCR137276January</v>
          </cell>
          <cell r="AF1118">
            <v>500</v>
          </cell>
          <cell r="AG1118">
            <v>0</v>
          </cell>
          <cell r="AH1118">
            <v>0</v>
          </cell>
          <cell r="AI1118">
            <v>0</v>
          </cell>
          <cell r="AJ1118">
            <v>0</v>
          </cell>
          <cell r="AK1118">
            <v>500</v>
          </cell>
          <cell r="AL1118">
            <v>0</v>
          </cell>
          <cell r="AM1118">
            <v>0</v>
          </cell>
          <cell r="AN1118">
            <v>0</v>
          </cell>
          <cell r="AO1118">
            <v>0</v>
          </cell>
          <cell r="AP1118">
            <v>0</v>
          </cell>
          <cell r="AQ1118">
            <v>0</v>
          </cell>
          <cell r="AR1118">
            <v>0</v>
          </cell>
          <cell r="AS1118">
            <v>0</v>
          </cell>
          <cell r="AT1118">
            <v>0</v>
          </cell>
          <cell r="AU1118">
            <v>0</v>
          </cell>
          <cell r="AV1118">
            <v>0</v>
          </cell>
        </row>
        <row r="1119">
          <cell r="A1119" t="str">
            <v>January</v>
          </cell>
          <cell r="B1119" t="str">
            <v>2010-2011</v>
          </cell>
          <cell r="C1119" t="str">
            <v>11000.512015.913</v>
          </cell>
          <cell r="D1119" t="str">
            <v>MCCR</v>
          </cell>
          <cell r="E1119" t="str">
            <v>MCCR</v>
          </cell>
          <cell r="F1119">
            <v>40574</v>
          </cell>
          <cell r="G1119">
            <v>65976</v>
          </cell>
          <cell r="H1119" t="str">
            <v>Richmond Gibbs Photography</v>
          </cell>
          <cell r="I1119">
            <v>500</v>
          </cell>
          <cell r="J1119" t="str">
            <v>00140843</v>
          </cell>
          <cell r="K1119" t="str">
            <v xml:space="preserve"> </v>
          </cell>
          <cell r="L1119" t="str">
            <v>3061</v>
          </cell>
          <cell r="M1119" t="str">
            <v>ADDITIONAL FUNDS</v>
          </cell>
          <cell r="N1119" t="str">
            <v>MCCR</v>
          </cell>
          <cell r="O1119" t="str">
            <v>Production</v>
          </cell>
          <cell r="P1119" t="str">
            <v>No</v>
          </cell>
          <cell r="Q1119">
            <v>0</v>
          </cell>
          <cell r="R1119">
            <v>500</v>
          </cell>
          <cell r="S1119">
            <v>0</v>
          </cell>
          <cell r="T1119">
            <v>0</v>
          </cell>
          <cell r="U1119">
            <v>0</v>
          </cell>
          <cell r="V1119">
            <v>500</v>
          </cell>
          <cell r="W1119">
            <v>0</v>
          </cell>
          <cell r="X1119" t="str">
            <v>January2010-2011</v>
          </cell>
          <cell r="Y1119" t="str">
            <v>January2010-2011ProductionMCCR</v>
          </cell>
          <cell r="Z1119" t="str">
            <v>Production65976MCCR</v>
          </cell>
          <cell r="AA1119" t="str">
            <v>January2010-2011MCCR</v>
          </cell>
          <cell r="AB1119" t="str">
            <v>ProductionMCCR</v>
          </cell>
          <cell r="AC1119" t="str">
            <v>NoMCCRProduction65976</v>
          </cell>
          <cell r="AD1119" t="str">
            <v>MCCRJanuaryMCCR</v>
          </cell>
          <cell r="AE1119" t="str">
            <v>ProductionMCCR65976January</v>
          </cell>
          <cell r="AF1119">
            <v>500</v>
          </cell>
          <cell r="AG1119">
            <v>0</v>
          </cell>
          <cell r="AH1119">
            <v>0</v>
          </cell>
          <cell r="AI1119">
            <v>0</v>
          </cell>
          <cell r="AJ1119">
            <v>0</v>
          </cell>
          <cell r="AK1119">
            <v>500</v>
          </cell>
          <cell r="AL1119">
            <v>0</v>
          </cell>
          <cell r="AM1119">
            <v>0</v>
          </cell>
          <cell r="AN1119">
            <v>0</v>
          </cell>
          <cell r="AO1119">
            <v>0</v>
          </cell>
          <cell r="AP1119">
            <v>0</v>
          </cell>
          <cell r="AQ1119">
            <v>0</v>
          </cell>
          <cell r="AR1119">
            <v>0</v>
          </cell>
          <cell r="AS1119">
            <v>0</v>
          </cell>
          <cell r="AT1119">
            <v>0</v>
          </cell>
          <cell r="AU1119">
            <v>0</v>
          </cell>
          <cell r="AV1119">
            <v>0</v>
          </cell>
        </row>
        <row r="1120">
          <cell r="A1120" t="str">
            <v>February</v>
          </cell>
          <cell r="B1120" t="str">
            <v>2010-2011</v>
          </cell>
          <cell r="C1120" t="str">
            <v>11000.512015.913</v>
          </cell>
          <cell r="D1120" t="str">
            <v>MCCR</v>
          </cell>
          <cell r="E1120" t="str">
            <v>MCCR</v>
          </cell>
          <cell r="F1120">
            <v>40585</v>
          </cell>
          <cell r="G1120">
            <v>165420</v>
          </cell>
          <cell r="H1120" t="str">
            <v>CBS Radio</v>
          </cell>
          <cell r="I1120">
            <v>4250</v>
          </cell>
          <cell r="J1120" t="str">
            <v>00141007</v>
          </cell>
          <cell r="K1120" t="str">
            <v xml:space="preserve"> </v>
          </cell>
          <cell r="L1120" t="str">
            <v>2241-206604</v>
          </cell>
          <cell r="M1120" t="str">
            <v>Additional Funding for 2010</v>
          </cell>
          <cell r="N1120" t="str">
            <v>MCCR</v>
          </cell>
          <cell r="O1120" t="str">
            <v>Radio</v>
          </cell>
          <cell r="P1120" t="str">
            <v>Yes</v>
          </cell>
          <cell r="Q1120">
            <v>4250</v>
          </cell>
          <cell r="R1120">
            <v>0</v>
          </cell>
          <cell r="S1120">
            <v>0</v>
          </cell>
          <cell r="T1120">
            <v>4250</v>
          </cell>
          <cell r="U1120">
            <v>0</v>
          </cell>
          <cell r="V1120">
            <v>0</v>
          </cell>
          <cell r="W1120">
            <v>0</v>
          </cell>
          <cell r="X1120" t="str">
            <v>February2010-2011</v>
          </cell>
          <cell r="Y1120" t="str">
            <v>February2010-2011RadioMCCR</v>
          </cell>
          <cell r="Z1120" t="str">
            <v>Radio165420MCCR</v>
          </cell>
          <cell r="AA1120" t="str">
            <v>February2010-2011MCCR</v>
          </cell>
          <cell r="AB1120" t="str">
            <v>RadioMCCR</v>
          </cell>
          <cell r="AC1120" t="str">
            <v>YesMCCRRadio165420</v>
          </cell>
          <cell r="AD1120" t="str">
            <v>MCCRFebruaryMCCR</v>
          </cell>
          <cell r="AE1120" t="str">
            <v>RadioMCCR165420February</v>
          </cell>
          <cell r="AF1120">
            <v>4250</v>
          </cell>
          <cell r="AG1120">
            <v>0</v>
          </cell>
          <cell r="AH1120">
            <v>0</v>
          </cell>
          <cell r="AI1120">
            <v>0</v>
          </cell>
          <cell r="AJ1120">
            <v>0</v>
          </cell>
          <cell r="AK1120">
            <v>0</v>
          </cell>
          <cell r="AL1120">
            <v>4250</v>
          </cell>
          <cell r="AM1120">
            <v>0</v>
          </cell>
          <cell r="AN1120">
            <v>0</v>
          </cell>
          <cell r="AO1120">
            <v>0</v>
          </cell>
          <cell r="AP1120">
            <v>0</v>
          </cell>
          <cell r="AQ1120">
            <v>0</v>
          </cell>
          <cell r="AR1120">
            <v>0</v>
          </cell>
          <cell r="AS1120">
            <v>0</v>
          </cell>
          <cell r="AT1120">
            <v>0</v>
          </cell>
          <cell r="AU1120">
            <v>0</v>
          </cell>
          <cell r="AV1120">
            <v>0</v>
          </cell>
        </row>
        <row r="1121">
          <cell r="A1121" t="str">
            <v>February</v>
          </cell>
          <cell r="B1121" t="str">
            <v>2010-2011</v>
          </cell>
          <cell r="C1121" t="str">
            <v>11000.512015.913</v>
          </cell>
          <cell r="D1121" t="str">
            <v>MCCR</v>
          </cell>
          <cell r="E1121" t="str">
            <v>MCCR</v>
          </cell>
          <cell r="F1121">
            <v>40585</v>
          </cell>
          <cell r="G1121">
            <v>163797</v>
          </cell>
          <cell r="H1121" t="str">
            <v>Clear Channel Outdoor</v>
          </cell>
          <cell r="I1121">
            <v>750</v>
          </cell>
          <cell r="J1121" t="str">
            <v>00141000</v>
          </cell>
          <cell r="K1121" t="str">
            <v xml:space="preserve"> </v>
          </cell>
          <cell r="L1121" t="str">
            <v>17045090</v>
          </cell>
          <cell r="M1121" t="str">
            <v>Additional Funding for 2010</v>
          </cell>
          <cell r="N1121" t="str">
            <v>MCCR</v>
          </cell>
          <cell r="O1121" t="str">
            <v>Outdoor</v>
          </cell>
          <cell r="P1121" t="str">
            <v>Yes</v>
          </cell>
          <cell r="Q1121">
            <v>750</v>
          </cell>
          <cell r="R1121">
            <v>0</v>
          </cell>
          <cell r="S1121">
            <v>0</v>
          </cell>
          <cell r="T1121">
            <v>750</v>
          </cell>
          <cell r="U1121">
            <v>0</v>
          </cell>
          <cell r="V1121">
            <v>0</v>
          </cell>
          <cell r="W1121">
            <v>0</v>
          </cell>
          <cell r="X1121" t="str">
            <v>February2010-2011</v>
          </cell>
          <cell r="Y1121" t="str">
            <v>February2010-2011OutdoorMCCR</v>
          </cell>
          <cell r="Z1121" t="str">
            <v>Outdoor163797MCCR</v>
          </cell>
          <cell r="AA1121" t="str">
            <v>February2010-2011MCCR</v>
          </cell>
          <cell r="AB1121" t="str">
            <v>OutdoorMCCR</v>
          </cell>
          <cell r="AC1121" t="str">
            <v>YesMCCROutdoor163797</v>
          </cell>
          <cell r="AD1121" t="str">
            <v>MCCRFebruaryMCCR</v>
          </cell>
          <cell r="AE1121" t="str">
            <v>OutdoorMCCR163797February</v>
          </cell>
          <cell r="AF1121">
            <v>750</v>
          </cell>
          <cell r="AG1121">
            <v>0</v>
          </cell>
          <cell r="AH1121">
            <v>0</v>
          </cell>
          <cell r="AI1121">
            <v>0</v>
          </cell>
          <cell r="AJ1121">
            <v>0</v>
          </cell>
          <cell r="AK1121">
            <v>0</v>
          </cell>
          <cell r="AL1121">
            <v>750</v>
          </cell>
          <cell r="AM1121">
            <v>0</v>
          </cell>
          <cell r="AN1121">
            <v>0</v>
          </cell>
          <cell r="AO1121">
            <v>0</v>
          </cell>
          <cell r="AP1121">
            <v>0</v>
          </cell>
          <cell r="AQ1121">
            <v>0</v>
          </cell>
          <cell r="AR1121">
            <v>0</v>
          </cell>
          <cell r="AS1121">
            <v>0</v>
          </cell>
          <cell r="AT1121">
            <v>0</v>
          </cell>
          <cell r="AU1121">
            <v>0</v>
          </cell>
          <cell r="AV1121">
            <v>0</v>
          </cell>
        </row>
        <row r="1122">
          <cell r="A1122" t="str">
            <v>February</v>
          </cell>
          <cell r="B1122" t="str">
            <v>2010-2011</v>
          </cell>
          <cell r="C1122" t="str">
            <v>11000.512015.913</v>
          </cell>
          <cell r="D1122" t="str">
            <v>MCCR</v>
          </cell>
          <cell r="E1122" t="str">
            <v>MCCR</v>
          </cell>
          <cell r="F1122">
            <v>40585</v>
          </cell>
          <cell r="G1122" t="str">
            <v>113012-ON</v>
          </cell>
          <cell r="H1122" t="str">
            <v>WFTV Inc</v>
          </cell>
          <cell r="I1122">
            <v>5000</v>
          </cell>
          <cell r="J1122" t="str">
            <v>00140997</v>
          </cell>
          <cell r="K1122" t="str">
            <v xml:space="preserve"> </v>
          </cell>
          <cell r="L1122" t="str">
            <v>451425</v>
          </cell>
          <cell r="M1122" t="str">
            <v>Additional Funding for 2010</v>
          </cell>
          <cell r="N1122" t="str">
            <v>MCCR</v>
          </cell>
          <cell r="O1122" t="str">
            <v>Online</v>
          </cell>
          <cell r="P1122" t="str">
            <v>Yes</v>
          </cell>
          <cell r="Q1122">
            <v>5000</v>
          </cell>
          <cell r="R1122">
            <v>0</v>
          </cell>
          <cell r="S1122">
            <v>0</v>
          </cell>
          <cell r="T1122">
            <v>5000</v>
          </cell>
          <cell r="U1122">
            <v>0</v>
          </cell>
          <cell r="V1122">
            <v>0</v>
          </cell>
          <cell r="W1122">
            <v>0</v>
          </cell>
          <cell r="X1122" t="str">
            <v>February2010-2011</v>
          </cell>
          <cell r="Y1122" t="str">
            <v>February2010-2011OnlineMCCR</v>
          </cell>
          <cell r="Z1122" t="str">
            <v>Online113012-ONMCCR</v>
          </cell>
          <cell r="AA1122" t="str">
            <v>February2010-2011MCCR</v>
          </cell>
          <cell r="AB1122" t="str">
            <v>OnlineMCCR</v>
          </cell>
          <cell r="AC1122" t="str">
            <v>YesMCCROnline113012-ON</v>
          </cell>
          <cell r="AD1122" t="str">
            <v>MCCRFebruaryMCCR</v>
          </cell>
          <cell r="AE1122" t="str">
            <v>OnlineMCCR113012-ONFebruary</v>
          </cell>
          <cell r="AF1122">
            <v>5000</v>
          </cell>
          <cell r="AG1122">
            <v>0</v>
          </cell>
          <cell r="AH1122">
            <v>0</v>
          </cell>
          <cell r="AI1122">
            <v>0</v>
          </cell>
          <cell r="AJ1122">
            <v>0</v>
          </cell>
          <cell r="AK1122">
            <v>0</v>
          </cell>
          <cell r="AL1122">
            <v>5000</v>
          </cell>
          <cell r="AM1122">
            <v>0</v>
          </cell>
          <cell r="AN1122">
            <v>0</v>
          </cell>
          <cell r="AO1122">
            <v>0</v>
          </cell>
          <cell r="AP1122">
            <v>0</v>
          </cell>
          <cell r="AQ1122">
            <v>0</v>
          </cell>
          <cell r="AR1122">
            <v>0</v>
          </cell>
          <cell r="AS1122">
            <v>0</v>
          </cell>
          <cell r="AT1122">
            <v>0</v>
          </cell>
          <cell r="AU1122">
            <v>0</v>
          </cell>
          <cell r="AV1122">
            <v>0</v>
          </cell>
        </row>
        <row r="1123">
          <cell r="A1123" t="str">
            <v>February</v>
          </cell>
          <cell r="B1123" t="str">
            <v>2010-2011</v>
          </cell>
          <cell r="C1123" t="str">
            <v>11000.512015.913</v>
          </cell>
          <cell r="D1123" t="str">
            <v>MCCR</v>
          </cell>
          <cell r="E1123" t="str">
            <v>MCCR</v>
          </cell>
          <cell r="F1123">
            <v>40585</v>
          </cell>
          <cell r="G1123" t="str">
            <v>83987-ON</v>
          </cell>
          <cell r="H1123" t="str">
            <v>WRDQ TV</v>
          </cell>
          <cell r="I1123">
            <v>3500</v>
          </cell>
          <cell r="J1123" t="str">
            <v>00140998</v>
          </cell>
          <cell r="K1123" t="str">
            <v xml:space="preserve"> </v>
          </cell>
          <cell r="L1123" t="str">
            <v>449699</v>
          </cell>
          <cell r="M1123" t="str">
            <v>Additional Funding for 2010</v>
          </cell>
          <cell r="N1123" t="str">
            <v>MCCR</v>
          </cell>
          <cell r="O1123" t="str">
            <v>Online</v>
          </cell>
          <cell r="P1123" t="str">
            <v>Yes</v>
          </cell>
          <cell r="Q1123">
            <v>3500</v>
          </cell>
          <cell r="R1123">
            <v>0</v>
          </cell>
          <cell r="S1123">
            <v>0</v>
          </cell>
          <cell r="T1123">
            <v>3500</v>
          </cell>
          <cell r="U1123">
            <v>0</v>
          </cell>
          <cell r="V1123">
            <v>0</v>
          </cell>
          <cell r="W1123">
            <v>0</v>
          </cell>
          <cell r="X1123" t="str">
            <v>February2010-2011</v>
          </cell>
          <cell r="Y1123" t="str">
            <v>February2010-2011OnlineMCCR</v>
          </cell>
          <cell r="Z1123" t="str">
            <v>Online83987-ONMCCR</v>
          </cell>
          <cell r="AA1123" t="str">
            <v>February2010-2011MCCR</v>
          </cell>
          <cell r="AB1123" t="str">
            <v>OnlineMCCR</v>
          </cell>
          <cell r="AC1123" t="str">
            <v>YesMCCROnline83987-ON</v>
          </cell>
          <cell r="AD1123" t="str">
            <v>MCCRFebruaryMCCR</v>
          </cell>
          <cell r="AE1123" t="str">
            <v>OnlineMCCR83987-ONFebruary</v>
          </cell>
          <cell r="AF1123">
            <v>3500</v>
          </cell>
          <cell r="AG1123">
            <v>0</v>
          </cell>
          <cell r="AH1123">
            <v>0</v>
          </cell>
          <cell r="AI1123">
            <v>0</v>
          </cell>
          <cell r="AJ1123">
            <v>0</v>
          </cell>
          <cell r="AK1123">
            <v>0</v>
          </cell>
          <cell r="AL1123">
            <v>3500</v>
          </cell>
          <cell r="AM1123">
            <v>0</v>
          </cell>
          <cell r="AN1123">
            <v>0</v>
          </cell>
          <cell r="AO1123">
            <v>0</v>
          </cell>
          <cell r="AP1123">
            <v>0</v>
          </cell>
          <cell r="AQ1123">
            <v>0</v>
          </cell>
          <cell r="AR1123">
            <v>0</v>
          </cell>
          <cell r="AS1123">
            <v>0</v>
          </cell>
          <cell r="AT1123">
            <v>0</v>
          </cell>
          <cell r="AU1123">
            <v>0</v>
          </cell>
          <cell r="AV1123">
            <v>0</v>
          </cell>
        </row>
        <row r="1124">
          <cell r="A1124" t="str">
            <v>February</v>
          </cell>
          <cell r="B1124" t="str">
            <v>2010-2011</v>
          </cell>
          <cell r="C1124" t="str">
            <v>11000.512015.913</v>
          </cell>
          <cell r="D1124" t="str">
            <v>MCCR</v>
          </cell>
          <cell r="E1124" t="str">
            <v>MCCR</v>
          </cell>
          <cell r="F1124">
            <v>40598</v>
          </cell>
          <cell r="G1124">
            <v>163797</v>
          </cell>
          <cell r="H1124" t="str">
            <v>Clear Channel Outdoor</v>
          </cell>
          <cell r="I1124">
            <v>2500</v>
          </cell>
          <cell r="J1124" t="str">
            <v>00141222</v>
          </cell>
          <cell r="K1124" t="str">
            <v xml:space="preserve"> </v>
          </cell>
          <cell r="L1124" t="str">
            <v>17045311</v>
          </cell>
          <cell r="M1124" t="str">
            <v>Additional Funding for 2010</v>
          </cell>
          <cell r="N1124" t="str">
            <v>MCCR</v>
          </cell>
          <cell r="O1124" t="str">
            <v>Outdoor</v>
          </cell>
          <cell r="P1124" t="str">
            <v>Yes</v>
          </cell>
          <cell r="Q1124">
            <v>2500</v>
          </cell>
          <cell r="R1124">
            <v>0</v>
          </cell>
          <cell r="S1124">
            <v>0</v>
          </cell>
          <cell r="T1124">
            <v>2500</v>
          </cell>
          <cell r="U1124">
            <v>0</v>
          </cell>
          <cell r="V1124">
            <v>0</v>
          </cell>
          <cell r="W1124">
            <v>0</v>
          </cell>
          <cell r="X1124" t="str">
            <v>February2010-2011</v>
          </cell>
          <cell r="Y1124" t="str">
            <v>February2010-2011OutdoorMCCR</v>
          </cell>
          <cell r="Z1124" t="str">
            <v>Outdoor163797MCCR</v>
          </cell>
          <cell r="AA1124" t="str">
            <v>February2010-2011MCCR</v>
          </cell>
          <cell r="AB1124" t="str">
            <v>OutdoorMCCR</v>
          </cell>
          <cell r="AC1124" t="str">
            <v>YesMCCROutdoor163797</v>
          </cell>
          <cell r="AD1124" t="str">
            <v>MCCRFebruaryMCCR</v>
          </cell>
          <cell r="AE1124" t="str">
            <v>OutdoorMCCR163797February</v>
          </cell>
          <cell r="AF1124">
            <v>2500</v>
          </cell>
          <cell r="AG1124">
            <v>0</v>
          </cell>
          <cell r="AH1124">
            <v>0</v>
          </cell>
          <cell r="AI1124">
            <v>0</v>
          </cell>
          <cell r="AJ1124">
            <v>0</v>
          </cell>
          <cell r="AK1124">
            <v>0</v>
          </cell>
          <cell r="AL1124">
            <v>2500</v>
          </cell>
          <cell r="AM1124">
            <v>0</v>
          </cell>
          <cell r="AN1124">
            <v>0</v>
          </cell>
          <cell r="AO1124">
            <v>0</v>
          </cell>
          <cell r="AP1124">
            <v>0</v>
          </cell>
          <cell r="AQ1124">
            <v>0</v>
          </cell>
          <cell r="AR1124">
            <v>0</v>
          </cell>
          <cell r="AS1124">
            <v>0</v>
          </cell>
          <cell r="AT1124">
            <v>0</v>
          </cell>
          <cell r="AU1124">
            <v>0</v>
          </cell>
          <cell r="AV1124">
            <v>0</v>
          </cell>
        </row>
        <row r="1125">
          <cell r="A1125" t="str">
            <v>March</v>
          </cell>
          <cell r="B1125" t="str">
            <v>2010-2011</v>
          </cell>
          <cell r="C1125" t="str">
            <v>11000.512015.913</v>
          </cell>
          <cell r="D1125" t="str">
            <v>MCCR</v>
          </cell>
          <cell r="E1125" t="str">
            <v>MCCR</v>
          </cell>
          <cell r="F1125">
            <v>40620</v>
          </cell>
          <cell r="G1125">
            <v>163797</v>
          </cell>
          <cell r="H1125" t="str">
            <v>Clear Channel Outdoor</v>
          </cell>
          <cell r="I1125">
            <v>214.32</v>
          </cell>
          <cell r="J1125" t="str">
            <v>00141509</v>
          </cell>
          <cell r="K1125" t="str">
            <v xml:space="preserve"> </v>
          </cell>
          <cell r="L1125" t="str">
            <v>17045539</v>
          </cell>
          <cell r="M1125" t="str">
            <v>Additional Funding for 2010</v>
          </cell>
          <cell r="N1125" t="str">
            <v>MCCR</v>
          </cell>
          <cell r="O1125" t="str">
            <v>Outdoor</v>
          </cell>
          <cell r="P1125" t="str">
            <v>Yes</v>
          </cell>
          <cell r="Q1125">
            <v>214.32</v>
          </cell>
          <cell r="R1125">
            <v>0</v>
          </cell>
          <cell r="S1125">
            <v>0</v>
          </cell>
          <cell r="T1125">
            <v>214.32</v>
          </cell>
          <cell r="U1125">
            <v>0</v>
          </cell>
          <cell r="V1125">
            <v>0</v>
          </cell>
          <cell r="W1125">
            <v>0</v>
          </cell>
          <cell r="X1125" t="str">
            <v>March2010-2011</v>
          </cell>
          <cell r="Y1125" t="str">
            <v>March2010-2011OutdoorMCCR</v>
          </cell>
          <cell r="Z1125" t="str">
            <v>Outdoor163797MCCR</v>
          </cell>
          <cell r="AA1125" t="str">
            <v>March2010-2011MCCR</v>
          </cell>
          <cell r="AB1125" t="str">
            <v>OutdoorMCCR</v>
          </cell>
          <cell r="AC1125" t="str">
            <v>YesMCCROutdoor163797</v>
          </cell>
          <cell r="AD1125" t="str">
            <v>MCCRMarchMCCR</v>
          </cell>
          <cell r="AE1125" t="str">
            <v>OutdoorMCCR163797March</v>
          </cell>
          <cell r="AF1125">
            <v>214.32</v>
          </cell>
          <cell r="AG1125">
            <v>0</v>
          </cell>
          <cell r="AH1125">
            <v>0</v>
          </cell>
          <cell r="AI1125">
            <v>0</v>
          </cell>
          <cell r="AJ1125">
            <v>0</v>
          </cell>
          <cell r="AK1125">
            <v>0</v>
          </cell>
          <cell r="AL1125">
            <v>0</v>
          </cell>
          <cell r="AM1125">
            <v>214.32</v>
          </cell>
          <cell r="AN1125">
            <v>0</v>
          </cell>
          <cell r="AO1125">
            <v>0</v>
          </cell>
          <cell r="AP1125">
            <v>0</v>
          </cell>
          <cell r="AQ1125">
            <v>0</v>
          </cell>
          <cell r="AR1125">
            <v>0</v>
          </cell>
          <cell r="AS1125">
            <v>0</v>
          </cell>
          <cell r="AT1125">
            <v>0</v>
          </cell>
          <cell r="AU1125">
            <v>0</v>
          </cell>
          <cell r="AV1125">
            <v>0</v>
          </cell>
        </row>
        <row r="1126">
          <cell r="A1126" t="str">
            <v>March</v>
          </cell>
          <cell r="B1126" t="str">
            <v>2010-2011</v>
          </cell>
          <cell r="C1126" t="str">
            <v>11000.512015.913</v>
          </cell>
          <cell r="D1126" t="str">
            <v>MCCR</v>
          </cell>
          <cell r="E1126" t="str">
            <v>MCCR</v>
          </cell>
          <cell r="F1126">
            <v>40623</v>
          </cell>
          <cell r="G1126">
            <v>212178</v>
          </cell>
          <cell r="H1126" t="str">
            <v>Outlook Media Inc</v>
          </cell>
          <cell r="I1126">
            <v>750</v>
          </cell>
          <cell r="J1126" t="str">
            <v>00141531</v>
          </cell>
          <cell r="K1126" t="str">
            <v xml:space="preserve"> </v>
          </cell>
          <cell r="L1126" t="str">
            <v>138W 2/18/11</v>
          </cell>
          <cell r="M1126" t="str">
            <v>Additional Funding for 2010</v>
          </cell>
          <cell r="N1126" t="str">
            <v>MCCR</v>
          </cell>
          <cell r="O1126" t="str">
            <v>Outdoor</v>
          </cell>
          <cell r="P1126" t="str">
            <v>Yes</v>
          </cell>
          <cell r="Q1126">
            <v>750</v>
          </cell>
          <cell r="R1126">
            <v>0</v>
          </cell>
          <cell r="S1126">
            <v>0</v>
          </cell>
          <cell r="T1126">
            <v>750</v>
          </cell>
          <cell r="U1126">
            <v>0</v>
          </cell>
          <cell r="V1126">
            <v>0</v>
          </cell>
          <cell r="W1126">
            <v>0</v>
          </cell>
          <cell r="X1126" t="str">
            <v>March2010-2011</v>
          </cell>
          <cell r="Y1126" t="str">
            <v>March2010-2011OutdoorMCCR</v>
          </cell>
          <cell r="Z1126" t="str">
            <v>Outdoor212178MCCR</v>
          </cell>
          <cell r="AA1126" t="str">
            <v>March2010-2011MCCR</v>
          </cell>
          <cell r="AB1126" t="str">
            <v>OutdoorMCCR</v>
          </cell>
          <cell r="AC1126" t="str">
            <v>YesMCCROutdoor212178</v>
          </cell>
          <cell r="AD1126" t="str">
            <v>MCCRMarchMCCR</v>
          </cell>
          <cell r="AE1126" t="str">
            <v>OutdoorMCCR212178March</v>
          </cell>
          <cell r="AF1126">
            <v>750</v>
          </cell>
          <cell r="AG1126">
            <v>0</v>
          </cell>
          <cell r="AH1126">
            <v>0</v>
          </cell>
          <cell r="AI1126">
            <v>0</v>
          </cell>
          <cell r="AJ1126">
            <v>0</v>
          </cell>
          <cell r="AK1126">
            <v>0</v>
          </cell>
          <cell r="AL1126">
            <v>0</v>
          </cell>
          <cell r="AM1126">
            <v>750</v>
          </cell>
          <cell r="AN1126">
            <v>0</v>
          </cell>
          <cell r="AO1126">
            <v>0</v>
          </cell>
          <cell r="AP1126">
            <v>0</v>
          </cell>
          <cell r="AQ1126">
            <v>0</v>
          </cell>
          <cell r="AR1126">
            <v>0</v>
          </cell>
          <cell r="AS1126">
            <v>0</v>
          </cell>
          <cell r="AT1126">
            <v>0</v>
          </cell>
          <cell r="AU1126">
            <v>0</v>
          </cell>
          <cell r="AV1126">
            <v>0</v>
          </cell>
        </row>
        <row r="1127">
          <cell r="A1127" t="str">
            <v>March</v>
          </cell>
          <cell r="B1127" t="str">
            <v>2010-2011</v>
          </cell>
          <cell r="C1127" t="str">
            <v>11000.512015.913</v>
          </cell>
          <cell r="D1127" t="str">
            <v>MCCR</v>
          </cell>
          <cell r="E1127" t="str">
            <v>MCCR</v>
          </cell>
          <cell r="F1127">
            <v>40624</v>
          </cell>
          <cell r="G1127">
            <v>201008</v>
          </cell>
          <cell r="H1127" t="str">
            <v>JD Power &amp; Assoc US Services &amp;</v>
          </cell>
          <cell r="I1127">
            <v>20000</v>
          </cell>
          <cell r="J1127" t="str">
            <v>00171609</v>
          </cell>
          <cell r="K1127" t="str">
            <v xml:space="preserve"> </v>
          </cell>
          <cell r="L1127" t="str">
            <v>76223</v>
          </cell>
          <cell r="M1127" t="str">
            <v>2011 Annual Renewal</v>
          </cell>
          <cell r="N1127" t="str">
            <v>MCCR</v>
          </cell>
          <cell r="O1127" t="str">
            <v>Research</v>
          </cell>
          <cell r="P1127" t="str">
            <v>Yes</v>
          </cell>
          <cell r="Q1127">
            <v>20000</v>
          </cell>
          <cell r="R1127">
            <v>0</v>
          </cell>
          <cell r="S1127">
            <v>0</v>
          </cell>
          <cell r="T1127">
            <v>20000</v>
          </cell>
          <cell r="U1127">
            <v>0</v>
          </cell>
          <cell r="V1127">
            <v>0</v>
          </cell>
          <cell r="W1127">
            <v>0</v>
          </cell>
          <cell r="X1127" t="str">
            <v>March2010-2011</v>
          </cell>
          <cell r="Y1127" t="str">
            <v>March2010-2011ResearchMCCR</v>
          </cell>
          <cell r="Z1127" t="str">
            <v>Research201008MCCR</v>
          </cell>
          <cell r="AA1127" t="str">
            <v>March2010-2011MCCR</v>
          </cell>
          <cell r="AB1127" t="str">
            <v>ResearchMCCR</v>
          </cell>
          <cell r="AC1127" t="str">
            <v>YesMCCRResearch201008</v>
          </cell>
          <cell r="AD1127" t="str">
            <v>MCCRMarchMCCR</v>
          </cell>
          <cell r="AE1127" t="str">
            <v>ResearchMCCR201008March</v>
          </cell>
          <cell r="AF1127">
            <v>20000</v>
          </cell>
          <cell r="AG1127">
            <v>0</v>
          </cell>
          <cell r="AH1127">
            <v>0</v>
          </cell>
          <cell r="AI1127">
            <v>0</v>
          </cell>
          <cell r="AJ1127">
            <v>0</v>
          </cell>
          <cell r="AK1127">
            <v>0</v>
          </cell>
          <cell r="AL1127">
            <v>0</v>
          </cell>
          <cell r="AM1127">
            <v>20000</v>
          </cell>
          <cell r="AN1127">
            <v>0</v>
          </cell>
          <cell r="AO1127">
            <v>0</v>
          </cell>
          <cell r="AP1127">
            <v>0</v>
          </cell>
          <cell r="AQ1127">
            <v>0</v>
          </cell>
          <cell r="AR1127">
            <v>0</v>
          </cell>
          <cell r="AS1127">
            <v>0</v>
          </cell>
          <cell r="AT1127">
            <v>0</v>
          </cell>
          <cell r="AU1127">
            <v>0</v>
          </cell>
          <cell r="AV1127">
            <v>0</v>
          </cell>
        </row>
        <row r="1128">
          <cell r="A1128" t="str">
            <v>March</v>
          </cell>
          <cell r="B1128" t="str">
            <v>2010-2011</v>
          </cell>
          <cell r="C1128" t="str">
            <v>11000.512015.913</v>
          </cell>
          <cell r="D1128" t="str">
            <v>MCCR</v>
          </cell>
          <cell r="E1128" t="str">
            <v>MCCR</v>
          </cell>
          <cell r="F1128">
            <v>40627</v>
          </cell>
          <cell r="G1128">
            <v>102342</v>
          </cell>
          <cell r="H1128" t="str">
            <v>I Stock International IStock P</v>
          </cell>
          <cell r="I1128">
            <v>430</v>
          </cell>
          <cell r="J1128" t="str">
            <v xml:space="preserve"> </v>
          </cell>
          <cell r="K1128" t="str">
            <v xml:space="preserve"> </v>
          </cell>
          <cell r="L1128" t="str">
            <v>AMX054081111054501</v>
          </cell>
          <cell r="M1128" t="str">
            <v>CURRANL11000</v>
          </cell>
          <cell r="N1128" t="str">
            <v>MCCR</v>
          </cell>
          <cell r="O1128" t="str">
            <v>Production</v>
          </cell>
          <cell r="P1128" t="str">
            <v>No</v>
          </cell>
          <cell r="Q1128">
            <v>0</v>
          </cell>
          <cell r="R1128">
            <v>430</v>
          </cell>
          <cell r="S1128">
            <v>0</v>
          </cell>
          <cell r="T1128">
            <v>0</v>
          </cell>
          <cell r="U1128">
            <v>0</v>
          </cell>
          <cell r="V1128">
            <v>430</v>
          </cell>
          <cell r="W1128">
            <v>0</v>
          </cell>
          <cell r="X1128" t="str">
            <v>March2010-2011</v>
          </cell>
          <cell r="Y1128" t="str">
            <v>March2010-2011ProductionMCCR</v>
          </cell>
          <cell r="Z1128" t="str">
            <v>Production102342MCCR</v>
          </cell>
          <cell r="AA1128" t="str">
            <v>March2010-2011MCCR</v>
          </cell>
          <cell r="AB1128" t="str">
            <v>ProductionMCCR</v>
          </cell>
          <cell r="AC1128" t="str">
            <v>NoMCCRProduction102342</v>
          </cell>
          <cell r="AD1128" t="str">
            <v>MCCRMarchMCCR</v>
          </cell>
          <cell r="AE1128" t="str">
            <v>ProductionMCCR102342March</v>
          </cell>
          <cell r="AF1128">
            <v>430</v>
          </cell>
          <cell r="AG1128">
            <v>0</v>
          </cell>
          <cell r="AH1128">
            <v>0</v>
          </cell>
          <cell r="AI1128">
            <v>0</v>
          </cell>
          <cell r="AJ1128">
            <v>0</v>
          </cell>
          <cell r="AK1128">
            <v>0</v>
          </cell>
          <cell r="AL1128">
            <v>0</v>
          </cell>
          <cell r="AM1128">
            <v>430</v>
          </cell>
          <cell r="AN1128">
            <v>0</v>
          </cell>
          <cell r="AO1128">
            <v>0</v>
          </cell>
          <cell r="AP1128">
            <v>0</v>
          </cell>
          <cell r="AQ1128">
            <v>0</v>
          </cell>
          <cell r="AR1128">
            <v>0</v>
          </cell>
          <cell r="AS1128">
            <v>0</v>
          </cell>
          <cell r="AT1128">
            <v>0</v>
          </cell>
          <cell r="AU1128">
            <v>0</v>
          </cell>
          <cell r="AV1128">
            <v>0</v>
          </cell>
        </row>
        <row r="1129">
          <cell r="A1129" t="str">
            <v>April</v>
          </cell>
          <cell r="B1129" t="str">
            <v>2010-2011</v>
          </cell>
          <cell r="C1129" t="str">
            <v>11000.512015.913</v>
          </cell>
          <cell r="D1129" t="str">
            <v>MCCR</v>
          </cell>
          <cell r="E1129" t="str">
            <v>MCCR</v>
          </cell>
          <cell r="F1129">
            <v>40639</v>
          </cell>
          <cell r="G1129">
            <v>212178</v>
          </cell>
          <cell r="H1129" t="str">
            <v>Outlook Media Inc</v>
          </cell>
          <cell r="I1129">
            <v>709</v>
          </cell>
          <cell r="J1129" t="str">
            <v>00141739</v>
          </cell>
          <cell r="K1129" t="str">
            <v xml:space="preserve"> </v>
          </cell>
          <cell r="L1129" t="str">
            <v>BB#138W</v>
          </cell>
          <cell r="M1129" t="str">
            <v>Annual Print, Internet &amp;</v>
          </cell>
          <cell r="N1129" t="str">
            <v>MCCR</v>
          </cell>
          <cell r="O1129" t="str">
            <v>Outdoor</v>
          </cell>
          <cell r="P1129" t="str">
            <v>Yes</v>
          </cell>
          <cell r="Q1129">
            <v>709</v>
          </cell>
          <cell r="R1129">
            <v>0</v>
          </cell>
          <cell r="S1129">
            <v>0</v>
          </cell>
          <cell r="T1129">
            <v>709</v>
          </cell>
          <cell r="U1129">
            <v>0</v>
          </cell>
          <cell r="V1129">
            <v>0</v>
          </cell>
          <cell r="W1129">
            <v>0</v>
          </cell>
          <cell r="X1129" t="str">
            <v>April2010-2011</v>
          </cell>
          <cell r="Y1129" t="str">
            <v>April2010-2011OutdoorMCCR</v>
          </cell>
          <cell r="Z1129" t="str">
            <v>Outdoor212178MCCR</v>
          </cell>
          <cell r="AA1129" t="str">
            <v>April2010-2011MCCR</v>
          </cell>
          <cell r="AB1129" t="str">
            <v>OutdoorMCCR</v>
          </cell>
          <cell r="AC1129" t="str">
            <v>YesMCCROutdoor212178</v>
          </cell>
          <cell r="AD1129" t="str">
            <v>MCCRAprilMCCR</v>
          </cell>
          <cell r="AE1129" t="str">
            <v>OutdoorMCCR212178April</v>
          </cell>
          <cell r="AF1129">
            <v>709</v>
          </cell>
          <cell r="AG1129">
            <v>0</v>
          </cell>
          <cell r="AH1129">
            <v>0</v>
          </cell>
          <cell r="AI1129">
            <v>0</v>
          </cell>
          <cell r="AJ1129">
            <v>0</v>
          </cell>
          <cell r="AK1129">
            <v>0</v>
          </cell>
          <cell r="AL1129">
            <v>0</v>
          </cell>
          <cell r="AM1129">
            <v>0</v>
          </cell>
          <cell r="AN1129">
            <v>709</v>
          </cell>
          <cell r="AO1129">
            <v>0</v>
          </cell>
          <cell r="AP1129">
            <v>0</v>
          </cell>
          <cell r="AQ1129">
            <v>0</v>
          </cell>
          <cell r="AR1129">
            <v>0</v>
          </cell>
          <cell r="AS1129">
            <v>0</v>
          </cell>
          <cell r="AT1129">
            <v>0</v>
          </cell>
          <cell r="AU1129">
            <v>0</v>
          </cell>
          <cell r="AV1129">
            <v>0</v>
          </cell>
        </row>
        <row r="1130">
          <cell r="A1130" t="str">
            <v>April</v>
          </cell>
          <cell r="B1130" t="str">
            <v>2010-2011</v>
          </cell>
          <cell r="C1130" t="str">
            <v>11000.512015.913</v>
          </cell>
          <cell r="D1130" t="str">
            <v>MCCR</v>
          </cell>
          <cell r="E1130" t="str">
            <v>MCCR</v>
          </cell>
          <cell r="F1130">
            <v>40641</v>
          </cell>
          <cell r="G1130">
            <v>212178</v>
          </cell>
          <cell r="H1130" t="str">
            <v>Outlook Media Inc</v>
          </cell>
          <cell r="I1130">
            <v>562.59</v>
          </cell>
          <cell r="J1130" t="str">
            <v>00141784</v>
          </cell>
          <cell r="K1130" t="str">
            <v xml:space="preserve"> </v>
          </cell>
          <cell r="L1130" t="str">
            <v>OUTDOOR ADVERTISING APRIL</v>
          </cell>
          <cell r="M1130" t="str">
            <v>Annual Print, Internet &amp;</v>
          </cell>
          <cell r="N1130" t="str">
            <v>MCCR</v>
          </cell>
          <cell r="O1130" t="str">
            <v>Outdoor</v>
          </cell>
          <cell r="P1130" t="str">
            <v>Yes</v>
          </cell>
          <cell r="Q1130">
            <v>562.59</v>
          </cell>
          <cell r="R1130">
            <v>0</v>
          </cell>
          <cell r="S1130">
            <v>0</v>
          </cell>
          <cell r="T1130">
            <v>562.59</v>
          </cell>
          <cell r="U1130">
            <v>0</v>
          </cell>
          <cell r="V1130">
            <v>0</v>
          </cell>
          <cell r="W1130">
            <v>0</v>
          </cell>
          <cell r="X1130" t="str">
            <v>April2010-2011</v>
          </cell>
          <cell r="Y1130" t="str">
            <v>April2010-2011OutdoorMCCR</v>
          </cell>
          <cell r="Z1130" t="str">
            <v>Outdoor212178MCCR</v>
          </cell>
          <cell r="AA1130" t="str">
            <v>April2010-2011MCCR</v>
          </cell>
          <cell r="AB1130" t="str">
            <v>OutdoorMCCR</v>
          </cell>
          <cell r="AC1130" t="str">
            <v>YesMCCROutdoor212178</v>
          </cell>
          <cell r="AD1130" t="str">
            <v>MCCRAprilMCCR</v>
          </cell>
          <cell r="AE1130" t="str">
            <v>OutdoorMCCR212178April</v>
          </cell>
          <cell r="AF1130">
            <v>562.59</v>
          </cell>
          <cell r="AG1130">
            <v>0</v>
          </cell>
          <cell r="AH1130">
            <v>0</v>
          </cell>
          <cell r="AI1130">
            <v>0</v>
          </cell>
          <cell r="AJ1130">
            <v>0</v>
          </cell>
          <cell r="AK1130">
            <v>0</v>
          </cell>
          <cell r="AL1130">
            <v>0</v>
          </cell>
          <cell r="AM1130">
            <v>0</v>
          </cell>
          <cell r="AN1130">
            <v>562.59</v>
          </cell>
          <cell r="AO1130">
            <v>0</v>
          </cell>
          <cell r="AP1130">
            <v>0</v>
          </cell>
          <cell r="AQ1130">
            <v>0</v>
          </cell>
          <cell r="AR1130">
            <v>0</v>
          </cell>
          <cell r="AS1130">
            <v>0</v>
          </cell>
          <cell r="AT1130">
            <v>0</v>
          </cell>
          <cell r="AU1130">
            <v>0</v>
          </cell>
          <cell r="AV1130">
            <v>0</v>
          </cell>
        </row>
        <row r="1131">
          <cell r="A1131" t="str">
            <v>April</v>
          </cell>
          <cell r="B1131" t="str">
            <v>2010-2011</v>
          </cell>
          <cell r="C1131" t="str">
            <v>11000.512015.913</v>
          </cell>
          <cell r="D1131" t="str">
            <v>MCCR</v>
          </cell>
          <cell r="E1131" t="str">
            <v>MCCR</v>
          </cell>
          <cell r="F1131">
            <v>40641</v>
          </cell>
          <cell r="G1131">
            <v>212178</v>
          </cell>
          <cell r="H1131" t="str">
            <v>Outlook Media Inc</v>
          </cell>
          <cell r="I1131">
            <v>535.79999999999995</v>
          </cell>
          <cell r="J1131" t="str">
            <v>00141784</v>
          </cell>
          <cell r="K1131" t="str">
            <v xml:space="preserve"> </v>
          </cell>
          <cell r="L1131" t="str">
            <v>OUTDOOR ADVERTISING MARCH</v>
          </cell>
          <cell r="M1131" t="str">
            <v>Annual Print, Internet &amp;</v>
          </cell>
          <cell r="N1131" t="str">
            <v>MCCR</v>
          </cell>
          <cell r="O1131" t="str">
            <v>Outdoor</v>
          </cell>
          <cell r="P1131" t="str">
            <v>Yes</v>
          </cell>
          <cell r="Q1131">
            <v>535.79999999999995</v>
          </cell>
          <cell r="R1131">
            <v>0</v>
          </cell>
          <cell r="S1131">
            <v>0</v>
          </cell>
          <cell r="T1131">
            <v>535.79999999999995</v>
          </cell>
          <cell r="U1131">
            <v>0</v>
          </cell>
          <cell r="V1131">
            <v>0</v>
          </cell>
          <cell r="W1131">
            <v>0</v>
          </cell>
          <cell r="X1131" t="str">
            <v>April2010-2011</v>
          </cell>
          <cell r="Y1131" t="str">
            <v>April2010-2011OutdoorMCCR</v>
          </cell>
          <cell r="Z1131" t="str">
            <v>Outdoor212178MCCR</v>
          </cell>
          <cell r="AA1131" t="str">
            <v>April2010-2011MCCR</v>
          </cell>
          <cell r="AB1131" t="str">
            <v>OutdoorMCCR</v>
          </cell>
          <cell r="AC1131" t="str">
            <v>YesMCCROutdoor212178</v>
          </cell>
          <cell r="AD1131" t="str">
            <v>MCCRAprilMCCR</v>
          </cell>
          <cell r="AE1131" t="str">
            <v>OutdoorMCCR212178April</v>
          </cell>
          <cell r="AF1131">
            <v>535.79999999999995</v>
          </cell>
          <cell r="AG1131">
            <v>0</v>
          </cell>
          <cell r="AH1131">
            <v>0</v>
          </cell>
          <cell r="AI1131">
            <v>0</v>
          </cell>
          <cell r="AJ1131">
            <v>0</v>
          </cell>
          <cell r="AK1131">
            <v>0</v>
          </cell>
          <cell r="AL1131">
            <v>0</v>
          </cell>
          <cell r="AM1131">
            <v>0</v>
          </cell>
          <cell r="AN1131">
            <v>535.79999999999995</v>
          </cell>
          <cell r="AO1131">
            <v>0</v>
          </cell>
          <cell r="AP1131">
            <v>0</v>
          </cell>
          <cell r="AQ1131">
            <v>0</v>
          </cell>
          <cell r="AR1131">
            <v>0</v>
          </cell>
          <cell r="AS1131">
            <v>0</v>
          </cell>
          <cell r="AT1131">
            <v>0</v>
          </cell>
          <cell r="AU1131">
            <v>0</v>
          </cell>
          <cell r="AV1131">
            <v>0</v>
          </cell>
        </row>
        <row r="1132">
          <cell r="A1132" t="str">
            <v>April</v>
          </cell>
          <cell r="B1132" t="str">
            <v>2010-2011</v>
          </cell>
          <cell r="C1132" t="str">
            <v>11000.512015.913</v>
          </cell>
          <cell r="D1132" t="str">
            <v>MCCR</v>
          </cell>
          <cell r="E1132" t="str">
            <v>MCCR</v>
          </cell>
          <cell r="F1132">
            <v>40644</v>
          </cell>
          <cell r="G1132">
            <v>165420</v>
          </cell>
          <cell r="H1132" t="str">
            <v>CBS Radio</v>
          </cell>
          <cell r="I1132">
            <v>200</v>
          </cell>
          <cell r="J1132" t="str">
            <v>00141806</v>
          </cell>
          <cell r="K1132" t="str">
            <v xml:space="preserve"> </v>
          </cell>
          <cell r="L1132" t="str">
            <v>2241-207419</v>
          </cell>
          <cell r="M1132" t="str">
            <v>Annual Print, Internet &amp;</v>
          </cell>
          <cell r="N1132" t="str">
            <v>MCCR</v>
          </cell>
          <cell r="O1132" t="str">
            <v>Radio</v>
          </cell>
          <cell r="P1132" t="str">
            <v>No</v>
          </cell>
          <cell r="Q1132">
            <v>0</v>
          </cell>
          <cell r="R1132">
            <v>200</v>
          </cell>
          <cell r="S1132">
            <v>0</v>
          </cell>
          <cell r="T1132">
            <v>0</v>
          </cell>
          <cell r="U1132">
            <v>0</v>
          </cell>
          <cell r="V1132">
            <v>200</v>
          </cell>
          <cell r="W1132">
            <v>0</v>
          </cell>
          <cell r="X1132" t="str">
            <v>April2010-2011</v>
          </cell>
          <cell r="Y1132" t="str">
            <v>April2010-2011RadioMCCR</v>
          </cell>
          <cell r="Z1132" t="str">
            <v>Radio165420MCCR</v>
          </cell>
          <cell r="AA1132" t="str">
            <v>April2010-2011MCCR</v>
          </cell>
          <cell r="AB1132" t="str">
            <v>RadioMCCR</v>
          </cell>
          <cell r="AC1132" t="str">
            <v>NoMCCRRadio165420</v>
          </cell>
          <cell r="AD1132" t="str">
            <v>MCCRAprilMCCR</v>
          </cell>
          <cell r="AE1132" t="str">
            <v>RadioMCCR165420April</v>
          </cell>
          <cell r="AF1132">
            <v>200</v>
          </cell>
          <cell r="AG1132">
            <v>0</v>
          </cell>
          <cell r="AH1132">
            <v>0</v>
          </cell>
          <cell r="AI1132">
            <v>0</v>
          </cell>
          <cell r="AJ1132">
            <v>0</v>
          </cell>
          <cell r="AK1132">
            <v>0</v>
          </cell>
          <cell r="AL1132">
            <v>0</v>
          </cell>
          <cell r="AM1132">
            <v>0</v>
          </cell>
          <cell r="AN1132">
            <v>200</v>
          </cell>
          <cell r="AO1132">
            <v>0</v>
          </cell>
          <cell r="AP1132">
            <v>0</v>
          </cell>
          <cell r="AQ1132">
            <v>0</v>
          </cell>
          <cell r="AR1132">
            <v>0</v>
          </cell>
          <cell r="AS1132">
            <v>0</v>
          </cell>
          <cell r="AT1132">
            <v>0</v>
          </cell>
          <cell r="AU1132">
            <v>0</v>
          </cell>
          <cell r="AV1132">
            <v>0</v>
          </cell>
        </row>
        <row r="1133">
          <cell r="A1133" t="str">
            <v>April</v>
          </cell>
          <cell r="B1133" t="str">
            <v>2010-2011</v>
          </cell>
          <cell r="C1133" t="str">
            <v>11000.512015.913</v>
          </cell>
          <cell r="D1133" t="str">
            <v>MCCR</v>
          </cell>
          <cell r="E1133" t="str">
            <v>MCCR</v>
          </cell>
          <cell r="F1133">
            <v>40644</v>
          </cell>
          <cell r="G1133">
            <v>163797</v>
          </cell>
          <cell r="H1133" t="str">
            <v>Clear Channel Outdoor</v>
          </cell>
          <cell r="I1133">
            <v>2500</v>
          </cell>
          <cell r="J1133" t="str">
            <v>00141802</v>
          </cell>
          <cell r="K1133" t="str">
            <v xml:space="preserve"> </v>
          </cell>
          <cell r="L1133" t="str">
            <v>17045775</v>
          </cell>
          <cell r="M1133" t="str">
            <v>Annual Print, Internet &amp;</v>
          </cell>
          <cell r="N1133" t="str">
            <v>MCCR</v>
          </cell>
          <cell r="O1133" t="str">
            <v>Outdoor</v>
          </cell>
          <cell r="P1133" t="str">
            <v>Yes</v>
          </cell>
          <cell r="Q1133">
            <v>2500</v>
          </cell>
          <cell r="R1133">
            <v>0</v>
          </cell>
          <cell r="S1133">
            <v>0</v>
          </cell>
          <cell r="T1133">
            <v>2500</v>
          </cell>
          <cell r="U1133">
            <v>0</v>
          </cell>
          <cell r="V1133">
            <v>0</v>
          </cell>
          <cell r="W1133">
            <v>0</v>
          </cell>
          <cell r="X1133" t="str">
            <v>April2010-2011</v>
          </cell>
          <cell r="Y1133" t="str">
            <v>April2010-2011OutdoorMCCR</v>
          </cell>
          <cell r="Z1133" t="str">
            <v>Outdoor163797MCCR</v>
          </cell>
          <cell r="AA1133" t="str">
            <v>April2010-2011MCCR</v>
          </cell>
          <cell r="AB1133" t="str">
            <v>OutdoorMCCR</v>
          </cell>
          <cell r="AC1133" t="str">
            <v>YesMCCROutdoor163797</v>
          </cell>
          <cell r="AD1133" t="str">
            <v>MCCRAprilMCCR</v>
          </cell>
          <cell r="AE1133" t="str">
            <v>OutdoorMCCR163797April</v>
          </cell>
          <cell r="AF1133">
            <v>2500</v>
          </cell>
          <cell r="AG1133">
            <v>0</v>
          </cell>
          <cell r="AH1133">
            <v>0</v>
          </cell>
          <cell r="AI1133">
            <v>0</v>
          </cell>
          <cell r="AJ1133">
            <v>0</v>
          </cell>
          <cell r="AK1133">
            <v>0</v>
          </cell>
          <cell r="AL1133">
            <v>0</v>
          </cell>
          <cell r="AM1133">
            <v>0</v>
          </cell>
          <cell r="AN1133">
            <v>2500</v>
          </cell>
          <cell r="AO1133">
            <v>0</v>
          </cell>
          <cell r="AP1133">
            <v>0</v>
          </cell>
          <cell r="AQ1133">
            <v>0</v>
          </cell>
          <cell r="AR1133">
            <v>0</v>
          </cell>
          <cell r="AS1133">
            <v>0</v>
          </cell>
          <cell r="AT1133">
            <v>0</v>
          </cell>
          <cell r="AU1133">
            <v>0</v>
          </cell>
          <cell r="AV1133">
            <v>0</v>
          </cell>
        </row>
        <row r="1134">
          <cell r="A1134" t="str">
            <v>April</v>
          </cell>
          <cell r="B1134" t="str">
            <v>2010-2011</v>
          </cell>
          <cell r="C1134" t="str">
            <v>11000.512015.913</v>
          </cell>
          <cell r="D1134" t="str">
            <v>MCCR</v>
          </cell>
          <cell r="E1134" t="str">
            <v>MCCR</v>
          </cell>
          <cell r="F1134">
            <v>40644</v>
          </cell>
          <cell r="G1134">
            <v>51440</v>
          </cell>
          <cell r="H1134" t="str">
            <v>WLOQ Gross Communications Corp</v>
          </cell>
          <cell r="I1134">
            <v>709.75</v>
          </cell>
          <cell r="J1134" t="str">
            <v>00141801</v>
          </cell>
          <cell r="K1134" t="str">
            <v xml:space="preserve"> </v>
          </cell>
          <cell r="L1134" t="str">
            <v>IN-1110321950</v>
          </cell>
          <cell r="M1134" t="str">
            <v>Annual Print, Internet &amp;</v>
          </cell>
          <cell r="N1134" t="str">
            <v>MCCR</v>
          </cell>
          <cell r="O1134" t="str">
            <v>Radio</v>
          </cell>
          <cell r="P1134" t="str">
            <v>Yes</v>
          </cell>
          <cell r="Q1134">
            <v>709.75</v>
          </cell>
          <cell r="R1134">
            <v>0</v>
          </cell>
          <cell r="S1134">
            <v>0</v>
          </cell>
          <cell r="T1134">
            <v>709.75</v>
          </cell>
          <cell r="U1134">
            <v>0</v>
          </cell>
          <cell r="V1134">
            <v>0</v>
          </cell>
          <cell r="W1134">
            <v>0</v>
          </cell>
          <cell r="X1134" t="str">
            <v>April2010-2011</v>
          </cell>
          <cell r="Y1134" t="str">
            <v>April2010-2011RadioMCCR</v>
          </cell>
          <cell r="Z1134" t="str">
            <v>Radio51440MCCR</v>
          </cell>
          <cell r="AA1134" t="str">
            <v>April2010-2011MCCR</v>
          </cell>
          <cell r="AB1134" t="str">
            <v>RadioMCCR</v>
          </cell>
          <cell r="AC1134" t="str">
            <v>YesMCCRRadio51440</v>
          </cell>
          <cell r="AD1134" t="str">
            <v>MCCRAprilMCCR</v>
          </cell>
          <cell r="AE1134" t="str">
            <v>RadioMCCR51440April</v>
          </cell>
          <cell r="AF1134">
            <v>709.75</v>
          </cell>
          <cell r="AG1134">
            <v>0</v>
          </cell>
          <cell r="AH1134">
            <v>0</v>
          </cell>
          <cell r="AI1134">
            <v>0</v>
          </cell>
          <cell r="AJ1134">
            <v>0</v>
          </cell>
          <cell r="AK1134">
            <v>0</v>
          </cell>
          <cell r="AL1134">
            <v>0</v>
          </cell>
          <cell r="AM1134">
            <v>0</v>
          </cell>
          <cell r="AN1134">
            <v>709.75</v>
          </cell>
          <cell r="AO1134">
            <v>0</v>
          </cell>
          <cell r="AP1134">
            <v>0</v>
          </cell>
          <cell r="AQ1134">
            <v>0</v>
          </cell>
          <cell r="AR1134">
            <v>0</v>
          </cell>
          <cell r="AS1134">
            <v>0</v>
          </cell>
          <cell r="AT1134">
            <v>0</v>
          </cell>
          <cell r="AU1134">
            <v>0</v>
          </cell>
          <cell r="AV1134">
            <v>0</v>
          </cell>
        </row>
        <row r="1135">
          <cell r="A1135" t="str">
            <v>April</v>
          </cell>
          <cell r="B1135" t="str">
            <v>2010-2011</v>
          </cell>
          <cell r="C1135" t="str">
            <v>11000.512015.913</v>
          </cell>
          <cell r="D1135" t="str">
            <v>MCCR</v>
          </cell>
          <cell r="E1135" t="str">
            <v>MCCR</v>
          </cell>
          <cell r="F1135">
            <v>40645</v>
          </cell>
          <cell r="G1135">
            <v>202388</v>
          </cell>
          <cell r="H1135" t="str">
            <v>CBS Outdoor</v>
          </cell>
          <cell r="I1135">
            <v>7300</v>
          </cell>
          <cell r="J1135" t="str">
            <v>00141819</v>
          </cell>
          <cell r="K1135" t="str">
            <v xml:space="preserve"> </v>
          </cell>
          <cell r="L1135" t="str">
            <v>02431923</v>
          </cell>
          <cell r="M1135" t="str">
            <v>Annual Print, Internet &amp;</v>
          </cell>
          <cell r="N1135" t="str">
            <v>MCCR</v>
          </cell>
          <cell r="O1135" t="str">
            <v>Outdoor</v>
          </cell>
          <cell r="P1135" t="str">
            <v>Yes</v>
          </cell>
          <cell r="Q1135">
            <v>7300</v>
          </cell>
          <cell r="R1135">
            <v>0</v>
          </cell>
          <cell r="S1135">
            <v>0</v>
          </cell>
          <cell r="T1135">
            <v>7300</v>
          </cell>
          <cell r="U1135">
            <v>0</v>
          </cell>
          <cell r="V1135">
            <v>0</v>
          </cell>
          <cell r="W1135">
            <v>0</v>
          </cell>
          <cell r="X1135" t="str">
            <v>April2010-2011</v>
          </cell>
          <cell r="Y1135" t="str">
            <v>April2010-2011OutdoorMCCR</v>
          </cell>
          <cell r="Z1135" t="str">
            <v>Outdoor202388MCCR</v>
          </cell>
          <cell r="AA1135" t="str">
            <v>April2010-2011MCCR</v>
          </cell>
          <cell r="AB1135" t="str">
            <v>OutdoorMCCR</v>
          </cell>
          <cell r="AC1135" t="str">
            <v>YesMCCROutdoor202388</v>
          </cell>
          <cell r="AD1135" t="str">
            <v>MCCRAprilMCCR</v>
          </cell>
          <cell r="AE1135" t="str">
            <v>OutdoorMCCR202388April</v>
          </cell>
          <cell r="AF1135">
            <v>7300</v>
          </cell>
          <cell r="AG1135">
            <v>0</v>
          </cell>
          <cell r="AH1135">
            <v>0</v>
          </cell>
          <cell r="AI1135">
            <v>0</v>
          </cell>
          <cell r="AJ1135">
            <v>0</v>
          </cell>
          <cell r="AK1135">
            <v>0</v>
          </cell>
          <cell r="AL1135">
            <v>0</v>
          </cell>
          <cell r="AM1135">
            <v>0</v>
          </cell>
          <cell r="AN1135">
            <v>7300</v>
          </cell>
          <cell r="AO1135">
            <v>0</v>
          </cell>
          <cell r="AP1135">
            <v>0</v>
          </cell>
          <cell r="AQ1135">
            <v>0</v>
          </cell>
          <cell r="AR1135">
            <v>0</v>
          </cell>
          <cell r="AS1135">
            <v>0</v>
          </cell>
          <cell r="AT1135">
            <v>0</v>
          </cell>
          <cell r="AU1135">
            <v>0</v>
          </cell>
          <cell r="AV1135">
            <v>0</v>
          </cell>
        </row>
        <row r="1136">
          <cell r="A1136" t="str">
            <v>April</v>
          </cell>
          <cell r="B1136" t="str">
            <v>2010-2011</v>
          </cell>
          <cell r="C1136" t="str">
            <v>11000.512015.913</v>
          </cell>
          <cell r="D1136" t="str">
            <v>MCCR</v>
          </cell>
          <cell r="E1136" t="str">
            <v>MCCR</v>
          </cell>
          <cell r="F1136">
            <v>40645</v>
          </cell>
          <cell r="G1136">
            <v>202388</v>
          </cell>
          <cell r="H1136" t="str">
            <v>CBS Outdoor</v>
          </cell>
          <cell r="I1136">
            <v>3500</v>
          </cell>
          <cell r="J1136" t="str">
            <v>00141819</v>
          </cell>
          <cell r="K1136" t="str">
            <v xml:space="preserve"> </v>
          </cell>
          <cell r="L1136" t="str">
            <v>02432141</v>
          </cell>
          <cell r="M1136" t="str">
            <v>Annual Print, Internet &amp;</v>
          </cell>
          <cell r="N1136" t="str">
            <v>MCCR</v>
          </cell>
          <cell r="O1136" t="str">
            <v>Outdoor</v>
          </cell>
          <cell r="P1136" t="str">
            <v>Yes</v>
          </cell>
          <cell r="Q1136">
            <v>3500</v>
          </cell>
          <cell r="R1136">
            <v>0</v>
          </cell>
          <cell r="S1136">
            <v>0</v>
          </cell>
          <cell r="T1136">
            <v>3500</v>
          </cell>
          <cell r="U1136">
            <v>0</v>
          </cell>
          <cell r="V1136">
            <v>0</v>
          </cell>
          <cell r="W1136">
            <v>0</v>
          </cell>
          <cell r="X1136" t="str">
            <v>April2010-2011</v>
          </cell>
          <cell r="Y1136" t="str">
            <v>April2010-2011OutdoorMCCR</v>
          </cell>
          <cell r="Z1136" t="str">
            <v>Outdoor202388MCCR</v>
          </cell>
          <cell r="AA1136" t="str">
            <v>April2010-2011MCCR</v>
          </cell>
          <cell r="AB1136" t="str">
            <v>OutdoorMCCR</v>
          </cell>
          <cell r="AC1136" t="str">
            <v>YesMCCROutdoor202388</v>
          </cell>
          <cell r="AD1136" t="str">
            <v>MCCRAprilMCCR</v>
          </cell>
          <cell r="AE1136" t="str">
            <v>OutdoorMCCR202388April</v>
          </cell>
          <cell r="AF1136">
            <v>3500</v>
          </cell>
          <cell r="AG1136">
            <v>0</v>
          </cell>
          <cell r="AH1136">
            <v>0</v>
          </cell>
          <cell r="AI1136">
            <v>0</v>
          </cell>
          <cell r="AJ1136">
            <v>0</v>
          </cell>
          <cell r="AK1136">
            <v>0</v>
          </cell>
          <cell r="AL1136">
            <v>0</v>
          </cell>
          <cell r="AM1136">
            <v>0</v>
          </cell>
          <cell r="AN1136">
            <v>3500</v>
          </cell>
          <cell r="AO1136">
            <v>0</v>
          </cell>
          <cell r="AP1136">
            <v>0</v>
          </cell>
          <cell r="AQ1136">
            <v>0</v>
          </cell>
          <cell r="AR1136">
            <v>0</v>
          </cell>
          <cell r="AS1136">
            <v>0</v>
          </cell>
          <cell r="AT1136">
            <v>0</v>
          </cell>
          <cell r="AU1136">
            <v>0</v>
          </cell>
          <cell r="AV1136">
            <v>0</v>
          </cell>
        </row>
        <row r="1137">
          <cell r="A1137" t="str">
            <v>April</v>
          </cell>
          <cell r="B1137" t="str">
            <v>2010-2011</v>
          </cell>
          <cell r="C1137" t="str">
            <v>11000.512015.913</v>
          </cell>
          <cell r="D1137" t="str">
            <v>MCCR</v>
          </cell>
          <cell r="E1137" t="str">
            <v>MCCR</v>
          </cell>
          <cell r="F1137">
            <v>40645</v>
          </cell>
          <cell r="G1137">
            <v>115365</v>
          </cell>
          <cell r="H1137" t="str">
            <v>Hispanic Chamber of Commerce</v>
          </cell>
          <cell r="I1137">
            <v>400</v>
          </cell>
          <cell r="J1137" t="str">
            <v>00141821</v>
          </cell>
          <cell r="K1137" t="str">
            <v xml:space="preserve"> </v>
          </cell>
          <cell r="L1137" t="str">
            <v>VISION AD 3/28/11</v>
          </cell>
          <cell r="M1137" t="str">
            <v>Annual Print, Internet &amp;</v>
          </cell>
          <cell r="N1137" t="str">
            <v>MCCR</v>
          </cell>
          <cell r="O1137" t="str">
            <v>Print-Magazine</v>
          </cell>
          <cell r="P1137" t="str">
            <v>Yes</v>
          </cell>
          <cell r="Q1137">
            <v>400</v>
          </cell>
          <cell r="R1137">
            <v>0</v>
          </cell>
          <cell r="S1137">
            <v>0</v>
          </cell>
          <cell r="T1137">
            <v>400</v>
          </cell>
          <cell r="U1137">
            <v>0</v>
          </cell>
          <cell r="V1137">
            <v>0</v>
          </cell>
          <cell r="W1137">
            <v>0</v>
          </cell>
          <cell r="X1137" t="str">
            <v>April2010-2011</v>
          </cell>
          <cell r="Y1137" t="str">
            <v>April2010-2011Print-MagazineMCCR</v>
          </cell>
          <cell r="Z1137" t="str">
            <v>Print-Magazine115365MCCR</v>
          </cell>
          <cell r="AA1137" t="str">
            <v>April2010-2011MCCR</v>
          </cell>
          <cell r="AB1137" t="str">
            <v>Print-MagazineMCCR</v>
          </cell>
          <cell r="AC1137" t="str">
            <v>YesMCCRPrint-Magazine115365</v>
          </cell>
          <cell r="AD1137" t="str">
            <v>MCCRAprilMCCR</v>
          </cell>
          <cell r="AE1137" t="str">
            <v>Print-MagazineMCCR115365April</v>
          </cell>
          <cell r="AF1137">
            <v>400</v>
          </cell>
          <cell r="AG1137">
            <v>0</v>
          </cell>
          <cell r="AH1137">
            <v>0</v>
          </cell>
          <cell r="AI1137">
            <v>0</v>
          </cell>
          <cell r="AJ1137">
            <v>0</v>
          </cell>
          <cell r="AK1137">
            <v>0</v>
          </cell>
          <cell r="AL1137">
            <v>0</v>
          </cell>
          <cell r="AM1137">
            <v>0</v>
          </cell>
          <cell r="AN1137">
            <v>400</v>
          </cell>
          <cell r="AO1137">
            <v>0</v>
          </cell>
          <cell r="AP1137">
            <v>0</v>
          </cell>
          <cell r="AQ1137">
            <v>0</v>
          </cell>
          <cell r="AR1137">
            <v>0</v>
          </cell>
          <cell r="AS1137">
            <v>0</v>
          </cell>
          <cell r="AT1137">
            <v>0</v>
          </cell>
          <cell r="AU1137">
            <v>0</v>
          </cell>
          <cell r="AV1137">
            <v>0</v>
          </cell>
        </row>
        <row r="1138">
          <cell r="A1138" t="str">
            <v>April</v>
          </cell>
          <cell r="B1138" t="str">
            <v>2010-2011</v>
          </cell>
          <cell r="C1138" t="str">
            <v>11000.512015.913</v>
          </cell>
          <cell r="D1138" t="str">
            <v>MCCR</v>
          </cell>
          <cell r="E1138" t="str">
            <v>MCCR</v>
          </cell>
          <cell r="F1138">
            <v>40645</v>
          </cell>
          <cell r="G1138" t="str">
            <v>MAGTBD</v>
          </cell>
          <cell r="H1138" t="str">
            <v>Martonick Publications Inc</v>
          </cell>
          <cell r="I1138">
            <v>2849</v>
          </cell>
          <cell r="J1138" t="str">
            <v>00141817</v>
          </cell>
          <cell r="K1138" t="str">
            <v xml:space="preserve"> </v>
          </cell>
          <cell r="L1138" t="str">
            <v>18983</v>
          </cell>
          <cell r="M1138" t="str">
            <v>Annual Print, Internet &amp;</v>
          </cell>
          <cell r="N1138" t="str">
            <v>MCCR</v>
          </cell>
          <cell r="O1138" t="str">
            <v>Print-Magazine</v>
          </cell>
          <cell r="P1138" t="str">
            <v>No</v>
          </cell>
          <cell r="Q1138">
            <v>0</v>
          </cell>
          <cell r="R1138">
            <v>2849</v>
          </cell>
          <cell r="S1138">
            <v>0</v>
          </cell>
          <cell r="T1138">
            <v>0</v>
          </cell>
          <cell r="U1138">
            <v>0</v>
          </cell>
          <cell r="V1138">
            <v>2849</v>
          </cell>
          <cell r="W1138">
            <v>0</v>
          </cell>
          <cell r="X1138" t="str">
            <v>April2010-2011</v>
          </cell>
          <cell r="Y1138" t="str">
            <v>April2010-2011Print-MagazineMCCR</v>
          </cell>
          <cell r="Z1138" t="str">
            <v>Print-MagazineMAGTBDMCCR</v>
          </cell>
          <cell r="AA1138" t="str">
            <v>April2010-2011MCCR</v>
          </cell>
          <cell r="AB1138" t="str">
            <v>Print-MagazineMCCR</v>
          </cell>
          <cell r="AC1138" t="str">
            <v>NoMCCRPrint-MagazineMAGTBD</v>
          </cell>
          <cell r="AD1138" t="str">
            <v>MCCRAprilMCCR</v>
          </cell>
          <cell r="AE1138" t="str">
            <v>Print-MagazineMCCRMAGTBDApril</v>
          </cell>
          <cell r="AF1138">
            <v>2849</v>
          </cell>
          <cell r="AG1138">
            <v>0</v>
          </cell>
          <cell r="AH1138">
            <v>0</v>
          </cell>
          <cell r="AI1138">
            <v>0</v>
          </cell>
          <cell r="AJ1138">
            <v>0</v>
          </cell>
          <cell r="AK1138">
            <v>0</v>
          </cell>
          <cell r="AL1138">
            <v>0</v>
          </cell>
          <cell r="AM1138">
            <v>0</v>
          </cell>
          <cell r="AN1138">
            <v>2849</v>
          </cell>
          <cell r="AO1138">
            <v>0</v>
          </cell>
          <cell r="AP1138">
            <v>0</v>
          </cell>
          <cell r="AQ1138">
            <v>0</v>
          </cell>
          <cell r="AR1138">
            <v>0</v>
          </cell>
          <cell r="AS1138">
            <v>0</v>
          </cell>
          <cell r="AT1138">
            <v>0</v>
          </cell>
          <cell r="AU1138">
            <v>0</v>
          </cell>
          <cell r="AV1138">
            <v>0</v>
          </cell>
        </row>
        <row r="1139">
          <cell r="A1139" t="str">
            <v>April</v>
          </cell>
          <cell r="B1139" t="str">
            <v>2010-2011</v>
          </cell>
          <cell r="C1139" t="str">
            <v>11000.512015.913</v>
          </cell>
          <cell r="D1139" t="str">
            <v>MCCR</v>
          </cell>
          <cell r="E1139" t="str">
            <v>MCCR</v>
          </cell>
          <cell r="F1139">
            <v>40648</v>
          </cell>
          <cell r="G1139" t="str">
            <v>PSA</v>
          </cell>
          <cell r="H1139" t="str">
            <v>Hooah LLC</v>
          </cell>
          <cell r="I1139">
            <v>6310</v>
          </cell>
          <cell r="J1139" t="str">
            <v>00141894</v>
          </cell>
          <cell r="K1139" t="str">
            <v xml:space="preserve"> </v>
          </cell>
          <cell r="L1139" t="str">
            <v>04-06-11-00263</v>
          </cell>
          <cell r="M1139" t="str">
            <v>VIDEO PRODUCTION SERVICES</v>
          </cell>
          <cell r="N1139" t="str">
            <v>MCCR</v>
          </cell>
          <cell r="O1139" t="str">
            <v>Production</v>
          </cell>
          <cell r="P1139" t="str">
            <v>No</v>
          </cell>
          <cell r="Q1139">
            <v>0</v>
          </cell>
          <cell r="R1139">
            <v>6310</v>
          </cell>
          <cell r="S1139">
            <v>0</v>
          </cell>
          <cell r="T1139">
            <v>0</v>
          </cell>
          <cell r="U1139">
            <v>0</v>
          </cell>
          <cell r="V1139">
            <v>6310</v>
          </cell>
          <cell r="W1139">
            <v>0</v>
          </cell>
          <cell r="X1139" t="str">
            <v>April2010-2011</v>
          </cell>
          <cell r="Y1139" t="str">
            <v>April2010-2011ProductionMCCR</v>
          </cell>
          <cell r="Z1139" t="str">
            <v>ProductionPSAMCCR</v>
          </cell>
          <cell r="AA1139" t="str">
            <v>April2010-2011MCCR</v>
          </cell>
          <cell r="AB1139" t="str">
            <v>ProductionMCCR</v>
          </cell>
          <cell r="AC1139" t="str">
            <v>NoMCCRProductionPSA</v>
          </cell>
          <cell r="AD1139" t="str">
            <v>MCCRAprilMCCR</v>
          </cell>
          <cell r="AE1139" t="str">
            <v>ProductionMCCRPSAApril</v>
          </cell>
          <cell r="AF1139">
            <v>6310</v>
          </cell>
          <cell r="AG1139">
            <v>0</v>
          </cell>
          <cell r="AH1139">
            <v>0</v>
          </cell>
          <cell r="AI1139">
            <v>0</v>
          </cell>
          <cell r="AJ1139">
            <v>0</v>
          </cell>
          <cell r="AK1139">
            <v>0</v>
          </cell>
          <cell r="AL1139">
            <v>0</v>
          </cell>
          <cell r="AM1139">
            <v>0</v>
          </cell>
          <cell r="AN1139">
            <v>6310</v>
          </cell>
          <cell r="AO1139">
            <v>0</v>
          </cell>
          <cell r="AP1139">
            <v>0</v>
          </cell>
          <cell r="AQ1139">
            <v>0</v>
          </cell>
          <cell r="AR1139">
            <v>0</v>
          </cell>
          <cell r="AS1139">
            <v>0</v>
          </cell>
          <cell r="AT1139">
            <v>0</v>
          </cell>
          <cell r="AU1139">
            <v>0</v>
          </cell>
          <cell r="AV1139">
            <v>0</v>
          </cell>
        </row>
        <row r="1140">
          <cell r="A1140" t="str">
            <v>April</v>
          </cell>
          <cell r="B1140" t="str">
            <v>2010-2011</v>
          </cell>
          <cell r="C1140" t="str">
            <v>11000.512015.913</v>
          </cell>
          <cell r="D1140" t="str">
            <v>MCCR</v>
          </cell>
          <cell r="E1140" t="str">
            <v>MCCR</v>
          </cell>
          <cell r="F1140">
            <v>40648</v>
          </cell>
          <cell r="G1140" t="str">
            <v>PSA</v>
          </cell>
          <cell r="H1140" t="str">
            <v>Hooah LLC</v>
          </cell>
          <cell r="I1140">
            <v>1100</v>
          </cell>
          <cell r="J1140" t="str">
            <v>00141894</v>
          </cell>
          <cell r="K1140" t="str">
            <v xml:space="preserve"> </v>
          </cell>
          <cell r="L1140" t="str">
            <v>04-06-11-00260</v>
          </cell>
          <cell r="M1140" t="str">
            <v>VIDEO PRODUCTION SERVICES</v>
          </cell>
          <cell r="N1140" t="str">
            <v>MCCR</v>
          </cell>
          <cell r="O1140" t="str">
            <v>Production</v>
          </cell>
          <cell r="P1140" t="str">
            <v>No</v>
          </cell>
          <cell r="Q1140">
            <v>0</v>
          </cell>
          <cell r="R1140">
            <v>1100</v>
          </cell>
          <cell r="S1140">
            <v>0</v>
          </cell>
          <cell r="T1140">
            <v>0</v>
          </cell>
          <cell r="U1140">
            <v>0</v>
          </cell>
          <cell r="V1140">
            <v>1100</v>
          </cell>
          <cell r="W1140">
            <v>0</v>
          </cell>
          <cell r="X1140" t="str">
            <v>April2010-2011</v>
          </cell>
          <cell r="Y1140" t="str">
            <v>April2010-2011ProductionMCCR</v>
          </cell>
          <cell r="Z1140" t="str">
            <v>ProductionPSAMCCR</v>
          </cell>
          <cell r="AA1140" t="str">
            <v>April2010-2011MCCR</v>
          </cell>
          <cell r="AB1140" t="str">
            <v>ProductionMCCR</v>
          </cell>
          <cell r="AC1140" t="str">
            <v>NoMCCRProductionPSA</v>
          </cell>
          <cell r="AD1140" t="str">
            <v>MCCRAprilMCCR</v>
          </cell>
          <cell r="AE1140" t="str">
            <v>ProductionMCCRPSAApril</v>
          </cell>
          <cell r="AF1140">
            <v>1100</v>
          </cell>
          <cell r="AG1140">
            <v>0</v>
          </cell>
          <cell r="AH1140">
            <v>0</v>
          </cell>
          <cell r="AI1140">
            <v>0</v>
          </cell>
          <cell r="AJ1140">
            <v>0</v>
          </cell>
          <cell r="AK1140">
            <v>0</v>
          </cell>
          <cell r="AL1140">
            <v>0</v>
          </cell>
          <cell r="AM1140">
            <v>0</v>
          </cell>
          <cell r="AN1140">
            <v>1100</v>
          </cell>
          <cell r="AO1140">
            <v>0</v>
          </cell>
          <cell r="AP1140">
            <v>0</v>
          </cell>
          <cell r="AQ1140">
            <v>0</v>
          </cell>
          <cell r="AR1140">
            <v>0</v>
          </cell>
          <cell r="AS1140">
            <v>0</v>
          </cell>
          <cell r="AT1140">
            <v>0</v>
          </cell>
          <cell r="AU1140">
            <v>0</v>
          </cell>
          <cell r="AV1140">
            <v>0</v>
          </cell>
        </row>
        <row r="1141">
          <cell r="A1141" t="str">
            <v>April</v>
          </cell>
          <cell r="B1141" t="str">
            <v>2010-2011</v>
          </cell>
          <cell r="C1141" t="str">
            <v>11000.512015.913</v>
          </cell>
          <cell r="D1141" t="str">
            <v>MCCR</v>
          </cell>
          <cell r="E1141" t="str">
            <v>MCCR</v>
          </cell>
          <cell r="F1141">
            <v>40648</v>
          </cell>
          <cell r="G1141" t="str">
            <v>PSA</v>
          </cell>
          <cell r="H1141" t="str">
            <v>Hooah LLC</v>
          </cell>
          <cell r="I1141">
            <v>15943.01</v>
          </cell>
          <cell r="J1141" t="str">
            <v>00141894</v>
          </cell>
          <cell r="K1141" t="str">
            <v xml:space="preserve"> </v>
          </cell>
          <cell r="L1141" t="str">
            <v>04-06-11-00262</v>
          </cell>
          <cell r="M1141" t="str">
            <v>VIDEO PRODUCTION SERVICES</v>
          </cell>
          <cell r="N1141" t="str">
            <v>MCCR</v>
          </cell>
          <cell r="O1141" t="str">
            <v>Production</v>
          </cell>
          <cell r="P1141" t="str">
            <v>No</v>
          </cell>
          <cell r="Q1141">
            <v>0</v>
          </cell>
          <cell r="R1141">
            <v>15943.01</v>
          </cell>
          <cell r="S1141">
            <v>0</v>
          </cell>
          <cell r="T1141">
            <v>0</v>
          </cell>
          <cell r="U1141">
            <v>0</v>
          </cell>
          <cell r="V1141">
            <v>15943.01</v>
          </cell>
          <cell r="W1141">
            <v>0</v>
          </cell>
          <cell r="X1141" t="str">
            <v>April2010-2011</v>
          </cell>
          <cell r="Y1141" t="str">
            <v>April2010-2011ProductionMCCR</v>
          </cell>
          <cell r="Z1141" t="str">
            <v>ProductionPSAMCCR</v>
          </cell>
          <cell r="AA1141" t="str">
            <v>April2010-2011MCCR</v>
          </cell>
          <cell r="AB1141" t="str">
            <v>ProductionMCCR</v>
          </cell>
          <cell r="AC1141" t="str">
            <v>NoMCCRProductionPSA</v>
          </cell>
          <cell r="AD1141" t="str">
            <v>MCCRAprilMCCR</v>
          </cell>
          <cell r="AE1141" t="str">
            <v>ProductionMCCRPSAApril</v>
          </cell>
          <cell r="AF1141">
            <v>15943.01</v>
          </cell>
          <cell r="AG1141">
            <v>0</v>
          </cell>
          <cell r="AH1141">
            <v>0</v>
          </cell>
          <cell r="AI1141">
            <v>0</v>
          </cell>
          <cell r="AJ1141">
            <v>0</v>
          </cell>
          <cell r="AK1141">
            <v>0</v>
          </cell>
          <cell r="AL1141">
            <v>0</v>
          </cell>
          <cell r="AM1141">
            <v>0</v>
          </cell>
          <cell r="AN1141">
            <v>15943.01</v>
          </cell>
          <cell r="AO1141">
            <v>0</v>
          </cell>
          <cell r="AP1141">
            <v>0</v>
          </cell>
          <cell r="AQ1141">
            <v>0</v>
          </cell>
          <cell r="AR1141">
            <v>0</v>
          </cell>
          <cell r="AS1141">
            <v>0</v>
          </cell>
          <cell r="AT1141">
            <v>0</v>
          </cell>
          <cell r="AU1141">
            <v>0</v>
          </cell>
          <cell r="AV1141">
            <v>0</v>
          </cell>
        </row>
        <row r="1142">
          <cell r="A1142" t="str">
            <v>April</v>
          </cell>
          <cell r="B1142" t="str">
            <v>2010-2011</v>
          </cell>
          <cell r="C1142" t="str">
            <v>11000.512015.913</v>
          </cell>
          <cell r="D1142" t="str">
            <v>MCCR</v>
          </cell>
          <cell r="E1142" t="str">
            <v>MCCR</v>
          </cell>
          <cell r="F1142">
            <v>40659</v>
          </cell>
          <cell r="G1142">
            <v>202388</v>
          </cell>
          <cell r="H1142" t="str">
            <v>CBS Outdoor</v>
          </cell>
          <cell r="I1142">
            <v>2737.5</v>
          </cell>
          <cell r="J1142" t="str">
            <v>00141991</v>
          </cell>
          <cell r="K1142" t="str">
            <v xml:space="preserve"> </v>
          </cell>
          <cell r="L1142" t="str">
            <v>02447430</v>
          </cell>
          <cell r="M1142" t="str">
            <v>Annual Print, Internet &amp;</v>
          </cell>
          <cell r="N1142" t="str">
            <v>MCCR</v>
          </cell>
          <cell r="O1142" t="str">
            <v>Outdoor</v>
          </cell>
          <cell r="P1142" t="str">
            <v>Yes</v>
          </cell>
          <cell r="Q1142">
            <v>2737.5</v>
          </cell>
          <cell r="R1142">
            <v>0</v>
          </cell>
          <cell r="S1142">
            <v>0</v>
          </cell>
          <cell r="T1142">
            <v>2737.5</v>
          </cell>
          <cell r="U1142">
            <v>0</v>
          </cell>
          <cell r="V1142">
            <v>0</v>
          </cell>
          <cell r="W1142">
            <v>0</v>
          </cell>
          <cell r="X1142" t="str">
            <v>April2010-2011</v>
          </cell>
          <cell r="Y1142" t="str">
            <v>April2010-2011OutdoorMCCR</v>
          </cell>
          <cell r="Z1142" t="str">
            <v>Outdoor202388MCCR</v>
          </cell>
          <cell r="AA1142" t="str">
            <v>April2010-2011MCCR</v>
          </cell>
          <cell r="AB1142" t="str">
            <v>OutdoorMCCR</v>
          </cell>
          <cell r="AC1142" t="str">
            <v>YesMCCROutdoor202388</v>
          </cell>
          <cell r="AD1142" t="str">
            <v>MCCRAprilMCCR</v>
          </cell>
          <cell r="AE1142" t="str">
            <v>OutdoorMCCR202388April</v>
          </cell>
          <cell r="AF1142">
            <v>2737.5</v>
          </cell>
          <cell r="AG1142">
            <v>0</v>
          </cell>
          <cell r="AH1142">
            <v>0</v>
          </cell>
          <cell r="AI1142">
            <v>0</v>
          </cell>
          <cell r="AJ1142">
            <v>0</v>
          </cell>
          <cell r="AK1142">
            <v>0</v>
          </cell>
          <cell r="AL1142">
            <v>0</v>
          </cell>
          <cell r="AM1142">
            <v>0</v>
          </cell>
          <cell r="AN1142">
            <v>2737.5</v>
          </cell>
          <cell r="AO1142">
            <v>0</v>
          </cell>
          <cell r="AP1142">
            <v>0</v>
          </cell>
          <cell r="AQ1142">
            <v>0</v>
          </cell>
          <cell r="AR1142">
            <v>0</v>
          </cell>
          <cell r="AS1142">
            <v>0</v>
          </cell>
          <cell r="AT1142">
            <v>0</v>
          </cell>
          <cell r="AU1142">
            <v>0</v>
          </cell>
          <cell r="AV1142">
            <v>0</v>
          </cell>
        </row>
        <row r="1143">
          <cell r="A1143" t="str">
            <v>April</v>
          </cell>
          <cell r="B1143" t="str">
            <v>2010-2011</v>
          </cell>
          <cell r="C1143" t="str">
            <v>11000.512015.913</v>
          </cell>
          <cell r="D1143" t="str">
            <v>MCCR</v>
          </cell>
          <cell r="E1143" t="str">
            <v>MCCR</v>
          </cell>
          <cell r="F1143">
            <v>40659</v>
          </cell>
          <cell r="G1143">
            <v>186176</v>
          </cell>
          <cell r="H1143" t="str">
            <v>Say It Loud</v>
          </cell>
          <cell r="I1143">
            <v>5000</v>
          </cell>
          <cell r="J1143" t="str">
            <v>00142003</v>
          </cell>
          <cell r="K1143" t="str">
            <v xml:space="preserve"> </v>
          </cell>
          <cell r="L1143" t="str">
            <v>11-SIL-227</v>
          </cell>
          <cell r="M1143" t="str">
            <v>VIDEO PRODUCTION SERVICES</v>
          </cell>
          <cell r="N1143" t="str">
            <v>MCCR</v>
          </cell>
          <cell r="O1143" t="str">
            <v>Production</v>
          </cell>
          <cell r="P1143" t="str">
            <v>No</v>
          </cell>
          <cell r="Q1143">
            <v>0</v>
          </cell>
          <cell r="R1143">
            <v>5000</v>
          </cell>
          <cell r="S1143">
            <v>0</v>
          </cell>
          <cell r="T1143">
            <v>0</v>
          </cell>
          <cell r="U1143">
            <v>0</v>
          </cell>
          <cell r="V1143">
            <v>5000</v>
          </cell>
          <cell r="W1143">
            <v>0</v>
          </cell>
          <cell r="X1143" t="str">
            <v>April2010-2011</v>
          </cell>
          <cell r="Y1143" t="str">
            <v>April2010-2011ProductionMCCR</v>
          </cell>
          <cell r="Z1143" t="str">
            <v>Production186176MCCR</v>
          </cell>
          <cell r="AA1143" t="str">
            <v>April2010-2011MCCR</v>
          </cell>
          <cell r="AB1143" t="str">
            <v>ProductionMCCR</v>
          </cell>
          <cell r="AC1143" t="str">
            <v>NoMCCRProduction186176</v>
          </cell>
          <cell r="AD1143" t="str">
            <v>MCCRAprilMCCR</v>
          </cell>
          <cell r="AE1143" t="str">
            <v>ProductionMCCR186176April</v>
          </cell>
          <cell r="AF1143">
            <v>5000</v>
          </cell>
          <cell r="AG1143">
            <v>0</v>
          </cell>
          <cell r="AH1143">
            <v>0</v>
          </cell>
          <cell r="AI1143">
            <v>0</v>
          </cell>
          <cell r="AJ1143">
            <v>0</v>
          </cell>
          <cell r="AK1143">
            <v>0</v>
          </cell>
          <cell r="AL1143">
            <v>0</v>
          </cell>
          <cell r="AM1143">
            <v>0</v>
          </cell>
          <cell r="AN1143">
            <v>5000</v>
          </cell>
          <cell r="AO1143">
            <v>0</v>
          </cell>
          <cell r="AP1143">
            <v>0</v>
          </cell>
          <cell r="AQ1143">
            <v>0</v>
          </cell>
          <cell r="AR1143">
            <v>0</v>
          </cell>
          <cell r="AS1143">
            <v>0</v>
          </cell>
          <cell r="AT1143">
            <v>0</v>
          </cell>
          <cell r="AU1143">
            <v>0</v>
          </cell>
          <cell r="AV1143">
            <v>0</v>
          </cell>
        </row>
        <row r="1144">
          <cell r="A1144" t="str">
            <v>April</v>
          </cell>
          <cell r="B1144" t="str">
            <v>2010-2011</v>
          </cell>
          <cell r="C1144" t="str">
            <v>11000.512015.913</v>
          </cell>
          <cell r="D1144" t="str">
            <v>MCCR</v>
          </cell>
          <cell r="E1144" t="str">
            <v>MCCR</v>
          </cell>
          <cell r="F1144">
            <v>40659</v>
          </cell>
          <cell r="G1144">
            <v>87247</v>
          </cell>
          <cell r="H1144" t="str">
            <v>Sweet Audio</v>
          </cell>
          <cell r="I1144">
            <v>575</v>
          </cell>
          <cell r="J1144" t="str">
            <v>00142002</v>
          </cell>
          <cell r="K1144" t="str">
            <v xml:space="preserve"> </v>
          </cell>
          <cell r="L1144" t="str">
            <v>2215</v>
          </cell>
          <cell r="M1144" t="str">
            <v>Annual Print, Internet &amp;</v>
          </cell>
          <cell r="N1144" t="str">
            <v>MCCR</v>
          </cell>
          <cell r="O1144" t="str">
            <v>Production</v>
          </cell>
          <cell r="P1144" t="str">
            <v>No</v>
          </cell>
          <cell r="Q1144">
            <v>0</v>
          </cell>
          <cell r="R1144">
            <v>575</v>
          </cell>
          <cell r="S1144">
            <v>0</v>
          </cell>
          <cell r="T1144">
            <v>0</v>
          </cell>
          <cell r="U1144">
            <v>0</v>
          </cell>
          <cell r="V1144">
            <v>575</v>
          </cell>
          <cell r="W1144">
            <v>0</v>
          </cell>
          <cell r="X1144" t="str">
            <v>April2010-2011</v>
          </cell>
          <cell r="Y1144" t="str">
            <v>April2010-2011ProductionMCCR</v>
          </cell>
          <cell r="Z1144" t="str">
            <v>Production87247MCCR</v>
          </cell>
          <cell r="AA1144" t="str">
            <v>April2010-2011MCCR</v>
          </cell>
          <cell r="AB1144" t="str">
            <v>ProductionMCCR</v>
          </cell>
          <cell r="AC1144" t="str">
            <v>NoMCCRProduction87247</v>
          </cell>
          <cell r="AD1144" t="str">
            <v>MCCRAprilMCCR</v>
          </cell>
          <cell r="AE1144" t="str">
            <v>ProductionMCCR87247April</v>
          </cell>
          <cell r="AF1144">
            <v>575</v>
          </cell>
          <cell r="AG1144">
            <v>0</v>
          </cell>
          <cell r="AH1144">
            <v>0</v>
          </cell>
          <cell r="AI1144">
            <v>0</v>
          </cell>
          <cell r="AJ1144">
            <v>0</v>
          </cell>
          <cell r="AK1144">
            <v>0</v>
          </cell>
          <cell r="AL1144">
            <v>0</v>
          </cell>
          <cell r="AM1144">
            <v>0</v>
          </cell>
          <cell r="AN1144">
            <v>575</v>
          </cell>
          <cell r="AO1144">
            <v>0</v>
          </cell>
          <cell r="AP1144">
            <v>0</v>
          </cell>
          <cell r="AQ1144">
            <v>0</v>
          </cell>
          <cell r="AR1144">
            <v>0</v>
          </cell>
          <cell r="AS1144">
            <v>0</v>
          </cell>
          <cell r="AT1144">
            <v>0</v>
          </cell>
          <cell r="AU1144">
            <v>0</v>
          </cell>
          <cell r="AV1144">
            <v>0</v>
          </cell>
        </row>
        <row r="1145">
          <cell r="A1145" t="str">
            <v>April</v>
          </cell>
          <cell r="B1145" t="str">
            <v>2010-2011</v>
          </cell>
          <cell r="C1145" t="str">
            <v>11000.512015.913</v>
          </cell>
          <cell r="D1145" t="str">
            <v>MCCR</v>
          </cell>
          <cell r="E1145" t="str">
            <v>MCCR</v>
          </cell>
          <cell r="F1145">
            <v>40659</v>
          </cell>
          <cell r="G1145">
            <v>87247</v>
          </cell>
          <cell r="H1145" t="str">
            <v>Sweet Audio</v>
          </cell>
          <cell r="I1145">
            <v>3400</v>
          </cell>
          <cell r="J1145" t="str">
            <v>00142002</v>
          </cell>
          <cell r="K1145" t="str">
            <v xml:space="preserve"> </v>
          </cell>
          <cell r="L1145" t="str">
            <v>2227</v>
          </cell>
          <cell r="M1145" t="str">
            <v>Annual Print, Internet &amp;</v>
          </cell>
          <cell r="N1145" t="str">
            <v>MCCR</v>
          </cell>
          <cell r="O1145" t="str">
            <v>Production</v>
          </cell>
          <cell r="P1145" t="str">
            <v>No</v>
          </cell>
          <cell r="Q1145">
            <v>0</v>
          </cell>
          <cell r="R1145">
            <v>3400</v>
          </cell>
          <cell r="S1145">
            <v>0</v>
          </cell>
          <cell r="T1145">
            <v>0</v>
          </cell>
          <cell r="U1145">
            <v>0</v>
          </cell>
          <cell r="V1145">
            <v>3400</v>
          </cell>
          <cell r="W1145">
            <v>0</v>
          </cell>
          <cell r="X1145" t="str">
            <v>April2010-2011</v>
          </cell>
          <cell r="Y1145" t="str">
            <v>April2010-2011ProductionMCCR</v>
          </cell>
          <cell r="Z1145" t="str">
            <v>Production87247MCCR</v>
          </cell>
          <cell r="AA1145" t="str">
            <v>April2010-2011MCCR</v>
          </cell>
          <cell r="AB1145" t="str">
            <v>ProductionMCCR</v>
          </cell>
          <cell r="AC1145" t="str">
            <v>NoMCCRProduction87247</v>
          </cell>
          <cell r="AD1145" t="str">
            <v>MCCRAprilMCCR</v>
          </cell>
          <cell r="AE1145" t="str">
            <v>ProductionMCCR87247April</v>
          </cell>
          <cell r="AF1145">
            <v>3400</v>
          </cell>
          <cell r="AG1145">
            <v>0</v>
          </cell>
          <cell r="AH1145">
            <v>0</v>
          </cell>
          <cell r="AI1145">
            <v>0</v>
          </cell>
          <cell r="AJ1145">
            <v>0</v>
          </cell>
          <cell r="AK1145">
            <v>0</v>
          </cell>
          <cell r="AL1145">
            <v>0</v>
          </cell>
          <cell r="AM1145">
            <v>0</v>
          </cell>
          <cell r="AN1145">
            <v>3400</v>
          </cell>
          <cell r="AO1145">
            <v>0</v>
          </cell>
          <cell r="AP1145">
            <v>0</v>
          </cell>
          <cell r="AQ1145">
            <v>0</v>
          </cell>
          <cell r="AR1145">
            <v>0</v>
          </cell>
          <cell r="AS1145">
            <v>0</v>
          </cell>
          <cell r="AT1145">
            <v>0</v>
          </cell>
          <cell r="AU1145">
            <v>0</v>
          </cell>
          <cell r="AV1145">
            <v>0</v>
          </cell>
        </row>
        <row r="1146">
          <cell r="A1146" t="str">
            <v>April</v>
          </cell>
          <cell r="B1146" t="str">
            <v>2010-2011</v>
          </cell>
          <cell r="C1146" t="str">
            <v>11000.512015.913</v>
          </cell>
          <cell r="D1146" t="str">
            <v>MCCR</v>
          </cell>
          <cell r="E1146" t="str">
            <v>MCCR</v>
          </cell>
          <cell r="F1146">
            <v>40660</v>
          </cell>
          <cell r="G1146">
            <v>212178</v>
          </cell>
          <cell r="H1146" t="str">
            <v>Outlook Media Inc</v>
          </cell>
          <cell r="I1146">
            <v>709</v>
          </cell>
          <cell r="J1146" t="str">
            <v>00142006</v>
          </cell>
          <cell r="K1146" t="str">
            <v xml:space="preserve"> </v>
          </cell>
          <cell r="L1146" t="str">
            <v>BB#138W - E192 SIMPSON RD</v>
          </cell>
          <cell r="M1146" t="str">
            <v>Annual Print, Internet &amp;</v>
          </cell>
          <cell r="N1146" t="str">
            <v>MCCR</v>
          </cell>
          <cell r="O1146" t="str">
            <v>Outdoor</v>
          </cell>
          <cell r="P1146" t="str">
            <v>Yes</v>
          </cell>
          <cell r="Q1146">
            <v>709</v>
          </cell>
          <cell r="R1146">
            <v>0</v>
          </cell>
          <cell r="S1146">
            <v>0</v>
          </cell>
          <cell r="T1146">
            <v>709</v>
          </cell>
          <cell r="U1146">
            <v>0</v>
          </cell>
          <cell r="V1146">
            <v>0</v>
          </cell>
          <cell r="W1146">
            <v>0</v>
          </cell>
          <cell r="X1146" t="str">
            <v>April2010-2011</v>
          </cell>
          <cell r="Y1146" t="str">
            <v>April2010-2011OutdoorMCCR</v>
          </cell>
          <cell r="Z1146" t="str">
            <v>Outdoor212178MCCR</v>
          </cell>
          <cell r="AA1146" t="str">
            <v>April2010-2011MCCR</v>
          </cell>
          <cell r="AB1146" t="str">
            <v>OutdoorMCCR</v>
          </cell>
          <cell r="AC1146" t="str">
            <v>YesMCCROutdoor212178</v>
          </cell>
          <cell r="AD1146" t="str">
            <v>MCCRAprilMCCR</v>
          </cell>
          <cell r="AE1146" t="str">
            <v>OutdoorMCCR212178April</v>
          </cell>
          <cell r="AF1146">
            <v>709</v>
          </cell>
          <cell r="AG1146">
            <v>0</v>
          </cell>
          <cell r="AH1146">
            <v>0</v>
          </cell>
          <cell r="AI1146">
            <v>0</v>
          </cell>
          <cell r="AJ1146">
            <v>0</v>
          </cell>
          <cell r="AK1146">
            <v>0</v>
          </cell>
          <cell r="AL1146">
            <v>0</v>
          </cell>
          <cell r="AM1146">
            <v>0</v>
          </cell>
          <cell r="AN1146">
            <v>709</v>
          </cell>
          <cell r="AO1146">
            <v>0</v>
          </cell>
          <cell r="AP1146">
            <v>0</v>
          </cell>
          <cell r="AQ1146">
            <v>0</v>
          </cell>
          <cell r="AR1146">
            <v>0</v>
          </cell>
          <cell r="AS1146">
            <v>0</v>
          </cell>
          <cell r="AT1146">
            <v>0</v>
          </cell>
          <cell r="AU1146">
            <v>0</v>
          </cell>
          <cell r="AV1146">
            <v>0</v>
          </cell>
        </row>
        <row r="1147">
          <cell r="A1147" t="str">
            <v>April</v>
          </cell>
          <cell r="B1147" t="str">
            <v>2010-2011</v>
          </cell>
          <cell r="C1147" t="str">
            <v>11000.512015.913</v>
          </cell>
          <cell r="D1147" t="str">
            <v>MCCR</v>
          </cell>
          <cell r="E1147" t="str">
            <v>MCCR</v>
          </cell>
          <cell r="F1147">
            <v>40661</v>
          </cell>
          <cell r="G1147">
            <v>202388</v>
          </cell>
          <cell r="H1147" t="str">
            <v>CBS Outdoor</v>
          </cell>
          <cell r="I1147">
            <v>1750</v>
          </cell>
          <cell r="J1147" t="str">
            <v>00141992</v>
          </cell>
          <cell r="K1147" t="str">
            <v xml:space="preserve"> </v>
          </cell>
          <cell r="L1147" t="str">
            <v>02447429</v>
          </cell>
          <cell r="M1147" t="str">
            <v>Annual Print, Internet &amp;</v>
          </cell>
          <cell r="N1147" t="str">
            <v>MCCR</v>
          </cell>
          <cell r="O1147" t="str">
            <v>Outdoor</v>
          </cell>
          <cell r="P1147" t="str">
            <v>Yes</v>
          </cell>
          <cell r="Q1147">
            <v>1750</v>
          </cell>
          <cell r="R1147">
            <v>0</v>
          </cell>
          <cell r="S1147">
            <v>0</v>
          </cell>
          <cell r="T1147">
            <v>1750</v>
          </cell>
          <cell r="U1147">
            <v>0</v>
          </cell>
          <cell r="V1147">
            <v>0</v>
          </cell>
          <cell r="W1147">
            <v>0</v>
          </cell>
          <cell r="X1147" t="str">
            <v>April2010-2011</v>
          </cell>
          <cell r="Y1147" t="str">
            <v>April2010-2011OutdoorMCCR</v>
          </cell>
          <cell r="Z1147" t="str">
            <v>Outdoor202388MCCR</v>
          </cell>
          <cell r="AA1147" t="str">
            <v>April2010-2011MCCR</v>
          </cell>
          <cell r="AB1147" t="str">
            <v>OutdoorMCCR</v>
          </cell>
          <cell r="AC1147" t="str">
            <v>YesMCCROutdoor202388</v>
          </cell>
          <cell r="AD1147" t="str">
            <v>MCCRAprilMCCR</v>
          </cell>
          <cell r="AE1147" t="str">
            <v>OutdoorMCCR202388April</v>
          </cell>
          <cell r="AF1147">
            <v>1750</v>
          </cell>
          <cell r="AG1147">
            <v>0</v>
          </cell>
          <cell r="AH1147">
            <v>0</v>
          </cell>
          <cell r="AI1147">
            <v>0</v>
          </cell>
          <cell r="AJ1147">
            <v>0</v>
          </cell>
          <cell r="AK1147">
            <v>0</v>
          </cell>
          <cell r="AL1147">
            <v>0</v>
          </cell>
          <cell r="AM1147">
            <v>0</v>
          </cell>
          <cell r="AN1147">
            <v>1750</v>
          </cell>
          <cell r="AO1147">
            <v>0</v>
          </cell>
          <cell r="AP1147">
            <v>0</v>
          </cell>
          <cell r="AQ1147">
            <v>0</v>
          </cell>
          <cell r="AR1147">
            <v>0</v>
          </cell>
          <cell r="AS1147">
            <v>0</v>
          </cell>
          <cell r="AT1147">
            <v>0</v>
          </cell>
          <cell r="AU1147">
            <v>0</v>
          </cell>
          <cell r="AV1147">
            <v>0</v>
          </cell>
        </row>
        <row r="1148">
          <cell r="A1148" t="str">
            <v>April</v>
          </cell>
          <cell r="B1148" t="str">
            <v>2010-2011</v>
          </cell>
          <cell r="C1148" t="str">
            <v>11000.512015.913</v>
          </cell>
          <cell r="D1148" t="str">
            <v>MCCR</v>
          </cell>
          <cell r="E1148" t="str">
            <v>MCCR</v>
          </cell>
          <cell r="F1148">
            <v>40661</v>
          </cell>
          <cell r="G1148">
            <v>117933</v>
          </cell>
          <cell r="H1148" t="str">
            <v>E Source Companies LLC</v>
          </cell>
          <cell r="I1148">
            <v>695</v>
          </cell>
          <cell r="J1148" t="str">
            <v xml:space="preserve"> </v>
          </cell>
          <cell r="K1148" t="str">
            <v xml:space="preserve"> </v>
          </cell>
          <cell r="L1148" t="str">
            <v>AMX057536111090501</v>
          </cell>
          <cell r="M1148" t="str">
            <v>OSANIJ11000</v>
          </cell>
          <cell r="N1148" t="str">
            <v>MCCR</v>
          </cell>
          <cell r="O1148" t="str">
            <v>Research</v>
          </cell>
          <cell r="P1148" t="str">
            <v>No</v>
          </cell>
          <cell r="Q1148">
            <v>0</v>
          </cell>
          <cell r="R1148">
            <v>695</v>
          </cell>
          <cell r="S1148">
            <v>0</v>
          </cell>
          <cell r="T1148">
            <v>0</v>
          </cell>
          <cell r="U1148">
            <v>0</v>
          </cell>
          <cell r="V1148">
            <v>695</v>
          </cell>
          <cell r="W1148">
            <v>0</v>
          </cell>
          <cell r="X1148" t="str">
            <v>April2010-2011</v>
          </cell>
          <cell r="Y1148" t="str">
            <v>April2010-2011ResearchMCCR</v>
          </cell>
          <cell r="Z1148" t="str">
            <v>Research117933MCCR</v>
          </cell>
          <cell r="AA1148" t="str">
            <v>April2010-2011MCCR</v>
          </cell>
          <cell r="AB1148" t="str">
            <v>ResearchMCCR</v>
          </cell>
          <cell r="AC1148" t="str">
            <v>NoMCCRResearch117933</v>
          </cell>
          <cell r="AD1148" t="str">
            <v>MCCRAprilMCCR</v>
          </cell>
          <cell r="AE1148" t="str">
            <v>ResearchMCCR117933April</v>
          </cell>
          <cell r="AF1148">
            <v>695</v>
          </cell>
          <cell r="AG1148">
            <v>0</v>
          </cell>
          <cell r="AH1148">
            <v>0</v>
          </cell>
          <cell r="AI1148">
            <v>0</v>
          </cell>
          <cell r="AJ1148">
            <v>0</v>
          </cell>
          <cell r="AK1148">
            <v>0</v>
          </cell>
          <cell r="AL1148">
            <v>0</v>
          </cell>
          <cell r="AM1148">
            <v>0</v>
          </cell>
          <cell r="AN1148">
            <v>695</v>
          </cell>
          <cell r="AO1148">
            <v>0</v>
          </cell>
          <cell r="AP1148">
            <v>0</v>
          </cell>
          <cell r="AQ1148">
            <v>0</v>
          </cell>
          <cell r="AR1148">
            <v>0</v>
          </cell>
          <cell r="AS1148">
            <v>0</v>
          </cell>
          <cell r="AT1148">
            <v>0</v>
          </cell>
          <cell r="AU1148">
            <v>0</v>
          </cell>
          <cell r="AV1148">
            <v>0</v>
          </cell>
        </row>
        <row r="1149">
          <cell r="A1149" t="str">
            <v>April</v>
          </cell>
          <cell r="B1149" t="str">
            <v>2010-2011</v>
          </cell>
          <cell r="C1149" t="str">
            <v>11000.512015.913</v>
          </cell>
          <cell r="D1149" t="str">
            <v>MCCR</v>
          </cell>
          <cell r="E1149" t="str">
            <v>MCCR</v>
          </cell>
          <cell r="F1149">
            <v>40661</v>
          </cell>
          <cell r="G1149">
            <v>135400</v>
          </cell>
          <cell r="H1149" t="str">
            <v>Go Daddy.com</v>
          </cell>
          <cell r="I1149">
            <v>54.96</v>
          </cell>
          <cell r="J1149" t="str">
            <v xml:space="preserve"> </v>
          </cell>
          <cell r="K1149" t="str">
            <v xml:space="preserve"> </v>
          </cell>
          <cell r="L1149" t="str">
            <v>AMX046031111102501</v>
          </cell>
          <cell r="M1149" t="str">
            <v>OSANIJ11000</v>
          </cell>
          <cell r="N1149" t="str">
            <v>MCCR</v>
          </cell>
          <cell r="O1149" t="str">
            <v>Legal</v>
          </cell>
          <cell r="P1149" t="str">
            <v>No</v>
          </cell>
          <cell r="Q1149">
            <v>0</v>
          </cell>
          <cell r="R1149">
            <v>54.96</v>
          </cell>
          <cell r="S1149">
            <v>0</v>
          </cell>
          <cell r="T1149">
            <v>0</v>
          </cell>
          <cell r="U1149">
            <v>0</v>
          </cell>
          <cell r="V1149">
            <v>54.96</v>
          </cell>
          <cell r="W1149">
            <v>0</v>
          </cell>
          <cell r="X1149" t="str">
            <v>April2010-2011</v>
          </cell>
          <cell r="Y1149" t="str">
            <v>April2010-2011LegalMCCR</v>
          </cell>
          <cell r="Z1149" t="str">
            <v>Legal135400MCCR</v>
          </cell>
          <cell r="AA1149" t="str">
            <v>April2010-2011MCCR</v>
          </cell>
          <cell r="AB1149" t="str">
            <v>LegalMCCR</v>
          </cell>
          <cell r="AC1149" t="str">
            <v>NoMCCRLegal135400</v>
          </cell>
          <cell r="AD1149" t="str">
            <v>MCCRAprilMCCR</v>
          </cell>
          <cell r="AE1149" t="str">
            <v>LegalMCCR135400April</v>
          </cell>
          <cell r="AF1149">
            <v>54.96</v>
          </cell>
          <cell r="AG1149">
            <v>0</v>
          </cell>
          <cell r="AH1149">
            <v>0</v>
          </cell>
          <cell r="AI1149">
            <v>0</v>
          </cell>
          <cell r="AJ1149">
            <v>0</v>
          </cell>
          <cell r="AK1149">
            <v>0</v>
          </cell>
          <cell r="AL1149">
            <v>0</v>
          </cell>
          <cell r="AM1149">
            <v>0</v>
          </cell>
          <cell r="AN1149">
            <v>54.96</v>
          </cell>
          <cell r="AO1149">
            <v>0</v>
          </cell>
          <cell r="AP1149">
            <v>0</v>
          </cell>
          <cell r="AQ1149">
            <v>0</v>
          </cell>
          <cell r="AR1149">
            <v>0</v>
          </cell>
          <cell r="AS1149">
            <v>0</v>
          </cell>
          <cell r="AT1149">
            <v>0</v>
          </cell>
          <cell r="AU1149">
            <v>0</v>
          </cell>
          <cell r="AV1149">
            <v>0</v>
          </cell>
        </row>
        <row r="1150">
          <cell r="A1150" t="str">
            <v>April</v>
          </cell>
          <cell r="B1150" t="str">
            <v>2010-2011</v>
          </cell>
          <cell r="C1150" t="str">
            <v>11000.512015.913</v>
          </cell>
          <cell r="D1150" t="str">
            <v>MCCR</v>
          </cell>
          <cell r="E1150" t="str">
            <v>MCCR</v>
          </cell>
          <cell r="F1150">
            <v>40661</v>
          </cell>
          <cell r="G1150">
            <v>135400</v>
          </cell>
          <cell r="H1150" t="str">
            <v>Go Daddy.com</v>
          </cell>
          <cell r="I1150">
            <v>1056.97</v>
          </cell>
          <cell r="J1150" t="str">
            <v xml:space="preserve"> </v>
          </cell>
          <cell r="K1150" t="str">
            <v xml:space="preserve"> </v>
          </cell>
          <cell r="L1150" t="str">
            <v>AMX062382111075501</v>
          </cell>
          <cell r="M1150" t="str">
            <v>OSANIJ11000</v>
          </cell>
          <cell r="N1150" t="str">
            <v>MCCR</v>
          </cell>
          <cell r="O1150" t="str">
            <v>Legal</v>
          </cell>
          <cell r="P1150" t="str">
            <v>No</v>
          </cell>
          <cell r="Q1150">
            <v>0</v>
          </cell>
          <cell r="R1150">
            <v>1056.97</v>
          </cell>
          <cell r="S1150">
            <v>0</v>
          </cell>
          <cell r="T1150">
            <v>0</v>
          </cell>
          <cell r="U1150">
            <v>0</v>
          </cell>
          <cell r="V1150">
            <v>1056.97</v>
          </cell>
          <cell r="W1150">
            <v>0</v>
          </cell>
          <cell r="X1150" t="str">
            <v>April2010-2011</v>
          </cell>
          <cell r="Y1150" t="str">
            <v>April2010-2011LegalMCCR</v>
          </cell>
          <cell r="Z1150" t="str">
            <v>Legal135400MCCR</v>
          </cell>
          <cell r="AA1150" t="str">
            <v>April2010-2011MCCR</v>
          </cell>
          <cell r="AB1150" t="str">
            <v>LegalMCCR</v>
          </cell>
          <cell r="AC1150" t="str">
            <v>NoMCCRLegal135400</v>
          </cell>
          <cell r="AD1150" t="str">
            <v>MCCRAprilMCCR</v>
          </cell>
          <cell r="AE1150" t="str">
            <v>LegalMCCR135400April</v>
          </cell>
          <cell r="AF1150">
            <v>1056.97</v>
          </cell>
          <cell r="AG1150">
            <v>0</v>
          </cell>
          <cell r="AH1150">
            <v>0</v>
          </cell>
          <cell r="AI1150">
            <v>0</v>
          </cell>
          <cell r="AJ1150">
            <v>0</v>
          </cell>
          <cell r="AK1150">
            <v>0</v>
          </cell>
          <cell r="AL1150">
            <v>0</v>
          </cell>
          <cell r="AM1150">
            <v>0</v>
          </cell>
          <cell r="AN1150">
            <v>1056.97</v>
          </cell>
          <cell r="AO1150">
            <v>0</v>
          </cell>
          <cell r="AP1150">
            <v>0</v>
          </cell>
          <cell r="AQ1150">
            <v>0</v>
          </cell>
          <cell r="AR1150">
            <v>0</v>
          </cell>
          <cell r="AS1150">
            <v>0</v>
          </cell>
          <cell r="AT1150">
            <v>0</v>
          </cell>
          <cell r="AU1150">
            <v>0</v>
          </cell>
          <cell r="AV1150">
            <v>0</v>
          </cell>
        </row>
        <row r="1151">
          <cell r="A1151" t="str">
            <v>April</v>
          </cell>
          <cell r="B1151" t="str">
            <v>2010-2011</v>
          </cell>
          <cell r="C1151" t="str">
            <v>11000.512015.913</v>
          </cell>
          <cell r="D1151" t="str">
            <v>MCCR</v>
          </cell>
          <cell r="E1151" t="str">
            <v>MCCR</v>
          </cell>
          <cell r="F1151">
            <v>40661</v>
          </cell>
          <cell r="G1151" t="str">
            <v>OTHTBD</v>
          </cell>
          <cell r="H1151" t="str">
            <v>HMSHOST MCO Airport  Fresh Att</v>
          </cell>
          <cell r="I1151">
            <v>19.8</v>
          </cell>
          <cell r="J1151" t="str">
            <v xml:space="preserve"> </v>
          </cell>
          <cell r="K1151" t="str">
            <v xml:space="preserve"> </v>
          </cell>
          <cell r="L1151" t="str">
            <v>AMX059915011097501</v>
          </cell>
          <cell r="M1151" t="str">
            <v>OSANIJ11000</v>
          </cell>
          <cell r="N1151" t="str">
            <v>MCCR</v>
          </cell>
          <cell r="O1151" t="str">
            <v>Other Promo</v>
          </cell>
          <cell r="P1151" t="str">
            <v>No</v>
          </cell>
          <cell r="Q1151">
            <v>0</v>
          </cell>
          <cell r="R1151">
            <v>19.8</v>
          </cell>
          <cell r="S1151">
            <v>0</v>
          </cell>
          <cell r="T1151">
            <v>0</v>
          </cell>
          <cell r="U1151">
            <v>0</v>
          </cell>
          <cell r="V1151">
            <v>19.8</v>
          </cell>
          <cell r="W1151">
            <v>0</v>
          </cell>
          <cell r="X1151" t="str">
            <v>April2010-2011</v>
          </cell>
          <cell r="Y1151" t="str">
            <v>April2010-2011Other PromoMCCR</v>
          </cell>
          <cell r="Z1151" t="str">
            <v>Other PromoOTHTBDMCCR</v>
          </cell>
          <cell r="AA1151" t="str">
            <v>April2010-2011MCCR</v>
          </cell>
          <cell r="AB1151" t="str">
            <v>Other PromoMCCR</v>
          </cell>
          <cell r="AC1151" t="str">
            <v>NoMCCROther PromoOTHTBD</v>
          </cell>
          <cell r="AD1151" t="str">
            <v>MCCRAprilMCCR</v>
          </cell>
          <cell r="AE1151" t="str">
            <v>Other PromoMCCROTHTBDApril</v>
          </cell>
          <cell r="AF1151">
            <v>19.8</v>
          </cell>
          <cell r="AG1151">
            <v>0</v>
          </cell>
          <cell r="AH1151">
            <v>0</v>
          </cell>
          <cell r="AI1151">
            <v>0</v>
          </cell>
          <cell r="AJ1151">
            <v>0</v>
          </cell>
          <cell r="AK1151">
            <v>0</v>
          </cell>
          <cell r="AL1151">
            <v>0</v>
          </cell>
          <cell r="AM1151">
            <v>0</v>
          </cell>
          <cell r="AN1151">
            <v>19.8</v>
          </cell>
          <cell r="AO1151">
            <v>0</v>
          </cell>
          <cell r="AP1151">
            <v>0</v>
          </cell>
          <cell r="AQ1151">
            <v>0</v>
          </cell>
          <cell r="AR1151">
            <v>0</v>
          </cell>
          <cell r="AS1151">
            <v>0</v>
          </cell>
          <cell r="AT1151">
            <v>0</v>
          </cell>
          <cell r="AU1151">
            <v>0</v>
          </cell>
          <cell r="AV1151">
            <v>0</v>
          </cell>
        </row>
        <row r="1152">
          <cell r="A1152" t="str">
            <v>May</v>
          </cell>
          <cell r="B1152" t="str">
            <v>2010-2011</v>
          </cell>
          <cell r="C1152" t="str">
            <v>11000.512015.913</v>
          </cell>
          <cell r="D1152" t="str">
            <v>MCCR</v>
          </cell>
          <cell r="E1152" t="str">
            <v>MCCR</v>
          </cell>
          <cell r="F1152">
            <v>40673</v>
          </cell>
          <cell r="G1152">
            <v>211256</v>
          </cell>
          <cell r="H1152" t="str">
            <v>ReachLocal</v>
          </cell>
          <cell r="I1152">
            <v>3500</v>
          </cell>
          <cell r="L1152" t="str">
            <v>5/2/2011</v>
          </cell>
          <cell r="N1152" t="str">
            <v>MCCR</v>
          </cell>
          <cell r="O1152" t="str">
            <v>Online</v>
          </cell>
          <cell r="P1152" t="str">
            <v>Yes</v>
          </cell>
          <cell r="Q1152">
            <v>3500</v>
          </cell>
          <cell r="R1152">
            <v>0</v>
          </cell>
          <cell r="S1152">
            <v>0</v>
          </cell>
          <cell r="T1152">
            <v>3500</v>
          </cell>
          <cell r="U1152">
            <v>0</v>
          </cell>
          <cell r="V1152">
            <v>0</v>
          </cell>
          <cell r="W1152">
            <v>0</v>
          </cell>
          <cell r="X1152" t="str">
            <v>May2010-2011</v>
          </cell>
          <cell r="Y1152" t="str">
            <v>May2010-2011OnlineMCCR</v>
          </cell>
          <cell r="Z1152" t="str">
            <v>Online211256MCCR</v>
          </cell>
          <cell r="AA1152" t="str">
            <v>May2010-2011MCCR</v>
          </cell>
          <cell r="AB1152" t="str">
            <v>OnlineMCCR</v>
          </cell>
          <cell r="AC1152" t="str">
            <v>YesMCCROnline211256</v>
          </cell>
          <cell r="AD1152" t="str">
            <v>MCCRMayMCCR</v>
          </cell>
          <cell r="AE1152" t="str">
            <v>OnlineMCCR211256May</v>
          </cell>
          <cell r="AF1152">
            <v>3500</v>
          </cell>
          <cell r="AG1152">
            <v>0</v>
          </cell>
          <cell r="AH1152">
            <v>0</v>
          </cell>
          <cell r="AI1152">
            <v>0</v>
          </cell>
          <cell r="AJ1152">
            <v>0</v>
          </cell>
          <cell r="AK1152">
            <v>0</v>
          </cell>
          <cell r="AL1152">
            <v>0</v>
          </cell>
          <cell r="AM1152">
            <v>0</v>
          </cell>
          <cell r="AN1152">
            <v>0</v>
          </cell>
          <cell r="AO1152">
            <v>3500</v>
          </cell>
          <cell r="AP1152">
            <v>0</v>
          </cell>
          <cell r="AQ1152">
            <v>0</v>
          </cell>
          <cell r="AR1152">
            <v>0</v>
          </cell>
          <cell r="AS1152">
            <v>0</v>
          </cell>
          <cell r="AT1152">
            <v>0</v>
          </cell>
          <cell r="AU1152">
            <v>0</v>
          </cell>
          <cell r="AV1152">
            <v>0</v>
          </cell>
        </row>
        <row r="1153">
          <cell r="A1153" t="str">
            <v>May</v>
          </cell>
          <cell r="B1153" t="str">
            <v>2010-2011</v>
          </cell>
          <cell r="C1153" t="str">
            <v>11000.512015.913</v>
          </cell>
          <cell r="D1153" t="str">
            <v>MCCR</v>
          </cell>
          <cell r="E1153" t="str">
            <v>MCCR</v>
          </cell>
          <cell r="F1153">
            <v>40674</v>
          </cell>
          <cell r="G1153" t="str">
            <v>83987-ON</v>
          </cell>
          <cell r="H1153" t="str">
            <v>WRDQ TV</v>
          </cell>
          <cell r="I1153">
            <v>106.5</v>
          </cell>
          <cell r="J1153" t="str">
            <v>00142210</v>
          </cell>
          <cell r="L1153" t="str">
            <v>487665</v>
          </cell>
          <cell r="N1153" t="str">
            <v>MCCR</v>
          </cell>
          <cell r="O1153" t="str">
            <v>Online</v>
          </cell>
          <cell r="P1153" t="str">
            <v>No</v>
          </cell>
          <cell r="Q1153">
            <v>0</v>
          </cell>
          <cell r="R1153">
            <v>106.5</v>
          </cell>
          <cell r="S1153">
            <v>0</v>
          </cell>
          <cell r="T1153">
            <v>0</v>
          </cell>
          <cell r="U1153">
            <v>0</v>
          </cell>
          <cell r="V1153">
            <v>106.5</v>
          </cell>
          <cell r="W1153">
            <v>0</v>
          </cell>
          <cell r="X1153" t="str">
            <v>May2010-2011</v>
          </cell>
          <cell r="Y1153" t="str">
            <v>May2010-2011OnlineMCCR</v>
          </cell>
          <cell r="Z1153" t="str">
            <v>Online83987-ONMCCR</v>
          </cell>
          <cell r="AA1153" t="str">
            <v>May2010-2011MCCR</v>
          </cell>
          <cell r="AB1153" t="str">
            <v>OnlineMCCR</v>
          </cell>
          <cell r="AC1153" t="str">
            <v>NoMCCROnline83987-ON</v>
          </cell>
          <cell r="AD1153" t="str">
            <v>MCCRMayMCCR</v>
          </cell>
          <cell r="AE1153" t="str">
            <v>OnlineMCCR83987-ONMay</v>
          </cell>
          <cell r="AF1153">
            <v>106.5</v>
          </cell>
          <cell r="AG1153">
            <v>0</v>
          </cell>
          <cell r="AH1153">
            <v>0</v>
          </cell>
          <cell r="AI1153">
            <v>0</v>
          </cell>
          <cell r="AJ1153">
            <v>0</v>
          </cell>
          <cell r="AK1153">
            <v>0</v>
          </cell>
          <cell r="AL1153">
            <v>0</v>
          </cell>
          <cell r="AM1153">
            <v>0</v>
          </cell>
          <cell r="AN1153">
            <v>0</v>
          </cell>
          <cell r="AO1153">
            <v>106.5</v>
          </cell>
          <cell r="AP1153">
            <v>0</v>
          </cell>
          <cell r="AQ1153">
            <v>0</v>
          </cell>
          <cell r="AR1153">
            <v>0</v>
          </cell>
          <cell r="AS1153">
            <v>0</v>
          </cell>
          <cell r="AT1153">
            <v>0</v>
          </cell>
          <cell r="AU1153">
            <v>0</v>
          </cell>
          <cell r="AV1153">
            <v>0</v>
          </cell>
        </row>
        <row r="1154">
          <cell r="A1154" t="str">
            <v>May</v>
          </cell>
          <cell r="B1154" t="str">
            <v>2010-2011</v>
          </cell>
          <cell r="C1154" t="str">
            <v>11000.512015.913</v>
          </cell>
          <cell r="D1154" t="str">
            <v>MCCR</v>
          </cell>
          <cell r="E1154" t="str">
            <v>MCCR</v>
          </cell>
          <cell r="F1154">
            <v>40675</v>
          </cell>
          <cell r="G1154">
            <v>53403</v>
          </cell>
          <cell r="H1154" t="str">
            <v>Cox Radio WDBO AM</v>
          </cell>
          <cell r="I1154">
            <v>212.5</v>
          </cell>
          <cell r="J1154" t="str">
            <v>00142237</v>
          </cell>
          <cell r="L1154" t="str">
            <v>IN-CFB-111044377</v>
          </cell>
          <cell r="N1154" t="str">
            <v>MCCR</v>
          </cell>
          <cell r="O1154" t="str">
            <v>Radio</v>
          </cell>
          <cell r="P1154" t="str">
            <v>Yes</v>
          </cell>
          <cell r="Q1154">
            <v>212.5</v>
          </cell>
          <cell r="R1154">
            <v>0</v>
          </cell>
          <cell r="S1154">
            <v>0</v>
          </cell>
          <cell r="T1154">
            <v>212.5</v>
          </cell>
          <cell r="U1154">
            <v>0</v>
          </cell>
          <cell r="V1154">
            <v>0</v>
          </cell>
          <cell r="W1154">
            <v>0</v>
          </cell>
          <cell r="X1154" t="str">
            <v>May2010-2011</v>
          </cell>
          <cell r="Y1154" t="str">
            <v>May2010-2011RadioMCCR</v>
          </cell>
          <cell r="Z1154" t="str">
            <v>Radio53403MCCR</v>
          </cell>
          <cell r="AA1154" t="str">
            <v>May2010-2011MCCR</v>
          </cell>
          <cell r="AB1154" t="str">
            <v>RadioMCCR</v>
          </cell>
          <cell r="AC1154" t="str">
            <v>YesMCCRRadio53403</v>
          </cell>
          <cell r="AD1154" t="str">
            <v>MCCRMayMCCR</v>
          </cell>
          <cell r="AE1154" t="str">
            <v>RadioMCCR53403May</v>
          </cell>
          <cell r="AF1154">
            <v>212.5</v>
          </cell>
          <cell r="AG1154">
            <v>0</v>
          </cell>
          <cell r="AH1154">
            <v>0</v>
          </cell>
          <cell r="AI1154">
            <v>0</v>
          </cell>
          <cell r="AJ1154">
            <v>0</v>
          </cell>
          <cell r="AK1154">
            <v>0</v>
          </cell>
          <cell r="AL1154">
            <v>0</v>
          </cell>
          <cell r="AM1154">
            <v>0</v>
          </cell>
          <cell r="AN1154">
            <v>0</v>
          </cell>
          <cell r="AO1154">
            <v>212.5</v>
          </cell>
          <cell r="AP1154">
            <v>0</v>
          </cell>
          <cell r="AQ1154">
            <v>0</v>
          </cell>
          <cell r="AR1154">
            <v>0</v>
          </cell>
          <cell r="AS1154">
            <v>0</v>
          </cell>
          <cell r="AT1154">
            <v>0</v>
          </cell>
          <cell r="AU1154">
            <v>0</v>
          </cell>
          <cell r="AV1154">
            <v>0</v>
          </cell>
        </row>
        <row r="1155">
          <cell r="A1155" t="str">
            <v>May</v>
          </cell>
          <cell r="B1155" t="str">
            <v>2010-2011</v>
          </cell>
          <cell r="C1155" t="str">
            <v>11000.512015.913</v>
          </cell>
          <cell r="D1155" t="str">
            <v>MCCR</v>
          </cell>
          <cell r="E1155" t="str">
            <v>MCCR</v>
          </cell>
          <cell r="F1155">
            <v>40675</v>
          </cell>
          <cell r="G1155">
            <v>53403</v>
          </cell>
          <cell r="H1155" t="str">
            <v>Cox Radio WDBO AM</v>
          </cell>
          <cell r="I1155">
            <v>285.60000000000002</v>
          </cell>
          <cell r="J1155" t="str">
            <v>00142238</v>
          </cell>
          <cell r="L1155" t="str">
            <v>IN-DBO-111044550</v>
          </cell>
          <cell r="N1155" t="str">
            <v>MCCR</v>
          </cell>
          <cell r="O1155" t="str">
            <v>Radio</v>
          </cell>
          <cell r="P1155" t="str">
            <v>Yes</v>
          </cell>
          <cell r="Q1155">
            <v>285.60000000000002</v>
          </cell>
          <cell r="R1155">
            <v>0</v>
          </cell>
          <cell r="S1155">
            <v>0</v>
          </cell>
          <cell r="T1155">
            <v>285.60000000000002</v>
          </cell>
          <cell r="U1155">
            <v>0</v>
          </cell>
          <cell r="V1155">
            <v>0</v>
          </cell>
          <cell r="W1155">
            <v>0</v>
          </cell>
          <cell r="X1155" t="str">
            <v>May2010-2011</v>
          </cell>
          <cell r="Y1155" t="str">
            <v>May2010-2011RadioMCCR</v>
          </cell>
          <cell r="Z1155" t="str">
            <v>Radio53403MCCR</v>
          </cell>
          <cell r="AA1155" t="str">
            <v>May2010-2011MCCR</v>
          </cell>
          <cell r="AB1155" t="str">
            <v>RadioMCCR</v>
          </cell>
          <cell r="AC1155" t="str">
            <v>YesMCCRRadio53403</v>
          </cell>
          <cell r="AD1155" t="str">
            <v>MCCRMayMCCR</v>
          </cell>
          <cell r="AE1155" t="str">
            <v>RadioMCCR53403May</v>
          </cell>
          <cell r="AF1155">
            <v>285.60000000000002</v>
          </cell>
          <cell r="AG1155">
            <v>0</v>
          </cell>
          <cell r="AH1155">
            <v>0</v>
          </cell>
          <cell r="AI1155">
            <v>0</v>
          </cell>
          <cell r="AJ1155">
            <v>0</v>
          </cell>
          <cell r="AK1155">
            <v>0</v>
          </cell>
          <cell r="AL1155">
            <v>0</v>
          </cell>
          <cell r="AM1155">
            <v>0</v>
          </cell>
          <cell r="AN1155">
            <v>0</v>
          </cell>
          <cell r="AO1155">
            <v>285.60000000000002</v>
          </cell>
          <cell r="AP1155">
            <v>0</v>
          </cell>
          <cell r="AQ1155">
            <v>0</v>
          </cell>
          <cell r="AR1155">
            <v>0</v>
          </cell>
          <cell r="AS1155">
            <v>0</v>
          </cell>
          <cell r="AT1155">
            <v>0</v>
          </cell>
          <cell r="AU1155">
            <v>0</v>
          </cell>
          <cell r="AV1155">
            <v>0</v>
          </cell>
        </row>
        <row r="1156">
          <cell r="A1156" t="str">
            <v>May</v>
          </cell>
          <cell r="B1156" t="str">
            <v>2010-2011</v>
          </cell>
          <cell r="C1156" t="str">
            <v>11000.512015.913</v>
          </cell>
          <cell r="D1156" t="str">
            <v>MCCR</v>
          </cell>
          <cell r="E1156" t="str">
            <v>MCCR</v>
          </cell>
          <cell r="F1156">
            <v>40675</v>
          </cell>
          <cell r="G1156">
            <v>121382</v>
          </cell>
          <cell r="H1156" t="str">
            <v>Cox Radio WHTQ FM</v>
          </cell>
          <cell r="I1156">
            <v>170.85</v>
          </cell>
          <cell r="J1156" t="str">
            <v>00142239</v>
          </cell>
          <cell r="L1156" t="str">
            <v>IN-HTQ-111043474</v>
          </cell>
          <cell r="N1156" t="str">
            <v>MCCR</v>
          </cell>
          <cell r="O1156" t="str">
            <v>Radio</v>
          </cell>
          <cell r="P1156" t="str">
            <v>Yes</v>
          </cell>
          <cell r="Q1156">
            <v>170.85</v>
          </cell>
          <cell r="R1156">
            <v>0</v>
          </cell>
          <cell r="S1156">
            <v>0</v>
          </cell>
          <cell r="T1156">
            <v>170.85</v>
          </cell>
          <cell r="U1156">
            <v>0</v>
          </cell>
          <cell r="V1156">
            <v>0</v>
          </cell>
          <cell r="W1156">
            <v>0</v>
          </cell>
          <cell r="X1156" t="str">
            <v>May2010-2011</v>
          </cell>
          <cell r="Y1156" t="str">
            <v>May2010-2011RadioMCCR</v>
          </cell>
          <cell r="Z1156" t="str">
            <v>Radio121382MCCR</v>
          </cell>
          <cell r="AA1156" t="str">
            <v>May2010-2011MCCR</v>
          </cell>
          <cell r="AB1156" t="str">
            <v>RadioMCCR</v>
          </cell>
          <cell r="AC1156" t="str">
            <v>YesMCCRRadio121382</v>
          </cell>
          <cell r="AD1156" t="str">
            <v>MCCRMayMCCR</v>
          </cell>
          <cell r="AE1156" t="str">
            <v>RadioMCCR121382May</v>
          </cell>
          <cell r="AF1156">
            <v>170.85</v>
          </cell>
          <cell r="AG1156">
            <v>0</v>
          </cell>
          <cell r="AH1156">
            <v>0</v>
          </cell>
          <cell r="AI1156">
            <v>0</v>
          </cell>
          <cell r="AJ1156">
            <v>0</v>
          </cell>
          <cell r="AK1156">
            <v>0</v>
          </cell>
          <cell r="AL1156">
            <v>0</v>
          </cell>
          <cell r="AM1156">
            <v>0</v>
          </cell>
          <cell r="AN1156">
            <v>0</v>
          </cell>
          <cell r="AO1156">
            <v>170.85</v>
          </cell>
          <cell r="AP1156">
            <v>0</v>
          </cell>
          <cell r="AQ1156">
            <v>0</v>
          </cell>
          <cell r="AR1156">
            <v>0</v>
          </cell>
          <cell r="AS1156">
            <v>0</v>
          </cell>
          <cell r="AT1156">
            <v>0</v>
          </cell>
          <cell r="AU1156">
            <v>0</v>
          </cell>
          <cell r="AV1156">
            <v>0</v>
          </cell>
        </row>
        <row r="1157">
          <cell r="A1157" t="str">
            <v>May</v>
          </cell>
          <cell r="B1157" t="str">
            <v>2010-2011</v>
          </cell>
          <cell r="C1157" t="str">
            <v>11000.512015.913</v>
          </cell>
          <cell r="D1157" t="str">
            <v>MCCR</v>
          </cell>
          <cell r="E1157" t="str">
            <v>MCCR</v>
          </cell>
          <cell r="F1157">
            <v>40675</v>
          </cell>
          <cell r="G1157">
            <v>53404</v>
          </cell>
          <cell r="H1157" t="str">
            <v>Cox Radio WMMO FM</v>
          </cell>
          <cell r="I1157">
            <v>212.5</v>
          </cell>
          <cell r="J1157" t="str">
            <v>00142217</v>
          </cell>
          <cell r="L1157" t="str">
            <v>IN-MNO-111044295</v>
          </cell>
          <cell r="N1157" t="str">
            <v>MCCR</v>
          </cell>
          <cell r="O1157" t="str">
            <v>Radio</v>
          </cell>
          <cell r="P1157" t="str">
            <v>Yes</v>
          </cell>
          <cell r="Q1157">
            <v>212.5</v>
          </cell>
          <cell r="R1157">
            <v>0</v>
          </cell>
          <cell r="S1157">
            <v>0</v>
          </cell>
          <cell r="T1157">
            <v>212.5</v>
          </cell>
          <cell r="U1157">
            <v>0</v>
          </cell>
          <cell r="V1157">
            <v>0</v>
          </cell>
          <cell r="W1157">
            <v>0</v>
          </cell>
          <cell r="X1157" t="str">
            <v>May2010-2011</v>
          </cell>
          <cell r="Y1157" t="str">
            <v>May2010-2011RadioMCCR</v>
          </cell>
          <cell r="Z1157" t="str">
            <v>Radio53404MCCR</v>
          </cell>
          <cell r="AA1157" t="str">
            <v>May2010-2011MCCR</v>
          </cell>
          <cell r="AB1157" t="str">
            <v>RadioMCCR</v>
          </cell>
          <cell r="AC1157" t="str">
            <v>YesMCCRRadio53404</v>
          </cell>
          <cell r="AD1157" t="str">
            <v>MCCRMayMCCR</v>
          </cell>
          <cell r="AE1157" t="str">
            <v>RadioMCCR53404May</v>
          </cell>
          <cell r="AF1157">
            <v>212.5</v>
          </cell>
          <cell r="AG1157">
            <v>0</v>
          </cell>
          <cell r="AH1157">
            <v>0</v>
          </cell>
          <cell r="AI1157">
            <v>0</v>
          </cell>
          <cell r="AJ1157">
            <v>0</v>
          </cell>
          <cell r="AK1157">
            <v>0</v>
          </cell>
          <cell r="AL1157">
            <v>0</v>
          </cell>
          <cell r="AM1157">
            <v>0</v>
          </cell>
          <cell r="AN1157">
            <v>0</v>
          </cell>
          <cell r="AO1157">
            <v>212.5</v>
          </cell>
          <cell r="AP1157">
            <v>0</v>
          </cell>
          <cell r="AQ1157">
            <v>0</v>
          </cell>
          <cell r="AR1157">
            <v>0</v>
          </cell>
          <cell r="AS1157">
            <v>0</v>
          </cell>
          <cell r="AT1157">
            <v>0</v>
          </cell>
          <cell r="AU1157">
            <v>0</v>
          </cell>
          <cell r="AV1157">
            <v>0</v>
          </cell>
        </row>
        <row r="1158">
          <cell r="A1158" t="str">
            <v>May</v>
          </cell>
          <cell r="B1158" t="str">
            <v>2010-2011</v>
          </cell>
          <cell r="C1158" t="str">
            <v>11000.512015.913</v>
          </cell>
          <cell r="D1158" t="str">
            <v>MCCR</v>
          </cell>
          <cell r="E1158" t="str">
            <v>MCCR</v>
          </cell>
          <cell r="F1158">
            <v>40675</v>
          </cell>
          <cell r="G1158">
            <v>53406</v>
          </cell>
          <cell r="H1158" t="str">
            <v>Cox Radio WWKA FM</v>
          </cell>
          <cell r="I1158">
            <v>196.35</v>
          </cell>
          <cell r="J1158" t="str">
            <v>00142236</v>
          </cell>
          <cell r="L1158" t="str">
            <v>IN-WKA-111044394</v>
          </cell>
          <cell r="N1158" t="str">
            <v>MCCR</v>
          </cell>
          <cell r="O1158" t="str">
            <v>Radio</v>
          </cell>
          <cell r="P1158" t="str">
            <v>Yes</v>
          </cell>
          <cell r="Q1158">
            <v>196.35</v>
          </cell>
          <cell r="R1158">
            <v>0</v>
          </cell>
          <cell r="S1158">
            <v>0</v>
          </cell>
          <cell r="T1158">
            <v>196.35</v>
          </cell>
          <cell r="U1158">
            <v>0</v>
          </cell>
          <cell r="V1158">
            <v>0</v>
          </cell>
          <cell r="W1158">
            <v>0</v>
          </cell>
          <cell r="X1158" t="str">
            <v>May2010-2011</v>
          </cell>
          <cell r="Y1158" t="str">
            <v>May2010-2011RadioMCCR</v>
          </cell>
          <cell r="Z1158" t="str">
            <v>Radio53406MCCR</v>
          </cell>
          <cell r="AA1158" t="str">
            <v>May2010-2011MCCR</v>
          </cell>
          <cell r="AB1158" t="str">
            <v>RadioMCCR</v>
          </cell>
          <cell r="AC1158" t="str">
            <v>YesMCCRRadio53406</v>
          </cell>
          <cell r="AD1158" t="str">
            <v>MCCRMayMCCR</v>
          </cell>
          <cell r="AE1158" t="str">
            <v>RadioMCCR53406May</v>
          </cell>
          <cell r="AF1158">
            <v>196.35</v>
          </cell>
          <cell r="AG1158">
            <v>0</v>
          </cell>
          <cell r="AH1158">
            <v>0</v>
          </cell>
          <cell r="AI1158">
            <v>0</v>
          </cell>
          <cell r="AJ1158">
            <v>0</v>
          </cell>
          <cell r="AK1158">
            <v>0</v>
          </cell>
          <cell r="AL1158">
            <v>0</v>
          </cell>
          <cell r="AM1158">
            <v>0</v>
          </cell>
          <cell r="AN1158">
            <v>0</v>
          </cell>
          <cell r="AO1158">
            <v>196.35</v>
          </cell>
          <cell r="AP1158">
            <v>0</v>
          </cell>
          <cell r="AQ1158">
            <v>0</v>
          </cell>
          <cell r="AR1158">
            <v>0</v>
          </cell>
          <cell r="AS1158">
            <v>0</v>
          </cell>
          <cell r="AT1158">
            <v>0</v>
          </cell>
          <cell r="AU1158">
            <v>0</v>
          </cell>
          <cell r="AV1158">
            <v>0</v>
          </cell>
        </row>
        <row r="1159">
          <cell r="A1159" t="str">
            <v>May</v>
          </cell>
          <cell r="B1159" t="str">
            <v>2010-2011</v>
          </cell>
          <cell r="C1159" t="str">
            <v>11000.512015.913</v>
          </cell>
          <cell r="D1159" t="str">
            <v>MCCR</v>
          </cell>
          <cell r="E1159" t="str">
            <v>MCCR</v>
          </cell>
          <cell r="F1159">
            <v>40675</v>
          </cell>
          <cell r="G1159">
            <v>207770</v>
          </cell>
          <cell r="H1159" t="str">
            <v>Latino Link Views LLC</v>
          </cell>
          <cell r="I1159">
            <v>1000</v>
          </cell>
          <cell r="J1159" t="str">
            <v>00142217</v>
          </cell>
          <cell r="L1159" t="str">
            <v>LLV201105</v>
          </cell>
          <cell r="N1159" t="str">
            <v>MCCR</v>
          </cell>
          <cell r="O1159" t="str">
            <v>Print-Newspaper</v>
          </cell>
          <cell r="P1159" t="str">
            <v>No</v>
          </cell>
          <cell r="Q1159">
            <v>0</v>
          </cell>
          <cell r="R1159">
            <v>1000</v>
          </cell>
          <cell r="S1159">
            <v>0</v>
          </cell>
          <cell r="T1159">
            <v>0</v>
          </cell>
          <cell r="U1159">
            <v>0</v>
          </cell>
          <cell r="V1159">
            <v>1000</v>
          </cell>
          <cell r="W1159">
            <v>0</v>
          </cell>
          <cell r="X1159" t="str">
            <v>May2010-2011</v>
          </cell>
          <cell r="Y1159" t="str">
            <v>May2010-2011Print-NewspaperMCCR</v>
          </cell>
          <cell r="Z1159" t="str">
            <v>Print-Newspaper207770MCCR</v>
          </cell>
          <cell r="AA1159" t="str">
            <v>May2010-2011MCCR</v>
          </cell>
          <cell r="AB1159" t="str">
            <v>Print-NewspaperMCCR</v>
          </cell>
          <cell r="AC1159" t="str">
            <v>NoMCCRPrint-Newspaper207770</v>
          </cell>
          <cell r="AD1159" t="str">
            <v>MCCRMayMCCR</v>
          </cell>
          <cell r="AE1159" t="str">
            <v>Print-NewspaperMCCR207770May</v>
          </cell>
          <cell r="AF1159">
            <v>1000</v>
          </cell>
          <cell r="AG1159">
            <v>0</v>
          </cell>
          <cell r="AH1159">
            <v>0</v>
          </cell>
          <cell r="AI1159">
            <v>0</v>
          </cell>
          <cell r="AJ1159">
            <v>0</v>
          </cell>
          <cell r="AK1159">
            <v>0</v>
          </cell>
          <cell r="AL1159">
            <v>0</v>
          </cell>
          <cell r="AM1159">
            <v>0</v>
          </cell>
          <cell r="AN1159">
            <v>0</v>
          </cell>
          <cell r="AO1159">
            <v>1000</v>
          </cell>
          <cell r="AP1159">
            <v>0</v>
          </cell>
          <cell r="AQ1159">
            <v>0</v>
          </cell>
          <cell r="AR1159">
            <v>0</v>
          </cell>
          <cell r="AS1159">
            <v>0</v>
          </cell>
          <cell r="AT1159">
            <v>0</v>
          </cell>
          <cell r="AU1159">
            <v>0</v>
          </cell>
          <cell r="AV1159">
            <v>0</v>
          </cell>
        </row>
        <row r="1160">
          <cell r="A1160" t="str">
            <v>May</v>
          </cell>
          <cell r="B1160" t="str">
            <v>2010-2011</v>
          </cell>
          <cell r="C1160" t="str">
            <v>11000.512015.913</v>
          </cell>
          <cell r="D1160" t="str">
            <v>MCCR</v>
          </cell>
          <cell r="E1160" t="str">
            <v>MCCR</v>
          </cell>
          <cell r="F1160">
            <v>40675</v>
          </cell>
          <cell r="G1160" t="str">
            <v>83987-ON</v>
          </cell>
          <cell r="H1160" t="str">
            <v>WRDQ TV</v>
          </cell>
          <cell r="I1160">
            <v>-106.5</v>
          </cell>
          <cell r="J1160" t="str">
            <v>00142235</v>
          </cell>
          <cell r="L1160" t="str">
            <v>487665</v>
          </cell>
          <cell r="N1160" t="str">
            <v>MCCR</v>
          </cell>
          <cell r="O1160" t="str">
            <v>Online</v>
          </cell>
          <cell r="P1160" t="str">
            <v>No</v>
          </cell>
          <cell r="Q1160">
            <v>0</v>
          </cell>
          <cell r="R1160">
            <v>-106.5</v>
          </cell>
          <cell r="S1160">
            <v>0</v>
          </cell>
          <cell r="T1160">
            <v>0</v>
          </cell>
          <cell r="U1160">
            <v>0</v>
          </cell>
          <cell r="V1160">
            <v>-106.5</v>
          </cell>
          <cell r="W1160">
            <v>0</v>
          </cell>
          <cell r="X1160" t="str">
            <v>May2010-2011</v>
          </cell>
          <cell r="Y1160" t="str">
            <v>May2010-2011OnlineMCCR</v>
          </cell>
          <cell r="Z1160" t="str">
            <v>Online83987-ONMCCR</v>
          </cell>
          <cell r="AA1160" t="str">
            <v>May2010-2011MCCR</v>
          </cell>
          <cell r="AB1160" t="str">
            <v>OnlineMCCR</v>
          </cell>
          <cell r="AC1160" t="str">
            <v>NoMCCROnline83987-ON</v>
          </cell>
          <cell r="AD1160" t="str">
            <v>MCCRMayMCCR</v>
          </cell>
          <cell r="AE1160" t="str">
            <v>OnlineMCCR83987-ONMay</v>
          </cell>
          <cell r="AF1160">
            <v>-106.5</v>
          </cell>
          <cell r="AG1160">
            <v>0</v>
          </cell>
          <cell r="AH1160">
            <v>0</v>
          </cell>
          <cell r="AI1160">
            <v>0</v>
          </cell>
          <cell r="AJ1160">
            <v>0</v>
          </cell>
          <cell r="AK1160">
            <v>0</v>
          </cell>
          <cell r="AL1160">
            <v>0</v>
          </cell>
          <cell r="AM1160">
            <v>0</v>
          </cell>
          <cell r="AN1160">
            <v>0</v>
          </cell>
          <cell r="AO1160">
            <v>-106.5</v>
          </cell>
          <cell r="AP1160">
            <v>0</v>
          </cell>
          <cell r="AQ1160">
            <v>0</v>
          </cell>
          <cell r="AR1160">
            <v>0</v>
          </cell>
          <cell r="AS1160">
            <v>0</v>
          </cell>
          <cell r="AT1160">
            <v>0</v>
          </cell>
          <cell r="AU1160">
            <v>0</v>
          </cell>
          <cell r="AV1160">
            <v>0</v>
          </cell>
        </row>
        <row r="1161">
          <cell r="A1161" t="str">
            <v>May</v>
          </cell>
          <cell r="B1161" t="str">
            <v>2010-2011</v>
          </cell>
          <cell r="C1161" t="str">
            <v>11000.512015.913</v>
          </cell>
          <cell r="D1161" t="str">
            <v>MCCR</v>
          </cell>
          <cell r="E1161" t="str">
            <v>MCCR</v>
          </cell>
          <cell r="F1161">
            <v>40675</v>
          </cell>
          <cell r="G1161" t="str">
            <v>83987-ON</v>
          </cell>
          <cell r="H1161" t="str">
            <v>WRDQ TV</v>
          </cell>
          <cell r="I1161">
            <v>100</v>
          </cell>
          <cell r="J1161" t="str">
            <v>00142225</v>
          </cell>
          <cell r="L1161" t="str">
            <v xml:space="preserve"> 487665</v>
          </cell>
          <cell r="N1161" t="str">
            <v>MCCR</v>
          </cell>
          <cell r="O1161" t="str">
            <v>Online</v>
          </cell>
          <cell r="P1161" t="str">
            <v>No</v>
          </cell>
          <cell r="Q1161">
            <v>0</v>
          </cell>
          <cell r="R1161">
            <v>100</v>
          </cell>
          <cell r="S1161">
            <v>0</v>
          </cell>
          <cell r="T1161">
            <v>0</v>
          </cell>
          <cell r="U1161">
            <v>0</v>
          </cell>
          <cell r="V1161">
            <v>100</v>
          </cell>
          <cell r="W1161">
            <v>0</v>
          </cell>
          <cell r="X1161" t="str">
            <v>May2010-2011</v>
          </cell>
          <cell r="Y1161" t="str">
            <v>May2010-2011OnlineMCCR</v>
          </cell>
          <cell r="Z1161" t="str">
            <v>Online83987-ONMCCR</v>
          </cell>
          <cell r="AA1161" t="str">
            <v>May2010-2011MCCR</v>
          </cell>
          <cell r="AB1161" t="str">
            <v>OnlineMCCR</v>
          </cell>
          <cell r="AC1161" t="str">
            <v>NoMCCROnline83987-ON</v>
          </cell>
          <cell r="AD1161" t="str">
            <v>MCCRMayMCCR</v>
          </cell>
          <cell r="AE1161" t="str">
            <v>OnlineMCCR83987-ONMay</v>
          </cell>
          <cell r="AF1161">
            <v>100</v>
          </cell>
          <cell r="AG1161">
            <v>0</v>
          </cell>
          <cell r="AH1161">
            <v>0</v>
          </cell>
          <cell r="AI1161">
            <v>0</v>
          </cell>
          <cell r="AJ1161">
            <v>0</v>
          </cell>
          <cell r="AK1161">
            <v>0</v>
          </cell>
          <cell r="AL1161">
            <v>0</v>
          </cell>
          <cell r="AM1161">
            <v>0</v>
          </cell>
          <cell r="AN1161">
            <v>0</v>
          </cell>
          <cell r="AO1161">
            <v>100</v>
          </cell>
          <cell r="AP1161">
            <v>0</v>
          </cell>
          <cell r="AQ1161">
            <v>0</v>
          </cell>
          <cell r="AR1161">
            <v>0</v>
          </cell>
          <cell r="AS1161">
            <v>0</v>
          </cell>
          <cell r="AT1161">
            <v>0</v>
          </cell>
          <cell r="AU1161">
            <v>0</v>
          </cell>
          <cell r="AV1161">
            <v>0</v>
          </cell>
        </row>
        <row r="1162">
          <cell r="A1162" t="str">
            <v>May</v>
          </cell>
          <cell r="B1162" t="str">
            <v>2010-2011</v>
          </cell>
          <cell r="C1162" t="str">
            <v>11000.512015.913</v>
          </cell>
          <cell r="D1162" t="str">
            <v>MCCR</v>
          </cell>
          <cell r="E1162" t="str">
            <v>MCCR</v>
          </cell>
          <cell r="F1162">
            <v>40679</v>
          </cell>
          <cell r="G1162">
            <v>26733</v>
          </cell>
          <cell r="H1162" t="str">
            <v>Clear Channel Broadcasting Inc</v>
          </cell>
          <cell r="I1162">
            <v>271.66000000000003</v>
          </cell>
          <cell r="J1162" t="str">
            <v>00142281</v>
          </cell>
          <cell r="L1162" t="str">
            <v>106-199524</v>
          </cell>
          <cell r="N1162" t="str">
            <v>MCCR</v>
          </cell>
          <cell r="O1162" t="str">
            <v>Radio</v>
          </cell>
          <cell r="P1162" t="str">
            <v>Yes</v>
          </cell>
          <cell r="Q1162">
            <v>271.66000000000003</v>
          </cell>
          <cell r="R1162">
            <v>0</v>
          </cell>
          <cell r="S1162">
            <v>0</v>
          </cell>
          <cell r="T1162">
            <v>271.66000000000003</v>
          </cell>
          <cell r="U1162">
            <v>0</v>
          </cell>
          <cell r="V1162">
            <v>0</v>
          </cell>
          <cell r="W1162">
            <v>0</v>
          </cell>
          <cell r="X1162" t="str">
            <v>May2010-2011</v>
          </cell>
          <cell r="Y1162" t="str">
            <v>May2010-2011RadioMCCR</v>
          </cell>
          <cell r="Z1162" t="str">
            <v>Radio26733MCCR</v>
          </cell>
          <cell r="AA1162" t="str">
            <v>May2010-2011MCCR</v>
          </cell>
          <cell r="AB1162" t="str">
            <v>RadioMCCR</v>
          </cell>
          <cell r="AC1162" t="str">
            <v>YesMCCRRadio26733</v>
          </cell>
          <cell r="AD1162" t="str">
            <v>MCCRMayMCCR</v>
          </cell>
          <cell r="AE1162" t="str">
            <v>RadioMCCR26733May</v>
          </cell>
          <cell r="AF1162">
            <v>271.66000000000003</v>
          </cell>
          <cell r="AG1162">
            <v>0</v>
          </cell>
          <cell r="AH1162">
            <v>0</v>
          </cell>
          <cell r="AI1162">
            <v>0</v>
          </cell>
          <cell r="AJ1162">
            <v>0</v>
          </cell>
          <cell r="AK1162">
            <v>0</v>
          </cell>
          <cell r="AL1162">
            <v>0</v>
          </cell>
          <cell r="AM1162">
            <v>0</v>
          </cell>
          <cell r="AN1162">
            <v>0</v>
          </cell>
          <cell r="AO1162">
            <v>271.66000000000003</v>
          </cell>
          <cell r="AP1162">
            <v>0</v>
          </cell>
          <cell r="AQ1162">
            <v>0</v>
          </cell>
          <cell r="AR1162">
            <v>0</v>
          </cell>
          <cell r="AS1162">
            <v>0</v>
          </cell>
          <cell r="AT1162">
            <v>0</v>
          </cell>
          <cell r="AU1162">
            <v>0</v>
          </cell>
          <cell r="AV1162">
            <v>0</v>
          </cell>
        </row>
        <row r="1163">
          <cell r="A1163" t="str">
            <v>May</v>
          </cell>
          <cell r="B1163" t="str">
            <v>2010-2011</v>
          </cell>
          <cell r="C1163" t="str">
            <v>11000.512015.913</v>
          </cell>
          <cell r="D1163" t="str">
            <v>MCCR</v>
          </cell>
          <cell r="E1163" t="str">
            <v>MCCR</v>
          </cell>
          <cell r="F1163">
            <v>40679</v>
          </cell>
          <cell r="G1163">
            <v>26733</v>
          </cell>
          <cell r="H1163" t="str">
            <v>Clear Channel Broadcasting Inc</v>
          </cell>
          <cell r="I1163">
            <v>215.56</v>
          </cell>
          <cell r="J1163" t="str">
            <v>00142277</v>
          </cell>
          <cell r="L1163" t="str">
            <v>106-199525</v>
          </cell>
          <cell r="N1163" t="str">
            <v>MCCR</v>
          </cell>
          <cell r="O1163" t="str">
            <v>Radio</v>
          </cell>
          <cell r="P1163" t="str">
            <v>Yes</v>
          </cell>
          <cell r="Q1163">
            <v>215.56</v>
          </cell>
          <cell r="R1163">
            <v>0</v>
          </cell>
          <cell r="S1163">
            <v>0</v>
          </cell>
          <cell r="T1163">
            <v>215.56</v>
          </cell>
          <cell r="U1163">
            <v>0</v>
          </cell>
          <cell r="V1163">
            <v>0</v>
          </cell>
          <cell r="W1163">
            <v>0</v>
          </cell>
          <cell r="X1163" t="str">
            <v>May2010-2011</v>
          </cell>
          <cell r="Y1163" t="str">
            <v>May2010-2011RadioMCCR</v>
          </cell>
          <cell r="Z1163" t="str">
            <v>Radio26733MCCR</v>
          </cell>
          <cell r="AA1163" t="str">
            <v>May2010-2011MCCR</v>
          </cell>
          <cell r="AB1163" t="str">
            <v>RadioMCCR</v>
          </cell>
          <cell r="AC1163" t="str">
            <v>YesMCCRRadio26733</v>
          </cell>
          <cell r="AD1163" t="str">
            <v>MCCRMayMCCR</v>
          </cell>
          <cell r="AE1163" t="str">
            <v>RadioMCCR26733May</v>
          </cell>
          <cell r="AF1163">
            <v>215.56</v>
          </cell>
          <cell r="AG1163">
            <v>0</v>
          </cell>
          <cell r="AH1163">
            <v>0</v>
          </cell>
          <cell r="AI1163">
            <v>0</v>
          </cell>
          <cell r="AJ1163">
            <v>0</v>
          </cell>
          <cell r="AK1163">
            <v>0</v>
          </cell>
          <cell r="AL1163">
            <v>0</v>
          </cell>
          <cell r="AM1163">
            <v>0</v>
          </cell>
          <cell r="AN1163">
            <v>0</v>
          </cell>
          <cell r="AO1163">
            <v>215.56</v>
          </cell>
          <cell r="AP1163">
            <v>0</v>
          </cell>
          <cell r="AQ1163">
            <v>0</v>
          </cell>
          <cell r="AR1163">
            <v>0</v>
          </cell>
          <cell r="AS1163">
            <v>0</v>
          </cell>
          <cell r="AT1163">
            <v>0</v>
          </cell>
          <cell r="AU1163">
            <v>0</v>
          </cell>
          <cell r="AV1163">
            <v>0</v>
          </cell>
        </row>
        <row r="1164">
          <cell r="A1164" t="str">
            <v>May</v>
          </cell>
          <cell r="B1164" t="str">
            <v>2010-2011</v>
          </cell>
          <cell r="C1164" t="str">
            <v>11000.512015.913</v>
          </cell>
          <cell r="D1164" t="str">
            <v>MCCR</v>
          </cell>
          <cell r="E1164" t="str">
            <v>MCCR</v>
          </cell>
          <cell r="F1164">
            <v>40679</v>
          </cell>
          <cell r="G1164">
            <v>26733</v>
          </cell>
          <cell r="H1164" t="str">
            <v>Clear Channel Broadcasting Inc</v>
          </cell>
          <cell r="I1164">
            <v>211.65</v>
          </cell>
          <cell r="J1164" t="str">
            <v>00142277</v>
          </cell>
          <cell r="L1164" t="str">
            <v>106-199555</v>
          </cell>
          <cell r="N1164" t="str">
            <v>MCCR</v>
          </cell>
          <cell r="O1164" t="str">
            <v>Radio</v>
          </cell>
          <cell r="P1164" t="str">
            <v>Yes</v>
          </cell>
          <cell r="Q1164">
            <v>211.65</v>
          </cell>
          <cell r="R1164">
            <v>0</v>
          </cell>
          <cell r="S1164">
            <v>0</v>
          </cell>
          <cell r="T1164">
            <v>211.65</v>
          </cell>
          <cell r="U1164">
            <v>0</v>
          </cell>
          <cell r="V1164">
            <v>0</v>
          </cell>
          <cell r="W1164">
            <v>0</v>
          </cell>
          <cell r="X1164" t="str">
            <v>May2010-2011</v>
          </cell>
          <cell r="Y1164" t="str">
            <v>May2010-2011RadioMCCR</v>
          </cell>
          <cell r="Z1164" t="str">
            <v>Radio26733MCCR</v>
          </cell>
          <cell r="AA1164" t="str">
            <v>May2010-2011MCCR</v>
          </cell>
          <cell r="AB1164" t="str">
            <v>RadioMCCR</v>
          </cell>
          <cell r="AC1164" t="str">
            <v>YesMCCRRadio26733</v>
          </cell>
          <cell r="AD1164" t="str">
            <v>MCCRMayMCCR</v>
          </cell>
          <cell r="AE1164" t="str">
            <v>RadioMCCR26733May</v>
          </cell>
          <cell r="AF1164">
            <v>211.65</v>
          </cell>
          <cell r="AG1164">
            <v>0</v>
          </cell>
          <cell r="AH1164">
            <v>0</v>
          </cell>
          <cell r="AI1164">
            <v>0</v>
          </cell>
          <cell r="AJ1164">
            <v>0</v>
          </cell>
          <cell r="AK1164">
            <v>0</v>
          </cell>
          <cell r="AL1164">
            <v>0</v>
          </cell>
          <cell r="AM1164">
            <v>0</v>
          </cell>
          <cell r="AN1164">
            <v>0</v>
          </cell>
          <cell r="AO1164">
            <v>211.65</v>
          </cell>
          <cell r="AP1164">
            <v>0</v>
          </cell>
          <cell r="AQ1164">
            <v>0</v>
          </cell>
          <cell r="AR1164">
            <v>0</v>
          </cell>
          <cell r="AS1164">
            <v>0</v>
          </cell>
          <cell r="AT1164">
            <v>0</v>
          </cell>
          <cell r="AU1164">
            <v>0</v>
          </cell>
          <cell r="AV1164">
            <v>0</v>
          </cell>
        </row>
        <row r="1165">
          <cell r="A1165" t="str">
            <v>May</v>
          </cell>
          <cell r="B1165" t="str">
            <v>2010-2011</v>
          </cell>
          <cell r="C1165" t="str">
            <v>11000.512015.913</v>
          </cell>
          <cell r="D1165" t="str">
            <v>MCCR</v>
          </cell>
          <cell r="E1165" t="str">
            <v>MCCR</v>
          </cell>
          <cell r="F1165">
            <v>40679</v>
          </cell>
          <cell r="G1165" t="str">
            <v>179639-ON</v>
          </cell>
          <cell r="H1165" t="str">
            <v>St Cloud In The News LLC</v>
          </cell>
          <cell r="I1165">
            <v>160</v>
          </cell>
          <cell r="J1165" t="str">
            <v>00142217</v>
          </cell>
          <cell r="L1165" t="str">
            <v>12532</v>
          </cell>
          <cell r="N1165" t="str">
            <v>MCCR</v>
          </cell>
          <cell r="O1165" t="str">
            <v>Online</v>
          </cell>
          <cell r="P1165" t="str">
            <v>Yes</v>
          </cell>
          <cell r="Q1165">
            <v>160</v>
          </cell>
          <cell r="R1165">
            <v>0</v>
          </cell>
          <cell r="S1165">
            <v>0</v>
          </cell>
          <cell r="T1165">
            <v>160</v>
          </cell>
          <cell r="U1165">
            <v>0</v>
          </cell>
          <cell r="V1165">
            <v>0</v>
          </cell>
          <cell r="W1165">
            <v>0</v>
          </cell>
          <cell r="X1165" t="str">
            <v>May2010-2011</v>
          </cell>
          <cell r="Y1165" t="str">
            <v>May2010-2011OnlineMCCR</v>
          </cell>
          <cell r="Z1165" t="str">
            <v>Online179639-ONMCCR</v>
          </cell>
          <cell r="AA1165" t="str">
            <v>May2010-2011MCCR</v>
          </cell>
          <cell r="AB1165" t="str">
            <v>OnlineMCCR</v>
          </cell>
          <cell r="AC1165" t="str">
            <v>YesMCCROnline179639-ON</v>
          </cell>
          <cell r="AD1165" t="str">
            <v>MCCRMayMCCR</v>
          </cell>
          <cell r="AE1165" t="str">
            <v>OnlineMCCR179639-ONMay</v>
          </cell>
          <cell r="AF1165">
            <v>160</v>
          </cell>
          <cell r="AG1165">
            <v>0</v>
          </cell>
          <cell r="AH1165">
            <v>0</v>
          </cell>
          <cell r="AI1165">
            <v>0</v>
          </cell>
          <cell r="AJ1165">
            <v>0</v>
          </cell>
          <cell r="AK1165">
            <v>0</v>
          </cell>
          <cell r="AL1165">
            <v>0</v>
          </cell>
          <cell r="AM1165">
            <v>0</v>
          </cell>
          <cell r="AN1165">
            <v>0</v>
          </cell>
          <cell r="AO1165">
            <v>160</v>
          </cell>
          <cell r="AP1165">
            <v>0</v>
          </cell>
          <cell r="AQ1165">
            <v>0</v>
          </cell>
          <cell r="AR1165">
            <v>0</v>
          </cell>
          <cell r="AS1165">
            <v>0</v>
          </cell>
          <cell r="AT1165">
            <v>0</v>
          </cell>
          <cell r="AU1165">
            <v>0</v>
          </cell>
          <cell r="AV1165">
            <v>0</v>
          </cell>
        </row>
        <row r="1166">
          <cell r="A1166" t="str">
            <v>May</v>
          </cell>
          <cell r="B1166" t="str">
            <v>2010-2011</v>
          </cell>
          <cell r="C1166" t="str">
            <v>11000.512015.913</v>
          </cell>
          <cell r="D1166" t="str">
            <v>MCCR</v>
          </cell>
          <cell r="E1166" t="str">
            <v>MCCR</v>
          </cell>
          <cell r="F1166">
            <v>40680</v>
          </cell>
          <cell r="G1166" t="str">
            <v>179639-ON</v>
          </cell>
          <cell r="H1166" t="str">
            <v>St Cloud In The News LLC</v>
          </cell>
          <cell r="I1166">
            <v>160</v>
          </cell>
          <cell r="J1166" t="str">
            <v>00142291</v>
          </cell>
          <cell r="L1166" t="str">
            <v>13132</v>
          </cell>
          <cell r="N1166" t="str">
            <v>MCCR</v>
          </cell>
          <cell r="O1166" t="str">
            <v>Online</v>
          </cell>
          <cell r="P1166" t="str">
            <v>Yes</v>
          </cell>
          <cell r="Q1166">
            <v>160</v>
          </cell>
          <cell r="R1166">
            <v>0</v>
          </cell>
          <cell r="S1166">
            <v>0</v>
          </cell>
          <cell r="T1166">
            <v>160</v>
          </cell>
          <cell r="U1166">
            <v>0</v>
          </cell>
          <cell r="V1166">
            <v>0</v>
          </cell>
          <cell r="W1166">
            <v>0</v>
          </cell>
          <cell r="X1166" t="str">
            <v>May2010-2011</v>
          </cell>
          <cell r="Y1166" t="str">
            <v>May2010-2011OnlineMCCR</v>
          </cell>
          <cell r="Z1166" t="str">
            <v>Online179639-ONMCCR</v>
          </cell>
          <cell r="AA1166" t="str">
            <v>May2010-2011MCCR</v>
          </cell>
          <cell r="AB1166" t="str">
            <v>OnlineMCCR</v>
          </cell>
          <cell r="AC1166" t="str">
            <v>YesMCCROnline179639-ON</v>
          </cell>
          <cell r="AD1166" t="str">
            <v>MCCRMayMCCR</v>
          </cell>
          <cell r="AE1166" t="str">
            <v>OnlineMCCR179639-ONMay</v>
          </cell>
          <cell r="AF1166">
            <v>160</v>
          </cell>
          <cell r="AG1166">
            <v>0</v>
          </cell>
          <cell r="AH1166">
            <v>0</v>
          </cell>
          <cell r="AI1166">
            <v>0</v>
          </cell>
          <cell r="AJ1166">
            <v>0</v>
          </cell>
          <cell r="AK1166">
            <v>0</v>
          </cell>
          <cell r="AL1166">
            <v>0</v>
          </cell>
          <cell r="AM1166">
            <v>0</v>
          </cell>
          <cell r="AN1166">
            <v>0</v>
          </cell>
          <cell r="AO1166">
            <v>160</v>
          </cell>
          <cell r="AP1166">
            <v>0</v>
          </cell>
          <cell r="AQ1166">
            <v>0</v>
          </cell>
          <cell r="AR1166">
            <v>0</v>
          </cell>
          <cell r="AS1166">
            <v>0</v>
          </cell>
          <cell r="AT1166">
            <v>0</v>
          </cell>
          <cell r="AU1166">
            <v>0</v>
          </cell>
          <cell r="AV1166">
            <v>0</v>
          </cell>
        </row>
        <row r="1167">
          <cell r="A1167" t="str">
            <v>May</v>
          </cell>
          <cell r="B1167" t="str">
            <v>2010-2011</v>
          </cell>
          <cell r="C1167" t="str">
            <v>11000.512015.913</v>
          </cell>
          <cell r="D1167" t="str">
            <v>MCCR</v>
          </cell>
          <cell r="E1167" t="str">
            <v>MCCR</v>
          </cell>
          <cell r="F1167">
            <v>40680</v>
          </cell>
          <cell r="G1167">
            <v>137276</v>
          </cell>
          <cell r="H1167" t="str">
            <v>Sun Publications of Florida</v>
          </cell>
          <cell r="I1167">
            <v>250</v>
          </cell>
          <cell r="J1167" t="str">
            <v>00142277</v>
          </cell>
          <cell r="L1167" t="str">
            <v>00205607, -7444, -9315</v>
          </cell>
          <cell r="N1167" t="str">
            <v>MCCR</v>
          </cell>
          <cell r="O1167" t="str">
            <v>Print-Newspaper</v>
          </cell>
          <cell r="P1167" t="str">
            <v>Yes</v>
          </cell>
          <cell r="Q1167">
            <v>250</v>
          </cell>
          <cell r="R1167">
            <v>0</v>
          </cell>
          <cell r="S1167">
            <v>0</v>
          </cell>
          <cell r="T1167">
            <v>250</v>
          </cell>
          <cell r="U1167">
            <v>0</v>
          </cell>
          <cell r="V1167">
            <v>0</v>
          </cell>
          <cell r="W1167">
            <v>0</v>
          </cell>
          <cell r="X1167" t="str">
            <v>May2010-2011</v>
          </cell>
          <cell r="Y1167" t="str">
            <v>May2010-2011Print-NewspaperMCCR</v>
          </cell>
          <cell r="Z1167" t="str">
            <v>Print-Newspaper137276MCCR</v>
          </cell>
          <cell r="AA1167" t="str">
            <v>May2010-2011MCCR</v>
          </cell>
          <cell r="AB1167" t="str">
            <v>Print-NewspaperMCCR</v>
          </cell>
          <cell r="AC1167" t="str">
            <v>YesMCCRPrint-Newspaper137276</v>
          </cell>
          <cell r="AD1167" t="str">
            <v>MCCRMayMCCR</v>
          </cell>
          <cell r="AE1167" t="str">
            <v>Print-NewspaperMCCR137276May</v>
          </cell>
          <cell r="AF1167">
            <v>250</v>
          </cell>
          <cell r="AG1167">
            <v>0</v>
          </cell>
          <cell r="AH1167">
            <v>0</v>
          </cell>
          <cell r="AI1167">
            <v>0</v>
          </cell>
          <cell r="AJ1167">
            <v>0</v>
          </cell>
          <cell r="AK1167">
            <v>0</v>
          </cell>
          <cell r="AL1167">
            <v>0</v>
          </cell>
          <cell r="AM1167">
            <v>0</v>
          </cell>
          <cell r="AN1167">
            <v>0</v>
          </cell>
          <cell r="AO1167">
            <v>250</v>
          </cell>
          <cell r="AP1167">
            <v>0</v>
          </cell>
          <cell r="AQ1167">
            <v>0</v>
          </cell>
          <cell r="AR1167">
            <v>0</v>
          </cell>
          <cell r="AS1167">
            <v>0</v>
          </cell>
          <cell r="AT1167">
            <v>0</v>
          </cell>
          <cell r="AU1167">
            <v>0</v>
          </cell>
          <cell r="AV1167">
            <v>0</v>
          </cell>
        </row>
        <row r="1168">
          <cell r="A1168" t="str">
            <v>May</v>
          </cell>
          <cell r="B1168" t="str">
            <v>2010-2011</v>
          </cell>
          <cell r="C1168" t="str">
            <v>11000.512015.913</v>
          </cell>
          <cell r="D1168" t="str">
            <v>MCCR</v>
          </cell>
          <cell r="E1168" t="str">
            <v>MCCR</v>
          </cell>
          <cell r="F1168">
            <v>40681</v>
          </cell>
          <cell r="G1168">
            <v>93292</v>
          </cell>
          <cell r="H1168" t="str">
            <v>Sun Sports</v>
          </cell>
          <cell r="I1168">
            <v>1700</v>
          </cell>
          <cell r="J1168" t="str">
            <v>00142290</v>
          </cell>
          <cell r="L1168" t="str">
            <v>SU11040264</v>
          </cell>
          <cell r="N1168" t="str">
            <v>MCCR</v>
          </cell>
          <cell r="O1168" t="str">
            <v>Television</v>
          </cell>
          <cell r="P1168" t="str">
            <v>Yes</v>
          </cell>
          <cell r="Q1168">
            <v>1700</v>
          </cell>
          <cell r="R1168">
            <v>0</v>
          </cell>
          <cell r="S1168">
            <v>0</v>
          </cell>
          <cell r="T1168">
            <v>1700</v>
          </cell>
          <cell r="U1168">
            <v>0</v>
          </cell>
          <cell r="V1168">
            <v>0</v>
          </cell>
          <cell r="W1168">
            <v>0</v>
          </cell>
          <cell r="X1168" t="str">
            <v>May2010-2011</v>
          </cell>
          <cell r="Y1168" t="str">
            <v>May2010-2011TelevisionMCCR</v>
          </cell>
          <cell r="Z1168" t="str">
            <v>Television93292MCCR</v>
          </cell>
          <cell r="AA1168" t="str">
            <v>May2010-2011MCCR</v>
          </cell>
          <cell r="AB1168" t="str">
            <v>TelevisionMCCR</v>
          </cell>
          <cell r="AC1168" t="str">
            <v>YesMCCRTelevision93292</v>
          </cell>
          <cell r="AD1168" t="str">
            <v>MCCRMayMCCR</v>
          </cell>
          <cell r="AE1168" t="str">
            <v>TelevisionMCCR93292May</v>
          </cell>
          <cell r="AF1168">
            <v>1700</v>
          </cell>
          <cell r="AG1168">
            <v>0</v>
          </cell>
          <cell r="AH1168">
            <v>0</v>
          </cell>
          <cell r="AI1168">
            <v>0</v>
          </cell>
          <cell r="AJ1168">
            <v>0</v>
          </cell>
          <cell r="AK1168">
            <v>0</v>
          </cell>
          <cell r="AL1168">
            <v>0</v>
          </cell>
          <cell r="AM1168">
            <v>0</v>
          </cell>
          <cell r="AN1168">
            <v>0</v>
          </cell>
          <cell r="AO1168">
            <v>1700</v>
          </cell>
          <cell r="AP1168">
            <v>0</v>
          </cell>
          <cell r="AQ1168">
            <v>0</v>
          </cell>
          <cell r="AR1168">
            <v>0</v>
          </cell>
          <cell r="AS1168">
            <v>0</v>
          </cell>
          <cell r="AT1168">
            <v>0</v>
          </cell>
          <cell r="AU1168">
            <v>0</v>
          </cell>
          <cell r="AV1168">
            <v>0</v>
          </cell>
        </row>
        <row r="1169">
          <cell r="A1169" t="str">
            <v>May</v>
          </cell>
          <cell r="B1169" t="str">
            <v>2010-2011</v>
          </cell>
          <cell r="C1169" t="str">
            <v>11000.512015.913</v>
          </cell>
          <cell r="D1169" t="str">
            <v>MCCR</v>
          </cell>
          <cell r="E1169" t="str">
            <v>MCCR</v>
          </cell>
          <cell r="F1169">
            <v>40681</v>
          </cell>
          <cell r="G1169">
            <v>93292</v>
          </cell>
          <cell r="H1169" t="str">
            <v>Sun Sports</v>
          </cell>
          <cell r="I1169">
            <v>1700</v>
          </cell>
          <cell r="J1169" t="str">
            <v>00142228</v>
          </cell>
          <cell r="L1169" t="str">
            <v>SU11040265</v>
          </cell>
          <cell r="N1169" t="str">
            <v>MCCR</v>
          </cell>
          <cell r="O1169" t="str">
            <v>Television</v>
          </cell>
          <cell r="P1169" t="str">
            <v>Yes</v>
          </cell>
          <cell r="Q1169">
            <v>1700</v>
          </cell>
          <cell r="R1169">
            <v>0</v>
          </cell>
          <cell r="S1169">
            <v>0</v>
          </cell>
          <cell r="T1169">
            <v>1700</v>
          </cell>
          <cell r="U1169">
            <v>0</v>
          </cell>
          <cell r="V1169">
            <v>0</v>
          </cell>
          <cell r="W1169">
            <v>0</v>
          </cell>
          <cell r="X1169" t="str">
            <v>May2010-2011</v>
          </cell>
          <cell r="Y1169" t="str">
            <v>May2010-2011TelevisionMCCR</v>
          </cell>
          <cell r="Z1169" t="str">
            <v>Television93292MCCR</v>
          </cell>
          <cell r="AA1169" t="str">
            <v>May2010-2011MCCR</v>
          </cell>
          <cell r="AB1169" t="str">
            <v>TelevisionMCCR</v>
          </cell>
          <cell r="AC1169" t="str">
            <v>YesMCCRTelevision93292</v>
          </cell>
          <cell r="AD1169" t="str">
            <v>MCCRMayMCCR</v>
          </cell>
          <cell r="AE1169" t="str">
            <v>TelevisionMCCR93292May</v>
          </cell>
          <cell r="AF1169">
            <v>1700</v>
          </cell>
          <cell r="AG1169">
            <v>0</v>
          </cell>
          <cell r="AH1169">
            <v>0</v>
          </cell>
          <cell r="AI1169">
            <v>0</v>
          </cell>
          <cell r="AJ1169">
            <v>0</v>
          </cell>
          <cell r="AK1169">
            <v>0</v>
          </cell>
          <cell r="AL1169">
            <v>0</v>
          </cell>
          <cell r="AM1169">
            <v>0</v>
          </cell>
          <cell r="AN1169">
            <v>0</v>
          </cell>
          <cell r="AO1169">
            <v>1700</v>
          </cell>
          <cell r="AP1169">
            <v>0</v>
          </cell>
          <cell r="AQ1169">
            <v>0</v>
          </cell>
          <cell r="AR1169">
            <v>0</v>
          </cell>
          <cell r="AS1169">
            <v>0</v>
          </cell>
          <cell r="AT1169">
            <v>0</v>
          </cell>
          <cell r="AU1169">
            <v>0</v>
          </cell>
          <cell r="AV1169">
            <v>0</v>
          </cell>
        </row>
        <row r="1170">
          <cell r="A1170" t="str">
            <v>May</v>
          </cell>
          <cell r="B1170" t="str">
            <v>2010-2011</v>
          </cell>
          <cell r="C1170" t="str">
            <v>11000.512015.913</v>
          </cell>
          <cell r="D1170" t="str">
            <v>MCCR</v>
          </cell>
          <cell r="E1170" t="str">
            <v>MCCR</v>
          </cell>
          <cell r="F1170">
            <v>40682</v>
          </cell>
          <cell r="G1170">
            <v>215852</v>
          </cell>
          <cell r="H1170" t="str">
            <v>Fox Sports Net Florida Inc</v>
          </cell>
          <cell r="I1170">
            <v>5100</v>
          </cell>
          <cell r="J1170" t="str">
            <v>00142228</v>
          </cell>
          <cell r="L1170" t="str">
            <v>FL11040240</v>
          </cell>
          <cell r="N1170" t="str">
            <v>MCCR</v>
          </cell>
          <cell r="O1170" t="str">
            <v>Television</v>
          </cell>
          <cell r="P1170" t="str">
            <v>Yes</v>
          </cell>
          <cell r="Q1170">
            <v>5100</v>
          </cell>
          <cell r="R1170">
            <v>0</v>
          </cell>
          <cell r="S1170">
            <v>0</v>
          </cell>
          <cell r="T1170">
            <v>5100</v>
          </cell>
          <cell r="U1170">
            <v>0</v>
          </cell>
          <cell r="V1170">
            <v>0</v>
          </cell>
          <cell r="W1170">
            <v>0</v>
          </cell>
          <cell r="X1170" t="str">
            <v>May2010-2011</v>
          </cell>
          <cell r="Y1170" t="str">
            <v>May2010-2011TelevisionMCCR</v>
          </cell>
          <cell r="Z1170" t="str">
            <v>Television215852MCCR</v>
          </cell>
          <cell r="AA1170" t="str">
            <v>May2010-2011MCCR</v>
          </cell>
          <cell r="AB1170" t="str">
            <v>TelevisionMCCR</v>
          </cell>
          <cell r="AC1170" t="str">
            <v>YesMCCRTelevision215852</v>
          </cell>
          <cell r="AD1170" t="str">
            <v>MCCRMayMCCR</v>
          </cell>
          <cell r="AE1170" t="str">
            <v>TelevisionMCCR215852May</v>
          </cell>
          <cell r="AF1170">
            <v>5100</v>
          </cell>
          <cell r="AG1170">
            <v>0</v>
          </cell>
          <cell r="AH1170">
            <v>0</v>
          </cell>
          <cell r="AI1170">
            <v>0</v>
          </cell>
          <cell r="AJ1170">
            <v>0</v>
          </cell>
          <cell r="AK1170">
            <v>0</v>
          </cell>
          <cell r="AL1170">
            <v>0</v>
          </cell>
          <cell r="AM1170">
            <v>0</v>
          </cell>
          <cell r="AN1170">
            <v>0</v>
          </cell>
          <cell r="AO1170">
            <v>5100</v>
          </cell>
          <cell r="AP1170">
            <v>0</v>
          </cell>
          <cell r="AQ1170">
            <v>0</v>
          </cell>
          <cell r="AR1170">
            <v>0</v>
          </cell>
          <cell r="AS1170">
            <v>0</v>
          </cell>
          <cell r="AT1170">
            <v>0</v>
          </cell>
          <cell r="AU1170">
            <v>0</v>
          </cell>
          <cell r="AV1170">
            <v>0</v>
          </cell>
        </row>
        <row r="1171">
          <cell r="A1171" t="str">
            <v>May</v>
          </cell>
          <cell r="B1171" t="str">
            <v>2010-2011</v>
          </cell>
          <cell r="C1171" t="str">
            <v>11000.512015.913</v>
          </cell>
          <cell r="D1171" t="str">
            <v>MCCR</v>
          </cell>
          <cell r="E1171" t="str">
            <v>MCCR</v>
          </cell>
          <cell r="F1171">
            <v>40683</v>
          </cell>
          <cell r="G1171">
            <v>215098</v>
          </cell>
          <cell r="H1171" t="str">
            <v>VS Publishing Company</v>
          </cell>
          <cell r="I1171">
            <v>995</v>
          </cell>
          <cell r="J1171" t="str">
            <v>00142321</v>
          </cell>
          <cell r="L1171" t="str">
            <v>0611001A458</v>
          </cell>
          <cell r="N1171" t="str">
            <v>MCCR</v>
          </cell>
          <cell r="O1171" t="str">
            <v>Print-Magazine</v>
          </cell>
          <cell r="P1171" t="str">
            <v>Yes</v>
          </cell>
          <cell r="Q1171">
            <v>995</v>
          </cell>
          <cell r="R1171">
            <v>0</v>
          </cell>
          <cell r="S1171">
            <v>0</v>
          </cell>
          <cell r="T1171">
            <v>995</v>
          </cell>
          <cell r="U1171">
            <v>0</v>
          </cell>
          <cell r="V1171">
            <v>0</v>
          </cell>
          <cell r="W1171">
            <v>0</v>
          </cell>
          <cell r="X1171" t="str">
            <v>May2010-2011</v>
          </cell>
          <cell r="Y1171" t="str">
            <v>May2010-2011Print-MagazineMCCR</v>
          </cell>
          <cell r="Z1171" t="str">
            <v>Print-Magazine215098MCCR</v>
          </cell>
          <cell r="AA1171" t="str">
            <v>May2010-2011MCCR</v>
          </cell>
          <cell r="AB1171" t="str">
            <v>Print-MagazineMCCR</v>
          </cell>
          <cell r="AC1171" t="str">
            <v>YesMCCRPrint-Magazine215098</v>
          </cell>
          <cell r="AD1171" t="str">
            <v>MCCRMayMCCR</v>
          </cell>
          <cell r="AE1171" t="str">
            <v>Print-MagazineMCCR215098May</v>
          </cell>
          <cell r="AF1171">
            <v>995</v>
          </cell>
          <cell r="AG1171">
            <v>0</v>
          </cell>
          <cell r="AH1171">
            <v>0</v>
          </cell>
          <cell r="AI1171">
            <v>0</v>
          </cell>
          <cell r="AJ1171">
            <v>0</v>
          </cell>
          <cell r="AK1171">
            <v>0</v>
          </cell>
          <cell r="AL1171">
            <v>0</v>
          </cell>
          <cell r="AM1171">
            <v>0</v>
          </cell>
          <cell r="AN1171">
            <v>0</v>
          </cell>
          <cell r="AO1171">
            <v>995</v>
          </cell>
          <cell r="AP1171">
            <v>0</v>
          </cell>
          <cell r="AQ1171">
            <v>0</v>
          </cell>
          <cell r="AR1171">
            <v>0</v>
          </cell>
          <cell r="AS1171">
            <v>0</v>
          </cell>
          <cell r="AT1171">
            <v>0</v>
          </cell>
          <cell r="AU1171">
            <v>0</v>
          </cell>
          <cell r="AV1171">
            <v>0</v>
          </cell>
        </row>
        <row r="1172">
          <cell r="A1172" t="str">
            <v>May</v>
          </cell>
          <cell r="B1172" t="str">
            <v>2010-2011</v>
          </cell>
          <cell r="C1172" t="str">
            <v>11000.512015.913</v>
          </cell>
          <cell r="D1172" t="str">
            <v>MCCR</v>
          </cell>
          <cell r="E1172" t="str">
            <v>MCCR</v>
          </cell>
          <cell r="F1172">
            <v>40688</v>
          </cell>
          <cell r="G1172">
            <v>202388</v>
          </cell>
          <cell r="H1172" t="str">
            <v>CBS Outdoor</v>
          </cell>
          <cell r="I1172">
            <v>1000</v>
          </cell>
          <cell r="J1172" t="str">
            <v>00142398</v>
          </cell>
          <cell r="L1172" t="str">
            <v>02468469</v>
          </cell>
          <cell r="N1172" t="str">
            <v>MCCR</v>
          </cell>
          <cell r="O1172" t="str">
            <v>Outdoor</v>
          </cell>
          <cell r="P1172" t="str">
            <v>Yes</v>
          </cell>
          <cell r="Q1172">
            <v>1000</v>
          </cell>
          <cell r="R1172">
            <v>0</v>
          </cell>
          <cell r="S1172">
            <v>0</v>
          </cell>
          <cell r="T1172">
            <v>1000</v>
          </cell>
          <cell r="U1172">
            <v>0</v>
          </cell>
          <cell r="V1172">
            <v>0</v>
          </cell>
          <cell r="W1172">
            <v>0</v>
          </cell>
          <cell r="X1172" t="str">
            <v>May2010-2011</v>
          </cell>
          <cell r="Y1172" t="str">
            <v>May2010-2011OutdoorMCCR</v>
          </cell>
          <cell r="Z1172" t="str">
            <v>Outdoor202388MCCR</v>
          </cell>
          <cell r="AA1172" t="str">
            <v>May2010-2011MCCR</v>
          </cell>
          <cell r="AB1172" t="str">
            <v>OutdoorMCCR</v>
          </cell>
          <cell r="AC1172" t="str">
            <v>YesMCCROutdoor202388</v>
          </cell>
          <cell r="AD1172" t="str">
            <v>MCCRMayMCCR</v>
          </cell>
          <cell r="AE1172" t="str">
            <v>OutdoorMCCR202388May</v>
          </cell>
          <cell r="AF1172">
            <v>1000</v>
          </cell>
          <cell r="AG1172">
            <v>0</v>
          </cell>
          <cell r="AH1172">
            <v>0</v>
          </cell>
          <cell r="AI1172">
            <v>0</v>
          </cell>
          <cell r="AJ1172">
            <v>0</v>
          </cell>
          <cell r="AK1172">
            <v>0</v>
          </cell>
          <cell r="AL1172">
            <v>0</v>
          </cell>
          <cell r="AM1172">
            <v>0</v>
          </cell>
          <cell r="AN1172">
            <v>0</v>
          </cell>
          <cell r="AO1172">
            <v>1000</v>
          </cell>
          <cell r="AP1172">
            <v>0</v>
          </cell>
          <cell r="AQ1172">
            <v>0</v>
          </cell>
          <cell r="AR1172">
            <v>0</v>
          </cell>
          <cell r="AS1172">
            <v>0</v>
          </cell>
          <cell r="AT1172">
            <v>0</v>
          </cell>
          <cell r="AU1172">
            <v>0</v>
          </cell>
          <cell r="AV1172">
            <v>0</v>
          </cell>
        </row>
        <row r="1173">
          <cell r="A1173" t="str">
            <v>May</v>
          </cell>
          <cell r="B1173" t="str">
            <v>2010-2011</v>
          </cell>
          <cell r="C1173" t="str">
            <v>11000.512015.913</v>
          </cell>
          <cell r="D1173" t="str">
            <v>MCCR</v>
          </cell>
          <cell r="E1173" t="str">
            <v>MCCR</v>
          </cell>
          <cell r="F1173">
            <v>40688</v>
          </cell>
          <cell r="G1173">
            <v>26733</v>
          </cell>
          <cell r="H1173" t="str">
            <v>Clear Channel Broadcasting Inc</v>
          </cell>
          <cell r="I1173">
            <v>2627.2</v>
          </cell>
          <cell r="J1173" t="str">
            <v>00142389</v>
          </cell>
          <cell r="L1173" t="str">
            <v>106-200634</v>
          </cell>
          <cell r="N1173" t="str">
            <v>MCCR</v>
          </cell>
          <cell r="O1173" t="str">
            <v>Radio</v>
          </cell>
          <cell r="P1173" t="str">
            <v>Yes</v>
          </cell>
          <cell r="Q1173">
            <v>2627.2</v>
          </cell>
          <cell r="R1173">
            <v>0</v>
          </cell>
          <cell r="S1173">
            <v>0</v>
          </cell>
          <cell r="T1173">
            <v>2627.2</v>
          </cell>
          <cell r="U1173">
            <v>0</v>
          </cell>
          <cell r="V1173">
            <v>0</v>
          </cell>
          <cell r="W1173">
            <v>0</v>
          </cell>
          <cell r="X1173" t="str">
            <v>May2010-2011</v>
          </cell>
          <cell r="Y1173" t="str">
            <v>May2010-2011RadioMCCR</v>
          </cell>
          <cell r="Z1173" t="str">
            <v>Radio26733MCCR</v>
          </cell>
          <cell r="AA1173" t="str">
            <v>May2010-2011MCCR</v>
          </cell>
          <cell r="AB1173" t="str">
            <v>RadioMCCR</v>
          </cell>
          <cell r="AC1173" t="str">
            <v>YesMCCRRadio26733</v>
          </cell>
          <cell r="AD1173" t="str">
            <v>MCCRMayMCCR</v>
          </cell>
          <cell r="AE1173" t="str">
            <v>RadioMCCR26733May</v>
          </cell>
          <cell r="AF1173">
            <v>2627.2</v>
          </cell>
          <cell r="AG1173">
            <v>0</v>
          </cell>
          <cell r="AH1173">
            <v>0</v>
          </cell>
          <cell r="AI1173">
            <v>0</v>
          </cell>
          <cell r="AJ1173">
            <v>0</v>
          </cell>
          <cell r="AK1173">
            <v>0</v>
          </cell>
          <cell r="AL1173">
            <v>0</v>
          </cell>
          <cell r="AM1173">
            <v>0</v>
          </cell>
          <cell r="AN1173">
            <v>0</v>
          </cell>
          <cell r="AO1173">
            <v>2627.2</v>
          </cell>
          <cell r="AP1173">
            <v>0</v>
          </cell>
          <cell r="AQ1173">
            <v>0</v>
          </cell>
          <cell r="AR1173">
            <v>0</v>
          </cell>
          <cell r="AS1173">
            <v>0</v>
          </cell>
          <cell r="AT1173">
            <v>0</v>
          </cell>
          <cell r="AU1173">
            <v>0</v>
          </cell>
          <cell r="AV1173">
            <v>0</v>
          </cell>
        </row>
        <row r="1174">
          <cell r="A1174" t="str">
            <v>May</v>
          </cell>
          <cell r="B1174" t="str">
            <v>2010-2011</v>
          </cell>
          <cell r="C1174" t="str">
            <v>11000.512015.913</v>
          </cell>
          <cell r="D1174" t="str">
            <v>MCCR</v>
          </cell>
          <cell r="E1174" t="str">
            <v>MCCR</v>
          </cell>
          <cell r="F1174">
            <v>40688</v>
          </cell>
          <cell r="G1174">
            <v>97217</v>
          </cell>
          <cell r="H1174" t="str">
            <v>Orlando Business Journal</v>
          </cell>
          <cell r="I1174">
            <v>600</v>
          </cell>
          <cell r="J1174" t="str">
            <v>00142353</v>
          </cell>
          <cell r="L1174" t="str">
            <v>INV0002543</v>
          </cell>
          <cell r="N1174" t="str">
            <v>MCCR</v>
          </cell>
          <cell r="O1174" t="str">
            <v>Print-Newspaper</v>
          </cell>
          <cell r="P1174" t="str">
            <v>No</v>
          </cell>
          <cell r="Q1174">
            <v>0</v>
          </cell>
          <cell r="R1174">
            <v>600</v>
          </cell>
          <cell r="S1174">
            <v>0</v>
          </cell>
          <cell r="T1174">
            <v>0</v>
          </cell>
          <cell r="U1174">
            <v>0</v>
          </cell>
          <cell r="V1174">
            <v>600</v>
          </cell>
          <cell r="W1174">
            <v>0</v>
          </cell>
          <cell r="X1174" t="str">
            <v>May2010-2011</v>
          </cell>
          <cell r="Y1174" t="str">
            <v>May2010-2011Print-NewspaperMCCR</v>
          </cell>
          <cell r="Z1174" t="str">
            <v>Print-Newspaper97217MCCR</v>
          </cell>
          <cell r="AA1174" t="str">
            <v>May2010-2011MCCR</v>
          </cell>
          <cell r="AB1174" t="str">
            <v>Print-NewspaperMCCR</v>
          </cell>
          <cell r="AC1174" t="str">
            <v>NoMCCRPrint-Newspaper97217</v>
          </cell>
          <cell r="AD1174" t="str">
            <v>MCCRMayMCCR</v>
          </cell>
          <cell r="AE1174" t="str">
            <v>Print-NewspaperMCCR97217May</v>
          </cell>
          <cell r="AF1174">
            <v>600</v>
          </cell>
          <cell r="AG1174">
            <v>0</v>
          </cell>
          <cell r="AH1174">
            <v>0</v>
          </cell>
          <cell r="AI1174">
            <v>0</v>
          </cell>
          <cell r="AJ1174">
            <v>0</v>
          </cell>
          <cell r="AK1174">
            <v>0</v>
          </cell>
          <cell r="AL1174">
            <v>0</v>
          </cell>
          <cell r="AM1174">
            <v>0</v>
          </cell>
          <cell r="AN1174">
            <v>0</v>
          </cell>
          <cell r="AO1174">
            <v>600</v>
          </cell>
          <cell r="AP1174">
            <v>0</v>
          </cell>
          <cell r="AQ1174">
            <v>0</v>
          </cell>
          <cell r="AR1174">
            <v>0</v>
          </cell>
          <cell r="AS1174">
            <v>0</v>
          </cell>
          <cell r="AT1174">
            <v>0</v>
          </cell>
          <cell r="AU1174">
            <v>0</v>
          </cell>
          <cell r="AV1174">
            <v>0</v>
          </cell>
        </row>
        <row r="1175">
          <cell r="A1175" t="str">
            <v>May</v>
          </cell>
          <cell r="B1175" t="str">
            <v>2010-2011</v>
          </cell>
          <cell r="C1175" t="str">
            <v>11000.512015.913</v>
          </cell>
          <cell r="D1175" t="str">
            <v>MCCR</v>
          </cell>
          <cell r="E1175" t="str">
            <v>MCCR</v>
          </cell>
          <cell r="F1175">
            <v>40694</v>
          </cell>
          <cell r="G1175">
            <v>202388</v>
          </cell>
          <cell r="H1175" t="str">
            <v>CBS Outdoor</v>
          </cell>
          <cell r="I1175">
            <v>1300</v>
          </cell>
          <cell r="J1175" t="str">
            <v>00142400</v>
          </cell>
          <cell r="L1175" t="str">
            <v>02471133</v>
          </cell>
          <cell r="N1175" t="str">
            <v>MCCR</v>
          </cell>
          <cell r="O1175" t="str">
            <v>Outdoor</v>
          </cell>
          <cell r="P1175" t="str">
            <v>Yes</v>
          </cell>
          <cell r="Q1175">
            <v>1300</v>
          </cell>
          <cell r="R1175">
            <v>0</v>
          </cell>
          <cell r="S1175">
            <v>0</v>
          </cell>
          <cell r="T1175">
            <v>1300</v>
          </cell>
          <cell r="U1175">
            <v>0</v>
          </cell>
          <cell r="V1175">
            <v>0</v>
          </cell>
          <cell r="W1175">
            <v>0</v>
          </cell>
          <cell r="X1175" t="str">
            <v>May2010-2011</v>
          </cell>
          <cell r="Y1175" t="str">
            <v>May2010-2011OutdoorMCCR</v>
          </cell>
          <cell r="Z1175" t="str">
            <v>Outdoor202388MCCR</v>
          </cell>
          <cell r="AA1175" t="str">
            <v>May2010-2011MCCR</v>
          </cell>
          <cell r="AB1175" t="str">
            <v>OutdoorMCCR</v>
          </cell>
          <cell r="AC1175" t="str">
            <v>YesMCCROutdoor202388</v>
          </cell>
          <cell r="AD1175" t="str">
            <v>MCCRMayMCCR</v>
          </cell>
          <cell r="AE1175" t="str">
            <v>OutdoorMCCR202388May</v>
          </cell>
          <cell r="AF1175">
            <v>1300</v>
          </cell>
          <cell r="AG1175">
            <v>0</v>
          </cell>
          <cell r="AH1175">
            <v>0</v>
          </cell>
          <cell r="AI1175">
            <v>0</v>
          </cell>
          <cell r="AJ1175">
            <v>0</v>
          </cell>
          <cell r="AK1175">
            <v>0</v>
          </cell>
          <cell r="AL1175">
            <v>0</v>
          </cell>
          <cell r="AM1175">
            <v>0</v>
          </cell>
          <cell r="AN1175">
            <v>0</v>
          </cell>
          <cell r="AO1175">
            <v>1300</v>
          </cell>
          <cell r="AP1175">
            <v>0</v>
          </cell>
          <cell r="AQ1175">
            <v>0</v>
          </cell>
          <cell r="AR1175">
            <v>0</v>
          </cell>
          <cell r="AS1175">
            <v>0</v>
          </cell>
          <cell r="AT1175">
            <v>0</v>
          </cell>
          <cell r="AU1175">
            <v>0</v>
          </cell>
          <cell r="AV1175">
            <v>0</v>
          </cell>
        </row>
        <row r="1176">
          <cell r="A1176" t="str">
            <v>May</v>
          </cell>
          <cell r="B1176" t="str">
            <v>2010-2011</v>
          </cell>
          <cell r="C1176" t="str">
            <v>11000.512015.913</v>
          </cell>
          <cell r="D1176" t="str">
            <v>MCCR</v>
          </cell>
          <cell r="E1176" t="str">
            <v>MCCR</v>
          </cell>
          <cell r="F1176">
            <v>40694</v>
          </cell>
          <cell r="G1176">
            <v>102342</v>
          </cell>
          <cell r="H1176" t="str">
            <v>I Stock International IStock P</v>
          </cell>
          <cell r="I1176">
            <v>430</v>
          </cell>
          <cell r="J1176" t="str">
            <v>00142441</v>
          </cell>
          <cell r="L1176" t="str">
            <v>AMX161225111126501</v>
          </cell>
          <cell r="N1176" t="str">
            <v>MCCR</v>
          </cell>
          <cell r="O1176" t="str">
            <v>Production</v>
          </cell>
          <cell r="P1176" t="str">
            <v>No</v>
          </cell>
          <cell r="Q1176">
            <v>0</v>
          </cell>
          <cell r="R1176">
            <v>430</v>
          </cell>
          <cell r="S1176">
            <v>0</v>
          </cell>
          <cell r="T1176">
            <v>0</v>
          </cell>
          <cell r="U1176">
            <v>0</v>
          </cell>
          <cell r="V1176">
            <v>430</v>
          </cell>
          <cell r="W1176">
            <v>0</v>
          </cell>
          <cell r="X1176" t="str">
            <v>May2010-2011</v>
          </cell>
          <cell r="Y1176" t="str">
            <v>May2010-2011ProductionMCCR</v>
          </cell>
          <cell r="Z1176" t="str">
            <v>Production102342MCCR</v>
          </cell>
          <cell r="AA1176" t="str">
            <v>May2010-2011MCCR</v>
          </cell>
          <cell r="AB1176" t="str">
            <v>ProductionMCCR</v>
          </cell>
          <cell r="AC1176" t="str">
            <v>NoMCCRProduction102342</v>
          </cell>
          <cell r="AD1176" t="str">
            <v>MCCRMayMCCR</v>
          </cell>
          <cell r="AE1176" t="str">
            <v>ProductionMCCR102342May</v>
          </cell>
          <cell r="AF1176">
            <v>430</v>
          </cell>
          <cell r="AG1176">
            <v>0</v>
          </cell>
          <cell r="AH1176">
            <v>0</v>
          </cell>
          <cell r="AI1176">
            <v>0</v>
          </cell>
          <cell r="AJ1176">
            <v>0</v>
          </cell>
          <cell r="AK1176">
            <v>0</v>
          </cell>
          <cell r="AL1176">
            <v>0</v>
          </cell>
          <cell r="AM1176">
            <v>0</v>
          </cell>
          <cell r="AN1176">
            <v>0</v>
          </cell>
          <cell r="AO1176">
            <v>430</v>
          </cell>
          <cell r="AP1176">
            <v>0</v>
          </cell>
          <cell r="AQ1176">
            <v>0</v>
          </cell>
          <cell r="AR1176">
            <v>0</v>
          </cell>
          <cell r="AS1176">
            <v>0</v>
          </cell>
          <cell r="AT1176">
            <v>0</v>
          </cell>
          <cell r="AU1176">
            <v>0</v>
          </cell>
          <cell r="AV1176">
            <v>0</v>
          </cell>
        </row>
        <row r="1177">
          <cell r="A1177" t="str">
            <v>June</v>
          </cell>
          <cell r="B1177" t="str">
            <v>2010-2011</v>
          </cell>
          <cell r="C1177" t="str">
            <v>11000.512015.913</v>
          </cell>
          <cell r="D1177" t="str">
            <v>MCCR</v>
          </cell>
          <cell r="E1177" t="str">
            <v>MCCR</v>
          </cell>
          <cell r="F1177">
            <v>40704</v>
          </cell>
          <cell r="G1177">
            <v>146250</v>
          </cell>
          <cell r="H1177" t="str">
            <v>Appleton Creative Incorporated</v>
          </cell>
          <cell r="I1177">
            <v>987.5</v>
          </cell>
          <cell r="J1177" t="str">
            <v>00142581</v>
          </cell>
          <cell r="L1177" t="str">
            <v>124796</v>
          </cell>
          <cell r="M1177" t="str">
            <v>VIDEO PRODUCTION SERVICES</v>
          </cell>
          <cell r="N1177" t="str">
            <v>MCCR</v>
          </cell>
          <cell r="O1177" t="str">
            <v>Production</v>
          </cell>
          <cell r="P1177" t="str">
            <v>No</v>
          </cell>
          <cell r="Q1177">
            <v>0</v>
          </cell>
          <cell r="R1177">
            <v>987.5</v>
          </cell>
          <cell r="S1177">
            <v>0</v>
          </cell>
          <cell r="T1177">
            <v>0</v>
          </cell>
          <cell r="U1177">
            <v>0</v>
          </cell>
          <cell r="V1177">
            <v>987.5</v>
          </cell>
          <cell r="W1177">
            <v>0</v>
          </cell>
          <cell r="X1177" t="str">
            <v>June2010-2011</v>
          </cell>
          <cell r="Y1177" t="str">
            <v>June2010-2011ProductionMCCR</v>
          </cell>
          <cell r="Z1177" t="str">
            <v>Production146250MCCR</v>
          </cell>
          <cell r="AA1177" t="str">
            <v>June2010-2011MCCR</v>
          </cell>
          <cell r="AB1177" t="str">
            <v>ProductionMCCR</v>
          </cell>
          <cell r="AC1177" t="str">
            <v>NoMCCRProduction146250</v>
          </cell>
          <cell r="AD1177" t="str">
            <v>MCCRJuneMCCR</v>
          </cell>
          <cell r="AE1177" t="str">
            <v>ProductionMCCR146250June</v>
          </cell>
          <cell r="AF1177">
            <v>987.5</v>
          </cell>
          <cell r="AG1177">
            <v>0</v>
          </cell>
          <cell r="AH1177">
            <v>0</v>
          </cell>
          <cell r="AI1177">
            <v>0</v>
          </cell>
          <cell r="AJ1177">
            <v>0</v>
          </cell>
          <cell r="AK1177">
            <v>0</v>
          </cell>
          <cell r="AL1177">
            <v>0</v>
          </cell>
          <cell r="AM1177">
            <v>0</v>
          </cell>
          <cell r="AN1177">
            <v>0</v>
          </cell>
          <cell r="AO1177">
            <v>0</v>
          </cell>
          <cell r="AP1177">
            <v>987.5</v>
          </cell>
          <cell r="AQ1177">
            <v>0</v>
          </cell>
          <cell r="AR1177">
            <v>0</v>
          </cell>
          <cell r="AS1177">
            <v>0</v>
          </cell>
          <cell r="AT1177">
            <v>0</v>
          </cell>
          <cell r="AU1177">
            <v>0</v>
          </cell>
          <cell r="AV1177">
            <v>0</v>
          </cell>
        </row>
        <row r="1178">
          <cell r="A1178" t="str">
            <v>June</v>
          </cell>
          <cell r="B1178" t="str">
            <v>2010-2011</v>
          </cell>
          <cell r="C1178" t="str">
            <v>11000.512015.913</v>
          </cell>
          <cell r="D1178" t="str">
            <v>MCCR</v>
          </cell>
          <cell r="E1178" t="str">
            <v>MCCR</v>
          </cell>
          <cell r="F1178">
            <v>40704</v>
          </cell>
          <cell r="G1178">
            <v>146250</v>
          </cell>
          <cell r="H1178" t="str">
            <v>Appleton Creative Incorporated</v>
          </cell>
          <cell r="I1178">
            <v>2145</v>
          </cell>
          <cell r="J1178" t="str">
            <v>00142581</v>
          </cell>
          <cell r="L1178" t="str">
            <v>124806</v>
          </cell>
          <cell r="M1178" t="str">
            <v>VIDEO PRODUCTION SERVICES</v>
          </cell>
          <cell r="N1178" t="str">
            <v>MCCR</v>
          </cell>
          <cell r="O1178" t="str">
            <v>Production</v>
          </cell>
          <cell r="P1178" t="str">
            <v>No</v>
          </cell>
          <cell r="Q1178">
            <v>0</v>
          </cell>
          <cell r="R1178">
            <v>2145</v>
          </cell>
          <cell r="S1178">
            <v>0</v>
          </cell>
          <cell r="T1178">
            <v>0</v>
          </cell>
          <cell r="U1178">
            <v>0</v>
          </cell>
          <cell r="V1178">
            <v>2145</v>
          </cell>
          <cell r="W1178">
            <v>0</v>
          </cell>
          <cell r="X1178" t="str">
            <v>June2010-2011</v>
          </cell>
          <cell r="Y1178" t="str">
            <v>June2010-2011ProductionMCCR</v>
          </cell>
          <cell r="Z1178" t="str">
            <v>Production146250MCCR</v>
          </cell>
          <cell r="AA1178" t="str">
            <v>June2010-2011MCCR</v>
          </cell>
          <cell r="AB1178" t="str">
            <v>ProductionMCCR</v>
          </cell>
          <cell r="AC1178" t="str">
            <v>NoMCCRProduction146250</v>
          </cell>
          <cell r="AD1178" t="str">
            <v>MCCRJuneMCCR</v>
          </cell>
          <cell r="AE1178" t="str">
            <v>ProductionMCCR146250June</v>
          </cell>
          <cell r="AF1178">
            <v>2145</v>
          </cell>
          <cell r="AG1178">
            <v>0</v>
          </cell>
          <cell r="AH1178">
            <v>0</v>
          </cell>
          <cell r="AI1178">
            <v>0</v>
          </cell>
          <cell r="AJ1178">
            <v>0</v>
          </cell>
          <cell r="AK1178">
            <v>0</v>
          </cell>
          <cell r="AL1178">
            <v>0</v>
          </cell>
          <cell r="AM1178">
            <v>0</v>
          </cell>
          <cell r="AN1178">
            <v>0</v>
          </cell>
          <cell r="AO1178">
            <v>0</v>
          </cell>
          <cell r="AP1178">
            <v>2145</v>
          </cell>
          <cell r="AQ1178">
            <v>0</v>
          </cell>
          <cell r="AR1178">
            <v>0</v>
          </cell>
          <cell r="AS1178">
            <v>0</v>
          </cell>
          <cell r="AT1178">
            <v>0</v>
          </cell>
          <cell r="AU1178">
            <v>0</v>
          </cell>
          <cell r="AV1178">
            <v>0</v>
          </cell>
        </row>
        <row r="1179">
          <cell r="A1179" t="str">
            <v>June</v>
          </cell>
          <cell r="B1179" t="str">
            <v>2010-2011</v>
          </cell>
          <cell r="C1179" t="str">
            <v>11000.512015.913</v>
          </cell>
          <cell r="D1179" t="str">
            <v>MCCR</v>
          </cell>
          <cell r="E1179" t="str">
            <v>MCCR</v>
          </cell>
          <cell r="F1179">
            <v>40714</v>
          </cell>
          <cell r="G1179">
            <v>58871</v>
          </cell>
          <cell r="H1179" t="str">
            <v>Orlando Sentinel</v>
          </cell>
          <cell r="I1179">
            <v>1000</v>
          </cell>
          <cell r="J1179" t="str">
            <v>00142642</v>
          </cell>
          <cell r="L1179" t="str">
            <v>031374001</v>
          </cell>
          <cell r="M1179" t="str">
            <v>Annual Print, Internet &amp;</v>
          </cell>
          <cell r="N1179" t="str">
            <v>MCCR</v>
          </cell>
          <cell r="O1179" t="str">
            <v>Print-Newspaper</v>
          </cell>
          <cell r="P1179" t="str">
            <v>Yes</v>
          </cell>
          <cell r="Q1179">
            <v>1000</v>
          </cell>
          <cell r="R1179">
            <v>0</v>
          </cell>
          <cell r="S1179">
            <v>0</v>
          </cell>
          <cell r="T1179">
            <v>1000</v>
          </cell>
          <cell r="U1179">
            <v>0</v>
          </cell>
          <cell r="V1179">
            <v>0</v>
          </cell>
          <cell r="W1179">
            <v>0</v>
          </cell>
          <cell r="X1179" t="str">
            <v>June2010-2011</v>
          </cell>
          <cell r="Y1179" t="str">
            <v>June2010-2011Print-NewspaperMCCR</v>
          </cell>
          <cell r="Z1179" t="str">
            <v>Print-Newspaper58871MCCR</v>
          </cell>
          <cell r="AA1179" t="str">
            <v>June2010-2011MCCR</v>
          </cell>
          <cell r="AB1179" t="str">
            <v>Print-NewspaperMCCR</v>
          </cell>
          <cell r="AC1179" t="str">
            <v>YesMCCRPrint-Newspaper58871</v>
          </cell>
          <cell r="AD1179" t="str">
            <v>MCCRJuneMCCR</v>
          </cell>
          <cell r="AE1179" t="str">
            <v>Print-NewspaperMCCR58871June</v>
          </cell>
          <cell r="AF1179">
            <v>1000</v>
          </cell>
          <cell r="AG1179">
            <v>0</v>
          </cell>
          <cell r="AH1179">
            <v>0</v>
          </cell>
          <cell r="AI1179">
            <v>0</v>
          </cell>
          <cell r="AJ1179">
            <v>0</v>
          </cell>
          <cell r="AK1179">
            <v>0</v>
          </cell>
          <cell r="AL1179">
            <v>0</v>
          </cell>
          <cell r="AM1179">
            <v>0</v>
          </cell>
          <cell r="AN1179">
            <v>0</v>
          </cell>
          <cell r="AO1179">
            <v>0</v>
          </cell>
          <cell r="AP1179">
            <v>1000</v>
          </cell>
          <cell r="AQ1179">
            <v>0</v>
          </cell>
          <cell r="AR1179">
            <v>0</v>
          </cell>
          <cell r="AS1179">
            <v>0</v>
          </cell>
          <cell r="AT1179">
            <v>0</v>
          </cell>
          <cell r="AU1179">
            <v>0</v>
          </cell>
          <cell r="AV1179">
            <v>0</v>
          </cell>
        </row>
        <row r="1180">
          <cell r="A1180" t="str">
            <v>June</v>
          </cell>
          <cell r="B1180" t="str">
            <v>2010-2011</v>
          </cell>
          <cell r="C1180" t="str">
            <v>11000.512015.913</v>
          </cell>
          <cell r="D1180" t="str">
            <v>MCCR</v>
          </cell>
          <cell r="E1180" t="str">
            <v>MCCR</v>
          </cell>
          <cell r="F1180">
            <v>40714</v>
          </cell>
          <cell r="G1180">
            <v>58871</v>
          </cell>
          <cell r="H1180" t="str">
            <v>Orlando Sentinel</v>
          </cell>
          <cell r="I1180">
            <v>950</v>
          </cell>
          <cell r="J1180" t="str">
            <v>00142642</v>
          </cell>
          <cell r="L1180" t="str">
            <v>032364003</v>
          </cell>
          <cell r="M1180" t="str">
            <v>Annual Print, Internet &amp;</v>
          </cell>
          <cell r="N1180" t="str">
            <v>MCCR</v>
          </cell>
          <cell r="O1180" t="str">
            <v>Print-Newspaper</v>
          </cell>
          <cell r="P1180" t="str">
            <v>No</v>
          </cell>
          <cell r="Q1180">
            <v>0</v>
          </cell>
          <cell r="R1180">
            <v>950</v>
          </cell>
          <cell r="S1180">
            <v>0</v>
          </cell>
          <cell r="T1180">
            <v>0</v>
          </cell>
          <cell r="U1180">
            <v>0</v>
          </cell>
          <cell r="V1180">
            <v>950</v>
          </cell>
          <cell r="W1180">
            <v>0</v>
          </cell>
          <cell r="X1180" t="str">
            <v>June2010-2011</v>
          </cell>
          <cell r="Y1180" t="str">
            <v>June2010-2011Print-NewspaperMCCR</v>
          </cell>
          <cell r="Z1180" t="str">
            <v>Print-Newspaper58871MCCR</v>
          </cell>
          <cell r="AA1180" t="str">
            <v>June2010-2011MCCR</v>
          </cell>
          <cell r="AB1180" t="str">
            <v>Print-NewspaperMCCR</v>
          </cell>
          <cell r="AC1180" t="str">
            <v>NoMCCRPrint-Newspaper58871</v>
          </cell>
          <cell r="AD1180" t="str">
            <v>MCCRJuneMCCR</v>
          </cell>
          <cell r="AE1180" t="str">
            <v>Print-NewspaperMCCR58871June</v>
          </cell>
          <cell r="AF1180">
            <v>950</v>
          </cell>
          <cell r="AG1180">
            <v>0</v>
          </cell>
          <cell r="AH1180">
            <v>0</v>
          </cell>
          <cell r="AI1180">
            <v>0</v>
          </cell>
          <cell r="AJ1180">
            <v>0</v>
          </cell>
          <cell r="AK1180">
            <v>0</v>
          </cell>
          <cell r="AL1180">
            <v>0</v>
          </cell>
          <cell r="AM1180">
            <v>0</v>
          </cell>
          <cell r="AN1180">
            <v>0</v>
          </cell>
          <cell r="AO1180">
            <v>0</v>
          </cell>
          <cell r="AP1180">
            <v>950</v>
          </cell>
          <cell r="AQ1180">
            <v>0</v>
          </cell>
          <cell r="AR1180">
            <v>0</v>
          </cell>
          <cell r="AS1180">
            <v>0</v>
          </cell>
          <cell r="AT1180">
            <v>0</v>
          </cell>
          <cell r="AU1180">
            <v>0</v>
          </cell>
          <cell r="AV1180">
            <v>0</v>
          </cell>
        </row>
        <row r="1181">
          <cell r="A1181" t="str">
            <v>June</v>
          </cell>
          <cell r="B1181" t="str">
            <v>2010-2011</v>
          </cell>
          <cell r="C1181" t="str">
            <v>11000.512015.913</v>
          </cell>
          <cell r="D1181" t="str">
            <v>MCCR</v>
          </cell>
          <cell r="E1181" t="str">
            <v>MCCR</v>
          </cell>
          <cell r="F1181">
            <v>40714</v>
          </cell>
          <cell r="G1181">
            <v>58871</v>
          </cell>
          <cell r="H1181" t="str">
            <v>Orlando Sentinel</v>
          </cell>
          <cell r="I1181">
            <v>11765</v>
          </cell>
          <cell r="J1181" t="str">
            <v>00142642</v>
          </cell>
          <cell r="L1181" t="str">
            <v>032364001</v>
          </cell>
          <cell r="M1181" t="str">
            <v>Annual Print, Internet &amp;</v>
          </cell>
          <cell r="N1181" t="str">
            <v>MCCR</v>
          </cell>
          <cell r="O1181" t="str">
            <v>Print-Newspaper</v>
          </cell>
          <cell r="P1181" t="str">
            <v>Yes</v>
          </cell>
          <cell r="Q1181">
            <v>11765</v>
          </cell>
          <cell r="R1181">
            <v>0</v>
          </cell>
          <cell r="S1181">
            <v>0</v>
          </cell>
          <cell r="T1181">
            <v>11765</v>
          </cell>
          <cell r="U1181">
            <v>0</v>
          </cell>
          <cell r="V1181">
            <v>0</v>
          </cell>
          <cell r="W1181">
            <v>0</v>
          </cell>
          <cell r="X1181" t="str">
            <v>June2010-2011</v>
          </cell>
          <cell r="Y1181" t="str">
            <v>June2010-2011Print-NewspaperMCCR</v>
          </cell>
          <cell r="Z1181" t="str">
            <v>Print-Newspaper58871MCCR</v>
          </cell>
          <cell r="AA1181" t="str">
            <v>June2010-2011MCCR</v>
          </cell>
          <cell r="AB1181" t="str">
            <v>Print-NewspaperMCCR</v>
          </cell>
          <cell r="AC1181" t="str">
            <v>YesMCCRPrint-Newspaper58871</v>
          </cell>
          <cell r="AD1181" t="str">
            <v>MCCRJuneMCCR</v>
          </cell>
          <cell r="AE1181" t="str">
            <v>Print-NewspaperMCCR58871June</v>
          </cell>
          <cell r="AF1181">
            <v>11765</v>
          </cell>
          <cell r="AG1181">
            <v>0</v>
          </cell>
          <cell r="AH1181">
            <v>0</v>
          </cell>
          <cell r="AI1181">
            <v>0</v>
          </cell>
          <cell r="AJ1181">
            <v>0</v>
          </cell>
          <cell r="AK1181">
            <v>0</v>
          </cell>
          <cell r="AL1181">
            <v>0</v>
          </cell>
          <cell r="AM1181">
            <v>0</v>
          </cell>
          <cell r="AN1181">
            <v>0</v>
          </cell>
          <cell r="AO1181">
            <v>0</v>
          </cell>
          <cell r="AP1181">
            <v>11765</v>
          </cell>
          <cell r="AQ1181">
            <v>0</v>
          </cell>
          <cell r="AR1181">
            <v>0</v>
          </cell>
          <cell r="AS1181">
            <v>0</v>
          </cell>
          <cell r="AT1181">
            <v>0</v>
          </cell>
          <cell r="AU1181">
            <v>0</v>
          </cell>
          <cell r="AV1181">
            <v>0</v>
          </cell>
        </row>
        <row r="1182">
          <cell r="A1182" t="str">
            <v>June</v>
          </cell>
          <cell r="B1182" t="str">
            <v>2010-2011</v>
          </cell>
          <cell r="C1182" t="str">
            <v>11000.512015.913</v>
          </cell>
          <cell r="D1182" t="str">
            <v>MCCR</v>
          </cell>
          <cell r="E1182" t="str">
            <v>MCCR</v>
          </cell>
          <cell r="F1182">
            <v>40715</v>
          </cell>
          <cell r="G1182">
            <v>212178</v>
          </cell>
          <cell r="H1182" t="str">
            <v>Outlook Media Inc</v>
          </cell>
          <cell r="I1182">
            <v>750</v>
          </cell>
          <cell r="J1182" t="str">
            <v>00142679</v>
          </cell>
          <cell r="L1182" t="str">
            <v>OUTDOOR AD JUNE 2011</v>
          </cell>
          <cell r="M1182" t="str">
            <v>Annual Print, Internet &amp;</v>
          </cell>
          <cell r="N1182" t="str">
            <v>MCCR</v>
          </cell>
          <cell r="O1182" t="str">
            <v>Outdoor</v>
          </cell>
          <cell r="P1182" t="str">
            <v>Yes</v>
          </cell>
          <cell r="Q1182">
            <v>750</v>
          </cell>
          <cell r="R1182">
            <v>0</v>
          </cell>
          <cell r="S1182">
            <v>0</v>
          </cell>
          <cell r="T1182">
            <v>750</v>
          </cell>
          <cell r="U1182">
            <v>0</v>
          </cell>
          <cell r="V1182">
            <v>0</v>
          </cell>
          <cell r="W1182">
            <v>0</v>
          </cell>
          <cell r="X1182" t="str">
            <v>June2010-2011</v>
          </cell>
          <cell r="Y1182" t="str">
            <v>June2010-2011OutdoorMCCR</v>
          </cell>
          <cell r="Z1182" t="str">
            <v>Outdoor212178MCCR</v>
          </cell>
          <cell r="AA1182" t="str">
            <v>June2010-2011MCCR</v>
          </cell>
          <cell r="AB1182" t="str">
            <v>OutdoorMCCR</v>
          </cell>
          <cell r="AC1182" t="str">
            <v>YesMCCROutdoor212178</v>
          </cell>
          <cell r="AD1182" t="str">
            <v>MCCRJuneMCCR</v>
          </cell>
          <cell r="AE1182" t="str">
            <v>OutdoorMCCR212178June</v>
          </cell>
          <cell r="AF1182">
            <v>750</v>
          </cell>
          <cell r="AG1182">
            <v>0</v>
          </cell>
          <cell r="AH1182">
            <v>0</v>
          </cell>
          <cell r="AI1182">
            <v>0</v>
          </cell>
          <cell r="AJ1182">
            <v>0</v>
          </cell>
          <cell r="AK1182">
            <v>0</v>
          </cell>
          <cell r="AL1182">
            <v>0</v>
          </cell>
          <cell r="AM1182">
            <v>0</v>
          </cell>
          <cell r="AN1182">
            <v>0</v>
          </cell>
          <cell r="AO1182">
            <v>0</v>
          </cell>
          <cell r="AP1182">
            <v>750</v>
          </cell>
          <cell r="AQ1182">
            <v>0</v>
          </cell>
          <cell r="AR1182">
            <v>0</v>
          </cell>
          <cell r="AS1182">
            <v>0</v>
          </cell>
          <cell r="AT1182">
            <v>0</v>
          </cell>
          <cell r="AU1182">
            <v>0</v>
          </cell>
          <cell r="AV1182">
            <v>0</v>
          </cell>
        </row>
        <row r="1183">
          <cell r="A1183" t="str">
            <v>June</v>
          </cell>
          <cell r="B1183" t="str">
            <v>2010-2011</v>
          </cell>
          <cell r="C1183" t="str">
            <v>11000.512015.913</v>
          </cell>
          <cell r="D1183" t="str">
            <v>MCCR</v>
          </cell>
          <cell r="E1183" t="str">
            <v>MCCR</v>
          </cell>
          <cell r="F1183">
            <v>40716</v>
          </cell>
          <cell r="G1183">
            <v>53404</v>
          </cell>
          <cell r="H1183" t="str">
            <v>Cox Radio WMMO FM</v>
          </cell>
          <cell r="I1183">
            <v>1062.5</v>
          </cell>
          <cell r="J1183" t="str">
            <v>00142708</v>
          </cell>
          <cell r="L1183" t="str">
            <v>IN-MMO-111054526</v>
          </cell>
          <cell r="M1183" t="str">
            <v>Annual Print, Internet &amp;</v>
          </cell>
          <cell r="N1183" t="str">
            <v>MCCR</v>
          </cell>
          <cell r="O1183" t="str">
            <v>Radio</v>
          </cell>
          <cell r="P1183" t="str">
            <v>Yes</v>
          </cell>
          <cell r="Q1183">
            <v>1062.5</v>
          </cell>
          <cell r="R1183">
            <v>0</v>
          </cell>
          <cell r="S1183">
            <v>0</v>
          </cell>
          <cell r="T1183">
            <v>1062.5</v>
          </cell>
          <cell r="U1183">
            <v>0</v>
          </cell>
          <cell r="V1183">
            <v>0</v>
          </cell>
          <cell r="W1183">
            <v>0</v>
          </cell>
          <cell r="X1183" t="str">
            <v>June2010-2011</v>
          </cell>
          <cell r="Y1183" t="str">
            <v>June2010-2011RadioMCCR</v>
          </cell>
          <cell r="Z1183" t="str">
            <v>Radio53404MCCR</v>
          </cell>
          <cell r="AA1183" t="str">
            <v>June2010-2011MCCR</v>
          </cell>
          <cell r="AB1183" t="str">
            <v>RadioMCCR</v>
          </cell>
          <cell r="AC1183" t="str">
            <v>YesMCCRRadio53404</v>
          </cell>
          <cell r="AD1183" t="str">
            <v>MCCRJuneMCCR</v>
          </cell>
          <cell r="AE1183" t="str">
            <v>RadioMCCR53404June</v>
          </cell>
          <cell r="AF1183">
            <v>1062.5</v>
          </cell>
          <cell r="AG1183">
            <v>0</v>
          </cell>
          <cell r="AH1183">
            <v>0</v>
          </cell>
          <cell r="AI1183">
            <v>0</v>
          </cell>
          <cell r="AJ1183">
            <v>0</v>
          </cell>
          <cell r="AK1183">
            <v>0</v>
          </cell>
          <cell r="AL1183">
            <v>0</v>
          </cell>
          <cell r="AM1183">
            <v>0</v>
          </cell>
          <cell r="AN1183">
            <v>0</v>
          </cell>
          <cell r="AO1183">
            <v>0</v>
          </cell>
          <cell r="AP1183">
            <v>1062.5</v>
          </cell>
          <cell r="AQ1183">
            <v>0</v>
          </cell>
          <cell r="AR1183">
            <v>0</v>
          </cell>
          <cell r="AS1183">
            <v>0</v>
          </cell>
          <cell r="AT1183">
            <v>0</v>
          </cell>
          <cell r="AU1183">
            <v>0</v>
          </cell>
          <cell r="AV1183">
            <v>0</v>
          </cell>
        </row>
        <row r="1184">
          <cell r="A1184" t="str">
            <v>June</v>
          </cell>
          <cell r="B1184" t="str">
            <v>2010-2011</v>
          </cell>
          <cell r="C1184" t="str">
            <v>11000.512015.913</v>
          </cell>
          <cell r="D1184" t="str">
            <v>MCCR</v>
          </cell>
          <cell r="E1184" t="str">
            <v>MCCR</v>
          </cell>
          <cell r="F1184">
            <v>40716</v>
          </cell>
          <cell r="G1184">
            <v>53406</v>
          </cell>
          <cell r="H1184" t="str">
            <v>Cox Radio WWKA FM</v>
          </cell>
          <cell r="I1184">
            <v>981.75</v>
          </cell>
          <cell r="J1184" t="str">
            <v>00142711</v>
          </cell>
          <cell r="L1184" t="str">
            <v>IN-WKA-111054621</v>
          </cell>
          <cell r="M1184" t="str">
            <v>Annual Print, Internet &amp;</v>
          </cell>
          <cell r="N1184" t="str">
            <v>MCCR</v>
          </cell>
          <cell r="O1184" t="str">
            <v>Radio</v>
          </cell>
          <cell r="P1184" t="str">
            <v>Yes</v>
          </cell>
          <cell r="Q1184">
            <v>981.75</v>
          </cell>
          <cell r="R1184">
            <v>0</v>
          </cell>
          <cell r="S1184">
            <v>0</v>
          </cell>
          <cell r="T1184">
            <v>981.75</v>
          </cell>
          <cell r="U1184">
            <v>0</v>
          </cell>
          <cell r="V1184">
            <v>0</v>
          </cell>
          <cell r="W1184">
            <v>0</v>
          </cell>
          <cell r="X1184" t="str">
            <v>June2010-2011</v>
          </cell>
          <cell r="Y1184" t="str">
            <v>June2010-2011RadioMCCR</v>
          </cell>
          <cell r="Z1184" t="str">
            <v>Radio53406MCCR</v>
          </cell>
          <cell r="AA1184" t="str">
            <v>June2010-2011MCCR</v>
          </cell>
          <cell r="AB1184" t="str">
            <v>RadioMCCR</v>
          </cell>
          <cell r="AC1184" t="str">
            <v>YesMCCRRadio53406</v>
          </cell>
          <cell r="AD1184" t="str">
            <v>MCCRJuneMCCR</v>
          </cell>
          <cell r="AE1184" t="str">
            <v>RadioMCCR53406June</v>
          </cell>
          <cell r="AF1184">
            <v>981.75</v>
          </cell>
          <cell r="AG1184">
            <v>0</v>
          </cell>
          <cell r="AH1184">
            <v>0</v>
          </cell>
          <cell r="AI1184">
            <v>0</v>
          </cell>
          <cell r="AJ1184">
            <v>0</v>
          </cell>
          <cell r="AK1184">
            <v>0</v>
          </cell>
          <cell r="AL1184">
            <v>0</v>
          </cell>
          <cell r="AM1184">
            <v>0</v>
          </cell>
          <cell r="AN1184">
            <v>0</v>
          </cell>
          <cell r="AO1184">
            <v>0</v>
          </cell>
          <cell r="AP1184">
            <v>981.75</v>
          </cell>
          <cell r="AQ1184">
            <v>0</v>
          </cell>
          <cell r="AR1184">
            <v>0</v>
          </cell>
          <cell r="AS1184">
            <v>0</v>
          </cell>
          <cell r="AT1184">
            <v>0</v>
          </cell>
          <cell r="AU1184">
            <v>0</v>
          </cell>
          <cell r="AV1184">
            <v>0</v>
          </cell>
        </row>
        <row r="1185">
          <cell r="A1185" t="str">
            <v>June</v>
          </cell>
          <cell r="B1185" t="str">
            <v>2010-2011</v>
          </cell>
          <cell r="C1185" t="str">
            <v>11000.512015.913</v>
          </cell>
          <cell r="D1185" t="str">
            <v>MCCR</v>
          </cell>
          <cell r="E1185" t="str">
            <v>MCCR</v>
          </cell>
          <cell r="F1185">
            <v>40718</v>
          </cell>
          <cell r="G1185">
            <v>215852</v>
          </cell>
          <cell r="H1185" t="str">
            <v>Fox Sports Net Florida Inc</v>
          </cell>
          <cell r="I1185">
            <v>1700</v>
          </cell>
          <cell r="J1185" t="str">
            <v>00142761</v>
          </cell>
          <cell r="L1185" t="str">
            <v>FL11050165</v>
          </cell>
          <cell r="M1185" t="str">
            <v>Annual Print, Internet &amp;</v>
          </cell>
          <cell r="N1185" t="str">
            <v>MCCR</v>
          </cell>
          <cell r="O1185" t="str">
            <v>Television</v>
          </cell>
          <cell r="P1185" t="str">
            <v>Yes</v>
          </cell>
          <cell r="Q1185">
            <v>1700</v>
          </cell>
          <cell r="R1185">
            <v>0</v>
          </cell>
          <cell r="S1185">
            <v>0</v>
          </cell>
          <cell r="T1185">
            <v>1700</v>
          </cell>
          <cell r="U1185">
            <v>0</v>
          </cell>
          <cell r="V1185">
            <v>0</v>
          </cell>
          <cell r="W1185">
            <v>0</v>
          </cell>
          <cell r="X1185" t="str">
            <v>June2010-2011</v>
          </cell>
          <cell r="Y1185" t="str">
            <v>June2010-2011TelevisionMCCR</v>
          </cell>
          <cell r="Z1185" t="str">
            <v>Television215852MCCR</v>
          </cell>
          <cell r="AA1185" t="str">
            <v>June2010-2011MCCR</v>
          </cell>
          <cell r="AB1185" t="str">
            <v>TelevisionMCCR</v>
          </cell>
          <cell r="AC1185" t="str">
            <v>YesMCCRTelevision215852</v>
          </cell>
          <cell r="AD1185" t="str">
            <v>MCCRJuneMCCR</v>
          </cell>
          <cell r="AE1185" t="str">
            <v>TelevisionMCCR215852June</v>
          </cell>
          <cell r="AF1185">
            <v>1700</v>
          </cell>
          <cell r="AG1185">
            <v>0</v>
          </cell>
          <cell r="AH1185">
            <v>0</v>
          </cell>
          <cell r="AI1185">
            <v>0</v>
          </cell>
          <cell r="AJ1185">
            <v>0</v>
          </cell>
          <cell r="AK1185">
            <v>0</v>
          </cell>
          <cell r="AL1185">
            <v>0</v>
          </cell>
          <cell r="AM1185">
            <v>0</v>
          </cell>
          <cell r="AN1185">
            <v>0</v>
          </cell>
          <cell r="AO1185">
            <v>0</v>
          </cell>
          <cell r="AP1185">
            <v>1700</v>
          </cell>
          <cell r="AQ1185">
            <v>0</v>
          </cell>
          <cell r="AR1185">
            <v>0</v>
          </cell>
          <cell r="AS1185">
            <v>0</v>
          </cell>
          <cell r="AT1185">
            <v>0</v>
          </cell>
          <cell r="AU1185">
            <v>0</v>
          </cell>
          <cell r="AV1185">
            <v>0</v>
          </cell>
        </row>
        <row r="1186">
          <cell r="A1186" t="str">
            <v>June</v>
          </cell>
          <cell r="B1186" t="str">
            <v>2010-2011</v>
          </cell>
          <cell r="C1186" t="str">
            <v>11000.512015.913</v>
          </cell>
          <cell r="D1186" t="str">
            <v>MCCR</v>
          </cell>
          <cell r="E1186" t="str">
            <v>MCCR</v>
          </cell>
          <cell r="F1186">
            <v>40718</v>
          </cell>
          <cell r="G1186">
            <v>97217</v>
          </cell>
          <cell r="H1186" t="str">
            <v>Orlando Business Journal</v>
          </cell>
          <cell r="I1186">
            <v>700</v>
          </cell>
          <cell r="J1186" t="str">
            <v>00142757</v>
          </cell>
          <cell r="L1186" t="str">
            <v>INV0003315</v>
          </cell>
          <cell r="M1186" t="str">
            <v>Annual Print, Internet &amp;</v>
          </cell>
          <cell r="N1186" t="str">
            <v>MCCR</v>
          </cell>
          <cell r="O1186" t="str">
            <v>Print-Newspaper</v>
          </cell>
          <cell r="P1186" t="str">
            <v>Yes</v>
          </cell>
          <cell r="Q1186">
            <v>700</v>
          </cell>
          <cell r="R1186">
            <v>0</v>
          </cell>
          <cell r="S1186">
            <v>0</v>
          </cell>
          <cell r="T1186">
            <v>700</v>
          </cell>
          <cell r="U1186">
            <v>0</v>
          </cell>
          <cell r="V1186">
            <v>0</v>
          </cell>
          <cell r="W1186">
            <v>0</v>
          </cell>
          <cell r="X1186" t="str">
            <v>June2010-2011</v>
          </cell>
          <cell r="Y1186" t="str">
            <v>June2010-2011Print-NewspaperMCCR</v>
          </cell>
          <cell r="Z1186" t="str">
            <v>Print-Newspaper97217MCCR</v>
          </cell>
          <cell r="AA1186" t="str">
            <v>June2010-2011MCCR</v>
          </cell>
          <cell r="AB1186" t="str">
            <v>Print-NewspaperMCCR</v>
          </cell>
          <cell r="AC1186" t="str">
            <v>YesMCCRPrint-Newspaper97217</v>
          </cell>
          <cell r="AD1186" t="str">
            <v>MCCRJuneMCCR</v>
          </cell>
          <cell r="AE1186" t="str">
            <v>Print-NewspaperMCCR97217June</v>
          </cell>
          <cell r="AF1186">
            <v>700</v>
          </cell>
          <cell r="AG1186">
            <v>0</v>
          </cell>
          <cell r="AH1186">
            <v>0</v>
          </cell>
          <cell r="AI1186">
            <v>0</v>
          </cell>
          <cell r="AJ1186">
            <v>0</v>
          </cell>
          <cell r="AK1186">
            <v>0</v>
          </cell>
          <cell r="AL1186">
            <v>0</v>
          </cell>
          <cell r="AM1186">
            <v>0</v>
          </cell>
          <cell r="AN1186">
            <v>0</v>
          </cell>
          <cell r="AO1186">
            <v>0</v>
          </cell>
          <cell r="AP1186">
            <v>700</v>
          </cell>
          <cell r="AQ1186">
            <v>0</v>
          </cell>
          <cell r="AR1186">
            <v>0</v>
          </cell>
          <cell r="AS1186">
            <v>0</v>
          </cell>
          <cell r="AT1186">
            <v>0</v>
          </cell>
          <cell r="AU1186">
            <v>0</v>
          </cell>
          <cell r="AV1186">
            <v>0</v>
          </cell>
        </row>
        <row r="1187">
          <cell r="A1187" t="str">
            <v>June</v>
          </cell>
          <cell r="B1187" t="str">
            <v>2010-2011</v>
          </cell>
          <cell r="C1187" t="str">
            <v>11000.512015.913</v>
          </cell>
          <cell r="D1187" t="str">
            <v>MCCR</v>
          </cell>
          <cell r="E1187" t="str">
            <v>MCCR</v>
          </cell>
          <cell r="F1187">
            <v>40718</v>
          </cell>
          <cell r="G1187">
            <v>29434</v>
          </cell>
          <cell r="H1187" t="str">
            <v>Tribune Interactive</v>
          </cell>
          <cell r="I1187">
            <v>3216</v>
          </cell>
          <cell r="J1187" t="str">
            <v>00142756</v>
          </cell>
          <cell r="L1187" t="str">
            <v>000152158</v>
          </cell>
          <cell r="M1187" t="str">
            <v>Annual Print, Internet &amp;</v>
          </cell>
          <cell r="N1187" t="str">
            <v>MCCR</v>
          </cell>
          <cell r="O1187" t="str">
            <v>Online</v>
          </cell>
          <cell r="P1187" t="str">
            <v>Yes</v>
          </cell>
          <cell r="Q1187">
            <v>3216</v>
          </cell>
          <cell r="R1187">
            <v>0</v>
          </cell>
          <cell r="S1187">
            <v>0</v>
          </cell>
          <cell r="T1187">
            <v>3216</v>
          </cell>
          <cell r="U1187">
            <v>0</v>
          </cell>
          <cell r="V1187">
            <v>0</v>
          </cell>
          <cell r="W1187">
            <v>0</v>
          </cell>
          <cell r="X1187" t="str">
            <v>June2010-2011</v>
          </cell>
          <cell r="Y1187" t="str">
            <v>June2010-2011OnlineMCCR</v>
          </cell>
          <cell r="Z1187" t="str">
            <v>Online29434MCCR</v>
          </cell>
          <cell r="AA1187" t="str">
            <v>June2010-2011MCCR</v>
          </cell>
          <cell r="AB1187" t="str">
            <v>OnlineMCCR</v>
          </cell>
          <cell r="AC1187" t="str">
            <v>YesMCCROnline29434</v>
          </cell>
          <cell r="AD1187" t="str">
            <v>MCCRJuneMCCR</v>
          </cell>
          <cell r="AE1187" t="str">
            <v>OnlineMCCR29434June</v>
          </cell>
          <cell r="AF1187">
            <v>3216</v>
          </cell>
          <cell r="AG1187">
            <v>0</v>
          </cell>
          <cell r="AH1187">
            <v>0</v>
          </cell>
          <cell r="AI1187">
            <v>0</v>
          </cell>
          <cell r="AJ1187">
            <v>0</v>
          </cell>
          <cell r="AK1187">
            <v>0</v>
          </cell>
          <cell r="AL1187">
            <v>0</v>
          </cell>
          <cell r="AM1187">
            <v>0</v>
          </cell>
          <cell r="AN1187">
            <v>0</v>
          </cell>
          <cell r="AO1187">
            <v>0</v>
          </cell>
          <cell r="AP1187">
            <v>3216</v>
          </cell>
          <cell r="AQ1187">
            <v>0</v>
          </cell>
          <cell r="AR1187">
            <v>0</v>
          </cell>
          <cell r="AS1187">
            <v>0</v>
          </cell>
          <cell r="AT1187">
            <v>0</v>
          </cell>
          <cell r="AU1187">
            <v>0</v>
          </cell>
          <cell r="AV1187">
            <v>0</v>
          </cell>
        </row>
        <row r="1188">
          <cell r="A1188" t="str">
            <v>June</v>
          </cell>
          <cell r="B1188" t="str">
            <v>2010-2011</v>
          </cell>
          <cell r="C1188" t="str">
            <v>11000.512015.913</v>
          </cell>
          <cell r="D1188" t="str">
            <v>MCCR</v>
          </cell>
          <cell r="E1188" t="str">
            <v>MCCR</v>
          </cell>
          <cell r="F1188">
            <v>40718</v>
          </cell>
          <cell r="G1188" t="str">
            <v>113012-ON</v>
          </cell>
          <cell r="H1188" t="str">
            <v>WFTV Inc</v>
          </cell>
          <cell r="I1188">
            <v>3437.5</v>
          </cell>
          <cell r="J1188" t="str">
            <v>00142736</v>
          </cell>
          <cell r="L1188" t="str">
            <v>496733</v>
          </cell>
          <cell r="M1188" t="str">
            <v>Annual Print, Internet &amp;</v>
          </cell>
          <cell r="N1188" t="str">
            <v>MCCR</v>
          </cell>
          <cell r="O1188" t="str">
            <v>Online</v>
          </cell>
          <cell r="P1188" t="str">
            <v>Yes</v>
          </cell>
          <cell r="Q1188">
            <v>3437.5</v>
          </cell>
          <cell r="R1188">
            <v>0</v>
          </cell>
          <cell r="S1188">
            <v>0</v>
          </cell>
          <cell r="T1188">
            <v>3437.5</v>
          </cell>
          <cell r="U1188">
            <v>0</v>
          </cell>
          <cell r="V1188">
            <v>0</v>
          </cell>
          <cell r="W1188">
            <v>0</v>
          </cell>
          <cell r="X1188" t="str">
            <v>June2010-2011</v>
          </cell>
          <cell r="Y1188" t="str">
            <v>June2010-2011OnlineMCCR</v>
          </cell>
          <cell r="Z1188" t="str">
            <v>Online113012-ONMCCR</v>
          </cell>
          <cell r="AA1188" t="str">
            <v>June2010-2011MCCR</v>
          </cell>
          <cell r="AB1188" t="str">
            <v>OnlineMCCR</v>
          </cell>
          <cell r="AC1188" t="str">
            <v>YesMCCROnline113012-ON</v>
          </cell>
          <cell r="AD1188" t="str">
            <v>MCCRJuneMCCR</v>
          </cell>
          <cell r="AE1188" t="str">
            <v>OnlineMCCR113012-ONJune</v>
          </cell>
          <cell r="AF1188">
            <v>3437.5</v>
          </cell>
          <cell r="AG1188">
            <v>0</v>
          </cell>
          <cell r="AH1188">
            <v>0</v>
          </cell>
          <cell r="AI1188">
            <v>0</v>
          </cell>
          <cell r="AJ1188">
            <v>0</v>
          </cell>
          <cell r="AK1188">
            <v>0</v>
          </cell>
          <cell r="AL1188">
            <v>0</v>
          </cell>
          <cell r="AM1188">
            <v>0</v>
          </cell>
          <cell r="AN1188">
            <v>0</v>
          </cell>
          <cell r="AO1188">
            <v>0</v>
          </cell>
          <cell r="AP1188">
            <v>3437.5</v>
          </cell>
          <cell r="AQ1188">
            <v>0</v>
          </cell>
          <cell r="AR1188">
            <v>0</v>
          </cell>
          <cell r="AS1188">
            <v>0</v>
          </cell>
          <cell r="AT1188">
            <v>0</v>
          </cell>
          <cell r="AU1188">
            <v>0</v>
          </cell>
          <cell r="AV1188">
            <v>0</v>
          </cell>
        </row>
        <row r="1189">
          <cell r="A1189" t="str">
            <v>June</v>
          </cell>
          <cell r="B1189" t="str">
            <v>2010-2011</v>
          </cell>
          <cell r="C1189" t="str">
            <v>11000.512015.913</v>
          </cell>
          <cell r="D1189" t="str">
            <v>MCCR</v>
          </cell>
          <cell r="E1189" t="str">
            <v>MCCR</v>
          </cell>
          <cell r="F1189">
            <v>40718</v>
          </cell>
          <cell r="G1189">
            <v>83987</v>
          </cell>
          <cell r="H1189" t="str">
            <v>WRDQ TV</v>
          </cell>
          <cell r="I1189">
            <v>2333.34</v>
          </cell>
          <cell r="J1189" t="str">
            <v>00142738</v>
          </cell>
          <cell r="L1189" t="str">
            <v>495672</v>
          </cell>
          <cell r="M1189" t="str">
            <v>Annual Print, Internet &amp;</v>
          </cell>
          <cell r="N1189" t="str">
            <v>MCCR</v>
          </cell>
          <cell r="O1189" t="str">
            <v>Television</v>
          </cell>
          <cell r="P1189" t="str">
            <v>Yes</v>
          </cell>
          <cell r="Q1189">
            <v>2333.34</v>
          </cell>
          <cell r="R1189">
            <v>0</v>
          </cell>
          <cell r="S1189">
            <v>0</v>
          </cell>
          <cell r="T1189">
            <v>2333.34</v>
          </cell>
          <cell r="U1189">
            <v>0</v>
          </cell>
          <cell r="V1189">
            <v>0</v>
          </cell>
          <cell r="W1189">
            <v>0</v>
          </cell>
          <cell r="X1189" t="str">
            <v>June2010-2011</v>
          </cell>
          <cell r="Y1189" t="str">
            <v>June2010-2011TelevisionMCCR</v>
          </cell>
          <cell r="Z1189" t="str">
            <v>Television83987MCCR</v>
          </cell>
          <cell r="AA1189" t="str">
            <v>June2010-2011MCCR</v>
          </cell>
          <cell r="AB1189" t="str">
            <v>TelevisionMCCR</v>
          </cell>
          <cell r="AC1189" t="str">
            <v>YesMCCRTelevision83987</v>
          </cell>
          <cell r="AD1189" t="str">
            <v>MCCRJuneMCCR</v>
          </cell>
          <cell r="AE1189" t="str">
            <v>TelevisionMCCR83987June</v>
          </cell>
          <cell r="AF1189">
            <v>2333.34</v>
          </cell>
          <cell r="AG1189">
            <v>0</v>
          </cell>
          <cell r="AH1189">
            <v>0</v>
          </cell>
          <cell r="AI1189">
            <v>0</v>
          </cell>
          <cell r="AJ1189">
            <v>0</v>
          </cell>
          <cell r="AK1189">
            <v>0</v>
          </cell>
          <cell r="AL1189">
            <v>0</v>
          </cell>
          <cell r="AM1189">
            <v>0</v>
          </cell>
          <cell r="AN1189">
            <v>0</v>
          </cell>
          <cell r="AO1189">
            <v>0</v>
          </cell>
          <cell r="AP1189">
            <v>2333.34</v>
          </cell>
          <cell r="AQ1189">
            <v>0</v>
          </cell>
          <cell r="AR1189">
            <v>0</v>
          </cell>
          <cell r="AS1189">
            <v>0</v>
          </cell>
          <cell r="AT1189">
            <v>0</v>
          </cell>
          <cell r="AU1189">
            <v>0</v>
          </cell>
          <cell r="AV1189">
            <v>0</v>
          </cell>
        </row>
        <row r="1190">
          <cell r="A1190" t="str">
            <v>June</v>
          </cell>
          <cell r="B1190" t="str">
            <v>2010-2011</v>
          </cell>
          <cell r="C1190" t="str">
            <v>11000.512015.913</v>
          </cell>
          <cell r="D1190" t="str">
            <v>MCCR</v>
          </cell>
          <cell r="E1190" t="str">
            <v>MCCR</v>
          </cell>
          <cell r="F1190">
            <v>40721</v>
          </cell>
          <cell r="G1190">
            <v>16312</v>
          </cell>
          <cell r="H1190" t="str">
            <v>Pegasus - UCF Alumni Mag</v>
          </cell>
          <cell r="I1190">
            <v>2000</v>
          </cell>
          <cell r="J1190" t="str">
            <v xml:space="preserve"> </v>
          </cell>
          <cell r="L1190" t="str">
            <v>AMX035118111141501</v>
          </cell>
          <cell r="M1190" t="str">
            <v>J KNEZOVICHM11000</v>
          </cell>
          <cell r="N1190" t="str">
            <v>MCCR</v>
          </cell>
          <cell r="O1190" t="str">
            <v>Print-Magazine</v>
          </cell>
          <cell r="P1190" t="str">
            <v>No</v>
          </cell>
          <cell r="Q1190">
            <v>0</v>
          </cell>
          <cell r="R1190">
            <v>2000</v>
          </cell>
          <cell r="S1190">
            <v>0</v>
          </cell>
          <cell r="T1190">
            <v>0</v>
          </cell>
          <cell r="U1190">
            <v>0</v>
          </cell>
          <cell r="V1190">
            <v>2000</v>
          </cell>
          <cell r="W1190">
            <v>0</v>
          </cell>
          <cell r="X1190" t="str">
            <v>June2010-2011</v>
          </cell>
          <cell r="Y1190" t="str">
            <v>June2010-2011Print-MagazineMCCR</v>
          </cell>
          <cell r="Z1190" t="str">
            <v>Print-Magazine16312MCCR</v>
          </cell>
          <cell r="AA1190" t="str">
            <v>June2010-2011MCCR</v>
          </cell>
          <cell r="AB1190" t="str">
            <v>Print-MagazineMCCR</v>
          </cell>
          <cell r="AC1190" t="str">
            <v>NoMCCRPrint-Magazine16312</v>
          </cell>
          <cell r="AD1190" t="str">
            <v>MCCRJuneMCCR</v>
          </cell>
          <cell r="AE1190" t="str">
            <v>Print-MagazineMCCR16312June</v>
          </cell>
          <cell r="AF1190">
            <v>2000</v>
          </cell>
          <cell r="AG1190">
            <v>0</v>
          </cell>
          <cell r="AH1190">
            <v>0</v>
          </cell>
          <cell r="AI1190">
            <v>0</v>
          </cell>
          <cell r="AJ1190">
            <v>0</v>
          </cell>
          <cell r="AK1190">
            <v>0</v>
          </cell>
          <cell r="AL1190">
            <v>0</v>
          </cell>
          <cell r="AM1190">
            <v>0</v>
          </cell>
          <cell r="AN1190">
            <v>0</v>
          </cell>
          <cell r="AO1190">
            <v>0</v>
          </cell>
          <cell r="AP1190">
            <v>2000</v>
          </cell>
          <cell r="AQ1190">
            <v>0</v>
          </cell>
          <cell r="AR1190">
            <v>0</v>
          </cell>
          <cell r="AS1190">
            <v>0</v>
          </cell>
          <cell r="AT1190">
            <v>0</v>
          </cell>
          <cell r="AU1190">
            <v>0</v>
          </cell>
          <cell r="AV1190">
            <v>0</v>
          </cell>
        </row>
        <row r="1191">
          <cell r="A1191" t="str">
            <v>June</v>
          </cell>
          <cell r="B1191" t="str">
            <v>2010-2011</v>
          </cell>
          <cell r="C1191" t="str">
            <v>11000.512015.913</v>
          </cell>
          <cell r="D1191" t="str">
            <v>MCCR</v>
          </cell>
          <cell r="E1191" t="str">
            <v>MCCR</v>
          </cell>
          <cell r="F1191">
            <v>40722</v>
          </cell>
          <cell r="G1191">
            <v>97217</v>
          </cell>
          <cell r="H1191" t="str">
            <v>Orlando Business Journal</v>
          </cell>
          <cell r="I1191">
            <v>4365</v>
          </cell>
          <cell r="J1191" t="str">
            <v>00142777</v>
          </cell>
          <cell r="L1191" t="str">
            <v>INV0003533</v>
          </cell>
          <cell r="M1191" t="str">
            <v>Annual Print, Internet &amp;</v>
          </cell>
          <cell r="N1191" t="str">
            <v>MCCR</v>
          </cell>
          <cell r="O1191" t="str">
            <v>Print-Newspaper</v>
          </cell>
          <cell r="P1191" t="str">
            <v>Yes</v>
          </cell>
          <cell r="Q1191">
            <v>4365</v>
          </cell>
          <cell r="R1191">
            <v>0</v>
          </cell>
          <cell r="S1191">
            <v>0</v>
          </cell>
          <cell r="T1191">
            <v>4365</v>
          </cell>
          <cell r="U1191">
            <v>0</v>
          </cell>
          <cell r="V1191">
            <v>0</v>
          </cell>
          <cell r="W1191">
            <v>0</v>
          </cell>
          <cell r="X1191" t="str">
            <v>June2010-2011</v>
          </cell>
          <cell r="Y1191" t="str">
            <v>June2010-2011Print-NewspaperMCCR</v>
          </cell>
          <cell r="Z1191" t="str">
            <v>Print-Newspaper97217MCCR</v>
          </cell>
          <cell r="AA1191" t="str">
            <v>June2010-2011MCCR</v>
          </cell>
          <cell r="AB1191" t="str">
            <v>Print-NewspaperMCCR</v>
          </cell>
          <cell r="AC1191" t="str">
            <v>YesMCCRPrint-Newspaper97217</v>
          </cell>
          <cell r="AD1191" t="str">
            <v>MCCRJuneMCCR</v>
          </cell>
          <cell r="AE1191" t="str">
            <v>Print-NewspaperMCCR97217June</v>
          </cell>
          <cell r="AF1191">
            <v>4365</v>
          </cell>
          <cell r="AG1191">
            <v>0</v>
          </cell>
          <cell r="AH1191">
            <v>0</v>
          </cell>
          <cell r="AI1191">
            <v>0</v>
          </cell>
          <cell r="AJ1191">
            <v>0</v>
          </cell>
          <cell r="AK1191">
            <v>0</v>
          </cell>
          <cell r="AL1191">
            <v>0</v>
          </cell>
          <cell r="AM1191">
            <v>0</v>
          </cell>
          <cell r="AN1191">
            <v>0</v>
          </cell>
          <cell r="AO1191">
            <v>0</v>
          </cell>
          <cell r="AP1191">
            <v>4365</v>
          </cell>
          <cell r="AQ1191">
            <v>0</v>
          </cell>
          <cell r="AR1191">
            <v>0</v>
          </cell>
          <cell r="AS1191">
            <v>0</v>
          </cell>
          <cell r="AT1191">
            <v>0</v>
          </cell>
          <cell r="AU1191">
            <v>0</v>
          </cell>
          <cell r="AV1191">
            <v>0</v>
          </cell>
        </row>
        <row r="1192">
          <cell r="A1192" t="str">
            <v>June</v>
          </cell>
          <cell r="B1192" t="str">
            <v>2010-2011</v>
          </cell>
          <cell r="C1192" t="str">
            <v>11000.512015.913</v>
          </cell>
          <cell r="D1192" t="str">
            <v>MCCR</v>
          </cell>
          <cell r="E1192" t="str">
            <v>MCCR</v>
          </cell>
          <cell r="F1192">
            <v>40723</v>
          </cell>
          <cell r="G1192">
            <v>26733</v>
          </cell>
          <cell r="H1192" t="str">
            <v>Clear Channel Broadcasting Inc</v>
          </cell>
          <cell r="I1192">
            <v>2315.4</v>
          </cell>
          <cell r="J1192" t="str">
            <v>00142810</v>
          </cell>
          <cell r="L1192" t="str">
            <v>106-203097</v>
          </cell>
          <cell r="M1192" t="str">
            <v>Annual Print, Internet &amp;</v>
          </cell>
          <cell r="N1192" t="str">
            <v>MCCR</v>
          </cell>
          <cell r="O1192" t="str">
            <v>Radio</v>
          </cell>
          <cell r="P1192" t="str">
            <v>Yes</v>
          </cell>
          <cell r="Q1192">
            <v>2315.4</v>
          </cell>
          <cell r="R1192">
            <v>0</v>
          </cell>
          <cell r="S1192">
            <v>0</v>
          </cell>
          <cell r="T1192">
            <v>2315.4</v>
          </cell>
          <cell r="U1192">
            <v>0</v>
          </cell>
          <cell r="V1192">
            <v>0</v>
          </cell>
          <cell r="W1192">
            <v>0</v>
          </cell>
          <cell r="X1192" t="str">
            <v>June2010-2011</v>
          </cell>
          <cell r="Y1192" t="str">
            <v>June2010-2011RadioMCCR</v>
          </cell>
          <cell r="Z1192" t="str">
            <v>Radio26733MCCR</v>
          </cell>
          <cell r="AA1192" t="str">
            <v>June2010-2011MCCR</v>
          </cell>
          <cell r="AB1192" t="str">
            <v>RadioMCCR</v>
          </cell>
          <cell r="AC1192" t="str">
            <v>YesMCCRRadio26733</v>
          </cell>
          <cell r="AD1192" t="str">
            <v>MCCRJuneMCCR</v>
          </cell>
          <cell r="AE1192" t="str">
            <v>RadioMCCR26733June</v>
          </cell>
          <cell r="AF1192">
            <v>2315.4</v>
          </cell>
          <cell r="AG1192">
            <v>0</v>
          </cell>
          <cell r="AH1192">
            <v>0</v>
          </cell>
          <cell r="AI1192">
            <v>0</v>
          </cell>
          <cell r="AJ1192">
            <v>0</v>
          </cell>
          <cell r="AK1192">
            <v>0</v>
          </cell>
          <cell r="AL1192">
            <v>0</v>
          </cell>
          <cell r="AM1192">
            <v>0</v>
          </cell>
          <cell r="AN1192">
            <v>0</v>
          </cell>
          <cell r="AO1192">
            <v>0</v>
          </cell>
          <cell r="AP1192">
            <v>2315.4</v>
          </cell>
          <cell r="AQ1192">
            <v>0</v>
          </cell>
          <cell r="AR1192">
            <v>0</v>
          </cell>
          <cell r="AS1192">
            <v>0</v>
          </cell>
          <cell r="AT1192">
            <v>0</v>
          </cell>
          <cell r="AU1192">
            <v>0</v>
          </cell>
          <cell r="AV1192">
            <v>0</v>
          </cell>
        </row>
        <row r="1193">
          <cell r="A1193" t="str">
            <v>June</v>
          </cell>
          <cell r="B1193" t="str">
            <v>2010-2011</v>
          </cell>
          <cell r="C1193" t="str">
            <v>11000.512015.913</v>
          </cell>
          <cell r="D1193" t="str">
            <v>MCCR</v>
          </cell>
          <cell r="E1193" t="str">
            <v>MCCR</v>
          </cell>
          <cell r="F1193">
            <v>40723</v>
          </cell>
          <cell r="G1193">
            <v>218170</v>
          </cell>
          <cell r="H1193" t="str">
            <v>Entravision Communications</v>
          </cell>
          <cell r="I1193">
            <v>250</v>
          </cell>
          <cell r="L1193" t="str">
            <v>322742</v>
          </cell>
          <cell r="N1193" t="str">
            <v>MCCR</v>
          </cell>
          <cell r="O1193" t="str">
            <v>Television</v>
          </cell>
          <cell r="P1193" t="str">
            <v>Yes</v>
          </cell>
          <cell r="Q1193">
            <v>250</v>
          </cell>
          <cell r="R1193">
            <v>0</v>
          </cell>
          <cell r="S1193">
            <v>0</v>
          </cell>
          <cell r="T1193">
            <v>250</v>
          </cell>
          <cell r="U1193">
            <v>0</v>
          </cell>
          <cell r="V1193">
            <v>0</v>
          </cell>
          <cell r="W1193">
            <v>0</v>
          </cell>
          <cell r="X1193" t="str">
            <v>June2010-2011</v>
          </cell>
          <cell r="Y1193" t="str">
            <v>June2010-2011TelevisionMCCR</v>
          </cell>
          <cell r="Z1193" t="str">
            <v>Television218170MCCR</v>
          </cell>
          <cell r="AA1193" t="str">
            <v>June2010-2011MCCR</v>
          </cell>
          <cell r="AB1193" t="str">
            <v>TelevisionMCCR</v>
          </cell>
          <cell r="AC1193" t="str">
            <v>YesMCCRTelevision218170</v>
          </cell>
          <cell r="AD1193" t="str">
            <v>MCCRJuneMCCR</v>
          </cell>
          <cell r="AE1193" t="str">
            <v>TelevisionMCCR218170June</v>
          </cell>
          <cell r="AF1193">
            <v>250</v>
          </cell>
          <cell r="AG1193">
            <v>0</v>
          </cell>
          <cell r="AH1193">
            <v>0</v>
          </cell>
          <cell r="AI1193">
            <v>0</v>
          </cell>
          <cell r="AJ1193">
            <v>0</v>
          </cell>
          <cell r="AK1193">
            <v>0</v>
          </cell>
          <cell r="AL1193">
            <v>0</v>
          </cell>
          <cell r="AM1193">
            <v>0</v>
          </cell>
          <cell r="AN1193">
            <v>0</v>
          </cell>
          <cell r="AO1193">
            <v>0</v>
          </cell>
          <cell r="AP1193">
            <v>250</v>
          </cell>
          <cell r="AQ1193">
            <v>0</v>
          </cell>
          <cell r="AR1193">
            <v>0</v>
          </cell>
          <cell r="AS1193">
            <v>0</v>
          </cell>
          <cell r="AT1193">
            <v>0</v>
          </cell>
          <cell r="AU1193">
            <v>0</v>
          </cell>
          <cell r="AV1193">
            <v>0</v>
          </cell>
        </row>
        <row r="1194">
          <cell r="A1194" t="str">
            <v>June</v>
          </cell>
          <cell r="B1194" t="str">
            <v>2010-2011</v>
          </cell>
          <cell r="C1194" t="str">
            <v>11000.512015.913</v>
          </cell>
          <cell r="D1194" t="str">
            <v>MCCR</v>
          </cell>
          <cell r="E1194" t="str">
            <v>MCCR</v>
          </cell>
          <cell r="F1194">
            <v>40723</v>
          </cell>
          <cell r="G1194">
            <v>218170</v>
          </cell>
          <cell r="H1194" t="str">
            <v>Entravision Communications</v>
          </cell>
          <cell r="I1194">
            <v>2339.1999999999998</v>
          </cell>
          <cell r="L1194" t="str">
            <v>322734</v>
          </cell>
          <cell r="N1194" t="str">
            <v>MCCR</v>
          </cell>
          <cell r="O1194" t="str">
            <v>Television</v>
          </cell>
          <cell r="P1194" t="str">
            <v>Yes</v>
          </cell>
          <cell r="Q1194">
            <v>2339.1999999999998</v>
          </cell>
          <cell r="R1194">
            <v>0</v>
          </cell>
          <cell r="S1194">
            <v>0</v>
          </cell>
          <cell r="T1194">
            <v>2339.1999999999998</v>
          </cell>
          <cell r="U1194">
            <v>0</v>
          </cell>
          <cell r="V1194">
            <v>0</v>
          </cell>
          <cell r="W1194">
            <v>0</v>
          </cell>
          <cell r="X1194" t="str">
            <v>June2010-2011</v>
          </cell>
          <cell r="Y1194" t="str">
            <v>June2010-2011TelevisionMCCR</v>
          </cell>
          <cell r="Z1194" t="str">
            <v>Television218170MCCR</v>
          </cell>
          <cell r="AA1194" t="str">
            <v>June2010-2011MCCR</v>
          </cell>
          <cell r="AB1194" t="str">
            <v>TelevisionMCCR</v>
          </cell>
          <cell r="AC1194" t="str">
            <v>YesMCCRTelevision218170</v>
          </cell>
          <cell r="AD1194" t="str">
            <v>MCCRJuneMCCR</v>
          </cell>
          <cell r="AE1194" t="str">
            <v>TelevisionMCCR218170June</v>
          </cell>
          <cell r="AF1194">
            <v>2339.1999999999998</v>
          </cell>
          <cell r="AG1194">
            <v>0</v>
          </cell>
          <cell r="AH1194">
            <v>0</v>
          </cell>
          <cell r="AI1194">
            <v>0</v>
          </cell>
          <cell r="AJ1194">
            <v>0</v>
          </cell>
          <cell r="AK1194">
            <v>0</v>
          </cell>
          <cell r="AL1194">
            <v>0</v>
          </cell>
          <cell r="AM1194">
            <v>0</v>
          </cell>
          <cell r="AN1194">
            <v>0</v>
          </cell>
          <cell r="AO1194">
            <v>0</v>
          </cell>
          <cell r="AP1194">
            <v>2339.1999999999998</v>
          </cell>
          <cell r="AQ1194">
            <v>0</v>
          </cell>
          <cell r="AR1194">
            <v>0</v>
          </cell>
          <cell r="AS1194">
            <v>0</v>
          </cell>
          <cell r="AT1194">
            <v>0</v>
          </cell>
          <cell r="AU1194">
            <v>0</v>
          </cell>
          <cell r="AV1194">
            <v>0</v>
          </cell>
        </row>
        <row r="1195">
          <cell r="A1195" t="str">
            <v>June</v>
          </cell>
          <cell r="B1195" t="str">
            <v>2010-2011</v>
          </cell>
          <cell r="C1195" t="str">
            <v>11000.512015.913</v>
          </cell>
          <cell r="D1195" t="str">
            <v>MCCR</v>
          </cell>
          <cell r="E1195" t="str">
            <v>MCCR</v>
          </cell>
          <cell r="F1195">
            <v>40723</v>
          </cell>
          <cell r="G1195">
            <v>121585</v>
          </cell>
          <cell r="H1195" t="str">
            <v>WESH Television Inc</v>
          </cell>
          <cell r="I1195">
            <v>13642.5</v>
          </cell>
          <cell r="J1195" t="str">
            <v>00143199</v>
          </cell>
          <cell r="K1195" t="str">
            <v xml:space="preserve"> </v>
          </cell>
          <cell r="L1195" t="str">
            <v>768726-1</v>
          </cell>
          <cell r="M1195" t="str">
            <v>Annual Print, Internet &amp;</v>
          </cell>
          <cell r="N1195" t="str">
            <v>MCCR</v>
          </cell>
          <cell r="O1195" t="str">
            <v>Television</v>
          </cell>
          <cell r="P1195" t="str">
            <v>Yes</v>
          </cell>
          <cell r="Q1195">
            <v>13642.5</v>
          </cell>
          <cell r="R1195">
            <v>0</v>
          </cell>
          <cell r="S1195">
            <v>0</v>
          </cell>
          <cell r="T1195">
            <v>13642.5</v>
          </cell>
          <cell r="U1195">
            <v>0</v>
          </cell>
          <cell r="V1195">
            <v>0</v>
          </cell>
          <cell r="W1195">
            <v>0</v>
          </cell>
          <cell r="X1195" t="str">
            <v>June2010-2011</v>
          </cell>
          <cell r="Y1195" t="str">
            <v>June2010-2011TelevisionMCCR</v>
          </cell>
          <cell r="Z1195" t="str">
            <v>Television121585MCCR</v>
          </cell>
          <cell r="AA1195" t="str">
            <v>June2010-2011MCCR</v>
          </cell>
          <cell r="AB1195" t="str">
            <v>TelevisionMCCR</v>
          </cell>
          <cell r="AC1195" t="str">
            <v>YesMCCRTelevision121585</v>
          </cell>
          <cell r="AD1195" t="str">
            <v>MCCRJuneMCCR</v>
          </cell>
          <cell r="AE1195" t="str">
            <v>TelevisionMCCR121585June</v>
          </cell>
          <cell r="AF1195">
            <v>13642.5</v>
          </cell>
          <cell r="AG1195">
            <v>0</v>
          </cell>
          <cell r="AH1195">
            <v>0</v>
          </cell>
          <cell r="AI1195">
            <v>0</v>
          </cell>
          <cell r="AJ1195">
            <v>0</v>
          </cell>
          <cell r="AK1195">
            <v>0</v>
          </cell>
          <cell r="AL1195">
            <v>0</v>
          </cell>
          <cell r="AM1195">
            <v>0</v>
          </cell>
          <cell r="AN1195">
            <v>0</v>
          </cell>
          <cell r="AO1195">
            <v>0</v>
          </cell>
          <cell r="AP1195">
            <v>13642.5</v>
          </cell>
          <cell r="AQ1195">
            <v>0</v>
          </cell>
          <cell r="AR1195">
            <v>0</v>
          </cell>
          <cell r="AS1195">
            <v>0</v>
          </cell>
          <cell r="AT1195">
            <v>0</v>
          </cell>
          <cell r="AU1195">
            <v>0</v>
          </cell>
          <cell r="AV1195">
            <v>0</v>
          </cell>
        </row>
        <row r="1196">
          <cell r="A1196" t="str">
            <v>June</v>
          </cell>
          <cell r="B1196" t="str">
            <v>2010-2011</v>
          </cell>
          <cell r="C1196" t="str">
            <v>11000.512015.913</v>
          </cell>
          <cell r="D1196" t="str">
            <v>MCCR</v>
          </cell>
          <cell r="E1196" t="str">
            <v>MCCR</v>
          </cell>
          <cell r="F1196">
            <v>40723</v>
          </cell>
          <cell r="G1196">
            <v>51286</v>
          </cell>
          <cell r="H1196" t="str">
            <v>WKCF</v>
          </cell>
          <cell r="I1196">
            <v>1020</v>
          </cell>
          <cell r="J1196" t="str">
            <v>00143186</v>
          </cell>
          <cell r="K1196" t="str">
            <v xml:space="preserve"> </v>
          </cell>
          <cell r="L1196" t="str">
            <v>731441-1</v>
          </cell>
          <cell r="M1196" t="str">
            <v>Annual Print, Internet &amp;</v>
          </cell>
          <cell r="N1196" t="str">
            <v>MCCR</v>
          </cell>
          <cell r="O1196" t="str">
            <v>Television</v>
          </cell>
          <cell r="P1196" t="str">
            <v>Yes</v>
          </cell>
          <cell r="Q1196">
            <v>1020</v>
          </cell>
          <cell r="R1196">
            <v>0</v>
          </cell>
          <cell r="S1196">
            <v>0</v>
          </cell>
          <cell r="T1196">
            <v>1020</v>
          </cell>
          <cell r="U1196">
            <v>0</v>
          </cell>
          <cell r="V1196">
            <v>0</v>
          </cell>
          <cell r="W1196">
            <v>0</v>
          </cell>
          <cell r="X1196" t="str">
            <v>June2010-2011</v>
          </cell>
          <cell r="Y1196" t="str">
            <v>June2010-2011TelevisionMCCR</v>
          </cell>
          <cell r="Z1196" t="str">
            <v>Television51286MCCR</v>
          </cell>
          <cell r="AA1196" t="str">
            <v>June2010-2011MCCR</v>
          </cell>
          <cell r="AB1196" t="str">
            <v>TelevisionMCCR</v>
          </cell>
          <cell r="AC1196" t="str">
            <v>YesMCCRTelevision51286</v>
          </cell>
          <cell r="AD1196" t="str">
            <v>MCCRJuneMCCR</v>
          </cell>
          <cell r="AE1196" t="str">
            <v>TelevisionMCCR51286June</v>
          </cell>
          <cell r="AF1196">
            <v>1020</v>
          </cell>
          <cell r="AG1196">
            <v>0</v>
          </cell>
          <cell r="AH1196">
            <v>0</v>
          </cell>
          <cell r="AI1196">
            <v>0</v>
          </cell>
          <cell r="AJ1196">
            <v>0</v>
          </cell>
          <cell r="AK1196">
            <v>0</v>
          </cell>
          <cell r="AL1196">
            <v>0</v>
          </cell>
          <cell r="AM1196">
            <v>0</v>
          </cell>
          <cell r="AN1196">
            <v>0</v>
          </cell>
          <cell r="AO1196">
            <v>0</v>
          </cell>
          <cell r="AP1196">
            <v>1020</v>
          </cell>
          <cell r="AQ1196">
            <v>0</v>
          </cell>
          <cell r="AR1196">
            <v>0</v>
          </cell>
          <cell r="AS1196">
            <v>0</v>
          </cell>
          <cell r="AT1196">
            <v>0</v>
          </cell>
          <cell r="AU1196">
            <v>0</v>
          </cell>
          <cell r="AV1196">
            <v>0</v>
          </cell>
        </row>
        <row r="1197">
          <cell r="A1197" t="str">
            <v>June</v>
          </cell>
          <cell r="B1197" t="str">
            <v>2010-2011</v>
          </cell>
          <cell r="C1197" t="str">
            <v>11000.512015.913</v>
          </cell>
          <cell r="D1197" t="str">
            <v>MCCR</v>
          </cell>
          <cell r="E1197" t="str">
            <v>MCCR</v>
          </cell>
          <cell r="F1197">
            <v>40723</v>
          </cell>
          <cell r="G1197">
            <v>51286</v>
          </cell>
          <cell r="H1197" t="str">
            <v>WKCF</v>
          </cell>
          <cell r="I1197">
            <v>2686</v>
          </cell>
          <cell r="J1197" t="str">
            <v>00143218</v>
          </cell>
          <cell r="K1197" t="str">
            <v xml:space="preserve"> </v>
          </cell>
          <cell r="L1197" t="str">
            <v>731406-1</v>
          </cell>
          <cell r="M1197" t="str">
            <v>Annual Print, Internet &amp;</v>
          </cell>
          <cell r="N1197" t="str">
            <v>MCCR</v>
          </cell>
          <cell r="O1197" t="str">
            <v>Television</v>
          </cell>
          <cell r="P1197" t="str">
            <v>Yes</v>
          </cell>
          <cell r="Q1197">
            <v>2686</v>
          </cell>
          <cell r="R1197">
            <v>0</v>
          </cell>
          <cell r="S1197">
            <v>0</v>
          </cell>
          <cell r="T1197">
            <v>2686</v>
          </cell>
          <cell r="U1197">
            <v>0</v>
          </cell>
          <cell r="V1197">
            <v>0</v>
          </cell>
          <cell r="W1197">
            <v>0</v>
          </cell>
          <cell r="X1197" t="str">
            <v>June2010-2011</v>
          </cell>
          <cell r="Y1197" t="str">
            <v>June2010-2011TelevisionMCCR</v>
          </cell>
          <cell r="Z1197" t="str">
            <v>Television51286MCCR</v>
          </cell>
          <cell r="AA1197" t="str">
            <v>June2010-2011MCCR</v>
          </cell>
          <cell r="AB1197" t="str">
            <v>TelevisionMCCR</v>
          </cell>
          <cell r="AC1197" t="str">
            <v>YesMCCRTelevision51286</v>
          </cell>
          <cell r="AD1197" t="str">
            <v>MCCRJuneMCCR</v>
          </cell>
          <cell r="AE1197" t="str">
            <v>TelevisionMCCR51286June</v>
          </cell>
          <cell r="AF1197">
            <v>2686</v>
          </cell>
          <cell r="AG1197">
            <v>0</v>
          </cell>
          <cell r="AH1197">
            <v>0</v>
          </cell>
          <cell r="AI1197">
            <v>0</v>
          </cell>
          <cell r="AJ1197">
            <v>0</v>
          </cell>
          <cell r="AK1197">
            <v>0</v>
          </cell>
          <cell r="AL1197">
            <v>0</v>
          </cell>
          <cell r="AM1197">
            <v>0</v>
          </cell>
          <cell r="AN1197">
            <v>0</v>
          </cell>
          <cell r="AO1197">
            <v>0</v>
          </cell>
          <cell r="AP1197">
            <v>2686</v>
          </cell>
          <cell r="AQ1197">
            <v>0</v>
          </cell>
          <cell r="AR1197">
            <v>0</v>
          </cell>
          <cell r="AS1197">
            <v>0</v>
          </cell>
          <cell r="AT1197">
            <v>0</v>
          </cell>
          <cell r="AU1197">
            <v>0</v>
          </cell>
          <cell r="AV1197">
            <v>0</v>
          </cell>
        </row>
        <row r="1198">
          <cell r="A1198" t="str">
            <v>June</v>
          </cell>
          <cell r="B1198" t="str">
            <v>2010-2011</v>
          </cell>
          <cell r="C1198" t="str">
            <v>11000.512015.913</v>
          </cell>
          <cell r="D1198" t="str">
            <v>MCCR</v>
          </cell>
          <cell r="E1198" t="str">
            <v>MCCR</v>
          </cell>
          <cell r="F1198">
            <v>40723</v>
          </cell>
          <cell r="G1198">
            <v>166556</v>
          </cell>
          <cell r="H1198" t="str">
            <v>ZGS Broadcasting of Orlando</v>
          </cell>
          <cell r="I1198">
            <v>5000</v>
          </cell>
          <cell r="J1198" t="str">
            <v>00142824</v>
          </cell>
          <cell r="L1198" t="str">
            <v>2059-00003-0000</v>
          </cell>
          <cell r="M1198" t="str">
            <v>Annual Print, Internet &amp;</v>
          </cell>
          <cell r="N1198" t="str">
            <v>MCCR</v>
          </cell>
          <cell r="O1198" t="str">
            <v>Television</v>
          </cell>
          <cell r="P1198" t="str">
            <v>Yes</v>
          </cell>
          <cell r="Q1198">
            <v>5000</v>
          </cell>
          <cell r="R1198">
            <v>0</v>
          </cell>
          <cell r="S1198">
            <v>0</v>
          </cell>
          <cell r="T1198">
            <v>5000</v>
          </cell>
          <cell r="U1198">
            <v>0</v>
          </cell>
          <cell r="V1198">
            <v>0</v>
          </cell>
          <cell r="W1198">
            <v>0</v>
          </cell>
          <cell r="X1198" t="str">
            <v>June2010-2011</v>
          </cell>
          <cell r="Y1198" t="str">
            <v>June2010-2011TelevisionMCCR</v>
          </cell>
          <cell r="Z1198" t="str">
            <v>Television166556MCCR</v>
          </cell>
          <cell r="AA1198" t="str">
            <v>June2010-2011MCCR</v>
          </cell>
          <cell r="AB1198" t="str">
            <v>TelevisionMCCR</v>
          </cell>
          <cell r="AC1198" t="str">
            <v>YesMCCRTelevision166556</v>
          </cell>
          <cell r="AD1198" t="str">
            <v>MCCRJuneMCCR</v>
          </cell>
          <cell r="AE1198" t="str">
            <v>TelevisionMCCR166556June</v>
          </cell>
          <cell r="AF1198">
            <v>5000</v>
          </cell>
          <cell r="AG1198">
            <v>0</v>
          </cell>
          <cell r="AH1198">
            <v>0</v>
          </cell>
          <cell r="AI1198">
            <v>0</v>
          </cell>
          <cell r="AJ1198">
            <v>0</v>
          </cell>
          <cell r="AK1198">
            <v>0</v>
          </cell>
          <cell r="AL1198">
            <v>0</v>
          </cell>
          <cell r="AM1198">
            <v>0</v>
          </cell>
          <cell r="AN1198">
            <v>0</v>
          </cell>
          <cell r="AO1198">
            <v>0</v>
          </cell>
          <cell r="AP1198">
            <v>5000</v>
          </cell>
          <cell r="AQ1198">
            <v>0</v>
          </cell>
          <cell r="AR1198">
            <v>0</v>
          </cell>
          <cell r="AS1198">
            <v>0</v>
          </cell>
          <cell r="AT1198">
            <v>0</v>
          </cell>
          <cell r="AU1198">
            <v>0</v>
          </cell>
          <cell r="AV1198">
            <v>0</v>
          </cell>
        </row>
        <row r="1199">
          <cell r="A1199" t="str">
            <v>June</v>
          </cell>
          <cell r="B1199" t="str">
            <v>2010-2011</v>
          </cell>
          <cell r="C1199" t="str">
            <v>11000.512015.913</v>
          </cell>
          <cell r="D1199" t="str">
            <v>MCCR</v>
          </cell>
          <cell r="E1199" t="str">
            <v>MCCR</v>
          </cell>
          <cell r="F1199">
            <v>40724</v>
          </cell>
          <cell r="G1199">
            <v>163797</v>
          </cell>
          <cell r="H1199" t="str">
            <v>Clear Channel Outdoor</v>
          </cell>
          <cell r="I1199">
            <v>2500</v>
          </cell>
          <cell r="J1199" t="str">
            <v>00142861</v>
          </cell>
          <cell r="L1199" t="str">
            <v>17047089</v>
          </cell>
          <cell r="M1199" t="str">
            <v>Annual Print, Internet &amp;</v>
          </cell>
          <cell r="N1199" t="str">
            <v>MCCR</v>
          </cell>
          <cell r="O1199" t="str">
            <v>Outdoor</v>
          </cell>
          <cell r="P1199" t="str">
            <v>Yes</v>
          </cell>
          <cell r="Q1199">
            <v>2500</v>
          </cell>
          <cell r="R1199">
            <v>0</v>
          </cell>
          <cell r="S1199">
            <v>0</v>
          </cell>
          <cell r="T1199">
            <v>2500</v>
          </cell>
          <cell r="U1199">
            <v>0</v>
          </cell>
          <cell r="V1199">
            <v>0</v>
          </cell>
          <cell r="W1199">
            <v>0</v>
          </cell>
          <cell r="X1199" t="str">
            <v>June2010-2011</v>
          </cell>
          <cell r="Y1199" t="str">
            <v>June2010-2011OutdoorMCCR</v>
          </cell>
          <cell r="Z1199" t="str">
            <v>Outdoor163797MCCR</v>
          </cell>
          <cell r="AA1199" t="str">
            <v>June2010-2011MCCR</v>
          </cell>
          <cell r="AB1199" t="str">
            <v>OutdoorMCCR</v>
          </cell>
          <cell r="AC1199" t="str">
            <v>YesMCCROutdoor163797</v>
          </cell>
          <cell r="AD1199" t="str">
            <v>MCCRJuneMCCR</v>
          </cell>
          <cell r="AE1199" t="str">
            <v>OutdoorMCCR163797June</v>
          </cell>
          <cell r="AF1199">
            <v>2500</v>
          </cell>
          <cell r="AG1199">
            <v>0</v>
          </cell>
          <cell r="AH1199">
            <v>0</v>
          </cell>
          <cell r="AI1199">
            <v>0</v>
          </cell>
          <cell r="AJ1199">
            <v>0</v>
          </cell>
          <cell r="AK1199">
            <v>0</v>
          </cell>
          <cell r="AL1199">
            <v>0</v>
          </cell>
          <cell r="AM1199">
            <v>0</v>
          </cell>
          <cell r="AN1199">
            <v>0</v>
          </cell>
          <cell r="AO1199">
            <v>0</v>
          </cell>
          <cell r="AP1199">
            <v>2500</v>
          </cell>
          <cell r="AQ1199">
            <v>0</v>
          </cell>
          <cell r="AR1199">
            <v>0</v>
          </cell>
          <cell r="AS1199">
            <v>0</v>
          </cell>
          <cell r="AT1199">
            <v>0</v>
          </cell>
          <cell r="AU1199">
            <v>0</v>
          </cell>
          <cell r="AV1199">
            <v>0</v>
          </cell>
        </row>
        <row r="1200">
          <cell r="A1200" t="str">
            <v>June</v>
          </cell>
          <cell r="B1200" t="str">
            <v>2010-2011</v>
          </cell>
          <cell r="C1200" t="str">
            <v>11000.512015.913</v>
          </cell>
          <cell r="D1200" t="str">
            <v>MCCR</v>
          </cell>
          <cell r="E1200" t="str">
            <v>MCCR</v>
          </cell>
          <cell r="F1200">
            <v>40724</v>
          </cell>
          <cell r="G1200">
            <v>212178</v>
          </cell>
          <cell r="H1200" t="str">
            <v>Outlook Media Inc</v>
          </cell>
          <cell r="I1200">
            <v>750</v>
          </cell>
          <cell r="J1200" t="str">
            <v>00142865</v>
          </cell>
          <cell r="L1200" t="str">
            <v>OUTDOOR AD JULY 2011</v>
          </cell>
          <cell r="M1200" t="str">
            <v>Annual Print, Internet &amp;</v>
          </cell>
          <cell r="N1200" t="str">
            <v>MCCR</v>
          </cell>
          <cell r="O1200" t="str">
            <v>Outdoor</v>
          </cell>
          <cell r="P1200" t="str">
            <v>Yes</v>
          </cell>
          <cell r="Q1200">
            <v>750</v>
          </cell>
          <cell r="R1200">
            <v>0</v>
          </cell>
          <cell r="S1200">
            <v>0</v>
          </cell>
          <cell r="T1200">
            <v>750</v>
          </cell>
          <cell r="U1200">
            <v>0</v>
          </cell>
          <cell r="V1200">
            <v>0</v>
          </cell>
          <cell r="W1200">
            <v>0</v>
          </cell>
          <cell r="X1200" t="str">
            <v>June2010-2011</v>
          </cell>
          <cell r="Y1200" t="str">
            <v>June2010-2011OutdoorMCCR</v>
          </cell>
          <cell r="Z1200" t="str">
            <v>Outdoor212178MCCR</v>
          </cell>
          <cell r="AA1200" t="str">
            <v>June2010-2011MCCR</v>
          </cell>
          <cell r="AB1200" t="str">
            <v>OutdoorMCCR</v>
          </cell>
          <cell r="AC1200" t="str">
            <v>YesMCCROutdoor212178</v>
          </cell>
          <cell r="AD1200" t="str">
            <v>MCCRJuneMCCR</v>
          </cell>
          <cell r="AE1200" t="str">
            <v>OutdoorMCCR212178June</v>
          </cell>
          <cell r="AF1200">
            <v>750</v>
          </cell>
          <cell r="AG1200">
            <v>0</v>
          </cell>
          <cell r="AH1200">
            <v>0</v>
          </cell>
          <cell r="AI1200">
            <v>0</v>
          </cell>
          <cell r="AJ1200">
            <v>0</v>
          </cell>
          <cell r="AK1200">
            <v>0</v>
          </cell>
          <cell r="AL1200">
            <v>0</v>
          </cell>
          <cell r="AM1200">
            <v>0</v>
          </cell>
          <cell r="AN1200">
            <v>0</v>
          </cell>
          <cell r="AO1200">
            <v>0</v>
          </cell>
          <cell r="AP1200">
            <v>750</v>
          </cell>
          <cell r="AQ1200">
            <v>0</v>
          </cell>
          <cell r="AR1200">
            <v>0</v>
          </cell>
          <cell r="AS1200">
            <v>0</v>
          </cell>
          <cell r="AT1200">
            <v>0</v>
          </cell>
          <cell r="AU1200">
            <v>0</v>
          </cell>
          <cell r="AV1200">
            <v>0</v>
          </cell>
        </row>
        <row r="1201">
          <cell r="A1201" t="str">
            <v>June</v>
          </cell>
          <cell r="B1201" t="str">
            <v>2010-2011</v>
          </cell>
          <cell r="C1201" t="str">
            <v>11000.512015.913</v>
          </cell>
          <cell r="D1201" t="str">
            <v>MCCR</v>
          </cell>
          <cell r="E1201" t="str">
            <v>MCCR</v>
          </cell>
          <cell r="F1201">
            <v>40724</v>
          </cell>
          <cell r="G1201">
            <v>51440</v>
          </cell>
          <cell r="H1201" t="str">
            <v>WLOQ Gross Communications Corp</v>
          </cell>
          <cell r="I1201">
            <v>1419.5</v>
          </cell>
          <cell r="J1201" t="str">
            <v>00142863</v>
          </cell>
          <cell r="L1201" t="str">
            <v>IN-1110522274</v>
          </cell>
          <cell r="M1201" t="str">
            <v>Annual Print, Internet &amp;</v>
          </cell>
          <cell r="N1201" t="str">
            <v>MCCR</v>
          </cell>
          <cell r="O1201" t="str">
            <v>Radio</v>
          </cell>
          <cell r="P1201" t="str">
            <v>Yes</v>
          </cell>
          <cell r="Q1201">
            <v>1419.5</v>
          </cell>
          <cell r="R1201">
            <v>0</v>
          </cell>
          <cell r="S1201">
            <v>0</v>
          </cell>
          <cell r="T1201">
            <v>1419.5</v>
          </cell>
          <cell r="U1201">
            <v>0</v>
          </cell>
          <cell r="V1201">
            <v>0</v>
          </cell>
          <cell r="W1201">
            <v>0</v>
          </cell>
          <cell r="X1201" t="str">
            <v>June2010-2011</v>
          </cell>
          <cell r="Y1201" t="str">
            <v>June2010-2011RadioMCCR</v>
          </cell>
          <cell r="Z1201" t="str">
            <v>Radio51440MCCR</v>
          </cell>
          <cell r="AA1201" t="str">
            <v>June2010-2011MCCR</v>
          </cell>
          <cell r="AB1201" t="str">
            <v>RadioMCCR</v>
          </cell>
          <cell r="AC1201" t="str">
            <v>YesMCCRRadio51440</v>
          </cell>
          <cell r="AD1201" t="str">
            <v>MCCRJuneMCCR</v>
          </cell>
          <cell r="AE1201" t="str">
            <v>RadioMCCR51440June</v>
          </cell>
          <cell r="AF1201">
            <v>1419.5</v>
          </cell>
          <cell r="AG1201">
            <v>0</v>
          </cell>
          <cell r="AH1201">
            <v>0</v>
          </cell>
          <cell r="AI1201">
            <v>0</v>
          </cell>
          <cell r="AJ1201">
            <v>0</v>
          </cell>
          <cell r="AK1201">
            <v>0</v>
          </cell>
          <cell r="AL1201">
            <v>0</v>
          </cell>
          <cell r="AM1201">
            <v>0</v>
          </cell>
          <cell r="AN1201">
            <v>0</v>
          </cell>
          <cell r="AO1201">
            <v>0</v>
          </cell>
          <cell r="AP1201">
            <v>1419.5</v>
          </cell>
          <cell r="AQ1201">
            <v>0</v>
          </cell>
          <cell r="AR1201">
            <v>0</v>
          </cell>
          <cell r="AS1201">
            <v>0</v>
          </cell>
          <cell r="AT1201">
            <v>0</v>
          </cell>
          <cell r="AU1201">
            <v>0</v>
          </cell>
          <cell r="AV1201">
            <v>0</v>
          </cell>
        </row>
        <row r="1202">
          <cell r="A1202" t="str">
            <v>June</v>
          </cell>
          <cell r="B1202" t="str">
            <v>2010-2011</v>
          </cell>
          <cell r="C1202" t="str">
            <v>11000.512015.913</v>
          </cell>
          <cell r="D1202" t="str">
            <v>MCCR</v>
          </cell>
          <cell r="E1202" t="str">
            <v>MCCR</v>
          </cell>
          <cell r="F1202">
            <v>40724</v>
          </cell>
          <cell r="G1202">
            <v>51440</v>
          </cell>
          <cell r="H1202" t="str">
            <v>WLOQ Gross Communications Corp</v>
          </cell>
          <cell r="I1202">
            <v>709.75</v>
          </cell>
          <cell r="J1202" t="str">
            <v>00142863</v>
          </cell>
          <cell r="L1202" t="str">
            <v>IN-1110622403</v>
          </cell>
          <cell r="M1202" t="str">
            <v>Annual Print, Internet &amp;</v>
          </cell>
          <cell r="N1202" t="str">
            <v>MCCR</v>
          </cell>
          <cell r="O1202" t="str">
            <v>Radio</v>
          </cell>
          <cell r="P1202" t="str">
            <v>Yes</v>
          </cell>
          <cell r="Q1202">
            <v>709.75</v>
          </cell>
          <cell r="R1202">
            <v>0</v>
          </cell>
          <cell r="S1202">
            <v>0</v>
          </cell>
          <cell r="T1202">
            <v>709.75</v>
          </cell>
          <cell r="U1202">
            <v>0</v>
          </cell>
          <cell r="V1202">
            <v>0</v>
          </cell>
          <cell r="W1202">
            <v>0</v>
          </cell>
          <cell r="X1202" t="str">
            <v>June2010-2011</v>
          </cell>
          <cell r="Y1202" t="str">
            <v>June2010-2011RadioMCCR</v>
          </cell>
          <cell r="Z1202" t="str">
            <v>Radio51440MCCR</v>
          </cell>
          <cell r="AA1202" t="str">
            <v>June2010-2011MCCR</v>
          </cell>
          <cell r="AB1202" t="str">
            <v>RadioMCCR</v>
          </cell>
          <cell r="AC1202" t="str">
            <v>YesMCCRRadio51440</v>
          </cell>
          <cell r="AD1202" t="str">
            <v>MCCRJuneMCCR</v>
          </cell>
          <cell r="AE1202" t="str">
            <v>RadioMCCR51440June</v>
          </cell>
          <cell r="AF1202">
            <v>709.75</v>
          </cell>
          <cell r="AG1202">
            <v>0</v>
          </cell>
          <cell r="AH1202">
            <v>0</v>
          </cell>
          <cell r="AI1202">
            <v>0</v>
          </cell>
          <cell r="AJ1202">
            <v>0</v>
          </cell>
          <cell r="AK1202">
            <v>0</v>
          </cell>
          <cell r="AL1202">
            <v>0</v>
          </cell>
          <cell r="AM1202">
            <v>0</v>
          </cell>
          <cell r="AN1202">
            <v>0</v>
          </cell>
          <cell r="AO1202">
            <v>0</v>
          </cell>
          <cell r="AP1202">
            <v>709.75</v>
          </cell>
          <cell r="AQ1202">
            <v>0</v>
          </cell>
          <cell r="AR1202">
            <v>0</v>
          </cell>
          <cell r="AS1202">
            <v>0</v>
          </cell>
          <cell r="AT1202">
            <v>0</v>
          </cell>
          <cell r="AU1202">
            <v>0</v>
          </cell>
          <cell r="AV1202">
            <v>0</v>
          </cell>
        </row>
        <row r="1203">
          <cell r="A1203" t="str">
            <v>June</v>
          </cell>
          <cell r="B1203" t="str">
            <v>2010-2011</v>
          </cell>
          <cell r="C1203" t="str">
            <v>11000.512015.913</v>
          </cell>
          <cell r="D1203" t="str">
            <v>MCCR</v>
          </cell>
          <cell r="E1203" t="str">
            <v>MCCR</v>
          </cell>
          <cell r="F1203">
            <v>40724</v>
          </cell>
          <cell r="G1203">
            <v>83987</v>
          </cell>
          <cell r="H1203" t="str">
            <v>WRDQ TV</v>
          </cell>
          <cell r="I1203">
            <v>3230</v>
          </cell>
          <cell r="J1203" t="str">
            <v>00142823</v>
          </cell>
          <cell r="L1203" t="str">
            <v xml:space="preserve"> 497551</v>
          </cell>
          <cell r="M1203" t="str">
            <v>Annual Print, Internet &amp;</v>
          </cell>
          <cell r="N1203" t="str">
            <v>MCCR</v>
          </cell>
          <cell r="O1203" t="str">
            <v>Television</v>
          </cell>
          <cell r="P1203" t="str">
            <v>Yes</v>
          </cell>
          <cell r="Q1203">
            <v>3230</v>
          </cell>
          <cell r="R1203">
            <v>0</v>
          </cell>
          <cell r="S1203">
            <v>0</v>
          </cell>
          <cell r="T1203">
            <v>3230</v>
          </cell>
          <cell r="U1203">
            <v>0</v>
          </cell>
          <cell r="V1203">
            <v>0</v>
          </cell>
          <cell r="W1203">
            <v>0</v>
          </cell>
          <cell r="X1203" t="str">
            <v>June2010-2011</v>
          </cell>
          <cell r="Y1203" t="str">
            <v>June2010-2011TelevisionMCCR</v>
          </cell>
          <cell r="Z1203" t="str">
            <v>Television83987MCCR</v>
          </cell>
          <cell r="AA1203" t="str">
            <v>June2010-2011MCCR</v>
          </cell>
          <cell r="AB1203" t="str">
            <v>TelevisionMCCR</v>
          </cell>
          <cell r="AC1203" t="str">
            <v>YesMCCRTelevision83987</v>
          </cell>
          <cell r="AD1203" t="str">
            <v>MCCRJuneMCCR</v>
          </cell>
          <cell r="AE1203" t="str">
            <v>TelevisionMCCR83987June</v>
          </cell>
          <cell r="AF1203">
            <v>3230</v>
          </cell>
          <cell r="AG1203">
            <v>0</v>
          </cell>
          <cell r="AH1203">
            <v>0</v>
          </cell>
          <cell r="AI1203">
            <v>0</v>
          </cell>
          <cell r="AJ1203">
            <v>0</v>
          </cell>
          <cell r="AK1203">
            <v>0</v>
          </cell>
          <cell r="AL1203">
            <v>0</v>
          </cell>
          <cell r="AM1203">
            <v>0</v>
          </cell>
          <cell r="AN1203">
            <v>0</v>
          </cell>
          <cell r="AO1203">
            <v>0</v>
          </cell>
          <cell r="AP1203">
            <v>3230</v>
          </cell>
          <cell r="AQ1203">
            <v>0</v>
          </cell>
          <cell r="AR1203">
            <v>0</v>
          </cell>
          <cell r="AS1203">
            <v>0</v>
          </cell>
          <cell r="AT1203">
            <v>0</v>
          </cell>
          <cell r="AU1203">
            <v>0</v>
          </cell>
          <cell r="AV1203">
            <v>0</v>
          </cell>
        </row>
        <row r="1204">
          <cell r="A1204" t="str">
            <v>July</v>
          </cell>
          <cell r="B1204" t="str">
            <v>2010-2011</v>
          </cell>
          <cell r="C1204" t="str">
            <v>11000.512015.913</v>
          </cell>
          <cell r="D1204" t="str">
            <v>MCCR</v>
          </cell>
          <cell r="E1204" t="str">
            <v>MCCR</v>
          </cell>
          <cell r="F1204">
            <v>40737</v>
          </cell>
          <cell r="G1204">
            <v>17343</v>
          </cell>
          <cell r="H1204" t="str">
            <v>WKMG TV</v>
          </cell>
          <cell r="I1204">
            <v>9936.5</v>
          </cell>
          <cell r="J1204" t="str">
            <v>00142964</v>
          </cell>
          <cell r="K1204" t="str">
            <v xml:space="preserve"> </v>
          </cell>
          <cell r="L1204" t="str">
            <v>205148-1</v>
          </cell>
          <cell r="M1204" t="str">
            <v>Annual Print, Internet &amp;</v>
          </cell>
          <cell r="N1204" t="str">
            <v>MCCR</v>
          </cell>
          <cell r="O1204" t="str">
            <v>Television</v>
          </cell>
          <cell r="P1204" t="str">
            <v>Yes</v>
          </cell>
          <cell r="Q1204">
            <v>9936.5</v>
          </cell>
          <cell r="R1204">
            <v>0</v>
          </cell>
          <cell r="S1204">
            <v>0</v>
          </cell>
          <cell r="T1204">
            <v>9936.5</v>
          </cell>
          <cell r="U1204">
            <v>0</v>
          </cell>
          <cell r="V1204">
            <v>0</v>
          </cell>
          <cell r="W1204">
            <v>0</v>
          </cell>
          <cell r="X1204" t="str">
            <v>July2010-2011</v>
          </cell>
          <cell r="Y1204" t="str">
            <v>July2010-2011TelevisionMCCR</v>
          </cell>
          <cell r="Z1204" t="str">
            <v>Television17343MCCR</v>
          </cell>
          <cell r="AA1204" t="str">
            <v>July2010-2011MCCR</v>
          </cell>
          <cell r="AB1204" t="str">
            <v>TelevisionMCCR</v>
          </cell>
          <cell r="AC1204" t="str">
            <v>YesMCCRTelevision17343</v>
          </cell>
          <cell r="AD1204" t="str">
            <v>MCCRJulyMCCR</v>
          </cell>
          <cell r="AE1204" t="str">
            <v>TelevisionMCCR17343July</v>
          </cell>
          <cell r="AF1204">
            <v>9936.5</v>
          </cell>
          <cell r="AG1204">
            <v>0</v>
          </cell>
          <cell r="AH1204">
            <v>0</v>
          </cell>
          <cell r="AI1204">
            <v>0</v>
          </cell>
          <cell r="AJ1204">
            <v>0</v>
          </cell>
          <cell r="AK1204">
            <v>0</v>
          </cell>
          <cell r="AL1204">
            <v>0</v>
          </cell>
          <cell r="AM1204">
            <v>0</v>
          </cell>
          <cell r="AN1204">
            <v>0</v>
          </cell>
          <cell r="AO1204">
            <v>0</v>
          </cell>
          <cell r="AP1204">
            <v>0</v>
          </cell>
          <cell r="AQ1204">
            <v>9936.5</v>
          </cell>
          <cell r="AR1204">
            <v>0</v>
          </cell>
          <cell r="AS1204">
            <v>0</v>
          </cell>
          <cell r="AT1204">
            <v>0</v>
          </cell>
          <cell r="AU1204">
            <v>0</v>
          </cell>
          <cell r="AV1204">
            <v>0</v>
          </cell>
        </row>
        <row r="1205">
          <cell r="A1205" t="str">
            <v>July</v>
          </cell>
          <cell r="B1205" t="str">
            <v>2010-2011</v>
          </cell>
          <cell r="C1205" t="str">
            <v>11000.512015.913</v>
          </cell>
          <cell r="D1205" t="str">
            <v>MCCR</v>
          </cell>
          <cell r="E1205" t="str">
            <v>MCCR</v>
          </cell>
          <cell r="F1205">
            <v>40746</v>
          </cell>
          <cell r="G1205">
            <v>43658</v>
          </cell>
          <cell r="H1205" t="str">
            <v>Bright House Networks LLC</v>
          </cell>
          <cell r="I1205">
            <v>10618.2</v>
          </cell>
          <cell r="J1205" t="str">
            <v>00143161</v>
          </cell>
          <cell r="K1205" t="str">
            <v xml:space="preserve"> </v>
          </cell>
          <cell r="L1205" t="str">
            <v>INV-1224214</v>
          </cell>
          <cell r="M1205" t="str">
            <v>Annual Print, Internet &amp;</v>
          </cell>
          <cell r="N1205" t="str">
            <v>MCCR</v>
          </cell>
          <cell r="O1205" t="str">
            <v>Television</v>
          </cell>
          <cell r="P1205" t="str">
            <v>Yes</v>
          </cell>
          <cell r="Q1205">
            <v>10618.2</v>
          </cell>
          <cell r="R1205">
            <v>0</v>
          </cell>
          <cell r="S1205">
            <v>0</v>
          </cell>
          <cell r="T1205">
            <v>10618.2</v>
          </cell>
          <cell r="U1205">
            <v>0</v>
          </cell>
          <cell r="V1205">
            <v>0</v>
          </cell>
          <cell r="W1205">
            <v>0</v>
          </cell>
          <cell r="X1205" t="str">
            <v>July2010-2011</v>
          </cell>
          <cell r="Y1205" t="str">
            <v>July2010-2011TelevisionMCCR</v>
          </cell>
          <cell r="Z1205" t="str">
            <v>Television43658MCCR</v>
          </cell>
          <cell r="AA1205" t="str">
            <v>July2010-2011MCCR</v>
          </cell>
          <cell r="AB1205" t="str">
            <v>TelevisionMCCR</v>
          </cell>
          <cell r="AC1205" t="str">
            <v>YesMCCRTelevision43658</v>
          </cell>
          <cell r="AD1205" t="str">
            <v>MCCRJulyMCCR</v>
          </cell>
          <cell r="AE1205" t="str">
            <v>TelevisionMCCR43658July</v>
          </cell>
          <cell r="AF1205">
            <v>10618.2</v>
          </cell>
          <cell r="AG1205">
            <v>0</v>
          </cell>
          <cell r="AH1205">
            <v>0</v>
          </cell>
          <cell r="AI1205">
            <v>0</v>
          </cell>
          <cell r="AJ1205">
            <v>0</v>
          </cell>
          <cell r="AK1205">
            <v>0</v>
          </cell>
          <cell r="AL1205">
            <v>0</v>
          </cell>
          <cell r="AM1205">
            <v>0</v>
          </cell>
          <cell r="AN1205">
            <v>0</v>
          </cell>
          <cell r="AO1205">
            <v>0</v>
          </cell>
          <cell r="AP1205">
            <v>0</v>
          </cell>
          <cell r="AQ1205">
            <v>10618.2</v>
          </cell>
          <cell r="AR1205">
            <v>0</v>
          </cell>
          <cell r="AS1205">
            <v>0</v>
          </cell>
          <cell r="AT1205">
            <v>0</v>
          </cell>
          <cell r="AU1205">
            <v>0</v>
          </cell>
          <cell r="AV1205">
            <v>0</v>
          </cell>
        </row>
        <row r="1206">
          <cell r="A1206" t="str">
            <v>July</v>
          </cell>
          <cell r="B1206" t="str">
            <v>2010-2011</v>
          </cell>
          <cell r="C1206" t="str">
            <v>11000.512015.913</v>
          </cell>
          <cell r="D1206" t="str">
            <v>MCCR</v>
          </cell>
          <cell r="E1206" t="str">
            <v>MCCR</v>
          </cell>
          <cell r="F1206">
            <v>40746</v>
          </cell>
          <cell r="G1206">
            <v>186176</v>
          </cell>
          <cell r="H1206" t="str">
            <v>Say It Loud</v>
          </cell>
          <cell r="I1206">
            <v>6430.26</v>
          </cell>
          <cell r="J1206" t="str">
            <v>00143166</v>
          </cell>
          <cell r="K1206" t="str">
            <v xml:space="preserve"> </v>
          </cell>
          <cell r="L1206" t="str">
            <v>11-SIL-407</v>
          </cell>
          <cell r="M1206" t="str">
            <v>VIDEO PRODUCTION SERVICES</v>
          </cell>
          <cell r="N1206" t="str">
            <v>MCCR</v>
          </cell>
          <cell r="O1206" t="str">
            <v>Production</v>
          </cell>
          <cell r="P1206" t="str">
            <v>No</v>
          </cell>
          <cell r="Q1206">
            <v>0</v>
          </cell>
          <cell r="R1206">
            <v>6430.26</v>
          </cell>
          <cell r="S1206">
            <v>0</v>
          </cell>
          <cell r="T1206">
            <v>0</v>
          </cell>
          <cell r="U1206">
            <v>0</v>
          </cell>
          <cell r="V1206">
            <v>6430.26</v>
          </cell>
          <cell r="W1206">
            <v>0</v>
          </cell>
          <cell r="X1206" t="str">
            <v>July2010-2011</v>
          </cell>
          <cell r="Y1206" t="str">
            <v>July2010-2011ProductionMCCR</v>
          </cell>
          <cell r="Z1206" t="str">
            <v>Production186176MCCR</v>
          </cell>
          <cell r="AA1206" t="str">
            <v>July2010-2011MCCR</v>
          </cell>
          <cell r="AB1206" t="str">
            <v>ProductionMCCR</v>
          </cell>
          <cell r="AC1206" t="str">
            <v>NoMCCRProduction186176</v>
          </cell>
          <cell r="AD1206" t="str">
            <v>MCCRJulyMCCR</v>
          </cell>
          <cell r="AE1206" t="str">
            <v>ProductionMCCR186176July</v>
          </cell>
          <cell r="AF1206">
            <v>6430.26</v>
          </cell>
          <cell r="AG1206">
            <v>0</v>
          </cell>
          <cell r="AH1206">
            <v>0</v>
          </cell>
          <cell r="AI1206">
            <v>0</v>
          </cell>
          <cell r="AJ1206">
            <v>0</v>
          </cell>
          <cell r="AK1206">
            <v>0</v>
          </cell>
          <cell r="AL1206">
            <v>0</v>
          </cell>
          <cell r="AM1206">
            <v>0</v>
          </cell>
          <cell r="AN1206">
            <v>0</v>
          </cell>
          <cell r="AO1206">
            <v>0</v>
          </cell>
          <cell r="AP1206">
            <v>0</v>
          </cell>
          <cell r="AQ1206">
            <v>6430.26</v>
          </cell>
          <cell r="AR1206">
            <v>0</v>
          </cell>
          <cell r="AS1206">
            <v>0</v>
          </cell>
          <cell r="AT1206">
            <v>0</v>
          </cell>
          <cell r="AU1206">
            <v>0</v>
          </cell>
          <cell r="AV1206">
            <v>0</v>
          </cell>
        </row>
        <row r="1207">
          <cell r="A1207" t="str">
            <v>July</v>
          </cell>
          <cell r="B1207" t="str">
            <v>2010-2011</v>
          </cell>
          <cell r="C1207" t="str">
            <v>11000.512015.913</v>
          </cell>
          <cell r="D1207" t="str">
            <v>MCCR</v>
          </cell>
          <cell r="E1207" t="str">
            <v>MCCR</v>
          </cell>
          <cell r="F1207">
            <v>40746</v>
          </cell>
          <cell r="G1207">
            <v>124071</v>
          </cell>
          <cell r="H1207" t="str">
            <v>WOFL TV  Fox 35</v>
          </cell>
          <cell r="I1207">
            <v>5941.5</v>
          </cell>
          <cell r="J1207" t="str">
            <v>00143172</v>
          </cell>
          <cell r="K1207" t="str">
            <v xml:space="preserve"> </v>
          </cell>
          <cell r="L1207" t="str">
            <v>WOFL018928</v>
          </cell>
          <cell r="M1207" t="str">
            <v>Annual Print, Internet &amp;</v>
          </cell>
          <cell r="N1207" t="str">
            <v>MCCR</v>
          </cell>
          <cell r="O1207" t="str">
            <v>Television</v>
          </cell>
          <cell r="P1207" t="str">
            <v>Yes</v>
          </cell>
          <cell r="Q1207">
            <v>5941.5</v>
          </cell>
          <cell r="R1207">
            <v>0</v>
          </cell>
          <cell r="S1207">
            <v>0</v>
          </cell>
          <cell r="T1207">
            <v>5941.5</v>
          </cell>
          <cell r="U1207">
            <v>0</v>
          </cell>
          <cell r="V1207">
            <v>0</v>
          </cell>
          <cell r="W1207">
            <v>0</v>
          </cell>
          <cell r="X1207" t="str">
            <v>July2010-2011</v>
          </cell>
          <cell r="Y1207" t="str">
            <v>July2010-2011TelevisionMCCR</v>
          </cell>
          <cell r="Z1207" t="str">
            <v>Television124071MCCR</v>
          </cell>
          <cell r="AA1207" t="str">
            <v>July2010-2011MCCR</v>
          </cell>
          <cell r="AB1207" t="str">
            <v>TelevisionMCCR</v>
          </cell>
          <cell r="AC1207" t="str">
            <v>YesMCCRTelevision124071</v>
          </cell>
          <cell r="AD1207" t="str">
            <v>MCCRJulyMCCR</v>
          </cell>
          <cell r="AE1207" t="str">
            <v>TelevisionMCCR124071July</v>
          </cell>
          <cell r="AF1207">
            <v>5941.5</v>
          </cell>
          <cell r="AG1207">
            <v>0</v>
          </cell>
          <cell r="AH1207">
            <v>0</v>
          </cell>
          <cell r="AI1207">
            <v>0</v>
          </cell>
          <cell r="AJ1207">
            <v>0</v>
          </cell>
          <cell r="AK1207">
            <v>0</v>
          </cell>
          <cell r="AL1207">
            <v>0</v>
          </cell>
          <cell r="AM1207">
            <v>0</v>
          </cell>
          <cell r="AN1207">
            <v>0</v>
          </cell>
          <cell r="AO1207">
            <v>0</v>
          </cell>
          <cell r="AP1207">
            <v>0</v>
          </cell>
          <cell r="AQ1207">
            <v>5941.5</v>
          </cell>
          <cell r="AR1207">
            <v>0</v>
          </cell>
          <cell r="AS1207">
            <v>0</v>
          </cell>
          <cell r="AT1207">
            <v>0</v>
          </cell>
          <cell r="AU1207">
            <v>0</v>
          </cell>
          <cell r="AV1207">
            <v>0</v>
          </cell>
        </row>
        <row r="1208">
          <cell r="A1208" t="str">
            <v>July</v>
          </cell>
          <cell r="B1208" t="str">
            <v>2010-2011</v>
          </cell>
          <cell r="C1208" t="str">
            <v>11000.512015.913</v>
          </cell>
          <cell r="D1208" t="str">
            <v>MCCR</v>
          </cell>
          <cell r="E1208" t="str">
            <v>MCCR</v>
          </cell>
          <cell r="F1208">
            <v>40749</v>
          </cell>
          <cell r="G1208">
            <v>26733</v>
          </cell>
          <cell r="H1208" t="str">
            <v>Clear Channel Broadcasting Inc</v>
          </cell>
          <cell r="I1208">
            <v>4240.2</v>
          </cell>
          <cell r="J1208" t="str">
            <v>00143181</v>
          </cell>
          <cell r="K1208" t="str">
            <v xml:space="preserve"> </v>
          </cell>
          <cell r="L1208" t="str">
            <v>106-202466</v>
          </cell>
          <cell r="M1208" t="str">
            <v>Annual Print, Internet &amp;</v>
          </cell>
          <cell r="N1208" t="str">
            <v>MCCR</v>
          </cell>
          <cell r="O1208" t="str">
            <v>Radio</v>
          </cell>
          <cell r="P1208" t="str">
            <v>Yes</v>
          </cell>
          <cell r="Q1208">
            <v>4240.2</v>
          </cell>
          <cell r="R1208">
            <v>0</v>
          </cell>
          <cell r="S1208">
            <v>0</v>
          </cell>
          <cell r="T1208">
            <v>4240.2</v>
          </cell>
          <cell r="U1208">
            <v>0</v>
          </cell>
          <cell r="V1208">
            <v>0</v>
          </cell>
          <cell r="W1208">
            <v>0</v>
          </cell>
          <cell r="X1208" t="str">
            <v>July2010-2011</v>
          </cell>
          <cell r="Y1208" t="str">
            <v>July2010-2011RadioMCCR</v>
          </cell>
          <cell r="Z1208" t="str">
            <v>Radio26733MCCR</v>
          </cell>
          <cell r="AA1208" t="str">
            <v>July2010-2011MCCR</v>
          </cell>
          <cell r="AB1208" t="str">
            <v>RadioMCCR</v>
          </cell>
          <cell r="AC1208" t="str">
            <v>YesMCCRRadio26733</v>
          </cell>
          <cell r="AD1208" t="str">
            <v>MCCRJulyMCCR</v>
          </cell>
          <cell r="AE1208" t="str">
            <v>RadioMCCR26733July</v>
          </cell>
          <cell r="AF1208">
            <v>4240.2</v>
          </cell>
          <cell r="AG1208">
            <v>0</v>
          </cell>
          <cell r="AH1208">
            <v>0</v>
          </cell>
          <cell r="AI1208">
            <v>0</v>
          </cell>
          <cell r="AJ1208">
            <v>0</v>
          </cell>
          <cell r="AK1208">
            <v>0</v>
          </cell>
          <cell r="AL1208">
            <v>0</v>
          </cell>
          <cell r="AM1208">
            <v>0</v>
          </cell>
          <cell r="AN1208">
            <v>0</v>
          </cell>
          <cell r="AO1208">
            <v>0</v>
          </cell>
          <cell r="AP1208">
            <v>0</v>
          </cell>
          <cell r="AQ1208">
            <v>4240.2</v>
          </cell>
          <cell r="AR1208">
            <v>0</v>
          </cell>
          <cell r="AS1208">
            <v>0</v>
          </cell>
          <cell r="AT1208">
            <v>0</v>
          </cell>
          <cell r="AU1208">
            <v>0</v>
          </cell>
          <cell r="AV1208">
            <v>0</v>
          </cell>
        </row>
        <row r="1209">
          <cell r="A1209" t="str">
            <v>July</v>
          </cell>
          <cell r="B1209" t="str">
            <v>2010-2011</v>
          </cell>
          <cell r="C1209" t="str">
            <v>11000.512015.913</v>
          </cell>
          <cell r="D1209" t="str">
            <v>MCCR</v>
          </cell>
          <cell r="E1209" t="str">
            <v>MCCR</v>
          </cell>
          <cell r="F1209">
            <v>40749</v>
          </cell>
          <cell r="G1209">
            <v>218170</v>
          </cell>
          <cell r="H1209" t="str">
            <v>Entravision Communications</v>
          </cell>
          <cell r="I1209">
            <v>3743.4</v>
          </cell>
          <cell r="J1209" t="str">
            <v>00143190</v>
          </cell>
          <cell r="K1209" t="str">
            <v xml:space="preserve"> </v>
          </cell>
          <cell r="L1209" t="str">
            <v>355448</v>
          </cell>
          <cell r="M1209" t="str">
            <v>Annual Print, Internet &amp;</v>
          </cell>
          <cell r="N1209" t="str">
            <v>MCCR</v>
          </cell>
          <cell r="O1209" t="str">
            <v>Television</v>
          </cell>
          <cell r="P1209" t="str">
            <v>Yes</v>
          </cell>
          <cell r="Q1209">
            <v>3743.4</v>
          </cell>
          <cell r="R1209">
            <v>0</v>
          </cell>
          <cell r="S1209">
            <v>0</v>
          </cell>
          <cell r="T1209">
            <v>3743.4</v>
          </cell>
          <cell r="U1209">
            <v>0</v>
          </cell>
          <cell r="V1209">
            <v>0</v>
          </cell>
          <cell r="W1209">
            <v>0</v>
          </cell>
          <cell r="X1209" t="str">
            <v>July2010-2011</v>
          </cell>
          <cell r="Y1209" t="str">
            <v>July2010-2011TelevisionMCCR</v>
          </cell>
          <cell r="Z1209" t="str">
            <v>Television218170MCCR</v>
          </cell>
          <cell r="AA1209" t="str">
            <v>July2010-2011MCCR</v>
          </cell>
          <cell r="AB1209" t="str">
            <v>TelevisionMCCR</v>
          </cell>
          <cell r="AC1209" t="str">
            <v>YesMCCRTelevision218170</v>
          </cell>
          <cell r="AD1209" t="str">
            <v>MCCRJulyMCCR</v>
          </cell>
          <cell r="AE1209" t="str">
            <v>TelevisionMCCR218170July</v>
          </cell>
          <cell r="AF1209">
            <v>3743.4</v>
          </cell>
          <cell r="AG1209">
            <v>0</v>
          </cell>
          <cell r="AH1209">
            <v>0</v>
          </cell>
          <cell r="AI1209">
            <v>0</v>
          </cell>
          <cell r="AJ1209">
            <v>0</v>
          </cell>
          <cell r="AK1209">
            <v>0</v>
          </cell>
          <cell r="AL1209">
            <v>0</v>
          </cell>
          <cell r="AM1209">
            <v>0</v>
          </cell>
          <cell r="AN1209">
            <v>0</v>
          </cell>
          <cell r="AO1209">
            <v>0</v>
          </cell>
          <cell r="AP1209">
            <v>0</v>
          </cell>
          <cell r="AQ1209">
            <v>3743.4</v>
          </cell>
          <cell r="AR1209">
            <v>0</v>
          </cell>
          <cell r="AS1209">
            <v>0</v>
          </cell>
          <cell r="AT1209">
            <v>0</v>
          </cell>
          <cell r="AU1209">
            <v>0</v>
          </cell>
          <cell r="AV1209">
            <v>0</v>
          </cell>
        </row>
        <row r="1210">
          <cell r="A1210" t="str">
            <v>July</v>
          </cell>
          <cell r="B1210" t="str">
            <v>2010-2011</v>
          </cell>
          <cell r="C1210" t="str">
            <v>11000.512015.913</v>
          </cell>
          <cell r="D1210" t="str">
            <v>MCCR</v>
          </cell>
          <cell r="E1210" t="str">
            <v>MCCR</v>
          </cell>
          <cell r="F1210">
            <v>40749</v>
          </cell>
          <cell r="G1210">
            <v>201008</v>
          </cell>
          <cell r="H1210" t="str">
            <v>JD Power &amp; Assoc US Services &amp;</v>
          </cell>
          <cell r="I1210">
            <v>25000</v>
          </cell>
          <cell r="J1210" t="str">
            <v>00171609</v>
          </cell>
          <cell r="K1210" t="str">
            <v xml:space="preserve"> </v>
          </cell>
          <cell r="L1210" t="str">
            <v>78005</v>
          </cell>
          <cell r="M1210" t="str">
            <v>2011 Annual Renewal</v>
          </cell>
          <cell r="N1210" t="str">
            <v>MCCR</v>
          </cell>
          <cell r="O1210" t="str">
            <v>Research</v>
          </cell>
          <cell r="P1210" t="str">
            <v>Yes</v>
          </cell>
          <cell r="Q1210">
            <v>25000</v>
          </cell>
          <cell r="R1210">
            <v>0</v>
          </cell>
          <cell r="S1210">
            <v>0</v>
          </cell>
          <cell r="T1210">
            <v>25000</v>
          </cell>
          <cell r="U1210">
            <v>0</v>
          </cell>
          <cell r="V1210">
            <v>0</v>
          </cell>
          <cell r="W1210">
            <v>0</v>
          </cell>
          <cell r="X1210" t="str">
            <v>July2010-2011</v>
          </cell>
          <cell r="Y1210" t="str">
            <v>July2010-2011ResearchMCCR</v>
          </cell>
          <cell r="Z1210" t="str">
            <v>Research201008MCCR</v>
          </cell>
          <cell r="AA1210" t="str">
            <v>July2010-2011MCCR</v>
          </cell>
          <cell r="AB1210" t="str">
            <v>ResearchMCCR</v>
          </cell>
          <cell r="AC1210" t="str">
            <v>YesMCCRResearch201008</v>
          </cell>
          <cell r="AD1210" t="str">
            <v>MCCRJulyMCCR</v>
          </cell>
          <cell r="AE1210" t="str">
            <v>ResearchMCCR201008July</v>
          </cell>
          <cell r="AF1210">
            <v>25000</v>
          </cell>
          <cell r="AG1210">
            <v>0</v>
          </cell>
          <cell r="AH1210">
            <v>0</v>
          </cell>
          <cell r="AI1210">
            <v>0</v>
          </cell>
          <cell r="AJ1210">
            <v>0</v>
          </cell>
          <cell r="AK1210">
            <v>0</v>
          </cell>
          <cell r="AL1210">
            <v>0</v>
          </cell>
          <cell r="AM1210">
            <v>0</v>
          </cell>
          <cell r="AN1210">
            <v>0</v>
          </cell>
          <cell r="AO1210">
            <v>0</v>
          </cell>
          <cell r="AP1210">
            <v>0</v>
          </cell>
          <cell r="AQ1210">
            <v>25000</v>
          </cell>
          <cell r="AR1210">
            <v>0</v>
          </cell>
          <cell r="AS1210">
            <v>0</v>
          </cell>
          <cell r="AT1210">
            <v>0</v>
          </cell>
          <cell r="AU1210">
            <v>0</v>
          </cell>
          <cell r="AV1210">
            <v>0</v>
          </cell>
        </row>
        <row r="1211">
          <cell r="A1211" t="str">
            <v>July</v>
          </cell>
          <cell r="B1211" t="str">
            <v>2010-2011</v>
          </cell>
          <cell r="C1211" t="str">
            <v>11000.512015.913</v>
          </cell>
          <cell r="D1211" t="str">
            <v>MCCR</v>
          </cell>
          <cell r="E1211" t="str">
            <v>MCCR</v>
          </cell>
          <cell r="F1211">
            <v>40749</v>
          </cell>
          <cell r="G1211">
            <v>121585</v>
          </cell>
          <cell r="H1211" t="str">
            <v>WESH Television Inc</v>
          </cell>
          <cell r="I1211">
            <v>11985</v>
          </cell>
          <cell r="J1211" t="str">
            <v>00143199</v>
          </cell>
          <cell r="K1211" t="str">
            <v xml:space="preserve"> </v>
          </cell>
          <cell r="L1211" t="str">
            <v>768726-2</v>
          </cell>
          <cell r="M1211" t="str">
            <v>Annual Print, Internet &amp;</v>
          </cell>
          <cell r="N1211" t="str">
            <v>MCCR</v>
          </cell>
          <cell r="O1211" t="str">
            <v>Television</v>
          </cell>
          <cell r="P1211" t="str">
            <v>Yes</v>
          </cell>
          <cell r="Q1211">
            <v>11985</v>
          </cell>
          <cell r="R1211">
            <v>0</v>
          </cell>
          <cell r="S1211">
            <v>0</v>
          </cell>
          <cell r="T1211">
            <v>11985</v>
          </cell>
          <cell r="U1211">
            <v>0</v>
          </cell>
          <cell r="V1211">
            <v>0</v>
          </cell>
          <cell r="W1211">
            <v>0</v>
          </cell>
          <cell r="X1211" t="str">
            <v>July2010-2011</v>
          </cell>
          <cell r="Y1211" t="str">
            <v>July2010-2011TelevisionMCCR</v>
          </cell>
          <cell r="Z1211" t="str">
            <v>Television121585MCCR</v>
          </cell>
          <cell r="AA1211" t="str">
            <v>July2010-2011MCCR</v>
          </cell>
          <cell r="AB1211" t="str">
            <v>TelevisionMCCR</v>
          </cell>
          <cell r="AC1211" t="str">
            <v>YesMCCRTelevision121585</v>
          </cell>
          <cell r="AD1211" t="str">
            <v>MCCRJulyMCCR</v>
          </cell>
          <cell r="AE1211" t="str">
            <v>TelevisionMCCR121585July</v>
          </cell>
          <cell r="AF1211">
            <v>11985</v>
          </cell>
          <cell r="AG1211">
            <v>0</v>
          </cell>
          <cell r="AH1211">
            <v>0</v>
          </cell>
          <cell r="AI1211">
            <v>0</v>
          </cell>
          <cell r="AJ1211">
            <v>0</v>
          </cell>
          <cell r="AK1211">
            <v>0</v>
          </cell>
          <cell r="AL1211">
            <v>0</v>
          </cell>
          <cell r="AM1211">
            <v>0</v>
          </cell>
          <cell r="AN1211">
            <v>0</v>
          </cell>
          <cell r="AO1211">
            <v>0</v>
          </cell>
          <cell r="AP1211">
            <v>0</v>
          </cell>
          <cell r="AQ1211">
            <v>11985</v>
          </cell>
          <cell r="AR1211">
            <v>0</v>
          </cell>
          <cell r="AS1211">
            <v>0</v>
          </cell>
          <cell r="AT1211">
            <v>0</v>
          </cell>
          <cell r="AU1211">
            <v>0</v>
          </cell>
          <cell r="AV1211">
            <v>0</v>
          </cell>
        </row>
        <row r="1212">
          <cell r="A1212" t="str">
            <v>July</v>
          </cell>
          <cell r="B1212" t="str">
            <v>2010-2011</v>
          </cell>
          <cell r="C1212" t="str">
            <v>11000.512015.913</v>
          </cell>
          <cell r="D1212" t="str">
            <v>MCCR</v>
          </cell>
          <cell r="E1212" t="str">
            <v>MCCR</v>
          </cell>
          <cell r="F1212">
            <v>40749</v>
          </cell>
          <cell r="G1212" t="str">
            <v>113012-ON</v>
          </cell>
          <cell r="H1212" t="str">
            <v>WFTV Inc</v>
          </cell>
          <cell r="I1212">
            <v>3437.5</v>
          </cell>
          <cell r="J1212" t="str">
            <v>00143198</v>
          </cell>
          <cell r="K1212" t="str">
            <v xml:space="preserve"> </v>
          </cell>
          <cell r="L1212" t="str">
            <v>505828</v>
          </cell>
          <cell r="M1212" t="str">
            <v>Annual Print, Internet &amp;</v>
          </cell>
          <cell r="N1212" t="str">
            <v>MCCR</v>
          </cell>
          <cell r="O1212" t="str">
            <v>Online</v>
          </cell>
          <cell r="P1212" t="str">
            <v>Yes</v>
          </cell>
          <cell r="Q1212">
            <v>3437.5</v>
          </cell>
          <cell r="R1212">
            <v>0</v>
          </cell>
          <cell r="S1212">
            <v>0</v>
          </cell>
          <cell r="T1212">
            <v>3437.5</v>
          </cell>
          <cell r="U1212">
            <v>0</v>
          </cell>
          <cell r="V1212">
            <v>0</v>
          </cell>
          <cell r="W1212">
            <v>0</v>
          </cell>
          <cell r="X1212" t="str">
            <v>July2010-2011</v>
          </cell>
          <cell r="Y1212" t="str">
            <v>July2010-2011OnlineMCCR</v>
          </cell>
          <cell r="Z1212" t="str">
            <v>Online113012-ONMCCR</v>
          </cell>
          <cell r="AA1212" t="str">
            <v>July2010-2011MCCR</v>
          </cell>
          <cell r="AB1212" t="str">
            <v>OnlineMCCR</v>
          </cell>
          <cell r="AC1212" t="str">
            <v>YesMCCROnline113012-ON</v>
          </cell>
          <cell r="AD1212" t="str">
            <v>MCCRJulyMCCR</v>
          </cell>
          <cell r="AE1212" t="str">
            <v>OnlineMCCR113012-ONJuly</v>
          </cell>
          <cell r="AF1212">
            <v>3437.5</v>
          </cell>
          <cell r="AG1212">
            <v>0</v>
          </cell>
          <cell r="AH1212">
            <v>0</v>
          </cell>
          <cell r="AI1212">
            <v>0</v>
          </cell>
          <cell r="AJ1212">
            <v>0</v>
          </cell>
          <cell r="AK1212">
            <v>0</v>
          </cell>
          <cell r="AL1212">
            <v>0</v>
          </cell>
          <cell r="AM1212">
            <v>0</v>
          </cell>
          <cell r="AN1212">
            <v>0</v>
          </cell>
          <cell r="AO1212">
            <v>0</v>
          </cell>
          <cell r="AP1212">
            <v>0</v>
          </cell>
          <cell r="AQ1212">
            <v>3437.5</v>
          </cell>
          <cell r="AR1212">
            <v>0</v>
          </cell>
          <cell r="AS1212">
            <v>0</v>
          </cell>
          <cell r="AT1212">
            <v>0</v>
          </cell>
          <cell r="AU1212">
            <v>0</v>
          </cell>
          <cell r="AV1212">
            <v>0</v>
          </cell>
        </row>
        <row r="1213">
          <cell r="A1213" t="str">
            <v>July</v>
          </cell>
          <cell r="B1213" t="str">
            <v>2010-2011</v>
          </cell>
          <cell r="C1213" t="str">
            <v>11000.512015.913</v>
          </cell>
          <cell r="D1213" t="str">
            <v>MCCR</v>
          </cell>
          <cell r="E1213" t="str">
            <v>MCCR</v>
          </cell>
          <cell r="F1213">
            <v>40749</v>
          </cell>
          <cell r="G1213">
            <v>113012</v>
          </cell>
          <cell r="H1213" t="str">
            <v>WFTV Inc</v>
          </cell>
          <cell r="I1213">
            <v>8691.25</v>
          </cell>
          <cell r="J1213" t="str">
            <v>00143198</v>
          </cell>
          <cell r="K1213" t="str">
            <v xml:space="preserve"> </v>
          </cell>
          <cell r="L1213" t="str">
            <v>503619</v>
          </cell>
          <cell r="M1213" t="str">
            <v>Annual Print, Internet &amp;</v>
          </cell>
          <cell r="N1213" t="str">
            <v>MCCR</v>
          </cell>
          <cell r="O1213" t="str">
            <v>Television</v>
          </cell>
          <cell r="P1213" t="str">
            <v>Yes</v>
          </cell>
          <cell r="Q1213">
            <v>8691.25</v>
          </cell>
          <cell r="R1213">
            <v>0</v>
          </cell>
          <cell r="S1213">
            <v>0</v>
          </cell>
          <cell r="T1213">
            <v>8691.25</v>
          </cell>
          <cell r="U1213">
            <v>0</v>
          </cell>
          <cell r="V1213">
            <v>0</v>
          </cell>
          <cell r="W1213">
            <v>0</v>
          </cell>
          <cell r="X1213" t="str">
            <v>July2010-2011</v>
          </cell>
          <cell r="Y1213" t="str">
            <v>July2010-2011TelevisionMCCR</v>
          </cell>
          <cell r="Z1213" t="str">
            <v>Television113012MCCR</v>
          </cell>
          <cell r="AA1213" t="str">
            <v>July2010-2011MCCR</v>
          </cell>
          <cell r="AB1213" t="str">
            <v>TelevisionMCCR</v>
          </cell>
          <cell r="AC1213" t="str">
            <v>YesMCCRTelevision113012</v>
          </cell>
          <cell r="AD1213" t="str">
            <v>MCCRJulyMCCR</v>
          </cell>
          <cell r="AE1213" t="str">
            <v>TelevisionMCCR113012July</v>
          </cell>
          <cell r="AF1213">
            <v>8691.25</v>
          </cell>
          <cell r="AG1213">
            <v>0</v>
          </cell>
          <cell r="AH1213">
            <v>0</v>
          </cell>
          <cell r="AI1213">
            <v>0</v>
          </cell>
          <cell r="AJ1213">
            <v>0</v>
          </cell>
          <cell r="AK1213">
            <v>0</v>
          </cell>
          <cell r="AL1213">
            <v>0</v>
          </cell>
          <cell r="AM1213">
            <v>0</v>
          </cell>
          <cell r="AN1213">
            <v>0</v>
          </cell>
          <cell r="AO1213">
            <v>0</v>
          </cell>
          <cell r="AP1213">
            <v>0</v>
          </cell>
          <cell r="AQ1213">
            <v>8691.25</v>
          </cell>
          <cell r="AR1213">
            <v>0</v>
          </cell>
          <cell r="AS1213">
            <v>0</v>
          </cell>
          <cell r="AT1213">
            <v>0</v>
          </cell>
          <cell r="AU1213">
            <v>0</v>
          </cell>
          <cell r="AV1213">
            <v>0</v>
          </cell>
        </row>
        <row r="1214">
          <cell r="A1214" t="str">
            <v>July</v>
          </cell>
          <cell r="B1214" t="str">
            <v>2010-2011</v>
          </cell>
          <cell r="C1214" t="str">
            <v>11000.512015.913</v>
          </cell>
          <cell r="D1214" t="str">
            <v>MCCR</v>
          </cell>
          <cell r="E1214" t="str">
            <v>MCCR</v>
          </cell>
          <cell r="F1214">
            <v>40749</v>
          </cell>
          <cell r="G1214">
            <v>51286</v>
          </cell>
          <cell r="H1214" t="str">
            <v>WKCF</v>
          </cell>
          <cell r="I1214">
            <v>1020</v>
          </cell>
          <cell r="J1214" t="str">
            <v>00143186</v>
          </cell>
          <cell r="K1214" t="str">
            <v xml:space="preserve"> </v>
          </cell>
          <cell r="L1214" t="str">
            <v>731441-2</v>
          </cell>
          <cell r="M1214" t="str">
            <v>Annual Print, Internet &amp;</v>
          </cell>
          <cell r="N1214" t="str">
            <v>MCCR</v>
          </cell>
          <cell r="O1214" t="str">
            <v>Television</v>
          </cell>
          <cell r="P1214" t="str">
            <v>Yes</v>
          </cell>
          <cell r="Q1214">
            <v>1020</v>
          </cell>
          <cell r="R1214">
            <v>0</v>
          </cell>
          <cell r="S1214">
            <v>0</v>
          </cell>
          <cell r="T1214">
            <v>1020</v>
          </cell>
          <cell r="U1214">
            <v>0</v>
          </cell>
          <cell r="V1214">
            <v>0</v>
          </cell>
          <cell r="W1214">
            <v>0</v>
          </cell>
          <cell r="X1214" t="str">
            <v>July2010-2011</v>
          </cell>
          <cell r="Y1214" t="str">
            <v>July2010-2011TelevisionMCCR</v>
          </cell>
          <cell r="Z1214" t="str">
            <v>Television51286MCCR</v>
          </cell>
          <cell r="AA1214" t="str">
            <v>July2010-2011MCCR</v>
          </cell>
          <cell r="AB1214" t="str">
            <v>TelevisionMCCR</v>
          </cell>
          <cell r="AC1214" t="str">
            <v>YesMCCRTelevision51286</v>
          </cell>
          <cell r="AD1214" t="str">
            <v>MCCRJulyMCCR</v>
          </cell>
          <cell r="AE1214" t="str">
            <v>TelevisionMCCR51286July</v>
          </cell>
          <cell r="AF1214">
            <v>1020</v>
          </cell>
          <cell r="AG1214">
            <v>0</v>
          </cell>
          <cell r="AH1214">
            <v>0</v>
          </cell>
          <cell r="AI1214">
            <v>0</v>
          </cell>
          <cell r="AJ1214">
            <v>0</v>
          </cell>
          <cell r="AK1214">
            <v>0</v>
          </cell>
          <cell r="AL1214">
            <v>0</v>
          </cell>
          <cell r="AM1214">
            <v>0</v>
          </cell>
          <cell r="AN1214">
            <v>0</v>
          </cell>
          <cell r="AO1214">
            <v>0</v>
          </cell>
          <cell r="AP1214">
            <v>0</v>
          </cell>
          <cell r="AQ1214">
            <v>1020</v>
          </cell>
          <cell r="AR1214">
            <v>0</v>
          </cell>
          <cell r="AS1214">
            <v>0</v>
          </cell>
          <cell r="AT1214">
            <v>0</v>
          </cell>
          <cell r="AU1214">
            <v>0</v>
          </cell>
          <cell r="AV1214">
            <v>0</v>
          </cell>
        </row>
        <row r="1215">
          <cell r="A1215" t="str">
            <v>July</v>
          </cell>
          <cell r="B1215" t="str">
            <v>2010-2011</v>
          </cell>
          <cell r="C1215" t="str">
            <v>11000.512015.913</v>
          </cell>
          <cell r="D1215" t="str">
            <v>MCCR</v>
          </cell>
          <cell r="E1215" t="str">
            <v>MCCR</v>
          </cell>
          <cell r="F1215">
            <v>40749</v>
          </cell>
          <cell r="G1215">
            <v>124071</v>
          </cell>
          <cell r="H1215" t="str">
            <v>WOFL TV  Fox 35</v>
          </cell>
          <cell r="I1215">
            <v>5737.5</v>
          </cell>
          <cell r="J1215" t="str">
            <v>00143193</v>
          </cell>
          <cell r="K1215" t="str">
            <v xml:space="preserve"> </v>
          </cell>
          <cell r="L1215" t="str">
            <v>WOFL019567</v>
          </cell>
          <cell r="M1215" t="str">
            <v>Annual Print, Internet &amp;</v>
          </cell>
          <cell r="N1215" t="str">
            <v>MCCR</v>
          </cell>
          <cell r="O1215" t="str">
            <v>Television</v>
          </cell>
          <cell r="P1215" t="str">
            <v>Yes</v>
          </cell>
          <cell r="Q1215">
            <v>5737.5</v>
          </cell>
          <cell r="R1215">
            <v>0</v>
          </cell>
          <cell r="S1215">
            <v>0</v>
          </cell>
          <cell r="T1215">
            <v>5737.5</v>
          </cell>
          <cell r="U1215">
            <v>0</v>
          </cell>
          <cell r="V1215">
            <v>0</v>
          </cell>
          <cell r="W1215">
            <v>0</v>
          </cell>
          <cell r="X1215" t="str">
            <v>July2010-2011</v>
          </cell>
          <cell r="Y1215" t="str">
            <v>July2010-2011TelevisionMCCR</v>
          </cell>
          <cell r="Z1215" t="str">
            <v>Television124071MCCR</v>
          </cell>
          <cell r="AA1215" t="str">
            <v>July2010-2011MCCR</v>
          </cell>
          <cell r="AB1215" t="str">
            <v>TelevisionMCCR</v>
          </cell>
          <cell r="AC1215" t="str">
            <v>YesMCCRTelevision124071</v>
          </cell>
          <cell r="AD1215" t="str">
            <v>MCCRJulyMCCR</v>
          </cell>
          <cell r="AE1215" t="str">
            <v>TelevisionMCCR124071July</v>
          </cell>
          <cell r="AF1215">
            <v>5737.5</v>
          </cell>
          <cell r="AG1215">
            <v>0</v>
          </cell>
          <cell r="AH1215">
            <v>0</v>
          </cell>
          <cell r="AI1215">
            <v>0</v>
          </cell>
          <cell r="AJ1215">
            <v>0</v>
          </cell>
          <cell r="AK1215">
            <v>0</v>
          </cell>
          <cell r="AL1215">
            <v>0</v>
          </cell>
          <cell r="AM1215">
            <v>0</v>
          </cell>
          <cell r="AN1215">
            <v>0</v>
          </cell>
          <cell r="AO1215">
            <v>0</v>
          </cell>
          <cell r="AP1215">
            <v>0</v>
          </cell>
          <cell r="AQ1215">
            <v>5737.5</v>
          </cell>
          <cell r="AR1215">
            <v>0</v>
          </cell>
          <cell r="AS1215">
            <v>0</v>
          </cell>
          <cell r="AT1215">
            <v>0</v>
          </cell>
          <cell r="AU1215">
            <v>0</v>
          </cell>
          <cell r="AV1215">
            <v>0</v>
          </cell>
        </row>
        <row r="1216">
          <cell r="A1216" t="str">
            <v>July</v>
          </cell>
          <cell r="B1216" t="str">
            <v>2010-2011</v>
          </cell>
          <cell r="C1216" t="str">
            <v>11000.512015.913</v>
          </cell>
          <cell r="D1216" t="str">
            <v>MCCR</v>
          </cell>
          <cell r="E1216" t="str">
            <v>MCCR</v>
          </cell>
          <cell r="F1216">
            <v>40750</v>
          </cell>
          <cell r="G1216">
            <v>43658</v>
          </cell>
          <cell r="H1216" t="str">
            <v>Bright House Networks LLC</v>
          </cell>
          <cell r="I1216">
            <v>6173.55</v>
          </cell>
          <cell r="J1216" t="str">
            <v>00143219</v>
          </cell>
          <cell r="K1216" t="str">
            <v xml:space="preserve"> </v>
          </cell>
          <cell r="L1216" t="str">
            <v>INV-1235099</v>
          </cell>
          <cell r="M1216" t="str">
            <v>Annual Print, Internet &amp;</v>
          </cell>
          <cell r="N1216" t="str">
            <v>MCCR</v>
          </cell>
          <cell r="O1216" t="str">
            <v>Television</v>
          </cell>
          <cell r="P1216" t="str">
            <v>Yes</v>
          </cell>
          <cell r="Q1216">
            <v>6173.55</v>
          </cell>
          <cell r="R1216">
            <v>0</v>
          </cell>
          <cell r="S1216">
            <v>0</v>
          </cell>
          <cell r="T1216">
            <v>6173.55</v>
          </cell>
          <cell r="U1216">
            <v>0</v>
          </cell>
          <cell r="V1216">
            <v>0</v>
          </cell>
          <cell r="W1216">
            <v>0</v>
          </cell>
          <cell r="X1216" t="str">
            <v>July2010-2011</v>
          </cell>
          <cell r="Y1216" t="str">
            <v>July2010-2011TelevisionMCCR</v>
          </cell>
          <cell r="Z1216" t="str">
            <v>Television43658MCCR</v>
          </cell>
          <cell r="AA1216" t="str">
            <v>July2010-2011MCCR</v>
          </cell>
          <cell r="AB1216" t="str">
            <v>TelevisionMCCR</v>
          </cell>
          <cell r="AC1216" t="str">
            <v>YesMCCRTelevision43658</v>
          </cell>
          <cell r="AD1216" t="str">
            <v>MCCRJulyMCCR</v>
          </cell>
          <cell r="AE1216" t="str">
            <v>TelevisionMCCR43658July</v>
          </cell>
          <cell r="AF1216">
            <v>6173.55</v>
          </cell>
          <cell r="AG1216">
            <v>0</v>
          </cell>
          <cell r="AH1216">
            <v>0</v>
          </cell>
          <cell r="AI1216">
            <v>0</v>
          </cell>
          <cell r="AJ1216">
            <v>0</v>
          </cell>
          <cell r="AK1216">
            <v>0</v>
          </cell>
          <cell r="AL1216">
            <v>0</v>
          </cell>
          <cell r="AM1216">
            <v>0</v>
          </cell>
          <cell r="AN1216">
            <v>0</v>
          </cell>
          <cell r="AO1216">
            <v>0</v>
          </cell>
          <cell r="AP1216">
            <v>0</v>
          </cell>
          <cell r="AQ1216">
            <v>6173.55</v>
          </cell>
          <cell r="AR1216">
            <v>0</v>
          </cell>
          <cell r="AS1216">
            <v>0</v>
          </cell>
          <cell r="AT1216">
            <v>0</v>
          </cell>
          <cell r="AU1216">
            <v>0</v>
          </cell>
          <cell r="AV1216">
            <v>0</v>
          </cell>
        </row>
        <row r="1217">
          <cell r="A1217" t="str">
            <v>July</v>
          </cell>
          <cell r="B1217" t="str">
            <v>2010-2011</v>
          </cell>
          <cell r="C1217" t="str">
            <v>11000.512015.913</v>
          </cell>
          <cell r="D1217" t="str">
            <v>MCCR</v>
          </cell>
          <cell r="E1217" t="str">
            <v>MCCR</v>
          </cell>
          <cell r="F1217">
            <v>40750</v>
          </cell>
          <cell r="G1217">
            <v>43658</v>
          </cell>
          <cell r="H1217" t="str">
            <v>Bright House Networks LLC</v>
          </cell>
          <cell r="I1217">
            <v>4475.25</v>
          </cell>
          <cell r="J1217" t="str">
            <v>00143219</v>
          </cell>
          <cell r="K1217" t="str">
            <v xml:space="preserve"> </v>
          </cell>
          <cell r="L1217" t="str">
            <v>INV-1220255</v>
          </cell>
          <cell r="M1217" t="str">
            <v>Annual Print, Internet &amp;</v>
          </cell>
          <cell r="N1217" t="str">
            <v>MCCR</v>
          </cell>
          <cell r="O1217" t="str">
            <v>Television</v>
          </cell>
          <cell r="P1217" t="str">
            <v>Yes</v>
          </cell>
          <cell r="Q1217">
            <v>4475.25</v>
          </cell>
          <cell r="R1217">
            <v>0</v>
          </cell>
          <cell r="S1217">
            <v>0</v>
          </cell>
          <cell r="T1217">
            <v>4475.25</v>
          </cell>
          <cell r="U1217">
            <v>0</v>
          </cell>
          <cell r="V1217">
            <v>0</v>
          </cell>
          <cell r="W1217">
            <v>0</v>
          </cell>
          <cell r="X1217" t="str">
            <v>July2010-2011</v>
          </cell>
          <cell r="Y1217" t="str">
            <v>July2010-2011TelevisionMCCR</v>
          </cell>
          <cell r="Z1217" t="str">
            <v>Television43658MCCR</v>
          </cell>
          <cell r="AA1217" t="str">
            <v>July2010-2011MCCR</v>
          </cell>
          <cell r="AB1217" t="str">
            <v>TelevisionMCCR</v>
          </cell>
          <cell r="AC1217" t="str">
            <v>YesMCCRTelevision43658</v>
          </cell>
          <cell r="AD1217" t="str">
            <v>MCCRJulyMCCR</v>
          </cell>
          <cell r="AE1217" t="str">
            <v>TelevisionMCCR43658July</v>
          </cell>
          <cell r="AF1217">
            <v>4475.25</v>
          </cell>
          <cell r="AG1217">
            <v>0</v>
          </cell>
          <cell r="AH1217">
            <v>0</v>
          </cell>
          <cell r="AI1217">
            <v>0</v>
          </cell>
          <cell r="AJ1217">
            <v>0</v>
          </cell>
          <cell r="AK1217">
            <v>0</v>
          </cell>
          <cell r="AL1217">
            <v>0</v>
          </cell>
          <cell r="AM1217">
            <v>0</v>
          </cell>
          <cell r="AN1217">
            <v>0</v>
          </cell>
          <cell r="AO1217">
            <v>0</v>
          </cell>
          <cell r="AP1217">
            <v>0</v>
          </cell>
          <cell r="AQ1217">
            <v>4475.25</v>
          </cell>
          <cell r="AR1217">
            <v>0</v>
          </cell>
          <cell r="AS1217">
            <v>0</v>
          </cell>
          <cell r="AT1217">
            <v>0</v>
          </cell>
          <cell r="AU1217">
            <v>0</v>
          </cell>
          <cell r="AV1217">
            <v>0</v>
          </cell>
        </row>
        <row r="1218">
          <cell r="A1218" t="str">
            <v>July</v>
          </cell>
          <cell r="B1218" t="str">
            <v>2010-2011</v>
          </cell>
          <cell r="C1218" t="str">
            <v>11000.512015.913</v>
          </cell>
          <cell r="D1218" t="str">
            <v>MCCR</v>
          </cell>
          <cell r="E1218" t="str">
            <v>MCCR</v>
          </cell>
          <cell r="F1218">
            <v>40750</v>
          </cell>
          <cell r="G1218">
            <v>163797</v>
          </cell>
          <cell r="H1218" t="str">
            <v>Clear Channel Outdoor</v>
          </cell>
          <cell r="I1218">
            <v>500</v>
          </cell>
          <cell r="J1218" t="str">
            <v>00143217</v>
          </cell>
          <cell r="K1218" t="str">
            <v xml:space="preserve"> </v>
          </cell>
          <cell r="L1218" t="str">
            <v>17047503</v>
          </cell>
          <cell r="M1218" t="str">
            <v>Annual Print, Internet &amp;</v>
          </cell>
          <cell r="N1218" t="str">
            <v>MCCR</v>
          </cell>
          <cell r="O1218" t="str">
            <v>Outdoor</v>
          </cell>
          <cell r="P1218" t="str">
            <v>Yes</v>
          </cell>
          <cell r="Q1218">
            <v>500</v>
          </cell>
          <cell r="R1218">
            <v>0</v>
          </cell>
          <cell r="S1218">
            <v>0</v>
          </cell>
          <cell r="T1218">
            <v>500</v>
          </cell>
          <cell r="U1218">
            <v>0</v>
          </cell>
          <cell r="V1218">
            <v>0</v>
          </cell>
          <cell r="W1218">
            <v>0</v>
          </cell>
          <cell r="X1218" t="str">
            <v>July2010-2011</v>
          </cell>
          <cell r="Y1218" t="str">
            <v>July2010-2011OutdoorMCCR</v>
          </cell>
          <cell r="Z1218" t="str">
            <v>Outdoor163797MCCR</v>
          </cell>
          <cell r="AA1218" t="str">
            <v>July2010-2011MCCR</v>
          </cell>
          <cell r="AB1218" t="str">
            <v>OutdoorMCCR</v>
          </cell>
          <cell r="AC1218" t="str">
            <v>YesMCCROutdoor163797</v>
          </cell>
          <cell r="AD1218" t="str">
            <v>MCCRJulyMCCR</v>
          </cell>
          <cell r="AE1218" t="str">
            <v>OutdoorMCCR163797July</v>
          </cell>
          <cell r="AF1218">
            <v>500</v>
          </cell>
          <cell r="AG1218">
            <v>0</v>
          </cell>
          <cell r="AH1218">
            <v>0</v>
          </cell>
          <cell r="AI1218">
            <v>0</v>
          </cell>
          <cell r="AJ1218">
            <v>0</v>
          </cell>
          <cell r="AK1218">
            <v>0</v>
          </cell>
          <cell r="AL1218">
            <v>0</v>
          </cell>
          <cell r="AM1218">
            <v>0</v>
          </cell>
          <cell r="AN1218">
            <v>0</v>
          </cell>
          <cell r="AO1218">
            <v>0</v>
          </cell>
          <cell r="AP1218">
            <v>0</v>
          </cell>
          <cell r="AQ1218">
            <v>500</v>
          </cell>
          <cell r="AR1218">
            <v>0</v>
          </cell>
          <cell r="AS1218">
            <v>0</v>
          </cell>
          <cell r="AT1218">
            <v>0</v>
          </cell>
          <cell r="AU1218">
            <v>0</v>
          </cell>
          <cell r="AV1218">
            <v>0</v>
          </cell>
        </row>
        <row r="1219">
          <cell r="A1219" t="str">
            <v>July</v>
          </cell>
          <cell r="B1219" t="str">
            <v>2010-2011</v>
          </cell>
          <cell r="C1219" t="str">
            <v>11000.512015.913</v>
          </cell>
          <cell r="D1219" t="str">
            <v>MCCR</v>
          </cell>
          <cell r="E1219" t="str">
            <v>MCCR</v>
          </cell>
          <cell r="F1219">
            <v>40750</v>
          </cell>
          <cell r="G1219">
            <v>135400</v>
          </cell>
          <cell r="H1219" t="str">
            <v>Go Daddy.com</v>
          </cell>
          <cell r="I1219">
            <v>4.99</v>
          </cell>
          <cell r="J1219" t="str">
            <v xml:space="preserve"> </v>
          </cell>
          <cell r="K1219" t="str">
            <v xml:space="preserve"> </v>
          </cell>
          <cell r="L1219" t="str">
            <v>AMX049333311167501</v>
          </cell>
          <cell r="M1219" t="str">
            <v>OSANIJ11000</v>
          </cell>
          <cell r="N1219" t="str">
            <v>MCCR</v>
          </cell>
          <cell r="O1219" t="str">
            <v>Legal</v>
          </cell>
          <cell r="P1219" t="str">
            <v>No</v>
          </cell>
          <cell r="Q1219">
            <v>0</v>
          </cell>
          <cell r="R1219">
            <v>4.99</v>
          </cell>
          <cell r="S1219">
            <v>0</v>
          </cell>
          <cell r="T1219">
            <v>0</v>
          </cell>
          <cell r="U1219">
            <v>0</v>
          </cell>
          <cell r="V1219">
            <v>4.99</v>
          </cell>
          <cell r="W1219">
            <v>0</v>
          </cell>
          <cell r="X1219" t="str">
            <v>July2010-2011</v>
          </cell>
          <cell r="Y1219" t="str">
            <v>July2010-2011LegalMCCR</v>
          </cell>
          <cell r="Z1219" t="str">
            <v>Legal135400MCCR</v>
          </cell>
          <cell r="AA1219" t="str">
            <v>July2010-2011MCCR</v>
          </cell>
          <cell r="AB1219" t="str">
            <v>LegalMCCR</v>
          </cell>
          <cell r="AC1219" t="str">
            <v>NoMCCRLegal135400</v>
          </cell>
          <cell r="AD1219" t="str">
            <v>MCCRJulyMCCR</v>
          </cell>
          <cell r="AE1219" t="str">
            <v>LegalMCCR135400July</v>
          </cell>
          <cell r="AF1219">
            <v>4.99</v>
          </cell>
          <cell r="AG1219">
            <v>0</v>
          </cell>
          <cell r="AH1219">
            <v>0</v>
          </cell>
          <cell r="AI1219">
            <v>0</v>
          </cell>
          <cell r="AJ1219">
            <v>0</v>
          </cell>
          <cell r="AK1219">
            <v>0</v>
          </cell>
          <cell r="AL1219">
            <v>0</v>
          </cell>
          <cell r="AM1219">
            <v>0</v>
          </cell>
          <cell r="AN1219">
            <v>0</v>
          </cell>
          <cell r="AO1219">
            <v>0</v>
          </cell>
          <cell r="AP1219">
            <v>0</v>
          </cell>
          <cell r="AQ1219">
            <v>4.99</v>
          </cell>
          <cell r="AR1219">
            <v>0</v>
          </cell>
          <cell r="AS1219">
            <v>0</v>
          </cell>
          <cell r="AT1219">
            <v>0</v>
          </cell>
          <cell r="AU1219">
            <v>0</v>
          </cell>
          <cell r="AV1219">
            <v>0</v>
          </cell>
        </row>
        <row r="1220">
          <cell r="A1220" t="str">
            <v>July</v>
          </cell>
          <cell r="B1220" t="str">
            <v>2010-2011</v>
          </cell>
          <cell r="C1220" t="str">
            <v>11000.512015.913</v>
          </cell>
          <cell r="D1220" t="str">
            <v>MCCR</v>
          </cell>
          <cell r="E1220" t="str">
            <v>MCCR</v>
          </cell>
          <cell r="F1220">
            <v>40750</v>
          </cell>
          <cell r="G1220" t="str">
            <v>PHOTO</v>
          </cell>
          <cell r="H1220" t="str">
            <v>Hootsuite Media Inc</v>
          </cell>
          <cell r="I1220">
            <v>5.99</v>
          </cell>
          <cell r="J1220" t="str">
            <v xml:space="preserve"> </v>
          </cell>
          <cell r="K1220" t="str">
            <v xml:space="preserve"> </v>
          </cell>
          <cell r="L1220" t="str">
            <v>AMX092354311183501</v>
          </cell>
          <cell r="M1220" t="str">
            <v>CURRANL11000</v>
          </cell>
          <cell r="N1220" t="str">
            <v>MCCR</v>
          </cell>
          <cell r="O1220" t="str">
            <v>Production</v>
          </cell>
          <cell r="P1220" t="str">
            <v>No</v>
          </cell>
          <cell r="Q1220">
            <v>0</v>
          </cell>
          <cell r="R1220">
            <v>5.99</v>
          </cell>
          <cell r="S1220">
            <v>0</v>
          </cell>
          <cell r="T1220">
            <v>0</v>
          </cell>
          <cell r="U1220">
            <v>0</v>
          </cell>
          <cell r="V1220">
            <v>5.99</v>
          </cell>
          <cell r="W1220">
            <v>0</v>
          </cell>
          <cell r="X1220" t="str">
            <v>July2010-2011</v>
          </cell>
          <cell r="Y1220" t="str">
            <v>July2010-2011ProductionMCCR</v>
          </cell>
          <cell r="Z1220" t="str">
            <v>ProductionPHOTOMCCR</v>
          </cell>
          <cell r="AA1220" t="str">
            <v>July2010-2011MCCR</v>
          </cell>
          <cell r="AB1220" t="str">
            <v>ProductionMCCR</v>
          </cell>
          <cell r="AC1220" t="str">
            <v>NoMCCRProductionPHOTO</v>
          </cell>
          <cell r="AD1220" t="str">
            <v>MCCRJulyMCCR</v>
          </cell>
          <cell r="AE1220" t="str">
            <v>ProductionMCCRPHOTOJuly</v>
          </cell>
          <cell r="AF1220">
            <v>5.99</v>
          </cell>
          <cell r="AG1220">
            <v>0</v>
          </cell>
          <cell r="AH1220">
            <v>0</v>
          </cell>
          <cell r="AI1220">
            <v>0</v>
          </cell>
          <cell r="AJ1220">
            <v>0</v>
          </cell>
          <cell r="AK1220">
            <v>0</v>
          </cell>
          <cell r="AL1220">
            <v>0</v>
          </cell>
          <cell r="AM1220">
            <v>0</v>
          </cell>
          <cell r="AN1220">
            <v>0</v>
          </cell>
          <cell r="AO1220">
            <v>0</v>
          </cell>
          <cell r="AP1220">
            <v>0</v>
          </cell>
          <cell r="AQ1220">
            <v>5.99</v>
          </cell>
          <cell r="AR1220">
            <v>0</v>
          </cell>
          <cell r="AS1220">
            <v>0</v>
          </cell>
          <cell r="AT1220">
            <v>0</v>
          </cell>
          <cell r="AU1220">
            <v>0</v>
          </cell>
          <cell r="AV1220">
            <v>0</v>
          </cell>
        </row>
        <row r="1221">
          <cell r="A1221" t="str">
            <v>July</v>
          </cell>
          <cell r="B1221" t="str">
            <v>2010-2011</v>
          </cell>
          <cell r="C1221" t="str">
            <v>11000.512015.913</v>
          </cell>
          <cell r="D1221" t="str">
            <v>MCCR</v>
          </cell>
          <cell r="E1221" t="str">
            <v>MCCR</v>
          </cell>
          <cell r="F1221">
            <v>40750</v>
          </cell>
          <cell r="G1221">
            <v>102342</v>
          </cell>
          <cell r="H1221" t="str">
            <v>I Stock International IStock P</v>
          </cell>
          <cell r="I1221">
            <v>430</v>
          </cell>
          <cell r="J1221" t="str">
            <v xml:space="preserve"> </v>
          </cell>
          <cell r="K1221" t="str">
            <v xml:space="preserve"> </v>
          </cell>
          <cell r="L1221" t="str">
            <v>AMX140193711189501</v>
          </cell>
          <cell r="M1221" t="str">
            <v>CURRANL11000</v>
          </cell>
          <cell r="N1221" t="str">
            <v>MCCR</v>
          </cell>
          <cell r="O1221" t="str">
            <v>Production</v>
          </cell>
          <cell r="P1221" t="str">
            <v>No</v>
          </cell>
          <cell r="Q1221">
            <v>0</v>
          </cell>
          <cell r="R1221">
            <v>430</v>
          </cell>
          <cell r="S1221">
            <v>0</v>
          </cell>
          <cell r="T1221">
            <v>0</v>
          </cell>
          <cell r="U1221">
            <v>0</v>
          </cell>
          <cell r="V1221">
            <v>430</v>
          </cell>
          <cell r="W1221">
            <v>0</v>
          </cell>
          <cell r="X1221" t="str">
            <v>July2010-2011</v>
          </cell>
          <cell r="Y1221" t="str">
            <v>July2010-2011ProductionMCCR</v>
          </cell>
          <cell r="Z1221" t="str">
            <v>Production102342MCCR</v>
          </cell>
          <cell r="AA1221" t="str">
            <v>July2010-2011MCCR</v>
          </cell>
          <cell r="AB1221" t="str">
            <v>ProductionMCCR</v>
          </cell>
          <cell r="AC1221" t="str">
            <v>NoMCCRProduction102342</v>
          </cell>
          <cell r="AD1221" t="str">
            <v>MCCRJulyMCCR</v>
          </cell>
          <cell r="AE1221" t="str">
            <v>ProductionMCCR102342July</v>
          </cell>
          <cell r="AF1221">
            <v>430</v>
          </cell>
          <cell r="AG1221">
            <v>0</v>
          </cell>
          <cell r="AH1221">
            <v>0</v>
          </cell>
          <cell r="AI1221">
            <v>0</v>
          </cell>
          <cell r="AJ1221">
            <v>0</v>
          </cell>
          <cell r="AK1221">
            <v>0</v>
          </cell>
          <cell r="AL1221">
            <v>0</v>
          </cell>
          <cell r="AM1221">
            <v>0</v>
          </cell>
          <cell r="AN1221">
            <v>0</v>
          </cell>
          <cell r="AO1221">
            <v>0</v>
          </cell>
          <cell r="AP1221">
            <v>0</v>
          </cell>
          <cell r="AQ1221">
            <v>430</v>
          </cell>
          <cell r="AR1221">
            <v>0</v>
          </cell>
          <cell r="AS1221">
            <v>0</v>
          </cell>
          <cell r="AT1221">
            <v>0</v>
          </cell>
          <cell r="AU1221">
            <v>0</v>
          </cell>
          <cell r="AV1221">
            <v>0</v>
          </cell>
        </row>
        <row r="1222">
          <cell r="A1222" t="str">
            <v>July</v>
          </cell>
          <cell r="B1222" t="str">
            <v>2010-2011</v>
          </cell>
          <cell r="C1222" t="str">
            <v>11000.512015.913</v>
          </cell>
          <cell r="D1222" t="str">
            <v>MCCR</v>
          </cell>
          <cell r="E1222" t="str">
            <v>MCCR</v>
          </cell>
          <cell r="F1222">
            <v>40750</v>
          </cell>
          <cell r="G1222" t="str">
            <v>PHOTO</v>
          </cell>
          <cell r="H1222" t="str">
            <v>Shutterstock.com</v>
          </cell>
          <cell r="I1222">
            <v>49</v>
          </cell>
          <cell r="J1222" t="str">
            <v xml:space="preserve"> </v>
          </cell>
          <cell r="K1222" t="str">
            <v xml:space="preserve"> </v>
          </cell>
          <cell r="L1222" t="str">
            <v>AMX040917011190501</v>
          </cell>
          <cell r="M1222" t="str">
            <v>CURRANL11000</v>
          </cell>
          <cell r="N1222" t="str">
            <v>MCCR</v>
          </cell>
          <cell r="O1222" t="str">
            <v>Production</v>
          </cell>
          <cell r="P1222" t="str">
            <v>No</v>
          </cell>
          <cell r="Q1222">
            <v>0</v>
          </cell>
          <cell r="R1222">
            <v>49</v>
          </cell>
          <cell r="S1222">
            <v>0</v>
          </cell>
          <cell r="T1222">
            <v>0</v>
          </cell>
          <cell r="U1222">
            <v>0</v>
          </cell>
          <cell r="V1222">
            <v>49</v>
          </cell>
          <cell r="W1222">
            <v>0</v>
          </cell>
          <cell r="X1222" t="str">
            <v>July2010-2011</v>
          </cell>
          <cell r="Y1222" t="str">
            <v>July2010-2011ProductionMCCR</v>
          </cell>
          <cell r="Z1222" t="str">
            <v>ProductionPHOTOMCCR</v>
          </cell>
          <cell r="AA1222" t="str">
            <v>July2010-2011MCCR</v>
          </cell>
          <cell r="AB1222" t="str">
            <v>ProductionMCCR</v>
          </cell>
          <cell r="AC1222" t="str">
            <v>NoMCCRProductionPHOTO</v>
          </cell>
          <cell r="AD1222" t="str">
            <v>MCCRJulyMCCR</v>
          </cell>
          <cell r="AE1222" t="str">
            <v>ProductionMCCRPHOTOJuly</v>
          </cell>
          <cell r="AF1222">
            <v>49</v>
          </cell>
          <cell r="AG1222">
            <v>0</v>
          </cell>
          <cell r="AH1222">
            <v>0</v>
          </cell>
          <cell r="AI1222">
            <v>0</v>
          </cell>
          <cell r="AJ1222">
            <v>0</v>
          </cell>
          <cell r="AK1222">
            <v>0</v>
          </cell>
          <cell r="AL1222">
            <v>0</v>
          </cell>
          <cell r="AM1222">
            <v>0</v>
          </cell>
          <cell r="AN1222">
            <v>0</v>
          </cell>
          <cell r="AO1222">
            <v>0</v>
          </cell>
          <cell r="AP1222">
            <v>0</v>
          </cell>
          <cell r="AQ1222">
            <v>49</v>
          </cell>
          <cell r="AR1222">
            <v>0</v>
          </cell>
          <cell r="AS1222">
            <v>0</v>
          </cell>
          <cell r="AT1222">
            <v>0</v>
          </cell>
          <cell r="AU1222">
            <v>0</v>
          </cell>
          <cell r="AV1222">
            <v>0</v>
          </cell>
        </row>
        <row r="1223">
          <cell r="A1223" t="str">
            <v>July</v>
          </cell>
          <cell r="B1223" t="str">
            <v>2010-2011</v>
          </cell>
          <cell r="C1223" t="str">
            <v>11000.512015.913</v>
          </cell>
          <cell r="D1223" t="str">
            <v>MCCR</v>
          </cell>
          <cell r="E1223" t="str">
            <v>MCCR</v>
          </cell>
          <cell r="F1223">
            <v>40750</v>
          </cell>
          <cell r="G1223">
            <v>51286</v>
          </cell>
          <cell r="H1223" t="str">
            <v>WKCF</v>
          </cell>
          <cell r="I1223">
            <v>2686</v>
          </cell>
          <cell r="J1223" t="str">
            <v>00143218</v>
          </cell>
          <cell r="K1223" t="str">
            <v xml:space="preserve"> </v>
          </cell>
          <cell r="L1223" t="str">
            <v>731406-2</v>
          </cell>
          <cell r="M1223" t="str">
            <v>Annual Print, Internet &amp;</v>
          </cell>
          <cell r="N1223" t="str">
            <v>MCCR</v>
          </cell>
          <cell r="O1223" t="str">
            <v>Television</v>
          </cell>
          <cell r="P1223" t="str">
            <v>Yes</v>
          </cell>
          <cell r="Q1223">
            <v>2686</v>
          </cell>
          <cell r="R1223">
            <v>0</v>
          </cell>
          <cell r="S1223">
            <v>0</v>
          </cell>
          <cell r="T1223">
            <v>2686</v>
          </cell>
          <cell r="U1223">
            <v>0</v>
          </cell>
          <cell r="V1223">
            <v>0</v>
          </cell>
          <cell r="W1223">
            <v>0</v>
          </cell>
          <cell r="X1223" t="str">
            <v>July2010-2011</v>
          </cell>
          <cell r="Y1223" t="str">
            <v>July2010-2011TelevisionMCCR</v>
          </cell>
          <cell r="Z1223" t="str">
            <v>Television51286MCCR</v>
          </cell>
          <cell r="AA1223" t="str">
            <v>July2010-2011MCCR</v>
          </cell>
          <cell r="AB1223" t="str">
            <v>TelevisionMCCR</v>
          </cell>
          <cell r="AC1223" t="str">
            <v>YesMCCRTelevision51286</v>
          </cell>
          <cell r="AD1223" t="str">
            <v>MCCRJulyMCCR</v>
          </cell>
          <cell r="AE1223" t="str">
            <v>TelevisionMCCR51286July</v>
          </cell>
          <cell r="AF1223">
            <v>2686</v>
          </cell>
          <cell r="AG1223">
            <v>0</v>
          </cell>
          <cell r="AH1223">
            <v>0</v>
          </cell>
          <cell r="AI1223">
            <v>0</v>
          </cell>
          <cell r="AJ1223">
            <v>0</v>
          </cell>
          <cell r="AK1223">
            <v>0</v>
          </cell>
          <cell r="AL1223">
            <v>0</v>
          </cell>
          <cell r="AM1223">
            <v>0</v>
          </cell>
          <cell r="AN1223">
            <v>0</v>
          </cell>
          <cell r="AO1223">
            <v>0</v>
          </cell>
          <cell r="AP1223">
            <v>0</v>
          </cell>
          <cell r="AQ1223">
            <v>2686</v>
          </cell>
          <cell r="AR1223">
            <v>0</v>
          </cell>
          <cell r="AS1223">
            <v>0</v>
          </cell>
          <cell r="AT1223">
            <v>0</v>
          </cell>
          <cell r="AU1223">
            <v>0</v>
          </cell>
          <cell r="AV1223">
            <v>0</v>
          </cell>
        </row>
        <row r="1224">
          <cell r="A1224" t="str">
            <v>July</v>
          </cell>
          <cell r="B1224" t="str">
            <v>2010-2011</v>
          </cell>
          <cell r="C1224" t="str">
            <v>11000.512015.913</v>
          </cell>
          <cell r="D1224" t="str">
            <v>MCCR</v>
          </cell>
          <cell r="E1224" t="str">
            <v>MCCR</v>
          </cell>
          <cell r="F1224">
            <v>40750</v>
          </cell>
          <cell r="G1224">
            <v>17343</v>
          </cell>
          <cell r="H1224" t="str">
            <v>WKMG TV</v>
          </cell>
          <cell r="I1224">
            <v>7250.5</v>
          </cell>
          <cell r="J1224" t="str">
            <v>00143215</v>
          </cell>
          <cell r="K1224" t="str">
            <v xml:space="preserve"> </v>
          </cell>
          <cell r="L1224" t="str">
            <v>205148-2</v>
          </cell>
          <cell r="M1224" t="str">
            <v>Annual Print, Internet &amp;</v>
          </cell>
          <cell r="N1224" t="str">
            <v>MCCR</v>
          </cell>
          <cell r="O1224" t="str">
            <v>Television</v>
          </cell>
          <cell r="P1224" t="str">
            <v>Yes</v>
          </cell>
          <cell r="Q1224">
            <v>7250.5</v>
          </cell>
          <cell r="R1224">
            <v>0</v>
          </cell>
          <cell r="S1224">
            <v>0</v>
          </cell>
          <cell r="T1224">
            <v>7250.5</v>
          </cell>
          <cell r="U1224">
            <v>0</v>
          </cell>
          <cell r="V1224">
            <v>0</v>
          </cell>
          <cell r="W1224">
            <v>0</v>
          </cell>
          <cell r="X1224" t="str">
            <v>July2010-2011</v>
          </cell>
          <cell r="Y1224" t="str">
            <v>July2010-2011TelevisionMCCR</v>
          </cell>
          <cell r="Z1224" t="str">
            <v>Television17343MCCR</v>
          </cell>
          <cell r="AA1224" t="str">
            <v>July2010-2011MCCR</v>
          </cell>
          <cell r="AB1224" t="str">
            <v>TelevisionMCCR</v>
          </cell>
          <cell r="AC1224" t="str">
            <v>YesMCCRTelevision17343</v>
          </cell>
          <cell r="AD1224" t="str">
            <v>MCCRJulyMCCR</v>
          </cell>
          <cell r="AE1224" t="str">
            <v>TelevisionMCCR17343July</v>
          </cell>
          <cell r="AF1224">
            <v>7250.5</v>
          </cell>
          <cell r="AG1224">
            <v>0</v>
          </cell>
          <cell r="AH1224">
            <v>0</v>
          </cell>
          <cell r="AI1224">
            <v>0</v>
          </cell>
          <cell r="AJ1224">
            <v>0</v>
          </cell>
          <cell r="AK1224">
            <v>0</v>
          </cell>
          <cell r="AL1224">
            <v>0</v>
          </cell>
          <cell r="AM1224">
            <v>0</v>
          </cell>
          <cell r="AN1224">
            <v>0</v>
          </cell>
          <cell r="AO1224">
            <v>0</v>
          </cell>
          <cell r="AP1224">
            <v>0</v>
          </cell>
          <cell r="AQ1224">
            <v>7250.5</v>
          </cell>
          <cell r="AR1224">
            <v>0</v>
          </cell>
          <cell r="AS1224">
            <v>0</v>
          </cell>
          <cell r="AT1224">
            <v>0</v>
          </cell>
          <cell r="AU1224">
            <v>0</v>
          </cell>
          <cell r="AV1224">
            <v>0</v>
          </cell>
        </row>
        <row r="1225">
          <cell r="A1225" t="str">
            <v>July</v>
          </cell>
          <cell r="B1225" t="str">
            <v>2010-2011</v>
          </cell>
          <cell r="C1225" t="str">
            <v>11000.512015.913</v>
          </cell>
          <cell r="D1225" t="str">
            <v>MCCR</v>
          </cell>
          <cell r="E1225" t="str">
            <v>MCCR</v>
          </cell>
          <cell r="F1225">
            <v>40751</v>
          </cell>
          <cell r="G1225">
            <v>137276</v>
          </cell>
          <cell r="H1225" t="str">
            <v>Sun Publications of Florida</v>
          </cell>
          <cell r="I1225">
            <v>250</v>
          </cell>
          <cell r="J1225" t="str">
            <v>00143235</v>
          </cell>
          <cell r="K1225" t="str">
            <v xml:space="preserve"> </v>
          </cell>
          <cell r="L1225" t="str">
            <v>00216795</v>
          </cell>
          <cell r="M1225" t="str">
            <v>Annual Print, Internet &amp;</v>
          </cell>
          <cell r="N1225" t="str">
            <v>MCCR</v>
          </cell>
          <cell r="O1225" t="str">
            <v>Print-Newspaper</v>
          </cell>
          <cell r="P1225" t="str">
            <v>Yes</v>
          </cell>
          <cell r="Q1225">
            <v>250</v>
          </cell>
          <cell r="R1225">
            <v>0</v>
          </cell>
          <cell r="S1225">
            <v>0</v>
          </cell>
          <cell r="T1225">
            <v>250</v>
          </cell>
          <cell r="U1225">
            <v>0</v>
          </cell>
          <cell r="V1225">
            <v>0</v>
          </cell>
          <cell r="W1225">
            <v>0</v>
          </cell>
          <cell r="X1225" t="str">
            <v>July2010-2011</v>
          </cell>
          <cell r="Y1225" t="str">
            <v>July2010-2011Print-NewspaperMCCR</v>
          </cell>
          <cell r="Z1225" t="str">
            <v>Print-Newspaper137276MCCR</v>
          </cell>
          <cell r="AA1225" t="str">
            <v>July2010-2011MCCR</v>
          </cell>
          <cell r="AB1225" t="str">
            <v>Print-NewspaperMCCR</v>
          </cell>
          <cell r="AC1225" t="str">
            <v>YesMCCRPrint-Newspaper137276</v>
          </cell>
          <cell r="AD1225" t="str">
            <v>MCCRJulyMCCR</v>
          </cell>
          <cell r="AE1225" t="str">
            <v>Print-NewspaperMCCR137276July</v>
          </cell>
          <cell r="AF1225">
            <v>250</v>
          </cell>
          <cell r="AG1225">
            <v>0</v>
          </cell>
          <cell r="AH1225">
            <v>0</v>
          </cell>
          <cell r="AI1225">
            <v>0</v>
          </cell>
          <cell r="AJ1225">
            <v>0</v>
          </cell>
          <cell r="AK1225">
            <v>0</v>
          </cell>
          <cell r="AL1225">
            <v>0</v>
          </cell>
          <cell r="AM1225">
            <v>0</v>
          </cell>
          <cell r="AN1225">
            <v>0</v>
          </cell>
          <cell r="AO1225">
            <v>0</v>
          </cell>
          <cell r="AP1225">
            <v>0</v>
          </cell>
          <cell r="AQ1225">
            <v>250</v>
          </cell>
          <cell r="AR1225">
            <v>0</v>
          </cell>
          <cell r="AS1225">
            <v>0</v>
          </cell>
          <cell r="AT1225">
            <v>0</v>
          </cell>
          <cell r="AU1225">
            <v>0</v>
          </cell>
          <cell r="AV1225">
            <v>0</v>
          </cell>
        </row>
        <row r="1226">
          <cell r="A1226" t="str">
            <v>July</v>
          </cell>
          <cell r="B1226" t="str">
            <v>2010-2011</v>
          </cell>
          <cell r="C1226" t="str">
            <v>11000.512015.913</v>
          </cell>
          <cell r="D1226" t="str">
            <v>MCCR</v>
          </cell>
          <cell r="E1226" t="str">
            <v>MCCR</v>
          </cell>
          <cell r="F1226">
            <v>40751</v>
          </cell>
          <cell r="G1226">
            <v>83987</v>
          </cell>
          <cell r="H1226" t="str">
            <v>WRDQ TV</v>
          </cell>
          <cell r="I1226">
            <v>85</v>
          </cell>
          <cell r="J1226" t="str">
            <v>00143237</v>
          </cell>
          <cell r="K1226" t="str">
            <v xml:space="preserve"> </v>
          </cell>
          <cell r="L1226" t="str">
            <v>505888</v>
          </cell>
          <cell r="M1226" t="str">
            <v>Annual Print, Internet &amp;</v>
          </cell>
          <cell r="N1226" t="str">
            <v>MCCR</v>
          </cell>
          <cell r="O1226" t="str">
            <v>Television</v>
          </cell>
          <cell r="P1226" t="str">
            <v>Yes</v>
          </cell>
          <cell r="Q1226">
            <v>85</v>
          </cell>
          <cell r="R1226">
            <v>0</v>
          </cell>
          <cell r="S1226">
            <v>0</v>
          </cell>
          <cell r="T1226">
            <v>85</v>
          </cell>
          <cell r="U1226">
            <v>0</v>
          </cell>
          <cell r="V1226">
            <v>0</v>
          </cell>
          <cell r="W1226">
            <v>0</v>
          </cell>
          <cell r="X1226" t="str">
            <v>July2010-2011</v>
          </cell>
          <cell r="Y1226" t="str">
            <v>July2010-2011TelevisionMCCR</v>
          </cell>
          <cell r="Z1226" t="str">
            <v>Television83987MCCR</v>
          </cell>
          <cell r="AA1226" t="str">
            <v>July2010-2011MCCR</v>
          </cell>
          <cell r="AB1226" t="str">
            <v>TelevisionMCCR</v>
          </cell>
          <cell r="AC1226" t="str">
            <v>YesMCCRTelevision83987</v>
          </cell>
          <cell r="AD1226" t="str">
            <v>MCCRJulyMCCR</v>
          </cell>
          <cell r="AE1226" t="str">
            <v>TelevisionMCCR83987July</v>
          </cell>
          <cell r="AF1226">
            <v>85</v>
          </cell>
          <cell r="AG1226">
            <v>0</v>
          </cell>
          <cell r="AH1226">
            <v>0</v>
          </cell>
          <cell r="AI1226">
            <v>0</v>
          </cell>
          <cell r="AJ1226">
            <v>0</v>
          </cell>
          <cell r="AK1226">
            <v>0</v>
          </cell>
          <cell r="AL1226">
            <v>0</v>
          </cell>
          <cell r="AM1226">
            <v>0</v>
          </cell>
          <cell r="AN1226">
            <v>0</v>
          </cell>
          <cell r="AO1226">
            <v>0</v>
          </cell>
          <cell r="AP1226">
            <v>0</v>
          </cell>
          <cell r="AQ1226">
            <v>85</v>
          </cell>
          <cell r="AR1226">
            <v>0</v>
          </cell>
          <cell r="AS1226">
            <v>0</v>
          </cell>
          <cell r="AT1226">
            <v>0</v>
          </cell>
          <cell r="AU1226">
            <v>0</v>
          </cell>
          <cell r="AV1226">
            <v>0</v>
          </cell>
        </row>
        <row r="1227">
          <cell r="A1227" t="str">
            <v>July</v>
          </cell>
          <cell r="B1227" t="str">
            <v>2010-2011</v>
          </cell>
          <cell r="C1227" t="str">
            <v>11000.512015.913</v>
          </cell>
          <cell r="D1227" t="str">
            <v>MCCR</v>
          </cell>
          <cell r="E1227" t="str">
            <v>MCCR</v>
          </cell>
          <cell r="F1227">
            <v>40751</v>
          </cell>
          <cell r="G1227">
            <v>83987</v>
          </cell>
          <cell r="H1227" t="str">
            <v>WRDQ TV</v>
          </cell>
          <cell r="I1227">
            <v>7352.5</v>
          </cell>
          <cell r="J1227" t="str">
            <v>00143239</v>
          </cell>
          <cell r="K1227" t="str">
            <v xml:space="preserve"> </v>
          </cell>
          <cell r="L1227" t="str">
            <v>505889</v>
          </cell>
          <cell r="M1227" t="str">
            <v>Annual Print, Internet &amp;</v>
          </cell>
          <cell r="N1227" t="str">
            <v>MCCR</v>
          </cell>
          <cell r="O1227" t="str">
            <v>Television</v>
          </cell>
          <cell r="P1227" t="str">
            <v>Yes</v>
          </cell>
          <cell r="Q1227">
            <v>7352.5</v>
          </cell>
          <cell r="R1227">
            <v>0</v>
          </cell>
          <cell r="S1227">
            <v>0</v>
          </cell>
          <cell r="T1227">
            <v>7352.5</v>
          </cell>
          <cell r="U1227">
            <v>0</v>
          </cell>
          <cell r="V1227">
            <v>0</v>
          </cell>
          <cell r="W1227">
            <v>0</v>
          </cell>
          <cell r="X1227" t="str">
            <v>July2010-2011</v>
          </cell>
          <cell r="Y1227" t="str">
            <v>July2010-2011TelevisionMCCR</v>
          </cell>
          <cell r="Z1227" t="str">
            <v>Television83987MCCR</v>
          </cell>
          <cell r="AA1227" t="str">
            <v>July2010-2011MCCR</v>
          </cell>
          <cell r="AB1227" t="str">
            <v>TelevisionMCCR</v>
          </cell>
          <cell r="AC1227" t="str">
            <v>YesMCCRTelevision83987</v>
          </cell>
          <cell r="AD1227" t="str">
            <v>MCCRJulyMCCR</v>
          </cell>
          <cell r="AE1227" t="str">
            <v>TelevisionMCCR83987July</v>
          </cell>
          <cell r="AF1227">
            <v>7352.5</v>
          </cell>
          <cell r="AG1227">
            <v>0</v>
          </cell>
          <cell r="AH1227">
            <v>0</v>
          </cell>
          <cell r="AI1227">
            <v>0</v>
          </cell>
          <cell r="AJ1227">
            <v>0</v>
          </cell>
          <cell r="AK1227">
            <v>0</v>
          </cell>
          <cell r="AL1227">
            <v>0</v>
          </cell>
          <cell r="AM1227">
            <v>0</v>
          </cell>
          <cell r="AN1227">
            <v>0</v>
          </cell>
          <cell r="AO1227">
            <v>0</v>
          </cell>
          <cell r="AP1227">
            <v>0</v>
          </cell>
          <cell r="AQ1227">
            <v>7352.5</v>
          </cell>
          <cell r="AR1227">
            <v>0</v>
          </cell>
          <cell r="AS1227">
            <v>0</v>
          </cell>
          <cell r="AT1227">
            <v>0</v>
          </cell>
          <cell r="AU1227">
            <v>0</v>
          </cell>
          <cell r="AV1227">
            <v>0</v>
          </cell>
        </row>
        <row r="1228">
          <cell r="A1228" t="str">
            <v>August</v>
          </cell>
          <cell r="B1228" t="str">
            <v>2010-2011</v>
          </cell>
          <cell r="C1228" t="str">
            <v>11000.512015.913</v>
          </cell>
          <cell r="D1228" t="str">
            <v>MCCR</v>
          </cell>
          <cell r="E1228" t="str">
            <v>MCCR</v>
          </cell>
          <cell r="F1228">
            <v>40766</v>
          </cell>
          <cell r="G1228">
            <v>121382</v>
          </cell>
          <cell r="H1228" t="str">
            <v>Cox Radio WHTQ FM</v>
          </cell>
          <cell r="I1228">
            <v>1708.5</v>
          </cell>
          <cell r="J1228" t="str">
            <v>00143443</v>
          </cell>
          <cell r="K1228" t="str">
            <v xml:space="preserve"> </v>
          </cell>
          <cell r="L1228" t="str">
            <v>IN-HTQ-111074080</v>
          </cell>
          <cell r="M1228" t="str">
            <v>Annual Print, Internet &amp;</v>
          </cell>
          <cell r="N1228" t="str">
            <v>MCCR</v>
          </cell>
          <cell r="O1228" t="str">
            <v>Radio</v>
          </cell>
          <cell r="P1228" t="str">
            <v>Yes</v>
          </cell>
          <cell r="Q1228">
            <v>1708.5</v>
          </cell>
          <cell r="R1228">
            <v>0</v>
          </cell>
          <cell r="S1228">
            <v>0</v>
          </cell>
          <cell r="T1228">
            <v>1708.5</v>
          </cell>
          <cell r="U1228">
            <v>0</v>
          </cell>
          <cell r="V1228">
            <v>0</v>
          </cell>
          <cell r="W1228">
            <v>0</v>
          </cell>
          <cell r="X1228" t="str">
            <v>August2010-2011</v>
          </cell>
          <cell r="Y1228" t="str">
            <v>August2010-2011RadioMCCR</v>
          </cell>
          <cell r="Z1228" t="str">
            <v>Radio121382MCCR</v>
          </cell>
          <cell r="AA1228" t="str">
            <v>August2010-2011MCCR</v>
          </cell>
          <cell r="AB1228" t="str">
            <v>RadioMCCR</v>
          </cell>
          <cell r="AC1228" t="str">
            <v>YesMCCRRadio121382</v>
          </cell>
          <cell r="AD1228" t="str">
            <v>MCCRAugustMCCR</v>
          </cell>
          <cell r="AE1228" t="str">
            <v>RadioMCCR121382August</v>
          </cell>
          <cell r="AF1228">
            <v>1708.5</v>
          </cell>
          <cell r="AG1228">
            <v>0</v>
          </cell>
          <cell r="AH1228">
            <v>0</v>
          </cell>
          <cell r="AI1228">
            <v>0</v>
          </cell>
          <cell r="AJ1228">
            <v>0</v>
          </cell>
          <cell r="AK1228">
            <v>0</v>
          </cell>
          <cell r="AL1228">
            <v>0</v>
          </cell>
          <cell r="AM1228">
            <v>0</v>
          </cell>
          <cell r="AN1228">
            <v>0</v>
          </cell>
          <cell r="AO1228">
            <v>0</v>
          </cell>
          <cell r="AP1228">
            <v>0</v>
          </cell>
          <cell r="AQ1228">
            <v>0</v>
          </cell>
          <cell r="AR1228">
            <v>1708.5</v>
          </cell>
          <cell r="AS1228">
            <v>0</v>
          </cell>
          <cell r="AT1228">
            <v>0</v>
          </cell>
          <cell r="AU1228">
            <v>0</v>
          </cell>
          <cell r="AV1228">
            <v>0</v>
          </cell>
        </row>
        <row r="1229">
          <cell r="A1229" t="str">
            <v>August</v>
          </cell>
          <cell r="B1229" t="str">
            <v>2010-2011</v>
          </cell>
          <cell r="C1229" t="str">
            <v>11000.512015.913</v>
          </cell>
          <cell r="D1229" t="str">
            <v>MCCR</v>
          </cell>
          <cell r="E1229" t="str">
            <v>MCCR</v>
          </cell>
          <cell r="F1229">
            <v>40766</v>
          </cell>
          <cell r="G1229">
            <v>110111</v>
          </cell>
          <cell r="H1229" t="str">
            <v>La Prensa</v>
          </cell>
          <cell r="I1229">
            <v>328</v>
          </cell>
          <cell r="J1229" t="str">
            <v>00143433</v>
          </cell>
          <cell r="K1229" t="str">
            <v xml:space="preserve"> </v>
          </cell>
          <cell r="L1229" t="str">
            <v>22378</v>
          </cell>
          <cell r="M1229" t="str">
            <v>Annual Print, Internet &amp;</v>
          </cell>
          <cell r="N1229" t="str">
            <v>MCCR</v>
          </cell>
          <cell r="O1229" t="str">
            <v>Print-Newspaper</v>
          </cell>
          <cell r="P1229" t="str">
            <v>Yes</v>
          </cell>
          <cell r="Q1229">
            <v>328</v>
          </cell>
          <cell r="R1229">
            <v>0</v>
          </cell>
          <cell r="S1229">
            <v>0</v>
          </cell>
          <cell r="T1229">
            <v>328</v>
          </cell>
          <cell r="U1229">
            <v>0</v>
          </cell>
          <cell r="V1229">
            <v>0</v>
          </cell>
          <cell r="W1229">
            <v>0</v>
          </cell>
          <cell r="X1229" t="str">
            <v>August2010-2011</v>
          </cell>
          <cell r="Y1229" t="str">
            <v>August2010-2011Print-NewspaperMCCR</v>
          </cell>
          <cell r="Z1229" t="str">
            <v>Print-Newspaper110111MCCR</v>
          </cell>
          <cell r="AA1229" t="str">
            <v>August2010-2011MCCR</v>
          </cell>
          <cell r="AB1229" t="str">
            <v>Print-NewspaperMCCR</v>
          </cell>
          <cell r="AC1229" t="str">
            <v>YesMCCRPrint-Newspaper110111</v>
          </cell>
          <cell r="AD1229" t="str">
            <v>MCCRAugustMCCR</v>
          </cell>
          <cell r="AE1229" t="str">
            <v>Print-NewspaperMCCR110111August</v>
          </cell>
          <cell r="AF1229">
            <v>328</v>
          </cell>
          <cell r="AG1229">
            <v>0</v>
          </cell>
          <cell r="AH1229">
            <v>0</v>
          </cell>
          <cell r="AI1229">
            <v>0</v>
          </cell>
          <cell r="AJ1229">
            <v>0</v>
          </cell>
          <cell r="AK1229">
            <v>0</v>
          </cell>
          <cell r="AL1229">
            <v>0</v>
          </cell>
          <cell r="AM1229">
            <v>0</v>
          </cell>
          <cell r="AN1229">
            <v>0</v>
          </cell>
          <cell r="AO1229">
            <v>0</v>
          </cell>
          <cell r="AP1229">
            <v>0</v>
          </cell>
          <cell r="AQ1229">
            <v>0</v>
          </cell>
          <cell r="AR1229">
            <v>328</v>
          </cell>
          <cell r="AS1229">
            <v>0</v>
          </cell>
          <cell r="AT1229">
            <v>0</v>
          </cell>
          <cell r="AU1229">
            <v>0</v>
          </cell>
          <cell r="AV1229">
            <v>0</v>
          </cell>
        </row>
        <row r="1230">
          <cell r="A1230" t="str">
            <v>August</v>
          </cell>
          <cell r="B1230" t="str">
            <v>2010-2011</v>
          </cell>
          <cell r="C1230" t="str">
            <v>11000.512015.913</v>
          </cell>
          <cell r="D1230" t="str">
            <v>MCCR</v>
          </cell>
          <cell r="E1230" t="str">
            <v>MCCR</v>
          </cell>
          <cell r="F1230">
            <v>40766</v>
          </cell>
          <cell r="G1230">
            <v>179639</v>
          </cell>
          <cell r="H1230" t="str">
            <v>St Cloud In The News LLC</v>
          </cell>
          <cell r="I1230">
            <v>488</v>
          </cell>
          <cell r="J1230" t="str">
            <v>00143438</v>
          </cell>
          <cell r="K1230" t="str">
            <v xml:space="preserve"> </v>
          </cell>
          <cell r="L1230" t="str">
            <v>13600</v>
          </cell>
          <cell r="M1230" t="str">
            <v>Annual Print, Internet &amp;</v>
          </cell>
          <cell r="N1230" t="str">
            <v>MCCR</v>
          </cell>
          <cell r="O1230" t="str">
            <v>Print-Newspaper</v>
          </cell>
          <cell r="P1230" t="str">
            <v>Yes</v>
          </cell>
          <cell r="Q1230">
            <v>488</v>
          </cell>
          <cell r="R1230">
            <v>0</v>
          </cell>
          <cell r="S1230">
            <v>0</v>
          </cell>
          <cell r="T1230">
            <v>488</v>
          </cell>
          <cell r="U1230">
            <v>0</v>
          </cell>
          <cell r="V1230">
            <v>0</v>
          </cell>
          <cell r="W1230">
            <v>0</v>
          </cell>
          <cell r="X1230" t="str">
            <v>August2010-2011</v>
          </cell>
          <cell r="Y1230" t="str">
            <v>August2010-2011Print-NewspaperMCCR</v>
          </cell>
          <cell r="Z1230" t="str">
            <v>Print-Newspaper179639MCCR</v>
          </cell>
          <cell r="AA1230" t="str">
            <v>August2010-2011MCCR</v>
          </cell>
          <cell r="AB1230" t="str">
            <v>Print-NewspaperMCCR</v>
          </cell>
          <cell r="AC1230" t="str">
            <v>YesMCCRPrint-Newspaper179639</v>
          </cell>
          <cell r="AD1230" t="str">
            <v>MCCRAugustMCCR</v>
          </cell>
          <cell r="AE1230" t="str">
            <v>Print-NewspaperMCCR179639August</v>
          </cell>
          <cell r="AF1230">
            <v>488</v>
          </cell>
          <cell r="AG1230">
            <v>0</v>
          </cell>
          <cell r="AH1230">
            <v>0</v>
          </cell>
          <cell r="AI1230">
            <v>0</v>
          </cell>
          <cell r="AJ1230">
            <v>0</v>
          </cell>
          <cell r="AK1230">
            <v>0</v>
          </cell>
          <cell r="AL1230">
            <v>0</v>
          </cell>
          <cell r="AM1230">
            <v>0</v>
          </cell>
          <cell r="AN1230">
            <v>0</v>
          </cell>
          <cell r="AO1230">
            <v>0</v>
          </cell>
          <cell r="AP1230">
            <v>0</v>
          </cell>
          <cell r="AQ1230">
            <v>0</v>
          </cell>
          <cell r="AR1230">
            <v>488</v>
          </cell>
          <cell r="AS1230">
            <v>0</v>
          </cell>
          <cell r="AT1230">
            <v>0</v>
          </cell>
          <cell r="AU1230">
            <v>0</v>
          </cell>
          <cell r="AV1230">
            <v>0</v>
          </cell>
        </row>
        <row r="1231">
          <cell r="A1231" t="str">
            <v>August</v>
          </cell>
          <cell r="B1231" t="str">
            <v>2010-2011</v>
          </cell>
          <cell r="C1231" t="str">
            <v>11000.512015.913</v>
          </cell>
          <cell r="D1231" t="str">
            <v>MCCR</v>
          </cell>
          <cell r="E1231" t="str">
            <v>MCCR</v>
          </cell>
          <cell r="F1231">
            <v>40766</v>
          </cell>
          <cell r="G1231">
            <v>87247</v>
          </cell>
          <cell r="H1231" t="str">
            <v>Sweet Audio</v>
          </cell>
          <cell r="I1231">
            <v>675</v>
          </cell>
          <cell r="J1231" t="str">
            <v>00177801</v>
          </cell>
          <cell r="K1231" t="str">
            <v xml:space="preserve"> </v>
          </cell>
          <cell r="L1231" t="str">
            <v>2316</v>
          </cell>
          <cell r="M1231" t="str">
            <v>Audio recording &amp; editing serv</v>
          </cell>
          <cell r="N1231" t="str">
            <v>MCCR</v>
          </cell>
          <cell r="O1231" t="str">
            <v>Production</v>
          </cell>
          <cell r="P1231" t="str">
            <v>No</v>
          </cell>
          <cell r="Q1231">
            <v>0</v>
          </cell>
          <cell r="R1231">
            <v>675</v>
          </cell>
          <cell r="S1231">
            <v>0</v>
          </cell>
          <cell r="T1231">
            <v>0</v>
          </cell>
          <cell r="U1231">
            <v>0</v>
          </cell>
          <cell r="V1231">
            <v>675</v>
          </cell>
          <cell r="W1231">
            <v>0</v>
          </cell>
          <cell r="X1231" t="str">
            <v>August2010-2011</v>
          </cell>
          <cell r="Y1231" t="str">
            <v>August2010-2011ProductionMCCR</v>
          </cell>
          <cell r="Z1231" t="str">
            <v>Production87247MCCR</v>
          </cell>
          <cell r="AA1231" t="str">
            <v>August2010-2011MCCR</v>
          </cell>
          <cell r="AB1231" t="str">
            <v>ProductionMCCR</v>
          </cell>
          <cell r="AC1231" t="str">
            <v>NoMCCRProduction87247</v>
          </cell>
          <cell r="AD1231" t="str">
            <v>MCCRAugustMCCR</v>
          </cell>
          <cell r="AE1231" t="str">
            <v>ProductionMCCR87247August</v>
          </cell>
          <cell r="AF1231">
            <v>675</v>
          </cell>
          <cell r="AG1231">
            <v>0</v>
          </cell>
          <cell r="AH1231">
            <v>0</v>
          </cell>
          <cell r="AI1231">
            <v>0</v>
          </cell>
          <cell r="AJ1231">
            <v>0</v>
          </cell>
          <cell r="AK1231">
            <v>0</v>
          </cell>
          <cell r="AL1231">
            <v>0</v>
          </cell>
          <cell r="AM1231">
            <v>0</v>
          </cell>
          <cell r="AN1231">
            <v>0</v>
          </cell>
          <cell r="AO1231">
            <v>0</v>
          </cell>
          <cell r="AP1231">
            <v>0</v>
          </cell>
          <cell r="AQ1231">
            <v>0</v>
          </cell>
          <cell r="AR1231">
            <v>675</v>
          </cell>
          <cell r="AS1231">
            <v>0</v>
          </cell>
          <cell r="AT1231">
            <v>0</v>
          </cell>
          <cell r="AU1231">
            <v>0</v>
          </cell>
          <cell r="AV1231">
            <v>0</v>
          </cell>
        </row>
        <row r="1232">
          <cell r="A1232" t="str">
            <v>August</v>
          </cell>
          <cell r="B1232" t="str">
            <v>2010-2011</v>
          </cell>
          <cell r="C1232" t="str">
            <v>11000.512015.913</v>
          </cell>
          <cell r="D1232" t="str">
            <v>MCCR</v>
          </cell>
          <cell r="E1232" t="str">
            <v>MCCR</v>
          </cell>
          <cell r="F1232">
            <v>40770</v>
          </cell>
          <cell r="G1232">
            <v>121667</v>
          </cell>
          <cell r="H1232" t="str">
            <v>Greenberg Traurig  PA</v>
          </cell>
          <cell r="I1232">
            <v>1105</v>
          </cell>
          <cell r="J1232" t="str">
            <v>00143478</v>
          </cell>
          <cell r="K1232" t="str">
            <v xml:space="preserve"> </v>
          </cell>
          <cell r="L1232" t="str">
            <v>2980410</v>
          </cell>
          <cell r="M1232" t="str">
            <v>Intellectual Property, Tradmar</v>
          </cell>
          <cell r="N1232" t="str">
            <v>MCCR</v>
          </cell>
          <cell r="O1232" t="str">
            <v>Legal</v>
          </cell>
          <cell r="P1232" t="str">
            <v>No</v>
          </cell>
          <cell r="Q1232">
            <v>0</v>
          </cell>
          <cell r="R1232">
            <v>1105</v>
          </cell>
          <cell r="S1232">
            <v>0</v>
          </cell>
          <cell r="T1232">
            <v>0</v>
          </cell>
          <cell r="U1232">
            <v>0</v>
          </cell>
          <cell r="V1232">
            <v>1105</v>
          </cell>
          <cell r="W1232">
            <v>0</v>
          </cell>
          <cell r="X1232" t="str">
            <v>August2010-2011</v>
          </cell>
          <cell r="Y1232" t="str">
            <v>August2010-2011LegalMCCR</v>
          </cell>
          <cell r="Z1232" t="str">
            <v>Legal121667MCCR</v>
          </cell>
          <cell r="AA1232" t="str">
            <v>August2010-2011MCCR</v>
          </cell>
          <cell r="AB1232" t="str">
            <v>LegalMCCR</v>
          </cell>
          <cell r="AC1232" t="str">
            <v>NoMCCRLegal121667</v>
          </cell>
          <cell r="AD1232" t="str">
            <v>MCCRAugustMCCR</v>
          </cell>
          <cell r="AE1232" t="str">
            <v>LegalMCCR121667August</v>
          </cell>
          <cell r="AF1232">
            <v>1105</v>
          </cell>
          <cell r="AG1232">
            <v>0</v>
          </cell>
          <cell r="AH1232">
            <v>0</v>
          </cell>
          <cell r="AI1232">
            <v>0</v>
          </cell>
          <cell r="AJ1232">
            <v>0</v>
          </cell>
          <cell r="AK1232">
            <v>0</v>
          </cell>
          <cell r="AL1232">
            <v>0</v>
          </cell>
          <cell r="AM1232">
            <v>0</v>
          </cell>
          <cell r="AN1232">
            <v>0</v>
          </cell>
          <cell r="AO1232">
            <v>0</v>
          </cell>
          <cell r="AP1232">
            <v>0</v>
          </cell>
          <cell r="AQ1232">
            <v>0</v>
          </cell>
          <cell r="AR1232">
            <v>1105</v>
          </cell>
          <cell r="AS1232">
            <v>0</v>
          </cell>
          <cell r="AT1232">
            <v>0</v>
          </cell>
          <cell r="AU1232">
            <v>0</v>
          </cell>
          <cell r="AV1232">
            <v>0</v>
          </cell>
        </row>
        <row r="1233">
          <cell r="A1233" t="str">
            <v>August</v>
          </cell>
          <cell r="B1233" t="str">
            <v>2010-2011</v>
          </cell>
          <cell r="C1233" t="str">
            <v>11000.512015.913</v>
          </cell>
          <cell r="D1233" t="str">
            <v>MCCR</v>
          </cell>
          <cell r="E1233" t="str">
            <v>MCCR</v>
          </cell>
          <cell r="F1233">
            <v>40771</v>
          </cell>
          <cell r="G1233">
            <v>218170</v>
          </cell>
          <cell r="H1233" t="str">
            <v>Entravision Communications</v>
          </cell>
          <cell r="I1233">
            <v>4615.5</v>
          </cell>
          <cell r="J1233" t="str">
            <v>00143510</v>
          </cell>
          <cell r="K1233" t="str">
            <v xml:space="preserve"> </v>
          </cell>
          <cell r="L1233" t="str">
            <v>347750</v>
          </cell>
          <cell r="M1233" t="str">
            <v>Annual Print, Internet &amp;</v>
          </cell>
          <cell r="N1233" t="str">
            <v>MCCR</v>
          </cell>
          <cell r="O1233" t="str">
            <v>Television</v>
          </cell>
          <cell r="P1233" t="str">
            <v>Yes</v>
          </cell>
          <cell r="Q1233">
            <v>4615.5</v>
          </cell>
          <cell r="R1233">
            <v>0</v>
          </cell>
          <cell r="S1233">
            <v>0</v>
          </cell>
          <cell r="T1233">
            <v>4615.5</v>
          </cell>
          <cell r="U1233">
            <v>0</v>
          </cell>
          <cell r="V1233">
            <v>0</v>
          </cell>
          <cell r="W1233">
            <v>0</v>
          </cell>
          <cell r="X1233" t="str">
            <v>August2010-2011</v>
          </cell>
          <cell r="Y1233" t="str">
            <v>August2010-2011TelevisionMCCR</v>
          </cell>
          <cell r="Z1233" t="str">
            <v>Television218170MCCR</v>
          </cell>
          <cell r="AA1233" t="str">
            <v>August2010-2011MCCR</v>
          </cell>
          <cell r="AB1233" t="str">
            <v>TelevisionMCCR</v>
          </cell>
          <cell r="AC1233" t="str">
            <v>YesMCCRTelevision218170</v>
          </cell>
          <cell r="AD1233" t="str">
            <v>MCCRAugustMCCR</v>
          </cell>
          <cell r="AE1233" t="str">
            <v>TelevisionMCCR218170August</v>
          </cell>
          <cell r="AF1233">
            <v>4615.5</v>
          </cell>
          <cell r="AG1233">
            <v>0</v>
          </cell>
          <cell r="AH1233">
            <v>0</v>
          </cell>
          <cell r="AI1233">
            <v>0</v>
          </cell>
          <cell r="AJ1233">
            <v>0</v>
          </cell>
          <cell r="AK1233">
            <v>0</v>
          </cell>
          <cell r="AL1233">
            <v>0</v>
          </cell>
          <cell r="AM1233">
            <v>0</v>
          </cell>
          <cell r="AN1233">
            <v>0</v>
          </cell>
          <cell r="AO1233">
            <v>0</v>
          </cell>
          <cell r="AP1233">
            <v>0</v>
          </cell>
          <cell r="AQ1233">
            <v>0</v>
          </cell>
          <cell r="AR1233">
            <v>4615.5</v>
          </cell>
          <cell r="AS1233">
            <v>0</v>
          </cell>
          <cell r="AT1233">
            <v>0</v>
          </cell>
          <cell r="AU1233">
            <v>0</v>
          </cell>
          <cell r="AV1233">
            <v>0</v>
          </cell>
        </row>
        <row r="1234">
          <cell r="A1234" t="str">
            <v>August</v>
          </cell>
          <cell r="B1234" t="str">
            <v>2010-2011</v>
          </cell>
          <cell r="C1234" t="str">
            <v>11000.512015.913</v>
          </cell>
          <cell r="D1234" t="str">
            <v>MCCR</v>
          </cell>
          <cell r="E1234" t="str">
            <v>MCCR</v>
          </cell>
          <cell r="F1234">
            <v>40772</v>
          </cell>
          <cell r="G1234">
            <v>186176</v>
          </cell>
          <cell r="H1234" t="str">
            <v>Say It Loud</v>
          </cell>
          <cell r="I1234">
            <v>3875</v>
          </cell>
          <cell r="J1234" t="str">
            <v>00143562</v>
          </cell>
          <cell r="K1234" t="str">
            <v xml:space="preserve"> </v>
          </cell>
          <cell r="L1234" t="str">
            <v>11-SIL-442</v>
          </cell>
          <cell r="M1234" t="str">
            <v>VIDEO PRODUCTION SERVICES</v>
          </cell>
          <cell r="N1234" t="str">
            <v>MCCR</v>
          </cell>
          <cell r="O1234" t="str">
            <v>Production</v>
          </cell>
          <cell r="P1234" t="str">
            <v>No</v>
          </cell>
          <cell r="Q1234">
            <v>0</v>
          </cell>
          <cell r="R1234">
            <v>3875</v>
          </cell>
          <cell r="S1234">
            <v>0</v>
          </cell>
          <cell r="T1234">
            <v>0</v>
          </cell>
          <cell r="U1234">
            <v>0</v>
          </cell>
          <cell r="V1234">
            <v>3875</v>
          </cell>
          <cell r="W1234">
            <v>0</v>
          </cell>
          <cell r="X1234" t="str">
            <v>August2010-2011</v>
          </cell>
          <cell r="Y1234" t="str">
            <v>August2010-2011ProductionMCCR</v>
          </cell>
          <cell r="Z1234" t="str">
            <v>Production186176MCCR</v>
          </cell>
          <cell r="AA1234" t="str">
            <v>August2010-2011MCCR</v>
          </cell>
          <cell r="AB1234" t="str">
            <v>ProductionMCCR</v>
          </cell>
          <cell r="AC1234" t="str">
            <v>NoMCCRProduction186176</v>
          </cell>
          <cell r="AD1234" t="str">
            <v>MCCRAugustMCCR</v>
          </cell>
          <cell r="AE1234" t="str">
            <v>ProductionMCCR186176August</v>
          </cell>
          <cell r="AF1234">
            <v>3875</v>
          </cell>
          <cell r="AG1234">
            <v>0</v>
          </cell>
          <cell r="AH1234">
            <v>0</v>
          </cell>
          <cell r="AI1234">
            <v>0</v>
          </cell>
          <cell r="AJ1234">
            <v>0</v>
          </cell>
          <cell r="AK1234">
            <v>0</v>
          </cell>
          <cell r="AL1234">
            <v>0</v>
          </cell>
          <cell r="AM1234">
            <v>0</v>
          </cell>
          <cell r="AN1234">
            <v>0</v>
          </cell>
          <cell r="AO1234">
            <v>0</v>
          </cell>
          <cell r="AP1234">
            <v>0</v>
          </cell>
          <cell r="AQ1234">
            <v>0</v>
          </cell>
          <cell r="AR1234">
            <v>3875</v>
          </cell>
          <cell r="AS1234">
            <v>0</v>
          </cell>
          <cell r="AT1234">
            <v>0</v>
          </cell>
          <cell r="AU1234">
            <v>0</v>
          </cell>
          <cell r="AV1234">
            <v>0</v>
          </cell>
        </row>
        <row r="1235">
          <cell r="A1235" t="str">
            <v>August</v>
          </cell>
          <cell r="B1235" t="str">
            <v>2010-2011</v>
          </cell>
          <cell r="C1235" t="str">
            <v>11000.512015.913</v>
          </cell>
          <cell r="D1235" t="str">
            <v>MCCR</v>
          </cell>
          <cell r="E1235" t="str">
            <v>MCCR</v>
          </cell>
          <cell r="F1235">
            <v>40772</v>
          </cell>
          <cell r="G1235" t="str">
            <v>179639-ON</v>
          </cell>
          <cell r="H1235" t="str">
            <v>St Cloud In The News LLC</v>
          </cell>
          <cell r="I1235">
            <v>160</v>
          </cell>
          <cell r="J1235" t="str">
            <v>00143547</v>
          </cell>
          <cell r="K1235" t="str">
            <v xml:space="preserve"> </v>
          </cell>
          <cell r="L1235" t="str">
            <v>13631</v>
          </cell>
          <cell r="M1235" t="str">
            <v>Annual Print, Internet &amp;</v>
          </cell>
          <cell r="N1235" t="str">
            <v>MCCR</v>
          </cell>
          <cell r="O1235" t="str">
            <v>Online</v>
          </cell>
          <cell r="P1235" t="str">
            <v>Yes</v>
          </cell>
          <cell r="Q1235">
            <v>160</v>
          </cell>
          <cell r="R1235">
            <v>0</v>
          </cell>
          <cell r="S1235">
            <v>0</v>
          </cell>
          <cell r="T1235">
            <v>160</v>
          </cell>
          <cell r="U1235">
            <v>0</v>
          </cell>
          <cell r="V1235">
            <v>0</v>
          </cell>
          <cell r="W1235">
            <v>0</v>
          </cell>
          <cell r="X1235" t="str">
            <v>August2010-2011</v>
          </cell>
          <cell r="Y1235" t="str">
            <v>August2010-2011OnlineMCCR</v>
          </cell>
          <cell r="Z1235" t="str">
            <v>Online179639-ONMCCR</v>
          </cell>
          <cell r="AA1235" t="str">
            <v>August2010-2011MCCR</v>
          </cell>
          <cell r="AB1235" t="str">
            <v>OnlineMCCR</v>
          </cell>
          <cell r="AC1235" t="str">
            <v>YesMCCROnline179639-ON</v>
          </cell>
          <cell r="AD1235" t="str">
            <v>MCCRAugustMCCR</v>
          </cell>
          <cell r="AE1235" t="str">
            <v>OnlineMCCR179639-ONAugust</v>
          </cell>
          <cell r="AF1235">
            <v>160</v>
          </cell>
          <cell r="AG1235">
            <v>0</v>
          </cell>
          <cell r="AH1235">
            <v>0</v>
          </cell>
          <cell r="AI1235">
            <v>0</v>
          </cell>
          <cell r="AJ1235">
            <v>0</v>
          </cell>
          <cell r="AK1235">
            <v>0</v>
          </cell>
          <cell r="AL1235">
            <v>0</v>
          </cell>
          <cell r="AM1235">
            <v>0</v>
          </cell>
          <cell r="AN1235">
            <v>0</v>
          </cell>
          <cell r="AO1235">
            <v>0</v>
          </cell>
          <cell r="AP1235">
            <v>0</v>
          </cell>
          <cell r="AQ1235">
            <v>0</v>
          </cell>
          <cell r="AR1235">
            <v>160</v>
          </cell>
          <cell r="AS1235">
            <v>0</v>
          </cell>
          <cell r="AT1235">
            <v>0</v>
          </cell>
          <cell r="AU1235">
            <v>0</v>
          </cell>
          <cell r="AV1235">
            <v>0</v>
          </cell>
        </row>
        <row r="1236">
          <cell r="A1236" t="str">
            <v>August</v>
          </cell>
          <cell r="B1236" t="str">
            <v>2010-2011</v>
          </cell>
          <cell r="C1236" t="str">
            <v>11000.512015.913</v>
          </cell>
          <cell r="D1236" t="str">
            <v>MCCR</v>
          </cell>
          <cell r="E1236" t="str">
            <v>MCCR</v>
          </cell>
          <cell r="F1236">
            <v>40772</v>
          </cell>
          <cell r="G1236">
            <v>137276</v>
          </cell>
          <cell r="H1236" t="str">
            <v>Sun Publications of Florida</v>
          </cell>
          <cell r="I1236">
            <v>250</v>
          </cell>
          <cell r="J1236" t="str">
            <v>00143540</v>
          </cell>
          <cell r="K1236" t="str">
            <v xml:space="preserve"> </v>
          </cell>
          <cell r="L1236" t="str">
            <v>220405</v>
          </cell>
          <cell r="M1236" t="str">
            <v>Annual Print, Internet &amp;</v>
          </cell>
          <cell r="N1236" t="str">
            <v>MCCR</v>
          </cell>
          <cell r="O1236" t="str">
            <v>Print-Newspaper</v>
          </cell>
          <cell r="P1236" t="str">
            <v>Yes</v>
          </cell>
          <cell r="Q1236">
            <v>250</v>
          </cell>
          <cell r="R1236">
            <v>0</v>
          </cell>
          <cell r="S1236">
            <v>0</v>
          </cell>
          <cell r="T1236">
            <v>250</v>
          </cell>
          <cell r="U1236">
            <v>0</v>
          </cell>
          <cell r="V1236">
            <v>0</v>
          </cell>
          <cell r="W1236">
            <v>0</v>
          </cell>
          <cell r="X1236" t="str">
            <v>August2010-2011</v>
          </cell>
          <cell r="Y1236" t="str">
            <v>August2010-2011Print-NewspaperMCCR</v>
          </cell>
          <cell r="Z1236" t="str">
            <v>Print-Newspaper137276MCCR</v>
          </cell>
          <cell r="AA1236" t="str">
            <v>August2010-2011MCCR</v>
          </cell>
          <cell r="AB1236" t="str">
            <v>Print-NewspaperMCCR</v>
          </cell>
          <cell r="AC1236" t="str">
            <v>YesMCCRPrint-Newspaper137276</v>
          </cell>
          <cell r="AD1236" t="str">
            <v>MCCRAugustMCCR</v>
          </cell>
          <cell r="AE1236" t="str">
            <v>Print-NewspaperMCCR137276August</v>
          </cell>
          <cell r="AF1236">
            <v>250</v>
          </cell>
          <cell r="AG1236">
            <v>0</v>
          </cell>
          <cell r="AH1236">
            <v>0</v>
          </cell>
          <cell r="AI1236">
            <v>0</v>
          </cell>
          <cell r="AJ1236">
            <v>0</v>
          </cell>
          <cell r="AK1236">
            <v>0</v>
          </cell>
          <cell r="AL1236">
            <v>0</v>
          </cell>
          <cell r="AM1236">
            <v>0</v>
          </cell>
          <cell r="AN1236">
            <v>0</v>
          </cell>
          <cell r="AO1236">
            <v>0</v>
          </cell>
          <cell r="AP1236">
            <v>0</v>
          </cell>
          <cell r="AQ1236">
            <v>0</v>
          </cell>
          <cell r="AR1236">
            <v>250</v>
          </cell>
          <cell r="AS1236">
            <v>0</v>
          </cell>
          <cell r="AT1236">
            <v>0</v>
          </cell>
          <cell r="AU1236">
            <v>0</v>
          </cell>
          <cell r="AV1236">
            <v>0</v>
          </cell>
        </row>
        <row r="1237">
          <cell r="A1237" t="str">
            <v>August</v>
          </cell>
          <cell r="B1237" t="str">
            <v>2010-2011</v>
          </cell>
          <cell r="C1237" t="str">
            <v>11000.512015.913</v>
          </cell>
          <cell r="D1237" t="str">
            <v>MCCR</v>
          </cell>
          <cell r="E1237" t="str">
            <v>MCCR</v>
          </cell>
          <cell r="F1237">
            <v>40772</v>
          </cell>
          <cell r="G1237">
            <v>87247</v>
          </cell>
          <cell r="H1237" t="str">
            <v>Sweet Audio</v>
          </cell>
          <cell r="I1237">
            <v>475</v>
          </cell>
          <cell r="J1237" t="str">
            <v>00177801</v>
          </cell>
          <cell r="K1237" t="str">
            <v xml:space="preserve"> </v>
          </cell>
          <cell r="L1237" t="str">
            <v>2350</v>
          </cell>
          <cell r="M1237" t="str">
            <v>Audio recording &amp; editing serv</v>
          </cell>
          <cell r="N1237" t="str">
            <v>MCCR</v>
          </cell>
          <cell r="O1237" t="str">
            <v>Production</v>
          </cell>
          <cell r="P1237" t="str">
            <v>No</v>
          </cell>
          <cell r="Q1237">
            <v>0</v>
          </cell>
          <cell r="R1237">
            <v>475</v>
          </cell>
          <cell r="S1237">
            <v>0</v>
          </cell>
          <cell r="T1237">
            <v>0</v>
          </cell>
          <cell r="U1237">
            <v>0</v>
          </cell>
          <cell r="V1237">
            <v>475</v>
          </cell>
          <cell r="W1237">
            <v>0</v>
          </cell>
          <cell r="X1237" t="str">
            <v>August2010-2011</v>
          </cell>
          <cell r="Y1237" t="str">
            <v>August2010-2011ProductionMCCR</v>
          </cell>
          <cell r="Z1237" t="str">
            <v>Production87247MCCR</v>
          </cell>
          <cell r="AA1237" t="str">
            <v>August2010-2011MCCR</v>
          </cell>
          <cell r="AB1237" t="str">
            <v>ProductionMCCR</v>
          </cell>
          <cell r="AC1237" t="str">
            <v>NoMCCRProduction87247</v>
          </cell>
          <cell r="AD1237" t="str">
            <v>MCCRAugustMCCR</v>
          </cell>
          <cell r="AE1237" t="str">
            <v>ProductionMCCR87247August</v>
          </cell>
          <cell r="AF1237">
            <v>475</v>
          </cell>
          <cell r="AG1237">
            <v>0</v>
          </cell>
          <cell r="AH1237">
            <v>0</v>
          </cell>
          <cell r="AI1237">
            <v>0</v>
          </cell>
          <cell r="AJ1237">
            <v>0</v>
          </cell>
          <cell r="AK1237">
            <v>0</v>
          </cell>
          <cell r="AL1237">
            <v>0</v>
          </cell>
          <cell r="AM1237">
            <v>0</v>
          </cell>
          <cell r="AN1237">
            <v>0</v>
          </cell>
          <cell r="AO1237">
            <v>0</v>
          </cell>
          <cell r="AP1237">
            <v>0</v>
          </cell>
          <cell r="AQ1237">
            <v>0</v>
          </cell>
          <cell r="AR1237">
            <v>475</v>
          </cell>
          <cell r="AS1237">
            <v>0</v>
          </cell>
          <cell r="AT1237">
            <v>0</v>
          </cell>
          <cell r="AU1237">
            <v>0</v>
          </cell>
          <cell r="AV1237">
            <v>0</v>
          </cell>
        </row>
        <row r="1238">
          <cell r="A1238" t="str">
            <v>August</v>
          </cell>
          <cell r="B1238" t="str">
            <v>2010-2011</v>
          </cell>
          <cell r="C1238" t="str">
            <v>11000.512015.913</v>
          </cell>
          <cell r="D1238" t="str">
            <v>MCCR</v>
          </cell>
          <cell r="E1238" t="str">
            <v>MCCR</v>
          </cell>
          <cell r="F1238">
            <v>40772</v>
          </cell>
          <cell r="G1238">
            <v>51286</v>
          </cell>
          <cell r="H1238" t="str">
            <v>WKCF</v>
          </cell>
          <cell r="I1238">
            <v>1275</v>
          </cell>
          <cell r="J1238" t="str">
            <v>00143535</v>
          </cell>
          <cell r="K1238" t="str">
            <v xml:space="preserve"> </v>
          </cell>
          <cell r="L1238" t="str">
            <v>731452-1</v>
          </cell>
          <cell r="M1238" t="str">
            <v>Annual Print, Internet &amp;</v>
          </cell>
          <cell r="N1238" t="str">
            <v>MCCR</v>
          </cell>
          <cell r="O1238" t="str">
            <v>Television</v>
          </cell>
          <cell r="P1238" t="str">
            <v>Yes</v>
          </cell>
          <cell r="Q1238">
            <v>1275</v>
          </cell>
          <cell r="R1238">
            <v>0</v>
          </cell>
          <cell r="S1238">
            <v>0</v>
          </cell>
          <cell r="T1238">
            <v>1275</v>
          </cell>
          <cell r="U1238">
            <v>0</v>
          </cell>
          <cell r="V1238">
            <v>0</v>
          </cell>
          <cell r="W1238">
            <v>0</v>
          </cell>
          <cell r="X1238" t="str">
            <v>August2010-2011</v>
          </cell>
          <cell r="Y1238" t="str">
            <v>August2010-2011TelevisionMCCR</v>
          </cell>
          <cell r="Z1238" t="str">
            <v>Television51286MCCR</v>
          </cell>
          <cell r="AA1238" t="str">
            <v>August2010-2011MCCR</v>
          </cell>
          <cell r="AB1238" t="str">
            <v>TelevisionMCCR</v>
          </cell>
          <cell r="AC1238" t="str">
            <v>YesMCCRTelevision51286</v>
          </cell>
          <cell r="AD1238" t="str">
            <v>MCCRAugustMCCR</v>
          </cell>
          <cell r="AE1238" t="str">
            <v>TelevisionMCCR51286August</v>
          </cell>
          <cell r="AF1238">
            <v>1275</v>
          </cell>
          <cell r="AG1238">
            <v>0</v>
          </cell>
          <cell r="AH1238">
            <v>0</v>
          </cell>
          <cell r="AI1238">
            <v>0</v>
          </cell>
          <cell r="AJ1238">
            <v>0</v>
          </cell>
          <cell r="AK1238">
            <v>0</v>
          </cell>
          <cell r="AL1238">
            <v>0</v>
          </cell>
          <cell r="AM1238">
            <v>0</v>
          </cell>
          <cell r="AN1238">
            <v>0</v>
          </cell>
          <cell r="AO1238">
            <v>0</v>
          </cell>
          <cell r="AP1238">
            <v>0</v>
          </cell>
          <cell r="AQ1238">
            <v>0</v>
          </cell>
          <cell r="AR1238">
            <v>1275</v>
          </cell>
          <cell r="AS1238">
            <v>0</v>
          </cell>
          <cell r="AT1238">
            <v>0</v>
          </cell>
          <cell r="AU1238">
            <v>0</v>
          </cell>
          <cell r="AV1238">
            <v>0</v>
          </cell>
        </row>
        <row r="1239">
          <cell r="A1239" t="str">
            <v>August</v>
          </cell>
          <cell r="B1239" t="str">
            <v>2010-2011</v>
          </cell>
          <cell r="C1239" t="str">
            <v>11000.512015.913</v>
          </cell>
          <cell r="D1239" t="str">
            <v>MCCR</v>
          </cell>
          <cell r="E1239" t="str">
            <v>MCCR</v>
          </cell>
          <cell r="F1239">
            <v>40772</v>
          </cell>
          <cell r="G1239">
            <v>51286</v>
          </cell>
          <cell r="H1239" t="str">
            <v>WKCF</v>
          </cell>
          <cell r="I1239">
            <v>2924</v>
          </cell>
          <cell r="J1239" t="str">
            <v>00143535</v>
          </cell>
          <cell r="K1239" t="str">
            <v xml:space="preserve"> </v>
          </cell>
          <cell r="L1239" t="str">
            <v>731413-1</v>
          </cell>
          <cell r="M1239" t="str">
            <v>Annual Print, Internet &amp;</v>
          </cell>
          <cell r="N1239" t="str">
            <v>MCCR</v>
          </cell>
          <cell r="O1239" t="str">
            <v>Television</v>
          </cell>
          <cell r="P1239" t="str">
            <v>Yes</v>
          </cell>
          <cell r="Q1239">
            <v>2924</v>
          </cell>
          <cell r="R1239">
            <v>0</v>
          </cell>
          <cell r="S1239">
            <v>0</v>
          </cell>
          <cell r="T1239">
            <v>2924</v>
          </cell>
          <cell r="U1239">
            <v>0</v>
          </cell>
          <cell r="V1239">
            <v>0</v>
          </cell>
          <cell r="W1239">
            <v>0</v>
          </cell>
          <cell r="X1239" t="str">
            <v>August2010-2011</v>
          </cell>
          <cell r="Y1239" t="str">
            <v>August2010-2011TelevisionMCCR</v>
          </cell>
          <cell r="Z1239" t="str">
            <v>Television51286MCCR</v>
          </cell>
          <cell r="AA1239" t="str">
            <v>August2010-2011MCCR</v>
          </cell>
          <cell r="AB1239" t="str">
            <v>TelevisionMCCR</v>
          </cell>
          <cell r="AC1239" t="str">
            <v>YesMCCRTelevision51286</v>
          </cell>
          <cell r="AD1239" t="str">
            <v>MCCRAugustMCCR</v>
          </cell>
          <cell r="AE1239" t="str">
            <v>TelevisionMCCR51286August</v>
          </cell>
          <cell r="AF1239">
            <v>2924</v>
          </cell>
          <cell r="AG1239">
            <v>0</v>
          </cell>
          <cell r="AH1239">
            <v>0</v>
          </cell>
          <cell r="AI1239">
            <v>0</v>
          </cell>
          <cell r="AJ1239">
            <v>0</v>
          </cell>
          <cell r="AK1239">
            <v>0</v>
          </cell>
          <cell r="AL1239">
            <v>0</v>
          </cell>
          <cell r="AM1239">
            <v>0</v>
          </cell>
          <cell r="AN1239">
            <v>0</v>
          </cell>
          <cell r="AO1239">
            <v>0</v>
          </cell>
          <cell r="AP1239">
            <v>0</v>
          </cell>
          <cell r="AQ1239">
            <v>0</v>
          </cell>
          <cell r="AR1239">
            <v>2924</v>
          </cell>
          <cell r="AS1239">
            <v>0</v>
          </cell>
          <cell r="AT1239">
            <v>0</v>
          </cell>
          <cell r="AU1239">
            <v>0</v>
          </cell>
          <cell r="AV1239">
            <v>0</v>
          </cell>
        </row>
        <row r="1240">
          <cell r="A1240" t="str">
            <v>August</v>
          </cell>
          <cell r="B1240" t="str">
            <v>2010-2011</v>
          </cell>
          <cell r="C1240" t="str">
            <v>11000.512015.913</v>
          </cell>
          <cell r="D1240" t="str">
            <v>MCCR</v>
          </cell>
          <cell r="E1240" t="str">
            <v>MCCR</v>
          </cell>
          <cell r="F1240">
            <v>40777</v>
          </cell>
          <cell r="G1240">
            <v>146250</v>
          </cell>
          <cell r="H1240" t="str">
            <v>Appleton Creative Incorporated</v>
          </cell>
          <cell r="I1240">
            <v>545</v>
          </cell>
          <cell r="J1240" t="str">
            <v>00143613</v>
          </cell>
          <cell r="K1240" t="str">
            <v xml:space="preserve"> </v>
          </cell>
          <cell r="L1240" t="str">
            <v>124901</v>
          </cell>
          <cell r="M1240" t="str">
            <v>VIDEO PRODUCTION SERVICES</v>
          </cell>
          <cell r="N1240" t="str">
            <v>MCCR</v>
          </cell>
          <cell r="O1240" t="str">
            <v>Production</v>
          </cell>
          <cell r="P1240" t="str">
            <v>No</v>
          </cell>
          <cell r="Q1240">
            <v>0</v>
          </cell>
          <cell r="R1240">
            <v>545</v>
          </cell>
          <cell r="S1240">
            <v>0</v>
          </cell>
          <cell r="T1240">
            <v>0</v>
          </cell>
          <cell r="U1240">
            <v>0</v>
          </cell>
          <cell r="V1240">
            <v>545</v>
          </cell>
          <cell r="W1240">
            <v>0</v>
          </cell>
          <cell r="X1240" t="str">
            <v>August2010-2011</v>
          </cell>
          <cell r="Y1240" t="str">
            <v>August2010-2011ProductionMCCR</v>
          </cell>
          <cell r="Z1240" t="str">
            <v>Production146250MCCR</v>
          </cell>
          <cell r="AA1240" t="str">
            <v>August2010-2011MCCR</v>
          </cell>
          <cell r="AB1240" t="str">
            <v>ProductionMCCR</v>
          </cell>
          <cell r="AC1240" t="str">
            <v>NoMCCRProduction146250</v>
          </cell>
          <cell r="AD1240" t="str">
            <v>MCCRAugustMCCR</v>
          </cell>
          <cell r="AE1240" t="str">
            <v>ProductionMCCR146250August</v>
          </cell>
          <cell r="AF1240">
            <v>545</v>
          </cell>
          <cell r="AG1240">
            <v>0</v>
          </cell>
          <cell r="AH1240">
            <v>0</v>
          </cell>
          <cell r="AI1240">
            <v>0</v>
          </cell>
          <cell r="AJ1240">
            <v>0</v>
          </cell>
          <cell r="AK1240">
            <v>0</v>
          </cell>
          <cell r="AL1240">
            <v>0</v>
          </cell>
          <cell r="AM1240">
            <v>0</v>
          </cell>
          <cell r="AN1240">
            <v>0</v>
          </cell>
          <cell r="AO1240">
            <v>0</v>
          </cell>
          <cell r="AP1240">
            <v>0</v>
          </cell>
          <cell r="AQ1240">
            <v>0</v>
          </cell>
          <cell r="AR1240">
            <v>545</v>
          </cell>
          <cell r="AS1240">
            <v>0</v>
          </cell>
          <cell r="AT1240">
            <v>0</v>
          </cell>
          <cell r="AU1240">
            <v>0</v>
          </cell>
          <cell r="AV1240">
            <v>0</v>
          </cell>
        </row>
        <row r="1241">
          <cell r="A1241" t="str">
            <v>August</v>
          </cell>
          <cell r="B1241" t="str">
            <v>2010-2011</v>
          </cell>
          <cell r="C1241" t="str">
            <v>11000.512015.913</v>
          </cell>
          <cell r="D1241" t="str">
            <v>MCCR</v>
          </cell>
          <cell r="E1241" t="str">
            <v>MCCR</v>
          </cell>
          <cell r="F1241">
            <v>40777</v>
          </cell>
          <cell r="G1241">
            <v>212178</v>
          </cell>
          <cell r="H1241" t="str">
            <v>Outlook Media Inc</v>
          </cell>
          <cell r="I1241">
            <v>750</v>
          </cell>
          <cell r="J1241" t="str">
            <v>00143610</v>
          </cell>
          <cell r="K1241" t="str">
            <v xml:space="preserve"> </v>
          </cell>
          <cell r="L1241" t="str">
            <v>OUTDOOR AD 08/29-09/04</v>
          </cell>
          <cell r="M1241" t="str">
            <v>Annual Print, Internet &amp;</v>
          </cell>
          <cell r="N1241" t="str">
            <v>MCCR</v>
          </cell>
          <cell r="O1241" t="str">
            <v>Outdoor</v>
          </cell>
          <cell r="P1241" t="str">
            <v>Yes</v>
          </cell>
          <cell r="Q1241">
            <v>750</v>
          </cell>
          <cell r="R1241">
            <v>0</v>
          </cell>
          <cell r="S1241">
            <v>0</v>
          </cell>
          <cell r="T1241">
            <v>750</v>
          </cell>
          <cell r="U1241">
            <v>0</v>
          </cell>
          <cell r="V1241">
            <v>0</v>
          </cell>
          <cell r="W1241">
            <v>0</v>
          </cell>
          <cell r="X1241" t="str">
            <v>August2010-2011</v>
          </cell>
          <cell r="Y1241" t="str">
            <v>August2010-2011OutdoorMCCR</v>
          </cell>
          <cell r="Z1241" t="str">
            <v>Outdoor212178MCCR</v>
          </cell>
          <cell r="AA1241" t="str">
            <v>August2010-2011MCCR</v>
          </cell>
          <cell r="AB1241" t="str">
            <v>OutdoorMCCR</v>
          </cell>
          <cell r="AC1241" t="str">
            <v>YesMCCROutdoor212178</v>
          </cell>
          <cell r="AD1241" t="str">
            <v>MCCRAugustMCCR</v>
          </cell>
          <cell r="AE1241" t="str">
            <v>OutdoorMCCR212178August</v>
          </cell>
          <cell r="AF1241">
            <v>750</v>
          </cell>
          <cell r="AG1241">
            <v>0</v>
          </cell>
          <cell r="AH1241">
            <v>0</v>
          </cell>
          <cell r="AI1241">
            <v>0</v>
          </cell>
          <cell r="AJ1241">
            <v>0</v>
          </cell>
          <cell r="AK1241">
            <v>0</v>
          </cell>
          <cell r="AL1241">
            <v>0</v>
          </cell>
          <cell r="AM1241">
            <v>0</v>
          </cell>
          <cell r="AN1241">
            <v>0</v>
          </cell>
          <cell r="AO1241">
            <v>0</v>
          </cell>
          <cell r="AP1241">
            <v>0</v>
          </cell>
          <cell r="AQ1241">
            <v>0</v>
          </cell>
          <cell r="AR1241">
            <v>750</v>
          </cell>
          <cell r="AS1241">
            <v>0</v>
          </cell>
          <cell r="AT1241">
            <v>0</v>
          </cell>
          <cell r="AU1241">
            <v>0</v>
          </cell>
          <cell r="AV1241">
            <v>0</v>
          </cell>
        </row>
        <row r="1242">
          <cell r="A1242" t="str">
            <v>August</v>
          </cell>
          <cell r="B1242" t="str">
            <v>2010-2011</v>
          </cell>
          <cell r="C1242" t="str">
            <v>11000.512015.913</v>
          </cell>
          <cell r="D1242" t="str">
            <v>MCCR</v>
          </cell>
          <cell r="E1242" t="str">
            <v>MCCR</v>
          </cell>
          <cell r="F1242">
            <v>40777</v>
          </cell>
          <cell r="G1242">
            <v>186176</v>
          </cell>
          <cell r="H1242" t="str">
            <v>Say It Loud</v>
          </cell>
          <cell r="I1242">
            <v>11425</v>
          </cell>
          <cell r="J1242" t="str">
            <v>00143618</v>
          </cell>
          <cell r="K1242" t="str">
            <v xml:space="preserve"> </v>
          </cell>
          <cell r="L1242" t="str">
            <v>11-SIL-471</v>
          </cell>
          <cell r="M1242" t="str">
            <v>VIDEO PRODUCTION SERVICES</v>
          </cell>
          <cell r="N1242" t="str">
            <v>MCCR</v>
          </cell>
          <cell r="O1242" t="str">
            <v>Production</v>
          </cell>
          <cell r="P1242" t="str">
            <v>No</v>
          </cell>
          <cell r="Q1242">
            <v>0</v>
          </cell>
          <cell r="R1242">
            <v>11425</v>
          </cell>
          <cell r="S1242">
            <v>0</v>
          </cell>
          <cell r="T1242">
            <v>0</v>
          </cell>
          <cell r="U1242">
            <v>0</v>
          </cell>
          <cell r="V1242">
            <v>11425</v>
          </cell>
          <cell r="W1242">
            <v>0</v>
          </cell>
          <cell r="X1242" t="str">
            <v>August2010-2011</v>
          </cell>
          <cell r="Y1242" t="str">
            <v>August2010-2011ProductionMCCR</v>
          </cell>
          <cell r="Z1242" t="str">
            <v>Production186176MCCR</v>
          </cell>
          <cell r="AA1242" t="str">
            <v>August2010-2011MCCR</v>
          </cell>
          <cell r="AB1242" t="str">
            <v>ProductionMCCR</v>
          </cell>
          <cell r="AC1242" t="str">
            <v>NoMCCRProduction186176</v>
          </cell>
          <cell r="AD1242" t="str">
            <v>MCCRAugustMCCR</v>
          </cell>
          <cell r="AE1242" t="str">
            <v>ProductionMCCR186176August</v>
          </cell>
          <cell r="AF1242">
            <v>11425</v>
          </cell>
          <cell r="AG1242">
            <v>0</v>
          </cell>
          <cell r="AH1242">
            <v>0</v>
          </cell>
          <cell r="AI1242">
            <v>0</v>
          </cell>
          <cell r="AJ1242">
            <v>0</v>
          </cell>
          <cell r="AK1242">
            <v>0</v>
          </cell>
          <cell r="AL1242">
            <v>0</v>
          </cell>
          <cell r="AM1242">
            <v>0</v>
          </cell>
          <cell r="AN1242">
            <v>0</v>
          </cell>
          <cell r="AO1242">
            <v>0</v>
          </cell>
          <cell r="AP1242">
            <v>0</v>
          </cell>
          <cell r="AQ1242">
            <v>0</v>
          </cell>
          <cell r="AR1242">
            <v>11425</v>
          </cell>
          <cell r="AS1242">
            <v>0</v>
          </cell>
          <cell r="AT1242">
            <v>0</v>
          </cell>
          <cell r="AU1242">
            <v>0</v>
          </cell>
          <cell r="AV1242">
            <v>0</v>
          </cell>
        </row>
        <row r="1243">
          <cell r="A1243" t="str">
            <v>August</v>
          </cell>
          <cell r="B1243" t="str">
            <v>2010-2011</v>
          </cell>
          <cell r="C1243" t="str">
            <v>11000.512015.913</v>
          </cell>
          <cell r="D1243" t="str">
            <v>MCCR</v>
          </cell>
          <cell r="E1243" t="str">
            <v>MCCR</v>
          </cell>
          <cell r="F1243">
            <v>40777</v>
          </cell>
          <cell r="G1243">
            <v>186176</v>
          </cell>
          <cell r="H1243" t="str">
            <v>Say It Loud</v>
          </cell>
          <cell r="I1243">
            <v>179.4</v>
          </cell>
          <cell r="J1243" t="str">
            <v>00143618</v>
          </cell>
          <cell r="K1243" t="str">
            <v xml:space="preserve"> </v>
          </cell>
          <cell r="L1243" t="str">
            <v>11-SIL-469</v>
          </cell>
          <cell r="M1243" t="str">
            <v>VIDEO PRODUCTION SERVICES</v>
          </cell>
          <cell r="N1243" t="str">
            <v>MCCR</v>
          </cell>
          <cell r="O1243" t="str">
            <v>Production</v>
          </cell>
          <cell r="P1243" t="str">
            <v>No</v>
          </cell>
          <cell r="Q1243">
            <v>0</v>
          </cell>
          <cell r="R1243">
            <v>179.4</v>
          </cell>
          <cell r="S1243">
            <v>0</v>
          </cell>
          <cell r="T1243">
            <v>0</v>
          </cell>
          <cell r="U1243">
            <v>0</v>
          </cell>
          <cell r="V1243">
            <v>179.4</v>
          </cell>
          <cell r="W1243">
            <v>0</v>
          </cell>
          <cell r="X1243" t="str">
            <v>August2010-2011</v>
          </cell>
          <cell r="Y1243" t="str">
            <v>August2010-2011ProductionMCCR</v>
          </cell>
          <cell r="Z1243" t="str">
            <v>Production186176MCCR</v>
          </cell>
          <cell r="AA1243" t="str">
            <v>August2010-2011MCCR</v>
          </cell>
          <cell r="AB1243" t="str">
            <v>ProductionMCCR</v>
          </cell>
          <cell r="AC1243" t="str">
            <v>NoMCCRProduction186176</v>
          </cell>
          <cell r="AD1243" t="str">
            <v>MCCRAugustMCCR</v>
          </cell>
          <cell r="AE1243" t="str">
            <v>ProductionMCCR186176August</v>
          </cell>
          <cell r="AF1243">
            <v>179.4</v>
          </cell>
          <cell r="AG1243">
            <v>0</v>
          </cell>
          <cell r="AH1243">
            <v>0</v>
          </cell>
          <cell r="AI1243">
            <v>0</v>
          </cell>
          <cell r="AJ1243">
            <v>0</v>
          </cell>
          <cell r="AK1243">
            <v>0</v>
          </cell>
          <cell r="AL1243">
            <v>0</v>
          </cell>
          <cell r="AM1243">
            <v>0</v>
          </cell>
          <cell r="AN1243">
            <v>0</v>
          </cell>
          <cell r="AO1243">
            <v>0</v>
          </cell>
          <cell r="AP1243">
            <v>0</v>
          </cell>
          <cell r="AQ1243">
            <v>0</v>
          </cell>
          <cell r="AR1243">
            <v>179.4</v>
          </cell>
          <cell r="AS1243">
            <v>0</v>
          </cell>
          <cell r="AT1243">
            <v>0</v>
          </cell>
          <cell r="AU1243">
            <v>0</v>
          </cell>
          <cell r="AV1243">
            <v>0</v>
          </cell>
        </row>
        <row r="1244">
          <cell r="A1244" t="str">
            <v>August</v>
          </cell>
          <cell r="B1244" t="str">
            <v>2010-2011</v>
          </cell>
          <cell r="C1244" t="str">
            <v>11000.512015.913</v>
          </cell>
          <cell r="D1244" t="str">
            <v>MCCR</v>
          </cell>
          <cell r="E1244" t="str">
            <v>MCCR</v>
          </cell>
          <cell r="F1244">
            <v>40777</v>
          </cell>
          <cell r="G1244">
            <v>121585</v>
          </cell>
          <cell r="H1244" t="str">
            <v>WESH Television Inc</v>
          </cell>
          <cell r="I1244">
            <v>10072.5</v>
          </cell>
          <cell r="J1244" t="str">
            <v>00143622</v>
          </cell>
          <cell r="K1244" t="str">
            <v xml:space="preserve"> </v>
          </cell>
          <cell r="L1244" t="str">
            <v>768726-3</v>
          </cell>
          <cell r="M1244" t="str">
            <v>Annual Print, Internet &amp;</v>
          </cell>
          <cell r="N1244" t="str">
            <v>MCCR</v>
          </cell>
          <cell r="O1244" t="str">
            <v>Television</v>
          </cell>
          <cell r="P1244" t="str">
            <v>Yes</v>
          </cell>
          <cell r="Q1244">
            <v>10072.5</v>
          </cell>
          <cell r="R1244">
            <v>0</v>
          </cell>
          <cell r="S1244">
            <v>0</v>
          </cell>
          <cell r="T1244">
            <v>10072.5</v>
          </cell>
          <cell r="U1244">
            <v>0</v>
          </cell>
          <cell r="V1244">
            <v>0</v>
          </cell>
          <cell r="W1244">
            <v>0</v>
          </cell>
          <cell r="X1244" t="str">
            <v>August2010-2011</v>
          </cell>
          <cell r="Y1244" t="str">
            <v>August2010-2011TelevisionMCCR</v>
          </cell>
          <cell r="Z1244" t="str">
            <v>Television121585MCCR</v>
          </cell>
          <cell r="AA1244" t="str">
            <v>August2010-2011MCCR</v>
          </cell>
          <cell r="AB1244" t="str">
            <v>TelevisionMCCR</v>
          </cell>
          <cell r="AC1244" t="str">
            <v>YesMCCRTelevision121585</v>
          </cell>
          <cell r="AD1244" t="str">
            <v>MCCRAugustMCCR</v>
          </cell>
          <cell r="AE1244" t="str">
            <v>TelevisionMCCR121585August</v>
          </cell>
          <cell r="AF1244">
            <v>10072.5</v>
          </cell>
          <cell r="AG1244">
            <v>0</v>
          </cell>
          <cell r="AH1244">
            <v>0</v>
          </cell>
          <cell r="AI1244">
            <v>0</v>
          </cell>
          <cell r="AJ1244">
            <v>0</v>
          </cell>
          <cell r="AK1244">
            <v>0</v>
          </cell>
          <cell r="AL1244">
            <v>0</v>
          </cell>
          <cell r="AM1244">
            <v>0</v>
          </cell>
          <cell r="AN1244">
            <v>0</v>
          </cell>
          <cell r="AO1244">
            <v>0</v>
          </cell>
          <cell r="AP1244">
            <v>0</v>
          </cell>
          <cell r="AQ1244">
            <v>0</v>
          </cell>
          <cell r="AR1244">
            <v>10072.5</v>
          </cell>
          <cell r="AS1244">
            <v>0</v>
          </cell>
          <cell r="AT1244">
            <v>0</v>
          </cell>
          <cell r="AU1244">
            <v>0</v>
          </cell>
          <cell r="AV1244">
            <v>0</v>
          </cell>
        </row>
        <row r="1245">
          <cell r="A1245" t="str">
            <v>August</v>
          </cell>
          <cell r="B1245" t="str">
            <v>2010-2011</v>
          </cell>
          <cell r="C1245" t="str">
            <v>11000.512015.913</v>
          </cell>
          <cell r="D1245" t="str">
            <v>MCCR</v>
          </cell>
          <cell r="E1245" t="str">
            <v>MCCR</v>
          </cell>
          <cell r="F1245">
            <v>40777</v>
          </cell>
          <cell r="G1245">
            <v>113012</v>
          </cell>
          <cell r="H1245" t="str">
            <v>WFTV Inc</v>
          </cell>
          <cell r="I1245">
            <v>5032</v>
          </cell>
          <cell r="J1245" t="str">
            <v>00143619</v>
          </cell>
          <cell r="K1245" t="str">
            <v xml:space="preserve"> </v>
          </cell>
          <cell r="L1245" t="str">
            <v>512707</v>
          </cell>
          <cell r="M1245" t="str">
            <v>Annual Print, Internet &amp;</v>
          </cell>
          <cell r="N1245" t="str">
            <v>MCCR</v>
          </cell>
          <cell r="O1245" t="str">
            <v>Television</v>
          </cell>
          <cell r="P1245" t="str">
            <v>Yes</v>
          </cell>
          <cell r="Q1245">
            <v>5032</v>
          </cell>
          <cell r="R1245">
            <v>0</v>
          </cell>
          <cell r="S1245">
            <v>0</v>
          </cell>
          <cell r="T1245">
            <v>5032</v>
          </cell>
          <cell r="U1245">
            <v>0</v>
          </cell>
          <cell r="V1245">
            <v>0</v>
          </cell>
          <cell r="W1245">
            <v>0</v>
          </cell>
          <cell r="X1245" t="str">
            <v>August2010-2011</v>
          </cell>
          <cell r="Y1245" t="str">
            <v>August2010-2011TelevisionMCCR</v>
          </cell>
          <cell r="Z1245" t="str">
            <v>Television113012MCCR</v>
          </cell>
          <cell r="AA1245" t="str">
            <v>August2010-2011MCCR</v>
          </cell>
          <cell r="AB1245" t="str">
            <v>TelevisionMCCR</v>
          </cell>
          <cell r="AC1245" t="str">
            <v>YesMCCRTelevision113012</v>
          </cell>
          <cell r="AD1245" t="str">
            <v>MCCRAugustMCCR</v>
          </cell>
          <cell r="AE1245" t="str">
            <v>TelevisionMCCR113012August</v>
          </cell>
          <cell r="AF1245">
            <v>5032</v>
          </cell>
          <cell r="AG1245">
            <v>0</v>
          </cell>
          <cell r="AH1245">
            <v>0</v>
          </cell>
          <cell r="AI1245">
            <v>0</v>
          </cell>
          <cell r="AJ1245">
            <v>0</v>
          </cell>
          <cell r="AK1245">
            <v>0</v>
          </cell>
          <cell r="AL1245">
            <v>0</v>
          </cell>
          <cell r="AM1245">
            <v>0</v>
          </cell>
          <cell r="AN1245">
            <v>0</v>
          </cell>
          <cell r="AO1245">
            <v>0</v>
          </cell>
          <cell r="AP1245">
            <v>0</v>
          </cell>
          <cell r="AQ1245">
            <v>0</v>
          </cell>
          <cell r="AR1245">
            <v>5032</v>
          </cell>
          <cell r="AS1245">
            <v>0</v>
          </cell>
          <cell r="AT1245">
            <v>0</v>
          </cell>
          <cell r="AU1245">
            <v>0</v>
          </cell>
          <cell r="AV1245">
            <v>0</v>
          </cell>
        </row>
        <row r="1246">
          <cell r="A1246" t="str">
            <v>August</v>
          </cell>
          <cell r="B1246" t="str">
            <v>2010-2011</v>
          </cell>
          <cell r="C1246" t="str">
            <v>11000.512015.913</v>
          </cell>
          <cell r="D1246" t="str">
            <v>MCCR</v>
          </cell>
          <cell r="E1246" t="str">
            <v>MCCR</v>
          </cell>
          <cell r="F1246">
            <v>40777</v>
          </cell>
          <cell r="G1246">
            <v>113012</v>
          </cell>
          <cell r="H1246" t="str">
            <v>WFTV Inc</v>
          </cell>
          <cell r="I1246">
            <v>4581.5</v>
          </cell>
          <cell r="J1246" t="str">
            <v>00143619</v>
          </cell>
          <cell r="K1246" t="str">
            <v xml:space="preserve"> </v>
          </cell>
          <cell r="L1246" t="str">
            <v>512708</v>
          </cell>
          <cell r="M1246" t="str">
            <v>Annual Print, Internet &amp;</v>
          </cell>
          <cell r="N1246" t="str">
            <v>MCCR</v>
          </cell>
          <cell r="O1246" t="str">
            <v>Television</v>
          </cell>
          <cell r="P1246" t="str">
            <v>Yes</v>
          </cell>
          <cell r="Q1246">
            <v>4581.5</v>
          </cell>
          <cell r="R1246">
            <v>0</v>
          </cell>
          <cell r="S1246">
            <v>0</v>
          </cell>
          <cell r="T1246">
            <v>4581.5</v>
          </cell>
          <cell r="U1246">
            <v>0</v>
          </cell>
          <cell r="V1246">
            <v>0</v>
          </cell>
          <cell r="W1246">
            <v>0</v>
          </cell>
          <cell r="X1246" t="str">
            <v>August2010-2011</v>
          </cell>
          <cell r="Y1246" t="str">
            <v>August2010-2011TelevisionMCCR</v>
          </cell>
          <cell r="Z1246" t="str">
            <v>Television113012MCCR</v>
          </cell>
          <cell r="AA1246" t="str">
            <v>August2010-2011MCCR</v>
          </cell>
          <cell r="AB1246" t="str">
            <v>TelevisionMCCR</v>
          </cell>
          <cell r="AC1246" t="str">
            <v>YesMCCRTelevision113012</v>
          </cell>
          <cell r="AD1246" t="str">
            <v>MCCRAugustMCCR</v>
          </cell>
          <cell r="AE1246" t="str">
            <v>TelevisionMCCR113012August</v>
          </cell>
          <cell r="AF1246">
            <v>4581.5</v>
          </cell>
          <cell r="AG1246">
            <v>0</v>
          </cell>
          <cell r="AH1246">
            <v>0</v>
          </cell>
          <cell r="AI1246">
            <v>0</v>
          </cell>
          <cell r="AJ1246">
            <v>0</v>
          </cell>
          <cell r="AK1246">
            <v>0</v>
          </cell>
          <cell r="AL1246">
            <v>0</v>
          </cell>
          <cell r="AM1246">
            <v>0</v>
          </cell>
          <cell r="AN1246">
            <v>0</v>
          </cell>
          <cell r="AO1246">
            <v>0</v>
          </cell>
          <cell r="AP1246">
            <v>0</v>
          </cell>
          <cell r="AQ1246">
            <v>0</v>
          </cell>
          <cell r="AR1246">
            <v>4581.5</v>
          </cell>
          <cell r="AS1246">
            <v>0</v>
          </cell>
          <cell r="AT1246">
            <v>0</v>
          </cell>
          <cell r="AU1246">
            <v>0</v>
          </cell>
          <cell r="AV1246">
            <v>0</v>
          </cell>
        </row>
        <row r="1247">
          <cell r="A1247" t="str">
            <v>August</v>
          </cell>
          <cell r="B1247" t="str">
            <v>2010-2011</v>
          </cell>
          <cell r="C1247" t="str">
            <v>11000.512015.913</v>
          </cell>
          <cell r="D1247" t="str">
            <v>MCCR</v>
          </cell>
          <cell r="E1247" t="str">
            <v>MCCR</v>
          </cell>
          <cell r="F1247">
            <v>40777</v>
          </cell>
          <cell r="G1247">
            <v>17343</v>
          </cell>
          <cell r="H1247" t="str">
            <v>WKMG TV</v>
          </cell>
          <cell r="I1247">
            <v>9868.5</v>
          </cell>
          <cell r="J1247" t="str">
            <v>00143620</v>
          </cell>
          <cell r="K1247" t="str">
            <v xml:space="preserve"> </v>
          </cell>
          <cell r="L1247" t="str">
            <v>205148-3</v>
          </cell>
          <cell r="M1247" t="str">
            <v>Annual Print, Internet &amp;</v>
          </cell>
          <cell r="N1247" t="str">
            <v>MCCR</v>
          </cell>
          <cell r="O1247" t="str">
            <v>Television</v>
          </cell>
          <cell r="P1247" t="str">
            <v>Yes</v>
          </cell>
          <cell r="Q1247">
            <v>9868.5</v>
          </cell>
          <cell r="R1247">
            <v>0</v>
          </cell>
          <cell r="S1247">
            <v>0</v>
          </cell>
          <cell r="T1247">
            <v>9868.5</v>
          </cell>
          <cell r="U1247">
            <v>0</v>
          </cell>
          <cell r="V1247">
            <v>0</v>
          </cell>
          <cell r="W1247">
            <v>0</v>
          </cell>
          <cell r="X1247" t="str">
            <v>August2010-2011</v>
          </cell>
          <cell r="Y1247" t="str">
            <v>August2010-2011TelevisionMCCR</v>
          </cell>
          <cell r="Z1247" t="str">
            <v>Television17343MCCR</v>
          </cell>
          <cell r="AA1247" t="str">
            <v>August2010-2011MCCR</v>
          </cell>
          <cell r="AB1247" t="str">
            <v>TelevisionMCCR</v>
          </cell>
          <cell r="AC1247" t="str">
            <v>YesMCCRTelevision17343</v>
          </cell>
          <cell r="AD1247" t="str">
            <v>MCCRAugustMCCR</v>
          </cell>
          <cell r="AE1247" t="str">
            <v>TelevisionMCCR17343August</v>
          </cell>
          <cell r="AF1247">
            <v>9868.5</v>
          </cell>
          <cell r="AG1247">
            <v>0</v>
          </cell>
          <cell r="AH1247">
            <v>0</v>
          </cell>
          <cell r="AI1247">
            <v>0</v>
          </cell>
          <cell r="AJ1247">
            <v>0</v>
          </cell>
          <cell r="AK1247">
            <v>0</v>
          </cell>
          <cell r="AL1247">
            <v>0</v>
          </cell>
          <cell r="AM1247">
            <v>0</v>
          </cell>
          <cell r="AN1247">
            <v>0</v>
          </cell>
          <cell r="AO1247">
            <v>0</v>
          </cell>
          <cell r="AP1247">
            <v>0</v>
          </cell>
          <cell r="AQ1247">
            <v>0</v>
          </cell>
          <cell r="AR1247">
            <v>9868.5</v>
          </cell>
          <cell r="AS1247">
            <v>0</v>
          </cell>
          <cell r="AT1247">
            <v>0</v>
          </cell>
          <cell r="AU1247">
            <v>0</v>
          </cell>
          <cell r="AV1247">
            <v>0</v>
          </cell>
        </row>
        <row r="1248">
          <cell r="A1248" t="str">
            <v>August</v>
          </cell>
          <cell r="B1248" t="str">
            <v>2010-2011</v>
          </cell>
          <cell r="C1248" t="str">
            <v>11000.512015.913</v>
          </cell>
          <cell r="D1248" t="str">
            <v>MCCR</v>
          </cell>
          <cell r="E1248" t="str">
            <v>MCCR</v>
          </cell>
          <cell r="F1248">
            <v>40777</v>
          </cell>
          <cell r="G1248">
            <v>83987</v>
          </cell>
          <cell r="H1248" t="str">
            <v>WRDQ TV</v>
          </cell>
          <cell r="I1248">
            <v>6056.25</v>
          </cell>
          <cell r="J1248" t="str">
            <v>00143621</v>
          </cell>
          <cell r="K1248" t="str">
            <v xml:space="preserve"> </v>
          </cell>
          <cell r="L1248" t="str">
            <v>513815</v>
          </cell>
          <cell r="M1248" t="str">
            <v>Annual Print, Internet &amp;</v>
          </cell>
          <cell r="N1248" t="str">
            <v>MCCR</v>
          </cell>
          <cell r="O1248" t="str">
            <v>Television</v>
          </cell>
          <cell r="P1248" t="str">
            <v>Yes</v>
          </cell>
          <cell r="Q1248">
            <v>6056.25</v>
          </cell>
          <cell r="R1248">
            <v>0</v>
          </cell>
          <cell r="S1248">
            <v>0</v>
          </cell>
          <cell r="T1248">
            <v>6056.25</v>
          </cell>
          <cell r="U1248">
            <v>0</v>
          </cell>
          <cell r="V1248">
            <v>0</v>
          </cell>
          <cell r="W1248">
            <v>0</v>
          </cell>
          <cell r="X1248" t="str">
            <v>August2010-2011</v>
          </cell>
          <cell r="Y1248" t="str">
            <v>August2010-2011TelevisionMCCR</v>
          </cell>
          <cell r="Z1248" t="str">
            <v>Television83987MCCR</v>
          </cell>
          <cell r="AA1248" t="str">
            <v>August2010-2011MCCR</v>
          </cell>
          <cell r="AB1248" t="str">
            <v>TelevisionMCCR</v>
          </cell>
          <cell r="AC1248" t="str">
            <v>YesMCCRTelevision83987</v>
          </cell>
          <cell r="AD1248" t="str">
            <v>MCCRAugustMCCR</v>
          </cell>
          <cell r="AE1248" t="str">
            <v>TelevisionMCCR83987August</v>
          </cell>
          <cell r="AF1248">
            <v>6056.25</v>
          </cell>
          <cell r="AG1248">
            <v>0</v>
          </cell>
          <cell r="AH1248">
            <v>0</v>
          </cell>
          <cell r="AI1248">
            <v>0</v>
          </cell>
          <cell r="AJ1248">
            <v>0</v>
          </cell>
          <cell r="AK1248">
            <v>0</v>
          </cell>
          <cell r="AL1248">
            <v>0</v>
          </cell>
          <cell r="AM1248">
            <v>0</v>
          </cell>
          <cell r="AN1248">
            <v>0</v>
          </cell>
          <cell r="AO1248">
            <v>0</v>
          </cell>
          <cell r="AP1248">
            <v>0</v>
          </cell>
          <cell r="AQ1248">
            <v>0</v>
          </cell>
          <cell r="AR1248">
            <v>6056.25</v>
          </cell>
          <cell r="AS1248">
            <v>0</v>
          </cell>
          <cell r="AT1248">
            <v>0</v>
          </cell>
          <cell r="AU1248">
            <v>0</v>
          </cell>
          <cell r="AV1248">
            <v>0</v>
          </cell>
        </row>
        <row r="1249">
          <cell r="A1249" t="str">
            <v>August</v>
          </cell>
          <cell r="B1249" t="str">
            <v>2010-2011</v>
          </cell>
          <cell r="C1249" t="str">
            <v>11000.512015.913</v>
          </cell>
          <cell r="D1249" t="str">
            <v>MCCR</v>
          </cell>
          <cell r="E1249" t="str">
            <v>MCCR</v>
          </cell>
          <cell r="F1249">
            <v>40779</v>
          </cell>
          <cell r="G1249" t="str">
            <v>PHOTO</v>
          </cell>
          <cell r="H1249" t="str">
            <v>Hootsuite Media Inc</v>
          </cell>
          <cell r="I1249">
            <v>5.99</v>
          </cell>
          <cell r="J1249" t="str">
            <v xml:space="preserve"> </v>
          </cell>
          <cell r="K1249" t="str">
            <v xml:space="preserve"> </v>
          </cell>
          <cell r="L1249" t="str">
            <v>AMX112469911214501</v>
          </cell>
          <cell r="M1249" t="str">
            <v>CURRANL11000</v>
          </cell>
          <cell r="N1249" t="str">
            <v>MCCR</v>
          </cell>
          <cell r="O1249" t="str">
            <v>Production</v>
          </cell>
          <cell r="P1249" t="str">
            <v>No</v>
          </cell>
          <cell r="Q1249">
            <v>0</v>
          </cell>
          <cell r="R1249">
            <v>5.99</v>
          </cell>
          <cell r="S1249">
            <v>0</v>
          </cell>
          <cell r="T1249">
            <v>0</v>
          </cell>
          <cell r="U1249">
            <v>0</v>
          </cell>
          <cell r="V1249">
            <v>5.99</v>
          </cell>
          <cell r="W1249">
            <v>0</v>
          </cell>
          <cell r="X1249" t="str">
            <v>August2010-2011</v>
          </cell>
          <cell r="Y1249" t="str">
            <v>August2010-2011ProductionMCCR</v>
          </cell>
          <cell r="Z1249" t="str">
            <v>ProductionPHOTOMCCR</v>
          </cell>
          <cell r="AA1249" t="str">
            <v>August2010-2011MCCR</v>
          </cell>
          <cell r="AB1249" t="str">
            <v>ProductionMCCR</v>
          </cell>
          <cell r="AC1249" t="str">
            <v>NoMCCRProductionPHOTO</v>
          </cell>
          <cell r="AD1249" t="str">
            <v>MCCRAugustMCCR</v>
          </cell>
          <cell r="AE1249" t="str">
            <v>ProductionMCCRPHOTOAugust</v>
          </cell>
          <cell r="AF1249">
            <v>5.99</v>
          </cell>
          <cell r="AG1249">
            <v>0</v>
          </cell>
          <cell r="AH1249">
            <v>0</v>
          </cell>
          <cell r="AI1249">
            <v>0</v>
          </cell>
          <cell r="AJ1249">
            <v>0</v>
          </cell>
          <cell r="AK1249">
            <v>0</v>
          </cell>
          <cell r="AL1249">
            <v>0</v>
          </cell>
          <cell r="AM1249">
            <v>0</v>
          </cell>
          <cell r="AN1249">
            <v>0</v>
          </cell>
          <cell r="AO1249">
            <v>0</v>
          </cell>
          <cell r="AP1249">
            <v>0</v>
          </cell>
          <cell r="AQ1249">
            <v>0</v>
          </cell>
          <cell r="AR1249">
            <v>5.99</v>
          </cell>
          <cell r="AS1249">
            <v>0</v>
          </cell>
          <cell r="AT1249">
            <v>0</v>
          </cell>
          <cell r="AU1249">
            <v>0</v>
          </cell>
          <cell r="AV1249">
            <v>0</v>
          </cell>
        </row>
        <row r="1250">
          <cell r="A1250" t="str">
            <v>August</v>
          </cell>
          <cell r="B1250" t="str">
            <v>2010-2011</v>
          </cell>
          <cell r="C1250" t="str">
            <v>11000.512015.913</v>
          </cell>
          <cell r="D1250" t="str">
            <v>MCCR</v>
          </cell>
          <cell r="E1250" t="str">
            <v>MCCR</v>
          </cell>
          <cell r="F1250">
            <v>40779</v>
          </cell>
          <cell r="G1250">
            <v>58871</v>
          </cell>
          <cell r="H1250" t="str">
            <v>Orlando Sentinel Communication</v>
          </cell>
          <cell r="I1250">
            <v>2800</v>
          </cell>
          <cell r="J1250" t="str">
            <v xml:space="preserve"> </v>
          </cell>
          <cell r="K1250" t="str">
            <v xml:space="preserve"> </v>
          </cell>
          <cell r="L1250" t="str">
            <v>AMX033221511211501</v>
          </cell>
          <cell r="M1250" t="str">
            <v>MOREAUR11000</v>
          </cell>
          <cell r="N1250" t="str">
            <v>MCCR</v>
          </cell>
          <cell r="O1250" t="str">
            <v>Print-Newspaper</v>
          </cell>
          <cell r="P1250" t="str">
            <v>No</v>
          </cell>
          <cell r="Q1250">
            <v>0</v>
          </cell>
          <cell r="R1250">
            <v>2800</v>
          </cell>
          <cell r="S1250">
            <v>0</v>
          </cell>
          <cell r="T1250">
            <v>0</v>
          </cell>
          <cell r="U1250">
            <v>0</v>
          </cell>
          <cell r="V1250">
            <v>2800</v>
          </cell>
          <cell r="W1250">
            <v>0</v>
          </cell>
          <cell r="X1250" t="str">
            <v>August2010-2011</v>
          </cell>
          <cell r="Y1250" t="str">
            <v>August2010-2011Print-NewspaperMCCR</v>
          </cell>
          <cell r="Z1250" t="str">
            <v>Print-Newspaper58871MCCR</v>
          </cell>
          <cell r="AA1250" t="str">
            <v>August2010-2011MCCR</v>
          </cell>
          <cell r="AB1250" t="str">
            <v>Print-NewspaperMCCR</v>
          </cell>
          <cell r="AC1250" t="str">
            <v>NoMCCRPrint-Newspaper58871</v>
          </cell>
          <cell r="AD1250" t="str">
            <v>MCCRAugustMCCR</v>
          </cell>
          <cell r="AE1250" t="str">
            <v>Print-NewspaperMCCR58871August</v>
          </cell>
          <cell r="AF1250">
            <v>2800</v>
          </cell>
          <cell r="AG1250">
            <v>0</v>
          </cell>
          <cell r="AH1250">
            <v>0</v>
          </cell>
          <cell r="AI1250">
            <v>0</v>
          </cell>
          <cell r="AJ1250">
            <v>0</v>
          </cell>
          <cell r="AK1250">
            <v>0</v>
          </cell>
          <cell r="AL1250">
            <v>0</v>
          </cell>
          <cell r="AM1250">
            <v>0</v>
          </cell>
          <cell r="AN1250">
            <v>0</v>
          </cell>
          <cell r="AO1250">
            <v>0</v>
          </cell>
          <cell r="AP1250">
            <v>0</v>
          </cell>
          <cell r="AQ1250">
            <v>0</v>
          </cell>
          <cell r="AR1250">
            <v>2800</v>
          </cell>
          <cell r="AS1250">
            <v>0</v>
          </cell>
          <cell r="AT1250">
            <v>0</v>
          </cell>
          <cell r="AU1250">
            <v>0</v>
          </cell>
          <cell r="AV1250">
            <v>0</v>
          </cell>
        </row>
        <row r="1251">
          <cell r="A1251" t="str">
            <v>August</v>
          </cell>
          <cell r="B1251" t="str">
            <v>2010-2011</v>
          </cell>
          <cell r="C1251" t="str">
            <v>11000.512015.913</v>
          </cell>
          <cell r="D1251" t="str">
            <v>MCCR</v>
          </cell>
          <cell r="E1251" t="str">
            <v>MCCR</v>
          </cell>
          <cell r="F1251">
            <v>40786</v>
          </cell>
          <cell r="G1251" t="str">
            <v>PHOTO</v>
          </cell>
          <cell r="H1251" t="str">
            <v>The Hurt Agency</v>
          </cell>
          <cell r="I1251">
            <v>2880</v>
          </cell>
          <cell r="J1251" t="str">
            <v xml:space="preserve"> </v>
          </cell>
          <cell r="K1251" t="str">
            <v xml:space="preserve"> </v>
          </cell>
          <cell r="L1251" t="str">
            <v>9539</v>
          </cell>
          <cell r="M1251" t="str">
            <v>2 yr TV renewal 4/8/11</v>
          </cell>
          <cell r="N1251" t="str">
            <v>MCCR</v>
          </cell>
          <cell r="O1251" t="str">
            <v>Production</v>
          </cell>
          <cell r="P1251" t="str">
            <v>No</v>
          </cell>
          <cell r="Q1251">
            <v>0</v>
          </cell>
          <cell r="R1251">
            <v>2880</v>
          </cell>
          <cell r="S1251">
            <v>0</v>
          </cell>
          <cell r="T1251">
            <v>0</v>
          </cell>
          <cell r="U1251">
            <v>0</v>
          </cell>
          <cell r="V1251">
            <v>2880</v>
          </cell>
          <cell r="W1251">
            <v>0</v>
          </cell>
          <cell r="X1251" t="str">
            <v>August2010-2011</v>
          </cell>
          <cell r="Y1251" t="str">
            <v>August2010-2011ProductionMCCR</v>
          </cell>
          <cell r="Z1251" t="str">
            <v>ProductionPHOTOMCCR</v>
          </cell>
          <cell r="AA1251" t="str">
            <v>August2010-2011MCCR</v>
          </cell>
          <cell r="AB1251" t="str">
            <v>ProductionMCCR</v>
          </cell>
          <cell r="AC1251" t="str">
            <v>NoMCCRProductionPHOTO</v>
          </cell>
          <cell r="AD1251" t="str">
            <v>MCCRAugustMCCR</v>
          </cell>
          <cell r="AE1251" t="str">
            <v>ProductionMCCRPHOTOAugust</v>
          </cell>
          <cell r="AF1251">
            <v>2880</v>
          </cell>
          <cell r="AG1251">
            <v>0</v>
          </cell>
          <cell r="AH1251">
            <v>0</v>
          </cell>
          <cell r="AI1251">
            <v>0</v>
          </cell>
          <cell r="AJ1251">
            <v>0</v>
          </cell>
          <cell r="AK1251">
            <v>0</v>
          </cell>
          <cell r="AL1251">
            <v>0</v>
          </cell>
          <cell r="AM1251">
            <v>0</v>
          </cell>
          <cell r="AN1251">
            <v>0</v>
          </cell>
          <cell r="AO1251">
            <v>0</v>
          </cell>
          <cell r="AP1251">
            <v>0</v>
          </cell>
          <cell r="AQ1251">
            <v>0</v>
          </cell>
          <cell r="AR1251">
            <v>2880</v>
          </cell>
          <cell r="AS1251">
            <v>0</v>
          </cell>
          <cell r="AT1251">
            <v>0</v>
          </cell>
          <cell r="AU1251">
            <v>0</v>
          </cell>
          <cell r="AV1251">
            <v>0</v>
          </cell>
        </row>
        <row r="1252">
          <cell r="A1252" t="str">
            <v>September</v>
          </cell>
          <cell r="B1252" t="str">
            <v>2010-2011</v>
          </cell>
          <cell r="C1252" t="str">
            <v>11000.512015.913</v>
          </cell>
          <cell r="D1252" t="str">
            <v>MCCR</v>
          </cell>
          <cell r="E1252" t="str">
            <v>MCCR</v>
          </cell>
          <cell r="F1252">
            <v>40792</v>
          </cell>
          <cell r="G1252">
            <v>163797</v>
          </cell>
          <cell r="H1252" t="str">
            <v>Clear Channel Outdoor</v>
          </cell>
          <cell r="I1252">
            <v>625</v>
          </cell>
          <cell r="J1252" t="str">
            <v>00143831</v>
          </cell>
          <cell r="K1252" t="str">
            <v xml:space="preserve"> </v>
          </cell>
          <cell r="L1252" t="str">
            <v>17048464</v>
          </cell>
          <cell r="M1252" t="str">
            <v>Annual Print, Internet &amp;</v>
          </cell>
          <cell r="N1252" t="str">
            <v>MCCR</v>
          </cell>
          <cell r="O1252" t="str">
            <v>Outdoor</v>
          </cell>
          <cell r="P1252" t="str">
            <v>Yes</v>
          </cell>
          <cell r="Q1252">
            <v>625</v>
          </cell>
          <cell r="R1252">
            <v>0</v>
          </cell>
          <cell r="S1252">
            <v>0</v>
          </cell>
          <cell r="T1252">
            <v>625</v>
          </cell>
          <cell r="U1252">
            <v>0</v>
          </cell>
          <cell r="V1252">
            <v>0</v>
          </cell>
          <cell r="W1252">
            <v>0</v>
          </cell>
          <cell r="X1252" t="str">
            <v>September2010-2011</v>
          </cell>
          <cell r="Y1252" t="str">
            <v>September2010-2011OutdoorMCCR</v>
          </cell>
          <cell r="Z1252" t="str">
            <v>Outdoor163797MCCR</v>
          </cell>
          <cell r="AA1252" t="str">
            <v>September2010-2011MCCR</v>
          </cell>
          <cell r="AB1252" t="str">
            <v>OutdoorMCCR</v>
          </cell>
          <cell r="AC1252" t="str">
            <v>YesMCCROutdoor163797</v>
          </cell>
          <cell r="AD1252" t="str">
            <v>MCCRSeptemberMCCR</v>
          </cell>
          <cell r="AE1252" t="str">
            <v>OutdoorMCCR163797September</v>
          </cell>
          <cell r="AF1252">
            <v>625</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625</v>
          </cell>
          <cell r="AT1252">
            <v>0</v>
          </cell>
          <cell r="AU1252">
            <v>0</v>
          </cell>
          <cell r="AV1252">
            <v>0</v>
          </cell>
        </row>
        <row r="1253">
          <cell r="A1253" t="str">
            <v>September</v>
          </cell>
          <cell r="B1253" t="str">
            <v>2010-2011</v>
          </cell>
          <cell r="C1253" t="str">
            <v>11000.512015.913</v>
          </cell>
          <cell r="D1253" t="str">
            <v>MCCR</v>
          </cell>
          <cell r="E1253" t="str">
            <v>MCCR</v>
          </cell>
          <cell r="F1253">
            <v>40793</v>
          </cell>
          <cell r="G1253">
            <v>43658</v>
          </cell>
          <cell r="H1253" t="str">
            <v>Bright House Networks LLC</v>
          </cell>
          <cell r="I1253">
            <v>8588.4</v>
          </cell>
          <cell r="J1253" t="str">
            <v>00143858</v>
          </cell>
          <cell r="K1253" t="str">
            <v xml:space="preserve"> </v>
          </cell>
          <cell r="L1253" t="str">
            <v>INV-1242017</v>
          </cell>
          <cell r="M1253" t="str">
            <v>Annual Print, Internet &amp;</v>
          </cell>
          <cell r="N1253" t="str">
            <v>MCCR</v>
          </cell>
          <cell r="O1253" t="str">
            <v>Television</v>
          </cell>
          <cell r="P1253" t="str">
            <v>Yes</v>
          </cell>
          <cell r="Q1253">
            <v>8588.4</v>
          </cell>
          <cell r="R1253">
            <v>0</v>
          </cell>
          <cell r="S1253">
            <v>0</v>
          </cell>
          <cell r="T1253">
            <v>8588.4</v>
          </cell>
          <cell r="U1253">
            <v>0</v>
          </cell>
          <cell r="V1253">
            <v>0</v>
          </cell>
          <cell r="W1253">
            <v>0</v>
          </cell>
          <cell r="X1253" t="str">
            <v>September2010-2011</v>
          </cell>
          <cell r="Y1253" t="str">
            <v>September2010-2011TelevisionMCCR</v>
          </cell>
          <cell r="Z1253" t="str">
            <v>Television43658MCCR</v>
          </cell>
          <cell r="AA1253" t="str">
            <v>September2010-2011MCCR</v>
          </cell>
          <cell r="AB1253" t="str">
            <v>TelevisionMCCR</v>
          </cell>
          <cell r="AC1253" t="str">
            <v>YesMCCRTelevision43658</v>
          </cell>
          <cell r="AD1253" t="str">
            <v>MCCRSeptemberMCCR</v>
          </cell>
          <cell r="AE1253" t="str">
            <v>TelevisionMCCR43658September</v>
          </cell>
          <cell r="AF1253">
            <v>8588.4</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8588.4</v>
          </cell>
          <cell r="AT1253">
            <v>0</v>
          </cell>
          <cell r="AU1253">
            <v>0</v>
          </cell>
          <cell r="AV1253">
            <v>0</v>
          </cell>
        </row>
        <row r="1254">
          <cell r="A1254" t="str">
            <v>September</v>
          </cell>
          <cell r="B1254" t="str">
            <v>2010-2011</v>
          </cell>
          <cell r="C1254" t="str">
            <v>11000.512015.913</v>
          </cell>
          <cell r="D1254" t="str">
            <v>MCCR</v>
          </cell>
          <cell r="E1254" t="str">
            <v>MCCR</v>
          </cell>
          <cell r="F1254">
            <v>40793</v>
          </cell>
          <cell r="G1254">
            <v>202388</v>
          </cell>
          <cell r="H1254" t="str">
            <v>CBS Outdoor</v>
          </cell>
          <cell r="I1254">
            <v>200</v>
          </cell>
          <cell r="J1254" t="str">
            <v>00143847</v>
          </cell>
          <cell r="K1254" t="str">
            <v xml:space="preserve"> </v>
          </cell>
          <cell r="L1254" t="str">
            <v>02536165</v>
          </cell>
          <cell r="M1254" t="str">
            <v>Annual Print, Internet &amp;</v>
          </cell>
          <cell r="N1254" t="str">
            <v>MCCR</v>
          </cell>
          <cell r="O1254" t="str">
            <v>Outdoor</v>
          </cell>
          <cell r="P1254" t="str">
            <v>Yes</v>
          </cell>
          <cell r="Q1254">
            <v>200</v>
          </cell>
          <cell r="R1254">
            <v>0</v>
          </cell>
          <cell r="S1254">
            <v>0</v>
          </cell>
          <cell r="T1254">
            <v>200</v>
          </cell>
          <cell r="U1254">
            <v>0</v>
          </cell>
          <cell r="V1254">
            <v>0</v>
          </cell>
          <cell r="W1254">
            <v>0</v>
          </cell>
          <cell r="X1254" t="str">
            <v>September2010-2011</v>
          </cell>
          <cell r="Y1254" t="str">
            <v>September2010-2011OutdoorMCCR</v>
          </cell>
          <cell r="Z1254" t="str">
            <v>Outdoor202388MCCR</v>
          </cell>
          <cell r="AA1254" t="str">
            <v>September2010-2011MCCR</v>
          </cell>
          <cell r="AB1254" t="str">
            <v>OutdoorMCCR</v>
          </cell>
          <cell r="AC1254" t="str">
            <v>YesMCCROutdoor202388</v>
          </cell>
          <cell r="AD1254" t="str">
            <v>MCCRSeptemberMCCR</v>
          </cell>
          <cell r="AE1254" t="str">
            <v>OutdoorMCCR202388September</v>
          </cell>
          <cell r="AF1254">
            <v>200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200</v>
          </cell>
          <cell r="AT1254">
            <v>0</v>
          </cell>
          <cell r="AU1254">
            <v>0</v>
          </cell>
          <cell r="AV1254">
            <v>0</v>
          </cell>
        </row>
        <row r="1255">
          <cell r="A1255" t="str">
            <v>September</v>
          </cell>
          <cell r="B1255" t="str">
            <v>2010-2011</v>
          </cell>
          <cell r="C1255" t="str">
            <v>11000.512015.913</v>
          </cell>
          <cell r="D1255" t="str">
            <v>MCCR</v>
          </cell>
          <cell r="E1255" t="str">
            <v>MCCR</v>
          </cell>
          <cell r="F1255">
            <v>40793</v>
          </cell>
          <cell r="G1255">
            <v>202388</v>
          </cell>
          <cell r="H1255" t="str">
            <v>CBS Outdoor</v>
          </cell>
          <cell r="I1255">
            <v>200</v>
          </cell>
          <cell r="J1255" t="str">
            <v>00143847</v>
          </cell>
          <cell r="K1255" t="str">
            <v xml:space="preserve"> </v>
          </cell>
          <cell r="L1255" t="str">
            <v>02536166</v>
          </cell>
          <cell r="M1255" t="str">
            <v>Annual Print, Internet &amp;</v>
          </cell>
          <cell r="N1255" t="str">
            <v>MCCR</v>
          </cell>
          <cell r="O1255" t="str">
            <v>Outdoor</v>
          </cell>
          <cell r="P1255" t="str">
            <v>Yes</v>
          </cell>
          <cell r="Q1255">
            <v>200</v>
          </cell>
          <cell r="R1255">
            <v>0</v>
          </cell>
          <cell r="S1255">
            <v>0</v>
          </cell>
          <cell r="T1255">
            <v>200</v>
          </cell>
          <cell r="U1255">
            <v>0</v>
          </cell>
          <cell r="V1255">
            <v>0</v>
          </cell>
          <cell r="W1255">
            <v>0</v>
          </cell>
          <cell r="X1255" t="str">
            <v>September2010-2011</v>
          </cell>
          <cell r="Y1255" t="str">
            <v>September2010-2011OutdoorMCCR</v>
          </cell>
          <cell r="Z1255" t="str">
            <v>Outdoor202388MCCR</v>
          </cell>
          <cell r="AA1255" t="str">
            <v>September2010-2011MCCR</v>
          </cell>
          <cell r="AB1255" t="str">
            <v>OutdoorMCCR</v>
          </cell>
          <cell r="AC1255" t="str">
            <v>YesMCCROutdoor202388</v>
          </cell>
          <cell r="AD1255" t="str">
            <v>MCCRSeptemberMCCR</v>
          </cell>
          <cell r="AE1255" t="str">
            <v>OutdoorMCCR202388September</v>
          </cell>
          <cell r="AF1255">
            <v>200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200</v>
          </cell>
          <cell r="AT1255">
            <v>0</v>
          </cell>
          <cell r="AU1255">
            <v>0</v>
          </cell>
          <cell r="AV1255">
            <v>0</v>
          </cell>
        </row>
        <row r="1256">
          <cell r="A1256" t="str">
            <v>September</v>
          </cell>
          <cell r="B1256" t="str">
            <v>2010-2011</v>
          </cell>
          <cell r="C1256" t="str">
            <v>11000.512015.913</v>
          </cell>
          <cell r="D1256" t="str">
            <v>MCCR</v>
          </cell>
          <cell r="E1256" t="str">
            <v>MCCR</v>
          </cell>
          <cell r="F1256">
            <v>40795</v>
          </cell>
          <cell r="G1256" t="str">
            <v>PHOTO</v>
          </cell>
          <cell r="H1256" t="str">
            <v>BiCoastal Talent Inc</v>
          </cell>
          <cell r="I1256">
            <v>1500</v>
          </cell>
          <cell r="J1256" t="str">
            <v xml:space="preserve"> </v>
          </cell>
          <cell r="K1256" t="str">
            <v xml:space="preserve"> </v>
          </cell>
          <cell r="L1256" t="str">
            <v>5259</v>
          </cell>
          <cell r="M1256" t="str">
            <v xml:space="preserve"> </v>
          </cell>
          <cell r="N1256" t="str">
            <v>MCCR</v>
          </cell>
          <cell r="O1256" t="str">
            <v>Production</v>
          </cell>
          <cell r="P1256" t="str">
            <v>No</v>
          </cell>
          <cell r="Q1256">
            <v>0</v>
          </cell>
          <cell r="R1256">
            <v>1500</v>
          </cell>
          <cell r="S1256">
            <v>0</v>
          </cell>
          <cell r="T1256">
            <v>0</v>
          </cell>
          <cell r="U1256">
            <v>0</v>
          </cell>
          <cell r="V1256">
            <v>1500</v>
          </cell>
          <cell r="W1256">
            <v>0</v>
          </cell>
          <cell r="X1256" t="str">
            <v>September2010-2011</v>
          </cell>
          <cell r="Y1256" t="str">
            <v>September2010-2011ProductionMCCR</v>
          </cell>
          <cell r="Z1256" t="str">
            <v>ProductionPHOTOMCCR</v>
          </cell>
          <cell r="AA1256" t="str">
            <v>September2010-2011MCCR</v>
          </cell>
          <cell r="AB1256" t="str">
            <v>ProductionMCCR</v>
          </cell>
          <cell r="AC1256" t="str">
            <v>NoMCCRProductionPHOTO</v>
          </cell>
          <cell r="AD1256" t="str">
            <v>MCCRSeptemberMCCR</v>
          </cell>
          <cell r="AE1256" t="str">
            <v>ProductionMCCRPHOTOSeptember</v>
          </cell>
          <cell r="AF1256">
            <v>1500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1500</v>
          </cell>
          <cell r="AT1256">
            <v>0</v>
          </cell>
          <cell r="AU1256">
            <v>0</v>
          </cell>
          <cell r="AV1256">
            <v>0</v>
          </cell>
        </row>
        <row r="1257">
          <cell r="A1257" t="str">
            <v>September</v>
          </cell>
          <cell r="B1257" t="str">
            <v>2010-2011</v>
          </cell>
          <cell r="C1257" t="str">
            <v>11000.512015.913</v>
          </cell>
          <cell r="D1257" t="str">
            <v>MCCR</v>
          </cell>
          <cell r="E1257" t="str">
            <v>MCCR</v>
          </cell>
          <cell r="F1257">
            <v>40798</v>
          </cell>
          <cell r="G1257">
            <v>213984</v>
          </cell>
          <cell r="H1257" t="str">
            <v>Osceola Woman Newspaper</v>
          </cell>
          <cell r="I1257">
            <v>375</v>
          </cell>
          <cell r="J1257" t="str">
            <v>00143909</v>
          </cell>
          <cell r="K1257" t="str">
            <v xml:space="preserve"> </v>
          </cell>
          <cell r="L1257" t="str">
            <v>11-155</v>
          </cell>
          <cell r="M1257" t="str">
            <v>Annual Print, Internet &amp;</v>
          </cell>
          <cell r="N1257" t="str">
            <v>MCCR</v>
          </cell>
          <cell r="O1257" t="str">
            <v>Print-Newspaper</v>
          </cell>
          <cell r="P1257" t="str">
            <v>Yes</v>
          </cell>
          <cell r="Q1257">
            <v>375</v>
          </cell>
          <cell r="R1257">
            <v>0</v>
          </cell>
          <cell r="S1257">
            <v>0</v>
          </cell>
          <cell r="T1257">
            <v>375</v>
          </cell>
          <cell r="U1257">
            <v>0</v>
          </cell>
          <cell r="V1257">
            <v>0</v>
          </cell>
          <cell r="W1257">
            <v>0</v>
          </cell>
          <cell r="X1257" t="str">
            <v>September2010-2011</v>
          </cell>
          <cell r="Y1257" t="str">
            <v>September2010-2011Print-NewspaperMCCR</v>
          </cell>
          <cell r="Z1257" t="str">
            <v>Print-Newspaper213984MCCR</v>
          </cell>
          <cell r="AA1257" t="str">
            <v>September2010-2011MCCR</v>
          </cell>
          <cell r="AB1257" t="str">
            <v>Print-NewspaperMCCR</v>
          </cell>
          <cell r="AC1257" t="str">
            <v>YesMCCRPrint-Newspaper213984</v>
          </cell>
          <cell r="AD1257" t="str">
            <v>MCCRSeptemberMCCR</v>
          </cell>
          <cell r="AE1257" t="str">
            <v>Print-NewspaperMCCR213984September</v>
          </cell>
          <cell r="AF1257">
            <v>375</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375</v>
          </cell>
          <cell r="AT1257">
            <v>0</v>
          </cell>
          <cell r="AU1257">
            <v>0</v>
          </cell>
          <cell r="AV1257">
            <v>0</v>
          </cell>
        </row>
        <row r="1258">
          <cell r="A1258" t="str">
            <v>September</v>
          </cell>
          <cell r="B1258" t="str">
            <v>2010-2011</v>
          </cell>
          <cell r="C1258" t="str">
            <v>11000.512015.913</v>
          </cell>
          <cell r="D1258" t="str">
            <v>MCCR</v>
          </cell>
          <cell r="E1258" t="str">
            <v>MCCR</v>
          </cell>
          <cell r="F1258">
            <v>40799</v>
          </cell>
          <cell r="G1258" t="str">
            <v>OTHTBD</v>
          </cell>
          <cell r="H1258" t="str">
            <v>Jones High School</v>
          </cell>
          <cell r="I1258">
            <v>65</v>
          </cell>
          <cell r="J1258" t="str">
            <v xml:space="preserve"> </v>
          </cell>
          <cell r="K1258" t="str">
            <v xml:space="preserve"> </v>
          </cell>
          <cell r="L1258" t="str">
            <v>2011 CORONATION OUC AD</v>
          </cell>
          <cell r="M1258" t="str">
            <v>2011 CORONATION AD</v>
          </cell>
          <cell r="N1258" t="str">
            <v>MCCR</v>
          </cell>
          <cell r="O1258" t="str">
            <v>Other Promo</v>
          </cell>
          <cell r="P1258" t="str">
            <v>No</v>
          </cell>
          <cell r="Q1258">
            <v>0</v>
          </cell>
          <cell r="R1258">
            <v>65</v>
          </cell>
          <cell r="S1258">
            <v>0</v>
          </cell>
          <cell r="T1258">
            <v>0</v>
          </cell>
          <cell r="U1258">
            <v>0</v>
          </cell>
          <cell r="V1258">
            <v>65</v>
          </cell>
          <cell r="W1258">
            <v>0</v>
          </cell>
          <cell r="X1258" t="str">
            <v>September2010-2011</v>
          </cell>
          <cell r="Y1258" t="str">
            <v>September2010-2011Other PromoMCCR</v>
          </cell>
          <cell r="Z1258" t="str">
            <v>Other PromoOTHTBDMCCR</v>
          </cell>
          <cell r="AA1258" t="str">
            <v>September2010-2011MCCR</v>
          </cell>
          <cell r="AB1258" t="str">
            <v>Other PromoMCCR</v>
          </cell>
          <cell r="AC1258" t="str">
            <v>NoMCCROther PromoOTHTBD</v>
          </cell>
          <cell r="AD1258" t="str">
            <v>MCCRSeptemberMCCR</v>
          </cell>
          <cell r="AE1258" t="str">
            <v>Other PromoMCCROTHTBDSeptember</v>
          </cell>
          <cell r="AF1258">
            <v>65</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65</v>
          </cell>
          <cell r="AT1258">
            <v>0</v>
          </cell>
          <cell r="AU1258">
            <v>0</v>
          </cell>
          <cell r="AV1258">
            <v>0</v>
          </cell>
        </row>
        <row r="1259">
          <cell r="A1259" t="str">
            <v>September</v>
          </cell>
          <cell r="B1259" t="str">
            <v>2010-2011</v>
          </cell>
          <cell r="C1259" t="str">
            <v>11000.512015.913</v>
          </cell>
          <cell r="D1259" t="str">
            <v>MCCR</v>
          </cell>
          <cell r="E1259" t="str">
            <v>MCCR</v>
          </cell>
          <cell r="F1259">
            <v>40799</v>
          </cell>
          <cell r="G1259">
            <v>179639</v>
          </cell>
          <cell r="H1259" t="str">
            <v>St Cloud In The News LLC</v>
          </cell>
          <cell r="I1259">
            <v>488</v>
          </cell>
          <cell r="J1259" t="str">
            <v>00143928</v>
          </cell>
          <cell r="K1259" t="str">
            <v xml:space="preserve"> </v>
          </cell>
          <cell r="L1259" t="str">
            <v>13687</v>
          </cell>
          <cell r="M1259" t="str">
            <v>Annual Print, Internet &amp;</v>
          </cell>
          <cell r="N1259" t="str">
            <v>MCCR</v>
          </cell>
          <cell r="O1259" t="str">
            <v>Print-Newspaper</v>
          </cell>
          <cell r="P1259" t="str">
            <v>Yes</v>
          </cell>
          <cell r="Q1259">
            <v>488</v>
          </cell>
          <cell r="R1259">
            <v>0</v>
          </cell>
          <cell r="S1259">
            <v>0</v>
          </cell>
          <cell r="T1259">
            <v>488</v>
          </cell>
          <cell r="U1259">
            <v>0</v>
          </cell>
          <cell r="V1259">
            <v>0</v>
          </cell>
          <cell r="W1259">
            <v>0</v>
          </cell>
          <cell r="X1259" t="str">
            <v>September2010-2011</v>
          </cell>
          <cell r="Y1259" t="str">
            <v>September2010-2011Print-NewspaperMCCR</v>
          </cell>
          <cell r="Z1259" t="str">
            <v>Print-Newspaper179639MCCR</v>
          </cell>
          <cell r="AA1259" t="str">
            <v>September2010-2011MCCR</v>
          </cell>
          <cell r="AB1259" t="str">
            <v>Print-NewspaperMCCR</v>
          </cell>
          <cell r="AC1259" t="str">
            <v>YesMCCRPrint-Newspaper179639</v>
          </cell>
          <cell r="AD1259" t="str">
            <v>MCCRSeptemberMCCR</v>
          </cell>
          <cell r="AE1259" t="str">
            <v>Print-NewspaperMCCR179639September</v>
          </cell>
          <cell r="AF1259">
            <v>488</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488</v>
          </cell>
          <cell r="AT1259">
            <v>0</v>
          </cell>
          <cell r="AU1259">
            <v>0</v>
          </cell>
          <cell r="AV1259">
            <v>0</v>
          </cell>
        </row>
        <row r="1260">
          <cell r="A1260" t="str">
            <v>September</v>
          </cell>
          <cell r="B1260" t="str">
            <v>2010-2011</v>
          </cell>
          <cell r="C1260" t="str">
            <v>11000.512015.913</v>
          </cell>
          <cell r="D1260" t="str">
            <v>MCCR</v>
          </cell>
          <cell r="E1260" t="str">
            <v>MCCR</v>
          </cell>
          <cell r="F1260">
            <v>40799</v>
          </cell>
          <cell r="G1260" t="str">
            <v>OTHTBD</v>
          </cell>
          <cell r="H1260" t="str">
            <v>The American Indian Assn of Fl</v>
          </cell>
          <cell r="I1260">
            <v>50</v>
          </cell>
          <cell r="J1260" t="str">
            <v xml:space="preserve"> </v>
          </cell>
          <cell r="K1260" t="str">
            <v xml:space="preserve"> </v>
          </cell>
          <cell r="L1260" t="str">
            <v>25TH ANNUAL ORL POWWOW</v>
          </cell>
          <cell r="M1260" t="str">
            <v>25th Annual Orlando Powwow</v>
          </cell>
          <cell r="N1260" t="str">
            <v>MCCR</v>
          </cell>
          <cell r="O1260" t="str">
            <v>Other Promo</v>
          </cell>
          <cell r="P1260" t="str">
            <v>No</v>
          </cell>
          <cell r="Q1260">
            <v>0</v>
          </cell>
          <cell r="R1260">
            <v>50</v>
          </cell>
          <cell r="S1260">
            <v>0</v>
          </cell>
          <cell r="T1260">
            <v>0</v>
          </cell>
          <cell r="U1260">
            <v>0</v>
          </cell>
          <cell r="V1260">
            <v>50</v>
          </cell>
          <cell r="W1260">
            <v>0</v>
          </cell>
          <cell r="X1260" t="str">
            <v>September2010-2011</v>
          </cell>
          <cell r="Y1260" t="str">
            <v>September2010-2011Other PromoMCCR</v>
          </cell>
          <cell r="Z1260" t="str">
            <v>Other PromoOTHTBDMCCR</v>
          </cell>
          <cell r="AA1260" t="str">
            <v>September2010-2011MCCR</v>
          </cell>
          <cell r="AB1260" t="str">
            <v>Other PromoMCCR</v>
          </cell>
          <cell r="AC1260" t="str">
            <v>NoMCCROther PromoOTHTBD</v>
          </cell>
          <cell r="AD1260" t="str">
            <v>MCCRSeptemberMCCR</v>
          </cell>
          <cell r="AE1260" t="str">
            <v>Other PromoMCCROTHTBDSeptember</v>
          </cell>
          <cell r="AF1260">
            <v>50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50</v>
          </cell>
          <cell r="AT1260">
            <v>0</v>
          </cell>
          <cell r="AU1260">
            <v>0</v>
          </cell>
          <cell r="AV1260">
            <v>0</v>
          </cell>
        </row>
        <row r="1261">
          <cell r="A1261" t="str">
            <v>September</v>
          </cell>
          <cell r="B1261" t="str">
            <v>2010-2011</v>
          </cell>
          <cell r="C1261" t="str">
            <v>11000.512015.913</v>
          </cell>
          <cell r="D1261" t="str">
            <v>MCCR</v>
          </cell>
          <cell r="E1261" t="str">
            <v>MCCR</v>
          </cell>
          <cell r="F1261">
            <v>40799</v>
          </cell>
          <cell r="G1261">
            <v>124071</v>
          </cell>
          <cell r="H1261" t="str">
            <v>WOFL TV  Fox 35</v>
          </cell>
          <cell r="I1261">
            <v>6396.25</v>
          </cell>
          <cell r="J1261" t="str">
            <v>00143929</v>
          </cell>
          <cell r="K1261" t="str">
            <v xml:space="preserve"> </v>
          </cell>
          <cell r="L1261" t="str">
            <v>WOFL020268</v>
          </cell>
          <cell r="M1261" t="str">
            <v>Annual Print, Internet &amp;</v>
          </cell>
          <cell r="N1261" t="str">
            <v>MCCR</v>
          </cell>
          <cell r="O1261" t="str">
            <v>Television</v>
          </cell>
          <cell r="P1261" t="str">
            <v>Yes</v>
          </cell>
          <cell r="Q1261">
            <v>6396.25</v>
          </cell>
          <cell r="R1261">
            <v>0</v>
          </cell>
          <cell r="S1261">
            <v>0</v>
          </cell>
          <cell r="T1261">
            <v>6396.25</v>
          </cell>
          <cell r="U1261">
            <v>0</v>
          </cell>
          <cell r="V1261">
            <v>0</v>
          </cell>
          <cell r="W1261">
            <v>0</v>
          </cell>
          <cell r="X1261" t="str">
            <v>September2010-2011</v>
          </cell>
          <cell r="Y1261" t="str">
            <v>September2010-2011TelevisionMCCR</v>
          </cell>
          <cell r="Z1261" t="str">
            <v>Television124071MCCR</v>
          </cell>
          <cell r="AA1261" t="str">
            <v>September2010-2011MCCR</v>
          </cell>
          <cell r="AB1261" t="str">
            <v>TelevisionMCCR</v>
          </cell>
          <cell r="AC1261" t="str">
            <v>YesMCCRTelevision124071</v>
          </cell>
          <cell r="AD1261" t="str">
            <v>MCCRSeptemberMCCR</v>
          </cell>
          <cell r="AE1261" t="str">
            <v>TelevisionMCCR124071September</v>
          </cell>
          <cell r="AF1261">
            <v>6396.25</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6396.25</v>
          </cell>
          <cell r="AT1261">
            <v>0</v>
          </cell>
          <cell r="AU1261">
            <v>0</v>
          </cell>
          <cell r="AV1261">
            <v>0</v>
          </cell>
        </row>
        <row r="1262">
          <cell r="A1262" t="str">
            <v>September</v>
          </cell>
          <cell r="B1262" t="str">
            <v>2010-2011</v>
          </cell>
          <cell r="C1262" t="str">
            <v>11000.512015.913</v>
          </cell>
          <cell r="D1262" t="str">
            <v>MCCR</v>
          </cell>
          <cell r="E1262" t="str">
            <v>MCCR</v>
          </cell>
          <cell r="F1262">
            <v>40800</v>
          </cell>
          <cell r="G1262" t="str">
            <v>PHOTO</v>
          </cell>
          <cell r="H1262" t="str">
            <v>The Hurt Agency</v>
          </cell>
          <cell r="I1262">
            <v>1000</v>
          </cell>
          <cell r="J1262" t="str">
            <v xml:space="preserve"> </v>
          </cell>
          <cell r="K1262" t="str">
            <v xml:space="preserve"> </v>
          </cell>
          <cell r="L1262" t="str">
            <v>9548</v>
          </cell>
          <cell r="M1262" t="str">
            <v>6 MTH PRINT RENEWAL</v>
          </cell>
          <cell r="N1262" t="str">
            <v>MCCR</v>
          </cell>
          <cell r="O1262" t="str">
            <v>Production</v>
          </cell>
          <cell r="P1262" t="str">
            <v>No</v>
          </cell>
          <cell r="Q1262">
            <v>0</v>
          </cell>
          <cell r="R1262">
            <v>1000</v>
          </cell>
          <cell r="S1262">
            <v>0</v>
          </cell>
          <cell r="T1262">
            <v>0</v>
          </cell>
          <cell r="U1262">
            <v>0</v>
          </cell>
          <cell r="V1262">
            <v>1000</v>
          </cell>
          <cell r="W1262">
            <v>0</v>
          </cell>
          <cell r="X1262" t="str">
            <v>September2010-2011</v>
          </cell>
          <cell r="Y1262" t="str">
            <v>September2010-2011ProductionMCCR</v>
          </cell>
          <cell r="Z1262" t="str">
            <v>ProductionPHOTOMCCR</v>
          </cell>
          <cell r="AA1262" t="str">
            <v>September2010-2011MCCR</v>
          </cell>
          <cell r="AB1262" t="str">
            <v>ProductionMCCR</v>
          </cell>
          <cell r="AC1262" t="str">
            <v>NoMCCRProductionPHOTO</v>
          </cell>
          <cell r="AD1262" t="str">
            <v>MCCRSeptemberMCCR</v>
          </cell>
          <cell r="AE1262" t="str">
            <v>ProductionMCCRPHOTOSeptember</v>
          </cell>
          <cell r="AF1262">
            <v>1000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1000</v>
          </cell>
          <cell r="AT1262">
            <v>0</v>
          </cell>
          <cell r="AU1262">
            <v>0</v>
          </cell>
          <cell r="AV1262">
            <v>0</v>
          </cell>
        </row>
        <row r="1263">
          <cell r="A1263" t="str">
            <v>September</v>
          </cell>
          <cell r="B1263" t="str">
            <v>2010-2011</v>
          </cell>
          <cell r="C1263" t="str">
            <v>11000.512015.913</v>
          </cell>
          <cell r="D1263" t="str">
            <v>MCCR</v>
          </cell>
          <cell r="E1263" t="str">
            <v>MCCR</v>
          </cell>
          <cell r="F1263">
            <v>40801</v>
          </cell>
          <cell r="G1263">
            <v>118526</v>
          </cell>
          <cell r="H1263" t="str">
            <v>Nelligan Sports #614047</v>
          </cell>
          <cell r="I1263">
            <v>40000</v>
          </cell>
          <cell r="J1263" t="str">
            <v xml:space="preserve"> </v>
          </cell>
          <cell r="K1263" t="str">
            <v xml:space="preserve"> </v>
          </cell>
          <cell r="L1263" t="str">
            <v xml:space="preserve"> </v>
          </cell>
          <cell r="N1263" t="str">
            <v>MCCR</v>
          </cell>
          <cell r="O1263" t="str">
            <v>Community Relations</v>
          </cell>
          <cell r="P1263" t="str">
            <v>Yes</v>
          </cell>
          <cell r="Q1263">
            <v>40000</v>
          </cell>
          <cell r="R1263">
            <v>0</v>
          </cell>
          <cell r="S1263">
            <v>0</v>
          </cell>
          <cell r="T1263">
            <v>40000</v>
          </cell>
          <cell r="U1263">
            <v>0</v>
          </cell>
          <cell r="V1263">
            <v>0</v>
          </cell>
          <cell r="W1263">
            <v>0</v>
          </cell>
          <cell r="X1263" t="str">
            <v>September2010-2011</v>
          </cell>
          <cell r="Y1263" t="str">
            <v>September2010-2011Community RelationsMCCR</v>
          </cell>
          <cell r="Z1263" t="str">
            <v>Community Relations118526MCCR</v>
          </cell>
          <cell r="AA1263" t="str">
            <v>September2010-2011MCCR</v>
          </cell>
          <cell r="AB1263" t="str">
            <v>Community RelationsMCCR</v>
          </cell>
          <cell r="AC1263" t="str">
            <v>YesMCCRCommunity Relations118526</v>
          </cell>
          <cell r="AD1263" t="str">
            <v>MCCRSeptemberMCCR</v>
          </cell>
          <cell r="AE1263" t="str">
            <v>Community RelationsMCCR118526September</v>
          </cell>
          <cell r="AF1263">
            <v>40000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40000</v>
          </cell>
          <cell r="AT1263">
            <v>0</v>
          </cell>
          <cell r="AU1263">
            <v>0</v>
          </cell>
          <cell r="AV1263">
            <v>0</v>
          </cell>
        </row>
        <row r="1264">
          <cell r="A1264" t="str">
            <v>September</v>
          </cell>
          <cell r="B1264" t="str">
            <v>2010-2011</v>
          </cell>
          <cell r="C1264" t="str">
            <v>11000.512015.913</v>
          </cell>
          <cell r="D1264" t="str">
            <v>MCCR</v>
          </cell>
          <cell r="E1264" t="str">
            <v>MCCR</v>
          </cell>
          <cell r="F1264">
            <v>40805</v>
          </cell>
          <cell r="G1264">
            <v>202388</v>
          </cell>
          <cell r="H1264" t="str">
            <v>CBS Outdoor</v>
          </cell>
          <cell r="I1264">
            <v>1200</v>
          </cell>
          <cell r="J1264" t="str">
            <v>00144015</v>
          </cell>
          <cell r="K1264" t="str">
            <v xml:space="preserve"> </v>
          </cell>
          <cell r="L1264" t="str">
            <v>02552100</v>
          </cell>
          <cell r="M1264" t="str">
            <v>Annual Print, Internet &amp;</v>
          </cell>
          <cell r="N1264" t="str">
            <v>MCCR</v>
          </cell>
          <cell r="O1264" t="str">
            <v>Outdoor</v>
          </cell>
          <cell r="P1264" t="str">
            <v>Yes</v>
          </cell>
          <cell r="Q1264">
            <v>1200</v>
          </cell>
          <cell r="R1264">
            <v>0</v>
          </cell>
          <cell r="S1264">
            <v>0</v>
          </cell>
          <cell r="T1264">
            <v>1200</v>
          </cell>
          <cell r="U1264">
            <v>0</v>
          </cell>
          <cell r="V1264">
            <v>0</v>
          </cell>
          <cell r="W1264">
            <v>0</v>
          </cell>
          <cell r="X1264" t="str">
            <v>September2010-2011</v>
          </cell>
          <cell r="Y1264" t="str">
            <v>September2010-2011OutdoorMCCR</v>
          </cell>
          <cell r="Z1264" t="str">
            <v>Outdoor202388MCCR</v>
          </cell>
          <cell r="AA1264" t="str">
            <v>September2010-2011MCCR</v>
          </cell>
          <cell r="AB1264" t="str">
            <v>OutdoorMCCR</v>
          </cell>
          <cell r="AC1264" t="str">
            <v>YesMCCROutdoor202388</v>
          </cell>
          <cell r="AD1264" t="str">
            <v>MCCRSeptemberMCCR</v>
          </cell>
          <cell r="AE1264" t="str">
            <v>OutdoorMCCR202388September</v>
          </cell>
          <cell r="AF1264">
            <v>1200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1200</v>
          </cell>
          <cell r="AT1264">
            <v>0</v>
          </cell>
          <cell r="AU1264">
            <v>0</v>
          </cell>
          <cell r="AV1264">
            <v>0</v>
          </cell>
        </row>
        <row r="1265">
          <cell r="A1265" t="str">
            <v>September</v>
          </cell>
          <cell r="B1265" t="str">
            <v>2010-2011</v>
          </cell>
          <cell r="C1265" t="str">
            <v>11000.512015.913</v>
          </cell>
          <cell r="D1265" t="str">
            <v>MCCR</v>
          </cell>
          <cell r="E1265" t="str">
            <v>MCCR</v>
          </cell>
          <cell r="F1265">
            <v>40805</v>
          </cell>
          <cell r="G1265">
            <v>121667</v>
          </cell>
          <cell r="H1265" t="str">
            <v>Greenberg Traurig  PA</v>
          </cell>
          <cell r="I1265">
            <v>224.07</v>
          </cell>
          <cell r="J1265" t="str">
            <v>00144036</v>
          </cell>
          <cell r="K1265" t="str">
            <v xml:space="preserve"> </v>
          </cell>
          <cell r="L1265" t="str">
            <v>3011679</v>
          </cell>
          <cell r="M1265" t="str">
            <v>Intellectual Property, Tradmar</v>
          </cell>
          <cell r="N1265" t="str">
            <v>MCCR</v>
          </cell>
          <cell r="O1265" t="str">
            <v>Legal</v>
          </cell>
          <cell r="P1265" t="str">
            <v>No</v>
          </cell>
          <cell r="Q1265">
            <v>0</v>
          </cell>
          <cell r="R1265">
            <v>224.07</v>
          </cell>
          <cell r="S1265">
            <v>0</v>
          </cell>
          <cell r="T1265">
            <v>0</v>
          </cell>
          <cell r="U1265">
            <v>0</v>
          </cell>
          <cell r="V1265">
            <v>224.07</v>
          </cell>
          <cell r="W1265">
            <v>0</v>
          </cell>
          <cell r="X1265" t="str">
            <v>September2010-2011</v>
          </cell>
          <cell r="Y1265" t="str">
            <v>September2010-2011LegalMCCR</v>
          </cell>
          <cell r="Z1265" t="str">
            <v>Legal121667MCCR</v>
          </cell>
          <cell r="AA1265" t="str">
            <v>September2010-2011MCCR</v>
          </cell>
          <cell r="AB1265" t="str">
            <v>LegalMCCR</v>
          </cell>
          <cell r="AC1265" t="str">
            <v>NoMCCRLegal121667</v>
          </cell>
          <cell r="AD1265" t="str">
            <v>MCCRSeptemberMCCR</v>
          </cell>
          <cell r="AE1265" t="str">
            <v>LegalMCCR121667September</v>
          </cell>
          <cell r="AF1265">
            <v>224.07</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224.07</v>
          </cell>
          <cell r="AT1265">
            <v>0</v>
          </cell>
          <cell r="AU1265">
            <v>0</v>
          </cell>
          <cell r="AV1265">
            <v>0</v>
          </cell>
        </row>
        <row r="1266">
          <cell r="A1266" t="str">
            <v>September</v>
          </cell>
          <cell r="B1266" t="str">
            <v>2010-2011</v>
          </cell>
          <cell r="C1266" t="str">
            <v>11000.512015.913</v>
          </cell>
          <cell r="D1266" t="str">
            <v>MCCR</v>
          </cell>
          <cell r="E1266" t="str">
            <v>MCCR</v>
          </cell>
          <cell r="F1266">
            <v>40805</v>
          </cell>
          <cell r="G1266" t="str">
            <v>110111-ON</v>
          </cell>
          <cell r="H1266" t="str">
            <v>La Prensa</v>
          </cell>
          <cell r="I1266">
            <v>300</v>
          </cell>
          <cell r="J1266" t="str">
            <v>00144031</v>
          </cell>
          <cell r="K1266" t="str">
            <v xml:space="preserve"> </v>
          </cell>
          <cell r="L1266" t="str">
            <v>22921</v>
          </cell>
          <cell r="M1266" t="str">
            <v>Annual Print, Internet &amp;</v>
          </cell>
          <cell r="N1266" t="str">
            <v>MCCR</v>
          </cell>
          <cell r="O1266" t="str">
            <v>Online</v>
          </cell>
          <cell r="P1266" t="str">
            <v>Yes</v>
          </cell>
          <cell r="Q1266">
            <v>300</v>
          </cell>
          <cell r="R1266">
            <v>0</v>
          </cell>
          <cell r="S1266">
            <v>0</v>
          </cell>
          <cell r="T1266">
            <v>300</v>
          </cell>
          <cell r="U1266">
            <v>0</v>
          </cell>
          <cell r="V1266">
            <v>0</v>
          </cell>
          <cell r="W1266">
            <v>0</v>
          </cell>
          <cell r="X1266" t="str">
            <v>September2010-2011</v>
          </cell>
          <cell r="Y1266" t="str">
            <v>September2010-2011OnlineMCCR</v>
          </cell>
          <cell r="Z1266" t="str">
            <v>Online110111-ONMCCR</v>
          </cell>
          <cell r="AA1266" t="str">
            <v>September2010-2011MCCR</v>
          </cell>
          <cell r="AB1266" t="str">
            <v>OnlineMCCR</v>
          </cell>
          <cell r="AC1266" t="str">
            <v>YesMCCROnline110111-ON</v>
          </cell>
          <cell r="AD1266" t="str">
            <v>MCCRSeptemberMCCR</v>
          </cell>
          <cell r="AE1266" t="str">
            <v>OnlineMCCR110111-ONSeptember</v>
          </cell>
          <cell r="AF1266">
            <v>300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300</v>
          </cell>
          <cell r="AT1266">
            <v>0</v>
          </cell>
          <cell r="AU1266">
            <v>0</v>
          </cell>
          <cell r="AV1266">
            <v>0</v>
          </cell>
        </row>
        <row r="1267">
          <cell r="A1267" t="str">
            <v>September</v>
          </cell>
          <cell r="B1267" t="str">
            <v>2010-2011</v>
          </cell>
          <cell r="C1267" t="str">
            <v>11000.512015.913</v>
          </cell>
          <cell r="D1267" t="str">
            <v>MCCR</v>
          </cell>
          <cell r="E1267" t="str">
            <v>MCCR</v>
          </cell>
          <cell r="F1267">
            <v>40805</v>
          </cell>
          <cell r="G1267">
            <v>110111</v>
          </cell>
          <cell r="H1267" t="str">
            <v>La Prensa</v>
          </cell>
          <cell r="I1267">
            <v>328</v>
          </cell>
          <cell r="J1267" t="str">
            <v>00144031</v>
          </cell>
          <cell r="K1267" t="str">
            <v xml:space="preserve"> </v>
          </cell>
          <cell r="L1267" t="str">
            <v>22919</v>
          </cell>
          <cell r="M1267" t="str">
            <v>Annual Print, Internet &amp;</v>
          </cell>
          <cell r="N1267" t="str">
            <v>MCCR</v>
          </cell>
          <cell r="O1267" t="str">
            <v>Print-Newspaper</v>
          </cell>
          <cell r="P1267" t="str">
            <v>Yes</v>
          </cell>
          <cell r="Q1267">
            <v>328</v>
          </cell>
          <cell r="R1267">
            <v>0</v>
          </cell>
          <cell r="S1267">
            <v>0</v>
          </cell>
          <cell r="T1267">
            <v>328</v>
          </cell>
          <cell r="U1267">
            <v>0</v>
          </cell>
          <cell r="V1267">
            <v>0</v>
          </cell>
          <cell r="W1267">
            <v>0</v>
          </cell>
          <cell r="X1267" t="str">
            <v>September2010-2011</v>
          </cell>
          <cell r="Y1267" t="str">
            <v>September2010-2011Print-NewspaperMCCR</v>
          </cell>
          <cell r="Z1267" t="str">
            <v>Print-Newspaper110111MCCR</v>
          </cell>
          <cell r="AA1267" t="str">
            <v>September2010-2011MCCR</v>
          </cell>
          <cell r="AB1267" t="str">
            <v>Print-NewspaperMCCR</v>
          </cell>
          <cell r="AC1267" t="str">
            <v>YesMCCRPrint-Newspaper110111</v>
          </cell>
          <cell r="AD1267" t="str">
            <v>MCCRSeptemberMCCR</v>
          </cell>
          <cell r="AE1267" t="str">
            <v>Print-NewspaperMCCR110111September</v>
          </cell>
          <cell r="AF1267">
            <v>328</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328</v>
          </cell>
          <cell r="AT1267">
            <v>0</v>
          </cell>
          <cell r="AU1267">
            <v>0</v>
          </cell>
          <cell r="AV1267">
            <v>0</v>
          </cell>
        </row>
        <row r="1268">
          <cell r="A1268" t="str">
            <v>September</v>
          </cell>
          <cell r="B1268" t="str">
            <v>2010-2011</v>
          </cell>
          <cell r="C1268" t="str">
            <v>11000.512015.913</v>
          </cell>
          <cell r="D1268" t="str">
            <v>MCCR</v>
          </cell>
          <cell r="E1268" t="str">
            <v>MCCR</v>
          </cell>
          <cell r="F1268">
            <v>40805</v>
          </cell>
          <cell r="G1268">
            <v>110111</v>
          </cell>
          <cell r="H1268" t="str">
            <v>La Prensa</v>
          </cell>
          <cell r="I1268">
            <v>328</v>
          </cell>
          <cell r="J1268" t="str">
            <v>00144031</v>
          </cell>
          <cell r="K1268" t="str">
            <v xml:space="preserve"> </v>
          </cell>
          <cell r="L1268" t="str">
            <v>22920</v>
          </cell>
          <cell r="M1268" t="str">
            <v>Annual Print, Internet &amp;</v>
          </cell>
          <cell r="N1268" t="str">
            <v>MCCR</v>
          </cell>
          <cell r="O1268" t="str">
            <v>Print-Newspaper</v>
          </cell>
          <cell r="P1268" t="str">
            <v>Yes</v>
          </cell>
          <cell r="Q1268">
            <v>328</v>
          </cell>
          <cell r="R1268">
            <v>0</v>
          </cell>
          <cell r="S1268">
            <v>0</v>
          </cell>
          <cell r="T1268">
            <v>328</v>
          </cell>
          <cell r="U1268">
            <v>0</v>
          </cell>
          <cell r="V1268">
            <v>0</v>
          </cell>
          <cell r="W1268">
            <v>0</v>
          </cell>
          <cell r="X1268" t="str">
            <v>September2010-2011</v>
          </cell>
          <cell r="Y1268" t="str">
            <v>September2010-2011Print-NewspaperMCCR</v>
          </cell>
          <cell r="Z1268" t="str">
            <v>Print-Newspaper110111MCCR</v>
          </cell>
          <cell r="AA1268" t="str">
            <v>September2010-2011MCCR</v>
          </cell>
          <cell r="AB1268" t="str">
            <v>Print-NewspaperMCCR</v>
          </cell>
          <cell r="AC1268" t="str">
            <v>YesMCCRPrint-Newspaper110111</v>
          </cell>
          <cell r="AD1268" t="str">
            <v>MCCRSeptemberMCCR</v>
          </cell>
          <cell r="AE1268" t="str">
            <v>Print-NewspaperMCCR110111September</v>
          </cell>
          <cell r="AF1268">
            <v>328</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328</v>
          </cell>
          <cell r="AT1268">
            <v>0</v>
          </cell>
          <cell r="AU1268">
            <v>0</v>
          </cell>
          <cell r="AV1268">
            <v>0</v>
          </cell>
        </row>
        <row r="1269">
          <cell r="A1269" t="str">
            <v>September</v>
          </cell>
          <cell r="B1269" t="str">
            <v>2010-2011</v>
          </cell>
          <cell r="C1269" t="str">
            <v>11000.512015.913</v>
          </cell>
          <cell r="D1269" t="str">
            <v>MCCR</v>
          </cell>
          <cell r="E1269" t="str">
            <v>MCCR</v>
          </cell>
          <cell r="F1269">
            <v>40805</v>
          </cell>
          <cell r="G1269">
            <v>113012</v>
          </cell>
          <cell r="H1269" t="str">
            <v>WFTV Inc</v>
          </cell>
          <cell r="I1269">
            <v>5134</v>
          </cell>
          <cell r="J1269" t="str">
            <v>00144021</v>
          </cell>
          <cell r="K1269" t="str">
            <v xml:space="preserve"> </v>
          </cell>
          <cell r="L1269" t="str">
            <v>521015</v>
          </cell>
          <cell r="M1269" t="str">
            <v>Annual Print, Internet &amp;</v>
          </cell>
          <cell r="N1269" t="str">
            <v>MCCR</v>
          </cell>
          <cell r="O1269" t="str">
            <v>Television</v>
          </cell>
          <cell r="P1269" t="str">
            <v>Yes</v>
          </cell>
          <cell r="Q1269">
            <v>5134</v>
          </cell>
          <cell r="R1269">
            <v>0</v>
          </cell>
          <cell r="S1269">
            <v>0</v>
          </cell>
          <cell r="T1269">
            <v>5134</v>
          </cell>
          <cell r="U1269">
            <v>0</v>
          </cell>
          <cell r="V1269">
            <v>0</v>
          </cell>
          <cell r="W1269">
            <v>0</v>
          </cell>
          <cell r="X1269" t="str">
            <v>September2010-2011</v>
          </cell>
          <cell r="Y1269" t="str">
            <v>September2010-2011TelevisionMCCR</v>
          </cell>
          <cell r="Z1269" t="str">
            <v>Television113012MCCR</v>
          </cell>
          <cell r="AA1269" t="str">
            <v>September2010-2011MCCR</v>
          </cell>
          <cell r="AB1269" t="str">
            <v>TelevisionMCCR</v>
          </cell>
          <cell r="AC1269" t="str">
            <v>YesMCCRTelevision113012</v>
          </cell>
          <cell r="AD1269" t="str">
            <v>MCCRSeptemberMCCR</v>
          </cell>
          <cell r="AE1269" t="str">
            <v>TelevisionMCCR113012September</v>
          </cell>
          <cell r="AF1269">
            <v>5134</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5134</v>
          </cell>
          <cell r="AT1269">
            <v>0</v>
          </cell>
          <cell r="AU1269">
            <v>0</v>
          </cell>
          <cell r="AV1269">
            <v>0</v>
          </cell>
        </row>
        <row r="1270">
          <cell r="A1270" t="str">
            <v>September</v>
          </cell>
          <cell r="B1270" t="str">
            <v>2010-2011</v>
          </cell>
          <cell r="C1270" t="str">
            <v>11000.512015.913</v>
          </cell>
          <cell r="D1270" t="str">
            <v>MCCR</v>
          </cell>
          <cell r="E1270" t="str">
            <v>MCCR</v>
          </cell>
          <cell r="F1270">
            <v>40806</v>
          </cell>
          <cell r="G1270" t="str">
            <v>MAGTBD</v>
          </cell>
          <cell r="H1270" t="str">
            <v>St Cloud Greater Osceola</v>
          </cell>
          <cell r="I1270">
            <v>900</v>
          </cell>
          <cell r="J1270" t="str">
            <v xml:space="preserve"> </v>
          </cell>
          <cell r="K1270" t="str">
            <v xml:space="preserve"> </v>
          </cell>
          <cell r="L1270" t="str">
            <v>MAP AD 9/9/11</v>
          </cell>
          <cell r="M1270" t="str">
            <v>City of ST map Advertisement</v>
          </cell>
          <cell r="N1270" t="str">
            <v>MCCR</v>
          </cell>
          <cell r="O1270" t="str">
            <v>Print-Magazine</v>
          </cell>
          <cell r="P1270" t="str">
            <v>No</v>
          </cell>
          <cell r="Q1270">
            <v>0</v>
          </cell>
          <cell r="R1270">
            <v>900</v>
          </cell>
          <cell r="S1270">
            <v>0</v>
          </cell>
          <cell r="T1270">
            <v>0</v>
          </cell>
          <cell r="U1270">
            <v>0</v>
          </cell>
          <cell r="V1270">
            <v>900</v>
          </cell>
          <cell r="W1270">
            <v>0</v>
          </cell>
          <cell r="X1270" t="str">
            <v>September2010-2011</v>
          </cell>
          <cell r="Y1270" t="str">
            <v>September2010-2011Print-MagazineMCCR</v>
          </cell>
          <cell r="Z1270" t="str">
            <v>Print-MagazineMAGTBDMCCR</v>
          </cell>
          <cell r="AA1270" t="str">
            <v>September2010-2011MCCR</v>
          </cell>
          <cell r="AB1270" t="str">
            <v>Print-MagazineMCCR</v>
          </cell>
          <cell r="AC1270" t="str">
            <v>NoMCCRPrint-MagazineMAGTBD</v>
          </cell>
          <cell r="AD1270" t="str">
            <v>MCCRSeptemberMCCR</v>
          </cell>
          <cell r="AE1270" t="str">
            <v>Print-MagazineMCCRMAGTBDSeptember</v>
          </cell>
          <cell r="AF1270">
            <v>900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900</v>
          </cell>
          <cell r="AT1270">
            <v>0</v>
          </cell>
          <cell r="AU1270">
            <v>0</v>
          </cell>
          <cell r="AV1270">
            <v>0</v>
          </cell>
        </row>
        <row r="1271">
          <cell r="A1271" t="str">
            <v>September</v>
          </cell>
          <cell r="B1271" t="str">
            <v>2010-2011</v>
          </cell>
          <cell r="C1271" t="str">
            <v>11000.512015.913</v>
          </cell>
          <cell r="D1271" t="str">
            <v>MCCR</v>
          </cell>
          <cell r="E1271" t="str">
            <v>MCCR</v>
          </cell>
          <cell r="F1271">
            <v>40806</v>
          </cell>
          <cell r="G1271">
            <v>137276</v>
          </cell>
          <cell r="H1271" t="str">
            <v>Sun Publications of Florida</v>
          </cell>
          <cell r="I1271">
            <v>250</v>
          </cell>
          <cell r="J1271" t="str">
            <v>00144044</v>
          </cell>
          <cell r="K1271" t="str">
            <v xml:space="preserve"> </v>
          </cell>
          <cell r="L1271" t="str">
            <v>0022199</v>
          </cell>
          <cell r="M1271" t="str">
            <v>Annual Print, Internet &amp;</v>
          </cell>
          <cell r="N1271" t="str">
            <v>MCCR</v>
          </cell>
          <cell r="O1271" t="str">
            <v>Print-Newspaper</v>
          </cell>
          <cell r="P1271" t="str">
            <v>Yes</v>
          </cell>
          <cell r="Q1271">
            <v>250</v>
          </cell>
          <cell r="R1271">
            <v>0</v>
          </cell>
          <cell r="S1271">
            <v>0</v>
          </cell>
          <cell r="T1271">
            <v>250</v>
          </cell>
          <cell r="U1271">
            <v>0</v>
          </cell>
          <cell r="V1271">
            <v>0</v>
          </cell>
          <cell r="W1271">
            <v>0</v>
          </cell>
          <cell r="X1271" t="str">
            <v>September2010-2011</v>
          </cell>
          <cell r="Y1271" t="str">
            <v>September2010-2011Print-NewspaperMCCR</v>
          </cell>
          <cell r="Z1271" t="str">
            <v>Print-Newspaper137276MCCR</v>
          </cell>
          <cell r="AA1271" t="str">
            <v>September2010-2011MCCR</v>
          </cell>
          <cell r="AB1271" t="str">
            <v>Print-NewspaperMCCR</v>
          </cell>
          <cell r="AC1271" t="str">
            <v>YesMCCRPrint-Newspaper137276</v>
          </cell>
          <cell r="AD1271" t="str">
            <v>MCCRSeptemberMCCR</v>
          </cell>
          <cell r="AE1271" t="str">
            <v>Print-NewspaperMCCR137276September</v>
          </cell>
          <cell r="AF1271">
            <v>250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250</v>
          </cell>
          <cell r="AT1271">
            <v>0</v>
          </cell>
          <cell r="AU1271">
            <v>0</v>
          </cell>
          <cell r="AV1271">
            <v>0</v>
          </cell>
        </row>
        <row r="1272">
          <cell r="A1272" t="str">
            <v>September</v>
          </cell>
          <cell r="B1272" t="str">
            <v>2010-2011</v>
          </cell>
          <cell r="C1272" t="str">
            <v>11000.512015.913</v>
          </cell>
          <cell r="D1272" t="str">
            <v>MCCR</v>
          </cell>
          <cell r="E1272" t="str">
            <v>MCCR</v>
          </cell>
          <cell r="F1272">
            <v>40806</v>
          </cell>
          <cell r="G1272">
            <v>137276</v>
          </cell>
          <cell r="H1272" t="str">
            <v>Sun Publications of Florida</v>
          </cell>
          <cell r="I1272">
            <v>250</v>
          </cell>
          <cell r="J1272" t="str">
            <v>00144044</v>
          </cell>
          <cell r="K1272" t="str">
            <v xml:space="preserve"> </v>
          </cell>
          <cell r="L1272" t="str">
            <v>00223998</v>
          </cell>
          <cell r="M1272" t="str">
            <v>Annual Print, Internet &amp;</v>
          </cell>
          <cell r="N1272" t="str">
            <v>MCCR</v>
          </cell>
          <cell r="O1272" t="str">
            <v>Print-Newspaper</v>
          </cell>
          <cell r="P1272" t="str">
            <v>Yes</v>
          </cell>
          <cell r="Q1272">
            <v>250</v>
          </cell>
          <cell r="R1272">
            <v>0</v>
          </cell>
          <cell r="S1272">
            <v>0</v>
          </cell>
          <cell r="T1272">
            <v>250</v>
          </cell>
          <cell r="U1272">
            <v>0</v>
          </cell>
          <cell r="V1272">
            <v>0</v>
          </cell>
          <cell r="W1272">
            <v>0</v>
          </cell>
          <cell r="X1272" t="str">
            <v>September2010-2011</v>
          </cell>
          <cell r="Y1272" t="str">
            <v>September2010-2011Print-NewspaperMCCR</v>
          </cell>
          <cell r="Z1272" t="str">
            <v>Print-Newspaper137276MCCR</v>
          </cell>
          <cell r="AA1272" t="str">
            <v>September2010-2011MCCR</v>
          </cell>
          <cell r="AB1272" t="str">
            <v>Print-NewspaperMCCR</v>
          </cell>
          <cell r="AC1272" t="str">
            <v>YesMCCRPrint-Newspaper137276</v>
          </cell>
          <cell r="AD1272" t="str">
            <v>MCCRSeptemberMCCR</v>
          </cell>
          <cell r="AE1272" t="str">
            <v>Print-NewspaperMCCR137276September</v>
          </cell>
          <cell r="AF1272">
            <v>250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250</v>
          </cell>
          <cell r="AT1272">
            <v>0</v>
          </cell>
          <cell r="AU1272">
            <v>0</v>
          </cell>
          <cell r="AV1272">
            <v>0</v>
          </cell>
        </row>
        <row r="1273">
          <cell r="A1273" t="str">
            <v>September</v>
          </cell>
          <cell r="B1273" t="str">
            <v>2010-2011</v>
          </cell>
          <cell r="C1273" t="str">
            <v>11000.512015.913</v>
          </cell>
          <cell r="D1273" t="str">
            <v>MCCR</v>
          </cell>
          <cell r="E1273" t="str">
            <v>MCCR</v>
          </cell>
          <cell r="F1273">
            <v>40806</v>
          </cell>
          <cell r="G1273">
            <v>87247</v>
          </cell>
          <cell r="H1273" t="str">
            <v>Sweet Audio</v>
          </cell>
          <cell r="I1273">
            <v>1125</v>
          </cell>
          <cell r="J1273" t="str">
            <v>00177801</v>
          </cell>
          <cell r="K1273" t="str">
            <v xml:space="preserve"> </v>
          </cell>
          <cell r="L1273" t="str">
            <v>2391</v>
          </cell>
          <cell r="M1273" t="str">
            <v>Audio recording &amp; editing serv</v>
          </cell>
          <cell r="N1273" t="str">
            <v>MCCR</v>
          </cell>
          <cell r="O1273" t="str">
            <v>Production</v>
          </cell>
          <cell r="P1273" t="str">
            <v>No</v>
          </cell>
          <cell r="Q1273">
            <v>0</v>
          </cell>
          <cell r="R1273">
            <v>1125</v>
          </cell>
          <cell r="S1273">
            <v>0</v>
          </cell>
          <cell r="T1273">
            <v>0</v>
          </cell>
          <cell r="U1273">
            <v>0</v>
          </cell>
          <cell r="V1273">
            <v>1125</v>
          </cell>
          <cell r="W1273">
            <v>0</v>
          </cell>
          <cell r="X1273" t="str">
            <v>September2010-2011</v>
          </cell>
          <cell r="Y1273" t="str">
            <v>September2010-2011ProductionMCCR</v>
          </cell>
          <cell r="Z1273" t="str">
            <v>Production87247MCCR</v>
          </cell>
          <cell r="AA1273" t="str">
            <v>September2010-2011MCCR</v>
          </cell>
          <cell r="AB1273" t="str">
            <v>ProductionMCCR</v>
          </cell>
          <cell r="AC1273" t="str">
            <v>NoMCCRProduction87247</v>
          </cell>
          <cell r="AD1273" t="str">
            <v>MCCRSeptemberMCCR</v>
          </cell>
          <cell r="AE1273" t="str">
            <v>ProductionMCCR87247September</v>
          </cell>
          <cell r="AF1273">
            <v>1125</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1125</v>
          </cell>
          <cell r="AT1273">
            <v>0</v>
          </cell>
          <cell r="AU1273">
            <v>0</v>
          </cell>
          <cell r="AV1273">
            <v>0</v>
          </cell>
        </row>
        <row r="1274">
          <cell r="A1274" t="str">
            <v>September</v>
          </cell>
          <cell r="B1274" t="str">
            <v>2010-2011</v>
          </cell>
          <cell r="C1274" t="str">
            <v>11000.512015.913</v>
          </cell>
          <cell r="D1274" t="str">
            <v>MCCR</v>
          </cell>
          <cell r="E1274" t="str">
            <v>MCCR</v>
          </cell>
          <cell r="F1274">
            <v>40806</v>
          </cell>
          <cell r="G1274">
            <v>29434</v>
          </cell>
          <cell r="H1274" t="str">
            <v>Tribune Interactive</v>
          </cell>
          <cell r="I1274">
            <v>3700</v>
          </cell>
          <cell r="J1274" t="str">
            <v>00144051</v>
          </cell>
          <cell r="K1274" t="str">
            <v xml:space="preserve"> </v>
          </cell>
          <cell r="L1274" t="str">
            <v>1768506</v>
          </cell>
          <cell r="M1274" t="str">
            <v>Annual Print, Internet &amp;</v>
          </cell>
          <cell r="N1274" t="str">
            <v>MCCR</v>
          </cell>
          <cell r="O1274" t="str">
            <v>Online</v>
          </cell>
          <cell r="P1274" t="str">
            <v>Yes</v>
          </cell>
          <cell r="Q1274">
            <v>3700</v>
          </cell>
          <cell r="R1274">
            <v>0</v>
          </cell>
          <cell r="S1274">
            <v>0</v>
          </cell>
          <cell r="T1274">
            <v>3700</v>
          </cell>
          <cell r="U1274">
            <v>0</v>
          </cell>
          <cell r="V1274">
            <v>0</v>
          </cell>
          <cell r="W1274">
            <v>0</v>
          </cell>
          <cell r="X1274" t="str">
            <v>September2010-2011</v>
          </cell>
          <cell r="Y1274" t="str">
            <v>September2010-2011OnlineMCCR</v>
          </cell>
          <cell r="Z1274" t="str">
            <v>Online29434MCCR</v>
          </cell>
          <cell r="AA1274" t="str">
            <v>September2010-2011MCCR</v>
          </cell>
          <cell r="AB1274" t="str">
            <v>OnlineMCCR</v>
          </cell>
          <cell r="AC1274" t="str">
            <v>YesMCCROnline29434</v>
          </cell>
          <cell r="AD1274" t="str">
            <v>MCCRSeptemberMCCR</v>
          </cell>
          <cell r="AE1274" t="str">
            <v>OnlineMCCR29434September</v>
          </cell>
          <cell r="AF1274">
            <v>3700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3700</v>
          </cell>
          <cell r="AT1274">
            <v>0</v>
          </cell>
          <cell r="AU1274">
            <v>0</v>
          </cell>
          <cell r="AV1274">
            <v>0</v>
          </cell>
        </row>
        <row r="1275">
          <cell r="A1275" t="str">
            <v>September</v>
          </cell>
          <cell r="B1275" t="str">
            <v>2010-2011</v>
          </cell>
          <cell r="C1275" t="str">
            <v>11000.512015.913</v>
          </cell>
          <cell r="D1275" t="str">
            <v>MCCR</v>
          </cell>
          <cell r="E1275" t="str">
            <v>MCCR</v>
          </cell>
          <cell r="F1275">
            <v>40806</v>
          </cell>
          <cell r="G1275" t="str">
            <v>113012-ON</v>
          </cell>
          <cell r="H1275" t="str">
            <v>WFTV Inc</v>
          </cell>
          <cell r="I1275">
            <v>3437.5</v>
          </cell>
          <cell r="J1275" t="str">
            <v>00144042</v>
          </cell>
          <cell r="K1275" t="str">
            <v xml:space="preserve"> </v>
          </cell>
          <cell r="L1275" t="str">
            <v>522087</v>
          </cell>
          <cell r="M1275" t="str">
            <v>Annual Print, Internet &amp;</v>
          </cell>
          <cell r="N1275" t="str">
            <v>MCCR</v>
          </cell>
          <cell r="O1275" t="str">
            <v>Online</v>
          </cell>
          <cell r="P1275" t="str">
            <v>Yes</v>
          </cell>
          <cell r="Q1275">
            <v>3437.5</v>
          </cell>
          <cell r="R1275">
            <v>0</v>
          </cell>
          <cell r="S1275">
            <v>0</v>
          </cell>
          <cell r="T1275">
            <v>3437.5</v>
          </cell>
          <cell r="U1275">
            <v>0</v>
          </cell>
          <cell r="V1275">
            <v>0</v>
          </cell>
          <cell r="W1275">
            <v>0</v>
          </cell>
          <cell r="X1275" t="str">
            <v>September2010-2011</v>
          </cell>
          <cell r="Y1275" t="str">
            <v>September2010-2011OnlineMCCR</v>
          </cell>
          <cell r="Z1275" t="str">
            <v>Online113012-ONMCCR</v>
          </cell>
          <cell r="AA1275" t="str">
            <v>September2010-2011MCCR</v>
          </cell>
          <cell r="AB1275" t="str">
            <v>OnlineMCCR</v>
          </cell>
          <cell r="AC1275" t="str">
            <v>YesMCCROnline113012-ON</v>
          </cell>
          <cell r="AD1275" t="str">
            <v>MCCRSeptemberMCCR</v>
          </cell>
          <cell r="AE1275" t="str">
            <v>OnlineMCCR113012-ONSeptember</v>
          </cell>
          <cell r="AF1275">
            <v>3437.5</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3437.5</v>
          </cell>
          <cell r="AT1275">
            <v>0</v>
          </cell>
          <cell r="AU1275">
            <v>0</v>
          </cell>
          <cell r="AV1275">
            <v>0</v>
          </cell>
        </row>
        <row r="1276">
          <cell r="A1276" t="str">
            <v>September</v>
          </cell>
          <cell r="B1276" t="str">
            <v>2010-2011</v>
          </cell>
          <cell r="C1276" t="str">
            <v>11000.512015.913</v>
          </cell>
          <cell r="D1276" t="str">
            <v>MCCR</v>
          </cell>
          <cell r="E1276" t="str">
            <v>MCCR</v>
          </cell>
          <cell r="F1276">
            <v>40808</v>
          </cell>
          <cell r="G1276">
            <v>137276</v>
          </cell>
          <cell r="H1276" t="str">
            <v>Sun Publications of Florida</v>
          </cell>
          <cell r="I1276">
            <v>-250</v>
          </cell>
          <cell r="J1276" t="str">
            <v>00144044</v>
          </cell>
          <cell r="K1276" t="str">
            <v xml:space="preserve"> </v>
          </cell>
          <cell r="L1276" t="str">
            <v>0022199</v>
          </cell>
          <cell r="M1276" t="str">
            <v>Annual Print, Internet &amp;</v>
          </cell>
          <cell r="N1276" t="str">
            <v>MCCR</v>
          </cell>
          <cell r="O1276" t="str">
            <v>Print-Newspaper</v>
          </cell>
          <cell r="P1276" t="str">
            <v>Yes</v>
          </cell>
          <cell r="Q1276">
            <v>-250</v>
          </cell>
          <cell r="R1276">
            <v>0</v>
          </cell>
          <cell r="S1276">
            <v>0</v>
          </cell>
          <cell r="T1276">
            <v>-250</v>
          </cell>
          <cell r="U1276">
            <v>0</v>
          </cell>
          <cell r="V1276">
            <v>0</v>
          </cell>
          <cell r="W1276">
            <v>0</v>
          </cell>
          <cell r="X1276" t="str">
            <v>September2010-2011</v>
          </cell>
          <cell r="Y1276" t="str">
            <v>September2010-2011Print-NewspaperMCCR</v>
          </cell>
          <cell r="Z1276" t="str">
            <v>Print-Newspaper137276MCCR</v>
          </cell>
          <cell r="AA1276" t="str">
            <v>September2010-2011MCCR</v>
          </cell>
          <cell r="AB1276" t="str">
            <v>Print-NewspaperMCCR</v>
          </cell>
          <cell r="AC1276" t="str">
            <v>YesMCCRPrint-Newspaper137276</v>
          </cell>
          <cell r="AD1276" t="str">
            <v>MCCRSeptemberMCCR</v>
          </cell>
          <cell r="AE1276" t="str">
            <v>Print-NewspaperMCCR137276September</v>
          </cell>
          <cell r="AF1276">
            <v>-250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-250</v>
          </cell>
          <cell r="AT1276">
            <v>0</v>
          </cell>
          <cell r="AU1276">
            <v>0</v>
          </cell>
          <cell r="AV1276">
            <v>0</v>
          </cell>
        </row>
        <row r="1277">
          <cell r="A1277" t="str">
            <v>September</v>
          </cell>
          <cell r="B1277" t="str">
            <v>2010-2011</v>
          </cell>
          <cell r="C1277" t="str">
            <v>11000.512015.913</v>
          </cell>
          <cell r="D1277" t="str">
            <v>MCCR</v>
          </cell>
          <cell r="E1277" t="str">
            <v>MCCR</v>
          </cell>
          <cell r="F1277">
            <v>40808</v>
          </cell>
          <cell r="G1277">
            <v>137276</v>
          </cell>
          <cell r="H1277" t="str">
            <v>Sun Publications of Florida</v>
          </cell>
          <cell r="I1277">
            <v>250</v>
          </cell>
          <cell r="J1277" t="str">
            <v>00144044</v>
          </cell>
          <cell r="K1277" t="str">
            <v xml:space="preserve"> </v>
          </cell>
          <cell r="L1277" t="str">
            <v>00222199</v>
          </cell>
          <cell r="M1277" t="str">
            <v>Annual Print, Internet &amp;</v>
          </cell>
          <cell r="N1277" t="str">
            <v>MCCR</v>
          </cell>
          <cell r="O1277" t="str">
            <v>Print-Newspaper</v>
          </cell>
          <cell r="P1277" t="str">
            <v>Yes</v>
          </cell>
          <cell r="Q1277">
            <v>250</v>
          </cell>
          <cell r="R1277">
            <v>0</v>
          </cell>
          <cell r="S1277">
            <v>0</v>
          </cell>
          <cell r="T1277">
            <v>250</v>
          </cell>
          <cell r="U1277">
            <v>0</v>
          </cell>
          <cell r="V1277">
            <v>0</v>
          </cell>
          <cell r="W1277">
            <v>0</v>
          </cell>
          <cell r="X1277" t="str">
            <v>September2010-2011</v>
          </cell>
          <cell r="Y1277" t="str">
            <v>September2010-2011Print-NewspaperMCCR</v>
          </cell>
          <cell r="Z1277" t="str">
            <v>Print-Newspaper137276MCCR</v>
          </cell>
          <cell r="AA1277" t="str">
            <v>September2010-2011MCCR</v>
          </cell>
          <cell r="AB1277" t="str">
            <v>Print-NewspaperMCCR</v>
          </cell>
          <cell r="AC1277" t="str">
            <v>YesMCCRPrint-Newspaper137276</v>
          </cell>
          <cell r="AD1277" t="str">
            <v>MCCRSeptemberMCCR</v>
          </cell>
          <cell r="AE1277" t="str">
            <v>Print-NewspaperMCCR137276September</v>
          </cell>
          <cell r="AF1277">
            <v>250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250</v>
          </cell>
          <cell r="AT1277">
            <v>0</v>
          </cell>
          <cell r="AU1277">
            <v>0</v>
          </cell>
          <cell r="AV1277">
            <v>0</v>
          </cell>
        </row>
        <row r="1278">
          <cell r="A1278" t="str">
            <v>September</v>
          </cell>
          <cell r="B1278" t="str">
            <v>2010-2011</v>
          </cell>
          <cell r="C1278" t="str">
            <v>11000.512015.913</v>
          </cell>
          <cell r="D1278" t="str">
            <v>MCCR</v>
          </cell>
          <cell r="E1278" t="str">
            <v>MCCR</v>
          </cell>
          <cell r="F1278">
            <v>40809</v>
          </cell>
          <cell r="G1278">
            <v>212178</v>
          </cell>
          <cell r="H1278" t="str">
            <v>Outlook Media Inc</v>
          </cell>
          <cell r="I1278">
            <v>750</v>
          </cell>
          <cell r="J1278" t="str">
            <v>00144116</v>
          </cell>
          <cell r="K1278" t="str">
            <v xml:space="preserve"> </v>
          </cell>
          <cell r="L1278" t="str">
            <v>OUTDOOR AD 08/26-10/23</v>
          </cell>
          <cell r="M1278" t="str">
            <v>Annual Print, Internet &amp;</v>
          </cell>
          <cell r="N1278" t="str">
            <v>MCCR</v>
          </cell>
          <cell r="O1278" t="str">
            <v>Outdoor</v>
          </cell>
          <cell r="P1278" t="str">
            <v>Yes</v>
          </cell>
          <cell r="Q1278">
            <v>750</v>
          </cell>
          <cell r="R1278">
            <v>0</v>
          </cell>
          <cell r="S1278">
            <v>0</v>
          </cell>
          <cell r="T1278">
            <v>750</v>
          </cell>
          <cell r="U1278">
            <v>0</v>
          </cell>
          <cell r="V1278">
            <v>0</v>
          </cell>
          <cell r="W1278">
            <v>0</v>
          </cell>
          <cell r="X1278" t="str">
            <v>September2010-2011</v>
          </cell>
          <cell r="Y1278" t="str">
            <v>September2010-2011OutdoorMCCR</v>
          </cell>
          <cell r="Z1278" t="str">
            <v>Outdoor212178MCCR</v>
          </cell>
          <cell r="AA1278" t="str">
            <v>September2010-2011MCCR</v>
          </cell>
          <cell r="AB1278" t="str">
            <v>OutdoorMCCR</v>
          </cell>
          <cell r="AC1278" t="str">
            <v>YesMCCROutdoor212178</v>
          </cell>
          <cell r="AD1278" t="str">
            <v>MCCRSeptemberMCCR</v>
          </cell>
          <cell r="AE1278" t="str">
            <v>OutdoorMCCR212178September</v>
          </cell>
          <cell r="AF1278">
            <v>750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750</v>
          </cell>
          <cell r="AT1278">
            <v>0</v>
          </cell>
          <cell r="AU1278">
            <v>0</v>
          </cell>
          <cell r="AV1278">
            <v>0</v>
          </cell>
        </row>
        <row r="1279">
          <cell r="A1279" t="str">
            <v>September</v>
          </cell>
          <cell r="B1279" t="str">
            <v>2010-2011</v>
          </cell>
          <cell r="C1279" t="str">
            <v>11000.512015.913</v>
          </cell>
          <cell r="D1279" t="str">
            <v>MCCR</v>
          </cell>
          <cell r="E1279" t="str">
            <v>MCCR</v>
          </cell>
          <cell r="F1279">
            <v>40812</v>
          </cell>
          <cell r="G1279" t="str">
            <v>97217-ON</v>
          </cell>
          <cell r="H1279" t="str">
            <v>Orlando Business Journal</v>
          </cell>
          <cell r="I1279">
            <v>1800</v>
          </cell>
          <cell r="J1279" t="str">
            <v>00144136</v>
          </cell>
          <cell r="K1279" t="str">
            <v xml:space="preserve"> </v>
          </cell>
          <cell r="L1279" t="str">
            <v>INV0004668</v>
          </cell>
          <cell r="M1279" t="str">
            <v>Annual Print, Internet &amp;</v>
          </cell>
          <cell r="N1279" t="str">
            <v>MCCR</v>
          </cell>
          <cell r="O1279" t="str">
            <v>Online</v>
          </cell>
          <cell r="P1279" t="str">
            <v>Yes</v>
          </cell>
          <cell r="Q1279">
            <v>1800</v>
          </cell>
          <cell r="R1279">
            <v>0</v>
          </cell>
          <cell r="S1279">
            <v>0</v>
          </cell>
          <cell r="T1279">
            <v>1800</v>
          </cell>
          <cell r="U1279">
            <v>0</v>
          </cell>
          <cell r="V1279">
            <v>0</v>
          </cell>
          <cell r="W1279">
            <v>0</v>
          </cell>
          <cell r="X1279" t="str">
            <v>September2010-2011</v>
          </cell>
          <cell r="Y1279" t="str">
            <v>September2010-2011OnlineMCCR</v>
          </cell>
          <cell r="Z1279" t="str">
            <v>Online97217-ONMCCR</v>
          </cell>
          <cell r="AA1279" t="str">
            <v>September2010-2011MCCR</v>
          </cell>
          <cell r="AB1279" t="str">
            <v>OnlineMCCR</v>
          </cell>
          <cell r="AC1279" t="str">
            <v>YesMCCROnline97217-ON</v>
          </cell>
          <cell r="AD1279" t="str">
            <v>MCCRSeptemberMCCR</v>
          </cell>
          <cell r="AE1279" t="str">
            <v>OnlineMCCR97217-ONSeptember</v>
          </cell>
          <cell r="AF1279">
            <v>1800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1800</v>
          </cell>
          <cell r="AT1279">
            <v>0</v>
          </cell>
          <cell r="AU1279">
            <v>0</v>
          </cell>
          <cell r="AV1279">
            <v>0</v>
          </cell>
        </row>
        <row r="1280">
          <cell r="A1280" t="str">
            <v>September</v>
          </cell>
          <cell r="B1280" t="str">
            <v>2010-2011</v>
          </cell>
          <cell r="C1280" t="str">
            <v>11000.512015.913</v>
          </cell>
          <cell r="D1280" t="str">
            <v>MCCR</v>
          </cell>
          <cell r="E1280" t="str">
            <v>MCCR</v>
          </cell>
          <cell r="F1280">
            <v>40813</v>
          </cell>
          <cell r="G1280">
            <v>56498</v>
          </cell>
          <cell r="H1280" t="str">
            <v>Brian Minnich Photography Inc</v>
          </cell>
          <cell r="I1280">
            <v>6320.03</v>
          </cell>
          <cell r="J1280" t="str">
            <v>00175077</v>
          </cell>
          <cell r="K1280" t="str">
            <v xml:space="preserve"> </v>
          </cell>
          <cell r="L1280" t="str">
            <v>OUC-457</v>
          </cell>
          <cell r="M1280" t="str">
            <v>Commerical Customer Photos</v>
          </cell>
          <cell r="N1280" t="str">
            <v>MCCR</v>
          </cell>
          <cell r="O1280" t="str">
            <v>Production</v>
          </cell>
          <cell r="P1280" t="str">
            <v>Yes</v>
          </cell>
          <cell r="Q1280">
            <v>6320.03</v>
          </cell>
          <cell r="R1280">
            <v>0</v>
          </cell>
          <cell r="S1280">
            <v>0</v>
          </cell>
          <cell r="T1280">
            <v>6320.03</v>
          </cell>
          <cell r="U1280">
            <v>0</v>
          </cell>
          <cell r="V1280">
            <v>0</v>
          </cell>
          <cell r="W1280">
            <v>0</v>
          </cell>
          <cell r="X1280" t="str">
            <v>September2010-2011</v>
          </cell>
          <cell r="Y1280" t="str">
            <v>September2010-2011ProductionMCCR</v>
          </cell>
          <cell r="Z1280" t="str">
            <v>Production56498MCCR</v>
          </cell>
          <cell r="AA1280" t="str">
            <v>September2010-2011MCCR</v>
          </cell>
          <cell r="AB1280" t="str">
            <v>ProductionMCCR</v>
          </cell>
          <cell r="AC1280" t="str">
            <v>YesMCCRProduction56498</v>
          </cell>
          <cell r="AD1280" t="str">
            <v>MCCRSeptemberMCCR</v>
          </cell>
          <cell r="AE1280" t="str">
            <v>ProductionMCCR56498September</v>
          </cell>
          <cell r="AF1280">
            <v>6320.03</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6320.03</v>
          </cell>
          <cell r="AT1280">
            <v>0</v>
          </cell>
          <cell r="AU1280">
            <v>0</v>
          </cell>
          <cell r="AV1280">
            <v>0</v>
          </cell>
        </row>
        <row r="1281">
          <cell r="A1281" t="str">
            <v>September</v>
          </cell>
          <cell r="B1281" t="str">
            <v>2010-2011</v>
          </cell>
          <cell r="C1281" t="str">
            <v>11000.512015.913</v>
          </cell>
          <cell r="D1281" t="str">
            <v>MCCR</v>
          </cell>
          <cell r="E1281" t="str">
            <v>MCCR</v>
          </cell>
          <cell r="F1281">
            <v>40813</v>
          </cell>
          <cell r="G1281">
            <v>56498</v>
          </cell>
          <cell r="H1281" t="str">
            <v>Brian Minnich Photography Inc</v>
          </cell>
          <cell r="I1281">
            <v>5999.89</v>
          </cell>
          <cell r="J1281" t="str">
            <v>00178529</v>
          </cell>
          <cell r="K1281" t="str">
            <v xml:space="preserve"> </v>
          </cell>
          <cell r="L1281" t="str">
            <v>OUC-455</v>
          </cell>
          <cell r="M1281" t="str">
            <v>Preferred Photography Vendor</v>
          </cell>
          <cell r="N1281" t="str">
            <v>MCCR</v>
          </cell>
          <cell r="O1281" t="str">
            <v>Production</v>
          </cell>
          <cell r="P1281" t="str">
            <v>Yes</v>
          </cell>
          <cell r="Q1281">
            <v>5999.89</v>
          </cell>
          <cell r="R1281">
            <v>0</v>
          </cell>
          <cell r="S1281">
            <v>0</v>
          </cell>
          <cell r="T1281">
            <v>5999.89</v>
          </cell>
          <cell r="U1281">
            <v>0</v>
          </cell>
          <cell r="V1281">
            <v>0</v>
          </cell>
          <cell r="W1281">
            <v>0</v>
          </cell>
          <cell r="X1281" t="str">
            <v>September2010-2011</v>
          </cell>
          <cell r="Y1281" t="str">
            <v>September2010-2011ProductionMCCR</v>
          </cell>
          <cell r="Z1281" t="str">
            <v>Production56498MCCR</v>
          </cell>
          <cell r="AA1281" t="str">
            <v>September2010-2011MCCR</v>
          </cell>
          <cell r="AB1281" t="str">
            <v>ProductionMCCR</v>
          </cell>
          <cell r="AC1281" t="str">
            <v>YesMCCRProduction56498</v>
          </cell>
          <cell r="AD1281" t="str">
            <v>MCCRSeptemberMCCR</v>
          </cell>
          <cell r="AE1281" t="str">
            <v>ProductionMCCR56498September</v>
          </cell>
          <cell r="AF1281">
            <v>5999.89</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5999.89</v>
          </cell>
          <cell r="AT1281">
            <v>0</v>
          </cell>
          <cell r="AU1281">
            <v>0</v>
          </cell>
          <cell r="AV1281">
            <v>0</v>
          </cell>
        </row>
        <row r="1282">
          <cell r="A1282" t="str">
            <v>September</v>
          </cell>
          <cell r="B1282" t="str">
            <v>2010-2011</v>
          </cell>
          <cell r="C1282" t="str">
            <v>11000.512015.913</v>
          </cell>
          <cell r="D1282" t="str">
            <v>MCCR</v>
          </cell>
          <cell r="E1282" t="str">
            <v>MCCR</v>
          </cell>
          <cell r="F1282">
            <v>40813</v>
          </cell>
          <cell r="G1282">
            <v>56498</v>
          </cell>
          <cell r="H1282" t="str">
            <v>Brian Minnich Photography Inc</v>
          </cell>
          <cell r="I1282">
            <v>1768.5</v>
          </cell>
          <cell r="J1282" t="str">
            <v>00178529</v>
          </cell>
          <cell r="K1282" t="str">
            <v xml:space="preserve"> </v>
          </cell>
          <cell r="L1282" t="str">
            <v>OUC-456</v>
          </cell>
          <cell r="M1282" t="str">
            <v>Preferred Photography Vendor</v>
          </cell>
          <cell r="N1282" t="str">
            <v>MCCR</v>
          </cell>
          <cell r="O1282" t="str">
            <v>Production</v>
          </cell>
          <cell r="P1282" t="str">
            <v>Yes</v>
          </cell>
          <cell r="Q1282">
            <v>1768.5</v>
          </cell>
          <cell r="R1282">
            <v>0</v>
          </cell>
          <cell r="S1282">
            <v>0</v>
          </cell>
          <cell r="T1282">
            <v>1768.5</v>
          </cell>
          <cell r="U1282">
            <v>0</v>
          </cell>
          <cell r="V1282">
            <v>0</v>
          </cell>
          <cell r="W1282">
            <v>0</v>
          </cell>
          <cell r="X1282" t="str">
            <v>September2010-2011</v>
          </cell>
          <cell r="Y1282" t="str">
            <v>September2010-2011ProductionMCCR</v>
          </cell>
          <cell r="Z1282" t="str">
            <v>Production56498MCCR</v>
          </cell>
          <cell r="AA1282" t="str">
            <v>September2010-2011MCCR</v>
          </cell>
          <cell r="AB1282" t="str">
            <v>ProductionMCCR</v>
          </cell>
          <cell r="AC1282" t="str">
            <v>YesMCCRProduction56498</v>
          </cell>
          <cell r="AD1282" t="str">
            <v>MCCRSeptemberMCCR</v>
          </cell>
          <cell r="AE1282" t="str">
            <v>ProductionMCCR56498September</v>
          </cell>
          <cell r="AF1282">
            <v>1768.5</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1768.5</v>
          </cell>
          <cell r="AT1282">
            <v>0</v>
          </cell>
          <cell r="AU1282">
            <v>0</v>
          </cell>
          <cell r="AV1282">
            <v>0</v>
          </cell>
        </row>
        <row r="1283">
          <cell r="A1283" t="str">
            <v>September</v>
          </cell>
          <cell r="B1283" t="str">
            <v>2010-2011</v>
          </cell>
          <cell r="C1283" t="str">
            <v>11000.512015.913</v>
          </cell>
          <cell r="D1283" t="str">
            <v>MCCR</v>
          </cell>
          <cell r="E1283" t="str">
            <v>MCCR</v>
          </cell>
          <cell r="F1283">
            <v>40813</v>
          </cell>
          <cell r="G1283">
            <v>43658</v>
          </cell>
          <cell r="H1283" t="str">
            <v>Bright House Networks LLC</v>
          </cell>
          <cell r="I1283">
            <v>5015.8500000000004</v>
          </cell>
          <cell r="J1283" t="str">
            <v>00144160</v>
          </cell>
          <cell r="K1283" t="str">
            <v xml:space="preserve"> </v>
          </cell>
          <cell r="L1283" t="str">
            <v>INV-1251795</v>
          </cell>
          <cell r="M1283" t="str">
            <v>Annual Print, Internet &amp;</v>
          </cell>
          <cell r="N1283" t="str">
            <v>MCCR</v>
          </cell>
          <cell r="O1283" t="str">
            <v>Television</v>
          </cell>
          <cell r="P1283" t="str">
            <v>No</v>
          </cell>
          <cell r="Q1283">
            <v>0</v>
          </cell>
          <cell r="R1283">
            <v>5015.8500000000004</v>
          </cell>
          <cell r="S1283">
            <v>0</v>
          </cell>
          <cell r="T1283">
            <v>0</v>
          </cell>
          <cell r="U1283">
            <v>0</v>
          </cell>
          <cell r="V1283">
            <v>5015.8500000000004</v>
          </cell>
          <cell r="W1283">
            <v>0</v>
          </cell>
          <cell r="X1283" t="str">
            <v>September2010-2011</v>
          </cell>
          <cell r="Y1283" t="str">
            <v>September2010-2011TelevisionMCCR</v>
          </cell>
          <cell r="Z1283" t="str">
            <v>Television43658MCCR</v>
          </cell>
          <cell r="AA1283" t="str">
            <v>September2010-2011MCCR</v>
          </cell>
          <cell r="AB1283" t="str">
            <v>TelevisionMCCR</v>
          </cell>
          <cell r="AC1283" t="str">
            <v>NoMCCRTelevision43658</v>
          </cell>
          <cell r="AD1283" t="str">
            <v>MCCRSeptemberMCCR</v>
          </cell>
          <cell r="AE1283" t="str">
            <v>TelevisionMCCR43658September</v>
          </cell>
          <cell r="AF1283">
            <v>5015.8500000000004</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5015.8500000000004</v>
          </cell>
          <cell r="AT1283">
            <v>0</v>
          </cell>
          <cell r="AU1283">
            <v>0</v>
          </cell>
          <cell r="AV1283">
            <v>0</v>
          </cell>
        </row>
        <row r="1284">
          <cell r="A1284" t="str">
            <v>September</v>
          </cell>
          <cell r="B1284" t="str">
            <v>2010-2011</v>
          </cell>
          <cell r="C1284" t="str">
            <v>11000.512015.913</v>
          </cell>
          <cell r="D1284" t="str">
            <v>MCCR</v>
          </cell>
          <cell r="E1284" t="str">
            <v>MCCR</v>
          </cell>
          <cell r="F1284">
            <v>40813</v>
          </cell>
          <cell r="G1284">
            <v>43658</v>
          </cell>
          <cell r="H1284" t="str">
            <v>Bright House Networks LLC</v>
          </cell>
          <cell r="I1284">
            <v>2484.5500000000002</v>
          </cell>
          <cell r="J1284" t="str">
            <v>00144160</v>
          </cell>
          <cell r="K1284" t="str">
            <v xml:space="preserve"> </v>
          </cell>
          <cell r="L1284" t="str">
            <v>INV-1254876</v>
          </cell>
          <cell r="M1284" t="str">
            <v>Annual Print, Internet &amp;</v>
          </cell>
          <cell r="N1284" t="str">
            <v>MCCR</v>
          </cell>
          <cell r="O1284" t="str">
            <v>Television</v>
          </cell>
          <cell r="P1284" t="str">
            <v>No</v>
          </cell>
          <cell r="Q1284">
            <v>0</v>
          </cell>
          <cell r="R1284">
            <v>2484.5500000000002</v>
          </cell>
          <cell r="S1284">
            <v>0</v>
          </cell>
          <cell r="T1284">
            <v>0</v>
          </cell>
          <cell r="U1284">
            <v>0</v>
          </cell>
          <cell r="V1284">
            <v>2484.5500000000002</v>
          </cell>
          <cell r="W1284">
            <v>0</v>
          </cell>
          <cell r="X1284" t="str">
            <v>September2010-2011</v>
          </cell>
          <cell r="Y1284" t="str">
            <v>September2010-2011TelevisionMCCR</v>
          </cell>
          <cell r="Z1284" t="str">
            <v>Television43658MCCR</v>
          </cell>
          <cell r="AA1284" t="str">
            <v>September2010-2011MCCR</v>
          </cell>
          <cell r="AB1284" t="str">
            <v>TelevisionMCCR</v>
          </cell>
          <cell r="AC1284" t="str">
            <v>NoMCCRTelevision43658</v>
          </cell>
          <cell r="AD1284" t="str">
            <v>MCCRSeptemberMCCR</v>
          </cell>
          <cell r="AE1284" t="str">
            <v>TelevisionMCCR43658September</v>
          </cell>
          <cell r="AF1284">
            <v>2484.5500000000002</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2484.5500000000002</v>
          </cell>
          <cell r="AT1284">
            <v>0</v>
          </cell>
          <cell r="AU1284">
            <v>0</v>
          </cell>
          <cell r="AV1284">
            <v>0</v>
          </cell>
        </row>
        <row r="1285">
          <cell r="A1285" t="str">
            <v>September</v>
          </cell>
          <cell r="B1285" t="str">
            <v>2010-2011</v>
          </cell>
          <cell r="C1285" t="str">
            <v>11000.512015.913</v>
          </cell>
          <cell r="D1285" t="str">
            <v>MCCR</v>
          </cell>
          <cell r="E1285" t="str">
            <v>MCCR</v>
          </cell>
          <cell r="F1285">
            <v>40813</v>
          </cell>
          <cell r="G1285" t="str">
            <v>CRTBD</v>
          </cell>
          <cell r="H1285" t="str">
            <v>Shiloh Baptist Church of Orlan</v>
          </cell>
          <cell r="I1285">
            <v>100</v>
          </cell>
          <cell r="J1285" t="str">
            <v xml:space="preserve"> </v>
          </cell>
          <cell r="K1285" t="str">
            <v xml:space="preserve"> </v>
          </cell>
          <cell r="L1285" t="str">
            <v>MENS DAY 2011 AD</v>
          </cell>
          <cell r="M1285" t="str">
            <v>Full page color ad</v>
          </cell>
          <cell r="N1285" t="str">
            <v>MCCR</v>
          </cell>
          <cell r="O1285" t="str">
            <v>Community Relations</v>
          </cell>
          <cell r="P1285" t="str">
            <v>No</v>
          </cell>
          <cell r="Q1285">
            <v>0</v>
          </cell>
          <cell r="R1285">
            <v>100</v>
          </cell>
          <cell r="S1285">
            <v>0</v>
          </cell>
          <cell r="T1285">
            <v>0</v>
          </cell>
          <cell r="U1285">
            <v>0</v>
          </cell>
          <cell r="V1285">
            <v>100</v>
          </cell>
          <cell r="W1285">
            <v>0</v>
          </cell>
          <cell r="X1285" t="str">
            <v>September2010-2011</v>
          </cell>
          <cell r="Y1285" t="str">
            <v>September2010-2011Community RelationsMCCR</v>
          </cell>
          <cell r="Z1285" t="str">
            <v>Community RelationsCRTBDMCCR</v>
          </cell>
          <cell r="AA1285" t="str">
            <v>September2010-2011MCCR</v>
          </cell>
          <cell r="AB1285" t="str">
            <v>Community RelationsMCCR</v>
          </cell>
          <cell r="AC1285" t="str">
            <v>NoMCCRCommunity RelationsCRTBD</v>
          </cell>
          <cell r="AD1285" t="str">
            <v>MCCRSeptemberMCCR</v>
          </cell>
          <cell r="AE1285" t="str">
            <v>Community RelationsMCCRCRTBDSeptember</v>
          </cell>
          <cell r="AF1285">
            <v>100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100</v>
          </cell>
          <cell r="AT1285">
            <v>0</v>
          </cell>
          <cell r="AU1285">
            <v>0</v>
          </cell>
          <cell r="AV1285">
            <v>0</v>
          </cell>
        </row>
        <row r="1286">
          <cell r="A1286" t="str">
            <v>September</v>
          </cell>
          <cell r="B1286" t="str">
            <v>2010-2011</v>
          </cell>
          <cell r="C1286" t="str">
            <v>11000.512015.913</v>
          </cell>
          <cell r="D1286" t="str">
            <v>MCCR</v>
          </cell>
          <cell r="E1286" t="str">
            <v>MCCR</v>
          </cell>
          <cell r="F1286">
            <v>40813</v>
          </cell>
          <cell r="G1286" t="str">
            <v>179639-ON</v>
          </cell>
          <cell r="H1286" t="str">
            <v>St Cloud In The News LLC</v>
          </cell>
          <cell r="I1286">
            <v>160</v>
          </cell>
          <cell r="J1286" t="str">
            <v>00144140</v>
          </cell>
          <cell r="K1286" t="str">
            <v xml:space="preserve"> </v>
          </cell>
          <cell r="L1286" t="str">
            <v>13755</v>
          </cell>
          <cell r="M1286" t="str">
            <v>Annual Print, Internet &amp;</v>
          </cell>
          <cell r="N1286" t="str">
            <v>MCCR</v>
          </cell>
          <cell r="O1286" t="str">
            <v>Online</v>
          </cell>
          <cell r="P1286" t="str">
            <v>Yes</v>
          </cell>
          <cell r="Q1286">
            <v>160</v>
          </cell>
          <cell r="R1286">
            <v>0</v>
          </cell>
          <cell r="S1286">
            <v>0</v>
          </cell>
          <cell r="T1286">
            <v>160</v>
          </cell>
          <cell r="U1286">
            <v>0</v>
          </cell>
          <cell r="V1286">
            <v>0</v>
          </cell>
          <cell r="W1286">
            <v>0</v>
          </cell>
          <cell r="X1286" t="str">
            <v>September2010-2011</v>
          </cell>
          <cell r="Y1286" t="str">
            <v>September2010-2011OnlineMCCR</v>
          </cell>
          <cell r="Z1286" t="str">
            <v>Online179639-ONMCCR</v>
          </cell>
          <cell r="AA1286" t="str">
            <v>September2010-2011MCCR</v>
          </cell>
          <cell r="AB1286" t="str">
            <v>OnlineMCCR</v>
          </cell>
          <cell r="AC1286" t="str">
            <v>YesMCCROnline179639-ON</v>
          </cell>
          <cell r="AD1286" t="str">
            <v>MCCRSeptemberMCCR</v>
          </cell>
          <cell r="AE1286" t="str">
            <v>OnlineMCCR179639-ONSeptember</v>
          </cell>
          <cell r="AF1286">
            <v>160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160</v>
          </cell>
          <cell r="AT1286">
            <v>0</v>
          </cell>
          <cell r="AU1286">
            <v>0</v>
          </cell>
          <cell r="AV1286">
            <v>0</v>
          </cell>
        </row>
        <row r="1287">
          <cell r="A1287" t="str">
            <v>September</v>
          </cell>
          <cell r="B1287" t="str">
            <v>2010-2011</v>
          </cell>
          <cell r="C1287" t="str">
            <v>11000.512015.913</v>
          </cell>
          <cell r="D1287" t="str">
            <v>MCCR</v>
          </cell>
          <cell r="E1287" t="str">
            <v>MCCR</v>
          </cell>
          <cell r="F1287">
            <v>40813</v>
          </cell>
          <cell r="G1287">
            <v>179639</v>
          </cell>
          <cell r="H1287" t="str">
            <v>St Cloud In The News LLC</v>
          </cell>
          <cell r="I1287">
            <v>488</v>
          </cell>
          <cell r="J1287" t="str">
            <v>00144140</v>
          </cell>
          <cell r="K1287" t="str">
            <v xml:space="preserve"> </v>
          </cell>
          <cell r="L1287" t="str">
            <v>13738</v>
          </cell>
          <cell r="M1287" t="str">
            <v>Annual Print, Internet &amp;</v>
          </cell>
          <cell r="N1287" t="str">
            <v>MCCR</v>
          </cell>
          <cell r="O1287" t="str">
            <v>Print-Newspaper</v>
          </cell>
          <cell r="P1287" t="str">
            <v>Yes</v>
          </cell>
          <cell r="Q1287">
            <v>488</v>
          </cell>
          <cell r="R1287">
            <v>0</v>
          </cell>
          <cell r="S1287">
            <v>0</v>
          </cell>
          <cell r="T1287">
            <v>488</v>
          </cell>
          <cell r="U1287">
            <v>0</v>
          </cell>
          <cell r="V1287">
            <v>0</v>
          </cell>
          <cell r="W1287">
            <v>0</v>
          </cell>
          <cell r="X1287" t="str">
            <v>September2010-2011</v>
          </cell>
          <cell r="Y1287" t="str">
            <v>September2010-2011Print-NewspaperMCCR</v>
          </cell>
          <cell r="Z1287" t="str">
            <v>Print-Newspaper179639MCCR</v>
          </cell>
          <cell r="AA1287" t="str">
            <v>September2010-2011MCCR</v>
          </cell>
          <cell r="AB1287" t="str">
            <v>Print-NewspaperMCCR</v>
          </cell>
          <cell r="AC1287" t="str">
            <v>YesMCCRPrint-Newspaper179639</v>
          </cell>
          <cell r="AD1287" t="str">
            <v>MCCRSeptemberMCCR</v>
          </cell>
          <cell r="AE1287" t="str">
            <v>Print-NewspaperMCCR179639September</v>
          </cell>
          <cell r="AF1287">
            <v>488</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488</v>
          </cell>
          <cell r="AT1287">
            <v>0</v>
          </cell>
          <cell r="AU1287">
            <v>0</v>
          </cell>
          <cell r="AV1287">
            <v>0</v>
          </cell>
        </row>
        <row r="1288">
          <cell r="A1288" t="str">
            <v>September</v>
          </cell>
          <cell r="B1288" t="str">
            <v>2010-2011</v>
          </cell>
          <cell r="C1288" t="str">
            <v>11000.512015.913</v>
          </cell>
          <cell r="D1288" t="str">
            <v>MCCR</v>
          </cell>
          <cell r="E1288" t="str">
            <v>MCCR</v>
          </cell>
          <cell r="F1288">
            <v>40813</v>
          </cell>
          <cell r="G1288">
            <v>179639</v>
          </cell>
          <cell r="H1288" t="str">
            <v>St Cloud In The News LLC</v>
          </cell>
          <cell r="I1288">
            <v>488</v>
          </cell>
          <cell r="J1288" t="str">
            <v>00144140</v>
          </cell>
          <cell r="K1288" t="str">
            <v xml:space="preserve"> </v>
          </cell>
          <cell r="L1288" t="str">
            <v>13798</v>
          </cell>
          <cell r="M1288" t="str">
            <v>Annual Print, Internet &amp;</v>
          </cell>
          <cell r="N1288" t="str">
            <v>MCCR</v>
          </cell>
          <cell r="O1288" t="str">
            <v>Print-Newspaper</v>
          </cell>
          <cell r="P1288" t="str">
            <v>Yes</v>
          </cell>
          <cell r="Q1288">
            <v>488</v>
          </cell>
          <cell r="R1288">
            <v>0</v>
          </cell>
          <cell r="S1288">
            <v>0</v>
          </cell>
          <cell r="T1288">
            <v>488</v>
          </cell>
          <cell r="U1288">
            <v>0</v>
          </cell>
          <cell r="V1288">
            <v>0</v>
          </cell>
          <cell r="W1288">
            <v>0</v>
          </cell>
          <cell r="X1288" t="str">
            <v>September2010-2011</v>
          </cell>
          <cell r="Y1288" t="str">
            <v>September2010-2011Print-NewspaperMCCR</v>
          </cell>
          <cell r="Z1288" t="str">
            <v>Print-Newspaper179639MCCR</v>
          </cell>
          <cell r="AA1288" t="str">
            <v>September2010-2011MCCR</v>
          </cell>
          <cell r="AB1288" t="str">
            <v>Print-NewspaperMCCR</v>
          </cell>
          <cell r="AC1288" t="str">
            <v>YesMCCRPrint-Newspaper179639</v>
          </cell>
          <cell r="AD1288" t="str">
            <v>MCCRSeptemberMCCR</v>
          </cell>
          <cell r="AE1288" t="str">
            <v>Print-NewspaperMCCR179639September</v>
          </cell>
          <cell r="AF1288">
            <v>488</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488</v>
          </cell>
          <cell r="AT1288">
            <v>0</v>
          </cell>
          <cell r="AU1288">
            <v>0</v>
          </cell>
          <cell r="AV1288">
            <v>0</v>
          </cell>
        </row>
        <row r="1289">
          <cell r="A1289" t="str">
            <v>September</v>
          </cell>
          <cell r="B1289" t="str">
            <v>2010-2011</v>
          </cell>
          <cell r="C1289" t="str">
            <v>11000.512015.913</v>
          </cell>
          <cell r="D1289" t="str">
            <v>MCCR</v>
          </cell>
          <cell r="E1289" t="str">
            <v>MCCR</v>
          </cell>
          <cell r="F1289">
            <v>40813</v>
          </cell>
          <cell r="G1289">
            <v>215098</v>
          </cell>
          <cell r="H1289" t="str">
            <v>VS Publishing Company</v>
          </cell>
          <cell r="I1289">
            <v>-995</v>
          </cell>
          <cell r="J1289" t="str">
            <v>00142353</v>
          </cell>
          <cell r="K1289" t="str">
            <v xml:space="preserve"> </v>
          </cell>
          <cell r="L1289" t="str">
            <v>0611001A458</v>
          </cell>
          <cell r="M1289" t="str">
            <v>Annual Print, Internet &amp;</v>
          </cell>
          <cell r="N1289" t="str">
            <v>MCCR</v>
          </cell>
          <cell r="O1289" t="str">
            <v>Print-Magazine</v>
          </cell>
          <cell r="P1289" t="str">
            <v>Yes</v>
          </cell>
          <cell r="Q1289">
            <v>-995</v>
          </cell>
          <cell r="R1289">
            <v>0</v>
          </cell>
          <cell r="S1289">
            <v>0</v>
          </cell>
          <cell r="T1289">
            <v>-995</v>
          </cell>
          <cell r="U1289">
            <v>0</v>
          </cell>
          <cell r="V1289">
            <v>0</v>
          </cell>
          <cell r="W1289">
            <v>0</v>
          </cell>
          <cell r="X1289" t="str">
            <v>September2010-2011</v>
          </cell>
          <cell r="Y1289" t="str">
            <v>September2010-2011Print-MagazineMCCR</v>
          </cell>
          <cell r="Z1289" t="str">
            <v>Print-Magazine215098MCCR</v>
          </cell>
          <cell r="AA1289" t="str">
            <v>September2010-2011MCCR</v>
          </cell>
          <cell r="AB1289" t="str">
            <v>Print-MagazineMCCR</v>
          </cell>
          <cell r="AC1289" t="str">
            <v>YesMCCRPrint-Magazine215098</v>
          </cell>
          <cell r="AD1289" t="str">
            <v>MCCRSeptemberMCCR</v>
          </cell>
          <cell r="AE1289" t="str">
            <v>Print-MagazineMCCR215098September</v>
          </cell>
          <cell r="AF1289">
            <v>-995</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-995</v>
          </cell>
          <cell r="AT1289">
            <v>0</v>
          </cell>
          <cell r="AU1289">
            <v>0</v>
          </cell>
          <cell r="AV1289">
            <v>0</v>
          </cell>
        </row>
        <row r="1290">
          <cell r="A1290" t="str">
            <v>September</v>
          </cell>
          <cell r="B1290" t="str">
            <v>2010-2011</v>
          </cell>
          <cell r="C1290" t="str">
            <v>18225.512015.913</v>
          </cell>
          <cell r="D1290" t="str">
            <v>CONSER</v>
          </cell>
          <cell r="E1290" t="str">
            <v>MCCR</v>
          </cell>
          <cell r="F1290">
            <v>40813</v>
          </cell>
          <cell r="G1290">
            <v>215098</v>
          </cell>
          <cell r="H1290" t="str">
            <v>VS Publishing Company</v>
          </cell>
          <cell r="I1290">
            <v>-995</v>
          </cell>
          <cell r="J1290" t="str">
            <v>00142353</v>
          </cell>
          <cell r="K1290" t="str">
            <v xml:space="preserve"> </v>
          </cell>
          <cell r="L1290" t="str">
            <v>0611001A458</v>
          </cell>
          <cell r="M1290" t="str">
            <v>Annual Print, Internet &amp;</v>
          </cell>
          <cell r="N1290" t="str">
            <v>MCCR</v>
          </cell>
          <cell r="O1290" t="str">
            <v>Print-Magazine</v>
          </cell>
          <cell r="P1290" t="str">
            <v>Yes</v>
          </cell>
          <cell r="Q1290">
            <v>-995</v>
          </cell>
          <cell r="R1290">
            <v>0</v>
          </cell>
          <cell r="S1290">
            <v>0</v>
          </cell>
          <cell r="T1290">
            <v>0</v>
          </cell>
          <cell r="U1290">
            <v>-995</v>
          </cell>
          <cell r="V1290">
            <v>0</v>
          </cell>
          <cell r="W1290">
            <v>0</v>
          </cell>
          <cell r="X1290" t="str">
            <v>September2010-2011</v>
          </cell>
          <cell r="Y1290" t="str">
            <v>September2010-2011Print-MagazineCONSER</v>
          </cell>
          <cell r="Z1290" t="str">
            <v>Print-Magazine215098CONSER</v>
          </cell>
          <cell r="AA1290" t="str">
            <v>September2010-2011MCCR</v>
          </cell>
          <cell r="AB1290" t="str">
            <v>Print-MagazineCONSER</v>
          </cell>
          <cell r="AC1290" t="str">
            <v>YesCONSERPrint-Magazine215098</v>
          </cell>
          <cell r="AD1290" t="str">
            <v>MCCRSeptemberMCCR</v>
          </cell>
          <cell r="AE1290" t="str">
            <v>Print-MagazineCONSER215098September</v>
          </cell>
          <cell r="AF1290">
            <v>0</v>
          </cell>
          <cell r="AG1290">
            <v>-995</v>
          </cell>
          <cell r="AH1290">
            <v>0</v>
          </cell>
          <cell r="AI1290">
            <v>0</v>
          </cell>
          <cell r="AJ1290">
            <v>0</v>
          </cell>
          <cell r="AK1290">
            <v>0</v>
          </cell>
          <cell r="AL1290">
            <v>0</v>
          </cell>
          <cell r="AM1290">
            <v>0</v>
          </cell>
          <cell r="AN1290">
            <v>0</v>
          </cell>
          <cell r="AO1290">
            <v>0</v>
          </cell>
          <cell r="AP1290">
            <v>0</v>
          </cell>
          <cell r="AQ1290">
            <v>0</v>
          </cell>
          <cell r="AR1290">
            <v>0</v>
          </cell>
          <cell r="AS1290">
            <v>-995</v>
          </cell>
          <cell r="AT1290">
            <v>0</v>
          </cell>
          <cell r="AU1290">
            <v>0</v>
          </cell>
          <cell r="AV1290">
            <v>0</v>
          </cell>
        </row>
        <row r="1291">
          <cell r="A1291" t="str">
            <v>September</v>
          </cell>
          <cell r="B1291" t="str">
            <v>2010-2011</v>
          </cell>
          <cell r="C1291" t="str">
            <v>11000.512015.913</v>
          </cell>
          <cell r="D1291" t="str">
            <v>MCCR</v>
          </cell>
          <cell r="E1291" t="str">
            <v>MCCR</v>
          </cell>
          <cell r="F1291">
            <v>40814</v>
          </cell>
          <cell r="G1291">
            <v>222282</v>
          </cell>
          <cell r="H1291" t="str">
            <v>IMG College LLC</v>
          </cell>
          <cell r="I1291">
            <v>45560</v>
          </cell>
          <cell r="J1291" t="str">
            <v xml:space="preserve"> </v>
          </cell>
          <cell r="K1291" t="str">
            <v xml:space="preserve"> </v>
          </cell>
          <cell r="L1291" t="str">
            <v>4282425</v>
          </cell>
          <cell r="M1291" t="str">
            <v>SPONSORSHIP INSTALLMENT</v>
          </cell>
          <cell r="N1291" t="str">
            <v>MCCR</v>
          </cell>
          <cell r="O1291" t="str">
            <v>Community Relations</v>
          </cell>
          <cell r="P1291" t="str">
            <v>Yes</v>
          </cell>
          <cell r="Q1291">
            <v>45560</v>
          </cell>
          <cell r="R1291">
            <v>0</v>
          </cell>
          <cell r="S1291">
            <v>0</v>
          </cell>
          <cell r="T1291">
            <v>45560</v>
          </cell>
          <cell r="U1291">
            <v>0</v>
          </cell>
          <cell r="V1291">
            <v>0</v>
          </cell>
          <cell r="W1291">
            <v>0</v>
          </cell>
          <cell r="X1291" t="str">
            <v>September2010-2011</v>
          </cell>
          <cell r="Y1291" t="str">
            <v>September2010-2011Community RelationsMCCR</v>
          </cell>
          <cell r="Z1291" t="str">
            <v>Community Relations222282MCCR</v>
          </cell>
          <cell r="AA1291" t="str">
            <v>September2010-2011MCCR</v>
          </cell>
          <cell r="AB1291" t="str">
            <v>Community RelationsMCCR</v>
          </cell>
          <cell r="AC1291" t="str">
            <v>YesMCCRCommunity Relations222282</v>
          </cell>
          <cell r="AD1291" t="str">
            <v>MCCRSeptemberMCCR</v>
          </cell>
          <cell r="AE1291" t="str">
            <v>Community RelationsMCCR222282September</v>
          </cell>
          <cell r="AF1291">
            <v>45560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45560</v>
          </cell>
          <cell r="AT1291">
            <v>0</v>
          </cell>
          <cell r="AU1291">
            <v>0</v>
          </cell>
          <cell r="AV1291">
            <v>0</v>
          </cell>
        </row>
        <row r="1292">
          <cell r="A1292" t="str">
            <v>September</v>
          </cell>
          <cell r="B1292" t="str">
            <v>2010-2011</v>
          </cell>
          <cell r="C1292" t="str">
            <v>11000.507755.921</v>
          </cell>
          <cell r="D1292" t="str">
            <v>MCCR</v>
          </cell>
          <cell r="E1292" t="str">
            <v>MCCR</v>
          </cell>
          <cell r="F1292">
            <v>40816</v>
          </cell>
          <cell r="G1292">
            <v>30872</v>
          </cell>
          <cell r="H1292" t="str">
            <v>Central Fl Sports</v>
          </cell>
          <cell r="I1292">
            <v>10000</v>
          </cell>
          <cell r="N1292" t="str">
            <v>MCCR</v>
          </cell>
          <cell r="O1292" t="str">
            <v>Community Relations</v>
          </cell>
          <cell r="P1292" t="str">
            <v>Yes</v>
          </cell>
          <cell r="Q1292">
            <v>10000</v>
          </cell>
          <cell r="R1292">
            <v>0</v>
          </cell>
          <cell r="S1292">
            <v>0</v>
          </cell>
          <cell r="T1292">
            <v>10000</v>
          </cell>
          <cell r="U1292">
            <v>0</v>
          </cell>
          <cell r="V1292">
            <v>0</v>
          </cell>
          <cell r="W1292">
            <v>0</v>
          </cell>
          <cell r="X1292" t="str">
            <v>September2010-2011</v>
          </cell>
          <cell r="Y1292" t="str">
            <v>September2010-2011Community RelationsMCCR</v>
          </cell>
          <cell r="Z1292" t="str">
            <v>Community Relations30872MCCR</v>
          </cell>
          <cell r="AA1292" t="str">
            <v>September2010-2011MCCR</v>
          </cell>
          <cell r="AB1292" t="str">
            <v>Community RelationsMCCR</v>
          </cell>
          <cell r="AC1292" t="str">
            <v>YesMCCRCommunity Relations30872</v>
          </cell>
          <cell r="AD1292" t="str">
            <v>MCCRSeptemberMCCR</v>
          </cell>
          <cell r="AE1292" t="str">
            <v>Community RelationsMCCR30872September</v>
          </cell>
          <cell r="AF1292">
            <v>10000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10000</v>
          </cell>
          <cell r="AT1292">
            <v>0</v>
          </cell>
          <cell r="AU1292">
            <v>0</v>
          </cell>
          <cell r="AV1292">
            <v>0</v>
          </cell>
        </row>
        <row r="1293">
          <cell r="A1293" t="str">
            <v>September</v>
          </cell>
          <cell r="B1293" t="str">
            <v>2010-2011</v>
          </cell>
          <cell r="C1293" t="str">
            <v>11000.512015.913</v>
          </cell>
          <cell r="D1293" t="str">
            <v>MCCR</v>
          </cell>
          <cell r="E1293" t="str">
            <v>MCCR</v>
          </cell>
          <cell r="F1293">
            <v>40816</v>
          </cell>
          <cell r="G1293" t="str">
            <v>OTHTBD</v>
          </cell>
          <cell r="H1293" t="str">
            <v>American Indian Association o</v>
          </cell>
          <cell r="I1293">
            <v>-50</v>
          </cell>
          <cell r="J1293" t="str">
            <v xml:space="preserve"> </v>
          </cell>
          <cell r="K1293" t="str">
            <v xml:space="preserve"> </v>
          </cell>
          <cell r="L1293" t="str">
            <v xml:space="preserve"> </v>
          </cell>
          <cell r="N1293" t="str">
            <v>MCCR</v>
          </cell>
          <cell r="O1293" t="str">
            <v>Other Promo</v>
          </cell>
          <cell r="P1293" t="str">
            <v>No</v>
          </cell>
          <cell r="Q1293">
            <v>0</v>
          </cell>
          <cell r="R1293">
            <v>-50</v>
          </cell>
          <cell r="S1293">
            <v>0</v>
          </cell>
          <cell r="T1293">
            <v>0</v>
          </cell>
          <cell r="U1293">
            <v>0</v>
          </cell>
          <cell r="V1293">
            <v>-50</v>
          </cell>
          <cell r="W1293">
            <v>0</v>
          </cell>
          <cell r="X1293" t="str">
            <v>September2010-2011</v>
          </cell>
          <cell r="Y1293" t="str">
            <v>September2010-2011Other PromoMCCR</v>
          </cell>
          <cell r="Z1293" t="str">
            <v>Other PromoOTHTBDMCCR</v>
          </cell>
          <cell r="AA1293" t="str">
            <v>September2010-2011MCCR</v>
          </cell>
          <cell r="AB1293" t="str">
            <v>Other PromoMCCR</v>
          </cell>
          <cell r="AC1293" t="str">
            <v>NoMCCROther PromoOTHTBD</v>
          </cell>
          <cell r="AD1293" t="str">
            <v>MCCRSeptemberMCCR</v>
          </cell>
          <cell r="AE1293" t="str">
            <v>Other PromoMCCROTHTBDSeptember</v>
          </cell>
          <cell r="AF1293">
            <v>-50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-50</v>
          </cell>
          <cell r="AT1293">
            <v>0</v>
          </cell>
          <cell r="AU1293">
            <v>0</v>
          </cell>
          <cell r="AV1293">
            <v>0</v>
          </cell>
        </row>
        <row r="1294">
          <cell r="A1294" t="str">
            <v>September</v>
          </cell>
          <cell r="B1294" t="str">
            <v>2010-2011</v>
          </cell>
          <cell r="C1294" t="str">
            <v>11000.512015.913</v>
          </cell>
          <cell r="D1294" t="str">
            <v>MCCR</v>
          </cell>
          <cell r="E1294" t="str">
            <v>MCCR</v>
          </cell>
          <cell r="F1294">
            <v>40816</v>
          </cell>
          <cell r="G1294">
            <v>146250</v>
          </cell>
          <cell r="H1294" t="str">
            <v>Appleton Creative Incorporated</v>
          </cell>
          <cell r="I1294">
            <v>15750</v>
          </cell>
          <cell r="L1294" t="str">
            <v>124942</v>
          </cell>
          <cell r="N1294" t="str">
            <v>MCCR</v>
          </cell>
          <cell r="O1294" t="str">
            <v>Production</v>
          </cell>
          <cell r="P1294" t="str">
            <v>Yes</v>
          </cell>
          <cell r="Q1294">
            <v>15750</v>
          </cell>
          <cell r="R1294">
            <v>0</v>
          </cell>
          <cell r="S1294">
            <v>0</v>
          </cell>
          <cell r="T1294">
            <v>15750</v>
          </cell>
          <cell r="U1294">
            <v>0</v>
          </cell>
          <cell r="V1294">
            <v>0</v>
          </cell>
          <cell r="W1294">
            <v>0</v>
          </cell>
          <cell r="X1294" t="str">
            <v>September2010-2011</v>
          </cell>
          <cell r="Y1294" t="str">
            <v>September2010-2011ProductionMCCR</v>
          </cell>
          <cell r="Z1294" t="str">
            <v>Production146250MCCR</v>
          </cell>
          <cell r="AA1294" t="str">
            <v>September2010-2011MCCR</v>
          </cell>
          <cell r="AB1294" t="str">
            <v>ProductionMCCR</v>
          </cell>
          <cell r="AC1294" t="str">
            <v>YesMCCRProduction146250</v>
          </cell>
          <cell r="AD1294" t="str">
            <v>MCCRSeptemberMCCR</v>
          </cell>
          <cell r="AE1294" t="str">
            <v>ProductionMCCR146250September</v>
          </cell>
          <cell r="AF1294">
            <v>15750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15750</v>
          </cell>
          <cell r="AT1294">
            <v>0</v>
          </cell>
          <cell r="AU1294">
            <v>0</v>
          </cell>
          <cell r="AV1294">
            <v>0</v>
          </cell>
        </row>
        <row r="1295">
          <cell r="A1295" t="str">
            <v>September</v>
          </cell>
          <cell r="B1295" t="str">
            <v>2010-2011</v>
          </cell>
          <cell r="C1295" t="str">
            <v>11000.512015.913</v>
          </cell>
          <cell r="D1295" t="str">
            <v>MCCR</v>
          </cell>
          <cell r="E1295" t="str">
            <v>MCCR</v>
          </cell>
          <cell r="F1295">
            <v>40816</v>
          </cell>
          <cell r="G1295">
            <v>163797</v>
          </cell>
          <cell r="H1295" t="str">
            <v>Clear Channel Outdoor</v>
          </cell>
          <cell r="I1295">
            <v>2625</v>
          </cell>
          <cell r="L1295" t="str">
            <v>17048976</v>
          </cell>
          <cell r="N1295" t="str">
            <v>MCCR</v>
          </cell>
          <cell r="O1295" t="str">
            <v>Outdoor</v>
          </cell>
          <cell r="P1295" t="str">
            <v>Yes</v>
          </cell>
          <cell r="Q1295">
            <v>2625</v>
          </cell>
          <cell r="R1295">
            <v>0</v>
          </cell>
          <cell r="S1295">
            <v>0</v>
          </cell>
          <cell r="T1295">
            <v>2625</v>
          </cell>
          <cell r="U1295">
            <v>0</v>
          </cell>
          <cell r="V1295">
            <v>0</v>
          </cell>
          <cell r="W1295">
            <v>0</v>
          </cell>
          <cell r="X1295" t="str">
            <v>September2010-2011</v>
          </cell>
          <cell r="Y1295" t="str">
            <v>September2010-2011OutdoorMCCR</v>
          </cell>
          <cell r="Z1295" t="str">
            <v>Outdoor163797MCCR</v>
          </cell>
          <cell r="AA1295" t="str">
            <v>September2010-2011MCCR</v>
          </cell>
          <cell r="AB1295" t="str">
            <v>OutdoorMCCR</v>
          </cell>
          <cell r="AC1295" t="str">
            <v>YesMCCROutdoor163797</v>
          </cell>
          <cell r="AD1295" t="str">
            <v>MCCRSeptemberMCCR</v>
          </cell>
          <cell r="AE1295" t="str">
            <v>OutdoorMCCR163797September</v>
          </cell>
          <cell r="AF1295">
            <v>2625</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2625</v>
          </cell>
          <cell r="AT1295">
            <v>0</v>
          </cell>
          <cell r="AU1295">
            <v>0</v>
          </cell>
          <cell r="AV1295">
            <v>0</v>
          </cell>
        </row>
        <row r="1296">
          <cell r="A1296" t="str">
            <v>September</v>
          </cell>
          <cell r="B1296" t="str">
            <v>2010-2011</v>
          </cell>
          <cell r="C1296" t="str">
            <v>11000.512015.913</v>
          </cell>
          <cell r="D1296" t="str">
            <v>MCCR</v>
          </cell>
          <cell r="E1296" t="str">
            <v>MCCR</v>
          </cell>
          <cell r="F1296">
            <v>40816</v>
          </cell>
          <cell r="G1296">
            <v>100100</v>
          </cell>
          <cell r="H1296" t="str">
            <v>FMEA</v>
          </cell>
          <cell r="I1296">
            <v>7895</v>
          </cell>
          <cell r="N1296" t="str">
            <v>MCCR</v>
          </cell>
          <cell r="O1296" t="str">
            <v>Print-Magazine</v>
          </cell>
          <cell r="P1296" t="str">
            <v>Yes</v>
          </cell>
          <cell r="Q1296">
            <v>7895</v>
          </cell>
          <cell r="R1296">
            <v>0</v>
          </cell>
          <cell r="S1296">
            <v>0</v>
          </cell>
          <cell r="T1296">
            <v>7895</v>
          </cell>
          <cell r="U1296">
            <v>0</v>
          </cell>
          <cell r="V1296">
            <v>0</v>
          </cell>
          <cell r="W1296">
            <v>0</v>
          </cell>
          <cell r="X1296" t="str">
            <v>September2010-2011</v>
          </cell>
          <cell r="Y1296" t="str">
            <v>September2010-2011Print-MagazineMCCR</v>
          </cell>
          <cell r="Z1296" t="str">
            <v>Print-Magazine100100MCCR</v>
          </cell>
          <cell r="AA1296" t="str">
            <v>September2010-2011MCCR</v>
          </cell>
          <cell r="AB1296" t="str">
            <v>Print-MagazineMCCR</v>
          </cell>
          <cell r="AC1296" t="str">
            <v>YesMCCRPrint-Magazine100100</v>
          </cell>
          <cell r="AD1296" t="str">
            <v>MCCRSeptemberMCCR</v>
          </cell>
          <cell r="AE1296" t="str">
            <v>Print-MagazineMCCR100100September</v>
          </cell>
          <cell r="AF1296">
            <v>7895</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7895</v>
          </cell>
          <cell r="AT1296">
            <v>0</v>
          </cell>
          <cell r="AU1296">
            <v>0</v>
          </cell>
          <cell r="AV1296">
            <v>0</v>
          </cell>
        </row>
        <row r="1297">
          <cell r="A1297" t="str">
            <v>September</v>
          </cell>
          <cell r="B1297" t="str">
            <v>2010-2011</v>
          </cell>
          <cell r="C1297" t="str">
            <v>11000.512015.913</v>
          </cell>
          <cell r="D1297" t="str">
            <v>MCCR</v>
          </cell>
          <cell r="E1297" t="str">
            <v>MCCR</v>
          </cell>
          <cell r="F1297">
            <v>40816</v>
          </cell>
          <cell r="G1297" t="str">
            <v>OTHTBD</v>
          </cell>
          <cell r="H1297" t="str">
            <v>Jones High School Nov OUC ad</v>
          </cell>
          <cell r="I1297">
            <v>-65</v>
          </cell>
          <cell r="J1297" t="str">
            <v xml:space="preserve"> </v>
          </cell>
          <cell r="K1297" t="str">
            <v xml:space="preserve"> </v>
          </cell>
          <cell r="L1297" t="str">
            <v xml:space="preserve"> </v>
          </cell>
          <cell r="N1297" t="str">
            <v>MCCR</v>
          </cell>
          <cell r="O1297" t="str">
            <v>Other Promo</v>
          </cell>
          <cell r="P1297" t="str">
            <v>No</v>
          </cell>
          <cell r="Q1297">
            <v>0</v>
          </cell>
          <cell r="R1297">
            <v>-65</v>
          </cell>
          <cell r="S1297">
            <v>0</v>
          </cell>
          <cell r="T1297">
            <v>0</v>
          </cell>
          <cell r="U1297">
            <v>0</v>
          </cell>
          <cell r="V1297">
            <v>-65</v>
          </cell>
          <cell r="W1297">
            <v>0</v>
          </cell>
          <cell r="X1297" t="str">
            <v>September2010-2011</v>
          </cell>
          <cell r="Y1297" t="str">
            <v>September2010-2011Other PromoMCCR</v>
          </cell>
          <cell r="Z1297" t="str">
            <v>Other PromoOTHTBDMCCR</v>
          </cell>
          <cell r="AA1297" t="str">
            <v>September2010-2011MCCR</v>
          </cell>
          <cell r="AB1297" t="str">
            <v>Other PromoMCCR</v>
          </cell>
          <cell r="AC1297" t="str">
            <v>NoMCCROther PromoOTHTBD</v>
          </cell>
          <cell r="AD1297" t="str">
            <v>MCCRSeptemberMCCR</v>
          </cell>
          <cell r="AE1297" t="str">
            <v>Other PromoMCCROTHTBDSeptember</v>
          </cell>
          <cell r="AF1297">
            <v>-65</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-65</v>
          </cell>
          <cell r="AT1297">
            <v>0</v>
          </cell>
          <cell r="AU1297">
            <v>0</v>
          </cell>
          <cell r="AV1297">
            <v>0</v>
          </cell>
        </row>
        <row r="1298">
          <cell r="A1298" t="str">
            <v>September</v>
          </cell>
          <cell r="B1298" t="str">
            <v>2010-2011</v>
          </cell>
          <cell r="C1298" t="str">
            <v>11000.512015.913</v>
          </cell>
          <cell r="D1298" t="str">
            <v>MCCR</v>
          </cell>
          <cell r="E1298" t="str">
            <v>MCCR</v>
          </cell>
          <cell r="F1298">
            <v>40816</v>
          </cell>
          <cell r="G1298">
            <v>121585</v>
          </cell>
          <cell r="H1298" t="str">
            <v>WESH Television Inc</v>
          </cell>
          <cell r="I1298">
            <v>9690</v>
          </cell>
          <cell r="L1298" t="str">
            <v>768726-4</v>
          </cell>
          <cell r="N1298" t="str">
            <v>MCCR</v>
          </cell>
          <cell r="O1298" t="str">
            <v>Television</v>
          </cell>
          <cell r="P1298" t="str">
            <v>Yes</v>
          </cell>
          <cell r="Q1298">
            <v>9690</v>
          </cell>
          <cell r="R1298">
            <v>0</v>
          </cell>
          <cell r="S1298">
            <v>0</v>
          </cell>
          <cell r="T1298">
            <v>9690</v>
          </cell>
          <cell r="U1298">
            <v>0</v>
          </cell>
          <cell r="V1298">
            <v>0</v>
          </cell>
          <cell r="W1298">
            <v>0</v>
          </cell>
          <cell r="X1298" t="str">
            <v>September2010-2011</v>
          </cell>
          <cell r="Y1298" t="str">
            <v>September2010-2011TelevisionMCCR</v>
          </cell>
          <cell r="Z1298" t="str">
            <v>Television121585MCCR</v>
          </cell>
          <cell r="AA1298" t="str">
            <v>September2010-2011MCCR</v>
          </cell>
          <cell r="AB1298" t="str">
            <v>TelevisionMCCR</v>
          </cell>
          <cell r="AC1298" t="str">
            <v>YesMCCRTelevision121585</v>
          </cell>
          <cell r="AD1298" t="str">
            <v>MCCRSeptemberMCCR</v>
          </cell>
          <cell r="AE1298" t="str">
            <v>TelevisionMCCR121585September</v>
          </cell>
          <cell r="AF1298">
            <v>9690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9690</v>
          </cell>
          <cell r="AT1298">
            <v>0</v>
          </cell>
          <cell r="AU1298">
            <v>0</v>
          </cell>
          <cell r="AV1298">
            <v>0</v>
          </cell>
        </row>
        <row r="1299">
          <cell r="A1299" t="str">
            <v>September</v>
          </cell>
          <cell r="B1299" t="str">
            <v>2010-2011</v>
          </cell>
          <cell r="C1299" t="str">
            <v>11000.512015.913</v>
          </cell>
          <cell r="D1299" t="str">
            <v>MCCR</v>
          </cell>
          <cell r="E1299" t="str">
            <v>MCCR</v>
          </cell>
          <cell r="F1299">
            <v>40816</v>
          </cell>
          <cell r="G1299">
            <v>17343</v>
          </cell>
          <cell r="H1299" t="str">
            <v>WKMG TV</v>
          </cell>
          <cell r="I1299">
            <v>6528</v>
          </cell>
          <cell r="L1299" t="str">
            <v>205148-4</v>
          </cell>
          <cell r="N1299" t="str">
            <v>MCCR</v>
          </cell>
          <cell r="O1299" t="str">
            <v>Television</v>
          </cell>
          <cell r="P1299" t="str">
            <v>Yes</v>
          </cell>
          <cell r="Q1299">
            <v>6528</v>
          </cell>
          <cell r="R1299">
            <v>0</v>
          </cell>
          <cell r="S1299">
            <v>0</v>
          </cell>
          <cell r="T1299">
            <v>6528</v>
          </cell>
          <cell r="U1299">
            <v>0</v>
          </cell>
          <cell r="V1299">
            <v>0</v>
          </cell>
          <cell r="W1299">
            <v>0</v>
          </cell>
          <cell r="X1299" t="str">
            <v>September2010-2011</v>
          </cell>
          <cell r="Y1299" t="str">
            <v>September2010-2011TelevisionMCCR</v>
          </cell>
          <cell r="Z1299" t="str">
            <v>Television17343MCCR</v>
          </cell>
          <cell r="AA1299" t="str">
            <v>September2010-2011MCCR</v>
          </cell>
          <cell r="AB1299" t="str">
            <v>TelevisionMCCR</v>
          </cell>
          <cell r="AC1299" t="str">
            <v>YesMCCRTelevision17343</v>
          </cell>
          <cell r="AD1299" t="str">
            <v>MCCRSeptemberMCCR</v>
          </cell>
          <cell r="AE1299" t="str">
            <v>TelevisionMCCR17343September</v>
          </cell>
          <cell r="AF1299">
            <v>6528</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6528</v>
          </cell>
          <cell r="AT1299">
            <v>0</v>
          </cell>
          <cell r="AU1299">
            <v>0</v>
          </cell>
          <cell r="AV1299">
            <v>0</v>
          </cell>
        </row>
        <row r="1300">
          <cell r="A1300" t="str">
            <v>September</v>
          </cell>
          <cell r="B1300" t="str">
            <v>2010-2011</v>
          </cell>
          <cell r="C1300" t="str">
            <v>11000.512015.913</v>
          </cell>
          <cell r="D1300" t="str">
            <v>MCCR</v>
          </cell>
          <cell r="E1300" t="str">
            <v>MCCR</v>
          </cell>
          <cell r="F1300">
            <v>40816</v>
          </cell>
          <cell r="G1300">
            <v>29434</v>
          </cell>
          <cell r="H1300" t="str">
            <v>Tribune Interactive</v>
          </cell>
          <cell r="I1300">
            <v>2900</v>
          </cell>
          <cell r="J1300" t="str">
            <v>00144051</v>
          </cell>
          <cell r="K1300" t="str">
            <v xml:space="preserve"> </v>
          </cell>
          <cell r="M1300" t="str">
            <v>Annual Print, Internet &amp;</v>
          </cell>
          <cell r="N1300" t="str">
            <v>MCCR</v>
          </cell>
          <cell r="O1300" t="str">
            <v>Online</v>
          </cell>
          <cell r="P1300" t="str">
            <v>Yes</v>
          </cell>
          <cell r="Q1300">
            <v>2900</v>
          </cell>
          <cell r="R1300">
            <v>0</v>
          </cell>
          <cell r="S1300">
            <v>0</v>
          </cell>
          <cell r="T1300">
            <v>2900</v>
          </cell>
          <cell r="U1300">
            <v>0</v>
          </cell>
          <cell r="V1300">
            <v>0</v>
          </cell>
          <cell r="W1300">
            <v>0</v>
          </cell>
          <cell r="X1300" t="str">
            <v>September2010-2011</v>
          </cell>
          <cell r="Y1300" t="str">
            <v>September2010-2011OnlineMCCR</v>
          </cell>
          <cell r="Z1300" t="str">
            <v>Online29434MCCR</v>
          </cell>
          <cell r="AA1300" t="str">
            <v>September2010-2011MCCR</v>
          </cell>
          <cell r="AB1300" t="str">
            <v>OnlineMCCR</v>
          </cell>
          <cell r="AC1300" t="str">
            <v>YesMCCROnline29434</v>
          </cell>
          <cell r="AD1300" t="str">
            <v>MCCRSeptemberMCCR</v>
          </cell>
          <cell r="AE1300" t="str">
            <v>OnlineMCCR29434September</v>
          </cell>
          <cell r="AF1300">
            <v>2900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2900</v>
          </cell>
          <cell r="AT1300">
            <v>0</v>
          </cell>
          <cell r="AU1300">
            <v>0</v>
          </cell>
          <cell r="AV1300">
            <v>0</v>
          </cell>
        </row>
        <row r="1301">
          <cell r="A1301" t="str">
            <v>September</v>
          </cell>
          <cell r="B1301" t="str">
            <v>2010-2011</v>
          </cell>
          <cell r="C1301" t="str">
            <v>11000.512015.913</v>
          </cell>
          <cell r="D1301" t="str">
            <v>MCCR</v>
          </cell>
          <cell r="E1301" t="str">
            <v>MCCR</v>
          </cell>
          <cell r="F1301">
            <v>40816</v>
          </cell>
          <cell r="G1301">
            <v>137276</v>
          </cell>
          <cell r="H1301" t="str">
            <v>Sun Publications of Florida</v>
          </cell>
          <cell r="I1301">
            <v>500</v>
          </cell>
          <cell r="J1301" t="str">
            <v>00144044</v>
          </cell>
          <cell r="K1301" t="str">
            <v xml:space="preserve"> </v>
          </cell>
          <cell r="M1301" t="str">
            <v>Annual Print, Internet &amp;</v>
          </cell>
          <cell r="N1301" t="str">
            <v>MCCR</v>
          </cell>
          <cell r="O1301" t="str">
            <v>Print-Newspaper</v>
          </cell>
          <cell r="P1301" t="str">
            <v>Yes</v>
          </cell>
          <cell r="Q1301">
            <v>500</v>
          </cell>
          <cell r="R1301">
            <v>0</v>
          </cell>
          <cell r="S1301">
            <v>0</v>
          </cell>
          <cell r="T1301">
            <v>500</v>
          </cell>
          <cell r="U1301">
            <v>0</v>
          </cell>
          <cell r="V1301">
            <v>0</v>
          </cell>
          <cell r="W1301">
            <v>0</v>
          </cell>
          <cell r="X1301" t="str">
            <v>September2010-2011</v>
          </cell>
          <cell r="Y1301" t="str">
            <v>September2010-2011Print-NewspaperMCCR</v>
          </cell>
          <cell r="Z1301" t="str">
            <v>Print-Newspaper137276MCCR</v>
          </cell>
          <cell r="AA1301" t="str">
            <v>September2010-2011MCCR</v>
          </cell>
          <cell r="AB1301" t="str">
            <v>Print-NewspaperMCCR</v>
          </cell>
          <cell r="AC1301" t="str">
            <v>YesMCCRPrint-Newspaper137276</v>
          </cell>
          <cell r="AD1301" t="str">
            <v>MCCRSeptemberMCCR</v>
          </cell>
          <cell r="AE1301" t="str">
            <v>Print-NewspaperMCCR137276September</v>
          </cell>
          <cell r="AF1301">
            <v>500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500</v>
          </cell>
          <cell r="AT1301">
            <v>0</v>
          </cell>
          <cell r="AU1301">
            <v>0</v>
          </cell>
          <cell r="AV1301">
            <v>0</v>
          </cell>
        </row>
        <row r="1302">
          <cell r="A1302" t="str">
            <v>September</v>
          </cell>
          <cell r="B1302" t="str">
            <v>2010-2011</v>
          </cell>
          <cell r="C1302" t="str">
            <v>11000.512015.913</v>
          </cell>
          <cell r="D1302" t="str">
            <v>MCCR</v>
          </cell>
          <cell r="E1302" t="str">
            <v>MCCR</v>
          </cell>
          <cell r="F1302">
            <v>40816</v>
          </cell>
          <cell r="G1302">
            <v>137276</v>
          </cell>
          <cell r="H1302" t="str">
            <v>Sun Publications of Florida</v>
          </cell>
          <cell r="I1302">
            <v>500</v>
          </cell>
          <cell r="J1302" t="str">
            <v>00144044</v>
          </cell>
          <cell r="K1302" t="str">
            <v xml:space="preserve"> </v>
          </cell>
          <cell r="M1302" t="str">
            <v>Annual Print, Internet &amp;</v>
          </cell>
          <cell r="N1302" t="str">
            <v>MCCR</v>
          </cell>
          <cell r="O1302" t="str">
            <v>Print-Newspaper</v>
          </cell>
          <cell r="P1302" t="str">
            <v>Yes</v>
          </cell>
          <cell r="Q1302">
            <v>500</v>
          </cell>
          <cell r="R1302">
            <v>0</v>
          </cell>
          <cell r="S1302">
            <v>0</v>
          </cell>
          <cell r="T1302">
            <v>500</v>
          </cell>
          <cell r="U1302">
            <v>0</v>
          </cell>
          <cell r="V1302">
            <v>0</v>
          </cell>
          <cell r="W1302">
            <v>0</v>
          </cell>
          <cell r="X1302" t="str">
            <v>September2010-2011</v>
          </cell>
          <cell r="Y1302" t="str">
            <v>September2010-2011Print-NewspaperMCCR</v>
          </cell>
          <cell r="Z1302" t="str">
            <v>Print-Newspaper137276MCCR</v>
          </cell>
          <cell r="AA1302" t="str">
            <v>September2010-2011MCCR</v>
          </cell>
          <cell r="AB1302" t="str">
            <v>Print-NewspaperMCCR</v>
          </cell>
          <cell r="AC1302" t="str">
            <v>YesMCCRPrint-Newspaper137276</v>
          </cell>
          <cell r="AD1302" t="str">
            <v>MCCRSeptemberMCCR</v>
          </cell>
          <cell r="AE1302" t="str">
            <v>Print-NewspaperMCCR137276September</v>
          </cell>
          <cell r="AF1302">
            <v>500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500</v>
          </cell>
          <cell r="AT1302">
            <v>0</v>
          </cell>
          <cell r="AU1302">
            <v>0</v>
          </cell>
          <cell r="AV1302">
            <v>0</v>
          </cell>
        </row>
        <row r="1303">
          <cell r="A1303" t="str">
            <v>September</v>
          </cell>
          <cell r="B1303" t="str">
            <v>2010-2011</v>
          </cell>
          <cell r="C1303" t="str">
            <v>11000.512015.913</v>
          </cell>
          <cell r="D1303" t="str">
            <v>MCCR</v>
          </cell>
          <cell r="E1303" t="str">
            <v>MCCR</v>
          </cell>
          <cell r="F1303">
            <v>40816</v>
          </cell>
          <cell r="G1303">
            <v>57520</v>
          </cell>
          <cell r="H1303" t="str">
            <v>Visit Orlando</v>
          </cell>
          <cell r="I1303">
            <v>4697.1000000000004</v>
          </cell>
          <cell r="N1303" t="str">
            <v>MCCR</v>
          </cell>
          <cell r="O1303" t="str">
            <v>Print-Magazine</v>
          </cell>
          <cell r="P1303" t="str">
            <v>Yes</v>
          </cell>
          <cell r="Q1303">
            <v>4697.1000000000004</v>
          </cell>
          <cell r="R1303">
            <v>0</v>
          </cell>
          <cell r="S1303">
            <v>0</v>
          </cell>
          <cell r="T1303">
            <v>4697.1000000000004</v>
          </cell>
          <cell r="U1303">
            <v>0</v>
          </cell>
          <cell r="V1303">
            <v>0</v>
          </cell>
          <cell r="W1303">
            <v>0</v>
          </cell>
          <cell r="X1303" t="str">
            <v>September2010-2011</v>
          </cell>
          <cell r="Y1303" t="str">
            <v>September2010-2011Print-MagazineMCCR</v>
          </cell>
          <cell r="Z1303" t="str">
            <v>Print-Magazine57520MCCR</v>
          </cell>
          <cell r="AA1303" t="str">
            <v>September2010-2011MCCR</v>
          </cell>
          <cell r="AB1303" t="str">
            <v>Print-MagazineMCCR</v>
          </cell>
          <cell r="AC1303" t="str">
            <v>YesMCCRPrint-Magazine57520</v>
          </cell>
          <cell r="AD1303" t="str">
            <v>MCCRSeptemberMCCR</v>
          </cell>
          <cell r="AE1303" t="str">
            <v>Print-MagazineMCCR57520September</v>
          </cell>
          <cell r="AF1303">
            <v>4697.1000000000004</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4697.1000000000004</v>
          </cell>
          <cell r="AT1303">
            <v>0</v>
          </cell>
          <cell r="AU1303">
            <v>0</v>
          </cell>
          <cell r="AV1303">
            <v>0</v>
          </cell>
        </row>
        <row r="1304">
          <cell r="A1304" t="str">
            <v>September</v>
          </cell>
          <cell r="B1304" t="str">
            <v>2010-2011</v>
          </cell>
          <cell r="C1304" t="str">
            <v>11000.512015.913</v>
          </cell>
          <cell r="D1304" t="str">
            <v>MCCR</v>
          </cell>
          <cell r="E1304" t="str">
            <v>MCCR</v>
          </cell>
          <cell r="F1304">
            <v>40816</v>
          </cell>
          <cell r="G1304">
            <v>51286</v>
          </cell>
          <cell r="H1304" t="str">
            <v>WKCF</v>
          </cell>
          <cell r="I1304">
            <v>1785</v>
          </cell>
          <cell r="J1304" t="str">
            <v>00143535</v>
          </cell>
          <cell r="K1304" t="str">
            <v xml:space="preserve"> </v>
          </cell>
          <cell r="M1304" t="str">
            <v>Annual Print, Internet &amp;</v>
          </cell>
          <cell r="N1304" t="str">
            <v>MCCR</v>
          </cell>
          <cell r="O1304" t="str">
            <v>Television</v>
          </cell>
          <cell r="P1304" t="str">
            <v>Yes</v>
          </cell>
          <cell r="Q1304">
            <v>1785</v>
          </cell>
          <cell r="R1304">
            <v>0</v>
          </cell>
          <cell r="S1304">
            <v>0</v>
          </cell>
          <cell r="T1304">
            <v>1785</v>
          </cell>
          <cell r="U1304">
            <v>0</v>
          </cell>
          <cell r="V1304">
            <v>0</v>
          </cell>
          <cell r="W1304">
            <v>0</v>
          </cell>
          <cell r="X1304" t="str">
            <v>September2010-2011</v>
          </cell>
          <cell r="Y1304" t="str">
            <v>September2010-2011TelevisionMCCR</v>
          </cell>
          <cell r="Z1304" t="str">
            <v>Television51286MCCR</v>
          </cell>
          <cell r="AA1304" t="str">
            <v>September2010-2011MCCR</v>
          </cell>
          <cell r="AB1304" t="str">
            <v>TelevisionMCCR</v>
          </cell>
          <cell r="AC1304" t="str">
            <v>YesMCCRTelevision51286</v>
          </cell>
          <cell r="AD1304" t="str">
            <v>MCCRSeptemberMCCR</v>
          </cell>
          <cell r="AE1304" t="str">
            <v>TelevisionMCCR51286September</v>
          </cell>
          <cell r="AF1304">
            <v>1785</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1785</v>
          </cell>
          <cell r="AT1304">
            <v>0</v>
          </cell>
          <cell r="AU1304">
            <v>0</v>
          </cell>
          <cell r="AV1304">
            <v>0</v>
          </cell>
        </row>
        <row r="1305">
          <cell r="A1305" t="str">
            <v>September</v>
          </cell>
          <cell r="B1305" t="str">
            <v>2010-2011</v>
          </cell>
          <cell r="C1305" t="str">
            <v>11000.512015.913</v>
          </cell>
          <cell r="D1305" t="str">
            <v>MCCR</v>
          </cell>
          <cell r="E1305" t="str">
            <v>MCCR</v>
          </cell>
          <cell r="F1305">
            <v>40816</v>
          </cell>
          <cell r="G1305">
            <v>26733</v>
          </cell>
          <cell r="H1305" t="str">
            <v>Clear Channel Broadcasting Inc</v>
          </cell>
          <cell r="I1305">
            <v>18388</v>
          </cell>
          <cell r="N1305" t="str">
            <v>MCCR</v>
          </cell>
          <cell r="O1305" t="str">
            <v>Radio</v>
          </cell>
          <cell r="P1305" t="str">
            <v>Yes</v>
          </cell>
          <cell r="Q1305">
            <v>18388</v>
          </cell>
          <cell r="R1305">
            <v>0</v>
          </cell>
          <cell r="S1305">
            <v>0</v>
          </cell>
          <cell r="T1305">
            <v>18388</v>
          </cell>
          <cell r="U1305">
            <v>0</v>
          </cell>
          <cell r="V1305">
            <v>0</v>
          </cell>
          <cell r="W1305">
            <v>0</v>
          </cell>
          <cell r="X1305" t="str">
            <v>September2010-2011</v>
          </cell>
          <cell r="Y1305" t="str">
            <v>September2010-2011RadioMCCR</v>
          </cell>
          <cell r="Z1305" t="str">
            <v>Radio26733MCCR</v>
          </cell>
          <cell r="AA1305" t="str">
            <v>September2010-2011MCCR</v>
          </cell>
          <cell r="AB1305" t="str">
            <v>RadioMCCR</v>
          </cell>
          <cell r="AC1305" t="str">
            <v>YesMCCRRadio26733</v>
          </cell>
          <cell r="AD1305" t="str">
            <v>MCCRSeptemberMCCR</v>
          </cell>
          <cell r="AE1305" t="str">
            <v>RadioMCCR26733September</v>
          </cell>
          <cell r="AF1305">
            <v>18388</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18388</v>
          </cell>
          <cell r="AT1305">
            <v>0</v>
          </cell>
          <cell r="AU1305">
            <v>0</v>
          </cell>
          <cell r="AV1305">
            <v>0</v>
          </cell>
        </row>
        <row r="1306">
          <cell r="A1306" t="str">
            <v>September</v>
          </cell>
          <cell r="B1306" t="str">
            <v>2010-2011</v>
          </cell>
          <cell r="C1306" t="str">
            <v>11000.512015.913</v>
          </cell>
          <cell r="D1306" t="str">
            <v>MCCR</v>
          </cell>
          <cell r="E1306" t="str">
            <v>MCCR</v>
          </cell>
          <cell r="F1306">
            <v>40816</v>
          </cell>
          <cell r="G1306">
            <v>51286</v>
          </cell>
          <cell r="H1306" t="str">
            <v>WKCF</v>
          </cell>
          <cell r="I1306">
            <v>765</v>
          </cell>
          <cell r="J1306" t="str">
            <v>00143535</v>
          </cell>
          <cell r="K1306" t="str">
            <v xml:space="preserve"> </v>
          </cell>
          <cell r="M1306" t="str">
            <v>Annual Print, Internet &amp;</v>
          </cell>
          <cell r="N1306" t="str">
            <v>MCCR</v>
          </cell>
          <cell r="O1306" t="str">
            <v>Television</v>
          </cell>
          <cell r="P1306" t="str">
            <v>Yes</v>
          </cell>
          <cell r="Q1306">
            <v>765</v>
          </cell>
          <cell r="R1306">
            <v>0</v>
          </cell>
          <cell r="S1306">
            <v>0</v>
          </cell>
          <cell r="T1306">
            <v>765</v>
          </cell>
          <cell r="U1306">
            <v>0</v>
          </cell>
          <cell r="V1306">
            <v>0</v>
          </cell>
          <cell r="W1306">
            <v>0</v>
          </cell>
          <cell r="X1306" t="str">
            <v>September2010-2011</v>
          </cell>
          <cell r="Y1306" t="str">
            <v>September2010-2011TelevisionMCCR</v>
          </cell>
          <cell r="Z1306" t="str">
            <v>Television51286MCCR</v>
          </cell>
          <cell r="AA1306" t="str">
            <v>September2010-2011MCCR</v>
          </cell>
          <cell r="AB1306" t="str">
            <v>TelevisionMCCR</v>
          </cell>
          <cell r="AC1306" t="str">
            <v>YesMCCRTelevision51286</v>
          </cell>
          <cell r="AD1306" t="str">
            <v>MCCRSeptemberMCCR</v>
          </cell>
          <cell r="AE1306" t="str">
            <v>TelevisionMCCR51286September</v>
          </cell>
          <cell r="AF1306">
            <v>765</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765</v>
          </cell>
          <cell r="AT1306">
            <v>0</v>
          </cell>
          <cell r="AU1306">
            <v>0</v>
          </cell>
          <cell r="AV1306">
            <v>0</v>
          </cell>
        </row>
        <row r="1307">
          <cell r="A1307" t="str">
            <v>September</v>
          </cell>
          <cell r="B1307" t="str">
            <v>2010-2011</v>
          </cell>
          <cell r="C1307" t="str">
            <v>11000.512015.913</v>
          </cell>
          <cell r="D1307" t="str">
            <v>MCCR</v>
          </cell>
          <cell r="E1307" t="str">
            <v>MCCR</v>
          </cell>
          <cell r="F1307">
            <v>40816</v>
          </cell>
          <cell r="G1307">
            <v>51440</v>
          </cell>
          <cell r="H1307" t="str">
            <v>WLOQ Gross Communications Corp</v>
          </cell>
          <cell r="I1307">
            <v>1419.5</v>
          </cell>
          <cell r="J1307" t="str">
            <v>00142863</v>
          </cell>
          <cell r="M1307" t="str">
            <v>Annual Print, Internet &amp;</v>
          </cell>
          <cell r="N1307" t="str">
            <v>MCCR</v>
          </cell>
          <cell r="O1307" t="str">
            <v>Radio</v>
          </cell>
          <cell r="P1307" t="str">
            <v>Yes</v>
          </cell>
          <cell r="Q1307">
            <v>1419.5</v>
          </cell>
          <cell r="R1307">
            <v>0</v>
          </cell>
          <cell r="S1307">
            <v>0</v>
          </cell>
          <cell r="T1307">
            <v>1419.5</v>
          </cell>
          <cell r="U1307">
            <v>0</v>
          </cell>
          <cell r="V1307">
            <v>0</v>
          </cell>
          <cell r="W1307">
            <v>0</v>
          </cell>
          <cell r="X1307" t="str">
            <v>September2010-2011</v>
          </cell>
          <cell r="Y1307" t="str">
            <v>September2010-2011RadioMCCR</v>
          </cell>
          <cell r="Z1307" t="str">
            <v>Radio51440MCCR</v>
          </cell>
          <cell r="AA1307" t="str">
            <v>September2010-2011MCCR</v>
          </cell>
          <cell r="AB1307" t="str">
            <v>RadioMCCR</v>
          </cell>
          <cell r="AC1307" t="str">
            <v>YesMCCRRadio51440</v>
          </cell>
          <cell r="AD1307" t="str">
            <v>MCCRSeptemberMCCR</v>
          </cell>
          <cell r="AE1307" t="str">
            <v>RadioMCCR51440September</v>
          </cell>
          <cell r="AF1307">
            <v>1419.5</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1419.5</v>
          </cell>
          <cell r="AT1307">
            <v>0</v>
          </cell>
          <cell r="AU1307">
            <v>0</v>
          </cell>
          <cell r="AV1307">
            <v>0</v>
          </cell>
        </row>
        <row r="1308">
          <cell r="A1308" t="str">
            <v>September</v>
          </cell>
          <cell r="B1308" t="str">
            <v>2010-2011</v>
          </cell>
          <cell r="C1308" t="str">
            <v>11000.512015.913</v>
          </cell>
          <cell r="D1308" t="str">
            <v>MCCR</v>
          </cell>
          <cell r="E1308" t="str">
            <v>MCCR</v>
          </cell>
          <cell r="F1308">
            <v>40816</v>
          </cell>
          <cell r="G1308">
            <v>43658</v>
          </cell>
          <cell r="H1308" t="str">
            <v>Bright House Networks LLC</v>
          </cell>
          <cell r="I1308">
            <v>8245.85</v>
          </cell>
          <cell r="L1308">
            <v>1254882</v>
          </cell>
          <cell r="N1308" t="str">
            <v>MCCR</v>
          </cell>
          <cell r="O1308" t="str">
            <v>Television</v>
          </cell>
          <cell r="P1308" t="str">
            <v>Yes</v>
          </cell>
          <cell r="Q1308">
            <v>8245.85</v>
          </cell>
          <cell r="R1308">
            <v>0</v>
          </cell>
          <cell r="S1308">
            <v>0</v>
          </cell>
          <cell r="T1308">
            <v>8245.85</v>
          </cell>
          <cell r="U1308">
            <v>0</v>
          </cell>
          <cell r="V1308">
            <v>0</v>
          </cell>
          <cell r="W1308">
            <v>0</v>
          </cell>
          <cell r="X1308" t="str">
            <v>September2010-2011</v>
          </cell>
          <cell r="Y1308" t="str">
            <v>September2010-2011TelevisionMCCR</v>
          </cell>
          <cell r="Z1308" t="str">
            <v>Television43658MCCR</v>
          </cell>
          <cell r="AA1308" t="str">
            <v>September2010-2011MCCR</v>
          </cell>
          <cell r="AB1308" t="str">
            <v>TelevisionMCCR</v>
          </cell>
          <cell r="AC1308" t="str">
            <v>YesMCCRTelevision43658</v>
          </cell>
          <cell r="AD1308" t="str">
            <v>MCCRSeptemberMCCR</v>
          </cell>
          <cell r="AE1308" t="str">
            <v>TelevisionMCCR43658September</v>
          </cell>
          <cell r="AF1308">
            <v>8245.85</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8245.85</v>
          </cell>
          <cell r="AT1308">
            <v>0</v>
          </cell>
          <cell r="AU1308">
            <v>0</v>
          </cell>
          <cell r="AV1308">
            <v>0</v>
          </cell>
        </row>
        <row r="1309">
          <cell r="A1309" t="str">
            <v>September</v>
          </cell>
          <cell r="B1309" t="str">
            <v>2010-2011</v>
          </cell>
          <cell r="C1309" t="str">
            <v>11000.512015.913</v>
          </cell>
          <cell r="D1309" t="str">
            <v>MCCR</v>
          </cell>
          <cell r="E1309" t="str">
            <v>MCCR</v>
          </cell>
          <cell r="F1309">
            <v>40816</v>
          </cell>
          <cell r="G1309">
            <v>83987</v>
          </cell>
          <cell r="H1309" t="str">
            <v>WRDQ TV</v>
          </cell>
          <cell r="I1309">
            <v>6056.25</v>
          </cell>
          <cell r="J1309" t="str">
            <v>00143621</v>
          </cell>
          <cell r="K1309" t="str">
            <v xml:space="preserve"> </v>
          </cell>
          <cell r="M1309" t="str">
            <v>Annual Print, Internet &amp;</v>
          </cell>
          <cell r="N1309" t="str">
            <v>MCCR</v>
          </cell>
          <cell r="O1309" t="str">
            <v>Television</v>
          </cell>
          <cell r="P1309" t="str">
            <v>Yes</v>
          </cell>
          <cell r="Q1309">
            <v>6056.25</v>
          </cell>
          <cell r="R1309">
            <v>0</v>
          </cell>
          <cell r="S1309">
            <v>0</v>
          </cell>
          <cell r="T1309">
            <v>6056.25</v>
          </cell>
          <cell r="U1309">
            <v>0</v>
          </cell>
          <cell r="V1309">
            <v>0</v>
          </cell>
          <cell r="W1309">
            <v>0</v>
          </cell>
          <cell r="X1309" t="str">
            <v>September2010-2011</v>
          </cell>
          <cell r="Y1309" t="str">
            <v>September2010-2011TelevisionMCCR</v>
          </cell>
          <cell r="Z1309" t="str">
            <v>Television83987MCCR</v>
          </cell>
          <cell r="AA1309" t="str">
            <v>September2010-2011MCCR</v>
          </cell>
          <cell r="AB1309" t="str">
            <v>TelevisionMCCR</v>
          </cell>
          <cell r="AC1309" t="str">
            <v>YesMCCRTelevision83987</v>
          </cell>
          <cell r="AD1309" t="str">
            <v>MCCRSeptemberMCCR</v>
          </cell>
          <cell r="AE1309" t="str">
            <v>TelevisionMCCR83987September</v>
          </cell>
          <cell r="AF1309">
            <v>6056.25</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6056.25</v>
          </cell>
          <cell r="AT1309">
            <v>0</v>
          </cell>
          <cell r="AU1309">
            <v>0</v>
          </cell>
          <cell r="AV1309">
            <v>0</v>
          </cell>
        </row>
        <row r="1310">
          <cell r="A1310" t="str">
            <v>September</v>
          </cell>
          <cell r="B1310" t="str">
            <v>2010-2011</v>
          </cell>
          <cell r="C1310" t="str">
            <v>11000.512015.913</v>
          </cell>
          <cell r="D1310" t="str">
            <v>MCCR</v>
          </cell>
          <cell r="E1310" t="str">
            <v>MCCR</v>
          </cell>
          <cell r="F1310">
            <v>40816</v>
          </cell>
          <cell r="G1310">
            <v>124071</v>
          </cell>
          <cell r="H1310" t="str">
            <v>WOFL TV  Fox 35</v>
          </cell>
          <cell r="I1310">
            <v>4709</v>
          </cell>
          <cell r="J1310" t="str">
            <v>00143929</v>
          </cell>
          <cell r="K1310" t="str">
            <v xml:space="preserve"> </v>
          </cell>
          <cell r="M1310" t="str">
            <v>Annual Print, Internet &amp;</v>
          </cell>
          <cell r="N1310" t="str">
            <v>MCCR</v>
          </cell>
          <cell r="O1310" t="str">
            <v>Television</v>
          </cell>
          <cell r="P1310" t="str">
            <v>Yes</v>
          </cell>
          <cell r="Q1310">
            <v>4709</v>
          </cell>
          <cell r="R1310">
            <v>0</v>
          </cell>
          <cell r="S1310">
            <v>0</v>
          </cell>
          <cell r="T1310">
            <v>4709</v>
          </cell>
          <cell r="U1310">
            <v>0</v>
          </cell>
          <cell r="V1310">
            <v>0</v>
          </cell>
          <cell r="W1310">
            <v>0</v>
          </cell>
          <cell r="X1310" t="str">
            <v>September2010-2011</v>
          </cell>
          <cell r="Y1310" t="str">
            <v>September2010-2011TelevisionMCCR</v>
          </cell>
          <cell r="Z1310" t="str">
            <v>Television124071MCCR</v>
          </cell>
          <cell r="AA1310" t="str">
            <v>September2010-2011MCCR</v>
          </cell>
          <cell r="AB1310" t="str">
            <v>TelevisionMCCR</v>
          </cell>
          <cell r="AC1310" t="str">
            <v>YesMCCRTelevision124071</v>
          </cell>
          <cell r="AD1310" t="str">
            <v>MCCRSeptemberMCCR</v>
          </cell>
          <cell r="AE1310" t="str">
            <v>TelevisionMCCR124071September</v>
          </cell>
          <cell r="AF1310">
            <v>4709</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4709</v>
          </cell>
          <cell r="AT1310">
            <v>0</v>
          </cell>
          <cell r="AU1310">
            <v>0</v>
          </cell>
          <cell r="AV1310">
            <v>0</v>
          </cell>
        </row>
        <row r="1311">
          <cell r="A1311" t="str">
            <v>September</v>
          </cell>
          <cell r="B1311" t="str">
            <v>2010-2011</v>
          </cell>
          <cell r="C1311" t="str">
            <v>11000.512015.913</v>
          </cell>
          <cell r="D1311" t="str">
            <v>MCCR</v>
          </cell>
          <cell r="E1311" t="str">
            <v>MCCR</v>
          </cell>
          <cell r="F1311">
            <v>40816</v>
          </cell>
          <cell r="G1311" t="str">
            <v>113012-ON</v>
          </cell>
          <cell r="H1311" t="str">
            <v>WFTV Inc</v>
          </cell>
          <cell r="I1311">
            <v>3437.5</v>
          </cell>
          <cell r="J1311" t="str">
            <v>00143198</v>
          </cell>
          <cell r="K1311" t="str">
            <v xml:space="preserve"> </v>
          </cell>
          <cell r="M1311" t="str">
            <v>Annual Print, Internet &amp;</v>
          </cell>
          <cell r="N1311" t="str">
            <v>MCCR</v>
          </cell>
          <cell r="O1311" t="str">
            <v>Online</v>
          </cell>
          <cell r="P1311" t="str">
            <v>Yes</v>
          </cell>
          <cell r="Q1311">
            <v>3437.5</v>
          </cell>
          <cell r="R1311">
            <v>0</v>
          </cell>
          <cell r="S1311">
            <v>0</v>
          </cell>
          <cell r="T1311">
            <v>3437.5</v>
          </cell>
          <cell r="U1311">
            <v>0</v>
          </cell>
          <cell r="V1311">
            <v>0</v>
          </cell>
          <cell r="W1311">
            <v>0</v>
          </cell>
          <cell r="X1311" t="str">
            <v>September2010-2011</v>
          </cell>
          <cell r="Y1311" t="str">
            <v>September2010-2011OnlineMCCR</v>
          </cell>
          <cell r="Z1311" t="str">
            <v>Online113012-ONMCCR</v>
          </cell>
          <cell r="AA1311" t="str">
            <v>September2010-2011MCCR</v>
          </cell>
          <cell r="AB1311" t="str">
            <v>OnlineMCCR</v>
          </cell>
          <cell r="AC1311" t="str">
            <v>YesMCCROnline113012-ON</v>
          </cell>
          <cell r="AD1311" t="str">
            <v>MCCRSeptemberMCCR</v>
          </cell>
          <cell r="AE1311" t="str">
            <v>OnlineMCCR113012-ONSeptember</v>
          </cell>
          <cell r="AF1311">
            <v>3437.5</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3437.5</v>
          </cell>
          <cell r="AT1311">
            <v>0</v>
          </cell>
          <cell r="AU1311">
            <v>0</v>
          </cell>
          <cell r="AV1311">
            <v>0</v>
          </cell>
        </row>
        <row r="1312">
          <cell r="A1312" t="str">
            <v>September</v>
          </cell>
          <cell r="B1312" t="str">
            <v>2010-2011</v>
          </cell>
          <cell r="C1312" t="str">
            <v>11000.512015.913</v>
          </cell>
          <cell r="D1312" t="str">
            <v>MCCR</v>
          </cell>
          <cell r="E1312" t="str">
            <v>MCCR</v>
          </cell>
          <cell r="F1312">
            <v>40816</v>
          </cell>
          <cell r="G1312">
            <v>113012</v>
          </cell>
          <cell r="H1312" t="str">
            <v>WFTV Inc</v>
          </cell>
          <cell r="I1312">
            <v>5049</v>
          </cell>
          <cell r="J1312" t="str">
            <v>00143198</v>
          </cell>
          <cell r="K1312" t="str">
            <v xml:space="preserve"> </v>
          </cell>
          <cell r="M1312" t="str">
            <v>Annual Print, Internet &amp;</v>
          </cell>
          <cell r="N1312" t="str">
            <v>MCCR</v>
          </cell>
          <cell r="O1312" t="str">
            <v>Television</v>
          </cell>
          <cell r="P1312" t="str">
            <v>Yes</v>
          </cell>
          <cell r="Q1312">
            <v>5049</v>
          </cell>
          <cell r="R1312">
            <v>0</v>
          </cell>
          <cell r="S1312">
            <v>0</v>
          </cell>
          <cell r="T1312">
            <v>5049</v>
          </cell>
          <cell r="U1312">
            <v>0</v>
          </cell>
          <cell r="V1312">
            <v>0</v>
          </cell>
          <cell r="W1312">
            <v>0</v>
          </cell>
          <cell r="X1312" t="str">
            <v>September2010-2011</v>
          </cell>
          <cell r="Y1312" t="str">
            <v>September2010-2011TelevisionMCCR</v>
          </cell>
          <cell r="Z1312" t="str">
            <v>Television113012MCCR</v>
          </cell>
          <cell r="AA1312" t="str">
            <v>September2010-2011MCCR</v>
          </cell>
          <cell r="AB1312" t="str">
            <v>TelevisionMCCR</v>
          </cell>
          <cell r="AC1312" t="str">
            <v>YesMCCRTelevision113012</v>
          </cell>
          <cell r="AD1312" t="str">
            <v>MCCRSeptemberMCCR</v>
          </cell>
          <cell r="AE1312" t="str">
            <v>TelevisionMCCR113012September</v>
          </cell>
          <cell r="AF1312">
            <v>5049</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5049</v>
          </cell>
          <cell r="AT1312">
            <v>0</v>
          </cell>
          <cell r="AU1312">
            <v>0</v>
          </cell>
          <cell r="AV1312">
            <v>0</v>
          </cell>
        </row>
        <row r="1313">
          <cell r="A1313" t="str">
            <v>September</v>
          </cell>
          <cell r="B1313" t="str">
            <v>2010-2011</v>
          </cell>
          <cell r="C1313" t="str">
            <v>11000.512015.913</v>
          </cell>
          <cell r="D1313" t="str">
            <v>MCCR</v>
          </cell>
          <cell r="E1313" t="str">
            <v>MCCR</v>
          </cell>
          <cell r="F1313">
            <v>40816</v>
          </cell>
          <cell r="G1313">
            <v>53403</v>
          </cell>
          <cell r="H1313" t="str">
            <v>Cox Radio WDBO AM</v>
          </cell>
          <cell r="I1313">
            <v>3070</v>
          </cell>
          <cell r="N1313" t="str">
            <v>MCCR</v>
          </cell>
          <cell r="O1313" t="str">
            <v>Radio</v>
          </cell>
          <cell r="P1313" t="str">
            <v>Yes</v>
          </cell>
          <cell r="Q1313">
            <v>3070</v>
          </cell>
          <cell r="R1313">
            <v>0</v>
          </cell>
          <cell r="S1313">
            <v>0</v>
          </cell>
          <cell r="T1313">
            <v>3070</v>
          </cell>
          <cell r="U1313">
            <v>0</v>
          </cell>
          <cell r="V1313">
            <v>0</v>
          </cell>
          <cell r="W1313">
            <v>0</v>
          </cell>
          <cell r="X1313" t="str">
            <v>September2010-2011</v>
          </cell>
          <cell r="Y1313" t="str">
            <v>September2010-2011RadioMCCR</v>
          </cell>
          <cell r="Z1313" t="str">
            <v>Radio53403MCCR</v>
          </cell>
          <cell r="AA1313" t="str">
            <v>September2010-2011MCCR</v>
          </cell>
          <cell r="AB1313" t="str">
            <v>RadioMCCR</v>
          </cell>
          <cell r="AC1313" t="str">
            <v>YesMCCRRadio53403</v>
          </cell>
          <cell r="AD1313" t="str">
            <v>MCCRSeptemberMCCR</v>
          </cell>
          <cell r="AE1313" t="str">
            <v>RadioMCCR53403September</v>
          </cell>
          <cell r="AF1313">
            <v>3070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3070</v>
          </cell>
          <cell r="AT1313">
            <v>0</v>
          </cell>
          <cell r="AU1313">
            <v>0</v>
          </cell>
          <cell r="AV1313">
            <v>0</v>
          </cell>
        </row>
        <row r="1314">
          <cell r="A1314" t="str">
            <v>September</v>
          </cell>
          <cell r="B1314" t="str">
            <v>2010-2011</v>
          </cell>
          <cell r="C1314" t="str">
            <v>11000.512015.913</v>
          </cell>
          <cell r="D1314" t="str">
            <v>MCCR</v>
          </cell>
          <cell r="E1314" t="str">
            <v>MCCR</v>
          </cell>
          <cell r="F1314">
            <v>40816</v>
          </cell>
          <cell r="G1314">
            <v>53406</v>
          </cell>
          <cell r="H1314" t="str">
            <v>Cox Radio WWKA FM</v>
          </cell>
          <cell r="I1314">
            <v>3817</v>
          </cell>
          <cell r="N1314" t="str">
            <v>MCCR</v>
          </cell>
          <cell r="O1314" t="str">
            <v>Radio</v>
          </cell>
          <cell r="P1314" t="str">
            <v>Yes</v>
          </cell>
          <cell r="Q1314">
            <v>3817</v>
          </cell>
          <cell r="R1314">
            <v>0</v>
          </cell>
          <cell r="S1314">
            <v>0</v>
          </cell>
          <cell r="T1314">
            <v>3817</v>
          </cell>
          <cell r="U1314">
            <v>0</v>
          </cell>
          <cell r="V1314">
            <v>0</v>
          </cell>
          <cell r="W1314">
            <v>0</v>
          </cell>
          <cell r="X1314" t="str">
            <v>September2010-2011</v>
          </cell>
          <cell r="Y1314" t="str">
            <v>September2010-2011RadioMCCR</v>
          </cell>
          <cell r="Z1314" t="str">
            <v>Radio53406MCCR</v>
          </cell>
          <cell r="AA1314" t="str">
            <v>September2010-2011MCCR</v>
          </cell>
          <cell r="AB1314" t="str">
            <v>RadioMCCR</v>
          </cell>
          <cell r="AC1314" t="str">
            <v>YesMCCRRadio53406</v>
          </cell>
          <cell r="AD1314" t="str">
            <v>MCCRSeptemberMCCR</v>
          </cell>
          <cell r="AE1314" t="str">
            <v>RadioMCCR53406September</v>
          </cell>
          <cell r="AF1314">
            <v>3817</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3817</v>
          </cell>
          <cell r="AT1314">
            <v>0</v>
          </cell>
          <cell r="AU1314">
            <v>0</v>
          </cell>
          <cell r="AV1314">
            <v>0</v>
          </cell>
        </row>
        <row r="1315">
          <cell r="A1315" t="str">
            <v>September</v>
          </cell>
          <cell r="B1315" t="str">
            <v>2010-2011</v>
          </cell>
          <cell r="C1315" t="str">
            <v>11000.512015.913</v>
          </cell>
          <cell r="D1315" t="str">
            <v>MCCR</v>
          </cell>
          <cell r="E1315" t="str">
            <v>MCCR</v>
          </cell>
          <cell r="F1315">
            <v>40816</v>
          </cell>
          <cell r="G1315">
            <v>163797</v>
          </cell>
          <cell r="H1315" t="str">
            <v>Clear Channel Outdoor</v>
          </cell>
          <cell r="I1315">
            <v>2625</v>
          </cell>
          <cell r="N1315" t="str">
            <v>MCCR</v>
          </cell>
          <cell r="O1315" t="str">
            <v>Outdoor</v>
          </cell>
          <cell r="P1315" t="str">
            <v>Yes</v>
          </cell>
          <cell r="Q1315">
            <v>2625</v>
          </cell>
          <cell r="R1315">
            <v>0</v>
          </cell>
          <cell r="S1315">
            <v>0</v>
          </cell>
          <cell r="T1315">
            <v>2625</v>
          </cell>
          <cell r="U1315">
            <v>0</v>
          </cell>
          <cell r="V1315">
            <v>0</v>
          </cell>
          <cell r="W1315">
            <v>0</v>
          </cell>
          <cell r="X1315" t="str">
            <v>September2010-2011</v>
          </cell>
          <cell r="Y1315" t="str">
            <v>September2010-2011OutdoorMCCR</v>
          </cell>
          <cell r="Z1315" t="str">
            <v>Outdoor163797MCCR</v>
          </cell>
          <cell r="AA1315" t="str">
            <v>September2010-2011MCCR</v>
          </cell>
          <cell r="AB1315" t="str">
            <v>OutdoorMCCR</v>
          </cell>
          <cell r="AC1315" t="str">
            <v>YesMCCROutdoor163797</v>
          </cell>
          <cell r="AD1315" t="str">
            <v>MCCRSeptemberMCCR</v>
          </cell>
          <cell r="AE1315" t="str">
            <v>OutdoorMCCR163797September</v>
          </cell>
          <cell r="AF1315">
            <v>2625</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2625</v>
          </cell>
          <cell r="AT1315">
            <v>0</v>
          </cell>
          <cell r="AU1315">
            <v>0</v>
          </cell>
          <cell r="AV1315">
            <v>0</v>
          </cell>
        </row>
        <row r="1316">
          <cell r="A1316" t="str">
            <v>September</v>
          </cell>
          <cell r="B1316" t="str">
            <v>2010-2011</v>
          </cell>
          <cell r="C1316" t="str">
            <v>11000.512015.913</v>
          </cell>
          <cell r="D1316" t="str">
            <v>MCCR</v>
          </cell>
          <cell r="E1316" t="str">
            <v>MCCR</v>
          </cell>
          <cell r="F1316">
            <v>40816</v>
          </cell>
          <cell r="G1316">
            <v>165420</v>
          </cell>
          <cell r="H1316" t="str">
            <v>CBS Radio - WOCL-FM</v>
          </cell>
          <cell r="I1316">
            <v>4740</v>
          </cell>
          <cell r="N1316" t="str">
            <v>MCCR</v>
          </cell>
          <cell r="O1316" t="str">
            <v>Radio</v>
          </cell>
          <cell r="P1316" t="str">
            <v>Yes</v>
          </cell>
          <cell r="Q1316">
            <v>4740</v>
          </cell>
          <cell r="R1316">
            <v>0</v>
          </cell>
          <cell r="S1316">
            <v>0</v>
          </cell>
          <cell r="T1316">
            <v>4740</v>
          </cell>
          <cell r="U1316">
            <v>0</v>
          </cell>
          <cell r="V1316">
            <v>0</v>
          </cell>
          <cell r="W1316">
            <v>0</v>
          </cell>
          <cell r="X1316" t="str">
            <v>September2010-2011</v>
          </cell>
          <cell r="Y1316" t="str">
            <v>September2010-2011RadioMCCR</v>
          </cell>
          <cell r="Z1316" t="str">
            <v>Radio165420MCCR</v>
          </cell>
          <cell r="AA1316" t="str">
            <v>September2010-2011MCCR</v>
          </cell>
          <cell r="AB1316" t="str">
            <v>RadioMCCR</v>
          </cell>
          <cell r="AC1316" t="str">
            <v>YesMCCRRadio165420</v>
          </cell>
          <cell r="AD1316" t="str">
            <v>MCCRSeptemberMCCR</v>
          </cell>
          <cell r="AE1316" t="str">
            <v>RadioMCCR165420September</v>
          </cell>
          <cell r="AF1316">
            <v>4740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4740</v>
          </cell>
          <cell r="AT1316">
            <v>0</v>
          </cell>
          <cell r="AU1316">
            <v>0</v>
          </cell>
          <cell r="AV1316">
            <v>0</v>
          </cell>
        </row>
        <row r="1317">
          <cell r="A1317" t="str">
            <v>September</v>
          </cell>
          <cell r="B1317" t="str">
            <v>2010-2011</v>
          </cell>
          <cell r="C1317" t="str">
            <v>11000.512015.913</v>
          </cell>
          <cell r="D1317" t="str">
            <v>MCCR</v>
          </cell>
          <cell r="E1317" t="str">
            <v>MCCR</v>
          </cell>
          <cell r="F1317">
            <v>40816</v>
          </cell>
          <cell r="G1317">
            <v>218170</v>
          </cell>
          <cell r="H1317" t="str">
            <v>Entravision Communications</v>
          </cell>
          <cell r="I1317">
            <v>3743.4</v>
          </cell>
          <cell r="L1317">
            <v>364098</v>
          </cell>
          <cell r="N1317" t="str">
            <v>MCCR</v>
          </cell>
          <cell r="O1317" t="str">
            <v>Television</v>
          </cell>
          <cell r="P1317" t="str">
            <v>Yes</v>
          </cell>
          <cell r="Q1317">
            <v>3743.4</v>
          </cell>
          <cell r="R1317">
            <v>0</v>
          </cell>
          <cell r="S1317">
            <v>0</v>
          </cell>
          <cell r="T1317">
            <v>3743.4</v>
          </cell>
          <cell r="U1317">
            <v>0</v>
          </cell>
          <cell r="V1317">
            <v>0</v>
          </cell>
          <cell r="W1317">
            <v>0</v>
          </cell>
          <cell r="X1317" t="str">
            <v>September2010-2011</v>
          </cell>
          <cell r="Y1317" t="str">
            <v>September2010-2011TelevisionMCCR</v>
          </cell>
          <cell r="Z1317" t="str">
            <v>Television218170MCCR</v>
          </cell>
          <cell r="AA1317" t="str">
            <v>September2010-2011MCCR</v>
          </cell>
          <cell r="AB1317" t="str">
            <v>TelevisionMCCR</v>
          </cell>
          <cell r="AC1317" t="str">
            <v>YesMCCRTelevision218170</v>
          </cell>
          <cell r="AD1317" t="str">
            <v>MCCRSeptemberMCCR</v>
          </cell>
          <cell r="AE1317" t="str">
            <v>TelevisionMCCR218170September</v>
          </cell>
          <cell r="AF1317">
            <v>3743.4</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3743.4</v>
          </cell>
          <cell r="AT1317">
            <v>0</v>
          </cell>
          <cell r="AU1317">
            <v>0</v>
          </cell>
          <cell r="AV1317">
            <v>0</v>
          </cell>
        </row>
        <row r="1318">
          <cell r="A1318" t="str">
            <v>September</v>
          </cell>
          <cell r="B1318" t="str">
            <v>2010-2011</v>
          </cell>
          <cell r="C1318" t="str">
            <v>11000.512015.913</v>
          </cell>
          <cell r="D1318" t="str">
            <v>MCCR</v>
          </cell>
          <cell r="E1318" t="str">
            <v>MCCR</v>
          </cell>
          <cell r="F1318">
            <v>40816</v>
          </cell>
          <cell r="G1318">
            <v>216408</v>
          </cell>
          <cell r="H1318" t="str">
            <v>AdVinylize (Keaser &amp; Blair)</v>
          </cell>
          <cell r="I1318">
            <v>4160.2700000000004</v>
          </cell>
          <cell r="N1318" t="str">
            <v>MCCR</v>
          </cell>
          <cell r="O1318" t="str">
            <v>Other Promo</v>
          </cell>
          <cell r="P1318" t="str">
            <v>Yes</v>
          </cell>
          <cell r="Q1318">
            <v>4160.2700000000004</v>
          </cell>
          <cell r="R1318">
            <v>0</v>
          </cell>
          <cell r="S1318">
            <v>0</v>
          </cell>
          <cell r="T1318">
            <v>4160.2700000000004</v>
          </cell>
          <cell r="U1318">
            <v>0</v>
          </cell>
          <cell r="V1318">
            <v>0</v>
          </cell>
          <cell r="W1318">
            <v>0</v>
          </cell>
          <cell r="X1318" t="str">
            <v>September2010-2011</v>
          </cell>
          <cell r="Y1318" t="str">
            <v>September2010-2011Other PromoMCCR</v>
          </cell>
          <cell r="Z1318" t="str">
            <v>Other Promo216408MCCR</v>
          </cell>
          <cell r="AA1318" t="str">
            <v>September2010-2011MCCR</v>
          </cell>
          <cell r="AB1318" t="str">
            <v>Other PromoMCCR</v>
          </cell>
          <cell r="AC1318" t="str">
            <v>YesMCCROther Promo216408</v>
          </cell>
          <cell r="AD1318" t="str">
            <v>MCCRSeptemberMCCR</v>
          </cell>
          <cell r="AE1318" t="str">
            <v>Other PromoMCCR216408September</v>
          </cell>
          <cell r="AF1318">
            <v>4160.2700000000004</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4160.2700000000004</v>
          </cell>
          <cell r="AT1318">
            <v>0</v>
          </cell>
          <cell r="AU1318">
            <v>0</v>
          </cell>
          <cell r="AV1318">
            <v>0</v>
          </cell>
        </row>
        <row r="1319">
          <cell r="A1319" t="str">
            <v>October</v>
          </cell>
          <cell r="B1319" t="str">
            <v>2011-2012</v>
          </cell>
          <cell r="C1319" t="str">
            <v>11000.512015.913</v>
          </cell>
          <cell r="D1319" t="str">
            <v>MCCR</v>
          </cell>
          <cell r="E1319" t="str">
            <v>MCCR</v>
          </cell>
          <cell r="F1319">
            <v>40817</v>
          </cell>
          <cell r="G1319">
            <v>58514</v>
          </cell>
          <cell r="H1319" t="str">
            <v>Jones High School Nov OUC ad</v>
          </cell>
          <cell r="I1319">
            <v>65</v>
          </cell>
          <cell r="N1319" t="str">
            <v>MCCR</v>
          </cell>
          <cell r="O1319" t="str">
            <v>Print</v>
          </cell>
          <cell r="X1319" t="str">
            <v>October2011-2012</v>
          </cell>
          <cell r="Y1319" t="str">
            <v>October2011-2012PrintMCCR</v>
          </cell>
          <cell r="Z1319" t="str">
            <v>Print58514MCCR</v>
          </cell>
          <cell r="AA1319" t="str">
            <v>October2011-2012MCCR</v>
          </cell>
          <cell r="AB1319" t="str">
            <v>PrintMCCR</v>
          </cell>
          <cell r="AC1319" t="str">
            <v>MCCRPrint58514</v>
          </cell>
          <cell r="AD1319" t="str">
            <v>MCCROctoberMCCR</v>
          </cell>
          <cell r="AE1319" t="str">
            <v>PrintMCCR58514October</v>
          </cell>
          <cell r="AF1319">
            <v>65</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65</v>
          </cell>
          <cell r="AU1319">
            <v>0</v>
          </cell>
          <cell r="AV1319">
            <v>0</v>
          </cell>
        </row>
        <row r="1320">
          <cell r="A1320" t="str">
            <v>October</v>
          </cell>
          <cell r="B1320" t="str">
            <v>2011-2012</v>
          </cell>
          <cell r="C1320" t="str">
            <v>11000.512015.913</v>
          </cell>
          <cell r="D1320" t="str">
            <v>MCCR</v>
          </cell>
          <cell r="E1320" t="str">
            <v>MCCR</v>
          </cell>
          <cell r="F1320">
            <v>40817</v>
          </cell>
          <cell r="G1320">
            <v>221903</v>
          </cell>
          <cell r="H1320" t="str">
            <v>American Indian Association o</v>
          </cell>
          <cell r="I1320">
            <v>50</v>
          </cell>
          <cell r="N1320" t="str">
            <v>MCCR</v>
          </cell>
          <cell r="O1320" t="str">
            <v>Other Promotions</v>
          </cell>
          <cell r="X1320" t="str">
            <v>October2011-2012</v>
          </cell>
          <cell r="Y1320" t="str">
            <v>October2011-2012Other PromotionsMCCR</v>
          </cell>
          <cell r="Z1320" t="str">
            <v>Other Promotions221903MCCR</v>
          </cell>
          <cell r="AA1320" t="str">
            <v>October2011-2012MCCR</v>
          </cell>
          <cell r="AB1320" t="str">
            <v>Other PromotionsMCCR</v>
          </cell>
          <cell r="AC1320" t="str">
            <v>MCCROther Promotions221903</v>
          </cell>
          <cell r="AD1320" t="str">
            <v>MCCROctoberMCCR</v>
          </cell>
          <cell r="AE1320" t="str">
            <v>Other PromotionsMCCR221903October</v>
          </cell>
          <cell r="AF1320">
            <v>50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50</v>
          </cell>
          <cell r="AU1320">
            <v>0</v>
          </cell>
          <cell r="AV1320">
            <v>0</v>
          </cell>
        </row>
        <row r="1321">
          <cell r="A1321" t="str">
            <v>October</v>
          </cell>
          <cell r="B1321" t="str">
            <v>2011-2012</v>
          </cell>
          <cell r="C1321" t="str">
            <v>11000.512015.913</v>
          </cell>
          <cell r="D1321" t="str">
            <v>MCCR</v>
          </cell>
          <cell r="E1321" t="str">
            <v>MCCR</v>
          </cell>
          <cell r="F1321">
            <v>40817</v>
          </cell>
          <cell r="G1321">
            <v>113012</v>
          </cell>
          <cell r="H1321" t="str">
            <v>WFTV TV</v>
          </cell>
          <cell r="I1321">
            <v>-9864.25</v>
          </cell>
          <cell r="N1321" t="str">
            <v>MCCR</v>
          </cell>
          <cell r="O1321" t="str">
            <v>Television</v>
          </cell>
          <cell r="X1321" t="str">
            <v>October2011-2012</v>
          </cell>
          <cell r="Y1321" t="str">
            <v>October2011-2012TelevisionMCCR</v>
          </cell>
          <cell r="Z1321" t="str">
            <v>Television113012MCCR</v>
          </cell>
          <cell r="AA1321" t="str">
            <v>October2011-2012MCCR</v>
          </cell>
          <cell r="AB1321" t="str">
            <v>TelevisionMCCR</v>
          </cell>
          <cell r="AC1321" t="str">
            <v>MCCRTelevision113012</v>
          </cell>
          <cell r="AD1321" t="str">
            <v>MCCROctoberMCCR</v>
          </cell>
          <cell r="AE1321" t="str">
            <v>TelevisionMCCR113012October</v>
          </cell>
          <cell r="AF1321">
            <v>-9864.25</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-9864.25</v>
          </cell>
          <cell r="AU1321">
            <v>0</v>
          </cell>
          <cell r="AV1321">
            <v>0</v>
          </cell>
        </row>
        <row r="1322">
          <cell r="A1322" t="str">
            <v>October</v>
          </cell>
          <cell r="B1322" t="str">
            <v>2011-2012</v>
          </cell>
          <cell r="C1322" t="str">
            <v>11000.512015.913</v>
          </cell>
          <cell r="D1322" t="str">
            <v>MCCR</v>
          </cell>
          <cell r="E1322" t="str">
            <v>MCCR</v>
          </cell>
          <cell r="F1322">
            <v>40817</v>
          </cell>
          <cell r="G1322">
            <v>113012</v>
          </cell>
          <cell r="H1322" t="str">
            <v>WFTV TV</v>
          </cell>
          <cell r="I1322">
            <v>-2346</v>
          </cell>
          <cell r="N1322" t="str">
            <v>MCCR</v>
          </cell>
          <cell r="O1322" t="str">
            <v>Online</v>
          </cell>
          <cell r="X1322" t="str">
            <v>October2011-2012</v>
          </cell>
          <cell r="Y1322" t="str">
            <v>October2011-2012OnlineMCCR</v>
          </cell>
          <cell r="Z1322" t="str">
            <v>Online113012MCCR</v>
          </cell>
          <cell r="AA1322" t="str">
            <v>October2011-2012MCCR</v>
          </cell>
          <cell r="AB1322" t="str">
            <v>OnlineMCCR</v>
          </cell>
          <cell r="AC1322" t="str">
            <v>MCCROnline113012</v>
          </cell>
          <cell r="AD1322" t="str">
            <v>MCCROctoberMCCR</v>
          </cell>
          <cell r="AE1322" t="str">
            <v>OnlineMCCR113012October</v>
          </cell>
          <cell r="AF1322">
            <v>-2346</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-2346</v>
          </cell>
          <cell r="AU1322">
            <v>0</v>
          </cell>
          <cell r="AV1322">
            <v>0</v>
          </cell>
        </row>
        <row r="1323">
          <cell r="A1323" t="str">
            <v>October</v>
          </cell>
          <cell r="B1323" t="str">
            <v>2011-2012</v>
          </cell>
          <cell r="C1323" t="str">
            <v>11000.512015.913</v>
          </cell>
          <cell r="D1323" t="str">
            <v>MCCR</v>
          </cell>
          <cell r="E1323" t="str">
            <v>MCCR</v>
          </cell>
          <cell r="F1323">
            <v>40817</v>
          </cell>
          <cell r="G1323">
            <v>113012</v>
          </cell>
          <cell r="H1323" t="str">
            <v>WFTV - Estimate</v>
          </cell>
          <cell r="I1323">
            <v>-5048.5</v>
          </cell>
          <cell r="N1323" t="str">
            <v>MCCR</v>
          </cell>
          <cell r="O1323" t="str">
            <v>Online</v>
          </cell>
          <cell r="X1323" t="str">
            <v>October2011-2012</v>
          </cell>
          <cell r="Y1323" t="str">
            <v>October2011-2012OnlineMCCR</v>
          </cell>
          <cell r="Z1323" t="str">
            <v>Online113012MCCR</v>
          </cell>
          <cell r="AA1323" t="str">
            <v>October2011-2012MCCR</v>
          </cell>
          <cell r="AB1323" t="str">
            <v>OnlineMCCR</v>
          </cell>
          <cell r="AC1323" t="str">
            <v>MCCROnline113012</v>
          </cell>
          <cell r="AD1323" t="str">
            <v>MCCROctoberMCCR</v>
          </cell>
          <cell r="AE1323" t="str">
            <v>OnlineMCCR113012October</v>
          </cell>
          <cell r="AF1323">
            <v>-5048.5</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-5048.5</v>
          </cell>
          <cell r="AU1323">
            <v>0</v>
          </cell>
          <cell r="AV1323">
            <v>0</v>
          </cell>
        </row>
        <row r="1324">
          <cell r="A1324" t="str">
            <v>October</v>
          </cell>
          <cell r="B1324" t="str">
            <v>2011-2012</v>
          </cell>
          <cell r="C1324" t="str">
            <v>11000.512015.913</v>
          </cell>
          <cell r="D1324" t="str">
            <v>MCCR</v>
          </cell>
          <cell r="E1324" t="str">
            <v>MCCR</v>
          </cell>
          <cell r="F1324">
            <v>40817</v>
          </cell>
          <cell r="G1324">
            <v>58871</v>
          </cell>
          <cell r="H1324" t="str">
            <v>Tribune Interactive - Estimate</v>
          </cell>
          <cell r="I1324">
            <v>-2900</v>
          </cell>
          <cell r="N1324" t="str">
            <v>MCCR</v>
          </cell>
          <cell r="O1324" t="str">
            <v>Online</v>
          </cell>
          <cell r="X1324" t="str">
            <v>October2011-2012</v>
          </cell>
          <cell r="Y1324" t="str">
            <v>October2011-2012OnlineMCCR</v>
          </cell>
          <cell r="Z1324" t="str">
            <v>Online58871MCCR</v>
          </cell>
          <cell r="AA1324" t="str">
            <v>October2011-2012MCCR</v>
          </cell>
          <cell r="AB1324" t="str">
            <v>OnlineMCCR</v>
          </cell>
          <cell r="AC1324" t="str">
            <v>MCCROnline58871</v>
          </cell>
          <cell r="AD1324" t="str">
            <v>MCCROctoberMCCR</v>
          </cell>
          <cell r="AE1324" t="str">
            <v>OnlineMCCR58871October</v>
          </cell>
          <cell r="AF1324">
            <v>-2900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-2900</v>
          </cell>
          <cell r="AU1324">
            <v>0</v>
          </cell>
          <cell r="AV1324">
            <v>0</v>
          </cell>
        </row>
        <row r="1325">
          <cell r="A1325" t="str">
            <v>October</v>
          </cell>
          <cell r="B1325" t="str">
            <v>2011-2012</v>
          </cell>
          <cell r="C1325" t="str">
            <v>11000.512015.913</v>
          </cell>
          <cell r="D1325" t="str">
            <v>MCCR</v>
          </cell>
          <cell r="E1325" t="str">
            <v>MCCR</v>
          </cell>
          <cell r="F1325">
            <v>40817</v>
          </cell>
          <cell r="G1325">
            <v>57520</v>
          </cell>
          <cell r="H1325" t="str">
            <v>Orlando/Orange County Conventi</v>
          </cell>
          <cell r="I1325">
            <v>-4697.1000000000004</v>
          </cell>
          <cell r="N1325" t="str">
            <v>MCCR</v>
          </cell>
          <cell r="O1325" t="str">
            <v>Print</v>
          </cell>
          <cell r="X1325" t="str">
            <v>October2011-2012</v>
          </cell>
          <cell r="Y1325" t="str">
            <v>October2011-2012PrintMCCR</v>
          </cell>
          <cell r="Z1325" t="str">
            <v>Print57520MCCR</v>
          </cell>
          <cell r="AA1325" t="str">
            <v>October2011-2012MCCR</v>
          </cell>
          <cell r="AB1325" t="str">
            <v>PrintMCCR</v>
          </cell>
          <cell r="AC1325" t="str">
            <v>MCCRPrint57520</v>
          </cell>
          <cell r="AD1325" t="str">
            <v>MCCROctoberMCCR</v>
          </cell>
          <cell r="AE1325" t="str">
            <v>PrintMCCR57520October</v>
          </cell>
          <cell r="AF1325">
            <v>-4697.1000000000004</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-4697.1000000000004</v>
          </cell>
          <cell r="AU1325">
            <v>0</v>
          </cell>
          <cell r="AV1325">
            <v>0</v>
          </cell>
        </row>
        <row r="1326">
          <cell r="A1326" t="str">
            <v>October</v>
          </cell>
          <cell r="B1326" t="str">
            <v>2011-2012</v>
          </cell>
          <cell r="C1326" t="str">
            <v>11000.512015.913</v>
          </cell>
          <cell r="D1326" t="str">
            <v>MCCR</v>
          </cell>
          <cell r="E1326" t="str">
            <v>MCCR</v>
          </cell>
          <cell r="F1326">
            <v>40817</v>
          </cell>
          <cell r="G1326">
            <v>199350</v>
          </cell>
          <cell r="H1326" t="str">
            <v>Media Networks -MNI - Estimate</v>
          </cell>
          <cell r="I1326">
            <v>-4919.75</v>
          </cell>
          <cell r="N1326" t="str">
            <v>MCCR</v>
          </cell>
          <cell r="O1326" t="str">
            <v>Online</v>
          </cell>
          <cell r="X1326" t="str">
            <v>October2011-2012</v>
          </cell>
          <cell r="Y1326" t="str">
            <v>October2011-2012OnlineMCCR</v>
          </cell>
          <cell r="Z1326" t="str">
            <v>Online199350MCCR</v>
          </cell>
          <cell r="AA1326" t="str">
            <v>October2011-2012MCCR</v>
          </cell>
          <cell r="AB1326" t="str">
            <v>OnlineMCCR</v>
          </cell>
          <cell r="AC1326" t="str">
            <v>MCCROnline199350</v>
          </cell>
          <cell r="AD1326" t="str">
            <v>MCCROctoberMCCR</v>
          </cell>
          <cell r="AE1326" t="str">
            <v>OnlineMCCR199350October</v>
          </cell>
          <cell r="AF1326">
            <v>-4919.75</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-4919.75</v>
          </cell>
          <cell r="AU1326">
            <v>0</v>
          </cell>
          <cell r="AV1326">
            <v>0</v>
          </cell>
        </row>
        <row r="1327">
          <cell r="A1327" t="str">
            <v>October</v>
          </cell>
          <cell r="B1327" t="str">
            <v>2011-2012</v>
          </cell>
          <cell r="C1327" t="str">
            <v>11000.512015.913</v>
          </cell>
          <cell r="D1327" t="str">
            <v>MCCR</v>
          </cell>
          <cell r="E1327" t="str">
            <v>MCCR</v>
          </cell>
          <cell r="F1327">
            <v>40817</v>
          </cell>
          <cell r="G1327">
            <v>207770</v>
          </cell>
          <cell r="H1327" t="str">
            <v>Latino Link Views LLC - Estima</v>
          </cell>
          <cell r="I1327">
            <v>-2000</v>
          </cell>
          <cell r="N1327" t="str">
            <v>MCCR</v>
          </cell>
          <cell r="O1327" t="str">
            <v>Print</v>
          </cell>
          <cell r="X1327" t="str">
            <v>October2011-2012</v>
          </cell>
          <cell r="Y1327" t="str">
            <v>October2011-2012PrintMCCR</v>
          </cell>
          <cell r="Z1327" t="str">
            <v>Print207770MCCR</v>
          </cell>
          <cell r="AA1327" t="str">
            <v>October2011-2012MCCR</v>
          </cell>
          <cell r="AB1327" t="str">
            <v>PrintMCCR</v>
          </cell>
          <cell r="AC1327" t="str">
            <v>MCCRPrint207770</v>
          </cell>
          <cell r="AD1327" t="str">
            <v>MCCROctoberMCCR</v>
          </cell>
          <cell r="AE1327" t="str">
            <v>PrintMCCR207770October</v>
          </cell>
          <cell r="AF1327">
            <v>-2000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-2000</v>
          </cell>
          <cell r="AU1327">
            <v>0</v>
          </cell>
          <cell r="AV1327">
            <v>0</v>
          </cell>
        </row>
        <row r="1328">
          <cell r="A1328" t="str">
            <v>October</v>
          </cell>
          <cell r="B1328" t="str">
            <v>2011-2012</v>
          </cell>
          <cell r="C1328" t="str">
            <v>11000.512015.913</v>
          </cell>
          <cell r="D1328" t="str">
            <v>MCCR</v>
          </cell>
          <cell r="E1328" t="str">
            <v>MCCR</v>
          </cell>
          <cell r="F1328">
            <v>40817</v>
          </cell>
          <cell r="G1328">
            <v>110111</v>
          </cell>
          <cell r="H1328" t="str">
            <v>La Prensa - Estimate</v>
          </cell>
          <cell r="I1328">
            <v>-656</v>
          </cell>
          <cell r="N1328" t="str">
            <v>MCCR</v>
          </cell>
          <cell r="O1328" t="str">
            <v>Print</v>
          </cell>
          <cell r="X1328" t="str">
            <v>October2011-2012</v>
          </cell>
          <cell r="Y1328" t="str">
            <v>October2011-2012PrintMCCR</v>
          </cell>
          <cell r="Z1328" t="str">
            <v>Print110111MCCR</v>
          </cell>
          <cell r="AA1328" t="str">
            <v>October2011-2012MCCR</v>
          </cell>
          <cell r="AB1328" t="str">
            <v>PrintMCCR</v>
          </cell>
          <cell r="AC1328" t="str">
            <v>MCCRPrint110111</v>
          </cell>
          <cell r="AD1328" t="str">
            <v>MCCROctoberMCCR</v>
          </cell>
          <cell r="AE1328" t="str">
            <v>PrintMCCR110111October</v>
          </cell>
          <cell r="AF1328">
            <v>-656</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-656</v>
          </cell>
          <cell r="AU1328">
            <v>0</v>
          </cell>
          <cell r="AV1328">
            <v>0</v>
          </cell>
        </row>
        <row r="1329">
          <cell r="A1329" t="str">
            <v>October</v>
          </cell>
          <cell r="B1329" t="str">
            <v>2011-2012</v>
          </cell>
          <cell r="C1329" t="str">
            <v>11000.512015.913</v>
          </cell>
          <cell r="D1329" t="str">
            <v>MCCR</v>
          </cell>
          <cell r="E1329" t="str">
            <v>MCCR</v>
          </cell>
          <cell r="F1329">
            <v>40817</v>
          </cell>
          <cell r="G1329">
            <v>124071</v>
          </cell>
          <cell r="H1329" t="str">
            <v>WOFL TV Fox 35 - Estimate</v>
          </cell>
          <cell r="I1329">
            <v>-4709</v>
          </cell>
          <cell r="N1329" t="str">
            <v>MCCR</v>
          </cell>
          <cell r="O1329" t="str">
            <v>Television</v>
          </cell>
          <cell r="X1329" t="str">
            <v>October2011-2012</v>
          </cell>
          <cell r="Y1329" t="str">
            <v>October2011-2012TelevisionMCCR</v>
          </cell>
          <cell r="Z1329" t="str">
            <v>Television124071MCCR</v>
          </cell>
          <cell r="AA1329" t="str">
            <v>October2011-2012MCCR</v>
          </cell>
          <cell r="AB1329" t="str">
            <v>TelevisionMCCR</v>
          </cell>
          <cell r="AC1329" t="str">
            <v>MCCRTelevision124071</v>
          </cell>
          <cell r="AD1329" t="str">
            <v>MCCROctoberMCCR</v>
          </cell>
          <cell r="AE1329" t="str">
            <v>TelevisionMCCR124071October</v>
          </cell>
          <cell r="AF1329">
            <v>-4709</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-4709</v>
          </cell>
          <cell r="AU1329">
            <v>0</v>
          </cell>
          <cell r="AV1329">
            <v>0</v>
          </cell>
        </row>
        <row r="1330">
          <cell r="A1330" t="str">
            <v>October</v>
          </cell>
          <cell r="B1330" t="str">
            <v>2011-2012</v>
          </cell>
          <cell r="C1330" t="str">
            <v>11000.512015.913</v>
          </cell>
          <cell r="D1330" t="str">
            <v>MCCR</v>
          </cell>
          <cell r="E1330" t="str">
            <v>MCCR</v>
          </cell>
          <cell r="F1330">
            <v>40817</v>
          </cell>
          <cell r="G1330">
            <v>51440</v>
          </cell>
          <cell r="H1330" t="str">
            <v>WLOQ Gross Communications - Es</v>
          </cell>
          <cell r="I1330">
            <v>-1419.5</v>
          </cell>
          <cell r="N1330" t="str">
            <v>MCCR</v>
          </cell>
          <cell r="O1330" t="str">
            <v>Radio</v>
          </cell>
          <cell r="X1330" t="str">
            <v>October2011-2012</v>
          </cell>
          <cell r="Y1330" t="str">
            <v>October2011-2012RadioMCCR</v>
          </cell>
          <cell r="Z1330" t="str">
            <v>Radio51440MCCR</v>
          </cell>
          <cell r="AA1330" t="str">
            <v>October2011-2012MCCR</v>
          </cell>
          <cell r="AB1330" t="str">
            <v>RadioMCCR</v>
          </cell>
          <cell r="AC1330" t="str">
            <v>MCCRRadio51440</v>
          </cell>
          <cell r="AD1330" t="str">
            <v>MCCROctoberMCCR</v>
          </cell>
          <cell r="AE1330" t="str">
            <v>RadioMCCR51440October</v>
          </cell>
          <cell r="AF1330">
            <v>-1419.5</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-1419.5</v>
          </cell>
          <cell r="AU1330">
            <v>0</v>
          </cell>
          <cell r="AV1330">
            <v>0</v>
          </cell>
        </row>
        <row r="1331">
          <cell r="A1331" t="str">
            <v>October</v>
          </cell>
          <cell r="B1331" t="str">
            <v>2011-2012</v>
          </cell>
          <cell r="C1331" t="str">
            <v>11000.512015.913</v>
          </cell>
          <cell r="D1331" t="str">
            <v>MCCR</v>
          </cell>
          <cell r="E1331" t="str">
            <v>MCCR</v>
          </cell>
          <cell r="F1331">
            <v>40817</v>
          </cell>
          <cell r="G1331">
            <v>17343</v>
          </cell>
          <cell r="H1331" t="str">
            <v>WKMG</v>
          </cell>
          <cell r="I1331">
            <v>-6528</v>
          </cell>
          <cell r="N1331" t="str">
            <v>MCCR</v>
          </cell>
          <cell r="O1331" t="str">
            <v>Television</v>
          </cell>
          <cell r="X1331" t="str">
            <v>October2011-2012</v>
          </cell>
          <cell r="Y1331" t="str">
            <v>October2011-2012TelevisionMCCR</v>
          </cell>
          <cell r="Z1331" t="str">
            <v>Television17343MCCR</v>
          </cell>
          <cell r="AA1331" t="str">
            <v>October2011-2012MCCR</v>
          </cell>
          <cell r="AB1331" t="str">
            <v>TelevisionMCCR</v>
          </cell>
          <cell r="AC1331" t="str">
            <v>MCCRTelevision17343</v>
          </cell>
          <cell r="AD1331" t="str">
            <v>MCCROctoberMCCR</v>
          </cell>
          <cell r="AE1331" t="str">
            <v>TelevisionMCCR17343October</v>
          </cell>
          <cell r="AF1331">
            <v>-6528</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-6528</v>
          </cell>
          <cell r="AU1331">
            <v>0</v>
          </cell>
          <cell r="AV1331">
            <v>0</v>
          </cell>
        </row>
        <row r="1332">
          <cell r="A1332" t="str">
            <v>October</v>
          </cell>
          <cell r="B1332" t="str">
            <v>2011-2012</v>
          </cell>
          <cell r="C1332" t="str">
            <v>11000.512015.913</v>
          </cell>
          <cell r="D1332" t="str">
            <v>MCCR</v>
          </cell>
          <cell r="E1332" t="str">
            <v>MCCR</v>
          </cell>
          <cell r="F1332">
            <v>40817</v>
          </cell>
          <cell r="G1332">
            <v>163797</v>
          </cell>
          <cell r="H1332" t="str">
            <v>Clear Channel Outdoor - Estima</v>
          </cell>
          <cell r="I1332">
            <v>-2625</v>
          </cell>
          <cell r="N1332" t="str">
            <v>MCCR</v>
          </cell>
          <cell r="O1332" t="str">
            <v>Outdoor</v>
          </cell>
          <cell r="X1332" t="str">
            <v>October2011-2012</v>
          </cell>
          <cell r="Y1332" t="str">
            <v>October2011-2012OutdoorMCCR</v>
          </cell>
          <cell r="Z1332" t="str">
            <v>Outdoor163797MCCR</v>
          </cell>
          <cell r="AA1332" t="str">
            <v>October2011-2012MCCR</v>
          </cell>
          <cell r="AB1332" t="str">
            <v>OutdoorMCCR</v>
          </cell>
          <cell r="AC1332" t="str">
            <v>MCCROutdoor163797</v>
          </cell>
          <cell r="AD1332" t="str">
            <v>MCCROctoberMCCR</v>
          </cell>
          <cell r="AE1332" t="str">
            <v>OutdoorMCCR163797October</v>
          </cell>
          <cell r="AF1332">
            <v>-2625</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-2625</v>
          </cell>
          <cell r="AU1332">
            <v>0</v>
          </cell>
          <cell r="AV1332">
            <v>0</v>
          </cell>
        </row>
        <row r="1333">
          <cell r="A1333" t="str">
            <v>October</v>
          </cell>
          <cell r="B1333" t="str">
            <v>2011-2012</v>
          </cell>
          <cell r="C1333" t="str">
            <v>11000.512015.913</v>
          </cell>
          <cell r="D1333" t="str">
            <v>MCCR</v>
          </cell>
          <cell r="E1333" t="str">
            <v>MCCR</v>
          </cell>
          <cell r="F1333">
            <v>40817</v>
          </cell>
          <cell r="G1333">
            <v>165420</v>
          </cell>
          <cell r="H1333" t="str">
            <v>CBS Radio WOCL FM - Estimate</v>
          </cell>
          <cell r="I1333">
            <v>-4740</v>
          </cell>
          <cell r="N1333" t="str">
            <v>MCCR</v>
          </cell>
          <cell r="O1333" t="str">
            <v>Radio</v>
          </cell>
          <cell r="X1333" t="str">
            <v>October2011-2012</v>
          </cell>
          <cell r="Y1333" t="str">
            <v>October2011-2012RadioMCCR</v>
          </cell>
          <cell r="Z1333" t="str">
            <v>Radio165420MCCR</v>
          </cell>
          <cell r="AA1333" t="str">
            <v>October2011-2012MCCR</v>
          </cell>
          <cell r="AB1333" t="str">
            <v>RadioMCCR</v>
          </cell>
          <cell r="AC1333" t="str">
            <v>MCCRRadio165420</v>
          </cell>
          <cell r="AD1333" t="str">
            <v>MCCROctoberMCCR</v>
          </cell>
          <cell r="AE1333" t="str">
            <v>RadioMCCR165420October</v>
          </cell>
          <cell r="AF1333">
            <v>-4740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-4740</v>
          </cell>
          <cell r="AU1333">
            <v>0</v>
          </cell>
          <cell r="AV1333">
            <v>0</v>
          </cell>
        </row>
        <row r="1334">
          <cell r="A1334" t="str">
            <v>October</v>
          </cell>
          <cell r="B1334" t="str">
            <v>2011-2012</v>
          </cell>
          <cell r="C1334" t="str">
            <v>11000.512015.913</v>
          </cell>
          <cell r="D1334" t="str">
            <v>MCCR</v>
          </cell>
          <cell r="E1334" t="str">
            <v>MCCR</v>
          </cell>
          <cell r="F1334">
            <v>40817</v>
          </cell>
          <cell r="G1334">
            <v>146250</v>
          </cell>
          <cell r="H1334" t="str">
            <v>Appleton Creative</v>
          </cell>
          <cell r="I1334">
            <v>-1800</v>
          </cell>
          <cell r="N1334" t="str">
            <v>MCCR</v>
          </cell>
          <cell r="O1334" t="str">
            <v>Production</v>
          </cell>
          <cell r="X1334" t="str">
            <v>October2011-2012</v>
          </cell>
          <cell r="Y1334" t="str">
            <v>October2011-2012ProductionMCCR</v>
          </cell>
          <cell r="Z1334" t="str">
            <v>Production146250MCCR</v>
          </cell>
          <cell r="AA1334" t="str">
            <v>October2011-2012MCCR</v>
          </cell>
          <cell r="AB1334" t="str">
            <v>ProductionMCCR</v>
          </cell>
          <cell r="AC1334" t="str">
            <v>MCCRProduction146250</v>
          </cell>
          <cell r="AD1334" t="str">
            <v>MCCROctoberMCCR</v>
          </cell>
          <cell r="AE1334" t="str">
            <v>ProductionMCCR146250October</v>
          </cell>
          <cell r="AF1334">
            <v>-1800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-1800</v>
          </cell>
          <cell r="AU1334">
            <v>0</v>
          </cell>
          <cell r="AV1334">
            <v>0</v>
          </cell>
        </row>
        <row r="1335">
          <cell r="A1335" t="str">
            <v>October</v>
          </cell>
          <cell r="B1335" t="str">
            <v>2011-2012</v>
          </cell>
          <cell r="C1335" t="str">
            <v>11000.512015.913</v>
          </cell>
          <cell r="D1335" t="str">
            <v>MCCR</v>
          </cell>
          <cell r="E1335" t="str">
            <v>MCCR</v>
          </cell>
          <cell r="F1335">
            <v>40817</v>
          </cell>
          <cell r="G1335">
            <v>146250</v>
          </cell>
          <cell r="H1335" t="str">
            <v>Appleton Creative Incorporated</v>
          </cell>
          <cell r="I1335">
            <v>750</v>
          </cell>
          <cell r="L1335" t="str">
            <v>124941</v>
          </cell>
          <cell r="N1335" t="str">
            <v>MCCR</v>
          </cell>
          <cell r="O1335" t="str">
            <v>Production</v>
          </cell>
          <cell r="X1335" t="str">
            <v>October2011-2012</v>
          </cell>
          <cell r="Y1335" t="str">
            <v>October2011-2012ProductionMCCR</v>
          </cell>
          <cell r="Z1335" t="str">
            <v>Production146250MCCR</v>
          </cell>
          <cell r="AA1335" t="str">
            <v>October2011-2012MCCR</v>
          </cell>
          <cell r="AB1335" t="str">
            <v>ProductionMCCR</v>
          </cell>
          <cell r="AC1335" t="str">
            <v>MCCRProduction146250</v>
          </cell>
          <cell r="AD1335" t="str">
            <v>MCCROctoberMCCR</v>
          </cell>
          <cell r="AE1335" t="str">
            <v>ProductionMCCR146250October</v>
          </cell>
          <cell r="AF1335">
            <v>750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750</v>
          </cell>
          <cell r="AU1335">
            <v>0</v>
          </cell>
          <cell r="AV1335">
            <v>0</v>
          </cell>
        </row>
        <row r="1336">
          <cell r="A1336" t="str">
            <v>October</v>
          </cell>
          <cell r="B1336" t="str">
            <v>2011-2012</v>
          </cell>
          <cell r="C1336" t="str">
            <v>11000.512015.913</v>
          </cell>
          <cell r="D1336" t="str">
            <v>MCCR</v>
          </cell>
          <cell r="E1336" t="str">
            <v>MCCR</v>
          </cell>
          <cell r="F1336">
            <v>40835</v>
          </cell>
          <cell r="G1336">
            <v>221544</v>
          </cell>
          <cell r="H1336" t="str">
            <v>Steven Williams</v>
          </cell>
          <cell r="I1336">
            <v>600</v>
          </cell>
          <cell r="L1336" t="str">
            <v>30049</v>
          </cell>
          <cell r="N1336" t="str">
            <v>MCCR</v>
          </cell>
          <cell r="O1336" t="str">
            <v>Photography</v>
          </cell>
          <cell r="X1336" t="str">
            <v>October2011-2012</v>
          </cell>
          <cell r="Y1336" t="str">
            <v>October2011-2012PhotographyMCCR</v>
          </cell>
          <cell r="Z1336" t="str">
            <v>Photography221544MCCR</v>
          </cell>
          <cell r="AA1336" t="str">
            <v>October2011-2012MCCR</v>
          </cell>
          <cell r="AB1336" t="str">
            <v>PhotographyMCCR</v>
          </cell>
          <cell r="AC1336" t="str">
            <v>MCCRPhotography221544</v>
          </cell>
          <cell r="AD1336" t="str">
            <v>MCCROctoberMCCR</v>
          </cell>
          <cell r="AE1336" t="str">
            <v>PhotographyMCCR221544October</v>
          </cell>
          <cell r="AF1336">
            <v>600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600</v>
          </cell>
          <cell r="AU1336">
            <v>0</v>
          </cell>
          <cell r="AV1336">
            <v>0</v>
          </cell>
        </row>
        <row r="1337">
          <cell r="A1337" t="str">
            <v>October</v>
          </cell>
          <cell r="B1337" t="str">
            <v>2011-2012</v>
          </cell>
          <cell r="C1337" t="str">
            <v>11000.512015.913</v>
          </cell>
          <cell r="D1337" t="str">
            <v>MCCR</v>
          </cell>
          <cell r="E1337" t="str">
            <v>MCCR</v>
          </cell>
          <cell r="F1337">
            <v>40842</v>
          </cell>
          <cell r="G1337">
            <v>137276</v>
          </cell>
          <cell r="H1337" t="str">
            <v>Sun Publications of Florida</v>
          </cell>
          <cell r="I1337">
            <v>250</v>
          </cell>
          <cell r="L1337" t="str">
            <v>229567</v>
          </cell>
          <cell r="N1337" t="str">
            <v>MCCR</v>
          </cell>
          <cell r="O1337" t="str">
            <v>Print</v>
          </cell>
          <cell r="X1337" t="str">
            <v>October2011-2012</v>
          </cell>
          <cell r="Y1337" t="str">
            <v>October2011-2012PrintMCCR</v>
          </cell>
          <cell r="Z1337" t="str">
            <v>Print137276MCCR</v>
          </cell>
          <cell r="AA1337" t="str">
            <v>October2011-2012MCCR</v>
          </cell>
          <cell r="AB1337" t="str">
            <v>PrintMCCR</v>
          </cell>
          <cell r="AC1337" t="str">
            <v>MCCRPrint137276</v>
          </cell>
          <cell r="AD1337" t="str">
            <v>MCCROctoberMCCR</v>
          </cell>
          <cell r="AE1337" t="str">
            <v>PrintMCCR137276October</v>
          </cell>
          <cell r="AF1337">
            <v>250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250</v>
          </cell>
          <cell r="AU1337">
            <v>0</v>
          </cell>
          <cell r="AV1337">
            <v>0</v>
          </cell>
        </row>
        <row r="1338">
          <cell r="A1338" t="str">
            <v>October</v>
          </cell>
          <cell r="B1338" t="str">
            <v>2011-2012</v>
          </cell>
          <cell r="C1338" t="str">
            <v>11000.512015.913</v>
          </cell>
          <cell r="D1338" t="str">
            <v>MCCR</v>
          </cell>
          <cell r="E1338" t="str">
            <v>MCCR</v>
          </cell>
          <cell r="F1338">
            <v>40842</v>
          </cell>
          <cell r="G1338">
            <v>202388</v>
          </cell>
          <cell r="H1338" t="str">
            <v>CBS Outdoor</v>
          </cell>
          <cell r="I1338">
            <v>1200</v>
          </cell>
          <cell r="L1338" t="str">
            <v>02575704</v>
          </cell>
          <cell r="N1338" t="str">
            <v>MCCR</v>
          </cell>
          <cell r="O1338" t="str">
            <v>Outdoor</v>
          </cell>
          <cell r="X1338" t="str">
            <v>October2011-2012</v>
          </cell>
          <cell r="Y1338" t="str">
            <v>October2011-2012OutdoorMCCR</v>
          </cell>
          <cell r="Z1338" t="str">
            <v>Outdoor202388MCCR</v>
          </cell>
          <cell r="AA1338" t="str">
            <v>October2011-2012MCCR</v>
          </cell>
          <cell r="AB1338" t="str">
            <v>OutdoorMCCR</v>
          </cell>
          <cell r="AC1338" t="str">
            <v>MCCROutdoor202388</v>
          </cell>
          <cell r="AD1338" t="str">
            <v>MCCROctoberMCCR</v>
          </cell>
          <cell r="AE1338" t="str">
            <v>OutdoorMCCR202388October</v>
          </cell>
          <cell r="AF1338">
            <v>1200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1200</v>
          </cell>
          <cell r="AU1338">
            <v>0</v>
          </cell>
          <cell r="AV1338">
            <v>0</v>
          </cell>
        </row>
        <row r="1339">
          <cell r="A1339" t="str">
            <v>October</v>
          </cell>
          <cell r="B1339" t="str">
            <v>2011-2012</v>
          </cell>
          <cell r="C1339" t="str">
            <v>11000.512015.913</v>
          </cell>
          <cell r="D1339" t="str">
            <v>MCCR</v>
          </cell>
          <cell r="E1339" t="str">
            <v>MCCR</v>
          </cell>
          <cell r="F1339">
            <v>40842</v>
          </cell>
          <cell r="G1339">
            <v>58871</v>
          </cell>
          <cell r="H1339" t="str">
            <v>Orlando Sentinel</v>
          </cell>
          <cell r="I1339">
            <v>2900</v>
          </cell>
          <cell r="L1339" t="str">
            <v>CAMPAIGN # 1830089</v>
          </cell>
          <cell r="N1339" t="str">
            <v>MCCR</v>
          </cell>
          <cell r="O1339" t="str">
            <v>Online</v>
          </cell>
          <cell r="X1339" t="str">
            <v>October2011-2012</v>
          </cell>
          <cell r="Y1339" t="str">
            <v>October2011-2012OnlineMCCR</v>
          </cell>
          <cell r="Z1339" t="str">
            <v>Online58871MCCR</v>
          </cell>
          <cell r="AA1339" t="str">
            <v>October2011-2012MCCR</v>
          </cell>
          <cell r="AB1339" t="str">
            <v>OnlineMCCR</v>
          </cell>
          <cell r="AC1339" t="str">
            <v>MCCROnline58871</v>
          </cell>
          <cell r="AD1339" t="str">
            <v>MCCROctoberMCCR</v>
          </cell>
          <cell r="AE1339" t="str">
            <v>OnlineMCCR58871October</v>
          </cell>
          <cell r="AF1339">
            <v>2900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2900</v>
          </cell>
          <cell r="AU1339">
            <v>0</v>
          </cell>
          <cell r="AV1339">
            <v>0</v>
          </cell>
        </row>
        <row r="1340">
          <cell r="A1340" t="str">
            <v>October</v>
          </cell>
          <cell r="B1340" t="str">
            <v>2011-2012</v>
          </cell>
          <cell r="C1340" t="str">
            <v>11000.512015.913</v>
          </cell>
          <cell r="D1340" t="str">
            <v>MCCR</v>
          </cell>
          <cell r="E1340" t="str">
            <v>MCCR</v>
          </cell>
          <cell r="F1340">
            <v>40842</v>
          </cell>
          <cell r="G1340">
            <v>212178</v>
          </cell>
          <cell r="H1340" t="str">
            <v>Outlook Media Inc</v>
          </cell>
          <cell r="I1340">
            <v>750</v>
          </cell>
          <cell r="L1340" t="str">
            <v>OUTDOOR AD 10/24-11/20/11</v>
          </cell>
          <cell r="N1340" t="str">
            <v>MCCR</v>
          </cell>
          <cell r="O1340" t="str">
            <v>Outdoor</v>
          </cell>
          <cell r="X1340" t="str">
            <v>October2011-2012</v>
          </cell>
          <cell r="Y1340" t="str">
            <v>October2011-2012OutdoorMCCR</v>
          </cell>
          <cell r="Z1340" t="str">
            <v>Outdoor212178MCCR</v>
          </cell>
          <cell r="AA1340" t="str">
            <v>October2011-2012MCCR</v>
          </cell>
          <cell r="AB1340" t="str">
            <v>OutdoorMCCR</v>
          </cell>
          <cell r="AC1340" t="str">
            <v>MCCROutdoor212178</v>
          </cell>
          <cell r="AD1340" t="str">
            <v>MCCROctoberMCCR</v>
          </cell>
          <cell r="AE1340" t="str">
            <v>OutdoorMCCR212178October</v>
          </cell>
          <cell r="AF1340">
            <v>750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750</v>
          </cell>
          <cell r="AU1340">
            <v>0</v>
          </cell>
          <cell r="AV1340">
            <v>0</v>
          </cell>
        </row>
        <row r="1341">
          <cell r="A1341" t="str">
            <v>October</v>
          </cell>
          <cell r="B1341" t="str">
            <v>2011-2012</v>
          </cell>
          <cell r="C1341" t="str">
            <v>11000.512015.913</v>
          </cell>
          <cell r="D1341" t="str">
            <v>MCCR</v>
          </cell>
          <cell r="E1341" t="str">
            <v>MCCR</v>
          </cell>
          <cell r="F1341">
            <v>40842</v>
          </cell>
          <cell r="G1341">
            <v>217856</v>
          </cell>
          <cell r="H1341" t="str">
            <v>Hootsuite Media Inc</v>
          </cell>
          <cell r="I1341">
            <v>5.99</v>
          </cell>
          <cell r="L1341" t="str">
            <v>AMX145947811273501</v>
          </cell>
          <cell r="N1341" t="str">
            <v>MCCR</v>
          </cell>
          <cell r="O1341" t="str">
            <v>Production</v>
          </cell>
          <cell r="X1341" t="str">
            <v>October2011-2012</v>
          </cell>
          <cell r="Y1341" t="str">
            <v>October2011-2012ProductionMCCR</v>
          </cell>
          <cell r="Z1341" t="str">
            <v>Production217856MCCR</v>
          </cell>
          <cell r="AA1341" t="str">
            <v>October2011-2012MCCR</v>
          </cell>
          <cell r="AB1341" t="str">
            <v>ProductionMCCR</v>
          </cell>
          <cell r="AC1341" t="str">
            <v>MCCRProduction217856</v>
          </cell>
          <cell r="AD1341" t="str">
            <v>MCCROctoberMCCR</v>
          </cell>
          <cell r="AE1341" t="str">
            <v>ProductionMCCR217856October</v>
          </cell>
          <cell r="AF1341">
            <v>5.99</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5.99</v>
          </cell>
          <cell r="AU1341">
            <v>0</v>
          </cell>
          <cell r="AV1341">
            <v>0</v>
          </cell>
        </row>
        <row r="1342">
          <cell r="A1342" t="str">
            <v>October</v>
          </cell>
          <cell r="B1342" t="str">
            <v>2011-2012</v>
          </cell>
          <cell r="C1342" t="str">
            <v>11000.512015.913</v>
          </cell>
          <cell r="D1342" t="str">
            <v>MCCR</v>
          </cell>
          <cell r="E1342" t="str">
            <v>MCCR</v>
          </cell>
          <cell r="F1342">
            <v>40842</v>
          </cell>
          <cell r="G1342">
            <v>217856</v>
          </cell>
          <cell r="H1342" t="str">
            <v>Hootsuite Media Inc</v>
          </cell>
          <cell r="I1342">
            <v>5.99</v>
          </cell>
          <cell r="L1342" t="str">
            <v>AMX055267311275501</v>
          </cell>
          <cell r="N1342" t="str">
            <v>MCCR</v>
          </cell>
          <cell r="O1342" t="str">
            <v>Production</v>
          </cell>
          <cell r="X1342" t="str">
            <v>October2011-2012</v>
          </cell>
          <cell r="Y1342" t="str">
            <v>October2011-2012ProductionMCCR</v>
          </cell>
          <cell r="Z1342" t="str">
            <v>Production217856MCCR</v>
          </cell>
          <cell r="AA1342" t="str">
            <v>October2011-2012MCCR</v>
          </cell>
          <cell r="AB1342" t="str">
            <v>ProductionMCCR</v>
          </cell>
          <cell r="AC1342" t="str">
            <v>MCCRProduction217856</v>
          </cell>
          <cell r="AD1342" t="str">
            <v>MCCROctoberMCCR</v>
          </cell>
          <cell r="AE1342" t="str">
            <v>ProductionMCCR217856October</v>
          </cell>
          <cell r="AF1342">
            <v>5.99</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5.99</v>
          </cell>
          <cell r="AU1342">
            <v>0</v>
          </cell>
          <cell r="AV1342">
            <v>0</v>
          </cell>
        </row>
        <row r="1343">
          <cell r="A1343" t="str">
            <v>October</v>
          </cell>
          <cell r="B1343" t="str">
            <v>2011-2012</v>
          </cell>
          <cell r="C1343" t="str">
            <v>11000.512015.913</v>
          </cell>
          <cell r="D1343" t="str">
            <v>MCCR</v>
          </cell>
          <cell r="E1343" t="str">
            <v>MCCR</v>
          </cell>
          <cell r="F1343">
            <v>40842</v>
          </cell>
          <cell r="G1343">
            <v>102342</v>
          </cell>
          <cell r="H1343" t="str">
            <v>I Stock International IStock P</v>
          </cell>
          <cell r="I1343">
            <v>430</v>
          </cell>
          <cell r="L1343" t="str">
            <v>AMX146044411266501</v>
          </cell>
          <cell r="N1343" t="str">
            <v>MCCR</v>
          </cell>
          <cell r="O1343" t="str">
            <v>Production</v>
          </cell>
          <cell r="X1343" t="str">
            <v>October2011-2012</v>
          </cell>
          <cell r="Y1343" t="str">
            <v>October2011-2012ProductionMCCR</v>
          </cell>
          <cell r="Z1343" t="str">
            <v>Production102342MCCR</v>
          </cell>
          <cell r="AA1343" t="str">
            <v>October2011-2012MCCR</v>
          </cell>
          <cell r="AB1343" t="str">
            <v>ProductionMCCR</v>
          </cell>
          <cell r="AC1343" t="str">
            <v>MCCRProduction102342</v>
          </cell>
          <cell r="AD1343" t="str">
            <v>MCCROctoberMCCR</v>
          </cell>
          <cell r="AE1343" t="str">
            <v>ProductionMCCR102342October</v>
          </cell>
          <cell r="AF1343">
            <v>430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430</v>
          </cell>
          <cell r="AU1343">
            <v>0</v>
          </cell>
          <cell r="AV1343">
            <v>0</v>
          </cell>
        </row>
        <row r="1344">
          <cell r="A1344" t="str">
            <v>October</v>
          </cell>
          <cell r="B1344" t="str">
            <v>2011-2012</v>
          </cell>
          <cell r="C1344" t="str">
            <v>11000.512015.913</v>
          </cell>
          <cell r="D1344" t="str">
            <v>MCCR</v>
          </cell>
          <cell r="E1344" t="str">
            <v>MCCR</v>
          </cell>
          <cell r="F1344">
            <v>40843</v>
          </cell>
          <cell r="G1344">
            <v>110111</v>
          </cell>
          <cell r="H1344" t="str">
            <v>La Prensa</v>
          </cell>
          <cell r="I1344">
            <v>328</v>
          </cell>
          <cell r="L1344" t="str">
            <v>23519</v>
          </cell>
          <cell r="N1344" t="str">
            <v>MCCR</v>
          </cell>
          <cell r="O1344" t="str">
            <v>Print</v>
          </cell>
          <cell r="X1344" t="str">
            <v>October2011-2012</v>
          </cell>
          <cell r="Y1344" t="str">
            <v>October2011-2012PrintMCCR</v>
          </cell>
          <cell r="Z1344" t="str">
            <v>Print110111MCCR</v>
          </cell>
          <cell r="AA1344" t="str">
            <v>October2011-2012MCCR</v>
          </cell>
          <cell r="AB1344" t="str">
            <v>PrintMCCR</v>
          </cell>
          <cell r="AC1344" t="str">
            <v>MCCRPrint110111</v>
          </cell>
          <cell r="AD1344" t="str">
            <v>MCCROctoberMCCR</v>
          </cell>
          <cell r="AE1344" t="str">
            <v>PrintMCCR110111October</v>
          </cell>
          <cell r="AF1344">
            <v>328</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328</v>
          </cell>
          <cell r="AU1344">
            <v>0</v>
          </cell>
          <cell r="AV1344">
            <v>0</v>
          </cell>
        </row>
        <row r="1345">
          <cell r="A1345" t="str">
            <v>October</v>
          </cell>
          <cell r="B1345" t="str">
            <v>2011-2012</v>
          </cell>
          <cell r="C1345" t="str">
            <v>11000.512015.913</v>
          </cell>
          <cell r="D1345" t="str">
            <v>MCCR</v>
          </cell>
          <cell r="E1345" t="str">
            <v>MCCR</v>
          </cell>
          <cell r="F1345">
            <v>40843</v>
          </cell>
          <cell r="G1345">
            <v>110111</v>
          </cell>
          <cell r="H1345" t="str">
            <v>La Prensa</v>
          </cell>
          <cell r="I1345">
            <v>328</v>
          </cell>
          <cell r="L1345" t="str">
            <v>23518</v>
          </cell>
          <cell r="N1345" t="str">
            <v>MCCR</v>
          </cell>
          <cell r="O1345" t="str">
            <v>Print</v>
          </cell>
          <cell r="X1345" t="str">
            <v>October2011-2012</v>
          </cell>
          <cell r="Y1345" t="str">
            <v>October2011-2012PrintMCCR</v>
          </cell>
          <cell r="Z1345" t="str">
            <v>Print110111MCCR</v>
          </cell>
          <cell r="AA1345" t="str">
            <v>October2011-2012MCCR</v>
          </cell>
          <cell r="AB1345" t="str">
            <v>PrintMCCR</v>
          </cell>
          <cell r="AC1345" t="str">
            <v>MCCRPrint110111</v>
          </cell>
          <cell r="AD1345" t="str">
            <v>MCCROctoberMCCR</v>
          </cell>
          <cell r="AE1345" t="str">
            <v>PrintMCCR110111October</v>
          </cell>
          <cell r="AF1345">
            <v>328</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328</v>
          </cell>
          <cell r="AU1345">
            <v>0</v>
          </cell>
          <cell r="AV1345">
            <v>0</v>
          </cell>
        </row>
        <row r="1346">
          <cell r="A1346" t="str">
            <v>November</v>
          </cell>
          <cell r="B1346" t="str">
            <v>2011-2012</v>
          </cell>
          <cell r="C1346" t="str">
            <v>11000.512015.913</v>
          </cell>
          <cell r="D1346" t="str">
            <v>MCCR</v>
          </cell>
          <cell r="E1346" t="str">
            <v>MCCR</v>
          </cell>
          <cell r="F1346">
            <v>40850</v>
          </cell>
          <cell r="G1346">
            <v>163797</v>
          </cell>
          <cell r="H1346" t="str">
            <v>Clear Channel Outdoor</v>
          </cell>
          <cell r="I1346">
            <v>875</v>
          </cell>
          <cell r="L1346" t="str">
            <v>17049451</v>
          </cell>
          <cell r="N1346" t="str">
            <v>MCCR</v>
          </cell>
          <cell r="O1346" t="str">
            <v>Outdoor</v>
          </cell>
          <cell r="X1346" t="str">
            <v>November2011-2012</v>
          </cell>
          <cell r="Y1346" t="str">
            <v>November2011-2012OutdoorMCCR</v>
          </cell>
          <cell r="Z1346" t="str">
            <v>Outdoor163797MCCR</v>
          </cell>
          <cell r="AA1346" t="str">
            <v>November2011-2012MCCR</v>
          </cell>
          <cell r="AB1346" t="str">
            <v>OutdoorMCCR</v>
          </cell>
          <cell r="AC1346" t="str">
            <v>MCCROutdoor163797</v>
          </cell>
          <cell r="AD1346" t="str">
            <v>MCCRNovemberMCCR</v>
          </cell>
          <cell r="AE1346" t="str">
            <v>OutdoorMCCR163797November</v>
          </cell>
          <cell r="AF1346">
            <v>875</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875</v>
          </cell>
          <cell r="AV1346">
            <v>0</v>
          </cell>
        </row>
        <row r="1347">
          <cell r="A1347" t="str">
            <v>November</v>
          </cell>
          <cell r="B1347" t="str">
            <v>2011-2012</v>
          </cell>
          <cell r="C1347" t="str">
            <v>11000.512015.913</v>
          </cell>
          <cell r="D1347" t="str">
            <v>MCCR</v>
          </cell>
          <cell r="E1347" t="str">
            <v>MCCR</v>
          </cell>
          <cell r="F1347">
            <v>40850</v>
          </cell>
          <cell r="G1347">
            <v>179639</v>
          </cell>
          <cell r="H1347" t="str">
            <v>St Cloud In The News LLC</v>
          </cell>
          <cell r="I1347">
            <v>366</v>
          </cell>
          <cell r="L1347" t="str">
            <v>13990</v>
          </cell>
          <cell r="N1347" t="str">
            <v>MCCR</v>
          </cell>
          <cell r="O1347" t="str">
            <v>Print</v>
          </cell>
          <cell r="X1347" t="str">
            <v>November2011-2012</v>
          </cell>
          <cell r="Y1347" t="str">
            <v>November2011-2012PrintMCCR</v>
          </cell>
          <cell r="Z1347" t="str">
            <v>Print179639MCCR</v>
          </cell>
          <cell r="AA1347" t="str">
            <v>November2011-2012MCCR</v>
          </cell>
          <cell r="AB1347" t="str">
            <v>PrintMCCR</v>
          </cell>
          <cell r="AC1347" t="str">
            <v>MCCRPrint179639</v>
          </cell>
          <cell r="AD1347" t="str">
            <v>MCCRNovemberMCCR</v>
          </cell>
          <cell r="AE1347" t="str">
            <v>PrintMCCR179639November</v>
          </cell>
          <cell r="AF1347">
            <v>366</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366</v>
          </cell>
          <cell r="AV1347">
            <v>0</v>
          </cell>
        </row>
        <row r="1348">
          <cell r="A1348" t="str">
            <v>November</v>
          </cell>
          <cell r="B1348" t="str">
            <v>2011-2012</v>
          </cell>
          <cell r="C1348" t="str">
            <v>11000.512015.913</v>
          </cell>
          <cell r="D1348" t="str">
            <v>MCCR</v>
          </cell>
          <cell r="E1348" t="str">
            <v>MCCR</v>
          </cell>
          <cell r="F1348">
            <v>40851</v>
          </cell>
          <cell r="G1348">
            <v>146250</v>
          </cell>
          <cell r="H1348" t="str">
            <v>Appleton Creative Incorporated</v>
          </cell>
          <cell r="I1348">
            <v>1800</v>
          </cell>
          <cell r="L1348" t="str">
            <v>124949</v>
          </cell>
          <cell r="N1348" t="str">
            <v>MCCR</v>
          </cell>
          <cell r="O1348" t="str">
            <v>Production</v>
          </cell>
          <cell r="X1348" t="str">
            <v>November2011-2012</v>
          </cell>
          <cell r="Y1348" t="str">
            <v>November2011-2012ProductionMCCR</v>
          </cell>
          <cell r="Z1348" t="str">
            <v>Production146250MCCR</v>
          </cell>
          <cell r="AA1348" t="str">
            <v>November2011-2012MCCR</v>
          </cell>
          <cell r="AB1348" t="str">
            <v>ProductionMCCR</v>
          </cell>
          <cell r="AC1348" t="str">
            <v>MCCRProduction146250</v>
          </cell>
          <cell r="AD1348" t="str">
            <v>MCCRNovemberMCCR</v>
          </cell>
          <cell r="AE1348" t="str">
            <v>ProductionMCCR146250November</v>
          </cell>
          <cell r="AF1348">
            <v>1800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1800</v>
          </cell>
          <cell r="AV1348">
            <v>0</v>
          </cell>
        </row>
        <row r="1349">
          <cell r="A1349" t="str">
            <v>November</v>
          </cell>
          <cell r="B1349" t="str">
            <v>2011-2012</v>
          </cell>
          <cell r="C1349" t="str">
            <v>11000.512015.913</v>
          </cell>
          <cell r="D1349" t="str">
            <v>MCCR</v>
          </cell>
          <cell r="E1349" t="str">
            <v>MCCR</v>
          </cell>
          <cell r="F1349">
            <v>40851</v>
          </cell>
          <cell r="G1349">
            <v>165420</v>
          </cell>
          <cell r="H1349" t="str">
            <v>CBS Radio</v>
          </cell>
          <cell r="I1349">
            <v>4740</v>
          </cell>
          <cell r="L1349" t="str">
            <v>2242-106716</v>
          </cell>
          <cell r="N1349" t="str">
            <v>MCCR</v>
          </cell>
          <cell r="O1349" t="str">
            <v>Radio</v>
          </cell>
          <cell r="X1349" t="str">
            <v>November2011-2012</v>
          </cell>
          <cell r="Y1349" t="str">
            <v>November2011-2012RadioMCCR</v>
          </cell>
          <cell r="Z1349" t="str">
            <v>Radio165420MCCR</v>
          </cell>
          <cell r="AA1349" t="str">
            <v>November2011-2012MCCR</v>
          </cell>
          <cell r="AB1349" t="str">
            <v>RadioMCCR</v>
          </cell>
          <cell r="AC1349" t="str">
            <v>MCCRRadio165420</v>
          </cell>
          <cell r="AD1349" t="str">
            <v>MCCRNovemberMCCR</v>
          </cell>
          <cell r="AE1349" t="str">
            <v>RadioMCCR165420November</v>
          </cell>
          <cell r="AF1349">
            <v>4740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4740</v>
          </cell>
          <cell r="AV1349">
            <v>0</v>
          </cell>
        </row>
        <row r="1350">
          <cell r="A1350" t="str">
            <v>November</v>
          </cell>
          <cell r="B1350" t="str">
            <v>2011-2012</v>
          </cell>
          <cell r="C1350" t="str">
            <v>11000.512015.913</v>
          </cell>
          <cell r="D1350" t="str">
            <v>MCCR</v>
          </cell>
          <cell r="E1350" t="str">
            <v>MCCR</v>
          </cell>
          <cell r="F1350">
            <v>40851</v>
          </cell>
          <cell r="G1350">
            <v>199350</v>
          </cell>
          <cell r="H1350" t="str">
            <v>Media Networks Inc MNI</v>
          </cell>
          <cell r="I1350">
            <v>5954.47</v>
          </cell>
          <cell r="L1350" t="str">
            <v>800034005</v>
          </cell>
          <cell r="N1350" t="str">
            <v>MCCR</v>
          </cell>
          <cell r="O1350" t="str">
            <v>Online</v>
          </cell>
          <cell r="X1350" t="str">
            <v>November2011-2012</v>
          </cell>
          <cell r="Y1350" t="str">
            <v>November2011-2012OnlineMCCR</v>
          </cell>
          <cell r="Z1350" t="str">
            <v>Online199350MCCR</v>
          </cell>
          <cell r="AA1350" t="str">
            <v>November2011-2012MCCR</v>
          </cell>
          <cell r="AB1350" t="str">
            <v>OnlineMCCR</v>
          </cell>
          <cell r="AC1350" t="str">
            <v>MCCROnline199350</v>
          </cell>
          <cell r="AD1350" t="str">
            <v>MCCRNovemberMCCR</v>
          </cell>
          <cell r="AE1350" t="str">
            <v>OnlineMCCR199350November</v>
          </cell>
          <cell r="AF1350">
            <v>5954.47</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5954.47</v>
          </cell>
          <cell r="AV1350">
            <v>0</v>
          </cell>
        </row>
        <row r="1351">
          <cell r="A1351" t="str">
            <v>November</v>
          </cell>
          <cell r="B1351" t="str">
            <v>2011-2012</v>
          </cell>
          <cell r="C1351" t="str">
            <v>11000.512015.913</v>
          </cell>
          <cell r="D1351" t="str">
            <v>MCCR</v>
          </cell>
          <cell r="E1351" t="str">
            <v>MCCR</v>
          </cell>
          <cell r="F1351">
            <v>40854</v>
          </cell>
          <cell r="G1351">
            <v>113012</v>
          </cell>
          <cell r="H1351" t="str">
            <v>WFTV Inc</v>
          </cell>
          <cell r="I1351">
            <v>2346</v>
          </cell>
          <cell r="L1351" t="str">
            <v>529548</v>
          </cell>
          <cell r="N1351" t="str">
            <v>MCCR</v>
          </cell>
          <cell r="O1351" t="str">
            <v>Online</v>
          </cell>
          <cell r="X1351" t="str">
            <v>November2011-2012</v>
          </cell>
          <cell r="Y1351" t="str">
            <v>November2011-2012OnlineMCCR</v>
          </cell>
          <cell r="Z1351" t="str">
            <v>Online113012MCCR</v>
          </cell>
          <cell r="AA1351" t="str">
            <v>November2011-2012MCCR</v>
          </cell>
          <cell r="AB1351" t="str">
            <v>OnlineMCCR</v>
          </cell>
          <cell r="AC1351" t="str">
            <v>MCCROnline113012</v>
          </cell>
          <cell r="AD1351" t="str">
            <v>MCCRNovemberMCCR</v>
          </cell>
          <cell r="AE1351" t="str">
            <v>OnlineMCCR113012November</v>
          </cell>
          <cell r="AF1351">
            <v>2346</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2346</v>
          </cell>
          <cell r="AV1351">
            <v>0</v>
          </cell>
        </row>
        <row r="1352">
          <cell r="A1352" t="str">
            <v>November</v>
          </cell>
          <cell r="B1352" t="str">
            <v>2011-2012</v>
          </cell>
          <cell r="C1352" t="str">
            <v>11000.512015.913</v>
          </cell>
          <cell r="D1352" t="str">
            <v>MCCR</v>
          </cell>
          <cell r="E1352" t="str">
            <v>MCCR</v>
          </cell>
          <cell r="F1352">
            <v>40854</v>
          </cell>
          <cell r="G1352">
            <v>113012</v>
          </cell>
          <cell r="H1352" t="str">
            <v>WFTV Inc</v>
          </cell>
          <cell r="I1352">
            <v>9864.25</v>
          </cell>
          <cell r="L1352" t="str">
            <v>528922</v>
          </cell>
          <cell r="N1352" t="str">
            <v>MCCR</v>
          </cell>
          <cell r="O1352" t="str">
            <v>Television</v>
          </cell>
          <cell r="X1352" t="str">
            <v>November2011-2012</v>
          </cell>
          <cell r="Y1352" t="str">
            <v>November2011-2012TelevisionMCCR</v>
          </cell>
          <cell r="Z1352" t="str">
            <v>Television113012MCCR</v>
          </cell>
          <cell r="AA1352" t="str">
            <v>November2011-2012MCCR</v>
          </cell>
          <cell r="AB1352" t="str">
            <v>TelevisionMCCR</v>
          </cell>
          <cell r="AC1352" t="str">
            <v>MCCRTelevision113012</v>
          </cell>
          <cell r="AD1352" t="str">
            <v>MCCRNovemberMCCR</v>
          </cell>
          <cell r="AE1352" t="str">
            <v>TelevisionMCCR113012November</v>
          </cell>
          <cell r="AF1352">
            <v>9864.25</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9864.25</v>
          </cell>
          <cell r="AV1352">
            <v>0</v>
          </cell>
        </row>
        <row r="1353">
          <cell r="A1353" t="str">
            <v>November</v>
          </cell>
          <cell r="B1353" t="str">
            <v>2011-2012</v>
          </cell>
          <cell r="C1353" t="str">
            <v>11000.512015.913</v>
          </cell>
          <cell r="D1353" t="str">
            <v>MCCR</v>
          </cell>
          <cell r="E1353" t="str">
            <v>MCCR</v>
          </cell>
          <cell r="F1353">
            <v>40864</v>
          </cell>
          <cell r="G1353">
            <v>58871</v>
          </cell>
          <cell r="H1353" t="str">
            <v>Orlando Sentinel</v>
          </cell>
          <cell r="I1353">
            <v>4361.24</v>
          </cell>
          <cell r="L1353" t="str">
            <v>CAMPAIGN # 1911559</v>
          </cell>
          <cell r="N1353" t="str">
            <v>MCCR</v>
          </cell>
          <cell r="O1353" t="str">
            <v>Online</v>
          </cell>
          <cell r="X1353" t="str">
            <v>November2011-2012</v>
          </cell>
          <cell r="Y1353" t="str">
            <v>November2011-2012OnlineMCCR</v>
          </cell>
          <cell r="Z1353" t="str">
            <v>Online58871MCCR</v>
          </cell>
          <cell r="AA1353" t="str">
            <v>November2011-2012MCCR</v>
          </cell>
          <cell r="AB1353" t="str">
            <v>OnlineMCCR</v>
          </cell>
          <cell r="AC1353" t="str">
            <v>MCCROnline58871</v>
          </cell>
          <cell r="AD1353" t="str">
            <v>MCCRNovemberMCCR</v>
          </cell>
          <cell r="AE1353" t="str">
            <v>OnlineMCCR58871November</v>
          </cell>
          <cell r="AF1353">
            <v>4361.24</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4361.24</v>
          </cell>
          <cell r="AV1353">
            <v>0</v>
          </cell>
        </row>
        <row r="1354">
          <cell r="A1354" t="str">
            <v>November</v>
          </cell>
          <cell r="B1354" t="str">
            <v>2011-2012</v>
          </cell>
          <cell r="C1354" t="str">
            <v>11000.512015.913</v>
          </cell>
          <cell r="D1354" t="str">
            <v>MCCR</v>
          </cell>
          <cell r="E1354" t="str">
            <v>MCCR</v>
          </cell>
          <cell r="F1354">
            <v>40864</v>
          </cell>
          <cell r="G1354">
            <v>199350</v>
          </cell>
          <cell r="H1354" t="str">
            <v>Media Networks Inc MNI</v>
          </cell>
          <cell r="I1354">
            <v>4899.0600000000004</v>
          </cell>
          <cell r="L1354" t="str">
            <v>800034982</v>
          </cell>
          <cell r="N1354" t="str">
            <v>MCCR</v>
          </cell>
          <cell r="O1354" t="str">
            <v>Online</v>
          </cell>
          <cell r="X1354" t="str">
            <v>November2011-2012</v>
          </cell>
          <cell r="Y1354" t="str">
            <v>November2011-2012OnlineMCCR</v>
          </cell>
          <cell r="Z1354" t="str">
            <v>Online199350MCCR</v>
          </cell>
          <cell r="AA1354" t="str">
            <v>November2011-2012MCCR</v>
          </cell>
          <cell r="AB1354" t="str">
            <v>OnlineMCCR</v>
          </cell>
          <cell r="AC1354" t="str">
            <v>MCCROnline199350</v>
          </cell>
          <cell r="AD1354" t="str">
            <v>MCCRNovemberMCCR</v>
          </cell>
          <cell r="AE1354" t="str">
            <v>OnlineMCCR199350November</v>
          </cell>
          <cell r="AF1354">
            <v>4899.0600000000004</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4899.0600000000004</v>
          </cell>
          <cell r="AV1354">
            <v>0</v>
          </cell>
        </row>
        <row r="1355">
          <cell r="A1355" t="str">
            <v>November</v>
          </cell>
          <cell r="B1355" t="str">
            <v>2011-2012</v>
          </cell>
          <cell r="C1355" t="str">
            <v>11000.512015.913</v>
          </cell>
          <cell r="D1355" t="str">
            <v>MCCR</v>
          </cell>
          <cell r="E1355" t="str">
            <v>MCCR</v>
          </cell>
          <cell r="F1355">
            <v>40865</v>
          </cell>
          <cell r="G1355">
            <v>221544</v>
          </cell>
          <cell r="H1355" t="str">
            <v>Steven Williams</v>
          </cell>
          <cell r="I1355">
            <v>600</v>
          </cell>
          <cell r="L1355" t="str">
            <v>30051</v>
          </cell>
          <cell r="N1355" t="str">
            <v>MCCR</v>
          </cell>
          <cell r="O1355" t="str">
            <v>Photography</v>
          </cell>
          <cell r="X1355" t="str">
            <v>November2011-2012</v>
          </cell>
          <cell r="Y1355" t="str">
            <v>November2011-2012PhotographyMCCR</v>
          </cell>
          <cell r="Z1355" t="str">
            <v>Photography221544MCCR</v>
          </cell>
          <cell r="AA1355" t="str">
            <v>November2011-2012MCCR</v>
          </cell>
          <cell r="AB1355" t="str">
            <v>PhotographyMCCR</v>
          </cell>
          <cell r="AC1355" t="str">
            <v>MCCRPhotography221544</v>
          </cell>
          <cell r="AD1355" t="str">
            <v>MCCRNovemberMCCR</v>
          </cell>
          <cell r="AE1355" t="str">
            <v>PhotographyMCCR221544November</v>
          </cell>
          <cell r="AF1355">
            <v>600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600</v>
          </cell>
          <cell r="AV1355">
            <v>0</v>
          </cell>
        </row>
        <row r="1356">
          <cell r="A1356" t="str">
            <v>November</v>
          </cell>
          <cell r="B1356" t="str">
            <v>2011-2012</v>
          </cell>
          <cell r="C1356" t="str">
            <v>11000.512015.913</v>
          </cell>
          <cell r="D1356" t="str">
            <v>MCCR</v>
          </cell>
          <cell r="E1356" t="str">
            <v>MCCR</v>
          </cell>
          <cell r="F1356">
            <v>40865</v>
          </cell>
          <cell r="G1356">
            <v>217856</v>
          </cell>
          <cell r="H1356" t="str">
            <v>Hootsuite Media Inc</v>
          </cell>
          <cell r="I1356">
            <v>5.99</v>
          </cell>
          <cell r="L1356" t="str">
            <v>AMX084912811303501</v>
          </cell>
          <cell r="N1356" t="str">
            <v>MCCR</v>
          </cell>
          <cell r="O1356" t="str">
            <v>Production</v>
          </cell>
          <cell r="X1356" t="str">
            <v>November2011-2012</v>
          </cell>
          <cell r="Y1356" t="str">
            <v>November2011-2012ProductionMCCR</v>
          </cell>
          <cell r="Z1356" t="str">
            <v>Production217856MCCR</v>
          </cell>
          <cell r="AA1356" t="str">
            <v>November2011-2012MCCR</v>
          </cell>
          <cell r="AB1356" t="str">
            <v>ProductionMCCR</v>
          </cell>
          <cell r="AC1356" t="str">
            <v>MCCRProduction217856</v>
          </cell>
          <cell r="AD1356" t="str">
            <v>MCCRNovemberMCCR</v>
          </cell>
          <cell r="AE1356" t="str">
            <v>ProductionMCCR217856November</v>
          </cell>
          <cell r="AF1356">
            <v>5.99</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5.99</v>
          </cell>
          <cell r="AV1356">
            <v>0</v>
          </cell>
        </row>
        <row r="1357">
          <cell r="A1357" t="str">
            <v>November</v>
          </cell>
          <cell r="B1357" t="str">
            <v>2011-2012</v>
          </cell>
          <cell r="C1357" t="str">
            <v>11000.512015.913</v>
          </cell>
          <cell r="D1357" t="str">
            <v>MCCR</v>
          </cell>
          <cell r="E1357" t="str">
            <v>MCCR</v>
          </cell>
          <cell r="F1357">
            <v>40865</v>
          </cell>
          <cell r="G1357">
            <v>198922</v>
          </cell>
          <cell r="H1357" t="str">
            <v>FastCart UK DS Worldpay</v>
          </cell>
          <cell r="I1357">
            <v>15</v>
          </cell>
          <cell r="L1357" t="str">
            <v>AMX033155511305501</v>
          </cell>
          <cell r="N1357" t="str">
            <v>MCCR</v>
          </cell>
          <cell r="O1357" t="str">
            <v>Production</v>
          </cell>
          <cell r="X1357" t="str">
            <v>November2011-2012</v>
          </cell>
          <cell r="Y1357" t="str">
            <v>November2011-2012ProductionMCCR</v>
          </cell>
          <cell r="Z1357" t="str">
            <v>Production198922MCCR</v>
          </cell>
          <cell r="AA1357" t="str">
            <v>November2011-2012MCCR</v>
          </cell>
          <cell r="AB1357" t="str">
            <v>ProductionMCCR</v>
          </cell>
          <cell r="AC1357" t="str">
            <v>MCCRProduction198922</v>
          </cell>
          <cell r="AD1357" t="str">
            <v>MCCRNovemberMCCR</v>
          </cell>
          <cell r="AE1357" t="str">
            <v>ProductionMCCR198922November</v>
          </cell>
          <cell r="AF1357">
            <v>15</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15</v>
          </cell>
          <cell r="AV1357">
            <v>0</v>
          </cell>
        </row>
        <row r="1358">
          <cell r="A1358" t="str">
            <v>November</v>
          </cell>
          <cell r="B1358" t="str">
            <v>2011-2012</v>
          </cell>
          <cell r="C1358" t="str">
            <v>11000.512015.913</v>
          </cell>
          <cell r="D1358" t="str">
            <v>MCCR</v>
          </cell>
          <cell r="E1358" t="str">
            <v>MCCR</v>
          </cell>
          <cell r="F1358">
            <v>40865</v>
          </cell>
          <cell r="G1358">
            <v>224811</v>
          </cell>
          <cell r="H1358" t="str">
            <v>2020 Media Holdings Inc</v>
          </cell>
          <cell r="I1358">
            <v>450</v>
          </cell>
          <cell r="L1358" t="str">
            <v>AMX053091611314501</v>
          </cell>
          <cell r="N1358" t="str">
            <v>MCCR</v>
          </cell>
          <cell r="O1358" t="str">
            <v>Production</v>
          </cell>
          <cell r="X1358" t="str">
            <v>November2011-2012</v>
          </cell>
          <cell r="Y1358" t="str">
            <v>November2011-2012ProductionMCCR</v>
          </cell>
          <cell r="Z1358" t="str">
            <v>Production224811MCCR</v>
          </cell>
          <cell r="AA1358" t="str">
            <v>November2011-2012MCCR</v>
          </cell>
          <cell r="AB1358" t="str">
            <v>ProductionMCCR</v>
          </cell>
          <cell r="AC1358" t="str">
            <v>MCCRProduction224811</v>
          </cell>
          <cell r="AD1358" t="str">
            <v>MCCRNovemberMCCR</v>
          </cell>
          <cell r="AE1358" t="str">
            <v>ProductionMCCR224811November</v>
          </cell>
          <cell r="AF1358">
            <v>450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450</v>
          </cell>
          <cell r="AV1358">
            <v>0</v>
          </cell>
        </row>
        <row r="1359">
          <cell r="A1359" t="str">
            <v>November</v>
          </cell>
          <cell r="B1359" t="str">
            <v>2011-2012</v>
          </cell>
          <cell r="C1359" t="str">
            <v>11000.512015.913</v>
          </cell>
          <cell r="D1359" t="str">
            <v>MCCR</v>
          </cell>
          <cell r="E1359" t="str">
            <v>MCCR</v>
          </cell>
          <cell r="F1359">
            <v>40865</v>
          </cell>
          <cell r="G1359">
            <v>102342</v>
          </cell>
          <cell r="H1359" t="str">
            <v>I Stock International IStock P</v>
          </cell>
          <cell r="I1359">
            <v>430</v>
          </cell>
          <cell r="L1359" t="str">
            <v>AMX157634311293501</v>
          </cell>
          <cell r="N1359" t="str">
            <v>MCCR</v>
          </cell>
          <cell r="O1359" t="str">
            <v>Production</v>
          </cell>
          <cell r="X1359" t="str">
            <v>November2011-2012</v>
          </cell>
          <cell r="Y1359" t="str">
            <v>November2011-2012ProductionMCCR</v>
          </cell>
          <cell r="Z1359" t="str">
            <v>Production102342MCCR</v>
          </cell>
          <cell r="AA1359" t="str">
            <v>November2011-2012MCCR</v>
          </cell>
          <cell r="AB1359" t="str">
            <v>ProductionMCCR</v>
          </cell>
          <cell r="AC1359" t="str">
            <v>MCCRProduction102342</v>
          </cell>
          <cell r="AD1359" t="str">
            <v>MCCRNovemberMCCR</v>
          </cell>
          <cell r="AE1359" t="str">
            <v>ProductionMCCR102342November</v>
          </cell>
          <cell r="AF1359">
            <v>430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430</v>
          </cell>
          <cell r="AV1359">
            <v>0</v>
          </cell>
        </row>
        <row r="1360">
          <cell r="A1360" t="str">
            <v>November</v>
          </cell>
          <cell r="B1360" t="str">
            <v>2011-2012</v>
          </cell>
          <cell r="C1360" t="str">
            <v>11000.512015.913</v>
          </cell>
          <cell r="D1360" t="str">
            <v>MCCR</v>
          </cell>
          <cell r="E1360" t="str">
            <v>MCCR</v>
          </cell>
          <cell r="F1360">
            <v>40868</v>
          </cell>
          <cell r="G1360">
            <v>212178</v>
          </cell>
          <cell r="H1360" t="str">
            <v>Outlook Media Inc</v>
          </cell>
          <cell r="I1360">
            <v>750</v>
          </cell>
          <cell r="L1360" t="str">
            <v>OUTDOOR AD 11/21-12/18</v>
          </cell>
          <cell r="N1360" t="str">
            <v>MCCR</v>
          </cell>
          <cell r="O1360" t="str">
            <v>Outdoor</v>
          </cell>
          <cell r="X1360" t="str">
            <v>November2011-2012</v>
          </cell>
          <cell r="Y1360" t="str">
            <v>November2011-2012OutdoorMCCR</v>
          </cell>
          <cell r="Z1360" t="str">
            <v>Outdoor212178MCCR</v>
          </cell>
          <cell r="AA1360" t="str">
            <v>November2011-2012MCCR</v>
          </cell>
          <cell r="AB1360" t="str">
            <v>OutdoorMCCR</v>
          </cell>
          <cell r="AC1360" t="str">
            <v>MCCROutdoor212178</v>
          </cell>
          <cell r="AD1360" t="str">
            <v>MCCRNovemberMCCR</v>
          </cell>
          <cell r="AE1360" t="str">
            <v>OutdoorMCCR212178November</v>
          </cell>
          <cell r="AF1360">
            <v>750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750</v>
          </cell>
          <cell r="AV1360">
            <v>0</v>
          </cell>
        </row>
        <row r="1361">
          <cell r="A1361" t="str">
            <v>November</v>
          </cell>
          <cell r="B1361" t="str">
            <v>2011-2012</v>
          </cell>
          <cell r="C1361" t="str">
            <v>11000.512015.913</v>
          </cell>
          <cell r="D1361" t="str">
            <v>MCCR</v>
          </cell>
          <cell r="E1361" t="str">
            <v>MCCR</v>
          </cell>
          <cell r="F1361">
            <v>40869</v>
          </cell>
          <cell r="G1361">
            <v>51286</v>
          </cell>
          <cell r="H1361" t="str">
            <v>WKCF</v>
          </cell>
          <cell r="I1361">
            <v>595</v>
          </cell>
          <cell r="L1361" t="str">
            <v>731413-3</v>
          </cell>
          <cell r="N1361" t="str">
            <v>MCCR</v>
          </cell>
          <cell r="O1361" t="str">
            <v>Television</v>
          </cell>
          <cell r="X1361" t="str">
            <v>November2011-2012</v>
          </cell>
          <cell r="Y1361" t="str">
            <v>November2011-2012TelevisionMCCR</v>
          </cell>
          <cell r="Z1361" t="str">
            <v>Television51286MCCR</v>
          </cell>
          <cell r="AA1361" t="str">
            <v>November2011-2012MCCR</v>
          </cell>
          <cell r="AB1361" t="str">
            <v>TelevisionMCCR</v>
          </cell>
          <cell r="AC1361" t="str">
            <v>MCCRTelevision51286</v>
          </cell>
          <cell r="AD1361" t="str">
            <v>MCCRNovemberMCCR</v>
          </cell>
          <cell r="AE1361" t="str">
            <v>TelevisionMCCR51286November</v>
          </cell>
          <cell r="AF1361">
            <v>595</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595</v>
          </cell>
          <cell r="AV1361">
            <v>0</v>
          </cell>
        </row>
        <row r="1362">
          <cell r="A1362" t="str">
            <v>November</v>
          </cell>
          <cell r="B1362" t="str">
            <v>2011-2012</v>
          </cell>
          <cell r="C1362" t="str">
            <v>11000.512015.913</v>
          </cell>
          <cell r="D1362" t="str">
            <v>MCCR</v>
          </cell>
          <cell r="E1362" t="str">
            <v>MCCR</v>
          </cell>
          <cell r="F1362">
            <v>40869</v>
          </cell>
          <cell r="G1362">
            <v>51286</v>
          </cell>
          <cell r="H1362" t="str">
            <v>WKCF</v>
          </cell>
          <cell r="I1362">
            <v>255</v>
          </cell>
          <cell r="L1362" t="str">
            <v>731452-3</v>
          </cell>
          <cell r="N1362" t="str">
            <v>MCCR</v>
          </cell>
          <cell r="O1362" t="str">
            <v>Television</v>
          </cell>
          <cell r="X1362" t="str">
            <v>November2011-2012</v>
          </cell>
          <cell r="Y1362" t="str">
            <v>November2011-2012TelevisionMCCR</v>
          </cell>
          <cell r="Z1362" t="str">
            <v>Television51286MCCR</v>
          </cell>
          <cell r="AA1362" t="str">
            <v>November2011-2012MCCR</v>
          </cell>
          <cell r="AB1362" t="str">
            <v>TelevisionMCCR</v>
          </cell>
          <cell r="AC1362" t="str">
            <v>MCCRTelevision51286</v>
          </cell>
          <cell r="AD1362" t="str">
            <v>MCCRNovemberMCCR</v>
          </cell>
          <cell r="AE1362" t="str">
            <v>TelevisionMCCR51286November</v>
          </cell>
          <cell r="AF1362">
            <v>255</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255</v>
          </cell>
          <cell r="AV1362">
            <v>0</v>
          </cell>
        </row>
        <row r="1363">
          <cell r="A1363" t="str">
            <v>November</v>
          </cell>
          <cell r="B1363" t="str">
            <v>2011-2012</v>
          </cell>
          <cell r="C1363" t="str">
            <v>11000.512015.913</v>
          </cell>
          <cell r="D1363" t="str">
            <v>MCCR</v>
          </cell>
          <cell r="E1363" t="str">
            <v>MCCR</v>
          </cell>
          <cell r="F1363">
            <v>40869</v>
          </cell>
          <cell r="G1363">
            <v>113012</v>
          </cell>
          <cell r="H1363" t="str">
            <v>WFTV Inc</v>
          </cell>
          <cell r="I1363">
            <v>3485</v>
          </cell>
          <cell r="L1363" t="str">
            <v>540722</v>
          </cell>
          <cell r="N1363" t="str">
            <v>MCCR</v>
          </cell>
          <cell r="O1363" t="str">
            <v>Television</v>
          </cell>
          <cell r="X1363" t="str">
            <v>November2011-2012</v>
          </cell>
          <cell r="Y1363" t="str">
            <v>November2011-2012TelevisionMCCR</v>
          </cell>
          <cell r="Z1363" t="str">
            <v>Television113012MCCR</v>
          </cell>
          <cell r="AA1363" t="str">
            <v>November2011-2012MCCR</v>
          </cell>
          <cell r="AB1363" t="str">
            <v>TelevisionMCCR</v>
          </cell>
          <cell r="AC1363" t="str">
            <v>MCCRTelevision113012</v>
          </cell>
          <cell r="AD1363" t="str">
            <v>MCCRNovemberMCCR</v>
          </cell>
          <cell r="AE1363" t="str">
            <v>TelevisionMCCR113012November</v>
          </cell>
          <cell r="AF1363">
            <v>3485</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3485</v>
          </cell>
          <cell r="AV1363">
            <v>0</v>
          </cell>
        </row>
        <row r="1364">
          <cell r="A1364" t="str">
            <v>November</v>
          </cell>
          <cell r="B1364" t="str">
            <v>2011-2012</v>
          </cell>
          <cell r="C1364" t="str">
            <v>11000.512015.913</v>
          </cell>
          <cell r="D1364" t="str">
            <v>MCCR</v>
          </cell>
          <cell r="E1364" t="str">
            <v>MCCR</v>
          </cell>
          <cell r="F1364">
            <v>40869</v>
          </cell>
          <cell r="G1364">
            <v>56498</v>
          </cell>
          <cell r="H1364" t="str">
            <v>Brian Minnich Photography Inc</v>
          </cell>
          <cell r="I1364">
            <v>2000</v>
          </cell>
          <cell r="L1364" t="str">
            <v>OUC-462</v>
          </cell>
          <cell r="N1364" t="str">
            <v>MCCR</v>
          </cell>
          <cell r="O1364" t="str">
            <v>Photography</v>
          </cell>
          <cell r="X1364" t="str">
            <v>November2011-2012</v>
          </cell>
          <cell r="Y1364" t="str">
            <v>November2011-2012PhotographyMCCR</v>
          </cell>
          <cell r="Z1364" t="str">
            <v>Photography56498MCCR</v>
          </cell>
          <cell r="AA1364" t="str">
            <v>November2011-2012MCCR</v>
          </cell>
          <cell r="AB1364" t="str">
            <v>PhotographyMCCR</v>
          </cell>
          <cell r="AC1364" t="str">
            <v>MCCRPhotography56498</v>
          </cell>
          <cell r="AD1364" t="str">
            <v>MCCRNovemberMCCR</v>
          </cell>
          <cell r="AE1364" t="str">
            <v>PhotographyMCCR56498November</v>
          </cell>
          <cell r="AF1364">
            <v>2000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2000</v>
          </cell>
          <cell r="AV1364">
            <v>0</v>
          </cell>
        </row>
        <row r="1365">
          <cell r="A1365" t="str">
            <v>November</v>
          </cell>
          <cell r="B1365" t="str">
            <v>2011-2012</v>
          </cell>
          <cell r="C1365" t="str">
            <v>11000.512015.913</v>
          </cell>
          <cell r="D1365" t="str">
            <v>MCCR</v>
          </cell>
          <cell r="E1365" t="str">
            <v>MCCR</v>
          </cell>
          <cell r="F1365">
            <v>40876</v>
          </cell>
          <cell r="G1365">
            <v>53405</v>
          </cell>
          <cell r="H1365" t="str">
            <v>Cox Radio WCFB FM</v>
          </cell>
          <cell r="I1365">
            <v>2975</v>
          </cell>
          <cell r="L1365" t="str">
            <v>MC-11110115695</v>
          </cell>
          <cell r="N1365" t="str">
            <v>MCCR</v>
          </cell>
          <cell r="O1365" t="str">
            <v>Radio</v>
          </cell>
          <cell r="X1365" t="str">
            <v>November2011-2012</v>
          </cell>
          <cell r="Y1365" t="str">
            <v>November2011-2012RadioMCCR</v>
          </cell>
          <cell r="Z1365" t="str">
            <v>Radio53405MCCR</v>
          </cell>
          <cell r="AA1365" t="str">
            <v>November2011-2012MCCR</v>
          </cell>
          <cell r="AB1365" t="str">
            <v>RadioMCCR</v>
          </cell>
          <cell r="AC1365" t="str">
            <v>MCCRRadio53405</v>
          </cell>
          <cell r="AD1365" t="str">
            <v>MCCRNovemberMCCR</v>
          </cell>
          <cell r="AE1365" t="str">
            <v>RadioMCCR53405November</v>
          </cell>
          <cell r="AF1365">
            <v>2975</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2975</v>
          </cell>
          <cell r="AV1365">
            <v>0</v>
          </cell>
        </row>
        <row r="1366">
          <cell r="A1366" t="str">
            <v>November</v>
          </cell>
          <cell r="B1366" t="str">
            <v>2011-2012</v>
          </cell>
          <cell r="C1366" t="str">
            <v>11000.512015.913</v>
          </cell>
          <cell r="D1366" t="str">
            <v>MCCR</v>
          </cell>
          <cell r="E1366" t="str">
            <v>MCCR</v>
          </cell>
          <cell r="F1366">
            <v>40876</v>
          </cell>
          <cell r="G1366">
            <v>202388</v>
          </cell>
          <cell r="H1366" t="str">
            <v>CBS Outdoor</v>
          </cell>
          <cell r="I1366">
            <v>1200</v>
          </cell>
          <cell r="L1366" t="str">
            <v>02598027</v>
          </cell>
          <cell r="N1366" t="str">
            <v>MCCR</v>
          </cell>
          <cell r="O1366" t="str">
            <v>Outdoor</v>
          </cell>
          <cell r="X1366" t="str">
            <v>November2011-2012</v>
          </cell>
          <cell r="Y1366" t="str">
            <v>November2011-2012OutdoorMCCR</v>
          </cell>
          <cell r="Z1366" t="str">
            <v>Outdoor202388MCCR</v>
          </cell>
          <cell r="AA1366" t="str">
            <v>November2011-2012MCCR</v>
          </cell>
          <cell r="AB1366" t="str">
            <v>OutdoorMCCR</v>
          </cell>
          <cell r="AC1366" t="str">
            <v>MCCROutdoor202388</v>
          </cell>
          <cell r="AD1366" t="str">
            <v>MCCRNovemberMCCR</v>
          </cell>
          <cell r="AE1366" t="str">
            <v>OutdoorMCCR202388November</v>
          </cell>
          <cell r="AF1366">
            <v>1200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1200</v>
          </cell>
          <cell r="AV1366">
            <v>0</v>
          </cell>
        </row>
        <row r="1367">
          <cell r="A1367" t="str">
            <v>November</v>
          </cell>
          <cell r="B1367" t="str">
            <v>2011-2012</v>
          </cell>
          <cell r="C1367" t="str">
            <v>11000.512015.913</v>
          </cell>
          <cell r="D1367" t="str">
            <v>MCCR</v>
          </cell>
          <cell r="E1367" t="str">
            <v>MCCR</v>
          </cell>
          <cell r="F1367">
            <v>40876</v>
          </cell>
          <cell r="G1367">
            <v>124071</v>
          </cell>
          <cell r="H1367" t="str">
            <v>WOFL TV  Fox 35</v>
          </cell>
          <cell r="I1367">
            <v>4216</v>
          </cell>
          <cell r="L1367" t="str">
            <v>WOFL021829</v>
          </cell>
          <cell r="N1367" t="str">
            <v>MCCR</v>
          </cell>
          <cell r="O1367" t="str">
            <v>Television</v>
          </cell>
          <cell r="X1367" t="str">
            <v>November2011-2012</v>
          </cell>
          <cell r="Y1367" t="str">
            <v>November2011-2012TelevisionMCCR</v>
          </cell>
          <cell r="Z1367" t="str">
            <v>Television124071MCCR</v>
          </cell>
          <cell r="AA1367" t="str">
            <v>November2011-2012MCCR</v>
          </cell>
          <cell r="AB1367" t="str">
            <v>TelevisionMCCR</v>
          </cell>
          <cell r="AC1367" t="str">
            <v>MCCRTelevision124071</v>
          </cell>
          <cell r="AD1367" t="str">
            <v>MCCRNovemberMCCR</v>
          </cell>
          <cell r="AE1367" t="str">
            <v>TelevisionMCCR124071November</v>
          </cell>
          <cell r="AF1367">
            <v>4216</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4216</v>
          </cell>
          <cell r="AV1367">
            <v>0</v>
          </cell>
        </row>
        <row r="1368">
          <cell r="A1368" t="str">
            <v>November</v>
          </cell>
          <cell r="B1368" t="str">
            <v>2011-2012</v>
          </cell>
          <cell r="C1368" t="str">
            <v>11000.512015.913</v>
          </cell>
          <cell r="D1368" t="str">
            <v>MCCR</v>
          </cell>
          <cell r="E1368" t="str">
            <v>MCCR</v>
          </cell>
          <cell r="F1368">
            <v>40877</v>
          </cell>
          <cell r="G1368">
            <v>53405</v>
          </cell>
          <cell r="H1368" t="str">
            <v>Cox Radio WCFB FM</v>
          </cell>
          <cell r="I1368">
            <v>4037.5</v>
          </cell>
          <cell r="L1368" t="str">
            <v>MC-11111115722</v>
          </cell>
          <cell r="N1368" t="str">
            <v>MCCR</v>
          </cell>
          <cell r="O1368" t="str">
            <v>Radio</v>
          </cell>
          <cell r="X1368" t="str">
            <v>November2011-2012</v>
          </cell>
          <cell r="Y1368" t="str">
            <v>November2011-2012RadioMCCR</v>
          </cell>
          <cell r="Z1368" t="str">
            <v>Radio53405MCCR</v>
          </cell>
          <cell r="AA1368" t="str">
            <v>November2011-2012MCCR</v>
          </cell>
          <cell r="AB1368" t="str">
            <v>RadioMCCR</v>
          </cell>
          <cell r="AC1368" t="str">
            <v>MCCRRadio53405</v>
          </cell>
          <cell r="AD1368" t="str">
            <v>MCCRNovemberMCCR</v>
          </cell>
          <cell r="AE1368" t="str">
            <v>RadioMCCR53405November</v>
          </cell>
          <cell r="AF1368">
            <v>4037.5</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4037.5</v>
          </cell>
          <cell r="AV1368">
            <v>0</v>
          </cell>
        </row>
        <row r="1369">
          <cell r="A1369" t="str">
            <v>November</v>
          </cell>
          <cell r="B1369" t="str">
            <v>2011-2012</v>
          </cell>
          <cell r="C1369" t="str">
            <v>11000.512015.913</v>
          </cell>
          <cell r="D1369" t="str">
            <v>MCCR</v>
          </cell>
          <cell r="E1369" t="str">
            <v>MCCR</v>
          </cell>
          <cell r="F1369">
            <v>40877</v>
          </cell>
          <cell r="G1369">
            <v>137276</v>
          </cell>
          <cell r="H1369" t="str">
            <v>Sun Publications of Florida</v>
          </cell>
          <cell r="I1369">
            <v>250</v>
          </cell>
          <cell r="L1369" t="str">
            <v>235884</v>
          </cell>
          <cell r="N1369" t="str">
            <v>MCCR</v>
          </cell>
          <cell r="O1369" t="str">
            <v>Print</v>
          </cell>
          <cell r="X1369" t="str">
            <v>November2011-2012</v>
          </cell>
          <cell r="Y1369" t="str">
            <v>November2011-2012PrintMCCR</v>
          </cell>
          <cell r="Z1369" t="str">
            <v>Print137276MCCR</v>
          </cell>
          <cell r="AA1369" t="str">
            <v>November2011-2012MCCR</v>
          </cell>
          <cell r="AB1369" t="str">
            <v>PrintMCCR</v>
          </cell>
          <cell r="AC1369" t="str">
            <v>MCCRPrint137276</v>
          </cell>
          <cell r="AD1369" t="str">
            <v>MCCRNovemberMCCR</v>
          </cell>
          <cell r="AE1369" t="str">
            <v>PrintMCCR137276November</v>
          </cell>
          <cell r="AF1369">
            <v>250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250</v>
          </cell>
          <cell r="AV1369">
            <v>0</v>
          </cell>
        </row>
        <row r="1370">
          <cell r="A1370" t="str">
            <v>November</v>
          </cell>
          <cell r="B1370" t="str">
            <v>2011-2012</v>
          </cell>
          <cell r="C1370" t="str">
            <v>11000.512015.913</v>
          </cell>
          <cell r="D1370" t="str">
            <v>MCCR</v>
          </cell>
          <cell r="E1370" t="str">
            <v>MCCR</v>
          </cell>
          <cell r="F1370">
            <v>40877</v>
          </cell>
          <cell r="G1370">
            <v>111257</v>
          </cell>
          <cell r="H1370" t="str">
            <v>Orlando Times</v>
          </cell>
          <cell r="I1370">
            <v>8</v>
          </cell>
          <cell r="L1370" t="str">
            <v>15888</v>
          </cell>
          <cell r="N1370" t="str">
            <v>MCCR</v>
          </cell>
          <cell r="O1370" t="str">
            <v>Print</v>
          </cell>
          <cell r="X1370" t="str">
            <v>November2011-2012</v>
          </cell>
          <cell r="Y1370" t="str">
            <v>November2011-2012PrintMCCR</v>
          </cell>
          <cell r="Z1370" t="str">
            <v>Print111257MCCR</v>
          </cell>
          <cell r="AA1370" t="str">
            <v>November2011-2012MCCR</v>
          </cell>
          <cell r="AB1370" t="str">
            <v>PrintMCCR</v>
          </cell>
          <cell r="AC1370" t="str">
            <v>MCCRPrint111257</v>
          </cell>
          <cell r="AD1370" t="str">
            <v>MCCRNovemberMCCR</v>
          </cell>
          <cell r="AE1370" t="str">
            <v>PrintMCCR111257November</v>
          </cell>
          <cell r="AF1370">
            <v>8</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8</v>
          </cell>
          <cell r="AV1370">
            <v>0</v>
          </cell>
        </row>
        <row r="1371">
          <cell r="A1371" t="str">
            <v>November</v>
          </cell>
          <cell r="B1371" t="str">
            <v>2011-2012</v>
          </cell>
          <cell r="C1371" t="str">
            <v>11000.512015.913</v>
          </cell>
          <cell r="D1371" t="str">
            <v>MCCR</v>
          </cell>
          <cell r="E1371" t="str">
            <v>MCCR</v>
          </cell>
          <cell r="F1371">
            <v>40877</v>
          </cell>
          <cell r="G1371">
            <v>111257</v>
          </cell>
          <cell r="H1371" t="str">
            <v>Orlando Times</v>
          </cell>
          <cell r="I1371">
            <v>1324.55</v>
          </cell>
          <cell r="L1371" t="str">
            <v>15887</v>
          </cell>
          <cell r="N1371" t="str">
            <v>MCCR</v>
          </cell>
          <cell r="O1371" t="str">
            <v>Print</v>
          </cell>
          <cell r="X1371" t="str">
            <v>November2011-2012</v>
          </cell>
          <cell r="Y1371" t="str">
            <v>November2011-2012PrintMCCR</v>
          </cell>
          <cell r="Z1371" t="str">
            <v>Print111257MCCR</v>
          </cell>
          <cell r="AA1371" t="str">
            <v>November2011-2012MCCR</v>
          </cell>
          <cell r="AB1371" t="str">
            <v>PrintMCCR</v>
          </cell>
          <cell r="AC1371" t="str">
            <v>MCCRPrint111257</v>
          </cell>
          <cell r="AD1371" t="str">
            <v>MCCRNovemberMCCR</v>
          </cell>
          <cell r="AE1371" t="str">
            <v>PrintMCCR111257November</v>
          </cell>
          <cell r="AF1371">
            <v>1324.55</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1324.55</v>
          </cell>
          <cell r="AV1371">
            <v>0</v>
          </cell>
        </row>
        <row r="1372">
          <cell r="A1372" t="str">
            <v>November</v>
          </cell>
          <cell r="B1372" t="str">
            <v>2011-2012</v>
          </cell>
          <cell r="C1372" t="str">
            <v>11000.512015.913</v>
          </cell>
          <cell r="D1372" t="str">
            <v>MCCR</v>
          </cell>
          <cell r="E1372" t="str">
            <v>MCCR</v>
          </cell>
          <cell r="F1372">
            <v>40877</v>
          </cell>
          <cell r="G1372">
            <v>179639</v>
          </cell>
          <cell r="H1372" t="str">
            <v>St Cloud In The News LLC</v>
          </cell>
          <cell r="I1372">
            <v>160</v>
          </cell>
          <cell r="L1372" t="str">
            <v>14088</v>
          </cell>
          <cell r="N1372" t="str">
            <v>MCCR</v>
          </cell>
          <cell r="O1372" t="str">
            <v>Online</v>
          </cell>
          <cell r="X1372" t="str">
            <v>November2011-2012</v>
          </cell>
          <cell r="Y1372" t="str">
            <v>November2011-2012OnlineMCCR</v>
          </cell>
          <cell r="Z1372" t="str">
            <v>Online179639MCCR</v>
          </cell>
          <cell r="AA1372" t="str">
            <v>November2011-2012MCCR</v>
          </cell>
          <cell r="AB1372" t="str">
            <v>OnlineMCCR</v>
          </cell>
          <cell r="AC1372" t="str">
            <v>MCCROnline179639</v>
          </cell>
          <cell r="AD1372" t="str">
            <v>MCCRNovemberMCCR</v>
          </cell>
          <cell r="AE1372" t="str">
            <v>OnlineMCCR179639November</v>
          </cell>
          <cell r="AF1372">
            <v>160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160</v>
          </cell>
          <cell r="AV1372">
            <v>0</v>
          </cell>
        </row>
        <row r="1373">
          <cell r="A1373" t="str">
            <v>November</v>
          </cell>
          <cell r="B1373" t="str">
            <v>2011-2012</v>
          </cell>
          <cell r="C1373" t="str">
            <v>11000.512015.913</v>
          </cell>
          <cell r="D1373" t="str">
            <v>MCCR</v>
          </cell>
          <cell r="E1373" t="str">
            <v>MCCR</v>
          </cell>
          <cell r="F1373">
            <v>40877</v>
          </cell>
          <cell r="G1373">
            <v>179639</v>
          </cell>
          <cell r="H1373" t="str">
            <v>St Cloud In The News LLC</v>
          </cell>
          <cell r="I1373">
            <v>366</v>
          </cell>
          <cell r="L1373" t="str">
            <v>14085</v>
          </cell>
          <cell r="N1373" t="str">
            <v>MCCR</v>
          </cell>
          <cell r="O1373" t="str">
            <v>Print</v>
          </cell>
          <cell r="X1373" t="str">
            <v>November2011-2012</v>
          </cell>
          <cell r="Y1373" t="str">
            <v>November2011-2012PrintMCCR</v>
          </cell>
          <cell r="Z1373" t="str">
            <v>Print179639MCCR</v>
          </cell>
          <cell r="AA1373" t="str">
            <v>November2011-2012MCCR</v>
          </cell>
          <cell r="AB1373" t="str">
            <v>PrintMCCR</v>
          </cell>
          <cell r="AC1373" t="str">
            <v>MCCRPrint179639</v>
          </cell>
          <cell r="AD1373" t="str">
            <v>MCCRNovemberMCCR</v>
          </cell>
          <cell r="AE1373" t="str">
            <v>PrintMCCR179639November</v>
          </cell>
          <cell r="AF1373">
            <v>366</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366</v>
          </cell>
          <cell r="AV1373">
            <v>0</v>
          </cell>
        </row>
        <row r="1374">
          <cell r="A1374" t="str">
            <v>November</v>
          </cell>
          <cell r="B1374" t="str">
            <v>2011-2012</v>
          </cell>
          <cell r="C1374" t="str">
            <v>11000.512015.913</v>
          </cell>
          <cell r="D1374" t="str">
            <v>MCCR</v>
          </cell>
          <cell r="E1374" t="str">
            <v>MCCR</v>
          </cell>
          <cell r="F1374">
            <v>40877</v>
          </cell>
          <cell r="G1374">
            <v>121934</v>
          </cell>
          <cell r="H1374" t="str">
            <v>Central Florida Chapter Intern</v>
          </cell>
          <cell r="I1374">
            <v>300</v>
          </cell>
          <cell r="L1374" t="str">
            <v>1210</v>
          </cell>
          <cell r="N1374" t="str">
            <v>MCCR</v>
          </cell>
          <cell r="O1374" t="str">
            <v>Print</v>
          </cell>
          <cell r="X1374" t="str">
            <v>November2011-2012</v>
          </cell>
          <cell r="Y1374" t="str">
            <v>November2011-2012PrintMCCR</v>
          </cell>
          <cell r="Z1374" t="str">
            <v>Print121934MCCR</v>
          </cell>
          <cell r="AA1374" t="str">
            <v>November2011-2012MCCR</v>
          </cell>
          <cell r="AB1374" t="str">
            <v>PrintMCCR</v>
          </cell>
          <cell r="AC1374" t="str">
            <v>MCCRPrint121934</v>
          </cell>
          <cell r="AD1374" t="str">
            <v>MCCRNovemberMCCR</v>
          </cell>
          <cell r="AE1374" t="str">
            <v>PrintMCCR121934November</v>
          </cell>
          <cell r="AF1374">
            <v>300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300</v>
          </cell>
          <cell r="AV1374">
            <v>0</v>
          </cell>
        </row>
        <row r="1375">
          <cell r="A1375" t="str">
            <v>December</v>
          </cell>
          <cell r="B1375" t="str">
            <v>2011-2012</v>
          </cell>
          <cell r="C1375" t="str">
            <v>11000.512015.913</v>
          </cell>
          <cell r="D1375" t="str">
            <v>MCCR</v>
          </cell>
          <cell r="E1375" t="str">
            <v>MCCR</v>
          </cell>
          <cell r="F1375">
            <v>40878</v>
          </cell>
          <cell r="G1375">
            <v>137276</v>
          </cell>
          <cell r="H1375" t="str">
            <v>Sun Publications of Florida</v>
          </cell>
          <cell r="I1375">
            <v>250</v>
          </cell>
          <cell r="L1375" t="str">
            <v>237942</v>
          </cell>
          <cell r="N1375" t="str">
            <v>MCCR</v>
          </cell>
          <cell r="O1375" t="str">
            <v>Print</v>
          </cell>
          <cell r="X1375" t="str">
            <v>December2011-2012</v>
          </cell>
          <cell r="Y1375" t="str">
            <v>December2011-2012PrintMCCR</v>
          </cell>
          <cell r="Z1375" t="str">
            <v>Print137276MCCR</v>
          </cell>
          <cell r="AA1375" t="str">
            <v>December2011-2012MCCR</v>
          </cell>
          <cell r="AB1375" t="str">
            <v>PrintMCCR</v>
          </cell>
          <cell r="AC1375" t="str">
            <v>MCCRPrint137276</v>
          </cell>
          <cell r="AD1375" t="str">
            <v>MCCRDecemberMCCR</v>
          </cell>
          <cell r="AE1375" t="str">
            <v>PrintMCCR137276December</v>
          </cell>
          <cell r="AF1375">
            <v>250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250</v>
          </cell>
        </row>
        <row r="1376">
          <cell r="A1376" t="str">
            <v>December</v>
          </cell>
          <cell r="B1376" t="str">
            <v>2011-2012</v>
          </cell>
          <cell r="C1376" t="str">
            <v>11000.512015.913</v>
          </cell>
          <cell r="D1376" t="str">
            <v>MCCR</v>
          </cell>
          <cell r="E1376" t="str">
            <v>MCCR</v>
          </cell>
          <cell r="F1376">
            <v>40882</v>
          </cell>
          <cell r="G1376">
            <v>109573</v>
          </cell>
          <cell r="H1376" t="str">
            <v>Community Communications Inc</v>
          </cell>
          <cell r="I1376">
            <v>2850</v>
          </cell>
          <cell r="L1376" t="str">
            <v>OUC6629R</v>
          </cell>
          <cell r="N1376" t="str">
            <v>MCCR</v>
          </cell>
          <cell r="O1376" t="str">
            <v>Radio</v>
          </cell>
          <cell r="X1376" t="str">
            <v>December2011-2012</v>
          </cell>
          <cell r="Y1376" t="str">
            <v>December2011-2012RadioMCCR</v>
          </cell>
          <cell r="Z1376" t="str">
            <v>Radio109573MCCR</v>
          </cell>
          <cell r="AA1376" t="str">
            <v>December2011-2012MCCR</v>
          </cell>
          <cell r="AB1376" t="str">
            <v>RadioMCCR</v>
          </cell>
          <cell r="AC1376" t="str">
            <v>MCCRRadio109573</v>
          </cell>
          <cell r="AD1376" t="str">
            <v>MCCRDecemberMCCR</v>
          </cell>
          <cell r="AE1376" t="str">
            <v>RadioMCCR109573December</v>
          </cell>
          <cell r="AF1376">
            <v>2850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2850</v>
          </cell>
        </row>
        <row r="1377">
          <cell r="A1377" t="str">
            <v>December</v>
          </cell>
          <cell r="B1377" t="str">
            <v>2011-2012</v>
          </cell>
          <cell r="C1377" t="str">
            <v>11000.512015.913</v>
          </cell>
          <cell r="D1377" t="str">
            <v>MCCR</v>
          </cell>
          <cell r="E1377" t="str">
            <v>MCCR</v>
          </cell>
          <cell r="F1377">
            <v>40889</v>
          </cell>
          <cell r="G1377">
            <v>100100</v>
          </cell>
          <cell r="H1377" t="str">
            <v>Florida Municipal Electric Ass</v>
          </cell>
          <cell r="I1377">
            <v>7895</v>
          </cell>
          <cell r="L1377" t="str">
            <v>FY 2011 FMEA</v>
          </cell>
          <cell r="N1377" t="str">
            <v>MCCR</v>
          </cell>
          <cell r="O1377" t="str">
            <v>Print</v>
          </cell>
          <cell r="X1377" t="str">
            <v>December2011-2012</v>
          </cell>
          <cell r="Y1377" t="str">
            <v>December2011-2012PrintMCCR</v>
          </cell>
          <cell r="Z1377" t="str">
            <v>Print100100MCCR</v>
          </cell>
          <cell r="AA1377" t="str">
            <v>December2011-2012MCCR</v>
          </cell>
          <cell r="AB1377" t="str">
            <v>PrintMCCR</v>
          </cell>
          <cell r="AC1377" t="str">
            <v>MCCRPrint100100</v>
          </cell>
          <cell r="AD1377" t="str">
            <v>MCCRDecemberMCCR</v>
          </cell>
          <cell r="AE1377" t="str">
            <v>PrintMCCR100100December</v>
          </cell>
          <cell r="AF1377">
            <v>7895</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7895</v>
          </cell>
        </row>
        <row r="1378">
          <cell r="A1378" t="str">
            <v>December</v>
          </cell>
          <cell r="B1378" t="str">
            <v>2011-2012</v>
          </cell>
          <cell r="C1378" t="str">
            <v>11000.512015.913</v>
          </cell>
          <cell r="D1378" t="str">
            <v>MCCR</v>
          </cell>
          <cell r="E1378" t="str">
            <v>MCCR</v>
          </cell>
          <cell r="F1378">
            <v>40890</v>
          </cell>
          <cell r="G1378">
            <v>97217</v>
          </cell>
          <cell r="H1378" t="str">
            <v>Orlando Business Journal</v>
          </cell>
          <cell r="I1378">
            <v>94.12</v>
          </cell>
          <cell r="L1378" t="str">
            <v>INV0004814</v>
          </cell>
          <cell r="N1378" t="str">
            <v>MCCR</v>
          </cell>
          <cell r="O1378" t="str">
            <v>Print</v>
          </cell>
          <cell r="X1378" t="str">
            <v>December2011-2012</v>
          </cell>
          <cell r="Y1378" t="str">
            <v>December2011-2012PrintMCCR</v>
          </cell>
          <cell r="Z1378" t="str">
            <v>Print97217MCCR</v>
          </cell>
          <cell r="AA1378" t="str">
            <v>December2011-2012MCCR</v>
          </cell>
          <cell r="AB1378" t="str">
            <v>PrintMCCR</v>
          </cell>
          <cell r="AC1378" t="str">
            <v>MCCRPrint97217</v>
          </cell>
          <cell r="AD1378" t="str">
            <v>MCCRDecemberMCCR</v>
          </cell>
          <cell r="AE1378" t="str">
            <v>PrintMCCR97217December</v>
          </cell>
          <cell r="AF1378">
            <v>94.12</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94.12</v>
          </cell>
        </row>
        <row r="1379">
          <cell r="A1379" t="str">
            <v>December</v>
          </cell>
          <cell r="B1379" t="str">
            <v>2011-2012</v>
          </cell>
          <cell r="C1379" t="str">
            <v>11000.512015.913</v>
          </cell>
          <cell r="D1379" t="str">
            <v>MCCR</v>
          </cell>
          <cell r="E1379" t="str">
            <v>MCCR</v>
          </cell>
          <cell r="F1379">
            <v>40890</v>
          </cell>
          <cell r="G1379">
            <v>97217</v>
          </cell>
          <cell r="H1379" t="str">
            <v>Orlando Business Journal</v>
          </cell>
          <cell r="I1379">
            <v>1000</v>
          </cell>
          <cell r="L1379" t="str">
            <v>INV0004815</v>
          </cell>
          <cell r="N1379" t="str">
            <v>MCCR</v>
          </cell>
          <cell r="O1379" t="str">
            <v>Online</v>
          </cell>
          <cell r="X1379" t="str">
            <v>December2011-2012</v>
          </cell>
          <cell r="Y1379" t="str">
            <v>December2011-2012OnlineMCCR</v>
          </cell>
          <cell r="Z1379" t="str">
            <v>Online97217MCCR</v>
          </cell>
          <cell r="AA1379" t="str">
            <v>December2011-2012MCCR</v>
          </cell>
          <cell r="AB1379" t="str">
            <v>OnlineMCCR</v>
          </cell>
          <cell r="AC1379" t="str">
            <v>MCCROnline97217</v>
          </cell>
          <cell r="AD1379" t="str">
            <v>MCCRDecemberMCCR</v>
          </cell>
          <cell r="AE1379" t="str">
            <v>OnlineMCCR97217December</v>
          </cell>
          <cell r="AF1379">
            <v>1000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1000</v>
          </cell>
        </row>
        <row r="1380">
          <cell r="A1380" t="str">
            <v>December</v>
          </cell>
          <cell r="B1380" t="str">
            <v>2011-2012</v>
          </cell>
          <cell r="C1380" t="str">
            <v>11000.512015.913</v>
          </cell>
          <cell r="D1380" t="str">
            <v>MCCR</v>
          </cell>
          <cell r="E1380" t="str">
            <v>MCCR</v>
          </cell>
          <cell r="F1380">
            <v>40890</v>
          </cell>
          <cell r="G1380">
            <v>97217</v>
          </cell>
          <cell r="H1380" t="str">
            <v>Orlando Business Journal</v>
          </cell>
          <cell r="I1380">
            <v>615.38</v>
          </cell>
          <cell r="L1380" t="str">
            <v>INV0004813</v>
          </cell>
          <cell r="N1380" t="str">
            <v>MCCR</v>
          </cell>
          <cell r="O1380" t="str">
            <v>Print</v>
          </cell>
          <cell r="X1380" t="str">
            <v>December2011-2012</v>
          </cell>
          <cell r="Y1380" t="str">
            <v>December2011-2012PrintMCCR</v>
          </cell>
          <cell r="Z1380" t="str">
            <v>Print97217MCCR</v>
          </cell>
          <cell r="AA1380" t="str">
            <v>December2011-2012MCCR</v>
          </cell>
          <cell r="AB1380" t="str">
            <v>PrintMCCR</v>
          </cell>
          <cell r="AC1380" t="str">
            <v>MCCRPrint97217</v>
          </cell>
          <cell r="AD1380" t="str">
            <v>MCCRDecemberMCCR</v>
          </cell>
          <cell r="AE1380" t="str">
            <v>PrintMCCR97217December</v>
          </cell>
          <cell r="AF1380">
            <v>615.38</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615.38</v>
          </cell>
        </row>
        <row r="1381">
          <cell r="A1381" t="str">
            <v>December</v>
          </cell>
          <cell r="B1381" t="str">
            <v>2011-2012</v>
          </cell>
          <cell r="C1381" t="str">
            <v>11000.512015.913</v>
          </cell>
          <cell r="D1381" t="str">
            <v>MCCR</v>
          </cell>
          <cell r="E1381" t="str">
            <v>MCCR</v>
          </cell>
          <cell r="F1381">
            <v>40890</v>
          </cell>
          <cell r="G1381">
            <v>97217</v>
          </cell>
          <cell r="H1381" t="str">
            <v>Orlando Business Journal</v>
          </cell>
          <cell r="I1381">
            <v>615.38</v>
          </cell>
          <cell r="L1381" t="str">
            <v>INV0004816</v>
          </cell>
          <cell r="N1381" t="str">
            <v>MCCR</v>
          </cell>
          <cell r="O1381" t="str">
            <v>Print</v>
          </cell>
          <cell r="X1381" t="str">
            <v>December2011-2012</v>
          </cell>
          <cell r="Y1381" t="str">
            <v>December2011-2012PrintMCCR</v>
          </cell>
          <cell r="Z1381" t="str">
            <v>Print97217MCCR</v>
          </cell>
          <cell r="AA1381" t="str">
            <v>December2011-2012MCCR</v>
          </cell>
          <cell r="AB1381" t="str">
            <v>PrintMCCR</v>
          </cell>
          <cell r="AC1381" t="str">
            <v>MCCRPrint97217</v>
          </cell>
          <cell r="AD1381" t="str">
            <v>MCCRDecemberMCCR</v>
          </cell>
          <cell r="AE1381" t="str">
            <v>PrintMCCR97217December</v>
          </cell>
          <cell r="AF1381">
            <v>615.38</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615.38</v>
          </cell>
        </row>
        <row r="1382">
          <cell r="A1382" t="str">
            <v>December</v>
          </cell>
          <cell r="B1382" t="str">
            <v>2011-2012</v>
          </cell>
          <cell r="C1382" t="str">
            <v>11000.512015.913</v>
          </cell>
          <cell r="D1382" t="str">
            <v>MCCR</v>
          </cell>
          <cell r="E1382" t="str">
            <v>MCCR</v>
          </cell>
          <cell r="F1382">
            <v>40890</v>
          </cell>
          <cell r="G1382">
            <v>97217</v>
          </cell>
          <cell r="H1382" t="str">
            <v>Orlando Business Journal</v>
          </cell>
          <cell r="I1382">
            <v>145.44999999999999</v>
          </cell>
          <cell r="L1382" t="str">
            <v>INV0004817</v>
          </cell>
          <cell r="N1382" t="str">
            <v>MCCR</v>
          </cell>
          <cell r="O1382" t="str">
            <v>Print</v>
          </cell>
          <cell r="X1382" t="str">
            <v>December2011-2012</v>
          </cell>
          <cell r="Y1382" t="str">
            <v>December2011-2012PrintMCCR</v>
          </cell>
          <cell r="Z1382" t="str">
            <v>Print97217MCCR</v>
          </cell>
          <cell r="AA1382" t="str">
            <v>December2011-2012MCCR</v>
          </cell>
          <cell r="AB1382" t="str">
            <v>PrintMCCR</v>
          </cell>
          <cell r="AC1382" t="str">
            <v>MCCRPrint97217</v>
          </cell>
          <cell r="AD1382" t="str">
            <v>MCCRDecemberMCCR</v>
          </cell>
          <cell r="AE1382" t="str">
            <v>PrintMCCR97217December</v>
          </cell>
          <cell r="AF1382">
            <v>145.44999999999999</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145.44999999999999</v>
          </cell>
        </row>
        <row r="1383">
          <cell r="A1383" t="str">
            <v>December</v>
          </cell>
          <cell r="B1383" t="str">
            <v>2011-2012</v>
          </cell>
          <cell r="C1383" t="str">
            <v>11000.512015.913</v>
          </cell>
          <cell r="D1383" t="str">
            <v>MCCR</v>
          </cell>
          <cell r="E1383" t="str">
            <v>MCCR</v>
          </cell>
          <cell r="F1383">
            <v>40891</v>
          </cell>
          <cell r="G1383">
            <v>53404</v>
          </cell>
          <cell r="H1383" t="str">
            <v>Cox Radio WMMO FM</v>
          </cell>
          <cell r="I1383">
            <v>918</v>
          </cell>
          <cell r="L1383" t="str">
            <v>CC-MMO-111117079</v>
          </cell>
          <cell r="N1383" t="str">
            <v>MCCR</v>
          </cell>
          <cell r="O1383" t="str">
            <v>Radio</v>
          </cell>
          <cell r="X1383" t="str">
            <v>December2011-2012</v>
          </cell>
          <cell r="Y1383" t="str">
            <v>December2011-2012RadioMCCR</v>
          </cell>
          <cell r="Z1383" t="str">
            <v>Radio53404MCCR</v>
          </cell>
          <cell r="AA1383" t="str">
            <v>December2011-2012MCCR</v>
          </cell>
          <cell r="AB1383" t="str">
            <v>RadioMCCR</v>
          </cell>
          <cell r="AC1383" t="str">
            <v>MCCRRadio53404</v>
          </cell>
          <cell r="AD1383" t="str">
            <v>MCCRDecemberMCCR</v>
          </cell>
          <cell r="AE1383" t="str">
            <v>RadioMCCR53404December</v>
          </cell>
          <cell r="AF1383">
            <v>918</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918</v>
          </cell>
        </row>
        <row r="1384">
          <cell r="A1384" t="str">
            <v>December</v>
          </cell>
          <cell r="B1384" t="str">
            <v>2011-2012</v>
          </cell>
          <cell r="C1384" t="str">
            <v>11000.512015.913</v>
          </cell>
          <cell r="D1384" t="str">
            <v>MCCR</v>
          </cell>
          <cell r="E1384" t="str">
            <v>MCCR</v>
          </cell>
          <cell r="F1384">
            <v>40891</v>
          </cell>
          <cell r="G1384">
            <v>53403</v>
          </cell>
          <cell r="H1384" t="str">
            <v>Cox Radio WDBO AM</v>
          </cell>
          <cell r="I1384">
            <v>850</v>
          </cell>
          <cell r="L1384" t="str">
            <v>CC-DBO-111116952</v>
          </cell>
          <cell r="N1384" t="str">
            <v>MCCR</v>
          </cell>
          <cell r="O1384" t="str">
            <v>Radio</v>
          </cell>
          <cell r="X1384" t="str">
            <v>December2011-2012</v>
          </cell>
          <cell r="Y1384" t="str">
            <v>December2011-2012RadioMCCR</v>
          </cell>
          <cell r="Z1384" t="str">
            <v>Radio53403MCCR</v>
          </cell>
          <cell r="AA1384" t="str">
            <v>December2011-2012MCCR</v>
          </cell>
          <cell r="AB1384" t="str">
            <v>RadioMCCR</v>
          </cell>
          <cell r="AC1384" t="str">
            <v>MCCRRadio53403</v>
          </cell>
          <cell r="AD1384" t="str">
            <v>MCCRDecemberMCCR</v>
          </cell>
          <cell r="AE1384" t="str">
            <v>RadioMCCR53403December</v>
          </cell>
          <cell r="AF1384">
            <v>850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850</v>
          </cell>
        </row>
        <row r="1385">
          <cell r="A1385" t="str">
            <v>December</v>
          </cell>
          <cell r="B1385" t="str">
            <v>2011-2012</v>
          </cell>
          <cell r="C1385" t="str">
            <v>11000.512015.913</v>
          </cell>
          <cell r="D1385" t="str">
            <v>MCCR</v>
          </cell>
          <cell r="E1385" t="str">
            <v>MCCR</v>
          </cell>
          <cell r="F1385">
            <v>40891</v>
          </cell>
          <cell r="G1385">
            <v>53406</v>
          </cell>
          <cell r="H1385" t="str">
            <v>Cox Radio WWKA FM</v>
          </cell>
          <cell r="I1385">
            <v>1384.65</v>
          </cell>
          <cell r="L1385" t="str">
            <v>CC-WKA-111117023</v>
          </cell>
          <cell r="N1385" t="str">
            <v>MCCR</v>
          </cell>
          <cell r="O1385" t="str">
            <v>Radio</v>
          </cell>
          <cell r="X1385" t="str">
            <v>December2011-2012</v>
          </cell>
          <cell r="Y1385" t="str">
            <v>December2011-2012RadioMCCR</v>
          </cell>
          <cell r="Z1385" t="str">
            <v>Radio53406MCCR</v>
          </cell>
          <cell r="AA1385" t="str">
            <v>December2011-2012MCCR</v>
          </cell>
          <cell r="AB1385" t="str">
            <v>RadioMCCR</v>
          </cell>
          <cell r="AC1385" t="str">
            <v>MCCRRadio53406</v>
          </cell>
          <cell r="AD1385" t="str">
            <v>MCCRDecemberMCCR</v>
          </cell>
          <cell r="AE1385" t="str">
            <v>RadioMCCR53406December</v>
          </cell>
          <cell r="AF1385">
            <v>1384.65</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1384.65</v>
          </cell>
        </row>
        <row r="1386">
          <cell r="A1386" t="str">
            <v>December</v>
          </cell>
          <cell r="B1386" t="str">
            <v>2011-2012</v>
          </cell>
          <cell r="C1386" t="str">
            <v>11000.512015.913</v>
          </cell>
          <cell r="D1386" t="str">
            <v>MCCR</v>
          </cell>
          <cell r="E1386" t="str">
            <v>MCCR</v>
          </cell>
          <cell r="F1386">
            <v>40891</v>
          </cell>
          <cell r="G1386">
            <v>53405</v>
          </cell>
          <cell r="H1386" t="str">
            <v>Cox Radio WCFB FM</v>
          </cell>
          <cell r="I1386">
            <v>1530</v>
          </cell>
          <cell r="L1386" t="str">
            <v>CC-CFB-111116644</v>
          </cell>
          <cell r="N1386" t="str">
            <v>MCCR</v>
          </cell>
          <cell r="O1386" t="str">
            <v>Radio</v>
          </cell>
          <cell r="X1386" t="str">
            <v>December2011-2012</v>
          </cell>
          <cell r="Y1386" t="str">
            <v>December2011-2012RadioMCCR</v>
          </cell>
          <cell r="Z1386" t="str">
            <v>Radio53405MCCR</v>
          </cell>
          <cell r="AA1386" t="str">
            <v>December2011-2012MCCR</v>
          </cell>
          <cell r="AB1386" t="str">
            <v>RadioMCCR</v>
          </cell>
          <cell r="AC1386" t="str">
            <v>MCCRRadio53405</v>
          </cell>
          <cell r="AD1386" t="str">
            <v>MCCRDecemberMCCR</v>
          </cell>
          <cell r="AE1386" t="str">
            <v>RadioMCCR53405December</v>
          </cell>
          <cell r="AF1386">
            <v>1530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1530</v>
          </cell>
        </row>
        <row r="1387">
          <cell r="A1387" t="str">
            <v>December</v>
          </cell>
          <cell r="B1387" t="str">
            <v>2011-2012</v>
          </cell>
          <cell r="C1387" t="str">
            <v>11000.512015.913</v>
          </cell>
          <cell r="D1387" t="str">
            <v>MCCR</v>
          </cell>
          <cell r="E1387" t="str">
            <v>MCCR</v>
          </cell>
          <cell r="F1387">
            <v>40897</v>
          </cell>
          <cell r="G1387">
            <v>199350</v>
          </cell>
          <cell r="H1387" t="str">
            <v>Media Networks Inc MNI</v>
          </cell>
          <cell r="I1387">
            <v>7168</v>
          </cell>
          <cell r="L1387" t="str">
            <v>800035414</v>
          </cell>
          <cell r="N1387" t="str">
            <v>MCCR</v>
          </cell>
          <cell r="O1387" t="str">
            <v>Online</v>
          </cell>
          <cell r="X1387" t="str">
            <v>December2011-2012</v>
          </cell>
          <cell r="Y1387" t="str">
            <v>December2011-2012OnlineMCCR</v>
          </cell>
          <cell r="Z1387" t="str">
            <v>Online199350MCCR</v>
          </cell>
          <cell r="AA1387" t="str">
            <v>December2011-2012MCCR</v>
          </cell>
          <cell r="AB1387" t="str">
            <v>OnlineMCCR</v>
          </cell>
          <cell r="AC1387" t="str">
            <v>MCCROnline199350</v>
          </cell>
          <cell r="AD1387" t="str">
            <v>MCCRDecemberMCCR</v>
          </cell>
          <cell r="AE1387" t="str">
            <v>OnlineMCCR199350December</v>
          </cell>
          <cell r="AF1387">
            <v>7168</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7168</v>
          </cell>
        </row>
        <row r="1388">
          <cell r="A1388" t="str">
            <v>December</v>
          </cell>
          <cell r="B1388" t="str">
            <v>2011-2012</v>
          </cell>
          <cell r="C1388" t="str">
            <v>11000.512015.913</v>
          </cell>
          <cell r="D1388" t="str">
            <v>MCCR</v>
          </cell>
          <cell r="E1388" t="str">
            <v>MCCR</v>
          </cell>
          <cell r="F1388">
            <v>40897</v>
          </cell>
          <cell r="G1388">
            <v>202388</v>
          </cell>
          <cell r="H1388" t="str">
            <v>CBS Outdoor</v>
          </cell>
          <cell r="I1388">
            <v>454.75</v>
          </cell>
          <cell r="L1388" t="str">
            <v>02603830</v>
          </cell>
          <cell r="N1388" t="str">
            <v>MCCR</v>
          </cell>
          <cell r="O1388" t="str">
            <v>Outdoor</v>
          </cell>
          <cell r="X1388" t="str">
            <v>December2011-2012</v>
          </cell>
          <cell r="Y1388" t="str">
            <v>December2011-2012OutdoorMCCR</v>
          </cell>
          <cell r="Z1388" t="str">
            <v>Outdoor202388MCCR</v>
          </cell>
          <cell r="AA1388" t="str">
            <v>December2011-2012MCCR</v>
          </cell>
          <cell r="AB1388" t="str">
            <v>OutdoorMCCR</v>
          </cell>
          <cell r="AC1388" t="str">
            <v>MCCROutdoor202388</v>
          </cell>
          <cell r="AD1388" t="str">
            <v>MCCRDecemberMCCR</v>
          </cell>
          <cell r="AE1388" t="str">
            <v>OutdoorMCCR202388December</v>
          </cell>
          <cell r="AF1388">
            <v>454.75</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454.75</v>
          </cell>
        </row>
        <row r="1389">
          <cell r="A1389" t="str">
            <v>December</v>
          </cell>
          <cell r="B1389" t="str">
            <v>2011-2012</v>
          </cell>
          <cell r="C1389" t="str">
            <v>11000.512015.913</v>
          </cell>
          <cell r="D1389" t="str">
            <v>MCCR</v>
          </cell>
          <cell r="E1389" t="str">
            <v>MCCR</v>
          </cell>
          <cell r="F1389">
            <v>40897</v>
          </cell>
          <cell r="G1389">
            <v>163797</v>
          </cell>
          <cell r="H1389" t="str">
            <v>Clear Channel Outdoor</v>
          </cell>
          <cell r="I1389">
            <v>2625</v>
          </cell>
          <cell r="L1389" t="str">
            <v>17049922</v>
          </cell>
          <cell r="N1389" t="str">
            <v>MCCR</v>
          </cell>
          <cell r="O1389" t="str">
            <v>Outdoor</v>
          </cell>
          <cell r="X1389" t="str">
            <v>December2011-2012</v>
          </cell>
          <cell r="Y1389" t="str">
            <v>December2011-2012OutdoorMCCR</v>
          </cell>
          <cell r="Z1389" t="str">
            <v>Outdoor163797MCCR</v>
          </cell>
          <cell r="AA1389" t="str">
            <v>December2011-2012MCCR</v>
          </cell>
          <cell r="AB1389" t="str">
            <v>OutdoorMCCR</v>
          </cell>
          <cell r="AC1389" t="str">
            <v>MCCROutdoor163797</v>
          </cell>
          <cell r="AD1389" t="str">
            <v>MCCRDecemberMCCR</v>
          </cell>
          <cell r="AE1389" t="str">
            <v>OutdoorMCCR163797December</v>
          </cell>
          <cell r="AF1389">
            <v>2625</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2625</v>
          </cell>
        </row>
        <row r="1390">
          <cell r="A1390" t="str">
            <v>December</v>
          </cell>
          <cell r="B1390" t="str">
            <v>2011-2012</v>
          </cell>
          <cell r="C1390" t="str">
            <v>11000.512015.913</v>
          </cell>
          <cell r="D1390" t="str">
            <v>MCCR</v>
          </cell>
          <cell r="E1390" t="str">
            <v>MCCR</v>
          </cell>
          <cell r="F1390">
            <v>40897</v>
          </cell>
          <cell r="G1390">
            <v>113012</v>
          </cell>
          <cell r="H1390" t="str">
            <v>WFTV Inc</v>
          </cell>
          <cell r="I1390">
            <v>4300</v>
          </cell>
          <cell r="L1390" t="str">
            <v>549866</v>
          </cell>
          <cell r="N1390" t="str">
            <v>MCCR</v>
          </cell>
          <cell r="O1390" t="str">
            <v>Online</v>
          </cell>
          <cell r="X1390" t="str">
            <v>December2011-2012</v>
          </cell>
          <cell r="Y1390" t="str">
            <v>December2011-2012OnlineMCCR</v>
          </cell>
          <cell r="Z1390" t="str">
            <v>Online113012MCCR</v>
          </cell>
          <cell r="AA1390" t="str">
            <v>December2011-2012MCCR</v>
          </cell>
          <cell r="AB1390" t="str">
            <v>OnlineMCCR</v>
          </cell>
          <cell r="AC1390" t="str">
            <v>MCCROnline113012</v>
          </cell>
          <cell r="AD1390" t="str">
            <v>MCCRDecemberMCCR</v>
          </cell>
          <cell r="AE1390" t="str">
            <v>OnlineMCCR113012December</v>
          </cell>
          <cell r="AF1390">
            <v>4300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4300</v>
          </cell>
        </row>
        <row r="1391">
          <cell r="A1391" t="str">
            <v>December</v>
          </cell>
          <cell r="B1391" t="str">
            <v>2011-2012</v>
          </cell>
          <cell r="C1391" t="str">
            <v>11000.512015.913</v>
          </cell>
          <cell r="D1391" t="str">
            <v>MCCR</v>
          </cell>
          <cell r="E1391" t="str">
            <v>MCCR</v>
          </cell>
          <cell r="F1391">
            <v>40897</v>
          </cell>
          <cell r="G1391">
            <v>111257</v>
          </cell>
          <cell r="H1391" t="str">
            <v>Orlando Times</v>
          </cell>
          <cell r="I1391">
            <v>336</v>
          </cell>
          <cell r="L1391" t="str">
            <v>15938</v>
          </cell>
          <cell r="N1391" t="str">
            <v>MCCR</v>
          </cell>
          <cell r="O1391" t="str">
            <v>Print</v>
          </cell>
          <cell r="X1391" t="str">
            <v>December2011-2012</v>
          </cell>
          <cell r="Y1391" t="str">
            <v>December2011-2012PrintMCCR</v>
          </cell>
          <cell r="Z1391" t="str">
            <v>Print111257MCCR</v>
          </cell>
          <cell r="AA1391" t="str">
            <v>December2011-2012MCCR</v>
          </cell>
          <cell r="AB1391" t="str">
            <v>PrintMCCR</v>
          </cell>
          <cell r="AC1391" t="str">
            <v>MCCRPrint111257</v>
          </cell>
          <cell r="AD1391" t="str">
            <v>MCCRDecemberMCCR</v>
          </cell>
          <cell r="AE1391" t="str">
            <v>PrintMCCR111257December</v>
          </cell>
          <cell r="AF1391">
            <v>336</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336</v>
          </cell>
        </row>
        <row r="1392">
          <cell r="A1392" t="str">
            <v>December</v>
          </cell>
          <cell r="B1392" t="str">
            <v>2011-2012</v>
          </cell>
          <cell r="C1392" t="str">
            <v>11000.512015.913</v>
          </cell>
          <cell r="D1392" t="str">
            <v>MCCR</v>
          </cell>
          <cell r="E1392" t="str">
            <v>MCCR</v>
          </cell>
          <cell r="F1392">
            <v>40897</v>
          </cell>
          <cell r="G1392">
            <v>111257</v>
          </cell>
          <cell r="H1392" t="str">
            <v>Orlando Times</v>
          </cell>
          <cell r="I1392">
            <v>336</v>
          </cell>
          <cell r="L1392" t="str">
            <v>15912</v>
          </cell>
          <cell r="N1392" t="str">
            <v>MCCR</v>
          </cell>
          <cell r="O1392" t="str">
            <v>Print</v>
          </cell>
          <cell r="X1392" t="str">
            <v>December2011-2012</v>
          </cell>
          <cell r="Y1392" t="str">
            <v>December2011-2012PrintMCCR</v>
          </cell>
          <cell r="Z1392" t="str">
            <v>Print111257MCCR</v>
          </cell>
          <cell r="AA1392" t="str">
            <v>December2011-2012MCCR</v>
          </cell>
          <cell r="AB1392" t="str">
            <v>PrintMCCR</v>
          </cell>
          <cell r="AC1392" t="str">
            <v>MCCRPrint111257</v>
          </cell>
          <cell r="AD1392" t="str">
            <v>MCCRDecemberMCCR</v>
          </cell>
          <cell r="AE1392" t="str">
            <v>PrintMCCR111257December</v>
          </cell>
          <cell r="AF1392">
            <v>336</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336</v>
          </cell>
        </row>
        <row r="1393">
          <cell r="A1393" t="str">
            <v>December</v>
          </cell>
          <cell r="B1393" t="str">
            <v>2011-2012</v>
          </cell>
          <cell r="C1393" t="str">
            <v>11000.512015.913</v>
          </cell>
          <cell r="D1393" t="str">
            <v>MCCR</v>
          </cell>
          <cell r="E1393" t="str">
            <v>MCCR</v>
          </cell>
          <cell r="F1393">
            <v>40897</v>
          </cell>
          <cell r="G1393">
            <v>58871</v>
          </cell>
          <cell r="H1393" t="str">
            <v>Orlando Sentinel</v>
          </cell>
          <cell r="I1393">
            <v>3925</v>
          </cell>
          <cell r="L1393" t="str">
            <v>100508001</v>
          </cell>
          <cell r="N1393" t="str">
            <v>MCCR</v>
          </cell>
          <cell r="O1393" t="str">
            <v>Print</v>
          </cell>
          <cell r="X1393" t="str">
            <v>December2011-2012</v>
          </cell>
          <cell r="Y1393" t="str">
            <v>December2011-2012PrintMCCR</v>
          </cell>
          <cell r="Z1393" t="str">
            <v>Print58871MCCR</v>
          </cell>
          <cell r="AA1393" t="str">
            <v>December2011-2012MCCR</v>
          </cell>
          <cell r="AB1393" t="str">
            <v>PrintMCCR</v>
          </cell>
          <cell r="AC1393" t="str">
            <v>MCCRPrint58871</v>
          </cell>
          <cell r="AD1393" t="str">
            <v>MCCRDecemberMCCR</v>
          </cell>
          <cell r="AE1393" t="str">
            <v>PrintMCCR58871December</v>
          </cell>
          <cell r="AF1393">
            <v>3925</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3925</v>
          </cell>
        </row>
        <row r="1394">
          <cell r="A1394" t="str">
            <v>December</v>
          </cell>
          <cell r="B1394" t="str">
            <v>2011-2012</v>
          </cell>
          <cell r="C1394" t="str">
            <v>11000.512015.913</v>
          </cell>
          <cell r="D1394" t="str">
            <v>MCCR</v>
          </cell>
          <cell r="E1394" t="str">
            <v>MCCR</v>
          </cell>
          <cell r="F1394">
            <v>40897</v>
          </cell>
          <cell r="G1394">
            <v>58871</v>
          </cell>
          <cell r="H1394" t="str">
            <v>Orlando Sentinel</v>
          </cell>
          <cell r="I1394">
            <v>1074.5</v>
          </cell>
          <cell r="L1394" t="str">
            <v>103151001</v>
          </cell>
          <cell r="N1394" t="str">
            <v>MCCR</v>
          </cell>
          <cell r="O1394" t="str">
            <v>Print</v>
          </cell>
          <cell r="X1394" t="str">
            <v>December2011-2012</v>
          </cell>
          <cell r="Y1394" t="str">
            <v>December2011-2012PrintMCCR</v>
          </cell>
          <cell r="Z1394" t="str">
            <v>Print58871MCCR</v>
          </cell>
          <cell r="AA1394" t="str">
            <v>December2011-2012MCCR</v>
          </cell>
          <cell r="AB1394" t="str">
            <v>PrintMCCR</v>
          </cell>
          <cell r="AC1394" t="str">
            <v>MCCRPrint58871</v>
          </cell>
          <cell r="AD1394" t="str">
            <v>MCCRDecemberMCCR</v>
          </cell>
          <cell r="AE1394" t="str">
            <v>PrintMCCR58871December</v>
          </cell>
          <cell r="AF1394">
            <v>1074.5</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1074.5</v>
          </cell>
        </row>
        <row r="1395">
          <cell r="A1395" t="str">
            <v>December</v>
          </cell>
          <cell r="B1395" t="str">
            <v>2011-2012</v>
          </cell>
          <cell r="C1395" t="str">
            <v>11000.512015.913</v>
          </cell>
          <cell r="D1395" t="str">
            <v>MCCR</v>
          </cell>
          <cell r="E1395" t="str">
            <v>MCCR</v>
          </cell>
          <cell r="F1395">
            <v>40897</v>
          </cell>
          <cell r="G1395">
            <v>58871</v>
          </cell>
          <cell r="H1395" t="str">
            <v>Orlando Sentinel</v>
          </cell>
          <cell r="I1395">
            <v>530.75</v>
          </cell>
          <cell r="L1395" t="str">
            <v>085009001</v>
          </cell>
          <cell r="N1395" t="str">
            <v>MCCR</v>
          </cell>
          <cell r="O1395" t="str">
            <v>Print</v>
          </cell>
          <cell r="X1395" t="str">
            <v>December2011-2012</v>
          </cell>
          <cell r="Y1395" t="str">
            <v>December2011-2012PrintMCCR</v>
          </cell>
          <cell r="Z1395" t="str">
            <v>Print58871MCCR</v>
          </cell>
          <cell r="AA1395" t="str">
            <v>December2011-2012MCCR</v>
          </cell>
          <cell r="AB1395" t="str">
            <v>PrintMCCR</v>
          </cell>
          <cell r="AC1395" t="str">
            <v>MCCRPrint58871</v>
          </cell>
          <cell r="AD1395" t="str">
            <v>MCCRDecemberMCCR</v>
          </cell>
          <cell r="AE1395" t="str">
            <v>PrintMCCR58871December</v>
          </cell>
          <cell r="AF1395">
            <v>530.75</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530.75</v>
          </cell>
        </row>
        <row r="1396">
          <cell r="A1396" t="str">
            <v>December</v>
          </cell>
          <cell r="B1396" t="str">
            <v>2011-2012</v>
          </cell>
          <cell r="C1396" t="str">
            <v>11000.512015.913</v>
          </cell>
          <cell r="D1396" t="str">
            <v>MCCR</v>
          </cell>
          <cell r="E1396" t="str">
            <v>MCCR</v>
          </cell>
          <cell r="F1396">
            <v>40897</v>
          </cell>
          <cell r="G1396">
            <v>58871</v>
          </cell>
          <cell r="H1396" t="str">
            <v>Orlando Sentinel</v>
          </cell>
          <cell r="I1396">
            <v>-1427</v>
          </cell>
          <cell r="L1396" t="str">
            <v>007433101 CM</v>
          </cell>
          <cell r="N1396" t="str">
            <v>MCCR</v>
          </cell>
          <cell r="O1396" t="str">
            <v>Print</v>
          </cell>
          <cell r="X1396" t="str">
            <v>December2011-2012</v>
          </cell>
          <cell r="Y1396" t="str">
            <v>December2011-2012PrintMCCR</v>
          </cell>
          <cell r="Z1396" t="str">
            <v>Print58871MCCR</v>
          </cell>
          <cell r="AA1396" t="str">
            <v>December2011-2012MCCR</v>
          </cell>
          <cell r="AB1396" t="str">
            <v>PrintMCCR</v>
          </cell>
          <cell r="AC1396" t="str">
            <v>MCCRPrint58871</v>
          </cell>
          <cell r="AD1396" t="str">
            <v>MCCRDecemberMCCR</v>
          </cell>
          <cell r="AE1396" t="str">
            <v>PrintMCCR58871December</v>
          </cell>
          <cell r="AF1396">
            <v>-1427</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-1427</v>
          </cell>
        </row>
        <row r="1397">
          <cell r="A1397" t="str">
            <v>December</v>
          </cell>
          <cell r="B1397" t="str">
            <v>2011-2012</v>
          </cell>
          <cell r="C1397" t="str">
            <v>11000.512015.913</v>
          </cell>
          <cell r="D1397" t="str">
            <v>MCCR</v>
          </cell>
          <cell r="E1397" t="str">
            <v>MCCR</v>
          </cell>
          <cell r="F1397">
            <v>40897</v>
          </cell>
          <cell r="G1397">
            <v>199350</v>
          </cell>
          <cell r="H1397" t="str">
            <v>Media Networks Inc MNI</v>
          </cell>
          <cell r="I1397">
            <v>2492.36</v>
          </cell>
          <cell r="L1397" t="str">
            <v>800035924</v>
          </cell>
          <cell r="N1397" t="str">
            <v>MCCR</v>
          </cell>
          <cell r="O1397" t="str">
            <v>Online</v>
          </cell>
          <cell r="X1397" t="str">
            <v>December2011-2012</v>
          </cell>
          <cell r="Y1397" t="str">
            <v>December2011-2012OnlineMCCR</v>
          </cell>
          <cell r="Z1397" t="str">
            <v>Online199350MCCR</v>
          </cell>
          <cell r="AA1397" t="str">
            <v>December2011-2012MCCR</v>
          </cell>
          <cell r="AB1397" t="str">
            <v>OnlineMCCR</v>
          </cell>
          <cell r="AC1397" t="str">
            <v>MCCROnline199350</v>
          </cell>
          <cell r="AD1397" t="str">
            <v>MCCRDecemberMCCR</v>
          </cell>
          <cell r="AE1397" t="str">
            <v>OnlineMCCR199350December</v>
          </cell>
          <cell r="AF1397">
            <v>2492.36</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2492.36</v>
          </cell>
        </row>
        <row r="1398">
          <cell r="A1398" t="str">
            <v>December</v>
          </cell>
          <cell r="B1398" t="str">
            <v>2011-2012</v>
          </cell>
          <cell r="C1398" t="str">
            <v>11000.512015.913</v>
          </cell>
          <cell r="D1398" t="str">
            <v>MCCR</v>
          </cell>
          <cell r="E1398" t="str">
            <v>MCCR</v>
          </cell>
          <cell r="F1398">
            <v>40897</v>
          </cell>
          <cell r="G1398">
            <v>212178</v>
          </cell>
          <cell r="H1398" t="str">
            <v>Outlook Media Inc</v>
          </cell>
          <cell r="I1398">
            <v>750</v>
          </cell>
          <cell r="L1398" t="str">
            <v>OUTDOOR AD 12/19-01/15</v>
          </cell>
          <cell r="N1398" t="str">
            <v>MCCR</v>
          </cell>
          <cell r="O1398" t="str">
            <v>Outdoor</v>
          </cell>
          <cell r="X1398" t="str">
            <v>December2011-2012</v>
          </cell>
          <cell r="Y1398" t="str">
            <v>December2011-2012OutdoorMCCR</v>
          </cell>
          <cell r="Z1398" t="str">
            <v>Outdoor212178MCCR</v>
          </cell>
          <cell r="AA1398" t="str">
            <v>December2011-2012MCCR</v>
          </cell>
          <cell r="AB1398" t="str">
            <v>OutdoorMCCR</v>
          </cell>
          <cell r="AC1398" t="str">
            <v>MCCROutdoor212178</v>
          </cell>
          <cell r="AD1398" t="str">
            <v>MCCRDecemberMCCR</v>
          </cell>
          <cell r="AE1398" t="str">
            <v>OutdoorMCCR212178December</v>
          </cell>
          <cell r="AF1398">
            <v>750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750</v>
          </cell>
        </row>
        <row r="1399">
          <cell r="A1399" t="str">
            <v>December</v>
          </cell>
          <cell r="B1399" t="str">
            <v>2011-2012</v>
          </cell>
          <cell r="C1399" t="str">
            <v>11000.512015.913</v>
          </cell>
          <cell r="D1399" t="str">
            <v>MCCR</v>
          </cell>
          <cell r="E1399" t="str">
            <v>MCCR</v>
          </cell>
          <cell r="F1399">
            <v>40898</v>
          </cell>
          <cell r="G1399">
            <v>26733</v>
          </cell>
          <cell r="H1399" t="str">
            <v>Clear Channel Management Servi</v>
          </cell>
          <cell r="I1399">
            <v>-1842</v>
          </cell>
          <cell r="N1399" t="str">
            <v>MCCR</v>
          </cell>
          <cell r="O1399" t="str">
            <v>Radio</v>
          </cell>
          <cell r="X1399" t="str">
            <v>December2011-2012</v>
          </cell>
          <cell r="Y1399" t="str">
            <v>December2011-2012RadioMCCR</v>
          </cell>
          <cell r="Z1399" t="str">
            <v>Radio26733MCCR</v>
          </cell>
          <cell r="AA1399" t="str">
            <v>December2011-2012MCCR</v>
          </cell>
          <cell r="AB1399" t="str">
            <v>RadioMCCR</v>
          </cell>
          <cell r="AC1399" t="str">
            <v>MCCRRadio26733</v>
          </cell>
          <cell r="AD1399" t="str">
            <v>MCCRDecemberMCCR</v>
          </cell>
          <cell r="AE1399" t="str">
            <v>RadioMCCR26733December</v>
          </cell>
          <cell r="AF1399">
            <v>-1842</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-1842</v>
          </cell>
        </row>
        <row r="1400">
          <cell r="A1400" t="str">
            <v>December</v>
          </cell>
          <cell r="B1400" t="str">
            <v>2011-2012</v>
          </cell>
          <cell r="C1400" t="str">
            <v>11000.512015.913</v>
          </cell>
          <cell r="D1400" t="str">
            <v>MCCR</v>
          </cell>
          <cell r="E1400" t="str">
            <v>MCCR</v>
          </cell>
          <cell r="F1400">
            <v>40898</v>
          </cell>
          <cell r="G1400">
            <v>202388</v>
          </cell>
          <cell r="H1400" t="str">
            <v>CBS Outdoor</v>
          </cell>
          <cell r="I1400">
            <v>1200</v>
          </cell>
          <cell r="L1400" t="str">
            <v>02618170</v>
          </cell>
          <cell r="N1400" t="str">
            <v>MCCR</v>
          </cell>
          <cell r="O1400" t="str">
            <v>Outdoor</v>
          </cell>
          <cell r="X1400" t="str">
            <v>December2011-2012</v>
          </cell>
          <cell r="Y1400" t="str">
            <v>December2011-2012OutdoorMCCR</v>
          </cell>
          <cell r="Z1400" t="str">
            <v>Outdoor202388MCCR</v>
          </cell>
          <cell r="AA1400" t="str">
            <v>December2011-2012MCCR</v>
          </cell>
          <cell r="AB1400" t="str">
            <v>OutdoorMCCR</v>
          </cell>
          <cell r="AC1400" t="str">
            <v>MCCROutdoor202388</v>
          </cell>
          <cell r="AD1400" t="str">
            <v>MCCRDecemberMCCR</v>
          </cell>
          <cell r="AE1400" t="str">
            <v>OutdoorMCCR202388December</v>
          </cell>
          <cell r="AF1400">
            <v>1200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1200</v>
          </cell>
        </row>
        <row r="1401">
          <cell r="A1401" t="str">
            <v>December</v>
          </cell>
          <cell r="B1401" t="str">
            <v>2011-2012</v>
          </cell>
          <cell r="C1401" t="str">
            <v>11000.512015.913</v>
          </cell>
          <cell r="D1401" t="str">
            <v>MCCR</v>
          </cell>
          <cell r="E1401" t="str">
            <v>MCCR</v>
          </cell>
          <cell r="F1401">
            <v>40899</v>
          </cell>
          <cell r="G1401">
            <v>109573</v>
          </cell>
          <cell r="H1401" t="str">
            <v>Community Communications Inc</v>
          </cell>
          <cell r="I1401">
            <v>25150</v>
          </cell>
          <cell r="L1401" t="str">
            <v>OUC12012</v>
          </cell>
          <cell r="N1401" t="str">
            <v>MCCR</v>
          </cell>
          <cell r="O1401" t="str">
            <v>Radio</v>
          </cell>
          <cell r="X1401" t="str">
            <v>December2011-2012</v>
          </cell>
          <cell r="Y1401" t="str">
            <v>December2011-2012RadioMCCR</v>
          </cell>
          <cell r="Z1401" t="str">
            <v>Radio109573MCCR</v>
          </cell>
          <cell r="AA1401" t="str">
            <v>December2011-2012MCCR</v>
          </cell>
          <cell r="AB1401" t="str">
            <v>RadioMCCR</v>
          </cell>
          <cell r="AC1401" t="str">
            <v>MCCRRadio109573</v>
          </cell>
          <cell r="AD1401" t="str">
            <v>MCCRDecemberMCCR</v>
          </cell>
          <cell r="AE1401" t="str">
            <v>RadioMCCR109573December</v>
          </cell>
          <cell r="AF1401">
            <v>25150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25150</v>
          </cell>
        </row>
        <row r="1402">
          <cell r="A1402" t="str">
            <v>December</v>
          </cell>
          <cell r="B1402" t="str">
            <v>2011-2012</v>
          </cell>
          <cell r="C1402" t="str">
            <v>11000.512015.913</v>
          </cell>
          <cell r="D1402" t="str">
            <v>MCCR</v>
          </cell>
          <cell r="E1402" t="str">
            <v>MCCR</v>
          </cell>
          <cell r="F1402">
            <v>40899</v>
          </cell>
          <cell r="G1402">
            <v>121667</v>
          </cell>
          <cell r="H1402" t="str">
            <v>Greenberg Traurig  PA</v>
          </cell>
          <cell r="I1402">
            <v>82.96</v>
          </cell>
          <cell r="L1402" t="str">
            <v>3064877</v>
          </cell>
          <cell r="N1402" t="str">
            <v>MCCR</v>
          </cell>
          <cell r="O1402" t="str">
            <v>Legal</v>
          </cell>
          <cell r="X1402" t="str">
            <v>December2011-2012</v>
          </cell>
          <cell r="Y1402" t="str">
            <v>December2011-2012LegalMCCR</v>
          </cell>
          <cell r="Z1402" t="str">
            <v>Legal121667MCCR</v>
          </cell>
          <cell r="AA1402" t="str">
            <v>December2011-2012MCCR</v>
          </cell>
          <cell r="AB1402" t="str">
            <v>LegalMCCR</v>
          </cell>
          <cell r="AC1402" t="str">
            <v>MCCRLegal121667</v>
          </cell>
          <cell r="AD1402" t="str">
            <v>MCCRDecemberMCCR</v>
          </cell>
          <cell r="AE1402" t="str">
            <v>LegalMCCR121667December</v>
          </cell>
          <cell r="AF1402">
            <v>82.96</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82.96</v>
          </cell>
        </row>
        <row r="1403">
          <cell r="A1403" t="str">
            <v>December</v>
          </cell>
          <cell r="B1403" t="str">
            <v>2011-2012</v>
          </cell>
          <cell r="C1403" t="str">
            <v>11000.512015.913</v>
          </cell>
          <cell r="D1403" t="str">
            <v>MCCR</v>
          </cell>
          <cell r="E1403" t="str">
            <v>MCCR</v>
          </cell>
          <cell r="F1403">
            <v>40900</v>
          </cell>
          <cell r="G1403">
            <v>137276</v>
          </cell>
          <cell r="H1403" t="str">
            <v>Sun Publications of Florida</v>
          </cell>
          <cell r="I1403">
            <v>250</v>
          </cell>
          <cell r="L1403" t="str">
            <v>00099712</v>
          </cell>
          <cell r="N1403" t="str">
            <v>MCCR</v>
          </cell>
          <cell r="O1403" t="str">
            <v>Print</v>
          </cell>
          <cell r="X1403" t="str">
            <v>December2011-2012</v>
          </cell>
          <cell r="Y1403" t="str">
            <v>December2011-2012PrintMCCR</v>
          </cell>
          <cell r="Z1403" t="str">
            <v>Print137276MCCR</v>
          </cell>
          <cell r="AA1403" t="str">
            <v>December2011-2012MCCR</v>
          </cell>
          <cell r="AB1403" t="str">
            <v>PrintMCCR</v>
          </cell>
          <cell r="AC1403" t="str">
            <v>MCCRPrint137276</v>
          </cell>
          <cell r="AD1403" t="str">
            <v>MCCRDecemberMCCR</v>
          </cell>
          <cell r="AE1403" t="str">
            <v>PrintMCCR137276December</v>
          </cell>
          <cell r="AF1403">
            <v>250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250</v>
          </cell>
        </row>
        <row r="1404">
          <cell r="A1404" t="str">
            <v>December</v>
          </cell>
          <cell r="B1404" t="str">
            <v>2011-2012</v>
          </cell>
          <cell r="C1404" t="str">
            <v>11000.512015.913</v>
          </cell>
          <cell r="D1404" t="str">
            <v>MCCR</v>
          </cell>
          <cell r="E1404" t="str">
            <v>MCCR</v>
          </cell>
          <cell r="F1404">
            <v>40900</v>
          </cell>
          <cell r="G1404">
            <v>110111</v>
          </cell>
          <cell r="H1404" t="str">
            <v>La Prensa</v>
          </cell>
          <cell r="I1404">
            <v>328</v>
          </cell>
          <cell r="L1404" t="str">
            <v>24682</v>
          </cell>
          <cell r="N1404" t="str">
            <v>MCCR</v>
          </cell>
          <cell r="O1404" t="str">
            <v>Print</v>
          </cell>
          <cell r="X1404" t="str">
            <v>December2011-2012</v>
          </cell>
          <cell r="Y1404" t="str">
            <v>December2011-2012PrintMCCR</v>
          </cell>
          <cell r="Z1404" t="str">
            <v>Print110111MCCR</v>
          </cell>
          <cell r="AA1404" t="str">
            <v>December2011-2012MCCR</v>
          </cell>
          <cell r="AB1404" t="str">
            <v>PrintMCCR</v>
          </cell>
          <cell r="AC1404" t="str">
            <v>MCCRPrint110111</v>
          </cell>
          <cell r="AD1404" t="str">
            <v>MCCRDecemberMCCR</v>
          </cell>
          <cell r="AE1404" t="str">
            <v>PrintMCCR110111December</v>
          </cell>
          <cell r="AF1404">
            <v>328</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328</v>
          </cell>
        </row>
        <row r="1405">
          <cell r="A1405" t="str">
            <v>December</v>
          </cell>
          <cell r="B1405" t="str">
            <v>2011-2012</v>
          </cell>
          <cell r="C1405" t="str">
            <v>11000.512015.913</v>
          </cell>
          <cell r="D1405" t="str">
            <v>MCCR</v>
          </cell>
          <cell r="E1405" t="str">
            <v>MCCR</v>
          </cell>
          <cell r="F1405">
            <v>40900</v>
          </cell>
          <cell r="G1405">
            <v>110111</v>
          </cell>
          <cell r="H1405" t="str">
            <v>La Prensa</v>
          </cell>
          <cell r="I1405">
            <v>84.36</v>
          </cell>
          <cell r="L1405" t="str">
            <v>24684</v>
          </cell>
          <cell r="N1405" t="str">
            <v>MCCR</v>
          </cell>
          <cell r="O1405" t="str">
            <v>Online</v>
          </cell>
          <cell r="X1405" t="str">
            <v>December2011-2012</v>
          </cell>
          <cell r="Y1405" t="str">
            <v>December2011-2012OnlineMCCR</v>
          </cell>
          <cell r="Z1405" t="str">
            <v>Online110111MCCR</v>
          </cell>
          <cell r="AA1405" t="str">
            <v>December2011-2012MCCR</v>
          </cell>
          <cell r="AB1405" t="str">
            <v>OnlineMCCR</v>
          </cell>
          <cell r="AC1405" t="str">
            <v>MCCROnline110111</v>
          </cell>
          <cell r="AD1405" t="str">
            <v>MCCRDecemberMCCR</v>
          </cell>
          <cell r="AE1405" t="str">
            <v>OnlineMCCR110111December</v>
          </cell>
          <cell r="AF1405">
            <v>84.36</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84.36</v>
          </cell>
        </row>
        <row r="1406">
          <cell r="A1406" t="str">
            <v>December</v>
          </cell>
          <cell r="B1406" t="str">
            <v>2011-2012</v>
          </cell>
          <cell r="C1406" t="str">
            <v>11000.512015.913</v>
          </cell>
          <cell r="D1406" t="str">
            <v>MCCR</v>
          </cell>
          <cell r="E1406" t="str">
            <v>MCCR</v>
          </cell>
          <cell r="F1406">
            <v>40900</v>
          </cell>
          <cell r="G1406">
            <v>110111</v>
          </cell>
          <cell r="H1406" t="str">
            <v>La Prensa</v>
          </cell>
          <cell r="I1406">
            <v>328</v>
          </cell>
          <cell r="L1406" t="str">
            <v>24683</v>
          </cell>
          <cell r="N1406" t="str">
            <v>MCCR</v>
          </cell>
          <cell r="O1406" t="str">
            <v>Print</v>
          </cell>
          <cell r="X1406" t="str">
            <v>December2011-2012</v>
          </cell>
          <cell r="Y1406" t="str">
            <v>December2011-2012PrintMCCR</v>
          </cell>
          <cell r="Z1406" t="str">
            <v>Print110111MCCR</v>
          </cell>
          <cell r="AA1406" t="str">
            <v>December2011-2012MCCR</v>
          </cell>
          <cell r="AB1406" t="str">
            <v>PrintMCCR</v>
          </cell>
          <cell r="AC1406" t="str">
            <v>MCCRPrint110111</v>
          </cell>
          <cell r="AD1406" t="str">
            <v>MCCRDecemberMCCR</v>
          </cell>
          <cell r="AE1406" t="str">
            <v>PrintMCCR110111December</v>
          </cell>
          <cell r="AF1406">
            <v>328</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328</v>
          </cell>
        </row>
        <row r="1407">
          <cell r="A1407" t="str">
            <v>December</v>
          </cell>
          <cell r="B1407" t="str">
            <v>2011-2012</v>
          </cell>
          <cell r="C1407" t="str">
            <v>11000.512015.913</v>
          </cell>
          <cell r="D1407" t="str">
            <v>MCCR</v>
          </cell>
          <cell r="E1407" t="str">
            <v>MCCR</v>
          </cell>
          <cell r="F1407">
            <v>40900</v>
          </cell>
          <cell r="G1407">
            <v>97217</v>
          </cell>
          <cell r="H1407" t="str">
            <v>Orlando Business Journal</v>
          </cell>
          <cell r="I1407">
            <v>184.62</v>
          </cell>
          <cell r="L1407" t="str">
            <v>INV0005106</v>
          </cell>
          <cell r="N1407" t="str">
            <v>MCCR</v>
          </cell>
          <cell r="O1407" t="str">
            <v>Online</v>
          </cell>
          <cell r="X1407" t="str">
            <v>December2011-2012</v>
          </cell>
          <cell r="Y1407" t="str">
            <v>December2011-2012OnlineMCCR</v>
          </cell>
          <cell r="Z1407" t="str">
            <v>Online97217MCCR</v>
          </cell>
          <cell r="AA1407" t="str">
            <v>December2011-2012MCCR</v>
          </cell>
          <cell r="AB1407" t="str">
            <v>OnlineMCCR</v>
          </cell>
          <cell r="AC1407" t="str">
            <v>MCCROnline97217</v>
          </cell>
          <cell r="AD1407" t="str">
            <v>MCCRDecemberMCCR</v>
          </cell>
          <cell r="AE1407" t="str">
            <v>OnlineMCCR97217December</v>
          </cell>
          <cell r="AF1407">
            <v>184.62</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184.62</v>
          </cell>
        </row>
        <row r="1408">
          <cell r="A1408" t="str">
            <v>December</v>
          </cell>
          <cell r="B1408" t="str">
            <v>2011-2012</v>
          </cell>
          <cell r="C1408" t="str">
            <v>11000.512015.913</v>
          </cell>
          <cell r="D1408" t="str">
            <v>MCCR</v>
          </cell>
          <cell r="E1408" t="str">
            <v>MCCR</v>
          </cell>
          <cell r="F1408">
            <v>40904</v>
          </cell>
          <cell r="G1408">
            <v>179639</v>
          </cell>
          <cell r="H1408" t="str">
            <v>St Cloud In The News LLC</v>
          </cell>
          <cell r="I1408">
            <v>366</v>
          </cell>
          <cell r="L1408" t="str">
            <v>14054</v>
          </cell>
          <cell r="N1408" t="str">
            <v>MCCR</v>
          </cell>
          <cell r="O1408" t="str">
            <v>Print</v>
          </cell>
          <cell r="X1408" t="str">
            <v>December2011-2012</v>
          </cell>
          <cell r="Y1408" t="str">
            <v>December2011-2012PrintMCCR</v>
          </cell>
          <cell r="Z1408" t="str">
            <v>Print179639MCCR</v>
          </cell>
          <cell r="AA1408" t="str">
            <v>December2011-2012MCCR</v>
          </cell>
          <cell r="AB1408" t="str">
            <v>PrintMCCR</v>
          </cell>
          <cell r="AC1408" t="str">
            <v>MCCRPrint179639</v>
          </cell>
          <cell r="AD1408" t="str">
            <v>MCCRDecemberMCCR</v>
          </cell>
          <cell r="AE1408" t="str">
            <v>PrintMCCR179639December</v>
          </cell>
          <cell r="AF1408">
            <v>366</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366</v>
          </cell>
        </row>
        <row r="1409">
          <cell r="A1409" t="str">
            <v>December</v>
          </cell>
          <cell r="B1409" t="str">
            <v>2011-2012</v>
          </cell>
          <cell r="C1409" t="str">
            <v>11000.512015.913</v>
          </cell>
          <cell r="D1409" t="str">
            <v>MCCR</v>
          </cell>
          <cell r="E1409" t="str">
            <v>MCCR</v>
          </cell>
          <cell r="F1409">
            <v>40904</v>
          </cell>
          <cell r="G1409">
            <v>179639</v>
          </cell>
          <cell r="H1409" t="str">
            <v>St Cloud In The News LLC</v>
          </cell>
          <cell r="I1409">
            <v>366</v>
          </cell>
          <cell r="L1409" t="str">
            <v>13922</v>
          </cell>
          <cell r="N1409" t="str">
            <v>MCCR</v>
          </cell>
          <cell r="O1409" t="str">
            <v>Print</v>
          </cell>
          <cell r="X1409" t="str">
            <v>December2011-2012</v>
          </cell>
          <cell r="Y1409" t="str">
            <v>December2011-2012PrintMCCR</v>
          </cell>
          <cell r="Z1409" t="str">
            <v>Print179639MCCR</v>
          </cell>
          <cell r="AA1409" t="str">
            <v>December2011-2012MCCR</v>
          </cell>
          <cell r="AB1409" t="str">
            <v>PrintMCCR</v>
          </cell>
          <cell r="AC1409" t="str">
            <v>MCCRPrint179639</v>
          </cell>
          <cell r="AD1409" t="str">
            <v>MCCRDecemberMCCR</v>
          </cell>
          <cell r="AE1409" t="str">
            <v>PrintMCCR179639December</v>
          </cell>
          <cell r="AF1409">
            <v>366</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366</v>
          </cell>
        </row>
        <row r="1410">
          <cell r="A1410" t="str">
            <v>December</v>
          </cell>
          <cell r="B1410" t="str">
            <v>2011-2012</v>
          </cell>
          <cell r="C1410" t="str">
            <v>11000.512015.913</v>
          </cell>
          <cell r="D1410" t="str">
            <v>MCCR</v>
          </cell>
          <cell r="E1410" t="str">
            <v>MCCR</v>
          </cell>
          <cell r="F1410">
            <v>40904</v>
          </cell>
          <cell r="G1410">
            <v>26733</v>
          </cell>
          <cell r="H1410" t="str">
            <v>Clear Channel Broadcasting Inc</v>
          </cell>
          <cell r="I1410">
            <v>1161.0999999999999</v>
          </cell>
          <cell r="L1410" t="str">
            <v>106-213764</v>
          </cell>
          <cell r="N1410" t="str">
            <v>MCCR</v>
          </cell>
          <cell r="O1410" t="str">
            <v>Radio</v>
          </cell>
          <cell r="X1410" t="str">
            <v>December2011-2012</v>
          </cell>
          <cell r="Y1410" t="str">
            <v>December2011-2012RadioMCCR</v>
          </cell>
          <cell r="Z1410" t="str">
            <v>Radio26733MCCR</v>
          </cell>
          <cell r="AA1410" t="str">
            <v>December2011-2012MCCR</v>
          </cell>
          <cell r="AB1410" t="str">
            <v>RadioMCCR</v>
          </cell>
          <cell r="AC1410" t="str">
            <v>MCCRRadio26733</v>
          </cell>
          <cell r="AD1410" t="str">
            <v>MCCRDecemberMCCR</v>
          </cell>
          <cell r="AE1410" t="str">
            <v>RadioMCCR26733December</v>
          </cell>
          <cell r="AF1410">
            <v>1161.0999999999999</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1161.0999999999999</v>
          </cell>
        </row>
        <row r="1411">
          <cell r="A1411" t="str">
            <v>December</v>
          </cell>
          <cell r="B1411" t="str">
            <v>2011-2012</v>
          </cell>
          <cell r="C1411" t="str">
            <v>11000.512015.913</v>
          </cell>
          <cell r="D1411" t="str">
            <v>MCCR</v>
          </cell>
          <cell r="E1411" t="str">
            <v>MCCR</v>
          </cell>
          <cell r="F1411">
            <v>40904</v>
          </cell>
          <cell r="G1411">
            <v>179639</v>
          </cell>
          <cell r="H1411" t="str">
            <v>St Cloud In The News LLC</v>
          </cell>
          <cell r="I1411">
            <v>366</v>
          </cell>
          <cell r="L1411" t="str">
            <v>14129</v>
          </cell>
          <cell r="N1411" t="str">
            <v>MCCR</v>
          </cell>
          <cell r="O1411" t="str">
            <v>Print</v>
          </cell>
          <cell r="X1411" t="str">
            <v>December2011-2012</v>
          </cell>
          <cell r="Y1411" t="str">
            <v>December2011-2012PrintMCCR</v>
          </cell>
          <cell r="Z1411" t="str">
            <v>Print179639MCCR</v>
          </cell>
          <cell r="AA1411" t="str">
            <v>December2011-2012MCCR</v>
          </cell>
          <cell r="AB1411" t="str">
            <v>PrintMCCR</v>
          </cell>
          <cell r="AC1411" t="str">
            <v>MCCRPrint179639</v>
          </cell>
          <cell r="AD1411" t="str">
            <v>MCCRDecemberMCCR</v>
          </cell>
          <cell r="AE1411" t="str">
            <v>PrintMCCR179639December</v>
          </cell>
          <cell r="AF1411">
            <v>366</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366</v>
          </cell>
        </row>
        <row r="1412">
          <cell r="A1412" t="str">
            <v>December</v>
          </cell>
          <cell r="B1412" t="str">
            <v>2011-2012</v>
          </cell>
          <cell r="C1412" t="str">
            <v>11000.512015.913</v>
          </cell>
          <cell r="D1412" t="str">
            <v>MCCR</v>
          </cell>
          <cell r="E1412" t="str">
            <v>MCCR</v>
          </cell>
          <cell r="F1412">
            <v>40905</v>
          </cell>
          <cell r="G1412">
            <v>227021</v>
          </cell>
          <cell r="H1412" t="str">
            <v>Macbeth Photography</v>
          </cell>
          <cell r="I1412">
            <v>450</v>
          </cell>
          <cell r="L1412" t="str">
            <v>1396</v>
          </cell>
          <cell r="N1412" t="str">
            <v>MCCR</v>
          </cell>
          <cell r="O1412" t="str">
            <v>Photography</v>
          </cell>
          <cell r="X1412" t="str">
            <v>December2011-2012</v>
          </cell>
          <cell r="Y1412" t="str">
            <v>December2011-2012PhotographyMCCR</v>
          </cell>
          <cell r="Z1412" t="str">
            <v>Photography227021MCCR</v>
          </cell>
          <cell r="AA1412" t="str">
            <v>December2011-2012MCCR</v>
          </cell>
          <cell r="AB1412" t="str">
            <v>PhotographyMCCR</v>
          </cell>
          <cell r="AC1412" t="str">
            <v>MCCRPhotography227021</v>
          </cell>
          <cell r="AD1412" t="str">
            <v>MCCRDecemberMCCR</v>
          </cell>
          <cell r="AE1412" t="str">
            <v>PhotographyMCCR227021December</v>
          </cell>
          <cell r="AF1412">
            <v>450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450</v>
          </cell>
        </row>
        <row r="1413">
          <cell r="A1413" t="str">
            <v>December</v>
          </cell>
          <cell r="B1413" t="str">
            <v>2011-2012</v>
          </cell>
          <cell r="C1413" t="str">
            <v>11000.512015.913</v>
          </cell>
          <cell r="D1413" t="str">
            <v>MCCR</v>
          </cell>
          <cell r="E1413" t="str">
            <v>MCCR</v>
          </cell>
          <cell r="F1413">
            <v>40907</v>
          </cell>
          <cell r="G1413">
            <v>163797</v>
          </cell>
          <cell r="H1413" t="str">
            <v>Clear Channel Outdoor</v>
          </cell>
          <cell r="I1413">
            <v>2625</v>
          </cell>
          <cell r="L1413" t="str">
            <v>17050402</v>
          </cell>
          <cell r="N1413" t="str">
            <v>MCCR</v>
          </cell>
          <cell r="O1413" t="str">
            <v>Outdoor</v>
          </cell>
          <cell r="X1413" t="str">
            <v>December2011-2012</v>
          </cell>
          <cell r="Y1413" t="str">
            <v>December2011-2012OutdoorMCCR</v>
          </cell>
          <cell r="Z1413" t="str">
            <v>Outdoor163797MCCR</v>
          </cell>
          <cell r="AA1413" t="str">
            <v>December2011-2012MCCR</v>
          </cell>
          <cell r="AB1413" t="str">
            <v>OutdoorMCCR</v>
          </cell>
          <cell r="AC1413" t="str">
            <v>MCCROutdoor163797</v>
          </cell>
          <cell r="AD1413" t="str">
            <v>MCCRDecemberMCCR</v>
          </cell>
          <cell r="AE1413" t="str">
            <v>OutdoorMCCR163797December</v>
          </cell>
          <cell r="AF1413">
            <v>2625</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2625</v>
          </cell>
        </row>
        <row r="1414">
          <cell r="A1414" t="str">
            <v>December</v>
          </cell>
          <cell r="B1414" t="str">
            <v>2011-2012</v>
          </cell>
          <cell r="C1414" t="str">
            <v>11000.512015.913</v>
          </cell>
          <cell r="D1414" t="str">
            <v>MCCR</v>
          </cell>
          <cell r="E1414" t="str">
            <v>MCCR</v>
          </cell>
          <cell r="F1414">
            <v>40907</v>
          </cell>
          <cell r="G1414">
            <v>53404</v>
          </cell>
          <cell r="H1414" t="str">
            <v>Cox Radio WMMO FM</v>
          </cell>
          <cell r="I1414">
            <v>4862</v>
          </cell>
          <cell r="L1414" t="str">
            <v>CC-MMO-111127320</v>
          </cell>
          <cell r="N1414" t="str">
            <v>MCCR</v>
          </cell>
          <cell r="O1414" t="str">
            <v>Radio</v>
          </cell>
          <cell r="X1414" t="str">
            <v>December2011-2012</v>
          </cell>
          <cell r="Y1414" t="str">
            <v>December2011-2012RadioMCCR</v>
          </cell>
          <cell r="Z1414" t="str">
            <v>Radio53404MCCR</v>
          </cell>
          <cell r="AA1414" t="str">
            <v>December2011-2012MCCR</v>
          </cell>
          <cell r="AB1414" t="str">
            <v>RadioMCCR</v>
          </cell>
          <cell r="AC1414" t="str">
            <v>MCCRRadio53404</v>
          </cell>
          <cell r="AD1414" t="str">
            <v>MCCRDecemberMCCR</v>
          </cell>
          <cell r="AE1414" t="str">
            <v>RadioMCCR53404December</v>
          </cell>
          <cell r="AF1414">
            <v>4862</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4862</v>
          </cell>
        </row>
        <row r="1415">
          <cell r="A1415" t="str">
            <v>December</v>
          </cell>
          <cell r="B1415" t="str">
            <v>2011-2012</v>
          </cell>
          <cell r="C1415" t="str">
            <v>11000.512015.913</v>
          </cell>
          <cell r="D1415" t="str">
            <v>MCCR</v>
          </cell>
          <cell r="E1415" t="str">
            <v>MCCR</v>
          </cell>
          <cell r="F1415">
            <v>40907</v>
          </cell>
          <cell r="G1415">
            <v>53403</v>
          </cell>
          <cell r="H1415" t="str">
            <v>Cox Radio WDBO AM</v>
          </cell>
          <cell r="I1415">
            <v>3400</v>
          </cell>
          <cell r="L1415" t="str">
            <v>CC-DBO-111127174</v>
          </cell>
          <cell r="N1415" t="str">
            <v>MCCR</v>
          </cell>
          <cell r="O1415" t="str">
            <v>Radio</v>
          </cell>
          <cell r="X1415" t="str">
            <v>December2011-2012</v>
          </cell>
          <cell r="Y1415" t="str">
            <v>December2011-2012RadioMCCR</v>
          </cell>
          <cell r="Z1415" t="str">
            <v>Radio53403MCCR</v>
          </cell>
          <cell r="AA1415" t="str">
            <v>December2011-2012MCCR</v>
          </cell>
          <cell r="AB1415" t="str">
            <v>RadioMCCR</v>
          </cell>
          <cell r="AC1415" t="str">
            <v>MCCRRadio53403</v>
          </cell>
          <cell r="AD1415" t="str">
            <v>MCCRDecemberMCCR</v>
          </cell>
          <cell r="AE1415" t="str">
            <v>RadioMCCR53403December</v>
          </cell>
          <cell r="AF1415">
            <v>3400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3400</v>
          </cell>
        </row>
        <row r="1416">
          <cell r="A1416" t="str">
            <v>December</v>
          </cell>
          <cell r="B1416" t="str">
            <v>2011-2012</v>
          </cell>
          <cell r="C1416" t="str">
            <v>11000.512015.913</v>
          </cell>
          <cell r="D1416" t="str">
            <v>MCCR</v>
          </cell>
          <cell r="E1416" t="str">
            <v>MCCR</v>
          </cell>
          <cell r="F1416">
            <v>40907</v>
          </cell>
          <cell r="G1416">
            <v>53406</v>
          </cell>
          <cell r="H1416" t="str">
            <v>Cox Radio WWKA FM</v>
          </cell>
          <cell r="I1416">
            <v>4161.6000000000004</v>
          </cell>
          <cell r="L1416" t="str">
            <v>CC-WKA-111127269</v>
          </cell>
          <cell r="N1416" t="str">
            <v>MCCR</v>
          </cell>
          <cell r="O1416" t="str">
            <v>Radio</v>
          </cell>
          <cell r="X1416" t="str">
            <v>December2011-2012</v>
          </cell>
          <cell r="Y1416" t="str">
            <v>December2011-2012RadioMCCR</v>
          </cell>
          <cell r="Z1416" t="str">
            <v>Radio53406MCCR</v>
          </cell>
          <cell r="AA1416" t="str">
            <v>December2011-2012MCCR</v>
          </cell>
          <cell r="AB1416" t="str">
            <v>RadioMCCR</v>
          </cell>
          <cell r="AC1416" t="str">
            <v>MCCRRadio53406</v>
          </cell>
          <cell r="AD1416" t="str">
            <v>MCCRDecemberMCCR</v>
          </cell>
          <cell r="AE1416" t="str">
            <v>RadioMCCR53406December</v>
          </cell>
          <cell r="AF1416">
            <v>4161.6000000000004</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4161.6000000000004</v>
          </cell>
        </row>
        <row r="1417">
          <cell r="A1417" t="str">
            <v>December</v>
          </cell>
          <cell r="B1417" t="str">
            <v>2011-2012</v>
          </cell>
          <cell r="C1417" t="str">
            <v>11000.512015.913</v>
          </cell>
          <cell r="D1417" t="str">
            <v>MCCR</v>
          </cell>
          <cell r="E1417" t="str">
            <v>MCCR</v>
          </cell>
          <cell r="F1417">
            <v>40907</v>
          </cell>
          <cell r="G1417">
            <v>53405</v>
          </cell>
          <cell r="H1417" t="str">
            <v>Cox Radio WCFB FM</v>
          </cell>
          <cell r="I1417">
            <v>4420</v>
          </cell>
          <cell r="L1417" t="str">
            <v>CC-CFB-111126849</v>
          </cell>
          <cell r="N1417" t="str">
            <v>MCCR</v>
          </cell>
          <cell r="O1417" t="str">
            <v>Radio</v>
          </cell>
          <cell r="X1417" t="str">
            <v>December2011-2012</v>
          </cell>
          <cell r="Y1417" t="str">
            <v>December2011-2012RadioMCCR</v>
          </cell>
          <cell r="Z1417" t="str">
            <v>Radio53405MCCR</v>
          </cell>
          <cell r="AA1417" t="str">
            <v>December2011-2012MCCR</v>
          </cell>
          <cell r="AB1417" t="str">
            <v>RadioMCCR</v>
          </cell>
          <cell r="AC1417" t="str">
            <v>MCCRRadio53405</v>
          </cell>
          <cell r="AD1417" t="str">
            <v>MCCRDecemberMCCR</v>
          </cell>
          <cell r="AE1417" t="str">
            <v>RadioMCCR53405December</v>
          </cell>
          <cell r="AF1417">
            <v>4420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4420</v>
          </cell>
        </row>
        <row r="1418">
          <cell r="A1418" t="str">
            <v>December</v>
          </cell>
          <cell r="B1418" t="str">
            <v>2011-2012</v>
          </cell>
          <cell r="C1418" t="str">
            <v>11000.512015.913</v>
          </cell>
          <cell r="D1418" t="str">
            <v>MCCR</v>
          </cell>
          <cell r="E1418" t="str">
            <v>MCCR</v>
          </cell>
          <cell r="F1418">
            <v>40907</v>
          </cell>
          <cell r="G1418">
            <v>163797</v>
          </cell>
          <cell r="H1418" t="str">
            <v>Clear Channel Outdoor</v>
          </cell>
          <cell r="I1418">
            <v>1190</v>
          </cell>
          <cell r="L1418" t="str">
            <v>17050504</v>
          </cell>
          <cell r="N1418" t="str">
            <v>MCCR</v>
          </cell>
          <cell r="O1418" t="str">
            <v>Outdoor</v>
          </cell>
          <cell r="X1418" t="str">
            <v>December2011-2012</v>
          </cell>
          <cell r="Y1418" t="str">
            <v>December2011-2012OutdoorMCCR</v>
          </cell>
          <cell r="Z1418" t="str">
            <v>Outdoor163797MCCR</v>
          </cell>
          <cell r="AA1418" t="str">
            <v>December2011-2012MCCR</v>
          </cell>
          <cell r="AB1418" t="str">
            <v>OutdoorMCCR</v>
          </cell>
          <cell r="AC1418" t="str">
            <v>MCCROutdoor163797</v>
          </cell>
          <cell r="AD1418" t="str">
            <v>MCCRDecemberMCCR</v>
          </cell>
          <cell r="AE1418" t="str">
            <v>OutdoorMCCR163797December</v>
          </cell>
          <cell r="AF1418">
            <v>1190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1190</v>
          </cell>
        </row>
        <row r="1419">
          <cell r="A1419" t="str">
            <v>November</v>
          </cell>
          <cell r="B1419" t="str">
            <v>2010-2011</v>
          </cell>
          <cell r="C1419" t="str">
            <v>18226.511200.912</v>
          </cell>
          <cell r="D1419" t="str">
            <v>CONSER</v>
          </cell>
          <cell r="E1419" t="str">
            <v>MCCR</v>
          </cell>
          <cell r="F1419">
            <v>40498</v>
          </cell>
          <cell r="G1419">
            <v>179639</v>
          </cell>
          <cell r="H1419" t="str">
            <v>St Cloud In The News LLC</v>
          </cell>
          <cell r="I1419">
            <v>488</v>
          </cell>
          <cell r="J1419" t="str">
            <v>00139892</v>
          </cell>
          <cell r="K1419" t="str">
            <v>00361664</v>
          </cell>
          <cell r="L1419" t="str">
            <v>12257</v>
          </cell>
          <cell r="M1419" t="str">
            <v>Additional Funding for 2010</v>
          </cell>
          <cell r="N1419" t="str">
            <v>WACON-1A</v>
          </cell>
          <cell r="O1419" t="str">
            <v>Print-Newspaper</v>
          </cell>
          <cell r="P1419" t="str">
            <v>Yes</v>
          </cell>
          <cell r="Q1419">
            <v>488</v>
          </cell>
          <cell r="R1419">
            <v>0</v>
          </cell>
          <cell r="S1419">
            <v>0</v>
          </cell>
          <cell r="T1419">
            <v>0</v>
          </cell>
          <cell r="U1419">
            <v>488</v>
          </cell>
          <cell r="V1419">
            <v>0</v>
          </cell>
          <cell r="W1419">
            <v>0</v>
          </cell>
          <cell r="X1419" t="str">
            <v>November2010-2011</v>
          </cell>
          <cell r="Y1419" t="str">
            <v>November2010-2011Print-NewspaperCONSER</v>
          </cell>
          <cell r="Z1419" t="str">
            <v>Print-Newspaper179639CONSER</v>
          </cell>
          <cell r="AA1419" t="str">
            <v>November2010-2011WACON-1A</v>
          </cell>
          <cell r="AB1419" t="str">
            <v>Print-NewspaperCONSER</v>
          </cell>
          <cell r="AC1419" t="str">
            <v>YesCONSERPrint-Newspaper179639</v>
          </cell>
          <cell r="AD1419" t="str">
            <v>WACON-1ANovemberMCCR</v>
          </cell>
          <cell r="AE1419" t="str">
            <v>Print-NewspaperCONSER179639November</v>
          </cell>
          <cell r="AF1419">
            <v>0</v>
          </cell>
          <cell r="AG1419">
            <v>488</v>
          </cell>
          <cell r="AH1419">
            <v>0</v>
          </cell>
          <cell r="AI1419">
            <v>488</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row>
        <row r="1420">
          <cell r="A1420" t="str">
            <v>November</v>
          </cell>
          <cell r="B1420" t="str">
            <v>2010-2011</v>
          </cell>
          <cell r="C1420" t="str">
            <v>18226.511200.912</v>
          </cell>
          <cell r="D1420" t="str">
            <v>CONSER</v>
          </cell>
          <cell r="E1420" t="str">
            <v>MCCR</v>
          </cell>
          <cell r="F1420">
            <v>40501</v>
          </cell>
          <cell r="G1420" t="str">
            <v>110111-ON</v>
          </cell>
          <cell r="H1420" t="str">
            <v>La Prensa</v>
          </cell>
          <cell r="I1420">
            <v>268</v>
          </cell>
          <cell r="J1420" t="str">
            <v>00139945</v>
          </cell>
          <cell r="K1420" t="str">
            <v>00361664</v>
          </cell>
          <cell r="L1420" t="str">
            <v>16781</v>
          </cell>
          <cell r="M1420" t="str">
            <v>Additional Funding for 2010</v>
          </cell>
          <cell r="N1420" t="str">
            <v>WACON-1A</v>
          </cell>
          <cell r="O1420" t="str">
            <v>Online</v>
          </cell>
          <cell r="P1420" t="str">
            <v>Yes</v>
          </cell>
          <cell r="Q1420">
            <v>268</v>
          </cell>
          <cell r="R1420">
            <v>0</v>
          </cell>
          <cell r="S1420">
            <v>0</v>
          </cell>
          <cell r="T1420">
            <v>0</v>
          </cell>
          <cell r="U1420">
            <v>268</v>
          </cell>
          <cell r="V1420">
            <v>0</v>
          </cell>
          <cell r="W1420">
            <v>0</v>
          </cell>
          <cell r="X1420" t="str">
            <v>November2010-2011</v>
          </cell>
          <cell r="Y1420" t="str">
            <v>November2010-2011OnlineCONSER</v>
          </cell>
          <cell r="Z1420" t="str">
            <v>Online110111-ONCONSER</v>
          </cell>
          <cell r="AA1420" t="str">
            <v>November2010-2011WACON-1A</v>
          </cell>
          <cell r="AB1420" t="str">
            <v>OnlineCONSER</v>
          </cell>
          <cell r="AC1420" t="str">
            <v>YesCONSEROnline110111-ON</v>
          </cell>
          <cell r="AD1420" t="str">
            <v>WACON-1ANovemberMCCR</v>
          </cell>
          <cell r="AE1420" t="str">
            <v>OnlineCONSER110111-ONNovember</v>
          </cell>
          <cell r="AF1420">
            <v>0</v>
          </cell>
          <cell r="AG1420">
            <v>268</v>
          </cell>
          <cell r="AH1420">
            <v>0</v>
          </cell>
          <cell r="AI1420">
            <v>268</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row>
        <row r="1421">
          <cell r="A1421" t="str">
            <v>December</v>
          </cell>
          <cell r="B1421" t="str">
            <v>2010-2011</v>
          </cell>
          <cell r="C1421" t="str">
            <v>18226.511200.912</v>
          </cell>
          <cell r="D1421" t="str">
            <v>CONSER</v>
          </cell>
          <cell r="E1421" t="str">
            <v>MCCR</v>
          </cell>
          <cell r="F1421">
            <v>40526</v>
          </cell>
          <cell r="G1421">
            <v>110111</v>
          </cell>
          <cell r="H1421" t="str">
            <v>La Prensa</v>
          </cell>
          <cell r="I1421">
            <v>328</v>
          </cell>
          <cell r="J1421" t="str">
            <v>00140245</v>
          </cell>
          <cell r="K1421" t="str">
            <v>00361664</v>
          </cell>
          <cell r="L1421" t="str">
            <v>17446</v>
          </cell>
          <cell r="M1421" t="str">
            <v>Additional Funding for 2010</v>
          </cell>
          <cell r="N1421" t="str">
            <v>WACON-1A</v>
          </cell>
          <cell r="O1421" t="str">
            <v>Print-Newspaper</v>
          </cell>
          <cell r="P1421" t="str">
            <v>Yes</v>
          </cell>
          <cell r="Q1421">
            <v>328</v>
          </cell>
          <cell r="R1421">
            <v>0</v>
          </cell>
          <cell r="S1421">
            <v>0</v>
          </cell>
          <cell r="T1421">
            <v>0</v>
          </cell>
          <cell r="U1421">
            <v>328</v>
          </cell>
          <cell r="V1421">
            <v>0</v>
          </cell>
          <cell r="W1421">
            <v>0</v>
          </cell>
          <cell r="X1421" t="str">
            <v>December2010-2011</v>
          </cell>
          <cell r="Y1421" t="str">
            <v>December2010-2011Print-NewspaperCONSER</v>
          </cell>
          <cell r="Z1421" t="str">
            <v>Print-Newspaper110111CONSER</v>
          </cell>
          <cell r="AA1421" t="str">
            <v>December2010-2011WACON-1A</v>
          </cell>
          <cell r="AB1421" t="str">
            <v>Print-NewspaperCONSER</v>
          </cell>
          <cell r="AC1421" t="str">
            <v>YesCONSERPrint-Newspaper110111</v>
          </cell>
          <cell r="AD1421" t="str">
            <v>WACON-1ADecemberMCCR</v>
          </cell>
          <cell r="AE1421" t="str">
            <v>Print-NewspaperCONSER110111December</v>
          </cell>
          <cell r="AF1421">
            <v>0</v>
          </cell>
          <cell r="AG1421">
            <v>328</v>
          </cell>
          <cell r="AH1421">
            <v>0</v>
          </cell>
          <cell r="AI1421">
            <v>0</v>
          </cell>
          <cell r="AJ1421">
            <v>328</v>
          </cell>
          <cell r="AK1421">
            <v>0</v>
          </cell>
          <cell r="AL1421">
            <v>0</v>
          </cell>
          <cell r="AM1421">
            <v>0</v>
          </cell>
          <cell r="AN1421">
            <v>0</v>
          </cell>
          <cell r="AO1421">
            <v>0</v>
          </cell>
          <cell r="AP1421">
            <v>0</v>
          </cell>
          <cell r="AQ1421">
            <v>0</v>
          </cell>
          <cell r="AR1421">
            <v>0</v>
          </cell>
          <cell r="AS1421">
            <v>0</v>
          </cell>
          <cell r="AT1421">
            <v>0</v>
          </cell>
          <cell r="AU1421">
            <v>0</v>
          </cell>
          <cell r="AV1421">
            <v>0</v>
          </cell>
        </row>
        <row r="1422">
          <cell r="A1422" t="str">
            <v>February</v>
          </cell>
          <cell r="B1422" t="str">
            <v>2010-2011</v>
          </cell>
          <cell r="C1422" t="str">
            <v>18226.511200.912</v>
          </cell>
          <cell r="D1422" t="str">
            <v>CONSER</v>
          </cell>
          <cell r="E1422" t="str">
            <v>MCCR</v>
          </cell>
          <cell r="F1422">
            <v>40585</v>
          </cell>
          <cell r="G1422">
            <v>210302</v>
          </cell>
          <cell r="H1422" t="str">
            <v>College Park Paper LLC</v>
          </cell>
          <cell r="I1422">
            <v>500</v>
          </cell>
          <cell r="J1422" t="str">
            <v>00141001</v>
          </cell>
          <cell r="K1422" t="str">
            <v>00361664</v>
          </cell>
          <cell r="L1422" t="str">
            <v>020111</v>
          </cell>
          <cell r="M1422" t="str">
            <v>Additional Funding for 2010</v>
          </cell>
          <cell r="N1422" t="str">
            <v>WACON-2</v>
          </cell>
          <cell r="O1422" t="str">
            <v>Print-Newspaper</v>
          </cell>
          <cell r="P1422" t="str">
            <v>Yes</v>
          </cell>
          <cell r="Q1422">
            <v>500</v>
          </cell>
          <cell r="R1422">
            <v>0</v>
          </cell>
          <cell r="S1422">
            <v>0</v>
          </cell>
          <cell r="T1422">
            <v>0</v>
          </cell>
          <cell r="U1422">
            <v>500</v>
          </cell>
          <cell r="V1422">
            <v>0</v>
          </cell>
          <cell r="W1422">
            <v>0</v>
          </cell>
          <cell r="X1422" t="str">
            <v>February2010-2011</v>
          </cell>
          <cell r="Y1422" t="str">
            <v>February2010-2011Print-NewspaperCONSER</v>
          </cell>
          <cell r="Z1422" t="str">
            <v>Print-Newspaper210302CONSER</v>
          </cell>
          <cell r="AA1422" t="str">
            <v>February2010-2011WACON-2</v>
          </cell>
          <cell r="AB1422" t="str">
            <v>Print-NewspaperCONSER</v>
          </cell>
          <cell r="AC1422" t="str">
            <v>YesCONSERPrint-Newspaper210302</v>
          </cell>
          <cell r="AD1422" t="str">
            <v>WACON-2FebruaryMCCR</v>
          </cell>
          <cell r="AE1422" t="str">
            <v>Print-NewspaperCONSER210302February</v>
          </cell>
          <cell r="AF1422">
            <v>0</v>
          </cell>
          <cell r="AG1422">
            <v>500</v>
          </cell>
          <cell r="AH1422">
            <v>0</v>
          </cell>
          <cell r="AI1422">
            <v>0</v>
          </cell>
          <cell r="AJ1422">
            <v>0</v>
          </cell>
          <cell r="AK1422">
            <v>0</v>
          </cell>
          <cell r="AL1422">
            <v>500</v>
          </cell>
          <cell r="AM1422">
            <v>0</v>
          </cell>
          <cell r="AN1422">
            <v>0</v>
          </cell>
          <cell r="AO1422">
            <v>0</v>
          </cell>
          <cell r="AP1422">
            <v>0</v>
          </cell>
          <cell r="AQ1422">
            <v>0</v>
          </cell>
          <cell r="AR1422">
            <v>0</v>
          </cell>
          <cell r="AS1422">
            <v>0</v>
          </cell>
          <cell r="AT1422">
            <v>0</v>
          </cell>
          <cell r="AU1422">
            <v>0</v>
          </cell>
          <cell r="AV1422">
            <v>0</v>
          </cell>
        </row>
        <row r="1423">
          <cell r="A1423" t="str">
            <v>June</v>
          </cell>
          <cell r="B1423" t="str">
            <v>2010-2011</v>
          </cell>
          <cell r="C1423" t="str">
            <v>18225.511200.912</v>
          </cell>
          <cell r="D1423" t="str">
            <v>CONSER</v>
          </cell>
          <cell r="E1423" t="str">
            <v>MCCR</v>
          </cell>
          <cell r="F1423">
            <v>40716</v>
          </cell>
          <cell r="G1423">
            <v>53406</v>
          </cell>
          <cell r="H1423" t="str">
            <v>Cox Radio WWKA FM</v>
          </cell>
          <cell r="I1423">
            <v>1309</v>
          </cell>
          <cell r="J1423" t="str">
            <v>00142711</v>
          </cell>
          <cell r="K1423" t="str">
            <v>00388383</v>
          </cell>
          <cell r="L1423" t="str">
            <v>IN-WKA-111054621</v>
          </cell>
          <cell r="M1423" t="str">
            <v>Annual Print, Internet &amp;</v>
          </cell>
          <cell r="N1423" t="str">
            <v>WACON-2B</v>
          </cell>
          <cell r="O1423" t="str">
            <v>Radio</v>
          </cell>
          <cell r="P1423" t="str">
            <v>Yes</v>
          </cell>
          <cell r="Q1423">
            <v>1309</v>
          </cell>
          <cell r="R1423">
            <v>0</v>
          </cell>
          <cell r="S1423">
            <v>0</v>
          </cell>
          <cell r="T1423">
            <v>0</v>
          </cell>
          <cell r="U1423">
            <v>1309</v>
          </cell>
          <cell r="V1423">
            <v>0</v>
          </cell>
          <cell r="W1423">
            <v>0</v>
          </cell>
          <cell r="X1423" t="str">
            <v>June2010-2011</v>
          </cell>
          <cell r="Y1423" t="str">
            <v>June2010-2011RadioCONSER</v>
          </cell>
          <cell r="Z1423" t="str">
            <v>Radio53406CONSER</v>
          </cell>
          <cell r="AA1423" t="str">
            <v>June2010-2011WACON-2B</v>
          </cell>
          <cell r="AB1423" t="str">
            <v>RadioCONSER</v>
          </cell>
          <cell r="AC1423" t="str">
            <v>YesCONSERRadio53406</v>
          </cell>
          <cell r="AD1423" t="str">
            <v>WACON-2BJuneMCCR</v>
          </cell>
          <cell r="AE1423" t="str">
            <v>RadioCONSER53406June</v>
          </cell>
          <cell r="AF1423">
            <v>0</v>
          </cell>
          <cell r="AG1423">
            <v>1309</v>
          </cell>
          <cell r="AH1423">
            <v>0</v>
          </cell>
          <cell r="AI1423">
            <v>0</v>
          </cell>
          <cell r="AJ1423">
            <v>0</v>
          </cell>
          <cell r="AK1423">
            <v>0</v>
          </cell>
          <cell r="AL1423">
            <v>0</v>
          </cell>
          <cell r="AM1423">
            <v>0</v>
          </cell>
          <cell r="AN1423">
            <v>0</v>
          </cell>
          <cell r="AO1423">
            <v>0</v>
          </cell>
          <cell r="AP1423">
            <v>1309</v>
          </cell>
          <cell r="AQ1423">
            <v>0</v>
          </cell>
          <cell r="AR1423">
            <v>0</v>
          </cell>
          <cell r="AS1423">
            <v>0</v>
          </cell>
          <cell r="AT1423">
            <v>0</v>
          </cell>
          <cell r="AU1423">
            <v>0</v>
          </cell>
          <cell r="AV1423">
            <v>0</v>
          </cell>
        </row>
        <row r="1424">
          <cell r="A1424" t="str">
            <v>November</v>
          </cell>
          <cell r="B1424" t="str">
            <v>2010-2011</v>
          </cell>
          <cell r="C1424" t="str">
            <v>18226.511200.912</v>
          </cell>
          <cell r="D1424" t="str">
            <v>CONSER</v>
          </cell>
          <cell r="E1424" t="str">
            <v>MCCR</v>
          </cell>
          <cell r="F1424">
            <v>40505</v>
          </cell>
          <cell r="G1424">
            <v>179639</v>
          </cell>
          <cell r="H1424" t="str">
            <v>St Cloud In The News LLC</v>
          </cell>
          <cell r="I1424">
            <v>488</v>
          </cell>
          <cell r="J1424" t="str">
            <v>00139991</v>
          </cell>
          <cell r="K1424" t="str">
            <v xml:space="preserve"> </v>
          </cell>
          <cell r="L1424" t="str">
            <v>12352</v>
          </cell>
          <cell r="M1424" t="str">
            <v>Additional Funding for 2010</v>
          </cell>
          <cell r="N1424" t="str">
            <v>WACON-4B</v>
          </cell>
          <cell r="O1424" t="str">
            <v>Print-Newspaper</v>
          </cell>
          <cell r="P1424" t="str">
            <v>Yes</v>
          </cell>
          <cell r="Q1424">
            <v>488</v>
          </cell>
          <cell r="R1424">
            <v>0</v>
          </cell>
          <cell r="S1424">
            <v>0</v>
          </cell>
          <cell r="T1424">
            <v>0</v>
          </cell>
          <cell r="U1424">
            <v>488</v>
          </cell>
          <cell r="V1424">
            <v>0</v>
          </cell>
          <cell r="W1424">
            <v>0</v>
          </cell>
          <cell r="X1424" t="str">
            <v>November2010-2011</v>
          </cell>
          <cell r="Y1424" t="str">
            <v>November2010-2011Print-NewspaperCONSER</v>
          </cell>
          <cell r="Z1424" t="str">
            <v>Print-Newspaper179639CONSER</v>
          </cell>
          <cell r="AA1424" t="str">
            <v>November2010-2011WACON-4B</v>
          </cell>
          <cell r="AB1424" t="str">
            <v>Print-NewspaperCONSER</v>
          </cell>
          <cell r="AC1424" t="str">
            <v>YesCONSERPrint-Newspaper179639</v>
          </cell>
          <cell r="AD1424" t="str">
            <v>WACON-4BNovemberMCCR</v>
          </cell>
          <cell r="AE1424" t="str">
            <v>Print-NewspaperCONSER179639November</v>
          </cell>
          <cell r="AF1424">
            <v>0</v>
          </cell>
          <cell r="AG1424">
            <v>488</v>
          </cell>
          <cell r="AH1424">
            <v>0</v>
          </cell>
          <cell r="AI1424">
            <v>488</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row>
        <row r="1425">
          <cell r="A1425" t="str">
            <v>December</v>
          </cell>
          <cell r="B1425" t="str">
            <v>2010-2011</v>
          </cell>
          <cell r="C1425" t="str">
            <v>18226.511200.912</v>
          </cell>
          <cell r="D1425" t="str">
            <v>CONSER</v>
          </cell>
          <cell r="E1425" t="str">
            <v>MCCR</v>
          </cell>
          <cell r="F1425">
            <v>40526</v>
          </cell>
          <cell r="G1425">
            <v>110111</v>
          </cell>
          <cell r="H1425" t="str">
            <v>La Prensa</v>
          </cell>
          <cell r="I1425">
            <v>328</v>
          </cell>
          <cell r="J1425" t="str">
            <v>00140245</v>
          </cell>
          <cell r="K1425" t="str">
            <v>00361664</v>
          </cell>
          <cell r="L1425" t="str">
            <v>17445</v>
          </cell>
          <cell r="M1425" t="str">
            <v>Additional Funding for 2010</v>
          </cell>
          <cell r="N1425" t="str">
            <v>WACON-4B</v>
          </cell>
          <cell r="O1425" t="str">
            <v>Print-Newspaper</v>
          </cell>
          <cell r="P1425" t="str">
            <v>Yes</v>
          </cell>
          <cell r="Q1425">
            <v>328</v>
          </cell>
          <cell r="R1425">
            <v>0</v>
          </cell>
          <cell r="S1425">
            <v>0</v>
          </cell>
          <cell r="T1425">
            <v>0</v>
          </cell>
          <cell r="U1425">
            <v>328</v>
          </cell>
          <cell r="V1425">
            <v>0</v>
          </cell>
          <cell r="W1425">
            <v>0</v>
          </cell>
          <cell r="X1425" t="str">
            <v>December2010-2011</v>
          </cell>
          <cell r="Y1425" t="str">
            <v>December2010-2011Print-NewspaperCONSER</v>
          </cell>
          <cell r="Z1425" t="str">
            <v>Print-Newspaper110111CONSER</v>
          </cell>
          <cell r="AA1425" t="str">
            <v>December2010-2011WACON-4B</v>
          </cell>
          <cell r="AB1425" t="str">
            <v>Print-NewspaperCONSER</v>
          </cell>
          <cell r="AC1425" t="str">
            <v>YesCONSERPrint-Newspaper110111</v>
          </cell>
          <cell r="AD1425" t="str">
            <v>WACON-4BDecemberMCCR</v>
          </cell>
          <cell r="AE1425" t="str">
            <v>Print-NewspaperCONSER110111December</v>
          </cell>
          <cell r="AF1425">
            <v>0</v>
          </cell>
          <cell r="AG1425">
            <v>328</v>
          </cell>
          <cell r="AH1425">
            <v>0</v>
          </cell>
          <cell r="AI1425">
            <v>0</v>
          </cell>
          <cell r="AJ1425">
            <v>328</v>
          </cell>
          <cell r="AK1425">
            <v>0</v>
          </cell>
          <cell r="AL1425">
            <v>0</v>
          </cell>
          <cell r="AM1425">
            <v>0</v>
          </cell>
          <cell r="AN1425">
            <v>0</v>
          </cell>
          <cell r="AO1425">
            <v>0</v>
          </cell>
          <cell r="AP1425">
            <v>0</v>
          </cell>
          <cell r="AQ1425">
            <v>0</v>
          </cell>
          <cell r="AR1425">
            <v>0</v>
          </cell>
          <cell r="AS1425">
            <v>0</v>
          </cell>
          <cell r="AT1425">
            <v>0</v>
          </cell>
          <cell r="AU1425">
            <v>0</v>
          </cell>
          <cell r="AV1425">
            <v>0</v>
          </cell>
        </row>
        <row r="1426">
          <cell r="A1426" t="str">
            <v>December</v>
          </cell>
          <cell r="B1426" t="str">
            <v>2010-2011</v>
          </cell>
          <cell r="C1426" t="str">
            <v>18226.511200.912</v>
          </cell>
          <cell r="D1426" t="str">
            <v>CONSER</v>
          </cell>
          <cell r="E1426" t="str">
            <v>MCCR</v>
          </cell>
          <cell r="F1426">
            <v>40539</v>
          </cell>
          <cell r="G1426">
            <v>137276</v>
          </cell>
          <cell r="H1426" t="str">
            <v>Sun Publications of Florida</v>
          </cell>
          <cell r="I1426">
            <v>250</v>
          </cell>
          <cell r="J1426" t="str">
            <v>00140416</v>
          </cell>
          <cell r="K1426" t="str">
            <v xml:space="preserve"> </v>
          </cell>
          <cell r="L1426" t="str">
            <v>00178436, 00184239, -6333</v>
          </cell>
          <cell r="M1426" t="str">
            <v>Additional Funding for 2010</v>
          </cell>
          <cell r="N1426" t="str">
            <v>WACON-4B</v>
          </cell>
          <cell r="O1426" t="str">
            <v>Print-Newspaper</v>
          </cell>
          <cell r="P1426" t="str">
            <v>Yes</v>
          </cell>
          <cell r="Q1426">
            <v>250</v>
          </cell>
          <cell r="R1426">
            <v>0</v>
          </cell>
          <cell r="S1426">
            <v>0</v>
          </cell>
          <cell r="T1426">
            <v>0</v>
          </cell>
          <cell r="U1426">
            <v>250</v>
          </cell>
          <cell r="V1426">
            <v>0</v>
          </cell>
          <cell r="W1426">
            <v>0</v>
          </cell>
          <cell r="X1426" t="str">
            <v>December2010-2011</v>
          </cell>
          <cell r="Y1426" t="str">
            <v>December2010-2011Print-NewspaperCONSER</v>
          </cell>
          <cell r="Z1426" t="str">
            <v>Print-Newspaper137276CONSER</v>
          </cell>
          <cell r="AA1426" t="str">
            <v>December2010-2011WACON-4B</v>
          </cell>
          <cell r="AB1426" t="str">
            <v>Print-NewspaperCONSER</v>
          </cell>
          <cell r="AC1426" t="str">
            <v>YesCONSERPrint-Newspaper137276</v>
          </cell>
          <cell r="AD1426" t="str">
            <v>WACON-4BDecemberMCCR</v>
          </cell>
          <cell r="AE1426" t="str">
            <v>Print-NewspaperCONSER137276December</v>
          </cell>
          <cell r="AF1426">
            <v>0</v>
          </cell>
          <cell r="AG1426">
            <v>250</v>
          </cell>
          <cell r="AH1426">
            <v>0</v>
          </cell>
          <cell r="AI1426">
            <v>0</v>
          </cell>
          <cell r="AJ1426">
            <v>250</v>
          </cell>
          <cell r="AK1426">
            <v>0</v>
          </cell>
          <cell r="AL1426">
            <v>0</v>
          </cell>
          <cell r="AM1426">
            <v>0</v>
          </cell>
          <cell r="AN1426">
            <v>0</v>
          </cell>
          <cell r="AO1426">
            <v>0</v>
          </cell>
          <cell r="AP1426">
            <v>0</v>
          </cell>
          <cell r="AQ1426">
            <v>0</v>
          </cell>
          <cell r="AR1426">
            <v>0</v>
          </cell>
          <cell r="AS1426">
            <v>0</v>
          </cell>
          <cell r="AT1426">
            <v>0</v>
          </cell>
          <cell r="AU1426">
            <v>0</v>
          </cell>
          <cell r="AV1426">
            <v>0</v>
          </cell>
        </row>
        <row r="1427">
          <cell r="A1427" t="str">
            <v>January</v>
          </cell>
          <cell r="B1427" t="str">
            <v>2010-2011</v>
          </cell>
          <cell r="C1427" t="str">
            <v>18226.511200.912</v>
          </cell>
          <cell r="D1427" t="str">
            <v>CONSER</v>
          </cell>
          <cell r="E1427" t="str">
            <v>MCCR</v>
          </cell>
          <cell r="F1427">
            <v>40561</v>
          </cell>
          <cell r="G1427">
            <v>179639</v>
          </cell>
          <cell r="H1427" t="str">
            <v>St Cloud In The News LLC</v>
          </cell>
          <cell r="I1427">
            <v>488</v>
          </cell>
          <cell r="J1427" t="str">
            <v>00140681</v>
          </cell>
          <cell r="K1427" t="str">
            <v xml:space="preserve"> </v>
          </cell>
          <cell r="L1427" t="str">
            <v>12635</v>
          </cell>
          <cell r="M1427" t="str">
            <v>Additional Funding for 2010</v>
          </cell>
          <cell r="N1427" t="str">
            <v>WACON-4B</v>
          </cell>
          <cell r="O1427" t="str">
            <v>Print-Newspaper</v>
          </cell>
          <cell r="P1427" t="str">
            <v>Yes</v>
          </cell>
          <cell r="Q1427">
            <v>488</v>
          </cell>
          <cell r="R1427">
            <v>0</v>
          </cell>
          <cell r="S1427">
            <v>0</v>
          </cell>
          <cell r="T1427">
            <v>0</v>
          </cell>
          <cell r="U1427">
            <v>488</v>
          </cell>
          <cell r="V1427">
            <v>0</v>
          </cell>
          <cell r="W1427">
            <v>0</v>
          </cell>
          <cell r="X1427" t="str">
            <v>January2010-2011</v>
          </cell>
          <cell r="Y1427" t="str">
            <v>January2010-2011Print-NewspaperCONSER</v>
          </cell>
          <cell r="Z1427" t="str">
            <v>Print-Newspaper179639CONSER</v>
          </cell>
          <cell r="AA1427" t="str">
            <v>January2010-2011WACON-4B</v>
          </cell>
          <cell r="AB1427" t="str">
            <v>Print-NewspaperCONSER</v>
          </cell>
          <cell r="AC1427" t="str">
            <v>YesCONSERPrint-Newspaper179639</v>
          </cell>
          <cell r="AD1427" t="str">
            <v>WACON-4BJanuaryMCCR</v>
          </cell>
          <cell r="AE1427" t="str">
            <v>Print-NewspaperCONSER179639January</v>
          </cell>
          <cell r="AF1427">
            <v>0</v>
          </cell>
          <cell r="AG1427">
            <v>488</v>
          </cell>
          <cell r="AH1427">
            <v>0</v>
          </cell>
          <cell r="AI1427">
            <v>0</v>
          </cell>
          <cell r="AJ1427">
            <v>0</v>
          </cell>
          <cell r="AK1427">
            <v>488</v>
          </cell>
          <cell r="AL1427">
            <v>0</v>
          </cell>
          <cell r="AM1427">
            <v>0</v>
          </cell>
          <cell r="AN1427">
            <v>0</v>
          </cell>
          <cell r="AO1427">
            <v>0</v>
          </cell>
          <cell r="AP1427">
            <v>0</v>
          </cell>
          <cell r="AQ1427">
            <v>0</v>
          </cell>
          <cell r="AR1427">
            <v>0</v>
          </cell>
          <cell r="AS1427">
            <v>0</v>
          </cell>
          <cell r="AT1427">
            <v>0</v>
          </cell>
          <cell r="AU1427">
            <v>0</v>
          </cell>
          <cell r="AV1427">
            <v>0</v>
          </cell>
        </row>
        <row r="1428">
          <cell r="A1428" t="str">
            <v>February</v>
          </cell>
          <cell r="B1428" t="str">
            <v>2010-2011</v>
          </cell>
          <cell r="C1428" t="str">
            <v>18226.511200.912</v>
          </cell>
          <cell r="D1428" t="str">
            <v>CONSER</v>
          </cell>
          <cell r="E1428" t="str">
            <v>MCCR</v>
          </cell>
          <cell r="F1428">
            <v>40597</v>
          </cell>
          <cell r="G1428">
            <v>110111</v>
          </cell>
          <cell r="H1428" t="str">
            <v>La Prensa</v>
          </cell>
          <cell r="I1428">
            <v>328</v>
          </cell>
          <cell r="J1428" t="str">
            <v>00141191</v>
          </cell>
          <cell r="K1428" t="str">
            <v>00361664</v>
          </cell>
          <cell r="L1428" t="str">
            <v>18741</v>
          </cell>
          <cell r="M1428" t="str">
            <v>Additional Funding for 2010</v>
          </cell>
          <cell r="N1428" t="str">
            <v>WACON-4B</v>
          </cell>
          <cell r="O1428" t="str">
            <v>Print-Newspaper</v>
          </cell>
          <cell r="P1428" t="str">
            <v>Yes</v>
          </cell>
          <cell r="Q1428">
            <v>328</v>
          </cell>
          <cell r="R1428">
            <v>0</v>
          </cell>
          <cell r="S1428">
            <v>0</v>
          </cell>
          <cell r="T1428">
            <v>0</v>
          </cell>
          <cell r="U1428">
            <v>328</v>
          </cell>
          <cell r="V1428">
            <v>0</v>
          </cell>
          <cell r="W1428">
            <v>0</v>
          </cell>
          <cell r="X1428" t="str">
            <v>February2010-2011</v>
          </cell>
          <cell r="Y1428" t="str">
            <v>February2010-2011Print-NewspaperCONSER</v>
          </cell>
          <cell r="Z1428" t="str">
            <v>Print-Newspaper110111CONSER</v>
          </cell>
          <cell r="AA1428" t="str">
            <v>February2010-2011WACON-4B</v>
          </cell>
          <cell r="AB1428" t="str">
            <v>Print-NewspaperCONSER</v>
          </cell>
          <cell r="AC1428" t="str">
            <v>YesCONSERPrint-Newspaper110111</v>
          </cell>
          <cell r="AD1428" t="str">
            <v>WACON-4BFebruaryMCCR</v>
          </cell>
          <cell r="AE1428" t="str">
            <v>Print-NewspaperCONSER110111February</v>
          </cell>
          <cell r="AF1428">
            <v>0</v>
          </cell>
          <cell r="AG1428">
            <v>328</v>
          </cell>
          <cell r="AH1428">
            <v>0</v>
          </cell>
          <cell r="AI1428">
            <v>0</v>
          </cell>
          <cell r="AJ1428">
            <v>0</v>
          </cell>
          <cell r="AK1428">
            <v>0</v>
          </cell>
          <cell r="AL1428">
            <v>328</v>
          </cell>
          <cell r="AM1428">
            <v>0</v>
          </cell>
          <cell r="AN1428">
            <v>0</v>
          </cell>
          <cell r="AO1428">
            <v>0</v>
          </cell>
          <cell r="AP1428">
            <v>0</v>
          </cell>
          <cell r="AQ1428">
            <v>0</v>
          </cell>
          <cell r="AR1428">
            <v>0</v>
          </cell>
          <cell r="AS1428">
            <v>0</v>
          </cell>
          <cell r="AT1428">
            <v>0</v>
          </cell>
          <cell r="AU1428">
            <v>0</v>
          </cell>
          <cell r="AV1428">
            <v>0</v>
          </cell>
        </row>
        <row r="1429">
          <cell r="A1429" t="str">
            <v>February</v>
          </cell>
          <cell r="B1429" t="str">
            <v>2010-2011</v>
          </cell>
          <cell r="C1429" t="str">
            <v>18226.511200.912</v>
          </cell>
          <cell r="D1429" t="str">
            <v>CONSER</v>
          </cell>
          <cell r="E1429" t="str">
            <v>MCCR</v>
          </cell>
          <cell r="F1429">
            <v>40602</v>
          </cell>
          <cell r="G1429" t="str">
            <v>179639-ON</v>
          </cell>
          <cell r="H1429" t="str">
            <v>St Cloud In The News LLC</v>
          </cell>
          <cell r="I1429">
            <v>-160</v>
          </cell>
          <cell r="J1429" t="str">
            <v xml:space="preserve"> </v>
          </cell>
          <cell r="K1429" t="str">
            <v>00361664</v>
          </cell>
          <cell r="L1429" t="str">
            <v xml:space="preserve"> </v>
          </cell>
          <cell r="M1429" t="str">
            <v>Additional Funding for 2010</v>
          </cell>
          <cell r="N1429" t="str">
            <v>WACON-4B</v>
          </cell>
          <cell r="O1429" t="str">
            <v>Online</v>
          </cell>
          <cell r="P1429" t="str">
            <v>Yes</v>
          </cell>
          <cell r="Q1429">
            <v>-160</v>
          </cell>
          <cell r="R1429">
            <v>0</v>
          </cell>
          <cell r="S1429">
            <v>0</v>
          </cell>
          <cell r="T1429">
            <v>0</v>
          </cell>
          <cell r="U1429">
            <v>-160</v>
          </cell>
          <cell r="V1429">
            <v>0</v>
          </cell>
          <cell r="W1429">
            <v>0</v>
          </cell>
          <cell r="X1429" t="str">
            <v>February2010-2011</v>
          </cell>
          <cell r="Y1429" t="str">
            <v>February2010-2011OnlineCONSER</v>
          </cell>
          <cell r="Z1429" t="str">
            <v>Online179639-ONCONSER</v>
          </cell>
          <cell r="AA1429" t="str">
            <v>February2010-2011WACON-4B</v>
          </cell>
          <cell r="AB1429" t="str">
            <v>OnlineCONSER</v>
          </cell>
          <cell r="AC1429" t="str">
            <v>YesCONSEROnline179639-ON</v>
          </cell>
          <cell r="AD1429" t="str">
            <v>WACON-4BFebruaryMCCR</v>
          </cell>
          <cell r="AE1429" t="str">
            <v>OnlineCONSER179639-ONFebruary</v>
          </cell>
          <cell r="AF1429">
            <v>0</v>
          </cell>
          <cell r="AG1429">
            <v>-160</v>
          </cell>
          <cell r="AH1429">
            <v>0</v>
          </cell>
          <cell r="AI1429">
            <v>0</v>
          </cell>
          <cell r="AJ1429">
            <v>0</v>
          </cell>
          <cell r="AK1429">
            <v>0</v>
          </cell>
          <cell r="AL1429">
            <v>-160</v>
          </cell>
          <cell r="AM1429">
            <v>0</v>
          </cell>
          <cell r="AN1429">
            <v>0</v>
          </cell>
          <cell r="AO1429">
            <v>0</v>
          </cell>
          <cell r="AP1429">
            <v>0</v>
          </cell>
          <cell r="AQ1429">
            <v>0</v>
          </cell>
          <cell r="AR1429">
            <v>0</v>
          </cell>
          <cell r="AS1429">
            <v>0</v>
          </cell>
          <cell r="AT1429">
            <v>0</v>
          </cell>
          <cell r="AU1429">
            <v>0</v>
          </cell>
          <cell r="AV1429">
            <v>0</v>
          </cell>
        </row>
        <row r="1430">
          <cell r="A1430" t="str">
            <v>February</v>
          </cell>
          <cell r="B1430" t="str">
            <v>2010-2011</v>
          </cell>
          <cell r="C1430" t="str">
            <v>18226.511200.912</v>
          </cell>
          <cell r="D1430" t="str">
            <v>CONSER</v>
          </cell>
          <cell r="E1430" t="str">
            <v>MCCR</v>
          </cell>
          <cell r="F1430">
            <v>40602</v>
          </cell>
          <cell r="G1430">
            <v>179639</v>
          </cell>
          <cell r="H1430" t="str">
            <v>St Cloud In The News LLC</v>
          </cell>
          <cell r="I1430">
            <v>488</v>
          </cell>
          <cell r="J1430" t="str">
            <v xml:space="preserve"> </v>
          </cell>
          <cell r="K1430" t="str">
            <v>00361664</v>
          </cell>
          <cell r="L1430" t="str">
            <v xml:space="preserve"> </v>
          </cell>
          <cell r="M1430" t="str">
            <v>Additional Funding for 2010</v>
          </cell>
          <cell r="N1430" t="str">
            <v>WACON-4B</v>
          </cell>
          <cell r="O1430" t="str">
            <v>Print-Newspaper</v>
          </cell>
          <cell r="P1430" t="str">
            <v>Yes</v>
          </cell>
          <cell r="Q1430">
            <v>488</v>
          </cell>
          <cell r="R1430">
            <v>0</v>
          </cell>
          <cell r="S1430">
            <v>0</v>
          </cell>
          <cell r="T1430">
            <v>0</v>
          </cell>
          <cell r="U1430">
            <v>488</v>
          </cell>
          <cell r="V1430">
            <v>0</v>
          </cell>
          <cell r="W1430">
            <v>0</v>
          </cell>
          <cell r="X1430" t="str">
            <v>February2010-2011</v>
          </cell>
          <cell r="Y1430" t="str">
            <v>February2010-2011Print-NewspaperCONSER</v>
          </cell>
          <cell r="Z1430" t="str">
            <v>Print-Newspaper179639CONSER</v>
          </cell>
          <cell r="AA1430" t="str">
            <v>February2010-2011WACON-4B</v>
          </cell>
          <cell r="AB1430" t="str">
            <v>Print-NewspaperCONSER</v>
          </cell>
          <cell r="AC1430" t="str">
            <v>YesCONSERPrint-Newspaper179639</v>
          </cell>
          <cell r="AD1430" t="str">
            <v>WACON-4BFebruaryMCCR</v>
          </cell>
          <cell r="AE1430" t="str">
            <v>Print-NewspaperCONSER179639February</v>
          </cell>
          <cell r="AF1430">
            <v>0</v>
          </cell>
          <cell r="AG1430">
            <v>488</v>
          </cell>
          <cell r="AH1430">
            <v>0</v>
          </cell>
          <cell r="AI1430">
            <v>0</v>
          </cell>
          <cell r="AJ1430">
            <v>0</v>
          </cell>
          <cell r="AK1430">
            <v>0</v>
          </cell>
          <cell r="AL1430">
            <v>488</v>
          </cell>
          <cell r="AM1430">
            <v>0</v>
          </cell>
          <cell r="AN1430">
            <v>0</v>
          </cell>
          <cell r="AO1430">
            <v>0</v>
          </cell>
          <cell r="AP1430">
            <v>0</v>
          </cell>
          <cell r="AQ1430">
            <v>0</v>
          </cell>
          <cell r="AR1430">
            <v>0</v>
          </cell>
          <cell r="AS1430">
            <v>0</v>
          </cell>
          <cell r="AT1430">
            <v>0</v>
          </cell>
          <cell r="AU1430">
            <v>0</v>
          </cell>
          <cell r="AV1430">
            <v>0</v>
          </cell>
        </row>
        <row r="1431">
          <cell r="A1431" t="str">
            <v>March</v>
          </cell>
          <cell r="B1431" t="str">
            <v>2010-2011</v>
          </cell>
          <cell r="C1431" t="str">
            <v>18226.511200.912</v>
          </cell>
          <cell r="D1431" t="str">
            <v>CONSER</v>
          </cell>
          <cell r="E1431" t="str">
            <v>MCCR</v>
          </cell>
          <cell r="F1431">
            <v>40623</v>
          </cell>
          <cell r="G1431">
            <v>53405</v>
          </cell>
          <cell r="H1431" t="str">
            <v>Cox Radio WCFB FM</v>
          </cell>
          <cell r="I1431">
            <v>265.62</v>
          </cell>
          <cell r="J1431" t="str">
            <v>00141521</v>
          </cell>
          <cell r="K1431" t="str">
            <v>00361664</v>
          </cell>
          <cell r="L1431" t="str">
            <v>IN-CFB-111024044</v>
          </cell>
          <cell r="M1431" t="str">
            <v>Additional Funding for 2010</v>
          </cell>
          <cell r="N1431" t="str">
            <v>WACON-4B</v>
          </cell>
          <cell r="O1431" t="str">
            <v>Radio</v>
          </cell>
          <cell r="P1431" t="str">
            <v>Yes</v>
          </cell>
          <cell r="Q1431">
            <v>265.62</v>
          </cell>
          <cell r="R1431">
            <v>0</v>
          </cell>
          <cell r="S1431">
            <v>0</v>
          </cell>
          <cell r="T1431">
            <v>0</v>
          </cell>
          <cell r="U1431">
            <v>265.62</v>
          </cell>
          <cell r="V1431">
            <v>0</v>
          </cell>
          <cell r="W1431">
            <v>0</v>
          </cell>
          <cell r="X1431" t="str">
            <v>March2010-2011</v>
          </cell>
          <cell r="Y1431" t="str">
            <v>March2010-2011RadioCONSER</v>
          </cell>
          <cell r="Z1431" t="str">
            <v>Radio53405CONSER</v>
          </cell>
          <cell r="AA1431" t="str">
            <v>March2010-2011WACON-4B</v>
          </cell>
          <cell r="AB1431" t="str">
            <v>RadioCONSER</v>
          </cell>
          <cell r="AC1431" t="str">
            <v>YesCONSERRadio53405</v>
          </cell>
          <cell r="AD1431" t="str">
            <v>WACON-4BMarchMCCR</v>
          </cell>
          <cell r="AE1431" t="str">
            <v>RadioCONSER53405March</v>
          </cell>
          <cell r="AF1431">
            <v>0</v>
          </cell>
          <cell r="AG1431">
            <v>265.62</v>
          </cell>
          <cell r="AH1431">
            <v>0</v>
          </cell>
          <cell r="AI1431">
            <v>0</v>
          </cell>
          <cell r="AJ1431">
            <v>0</v>
          </cell>
          <cell r="AK1431">
            <v>0</v>
          </cell>
          <cell r="AL1431">
            <v>0</v>
          </cell>
          <cell r="AM1431">
            <v>265.62</v>
          </cell>
          <cell r="AN1431">
            <v>0</v>
          </cell>
          <cell r="AO1431">
            <v>0</v>
          </cell>
          <cell r="AP1431">
            <v>0</v>
          </cell>
          <cell r="AQ1431">
            <v>0</v>
          </cell>
          <cell r="AR1431">
            <v>0</v>
          </cell>
          <cell r="AS1431">
            <v>0</v>
          </cell>
          <cell r="AT1431">
            <v>0</v>
          </cell>
          <cell r="AU1431">
            <v>0</v>
          </cell>
          <cell r="AV1431">
            <v>0</v>
          </cell>
        </row>
        <row r="1432">
          <cell r="A1432" t="str">
            <v>March</v>
          </cell>
          <cell r="B1432" t="str">
            <v>2010-2011</v>
          </cell>
          <cell r="C1432" t="str">
            <v>18226.511200.912</v>
          </cell>
          <cell r="D1432" t="str">
            <v>CONSER</v>
          </cell>
          <cell r="E1432" t="str">
            <v>MCCR</v>
          </cell>
          <cell r="F1432">
            <v>40623</v>
          </cell>
          <cell r="G1432">
            <v>53403</v>
          </cell>
          <cell r="H1432" t="str">
            <v>Cox Radio WDBO AM</v>
          </cell>
          <cell r="I1432">
            <v>357</v>
          </cell>
          <cell r="J1432" t="str">
            <v>00141520</v>
          </cell>
          <cell r="K1432" t="str">
            <v>00361664</v>
          </cell>
          <cell r="L1432" t="str">
            <v>IN-DBO-111024051</v>
          </cell>
          <cell r="M1432" t="str">
            <v>Additional Funding for 2010</v>
          </cell>
          <cell r="N1432" t="str">
            <v>WACON-4B</v>
          </cell>
          <cell r="O1432" t="str">
            <v>Radio</v>
          </cell>
          <cell r="P1432" t="str">
            <v>Yes</v>
          </cell>
          <cell r="Q1432">
            <v>357</v>
          </cell>
          <cell r="R1432">
            <v>0</v>
          </cell>
          <cell r="S1432">
            <v>0</v>
          </cell>
          <cell r="T1432">
            <v>0</v>
          </cell>
          <cell r="U1432">
            <v>357</v>
          </cell>
          <cell r="V1432">
            <v>0</v>
          </cell>
          <cell r="W1432">
            <v>0</v>
          </cell>
          <cell r="X1432" t="str">
            <v>March2010-2011</v>
          </cell>
          <cell r="Y1432" t="str">
            <v>March2010-2011RadioCONSER</v>
          </cell>
          <cell r="Z1432" t="str">
            <v>Radio53403CONSER</v>
          </cell>
          <cell r="AA1432" t="str">
            <v>March2010-2011WACON-4B</v>
          </cell>
          <cell r="AB1432" t="str">
            <v>RadioCONSER</v>
          </cell>
          <cell r="AC1432" t="str">
            <v>YesCONSERRadio53403</v>
          </cell>
          <cell r="AD1432" t="str">
            <v>WACON-4BMarchMCCR</v>
          </cell>
          <cell r="AE1432" t="str">
            <v>RadioCONSER53403March</v>
          </cell>
          <cell r="AF1432">
            <v>0</v>
          </cell>
          <cell r="AG1432">
            <v>357</v>
          </cell>
          <cell r="AH1432">
            <v>0</v>
          </cell>
          <cell r="AI1432">
            <v>0</v>
          </cell>
          <cell r="AJ1432">
            <v>0</v>
          </cell>
          <cell r="AK1432">
            <v>0</v>
          </cell>
          <cell r="AL1432">
            <v>0</v>
          </cell>
          <cell r="AM1432">
            <v>357</v>
          </cell>
          <cell r="AN1432">
            <v>0</v>
          </cell>
          <cell r="AO1432">
            <v>0</v>
          </cell>
          <cell r="AP1432">
            <v>0</v>
          </cell>
          <cell r="AQ1432">
            <v>0</v>
          </cell>
          <cell r="AR1432">
            <v>0</v>
          </cell>
          <cell r="AS1432">
            <v>0</v>
          </cell>
          <cell r="AT1432">
            <v>0</v>
          </cell>
          <cell r="AU1432">
            <v>0</v>
          </cell>
          <cell r="AV1432">
            <v>0</v>
          </cell>
        </row>
        <row r="1433">
          <cell r="A1433" t="str">
            <v>March</v>
          </cell>
          <cell r="B1433" t="str">
            <v>2010-2011</v>
          </cell>
          <cell r="C1433" t="str">
            <v>18226.511200.912</v>
          </cell>
          <cell r="D1433" t="str">
            <v>CONSER</v>
          </cell>
          <cell r="E1433" t="str">
            <v>MCCR</v>
          </cell>
          <cell r="F1433">
            <v>40623</v>
          </cell>
          <cell r="G1433">
            <v>121382</v>
          </cell>
          <cell r="H1433" t="str">
            <v>Cox Radio WHTQ FM</v>
          </cell>
          <cell r="I1433">
            <v>213.56</v>
          </cell>
          <cell r="J1433" t="str">
            <v>00141519</v>
          </cell>
          <cell r="K1433" t="str">
            <v>00361664</v>
          </cell>
          <cell r="L1433" t="str">
            <v>IN-HTQ-111023200</v>
          </cell>
          <cell r="M1433" t="str">
            <v>Additional Funding for 2010</v>
          </cell>
          <cell r="N1433" t="str">
            <v>WACON-4B</v>
          </cell>
          <cell r="O1433" t="str">
            <v>Radio</v>
          </cell>
          <cell r="P1433" t="str">
            <v>Yes</v>
          </cell>
          <cell r="Q1433">
            <v>213.56</v>
          </cell>
          <cell r="R1433">
            <v>0</v>
          </cell>
          <cell r="S1433">
            <v>0</v>
          </cell>
          <cell r="T1433">
            <v>0</v>
          </cell>
          <cell r="U1433">
            <v>213.56</v>
          </cell>
          <cell r="V1433">
            <v>0</v>
          </cell>
          <cell r="W1433">
            <v>0</v>
          </cell>
          <cell r="X1433" t="str">
            <v>March2010-2011</v>
          </cell>
          <cell r="Y1433" t="str">
            <v>March2010-2011RadioCONSER</v>
          </cell>
          <cell r="Z1433" t="str">
            <v>Radio121382CONSER</v>
          </cell>
          <cell r="AA1433" t="str">
            <v>March2010-2011WACON-4B</v>
          </cell>
          <cell r="AB1433" t="str">
            <v>RadioCONSER</v>
          </cell>
          <cell r="AC1433" t="str">
            <v>YesCONSERRadio121382</v>
          </cell>
          <cell r="AD1433" t="str">
            <v>WACON-4BMarchMCCR</v>
          </cell>
          <cell r="AE1433" t="str">
            <v>RadioCONSER121382March</v>
          </cell>
          <cell r="AF1433">
            <v>0</v>
          </cell>
          <cell r="AG1433">
            <v>213.56</v>
          </cell>
          <cell r="AH1433">
            <v>0</v>
          </cell>
          <cell r="AI1433">
            <v>0</v>
          </cell>
          <cell r="AJ1433">
            <v>0</v>
          </cell>
          <cell r="AK1433">
            <v>0</v>
          </cell>
          <cell r="AL1433">
            <v>0</v>
          </cell>
          <cell r="AM1433">
            <v>213.56</v>
          </cell>
          <cell r="AN1433">
            <v>0</v>
          </cell>
          <cell r="AO1433">
            <v>0</v>
          </cell>
          <cell r="AP1433">
            <v>0</v>
          </cell>
          <cell r="AQ1433">
            <v>0</v>
          </cell>
          <cell r="AR1433">
            <v>0</v>
          </cell>
          <cell r="AS1433">
            <v>0</v>
          </cell>
          <cell r="AT1433">
            <v>0</v>
          </cell>
          <cell r="AU1433">
            <v>0</v>
          </cell>
          <cell r="AV1433">
            <v>0</v>
          </cell>
        </row>
        <row r="1434">
          <cell r="A1434" t="str">
            <v>March</v>
          </cell>
          <cell r="B1434" t="str">
            <v>2010-2011</v>
          </cell>
          <cell r="C1434" t="str">
            <v>18226.511200.912</v>
          </cell>
          <cell r="D1434" t="str">
            <v>CONSER</v>
          </cell>
          <cell r="E1434" t="str">
            <v>MCCR</v>
          </cell>
          <cell r="F1434">
            <v>40623</v>
          </cell>
          <cell r="G1434">
            <v>53404</v>
          </cell>
          <cell r="H1434" t="str">
            <v>Cox Radio WMMO FM</v>
          </cell>
          <cell r="I1434">
            <v>265.62</v>
          </cell>
          <cell r="J1434" t="str">
            <v>00141518</v>
          </cell>
          <cell r="K1434" t="str">
            <v>00361664</v>
          </cell>
          <cell r="L1434" t="str">
            <v>IN-MMO-111023836</v>
          </cell>
          <cell r="M1434" t="str">
            <v>Additional Funding for 2010</v>
          </cell>
          <cell r="N1434" t="str">
            <v>WACON-4B</v>
          </cell>
          <cell r="O1434" t="str">
            <v>Radio</v>
          </cell>
          <cell r="P1434" t="str">
            <v>Yes</v>
          </cell>
          <cell r="Q1434">
            <v>265.62</v>
          </cell>
          <cell r="R1434">
            <v>0</v>
          </cell>
          <cell r="S1434">
            <v>0</v>
          </cell>
          <cell r="T1434">
            <v>0</v>
          </cell>
          <cell r="U1434">
            <v>265.62</v>
          </cell>
          <cell r="V1434">
            <v>0</v>
          </cell>
          <cell r="W1434">
            <v>0</v>
          </cell>
          <cell r="X1434" t="str">
            <v>March2010-2011</v>
          </cell>
          <cell r="Y1434" t="str">
            <v>March2010-2011RadioCONSER</v>
          </cell>
          <cell r="Z1434" t="str">
            <v>Radio53404CONSER</v>
          </cell>
          <cell r="AA1434" t="str">
            <v>March2010-2011WACON-4B</v>
          </cell>
          <cell r="AB1434" t="str">
            <v>RadioCONSER</v>
          </cell>
          <cell r="AC1434" t="str">
            <v>YesCONSERRadio53404</v>
          </cell>
          <cell r="AD1434" t="str">
            <v>WACON-4BMarchMCCR</v>
          </cell>
          <cell r="AE1434" t="str">
            <v>RadioCONSER53404March</v>
          </cell>
          <cell r="AF1434">
            <v>0</v>
          </cell>
          <cell r="AG1434">
            <v>265.62</v>
          </cell>
          <cell r="AH1434">
            <v>0</v>
          </cell>
          <cell r="AI1434">
            <v>0</v>
          </cell>
          <cell r="AJ1434">
            <v>0</v>
          </cell>
          <cell r="AK1434">
            <v>0</v>
          </cell>
          <cell r="AL1434">
            <v>0</v>
          </cell>
          <cell r="AM1434">
            <v>265.62</v>
          </cell>
          <cell r="AN1434">
            <v>0</v>
          </cell>
          <cell r="AO1434">
            <v>0</v>
          </cell>
          <cell r="AP1434">
            <v>0</v>
          </cell>
          <cell r="AQ1434">
            <v>0</v>
          </cell>
          <cell r="AR1434">
            <v>0</v>
          </cell>
          <cell r="AS1434">
            <v>0</v>
          </cell>
          <cell r="AT1434">
            <v>0</v>
          </cell>
          <cell r="AU1434">
            <v>0</v>
          </cell>
          <cell r="AV1434">
            <v>0</v>
          </cell>
        </row>
        <row r="1435">
          <cell r="A1435" t="str">
            <v>March</v>
          </cell>
          <cell r="B1435" t="str">
            <v>2010-2011</v>
          </cell>
          <cell r="C1435" t="str">
            <v>18226.511200.912</v>
          </cell>
          <cell r="D1435" t="str">
            <v>CONSER</v>
          </cell>
          <cell r="E1435" t="str">
            <v>MCCR</v>
          </cell>
          <cell r="F1435">
            <v>40623</v>
          </cell>
          <cell r="G1435">
            <v>53404</v>
          </cell>
          <cell r="H1435" t="str">
            <v>Cox Radio WMMO FM</v>
          </cell>
          <cell r="I1435">
            <v>132.81</v>
          </cell>
          <cell r="J1435" t="str">
            <v>00141518</v>
          </cell>
          <cell r="K1435" t="str">
            <v>00361664</v>
          </cell>
          <cell r="L1435" t="str">
            <v>IN-MMO-111023836</v>
          </cell>
          <cell r="M1435" t="str">
            <v>Additional Funding for 2010</v>
          </cell>
          <cell r="N1435" t="str">
            <v>WACON-4B</v>
          </cell>
          <cell r="O1435" t="str">
            <v>Radio</v>
          </cell>
          <cell r="P1435" t="str">
            <v>Yes</v>
          </cell>
          <cell r="Q1435">
            <v>132.81</v>
          </cell>
          <cell r="R1435">
            <v>0</v>
          </cell>
          <cell r="S1435">
            <v>0</v>
          </cell>
          <cell r="T1435">
            <v>0</v>
          </cell>
          <cell r="U1435">
            <v>132.81</v>
          </cell>
          <cell r="V1435">
            <v>0</v>
          </cell>
          <cell r="W1435">
            <v>0</v>
          </cell>
          <cell r="X1435" t="str">
            <v>March2010-2011</v>
          </cell>
          <cell r="Y1435" t="str">
            <v>March2010-2011RadioCONSER</v>
          </cell>
          <cell r="Z1435" t="str">
            <v>Radio53404CONSER</v>
          </cell>
          <cell r="AA1435" t="str">
            <v>March2010-2011WACON-4B</v>
          </cell>
          <cell r="AB1435" t="str">
            <v>RadioCONSER</v>
          </cell>
          <cell r="AC1435" t="str">
            <v>YesCONSERRadio53404</v>
          </cell>
          <cell r="AD1435" t="str">
            <v>WACON-4BMarchMCCR</v>
          </cell>
          <cell r="AE1435" t="str">
            <v>RadioCONSER53404March</v>
          </cell>
          <cell r="AF1435">
            <v>0</v>
          </cell>
          <cell r="AG1435">
            <v>132.81</v>
          </cell>
          <cell r="AH1435">
            <v>0</v>
          </cell>
          <cell r="AI1435">
            <v>0</v>
          </cell>
          <cell r="AJ1435">
            <v>0</v>
          </cell>
          <cell r="AK1435">
            <v>0</v>
          </cell>
          <cell r="AL1435">
            <v>0</v>
          </cell>
          <cell r="AM1435">
            <v>132.81</v>
          </cell>
          <cell r="AN1435">
            <v>0</v>
          </cell>
          <cell r="AO1435">
            <v>0</v>
          </cell>
          <cell r="AP1435">
            <v>0</v>
          </cell>
          <cell r="AQ1435">
            <v>0</v>
          </cell>
          <cell r="AR1435">
            <v>0</v>
          </cell>
          <cell r="AS1435">
            <v>0</v>
          </cell>
          <cell r="AT1435">
            <v>0</v>
          </cell>
          <cell r="AU1435">
            <v>0</v>
          </cell>
          <cell r="AV1435">
            <v>0</v>
          </cell>
        </row>
        <row r="1436">
          <cell r="A1436" t="str">
            <v>March</v>
          </cell>
          <cell r="B1436" t="str">
            <v>2010-2011</v>
          </cell>
          <cell r="C1436" t="str">
            <v>18226.511200.912</v>
          </cell>
          <cell r="D1436" t="str">
            <v>CONSER</v>
          </cell>
          <cell r="E1436" t="str">
            <v>MCCR</v>
          </cell>
          <cell r="F1436">
            <v>40623</v>
          </cell>
          <cell r="G1436">
            <v>53404</v>
          </cell>
          <cell r="H1436" t="str">
            <v>Cox Radio WMMO FM</v>
          </cell>
          <cell r="I1436">
            <v>132.81</v>
          </cell>
          <cell r="J1436" t="str">
            <v>00141518</v>
          </cell>
          <cell r="K1436" t="str">
            <v>00361664</v>
          </cell>
          <cell r="L1436" t="str">
            <v>IN-MMO-111023836</v>
          </cell>
          <cell r="M1436" t="str">
            <v>Additional Funding for 2010</v>
          </cell>
          <cell r="N1436" t="str">
            <v>WACON-4B</v>
          </cell>
          <cell r="O1436" t="str">
            <v>Radio</v>
          </cell>
          <cell r="P1436" t="str">
            <v>Yes</v>
          </cell>
          <cell r="Q1436">
            <v>132.81</v>
          </cell>
          <cell r="R1436">
            <v>0</v>
          </cell>
          <cell r="S1436">
            <v>0</v>
          </cell>
          <cell r="T1436">
            <v>0</v>
          </cell>
          <cell r="U1436">
            <v>132.81</v>
          </cell>
          <cell r="V1436">
            <v>0</v>
          </cell>
          <cell r="W1436">
            <v>0</v>
          </cell>
          <cell r="X1436" t="str">
            <v>March2010-2011</v>
          </cell>
          <cell r="Y1436" t="str">
            <v>March2010-2011RadioCONSER</v>
          </cell>
          <cell r="Z1436" t="str">
            <v>Radio53404CONSER</v>
          </cell>
          <cell r="AA1436" t="str">
            <v>March2010-2011WACON-4B</v>
          </cell>
          <cell r="AB1436" t="str">
            <v>RadioCONSER</v>
          </cell>
          <cell r="AC1436" t="str">
            <v>YesCONSERRadio53404</v>
          </cell>
          <cell r="AD1436" t="str">
            <v>WACON-4BMarchMCCR</v>
          </cell>
          <cell r="AE1436" t="str">
            <v>RadioCONSER53404March</v>
          </cell>
          <cell r="AF1436">
            <v>0</v>
          </cell>
          <cell r="AG1436">
            <v>132.81</v>
          </cell>
          <cell r="AH1436">
            <v>0</v>
          </cell>
          <cell r="AI1436">
            <v>0</v>
          </cell>
          <cell r="AJ1436">
            <v>0</v>
          </cell>
          <cell r="AK1436">
            <v>0</v>
          </cell>
          <cell r="AL1436">
            <v>0</v>
          </cell>
          <cell r="AM1436">
            <v>132.81</v>
          </cell>
          <cell r="AN1436">
            <v>0</v>
          </cell>
          <cell r="AO1436">
            <v>0</v>
          </cell>
          <cell r="AP1436">
            <v>0</v>
          </cell>
          <cell r="AQ1436">
            <v>0</v>
          </cell>
          <cell r="AR1436">
            <v>0</v>
          </cell>
          <cell r="AS1436">
            <v>0</v>
          </cell>
          <cell r="AT1436">
            <v>0</v>
          </cell>
          <cell r="AU1436">
            <v>0</v>
          </cell>
          <cell r="AV1436">
            <v>0</v>
          </cell>
        </row>
        <row r="1437">
          <cell r="A1437" t="str">
            <v>March</v>
          </cell>
          <cell r="B1437" t="str">
            <v>2010-2011</v>
          </cell>
          <cell r="C1437" t="str">
            <v>18226.511200.912</v>
          </cell>
          <cell r="D1437" t="str">
            <v>CONSER</v>
          </cell>
          <cell r="E1437" t="str">
            <v>MCCR</v>
          </cell>
          <cell r="F1437">
            <v>40623</v>
          </cell>
          <cell r="G1437">
            <v>53406</v>
          </cell>
          <cell r="H1437" t="str">
            <v>Cox Radio WWKA FM</v>
          </cell>
          <cell r="I1437">
            <v>245.43</v>
          </cell>
          <cell r="J1437" t="str">
            <v>00141517</v>
          </cell>
          <cell r="K1437" t="str">
            <v>00361664</v>
          </cell>
          <cell r="L1437" t="str">
            <v>IN-WKA-111023962</v>
          </cell>
          <cell r="M1437" t="str">
            <v>Additional Funding for 2010</v>
          </cell>
          <cell r="N1437" t="str">
            <v>WACON-4B</v>
          </cell>
          <cell r="O1437" t="str">
            <v>Radio</v>
          </cell>
          <cell r="P1437" t="str">
            <v>Yes</v>
          </cell>
          <cell r="Q1437">
            <v>245.43</v>
          </cell>
          <cell r="R1437">
            <v>0</v>
          </cell>
          <cell r="S1437">
            <v>0</v>
          </cell>
          <cell r="T1437">
            <v>0</v>
          </cell>
          <cell r="U1437">
            <v>245.43</v>
          </cell>
          <cell r="V1437">
            <v>0</v>
          </cell>
          <cell r="W1437">
            <v>0</v>
          </cell>
          <cell r="X1437" t="str">
            <v>March2010-2011</v>
          </cell>
          <cell r="Y1437" t="str">
            <v>March2010-2011RadioCONSER</v>
          </cell>
          <cell r="Z1437" t="str">
            <v>Radio53406CONSER</v>
          </cell>
          <cell r="AA1437" t="str">
            <v>March2010-2011WACON-4B</v>
          </cell>
          <cell r="AB1437" t="str">
            <v>RadioCONSER</v>
          </cell>
          <cell r="AC1437" t="str">
            <v>YesCONSERRadio53406</v>
          </cell>
          <cell r="AD1437" t="str">
            <v>WACON-4BMarchMCCR</v>
          </cell>
          <cell r="AE1437" t="str">
            <v>RadioCONSER53406March</v>
          </cell>
          <cell r="AF1437">
            <v>0</v>
          </cell>
          <cell r="AG1437">
            <v>245.43</v>
          </cell>
          <cell r="AH1437">
            <v>0</v>
          </cell>
          <cell r="AI1437">
            <v>0</v>
          </cell>
          <cell r="AJ1437">
            <v>0</v>
          </cell>
          <cell r="AK1437">
            <v>0</v>
          </cell>
          <cell r="AL1437">
            <v>0</v>
          </cell>
          <cell r="AM1437">
            <v>245.43</v>
          </cell>
          <cell r="AN1437">
            <v>0</v>
          </cell>
          <cell r="AO1437">
            <v>0</v>
          </cell>
          <cell r="AP1437">
            <v>0</v>
          </cell>
          <cell r="AQ1437">
            <v>0</v>
          </cell>
          <cell r="AR1437">
            <v>0</v>
          </cell>
          <cell r="AS1437">
            <v>0</v>
          </cell>
          <cell r="AT1437">
            <v>0</v>
          </cell>
          <cell r="AU1437">
            <v>0</v>
          </cell>
          <cell r="AV1437">
            <v>0</v>
          </cell>
        </row>
        <row r="1438">
          <cell r="A1438" t="str">
            <v>March</v>
          </cell>
          <cell r="B1438" t="str">
            <v>2010-2011</v>
          </cell>
          <cell r="C1438" t="str">
            <v>18226.511200.912</v>
          </cell>
          <cell r="D1438" t="str">
            <v>CONSER</v>
          </cell>
          <cell r="E1438" t="str">
            <v>MCCR</v>
          </cell>
          <cell r="F1438">
            <v>40623</v>
          </cell>
          <cell r="G1438">
            <v>51440</v>
          </cell>
          <cell r="H1438" t="str">
            <v>WLOQ Gross Communications Corp</v>
          </cell>
          <cell r="I1438">
            <v>177.43</v>
          </cell>
          <cell r="J1438" t="str">
            <v>00141532</v>
          </cell>
          <cell r="K1438" t="str">
            <v>00361664</v>
          </cell>
          <cell r="L1438" t="str">
            <v>IN-1110221829</v>
          </cell>
          <cell r="M1438" t="str">
            <v>Additional Funding for 2010</v>
          </cell>
          <cell r="N1438" t="str">
            <v>WACON-4B</v>
          </cell>
          <cell r="O1438" t="str">
            <v>Radio</v>
          </cell>
          <cell r="P1438" t="str">
            <v>Yes</v>
          </cell>
          <cell r="Q1438">
            <v>177.43</v>
          </cell>
          <cell r="R1438">
            <v>0</v>
          </cell>
          <cell r="S1438">
            <v>0</v>
          </cell>
          <cell r="T1438">
            <v>0</v>
          </cell>
          <cell r="U1438">
            <v>177.43</v>
          </cell>
          <cell r="V1438">
            <v>0</v>
          </cell>
          <cell r="W1438">
            <v>0</v>
          </cell>
          <cell r="X1438" t="str">
            <v>March2010-2011</v>
          </cell>
          <cell r="Y1438" t="str">
            <v>March2010-2011RadioCONSER</v>
          </cell>
          <cell r="Z1438" t="str">
            <v>Radio51440CONSER</v>
          </cell>
          <cell r="AA1438" t="str">
            <v>March2010-2011WACON-4B</v>
          </cell>
          <cell r="AB1438" t="str">
            <v>RadioCONSER</v>
          </cell>
          <cell r="AC1438" t="str">
            <v>YesCONSERRadio51440</v>
          </cell>
          <cell r="AD1438" t="str">
            <v>WACON-4BMarchMCCR</v>
          </cell>
          <cell r="AE1438" t="str">
            <v>RadioCONSER51440March</v>
          </cell>
          <cell r="AF1438">
            <v>0</v>
          </cell>
          <cell r="AG1438">
            <v>177.43</v>
          </cell>
          <cell r="AH1438">
            <v>0</v>
          </cell>
          <cell r="AI1438">
            <v>0</v>
          </cell>
          <cell r="AJ1438">
            <v>0</v>
          </cell>
          <cell r="AK1438">
            <v>0</v>
          </cell>
          <cell r="AL1438">
            <v>0</v>
          </cell>
          <cell r="AM1438">
            <v>177.43</v>
          </cell>
          <cell r="AN1438">
            <v>0</v>
          </cell>
          <cell r="AO1438">
            <v>0</v>
          </cell>
          <cell r="AP1438">
            <v>0</v>
          </cell>
          <cell r="AQ1438">
            <v>0</v>
          </cell>
          <cell r="AR1438">
            <v>0</v>
          </cell>
          <cell r="AS1438">
            <v>0</v>
          </cell>
          <cell r="AT1438">
            <v>0</v>
          </cell>
          <cell r="AU1438">
            <v>0</v>
          </cell>
          <cell r="AV1438">
            <v>0</v>
          </cell>
        </row>
        <row r="1439">
          <cell r="A1439" t="str">
            <v>April</v>
          </cell>
          <cell r="B1439" t="str">
            <v>2010-2011</v>
          </cell>
          <cell r="C1439" t="str">
            <v>18226.511200.912</v>
          </cell>
          <cell r="D1439" t="str">
            <v>CONSER</v>
          </cell>
          <cell r="E1439" t="str">
            <v>MCCR</v>
          </cell>
          <cell r="F1439">
            <v>40644</v>
          </cell>
          <cell r="G1439">
            <v>165420</v>
          </cell>
          <cell r="H1439" t="str">
            <v>CBS Radio</v>
          </cell>
          <cell r="I1439">
            <v>970</v>
          </cell>
          <cell r="J1439" t="str">
            <v>00141805</v>
          </cell>
          <cell r="K1439" t="str">
            <v>00361664</v>
          </cell>
          <cell r="L1439" t="str">
            <v>2243-105872</v>
          </cell>
          <cell r="M1439" t="str">
            <v>Annual Print, Internet &amp;</v>
          </cell>
          <cell r="N1439" t="str">
            <v>WACON-4B</v>
          </cell>
          <cell r="O1439" t="str">
            <v>Radio</v>
          </cell>
          <cell r="P1439" t="str">
            <v>No</v>
          </cell>
          <cell r="Q1439">
            <v>0</v>
          </cell>
          <cell r="R1439">
            <v>970</v>
          </cell>
          <cell r="S1439">
            <v>0</v>
          </cell>
          <cell r="T1439">
            <v>0</v>
          </cell>
          <cell r="U1439">
            <v>0</v>
          </cell>
          <cell r="V1439">
            <v>0</v>
          </cell>
          <cell r="W1439">
            <v>970</v>
          </cell>
          <cell r="X1439" t="str">
            <v>April2010-2011</v>
          </cell>
          <cell r="Y1439" t="str">
            <v>April2010-2011RadioCONSER</v>
          </cell>
          <cell r="Z1439" t="str">
            <v>Radio165420CONSER</v>
          </cell>
          <cell r="AA1439" t="str">
            <v>April2010-2011WACON-4B</v>
          </cell>
          <cell r="AB1439" t="str">
            <v>RadioCONSER</v>
          </cell>
          <cell r="AC1439" t="str">
            <v>NoCONSERRadio165420</v>
          </cell>
          <cell r="AD1439" t="str">
            <v>WACON-4BAprilMCCR</v>
          </cell>
          <cell r="AE1439" t="str">
            <v>RadioCONSER165420April</v>
          </cell>
          <cell r="AF1439">
            <v>0</v>
          </cell>
          <cell r="AG1439">
            <v>970</v>
          </cell>
          <cell r="AH1439">
            <v>0</v>
          </cell>
          <cell r="AI1439">
            <v>0</v>
          </cell>
          <cell r="AJ1439">
            <v>0</v>
          </cell>
          <cell r="AK1439">
            <v>0</v>
          </cell>
          <cell r="AL1439">
            <v>0</v>
          </cell>
          <cell r="AM1439">
            <v>0</v>
          </cell>
          <cell r="AN1439">
            <v>970</v>
          </cell>
          <cell r="AO1439">
            <v>0</v>
          </cell>
          <cell r="AP1439">
            <v>0</v>
          </cell>
          <cell r="AQ1439">
            <v>0</v>
          </cell>
          <cell r="AR1439">
            <v>0</v>
          </cell>
          <cell r="AS1439">
            <v>0</v>
          </cell>
          <cell r="AT1439">
            <v>0</v>
          </cell>
          <cell r="AU1439">
            <v>0</v>
          </cell>
          <cell r="AV1439">
            <v>0</v>
          </cell>
        </row>
        <row r="1440">
          <cell r="A1440" t="str">
            <v>April</v>
          </cell>
          <cell r="B1440" t="str">
            <v>2010-2011</v>
          </cell>
          <cell r="C1440" t="str">
            <v>18226.511200.912</v>
          </cell>
          <cell r="D1440" t="str">
            <v>CONSER</v>
          </cell>
          <cell r="E1440" t="str">
            <v>MCCR</v>
          </cell>
          <cell r="F1440">
            <v>40644</v>
          </cell>
          <cell r="G1440">
            <v>165420</v>
          </cell>
          <cell r="H1440" t="str">
            <v>CBS Radio</v>
          </cell>
          <cell r="I1440">
            <v>980</v>
          </cell>
          <cell r="J1440" t="str">
            <v>00141806</v>
          </cell>
          <cell r="K1440" t="str">
            <v>00361664</v>
          </cell>
          <cell r="L1440" t="str">
            <v>2242-104883</v>
          </cell>
          <cell r="M1440" t="str">
            <v>Annual Print, Internet &amp;</v>
          </cell>
          <cell r="N1440" t="str">
            <v>WACON-4B</v>
          </cell>
          <cell r="O1440" t="str">
            <v>Radio</v>
          </cell>
          <cell r="P1440" t="str">
            <v>No</v>
          </cell>
          <cell r="Q1440">
            <v>0</v>
          </cell>
          <cell r="R1440">
            <v>980</v>
          </cell>
          <cell r="S1440">
            <v>0</v>
          </cell>
          <cell r="T1440">
            <v>0</v>
          </cell>
          <cell r="U1440">
            <v>0</v>
          </cell>
          <cell r="V1440">
            <v>0</v>
          </cell>
          <cell r="W1440">
            <v>980</v>
          </cell>
          <cell r="X1440" t="str">
            <v>April2010-2011</v>
          </cell>
          <cell r="Y1440" t="str">
            <v>April2010-2011RadioCONSER</v>
          </cell>
          <cell r="Z1440" t="str">
            <v>Radio165420CONSER</v>
          </cell>
          <cell r="AA1440" t="str">
            <v>April2010-2011WACON-4B</v>
          </cell>
          <cell r="AB1440" t="str">
            <v>RadioCONSER</v>
          </cell>
          <cell r="AC1440" t="str">
            <v>NoCONSERRadio165420</v>
          </cell>
          <cell r="AD1440" t="str">
            <v>WACON-4BAprilMCCR</v>
          </cell>
          <cell r="AE1440" t="str">
            <v>RadioCONSER165420April</v>
          </cell>
          <cell r="AF1440">
            <v>0</v>
          </cell>
          <cell r="AG1440">
            <v>980</v>
          </cell>
          <cell r="AH1440">
            <v>0</v>
          </cell>
          <cell r="AI1440">
            <v>0</v>
          </cell>
          <cell r="AJ1440">
            <v>0</v>
          </cell>
          <cell r="AK1440">
            <v>0</v>
          </cell>
          <cell r="AL1440">
            <v>0</v>
          </cell>
          <cell r="AM1440">
            <v>0</v>
          </cell>
          <cell r="AN1440">
            <v>980</v>
          </cell>
          <cell r="AO1440">
            <v>0</v>
          </cell>
          <cell r="AP1440">
            <v>0</v>
          </cell>
          <cell r="AQ1440">
            <v>0</v>
          </cell>
          <cell r="AR1440">
            <v>0</v>
          </cell>
          <cell r="AS1440">
            <v>0</v>
          </cell>
          <cell r="AT1440">
            <v>0</v>
          </cell>
          <cell r="AU1440">
            <v>0</v>
          </cell>
          <cell r="AV1440">
            <v>0</v>
          </cell>
        </row>
        <row r="1441">
          <cell r="A1441" t="str">
            <v>April</v>
          </cell>
          <cell r="B1441" t="str">
            <v>2010-2011</v>
          </cell>
          <cell r="C1441" t="str">
            <v>18226.511200.912</v>
          </cell>
          <cell r="D1441" t="str">
            <v>CONSER</v>
          </cell>
          <cell r="E1441" t="str">
            <v>MCCR</v>
          </cell>
          <cell r="F1441">
            <v>40644</v>
          </cell>
          <cell r="G1441">
            <v>53403</v>
          </cell>
          <cell r="H1441" t="str">
            <v>Cox Radio WDBO AM</v>
          </cell>
          <cell r="I1441">
            <v>571.20000000000005</v>
          </cell>
          <cell r="J1441" t="str">
            <v>00141809</v>
          </cell>
          <cell r="K1441" t="str">
            <v>00361664</v>
          </cell>
          <cell r="L1441" t="str">
            <v>IN-DBO-111034380</v>
          </cell>
          <cell r="M1441" t="str">
            <v>Annual Print, Internet &amp;</v>
          </cell>
          <cell r="N1441" t="str">
            <v>WACON-4B</v>
          </cell>
          <cell r="O1441" t="str">
            <v>Radio</v>
          </cell>
          <cell r="P1441" t="str">
            <v>Yes</v>
          </cell>
          <cell r="Q1441">
            <v>571.20000000000005</v>
          </cell>
          <cell r="R1441">
            <v>0</v>
          </cell>
          <cell r="S1441">
            <v>0</v>
          </cell>
          <cell r="T1441">
            <v>0</v>
          </cell>
          <cell r="U1441">
            <v>571.20000000000005</v>
          </cell>
          <cell r="V1441">
            <v>0</v>
          </cell>
          <cell r="W1441">
            <v>0</v>
          </cell>
          <cell r="X1441" t="str">
            <v>April2010-2011</v>
          </cell>
          <cell r="Y1441" t="str">
            <v>April2010-2011RadioCONSER</v>
          </cell>
          <cell r="Z1441" t="str">
            <v>Radio53403CONSER</v>
          </cell>
          <cell r="AA1441" t="str">
            <v>April2010-2011WACON-4B</v>
          </cell>
          <cell r="AB1441" t="str">
            <v>RadioCONSER</v>
          </cell>
          <cell r="AC1441" t="str">
            <v>YesCONSERRadio53403</v>
          </cell>
          <cell r="AD1441" t="str">
            <v>WACON-4BAprilMCCR</v>
          </cell>
          <cell r="AE1441" t="str">
            <v>RadioCONSER53403April</v>
          </cell>
          <cell r="AF1441">
            <v>0</v>
          </cell>
          <cell r="AG1441">
            <v>571.20000000000005</v>
          </cell>
          <cell r="AH1441">
            <v>0</v>
          </cell>
          <cell r="AI1441">
            <v>0</v>
          </cell>
          <cell r="AJ1441">
            <v>0</v>
          </cell>
          <cell r="AK1441">
            <v>0</v>
          </cell>
          <cell r="AL1441">
            <v>0</v>
          </cell>
          <cell r="AM1441">
            <v>0</v>
          </cell>
          <cell r="AN1441">
            <v>571.20000000000005</v>
          </cell>
          <cell r="AO1441">
            <v>0</v>
          </cell>
          <cell r="AP1441">
            <v>0</v>
          </cell>
          <cell r="AQ1441">
            <v>0</v>
          </cell>
          <cell r="AR1441">
            <v>0</v>
          </cell>
          <cell r="AS1441">
            <v>0</v>
          </cell>
          <cell r="AT1441">
            <v>0</v>
          </cell>
          <cell r="AU1441">
            <v>0</v>
          </cell>
          <cell r="AV1441">
            <v>0</v>
          </cell>
        </row>
        <row r="1442">
          <cell r="A1442" t="str">
            <v>April</v>
          </cell>
          <cell r="B1442" t="str">
            <v>2010-2011</v>
          </cell>
          <cell r="C1442" t="str">
            <v>18226.511200.912</v>
          </cell>
          <cell r="D1442" t="str">
            <v>CONSER</v>
          </cell>
          <cell r="E1442" t="str">
            <v>MCCR</v>
          </cell>
          <cell r="F1442">
            <v>40644</v>
          </cell>
          <cell r="G1442">
            <v>121382</v>
          </cell>
          <cell r="H1442" t="str">
            <v>Cox Radio WHTQ FM</v>
          </cell>
          <cell r="I1442">
            <v>341.69</v>
          </cell>
          <cell r="J1442" t="str">
            <v>00141804</v>
          </cell>
          <cell r="K1442" t="str">
            <v>00361664</v>
          </cell>
          <cell r="L1442" t="str">
            <v>IN-HTQ-111033335</v>
          </cell>
          <cell r="M1442" t="str">
            <v>Annual Print, Internet &amp;</v>
          </cell>
          <cell r="N1442" t="str">
            <v>WACON-4B</v>
          </cell>
          <cell r="O1442" t="str">
            <v>Radio</v>
          </cell>
          <cell r="P1442" t="str">
            <v>Yes</v>
          </cell>
          <cell r="Q1442">
            <v>341.69</v>
          </cell>
          <cell r="R1442">
            <v>0</v>
          </cell>
          <cell r="S1442">
            <v>0</v>
          </cell>
          <cell r="T1442">
            <v>0</v>
          </cell>
          <cell r="U1442">
            <v>341.69</v>
          </cell>
          <cell r="V1442">
            <v>0</v>
          </cell>
          <cell r="W1442">
            <v>0</v>
          </cell>
          <cell r="X1442" t="str">
            <v>April2010-2011</v>
          </cell>
          <cell r="Y1442" t="str">
            <v>April2010-2011RadioCONSER</v>
          </cell>
          <cell r="Z1442" t="str">
            <v>Radio121382CONSER</v>
          </cell>
          <cell r="AA1442" t="str">
            <v>April2010-2011WACON-4B</v>
          </cell>
          <cell r="AB1442" t="str">
            <v>RadioCONSER</v>
          </cell>
          <cell r="AC1442" t="str">
            <v>YesCONSERRadio121382</v>
          </cell>
          <cell r="AD1442" t="str">
            <v>WACON-4BAprilMCCR</v>
          </cell>
          <cell r="AE1442" t="str">
            <v>RadioCONSER121382April</v>
          </cell>
          <cell r="AF1442">
            <v>0</v>
          </cell>
          <cell r="AG1442">
            <v>341.69</v>
          </cell>
          <cell r="AH1442">
            <v>0</v>
          </cell>
          <cell r="AI1442">
            <v>0</v>
          </cell>
          <cell r="AJ1442">
            <v>0</v>
          </cell>
          <cell r="AK1442">
            <v>0</v>
          </cell>
          <cell r="AL1442">
            <v>0</v>
          </cell>
          <cell r="AM1442">
            <v>0</v>
          </cell>
          <cell r="AN1442">
            <v>341.69</v>
          </cell>
          <cell r="AO1442">
            <v>0</v>
          </cell>
          <cell r="AP1442">
            <v>0</v>
          </cell>
          <cell r="AQ1442">
            <v>0</v>
          </cell>
          <cell r="AR1442">
            <v>0</v>
          </cell>
          <cell r="AS1442">
            <v>0</v>
          </cell>
          <cell r="AT1442">
            <v>0</v>
          </cell>
          <cell r="AU1442">
            <v>0</v>
          </cell>
          <cell r="AV1442">
            <v>0</v>
          </cell>
        </row>
        <row r="1443">
          <cell r="A1443" t="str">
            <v>April</v>
          </cell>
          <cell r="B1443" t="str">
            <v>2010-2011</v>
          </cell>
          <cell r="C1443" t="str">
            <v>18226.511200.912</v>
          </cell>
          <cell r="D1443" t="str">
            <v>CONSER</v>
          </cell>
          <cell r="E1443" t="str">
            <v>MCCR</v>
          </cell>
          <cell r="F1443">
            <v>40645</v>
          </cell>
          <cell r="G1443">
            <v>26733</v>
          </cell>
          <cell r="H1443" t="str">
            <v>Clear Channel Broadcasting Inc</v>
          </cell>
          <cell r="I1443">
            <v>215.56</v>
          </cell>
          <cell r="J1443" t="str">
            <v>00141810</v>
          </cell>
          <cell r="K1443" t="str">
            <v>00361664</v>
          </cell>
          <cell r="L1443" t="str">
            <v>106-196364</v>
          </cell>
          <cell r="M1443" t="str">
            <v>Annual Print, Internet &amp;</v>
          </cell>
          <cell r="N1443" t="str">
            <v>WACON-4B</v>
          </cell>
          <cell r="O1443" t="str">
            <v>Radio</v>
          </cell>
          <cell r="P1443" t="str">
            <v>Yes</v>
          </cell>
          <cell r="Q1443">
            <v>215.56</v>
          </cell>
          <cell r="R1443">
            <v>0</v>
          </cell>
          <cell r="S1443">
            <v>0</v>
          </cell>
          <cell r="T1443">
            <v>0</v>
          </cell>
          <cell r="U1443">
            <v>215.56</v>
          </cell>
          <cell r="V1443">
            <v>0</v>
          </cell>
          <cell r="W1443">
            <v>0</v>
          </cell>
          <cell r="X1443" t="str">
            <v>April2010-2011</v>
          </cell>
          <cell r="Y1443" t="str">
            <v>April2010-2011RadioCONSER</v>
          </cell>
          <cell r="Z1443" t="str">
            <v>Radio26733CONSER</v>
          </cell>
          <cell r="AA1443" t="str">
            <v>April2010-2011WACON-4B</v>
          </cell>
          <cell r="AB1443" t="str">
            <v>RadioCONSER</v>
          </cell>
          <cell r="AC1443" t="str">
            <v>YesCONSERRadio26733</v>
          </cell>
          <cell r="AD1443" t="str">
            <v>WACON-4BAprilMCCR</v>
          </cell>
          <cell r="AE1443" t="str">
            <v>RadioCONSER26733April</v>
          </cell>
          <cell r="AF1443">
            <v>0</v>
          </cell>
          <cell r="AG1443">
            <v>215.56</v>
          </cell>
          <cell r="AH1443">
            <v>0</v>
          </cell>
          <cell r="AI1443">
            <v>0</v>
          </cell>
          <cell r="AJ1443">
            <v>0</v>
          </cell>
          <cell r="AK1443">
            <v>0</v>
          </cell>
          <cell r="AL1443">
            <v>0</v>
          </cell>
          <cell r="AM1443">
            <v>0</v>
          </cell>
          <cell r="AN1443">
            <v>215.56</v>
          </cell>
          <cell r="AO1443">
            <v>0</v>
          </cell>
          <cell r="AP1443">
            <v>0</v>
          </cell>
          <cell r="AQ1443">
            <v>0</v>
          </cell>
          <cell r="AR1443">
            <v>0</v>
          </cell>
          <cell r="AS1443">
            <v>0</v>
          </cell>
          <cell r="AT1443">
            <v>0</v>
          </cell>
          <cell r="AU1443">
            <v>0</v>
          </cell>
          <cell r="AV1443">
            <v>0</v>
          </cell>
        </row>
        <row r="1444">
          <cell r="A1444" t="str">
            <v>April</v>
          </cell>
          <cell r="B1444" t="str">
            <v>2010-2011</v>
          </cell>
          <cell r="C1444" t="str">
            <v>18226.511200.912</v>
          </cell>
          <cell r="D1444" t="str">
            <v>CONSER</v>
          </cell>
          <cell r="E1444" t="str">
            <v>MCCR</v>
          </cell>
          <cell r="F1444">
            <v>40645</v>
          </cell>
          <cell r="G1444">
            <v>26733</v>
          </cell>
          <cell r="H1444" t="str">
            <v>Clear Channel Broadcasting Inc</v>
          </cell>
          <cell r="I1444">
            <v>406.29</v>
          </cell>
          <cell r="J1444" t="str">
            <v>00141810</v>
          </cell>
          <cell r="K1444" t="str">
            <v>00361664</v>
          </cell>
          <cell r="L1444" t="str">
            <v>106-197156</v>
          </cell>
          <cell r="M1444" t="str">
            <v>Annual Print, Internet &amp;</v>
          </cell>
          <cell r="N1444" t="str">
            <v>WACON-4B</v>
          </cell>
          <cell r="O1444" t="str">
            <v>Radio</v>
          </cell>
          <cell r="P1444" t="str">
            <v>Yes</v>
          </cell>
          <cell r="Q1444">
            <v>406.29</v>
          </cell>
          <cell r="R1444">
            <v>0</v>
          </cell>
          <cell r="S1444">
            <v>0</v>
          </cell>
          <cell r="T1444">
            <v>0</v>
          </cell>
          <cell r="U1444">
            <v>406.29</v>
          </cell>
          <cell r="V1444">
            <v>0</v>
          </cell>
          <cell r="W1444">
            <v>0</v>
          </cell>
          <cell r="X1444" t="str">
            <v>April2010-2011</v>
          </cell>
          <cell r="Y1444" t="str">
            <v>April2010-2011RadioCONSER</v>
          </cell>
          <cell r="Z1444" t="str">
            <v>Radio26733CONSER</v>
          </cell>
          <cell r="AA1444" t="str">
            <v>April2010-2011WACON-4B</v>
          </cell>
          <cell r="AB1444" t="str">
            <v>RadioCONSER</v>
          </cell>
          <cell r="AC1444" t="str">
            <v>YesCONSERRadio26733</v>
          </cell>
          <cell r="AD1444" t="str">
            <v>WACON-4BAprilMCCR</v>
          </cell>
          <cell r="AE1444" t="str">
            <v>RadioCONSER26733April</v>
          </cell>
          <cell r="AF1444">
            <v>0</v>
          </cell>
          <cell r="AG1444">
            <v>406.29</v>
          </cell>
          <cell r="AH1444">
            <v>0</v>
          </cell>
          <cell r="AI1444">
            <v>0</v>
          </cell>
          <cell r="AJ1444">
            <v>0</v>
          </cell>
          <cell r="AK1444">
            <v>0</v>
          </cell>
          <cell r="AL1444">
            <v>0</v>
          </cell>
          <cell r="AM1444">
            <v>0</v>
          </cell>
          <cell r="AN1444">
            <v>406.29</v>
          </cell>
          <cell r="AO1444">
            <v>0</v>
          </cell>
          <cell r="AP1444">
            <v>0</v>
          </cell>
          <cell r="AQ1444">
            <v>0</v>
          </cell>
          <cell r="AR1444">
            <v>0</v>
          </cell>
          <cell r="AS1444">
            <v>0</v>
          </cell>
          <cell r="AT1444">
            <v>0</v>
          </cell>
          <cell r="AU1444">
            <v>0</v>
          </cell>
          <cell r="AV1444">
            <v>0</v>
          </cell>
        </row>
        <row r="1445">
          <cell r="A1445" t="str">
            <v>April</v>
          </cell>
          <cell r="B1445" t="str">
            <v>2010-2011</v>
          </cell>
          <cell r="C1445" t="str">
            <v>18226.511200.912</v>
          </cell>
          <cell r="D1445" t="str">
            <v>CONSER</v>
          </cell>
          <cell r="E1445" t="str">
            <v>MCCR</v>
          </cell>
          <cell r="F1445">
            <v>40645</v>
          </cell>
          <cell r="G1445">
            <v>26733</v>
          </cell>
          <cell r="H1445" t="str">
            <v>Clear Channel Broadcasting Inc</v>
          </cell>
          <cell r="I1445">
            <v>567.79999999999995</v>
          </cell>
          <cell r="J1445" t="str">
            <v>00141810</v>
          </cell>
          <cell r="K1445" t="str">
            <v>00361664</v>
          </cell>
          <cell r="L1445" t="str">
            <v>106-197161</v>
          </cell>
          <cell r="M1445" t="str">
            <v>Annual Print, Internet &amp;</v>
          </cell>
          <cell r="N1445" t="str">
            <v>WACON-4B</v>
          </cell>
          <cell r="O1445" t="str">
            <v>Radio</v>
          </cell>
          <cell r="P1445" t="str">
            <v>Yes</v>
          </cell>
          <cell r="Q1445">
            <v>567.79999999999995</v>
          </cell>
          <cell r="R1445">
            <v>0</v>
          </cell>
          <cell r="S1445">
            <v>0</v>
          </cell>
          <cell r="T1445">
            <v>0</v>
          </cell>
          <cell r="U1445">
            <v>567.79999999999995</v>
          </cell>
          <cell r="V1445">
            <v>0</v>
          </cell>
          <cell r="W1445">
            <v>0</v>
          </cell>
          <cell r="X1445" t="str">
            <v>April2010-2011</v>
          </cell>
          <cell r="Y1445" t="str">
            <v>April2010-2011RadioCONSER</v>
          </cell>
          <cell r="Z1445" t="str">
            <v>Radio26733CONSER</v>
          </cell>
          <cell r="AA1445" t="str">
            <v>April2010-2011WACON-4B</v>
          </cell>
          <cell r="AB1445" t="str">
            <v>RadioCONSER</v>
          </cell>
          <cell r="AC1445" t="str">
            <v>YesCONSERRadio26733</v>
          </cell>
          <cell r="AD1445" t="str">
            <v>WACON-4BAprilMCCR</v>
          </cell>
          <cell r="AE1445" t="str">
            <v>RadioCONSER26733April</v>
          </cell>
          <cell r="AF1445">
            <v>0</v>
          </cell>
          <cell r="AG1445">
            <v>567.79999999999995</v>
          </cell>
          <cell r="AH1445">
            <v>0</v>
          </cell>
          <cell r="AI1445">
            <v>0</v>
          </cell>
          <cell r="AJ1445">
            <v>0</v>
          </cell>
          <cell r="AK1445">
            <v>0</v>
          </cell>
          <cell r="AL1445">
            <v>0</v>
          </cell>
          <cell r="AM1445">
            <v>0</v>
          </cell>
          <cell r="AN1445">
            <v>567.79999999999995</v>
          </cell>
          <cell r="AO1445">
            <v>0</v>
          </cell>
          <cell r="AP1445">
            <v>0</v>
          </cell>
          <cell r="AQ1445">
            <v>0</v>
          </cell>
          <cell r="AR1445">
            <v>0</v>
          </cell>
          <cell r="AS1445">
            <v>0</v>
          </cell>
          <cell r="AT1445">
            <v>0</v>
          </cell>
          <cell r="AU1445">
            <v>0</v>
          </cell>
          <cell r="AV1445">
            <v>0</v>
          </cell>
        </row>
        <row r="1446">
          <cell r="A1446" t="str">
            <v>April</v>
          </cell>
          <cell r="B1446" t="str">
            <v>2010-2011</v>
          </cell>
          <cell r="C1446" t="str">
            <v>18226.511200.912</v>
          </cell>
          <cell r="D1446" t="str">
            <v>CONSER</v>
          </cell>
          <cell r="E1446" t="str">
            <v>MCCR</v>
          </cell>
          <cell r="F1446">
            <v>40645</v>
          </cell>
          <cell r="G1446">
            <v>53406</v>
          </cell>
          <cell r="H1446" t="str">
            <v>Cox Radio WWKA FM</v>
          </cell>
          <cell r="I1446">
            <v>392.69</v>
          </cell>
          <cell r="J1446" t="str">
            <v>00141816</v>
          </cell>
          <cell r="K1446" t="str">
            <v>00361664</v>
          </cell>
          <cell r="L1446" t="str">
            <v>IN-WKA-111034213</v>
          </cell>
          <cell r="M1446" t="str">
            <v>Annual Print, Internet &amp;</v>
          </cell>
          <cell r="N1446" t="str">
            <v>WACON-4B</v>
          </cell>
          <cell r="O1446" t="str">
            <v>Radio</v>
          </cell>
          <cell r="P1446" t="str">
            <v>Yes</v>
          </cell>
          <cell r="Q1446">
            <v>392.69</v>
          </cell>
          <cell r="R1446">
            <v>0</v>
          </cell>
          <cell r="S1446">
            <v>0</v>
          </cell>
          <cell r="T1446">
            <v>0</v>
          </cell>
          <cell r="U1446">
            <v>392.69</v>
          </cell>
          <cell r="V1446">
            <v>0</v>
          </cell>
          <cell r="W1446">
            <v>0</v>
          </cell>
          <cell r="X1446" t="str">
            <v>April2010-2011</v>
          </cell>
          <cell r="Y1446" t="str">
            <v>April2010-2011RadioCONSER</v>
          </cell>
          <cell r="Z1446" t="str">
            <v>Radio53406CONSER</v>
          </cell>
          <cell r="AA1446" t="str">
            <v>April2010-2011WACON-4B</v>
          </cell>
          <cell r="AB1446" t="str">
            <v>RadioCONSER</v>
          </cell>
          <cell r="AC1446" t="str">
            <v>YesCONSERRadio53406</v>
          </cell>
          <cell r="AD1446" t="str">
            <v>WACON-4BAprilMCCR</v>
          </cell>
          <cell r="AE1446" t="str">
            <v>RadioCONSER53406April</v>
          </cell>
          <cell r="AF1446">
            <v>0</v>
          </cell>
          <cell r="AG1446">
            <v>392.69</v>
          </cell>
          <cell r="AH1446">
            <v>0</v>
          </cell>
          <cell r="AI1446">
            <v>0</v>
          </cell>
          <cell r="AJ1446">
            <v>0</v>
          </cell>
          <cell r="AK1446">
            <v>0</v>
          </cell>
          <cell r="AL1446">
            <v>0</v>
          </cell>
          <cell r="AM1446">
            <v>0</v>
          </cell>
          <cell r="AN1446">
            <v>392.69</v>
          </cell>
          <cell r="AO1446">
            <v>0</v>
          </cell>
          <cell r="AP1446">
            <v>0</v>
          </cell>
          <cell r="AQ1446">
            <v>0</v>
          </cell>
          <cell r="AR1446">
            <v>0</v>
          </cell>
          <cell r="AS1446">
            <v>0</v>
          </cell>
          <cell r="AT1446">
            <v>0</v>
          </cell>
          <cell r="AU1446">
            <v>0</v>
          </cell>
          <cell r="AV1446">
            <v>0</v>
          </cell>
        </row>
        <row r="1447">
          <cell r="A1447" t="str">
            <v>April</v>
          </cell>
          <cell r="B1447" t="str">
            <v>2010-2011</v>
          </cell>
          <cell r="C1447" t="str">
            <v>18226.511200.912</v>
          </cell>
          <cell r="D1447" t="str">
            <v>CONSER</v>
          </cell>
          <cell r="E1447" t="str">
            <v>MCCR</v>
          </cell>
          <cell r="F1447">
            <v>40646</v>
          </cell>
          <cell r="G1447">
            <v>26733</v>
          </cell>
          <cell r="H1447" t="str">
            <v>Clear Channel Broadcasting Inc</v>
          </cell>
          <cell r="I1447">
            <v>271.64999999999998</v>
          </cell>
          <cell r="J1447" t="str">
            <v>00141826</v>
          </cell>
          <cell r="K1447" t="str">
            <v>00361664</v>
          </cell>
          <cell r="L1447" t="str">
            <v>106-196363</v>
          </cell>
          <cell r="M1447" t="str">
            <v>Annual Print, Internet &amp;</v>
          </cell>
          <cell r="N1447" t="str">
            <v>WACON-4B</v>
          </cell>
          <cell r="O1447" t="str">
            <v>Radio</v>
          </cell>
          <cell r="P1447" t="str">
            <v>Yes</v>
          </cell>
          <cell r="Q1447">
            <v>271.64999999999998</v>
          </cell>
          <cell r="R1447">
            <v>0</v>
          </cell>
          <cell r="S1447">
            <v>0</v>
          </cell>
          <cell r="T1447">
            <v>0</v>
          </cell>
          <cell r="U1447">
            <v>271.64999999999998</v>
          </cell>
          <cell r="V1447">
            <v>0</v>
          </cell>
          <cell r="W1447">
            <v>0</v>
          </cell>
          <cell r="X1447" t="str">
            <v>April2010-2011</v>
          </cell>
          <cell r="Y1447" t="str">
            <v>April2010-2011RadioCONSER</v>
          </cell>
          <cell r="Z1447" t="str">
            <v>Radio26733CONSER</v>
          </cell>
          <cell r="AA1447" t="str">
            <v>April2010-2011WACON-4B</v>
          </cell>
          <cell r="AB1447" t="str">
            <v>RadioCONSER</v>
          </cell>
          <cell r="AC1447" t="str">
            <v>YesCONSERRadio26733</v>
          </cell>
          <cell r="AD1447" t="str">
            <v>WACON-4BAprilMCCR</v>
          </cell>
          <cell r="AE1447" t="str">
            <v>RadioCONSER26733April</v>
          </cell>
          <cell r="AF1447">
            <v>0</v>
          </cell>
          <cell r="AG1447">
            <v>271.64999999999998</v>
          </cell>
          <cell r="AH1447">
            <v>0</v>
          </cell>
          <cell r="AI1447">
            <v>0</v>
          </cell>
          <cell r="AJ1447">
            <v>0</v>
          </cell>
          <cell r="AK1447">
            <v>0</v>
          </cell>
          <cell r="AL1447">
            <v>0</v>
          </cell>
          <cell r="AM1447">
            <v>0</v>
          </cell>
          <cell r="AN1447">
            <v>271.64999999999998</v>
          </cell>
          <cell r="AO1447">
            <v>0</v>
          </cell>
          <cell r="AP1447">
            <v>0</v>
          </cell>
          <cell r="AQ1447">
            <v>0</v>
          </cell>
          <cell r="AR1447">
            <v>0</v>
          </cell>
          <cell r="AS1447">
            <v>0</v>
          </cell>
          <cell r="AT1447">
            <v>0</v>
          </cell>
          <cell r="AU1447">
            <v>0</v>
          </cell>
          <cell r="AV1447">
            <v>0</v>
          </cell>
        </row>
        <row r="1448">
          <cell r="A1448" t="str">
            <v>April</v>
          </cell>
          <cell r="B1448" t="str">
            <v>2010-2011</v>
          </cell>
          <cell r="C1448" t="str">
            <v>18226.511200.912</v>
          </cell>
          <cell r="D1448" t="str">
            <v>CONSER</v>
          </cell>
          <cell r="E1448" t="str">
            <v>MCCR</v>
          </cell>
          <cell r="F1448">
            <v>40659</v>
          </cell>
          <cell r="G1448">
            <v>53404</v>
          </cell>
          <cell r="H1448" t="str">
            <v>Cox Radio WMMO FM</v>
          </cell>
          <cell r="I1448">
            <v>425</v>
          </cell>
          <cell r="J1448" t="str">
            <v>00141990</v>
          </cell>
          <cell r="K1448" t="str">
            <v>00361664</v>
          </cell>
          <cell r="L1448" t="str">
            <v>IN-MMO-111034101</v>
          </cell>
          <cell r="M1448" t="str">
            <v>Annual Print, Internet &amp;</v>
          </cell>
          <cell r="N1448" t="str">
            <v>WACON-4B</v>
          </cell>
          <cell r="O1448" t="str">
            <v>Radio</v>
          </cell>
          <cell r="P1448" t="str">
            <v>Yes</v>
          </cell>
          <cell r="Q1448">
            <v>425</v>
          </cell>
          <cell r="R1448">
            <v>0</v>
          </cell>
          <cell r="S1448">
            <v>0</v>
          </cell>
          <cell r="T1448">
            <v>0</v>
          </cell>
          <cell r="U1448">
            <v>425</v>
          </cell>
          <cell r="V1448">
            <v>0</v>
          </cell>
          <cell r="W1448">
            <v>0</v>
          </cell>
          <cell r="X1448" t="str">
            <v>April2010-2011</v>
          </cell>
          <cell r="Y1448" t="str">
            <v>April2010-2011RadioCONSER</v>
          </cell>
          <cell r="Z1448" t="str">
            <v>Radio53404CONSER</v>
          </cell>
          <cell r="AA1448" t="str">
            <v>April2010-2011WACON-4B</v>
          </cell>
          <cell r="AB1448" t="str">
            <v>RadioCONSER</v>
          </cell>
          <cell r="AC1448" t="str">
            <v>YesCONSERRadio53404</v>
          </cell>
          <cell r="AD1448" t="str">
            <v>WACON-4BAprilMCCR</v>
          </cell>
          <cell r="AE1448" t="str">
            <v>RadioCONSER53404April</v>
          </cell>
          <cell r="AF1448">
            <v>0</v>
          </cell>
          <cell r="AG1448">
            <v>425</v>
          </cell>
          <cell r="AH1448">
            <v>0</v>
          </cell>
          <cell r="AI1448">
            <v>0</v>
          </cell>
          <cell r="AJ1448">
            <v>0</v>
          </cell>
          <cell r="AK1448">
            <v>0</v>
          </cell>
          <cell r="AL1448">
            <v>0</v>
          </cell>
          <cell r="AM1448">
            <v>0</v>
          </cell>
          <cell r="AN1448">
            <v>425</v>
          </cell>
          <cell r="AO1448">
            <v>0</v>
          </cell>
          <cell r="AP1448">
            <v>0</v>
          </cell>
          <cell r="AQ1448">
            <v>0</v>
          </cell>
          <cell r="AR1448">
            <v>0</v>
          </cell>
          <cell r="AS1448">
            <v>0</v>
          </cell>
          <cell r="AT1448">
            <v>0</v>
          </cell>
          <cell r="AU1448">
            <v>0</v>
          </cell>
          <cell r="AV1448">
            <v>0</v>
          </cell>
        </row>
        <row r="1449">
          <cell r="A1449" t="str">
            <v>May</v>
          </cell>
          <cell r="B1449" t="str">
            <v>2010-2011</v>
          </cell>
          <cell r="C1449" t="str">
            <v>18226.511200.912</v>
          </cell>
          <cell r="D1449" t="str">
            <v>CONSER</v>
          </cell>
          <cell r="E1449" t="str">
            <v>MCCR</v>
          </cell>
          <cell r="F1449">
            <v>40668</v>
          </cell>
          <cell r="G1449">
            <v>110111</v>
          </cell>
          <cell r="H1449" t="str">
            <v>La Prensa</v>
          </cell>
          <cell r="I1449">
            <v>328</v>
          </cell>
          <cell r="J1449" t="str">
            <v>00142133</v>
          </cell>
          <cell r="K1449" t="str">
            <v xml:space="preserve"> </v>
          </cell>
          <cell r="L1449" t="str">
            <v>19839</v>
          </cell>
          <cell r="N1449" t="str">
            <v>WACON-4B</v>
          </cell>
          <cell r="O1449" t="str">
            <v>Print-Newspaper</v>
          </cell>
          <cell r="P1449" t="str">
            <v>Yes</v>
          </cell>
          <cell r="Q1449">
            <v>328</v>
          </cell>
          <cell r="R1449">
            <v>0</v>
          </cell>
          <cell r="S1449">
            <v>0</v>
          </cell>
          <cell r="T1449">
            <v>0</v>
          </cell>
          <cell r="U1449">
            <v>328</v>
          </cell>
          <cell r="V1449">
            <v>0</v>
          </cell>
          <cell r="W1449">
            <v>0</v>
          </cell>
          <cell r="X1449" t="str">
            <v>May2010-2011</v>
          </cell>
          <cell r="Y1449" t="str">
            <v>May2010-2011Print-NewspaperCONSER</v>
          </cell>
          <cell r="Z1449" t="str">
            <v>Print-Newspaper110111CONSER</v>
          </cell>
          <cell r="AA1449" t="str">
            <v>May2010-2011WACON-4B</v>
          </cell>
          <cell r="AB1449" t="str">
            <v>Print-NewspaperCONSER</v>
          </cell>
          <cell r="AC1449" t="str">
            <v>YesCONSERPrint-Newspaper110111</v>
          </cell>
          <cell r="AD1449" t="str">
            <v>WACON-4BMayMCCR</v>
          </cell>
          <cell r="AE1449" t="str">
            <v>Print-NewspaperCONSER110111May</v>
          </cell>
          <cell r="AF1449">
            <v>0</v>
          </cell>
          <cell r="AG1449">
            <v>328</v>
          </cell>
          <cell r="AH1449">
            <v>0</v>
          </cell>
          <cell r="AI1449">
            <v>0</v>
          </cell>
          <cell r="AJ1449">
            <v>0</v>
          </cell>
          <cell r="AK1449">
            <v>0</v>
          </cell>
          <cell r="AL1449">
            <v>0</v>
          </cell>
          <cell r="AM1449">
            <v>0</v>
          </cell>
          <cell r="AN1449">
            <v>0</v>
          </cell>
          <cell r="AO1449">
            <v>328</v>
          </cell>
          <cell r="AP1449">
            <v>0</v>
          </cell>
          <cell r="AQ1449">
            <v>0</v>
          </cell>
          <cell r="AR1449">
            <v>0</v>
          </cell>
          <cell r="AS1449">
            <v>0</v>
          </cell>
          <cell r="AT1449">
            <v>0</v>
          </cell>
          <cell r="AU1449">
            <v>0</v>
          </cell>
          <cell r="AV1449">
            <v>0</v>
          </cell>
        </row>
        <row r="1450">
          <cell r="A1450" t="str">
            <v>May</v>
          </cell>
          <cell r="B1450" t="str">
            <v>2010-2011</v>
          </cell>
          <cell r="C1450" t="str">
            <v>18226.511200.912</v>
          </cell>
          <cell r="D1450" t="str">
            <v>CONSER</v>
          </cell>
          <cell r="E1450" t="str">
            <v>MCCR</v>
          </cell>
          <cell r="F1450">
            <v>40668</v>
          </cell>
          <cell r="G1450">
            <v>179639</v>
          </cell>
          <cell r="H1450" t="str">
            <v>St Cloud In The News LLC</v>
          </cell>
          <cell r="I1450">
            <v>488</v>
          </cell>
          <cell r="J1450" t="str">
            <v>00142134</v>
          </cell>
          <cell r="K1450" t="str">
            <v xml:space="preserve"> </v>
          </cell>
          <cell r="L1450" t="str">
            <v>13075</v>
          </cell>
          <cell r="N1450" t="str">
            <v>WACON-4B</v>
          </cell>
          <cell r="O1450" t="str">
            <v>Print-Newspaper</v>
          </cell>
          <cell r="P1450" t="str">
            <v>Yes</v>
          </cell>
          <cell r="Q1450">
            <v>488</v>
          </cell>
          <cell r="R1450">
            <v>0</v>
          </cell>
          <cell r="S1450">
            <v>0</v>
          </cell>
          <cell r="T1450">
            <v>0</v>
          </cell>
          <cell r="U1450">
            <v>488</v>
          </cell>
          <cell r="V1450">
            <v>0</v>
          </cell>
          <cell r="W1450">
            <v>0</v>
          </cell>
          <cell r="X1450" t="str">
            <v>May2010-2011</v>
          </cell>
          <cell r="Y1450" t="str">
            <v>May2010-2011Print-NewspaperCONSER</v>
          </cell>
          <cell r="Z1450" t="str">
            <v>Print-Newspaper179639CONSER</v>
          </cell>
          <cell r="AA1450" t="str">
            <v>May2010-2011WACON-4B</v>
          </cell>
          <cell r="AB1450" t="str">
            <v>Print-NewspaperCONSER</v>
          </cell>
          <cell r="AC1450" t="str">
            <v>YesCONSERPrint-Newspaper179639</v>
          </cell>
          <cell r="AD1450" t="str">
            <v>WACON-4BMayMCCR</v>
          </cell>
          <cell r="AE1450" t="str">
            <v>Print-NewspaperCONSER179639May</v>
          </cell>
          <cell r="AF1450">
            <v>0</v>
          </cell>
          <cell r="AG1450">
            <v>488</v>
          </cell>
          <cell r="AH1450">
            <v>0</v>
          </cell>
          <cell r="AI1450">
            <v>0</v>
          </cell>
          <cell r="AJ1450">
            <v>0</v>
          </cell>
          <cell r="AK1450">
            <v>0</v>
          </cell>
          <cell r="AL1450">
            <v>0</v>
          </cell>
          <cell r="AM1450">
            <v>0</v>
          </cell>
          <cell r="AN1450">
            <v>0</v>
          </cell>
          <cell r="AO1450">
            <v>488</v>
          </cell>
          <cell r="AP1450">
            <v>0</v>
          </cell>
          <cell r="AQ1450">
            <v>0</v>
          </cell>
          <cell r="AR1450">
            <v>0</v>
          </cell>
          <cell r="AS1450">
            <v>0</v>
          </cell>
          <cell r="AT1450">
            <v>0</v>
          </cell>
          <cell r="AU1450">
            <v>0</v>
          </cell>
          <cell r="AV1450">
            <v>0</v>
          </cell>
        </row>
        <row r="1451">
          <cell r="A1451" t="str">
            <v>May</v>
          </cell>
          <cell r="B1451" t="str">
            <v>2010-2011</v>
          </cell>
          <cell r="C1451" t="str">
            <v>18226.511200.912</v>
          </cell>
          <cell r="D1451" t="str">
            <v>CONSER</v>
          </cell>
          <cell r="E1451" t="str">
            <v>MCCR</v>
          </cell>
          <cell r="F1451">
            <v>40679</v>
          </cell>
          <cell r="G1451">
            <v>179639</v>
          </cell>
          <cell r="H1451" t="str">
            <v>St Cloud In The News LLC</v>
          </cell>
          <cell r="I1451">
            <v>488</v>
          </cell>
          <cell r="J1451" t="str">
            <v>00142281</v>
          </cell>
          <cell r="K1451" t="str">
            <v xml:space="preserve"> </v>
          </cell>
          <cell r="L1451" t="str">
            <v>12660</v>
          </cell>
          <cell r="N1451" t="str">
            <v>WACON-4B</v>
          </cell>
          <cell r="O1451" t="str">
            <v>Print-Newspaper</v>
          </cell>
          <cell r="P1451" t="str">
            <v>Yes</v>
          </cell>
          <cell r="Q1451">
            <v>488</v>
          </cell>
          <cell r="R1451">
            <v>0</v>
          </cell>
          <cell r="S1451">
            <v>0</v>
          </cell>
          <cell r="T1451">
            <v>0</v>
          </cell>
          <cell r="U1451">
            <v>488</v>
          </cell>
          <cell r="V1451">
            <v>0</v>
          </cell>
          <cell r="W1451">
            <v>0</v>
          </cell>
          <cell r="X1451" t="str">
            <v>May2010-2011</v>
          </cell>
          <cell r="Y1451" t="str">
            <v>May2010-2011Print-NewspaperCONSER</v>
          </cell>
          <cell r="Z1451" t="str">
            <v>Print-Newspaper179639CONSER</v>
          </cell>
          <cell r="AA1451" t="str">
            <v>May2010-2011WACON-4B</v>
          </cell>
          <cell r="AB1451" t="str">
            <v>Print-NewspaperCONSER</v>
          </cell>
          <cell r="AC1451" t="str">
            <v>YesCONSERPrint-Newspaper179639</v>
          </cell>
          <cell r="AD1451" t="str">
            <v>WACON-4BMayMCCR</v>
          </cell>
          <cell r="AE1451" t="str">
            <v>Print-NewspaperCONSER179639May</v>
          </cell>
          <cell r="AF1451">
            <v>0</v>
          </cell>
          <cell r="AG1451">
            <v>488</v>
          </cell>
          <cell r="AH1451">
            <v>0</v>
          </cell>
          <cell r="AI1451">
            <v>0</v>
          </cell>
          <cell r="AJ1451">
            <v>0</v>
          </cell>
          <cell r="AK1451">
            <v>0</v>
          </cell>
          <cell r="AL1451">
            <v>0</v>
          </cell>
          <cell r="AM1451">
            <v>0</v>
          </cell>
          <cell r="AN1451">
            <v>0</v>
          </cell>
          <cell r="AO1451">
            <v>488</v>
          </cell>
          <cell r="AP1451">
            <v>0</v>
          </cell>
          <cell r="AQ1451">
            <v>0</v>
          </cell>
          <cell r="AR1451">
            <v>0</v>
          </cell>
          <cell r="AS1451">
            <v>0</v>
          </cell>
          <cell r="AT1451">
            <v>0</v>
          </cell>
          <cell r="AU1451">
            <v>0</v>
          </cell>
          <cell r="AV1451">
            <v>0</v>
          </cell>
        </row>
        <row r="1452">
          <cell r="A1452" t="str">
            <v>May</v>
          </cell>
          <cell r="B1452" t="str">
            <v>2010-2011</v>
          </cell>
          <cell r="C1452" t="str">
            <v>18226.511200.912</v>
          </cell>
          <cell r="D1452" t="str">
            <v>CONSER</v>
          </cell>
          <cell r="E1452" t="str">
            <v>MCCR</v>
          </cell>
          <cell r="F1452">
            <v>40679</v>
          </cell>
          <cell r="G1452">
            <v>179639</v>
          </cell>
          <cell r="H1452" t="str">
            <v>St Cloud In The News LLC</v>
          </cell>
          <cell r="I1452">
            <v>488</v>
          </cell>
          <cell r="J1452" t="str">
            <v>00142281</v>
          </cell>
          <cell r="K1452" t="str">
            <v xml:space="preserve"> </v>
          </cell>
          <cell r="L1452" t="str">
            <v>12543</v>
          </cell>
          <cell r="N1452" t="str">
            <v>WACON-4B</v>
          </cell>
          <cell r="O1452" t="str">
            <v>Print-Newspaper</v>
          </cell>
          <cell r="P1452" t="str">
            <v>Yes</v>
          </cell>
          <cell r="Q1452">
            <v>488</v>
          </cell>
          <cell r="R1452">
            <v>0</v>
          </cell>
          <cell r="S1452">
            <v>0</v>
          </cell>
          <cell r="T1452">
            <v>0</v>
          </cell>
          <cell r="U1452">
            <v>488</v>
          </cell>
          <cell r="V1452">
            <v>0</v>
          </cell>
          <cell r="W1452">
            <v>0</v>
          </cell>
          <cell r="X1452" t="str">
            <v>May2010-2011</v>
          </cell>
          <cell r="Y1452" t="str">
            <v>May2010-2011Print-NewspaperCONSER</v>
          </cell>
          <cell r="Z1452" t="str">
            <v>Print-Newspaper179639CONSER</v>
          </cell>
          <cell r="AA1452" t="str">
            <v>May2010-2011WACON-4B</v>
          </cell>
          <cell r="AB1452" t="str">
            <v>Print-NewspaperCONSER</v>
          </cell>
          <cell r="AC1452" t="str">
            <v>YesCONSERPrint-Newspaper179639</v>
          </cell>
          <cell r="AD1452" t="str">
            <v>WACON-4BMayMCCR</v>
          </cell>
          <cell r="AE1452" t="str">
            <v>Print-NewspaperCONSER179639May</v>
          </cell>
          <cell r="AF1452">
            <v>0</v>
          </cell>
          <cell r="AG1452">
            <v>488</v>
          </cell>
          <cell r="AH1452">
            <v>0</v>
          </cell>
          <cell r="AI1452">
            <v>0</v>
          </cell>
          <cell r="AJ1452">
            <v>0</v>
          </cell>
          <cell r="AK1452">
            <v>0</v>
          </cell>
          <cell r="AL1452">
            <v>0</v>
          </cell>
          <cell r="AM1452">
            <v>0</v>
          </cell>
          <cell r="AN1452">
            <v>0</v>
          </cell>
          <cell r="AO1452">
            <v>488</v>
          </cell>
          <cell r="AP1452">
            <v>0</v>
          </cell>
          <cell r="AQ1452">
            <v>0</v>
          </cell>
          <cell r="AR1452">
            <v>0</v>
          </cell>
          <cell r="AS1452">
            <v>0</v>
          </cell>
          <cell r="AT1452">
            <v>0</v>
          </cell>
          <cell r="AU1452">
            <v>0</v>
          </cell>
          <cell r="AV1452">
            <v>0</v>
          </cell>
        </row>
        <row r="1453">
          <cell r="A1453" t="str">
            <v>June</v>
          </cell>
          <cell r="B1453" t="str">
            <v>2010-2011</v>
          </cell>
          <cell r="C1453" t="str">
            <v>18226.511200.912</v>
          </cell>
          <cell r="D1453" t="str">
            <v>CONSER</v>
          </cell>
          <cell r="E1453" t="str">
            <v>MCCR</v>
          </cell>
          <cell r="F1453">
            <v>40718</v>
          </cell>
          <cell r="G1453">
            <v>179639</v>
          </cell>
          <cell r="H1453" t="str">
            <v>St Cloud In The News LLC</v>
          </cell>
          <cell r="I1453">
            <v>488</v>
          </cell>
          <cell r="J1453" t="str">
            <v>00142733</v>
          </cell>
          <cell r="K1453" t="str">
            <v>00361664</v>
          </cell>
          <cell r="L1453" t="str">
            <v>13351</v>
          </cell>
          <cell r="M1453" t="str">
            <v>Annual Print, Internet &amp;</v>
          </cell>
          <cell r="N1453" t="str">
            <v>WACON-4B</v>
          </cell>
          <cell r="O1453" t="str">
            <v>Print-Newspaper</v>
          </cell>
          <cell r="P1453" t="str">
            <v>Yes</v>
          </cell>
          <cell r="Q1453">
            <v>488</v>
          </cell>
          <cell r="R1453">
            <v>0</v>
          </cell>
          <cell r="S1453">
            <v>0</v>
          </cell>
          <cell r="T1453">
            <v>0</v>
          </cell>
          <cell r="U1453">
            <v>488</v>
          </cell>
          <cell r="V1453">
            <v>0</v>
          </cell>
          <cell r="W1453">
            <v>0</v>
          </cell>
          <cell r="X1453" t="str">
            <v>June2010-2011</v>
          </cell>
          <cell r="Y1453" t="str">
            <v>June2010-2011Print-NewspaperCONSER</v>
          </cell>
          <cell r="Z1453" t="str">
            <v>Print-Newspaper179639CONSER</v>
          </cell>
          <cell r="AA1453" t="str">
            <v>June2010-2011WACON-4B</v>
          </cell>
          <cell r="AB1453" t="str">
            <v>Print-NewspaperCONSER</v>
          </cell>
          <cell r="AC1453" t="str">
            <v>YesCONSERPrint-Newspaper179639</v>
          </cell>
          <cell r="AD1453" t="str">
            <v>WACON-4BJuneMCCR</v>
          </cell>
          <cell r="AE1453" t="str">
            <v>Print-NewspaperCONSER179639June</v>
          </cell>
          <cell r="AF1453">
            <v>0</v>
          </cell>
          <cell r="AG1453">
            <v>488</v>
          </cell>
          <cell r="AH1453">
            <v>0</v>
          </cell>
          <cell r="AI1453">
            <v>0</v>
          </cell>
          <cell r="AJ1453">
            <v>0</v>
          </cell>
          <cell r="AK1453">
            <v>0</v>
          </cell>
          <cell r="AL1453">
            <v>0</v>
          </cell>
          <cell r="AM1453">
            <v>0</v>
          </cell>
          <cell r="AN1453">
            <v>0</v>
          </cell>
          <cell r="AO1453">
            <v>0</v>
          </cell>
          <cell r="AP1453">
            <v>488</v>
          </cell>
          <cell r="AQ1453">
            <v>0</v>
          </cell>
          <cell r="AR1453">
            <v>0</v>
          </cell>
          <cell r="AS1453">
            <v>0</v>
          </cell>
          <cell r="AT1453">
            <v>0</v>
          </cell>
          <cell r="AU1453">
            <v>0</v>
          </cell>
          <cell r="AV1453">
            <v>0</v>
          </cell>
        </row>
        <row r="1454">
          <cell r="A1454" t="str">
            <v>July</v>
          </cell>
          <cell r="B1454" t="str">
            <v>2010-2011</v>
          </cell>
          <cell r="C1454" t="str">
            <v>18226.512015.913</v>
          </cell>
          <cell r="D1454" t="str">
            <v>CONSER</v>
          </cell>
          <cell r="E1454" t="str">
            <v>MCCR</v>
          </cell>
          <cell r="F1454">
            <v>40732</v>
          </cell>
          <cell r="G1454">
            <v>110111</v>
          </cell>
          <cell r="H1454" t="str">
            <v>La Prensa</v>
          </cell>
          <cell r="I1454">
            <v>328</v>
          </cell>
          <cell r="J1454" t="str">
            <v>00142933</v>
          </cell>
          <cell r="K1454" t="str">
            <v xml:space="preserve"> </v>
          </cell>
          <cell r="L1454" t="str">
            <v>21780</v>
          </cell>
          <cell r="M1454" t="str">
            <v>Annual Print, Internet &amp;</v>
          </cell>
          <cell r="N1454" t="str">
            <v>WACON-4B</v>
          </cell>
          <cell r="O1454" t="str">
            <v>Print-Newspaper</v>
          </cell>
          <cell r="P1454" t="str">
            <v>Yes</v>
          </cell>
          <cell r="Q1454">
            <v>328</v>
          </cell>
          <cell r="R1454">
            <v>0</v>
          </cell>
          <cell r="S1454">
            <v>0</v>
          </cell>
          <cell r="T1454">
            <v>0</v>
          </cell>
          <cell r="U1454">
            <v>328</v>
          </cell>
          <cell r="V1454">
            <v>0</v>
          </cell>
          <cell r="W1454">
            <v>0</v>
          </cell>
          <cell r="X1454" t="str">
            <v>July2010-2011</v>
          </cell>
          <cell r="Y1454" t="str">
            <v>July2010-2011Print-NewspaperCONSER</v>
          </cell>
          <cell r="Z1454" t="str">
            <v>Print-Newspaper110111CONSER</v>
          </cell>
          <cell r="AA1454" t="str">
            <v>July2010-2011WACON-4B</v>
          </cell>
          <cell r="AB1454" t="str">
            <v>Print-NewspaperCONSER</v>
          </cell>
          <cell r="AC1454" t="str">
            <v>YesCONSERPrint-Newspaper110111</v>
          </cell>
          <cell r="AD1454" t="str">
            <v>WACON-4BJulyMCCR</v>
          </cell>
          <cell r="AE1454" t="str">
            <v>Print-NewspaperCONSER110111July</v>
          </cell>
          <cell r="AF1454">
            <v>0</v>
          </cell>
          <cell r="AG1454">
            <v>328</v>
          </cell>
          <cell r="AH1454">
            <v>0</v>
          </cell>
          <cell r="AI1454">
            <v>0</v>
          </cell>
          <cell r="AJ1454">
            <v>0</v>
          </cell>
          <cell r="AK1454">
            <v>0</v>
          </cell>
          <cell r="AL1454">
            <v>0</v>
          </cell>
          <cell r="AM1454">
            <v>0</v>
          </cell>
          <cell r="AN1454">
            <v>0</v>
          </cell>
          <cell r="AO1454">
            <v>0</v>
          </cell>
          <cell r="AP1454">
            <v>0</v>
          </cell>
          <cell r="AQ1454">
            <v>328</v>
          </cell>
          <cell r="AR1454">
            <v>0</v>
          </cell>
          <cell r="AS1454">
            <v>0</v>
          </cell>
          <cell r="AT1454">
            <v>0</v>
          </cell>
          <cell r="AU1454">
            <v>0</v>
          </cell>
          <cell r="AV1454">
            <v>0</v>
          </cell>
        </row>
        <row r="1455">
          <cell r="A1455" t="str">
            <v>November</v>
          </cell>
          <cell r="B1455" t="str">
            <v>2010-2011</v>
          </cell>
          <cell r="C1455" t="str">
            <v>18226.511200.912</v>
          </cell>
          <cell r="D1455" t="str">
            <v>CONSER</v>
          </cell>
          <cell r="E1455" t="str">
            <v>CONSER</v>
          </cell>
          <cell r="F1455">
            <v>40506</v>
          </cell>
          <cell r="G1455">
            <v>114883</v>
          </cell>
          <cell r="H1455" t="str">
            <v>HD Supply Electric Hughes EDI</v>
          </cell>
          <cell r="I1455">
            <v>1415</v>
          </cell>
          <cell r="J1455" t="str">
            <v>00148809</v>
          </cell>
          <cell r="K1455" t="str">
            <v>00361664</v>
          </cell>
          <cell r="L1455" t="str">
            <v>1584927-00</v>
          </cell>
          <cell r="M1455" t="str">
            <v>Water Conservation</v>
          </cell>
          <cell r="N1455" t="str">
            <v>CONEW Misc</v>
          </cell>
          <cell r="O1455" t="str">
            <v>Conservation</v>
          </cell>
          <cell r="P1455" t="str">
            <v>NA</v>
          </cell>
          <cell r="Q1455">
            <v>0</v>
          </cell>
          <cell r="R1455">
            <v>0</v>
          </cell>
          <cell r="S1455">
            <v>1415</v>
          </cell>
          <cell r="T1455">
            <v>0</v>
          </cell>
          <cell r="U1455">
            <v>0</v>
          </cell>
          <cell r="V1455">
            <v>0</v>
          </cell>
          <cell r="W1455">
            <v>0</v>
          </cell>
          <cell r="X1455" t="str">
            <v>November2010-2011</v>
          </cell>
          <cell r="Y1455" t="str">
            <v>November2010-2011ConservationCONSER</v>
          </cell>
          <cell r="Z1455" t="str">
            <v>Conservation114883CONSER</v>
          </cell>
          <cell r="AA1455" t="str">
            <v>November2010-2011CONEW Misc</v>
          </cell>
          <cell r="AB1455" t="str">
            <v>ConservationCONSER</v>
          </cell>
          <cell r="AC1455" t="str">
            <v>NACONSERConservation114883</v>
          </cell>
          <cell r="AD1455" t="str">
            <v>CONEW MiscNovemberCONSER</v>
          </cell>
          <cell r="AE1455" t="str">
            <v>ConservationCONSER114883November</v>
          </cell>
          <cell r="AF1455">
            <v>0</v>
          </cell>
          <cell r="AG1455">
            <v>1415</v>
          </cell>
          <cell r="AH1455">
            <v>0</v>
          </cell>
          <cell r="AI1455">
            <v>1415</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row>
        <row r="1456">
          <cell r="A1456" t="str">
            <v>November</v>
          </cell>
          <cell r="B1456" t="str">
            <v>2010-2011</v>
          </cell>
          <cell r="C1456" t="str">
            <v>18226.511200.912</v>
          </cell>
          <cell r="D1456" t="str">
            <v>CONSER</v>
          </cell>
          <cell r="E1456" t="str">
            <v>CONSER</v>
          </cell>
          <cell r="F1456">
            <v>40506</v>
          </cell>
          <cell r="G1456">
            <v>114883</v>
          </cell>
          <cell r="H1456" t="str">
            <v>HD Supply Electric Hughes EDI</v>
          </cell>
          <cell r="I1456">
            <v>785</v>
          </cell>
          <cell r="J1456" t="str">
            <v>00148809</v>
          </cell>
          <cell r="K1456" t="str">
            <v>00361664</v>
          </cell>
          <cell r="L1456" t="str">
            <v>1584927-01</v>
          </cell>
          <cell r="M1456" t="str">
            <v>Water Conservation</v>
          </cell>
          <cell r="N1456" t="str">
            <v>CONEW Misc</v>
          </cell>
          <cell r="O1456" t="str">
            <v>Conservation</v>
          </cell>
          <cell r="P1456" t="str">
            <v>NA</v>
          </cell>
          <cell r="Q1456">
            <v>0</v>
          </cell>
          <cell r="R1456">
            <v>0</v>
          </cell>
          <cell r="S1456">
            <v>785</v>
          </cell>
          <cell r="T1456">
            <v>0</v>
          </cell>
          <cell r="U1456">
            <v>0</v>
          </cell>
          <cell r="V1456">
            <v>0</v>
          </cell>
          <cell r="W1456">
            <v>0</v>
          </cell>
          <cell r="X1456" t="str">
            <v>November2010-2011</v>
          </cell>
          <cell r="Y1456" t="str">
            <v>November2010-2011ConservationCONSER</v>
          </cell>
          <cell r="Z1456" t="str">
            <v>Conservation114883CONSER</v>
          </cell>
          <cell r="AA1456" t="str">
            <v>November2010-2011CONEW Misc</v>
          </cell>
          <cell r="AB1456" t="str">
            <v>ConservationCONSER</v>
          </cell>
          <cell r="AC1456" t="str">
            <v>NACONSERConservation114883</v>
          </cell>
          <cell r="AD1456" t="str">
            <v>CONEW MiscNovemberCONSER</v>
          </cell>
          <cell r="AE1456" t="str">
            <v>ConservationCONSER114883November</v>
          </cell>
          <cell r="AF1456">
            <v>0</v>
          </cell>
          <cell r="AG1456">
            <v>785</v>
          </cell>
          <cell r="AH1456">
            <v>0</v>
          </cell>
          <cell r="AI1456">
            <v>785</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row>
        <row r="1457">
          <cell r="A1457" t="str">
            <v>November</v>
          </cell>
          <cell r="B1457" t="str">
            <v>2010-2011</v>
          </cell>
          <cell r="C1457" t="str">
            <v>18226.511200.912</v>
          </cell>
          <cell r="D1457" t="str">
            <v>CONSER</v>
          </cell>
          <cell r="E1457" t="str">
            <v>CONSER</v>
          </cell>
          <cell r="F1457">
            <v>40506</v>
          </cell>
          <cell r="G1457">
            <v>114883</v>
          </cell>
          <cell r="H1457" t="str">
            <v>HD Supply Electric Hughes EDI</v>
          </cell>
          <cell r="I1457">
            <v>3970</v>
          </cell>
          <cell r="J1457" t="str">
            <v>00148809</v>
          </cell>
          <cell r="K1457" t="str">
            <v>00361664</v>
          </cell>
          <cell r="L1457" t="str">
            <v>1584927-02</v>
          </cell>
          <cell r="M1457" t="str">
            <v>Water Conservation</v>
          </cell>
          <cell r="N1457" t="str">
            <v>CONEW Misc</v>
          </cell>
          <cell r="O1457" t="str">
            <v>Conservation</v>
          </cell>
          <cell r="P1457" t="str">
            <v>NA</v>
          </cell>
          <cell r="Q1457">
            <v>0</v>
          </cell>
          <cell r="R1457">
            <v>0</v>
          </cell>
          <cell r="S1457">
            <v>3970</v>
          </cell>
          <cell r="T1457">
            <v>0</v>
          </cell>
          <cell r="U1457">
            <v>0</v>
          </cell>
          <cell r="V1457">
            <v>0</v>
          </cell>
          <cell r="W1457">
            <v>0</v>
          </cell>
          <cell r="X1457" t="str">
            <v>November2010-2011</v>
          </cell>
          <cell r="Y1457" t="str">
            <v>November2010-2011ConservationCONSER</v>
          </cell>
          <cell r="Z1457" t="str">
            <v>Conservation114883CONSER</v>
          </cell>
          <cell r="AA1457" t="str">
            <v>November2010-2011CONEW Misc</v>
          </cell>
          <cell r="AB1457" t="str">
            <v>ConservationCONSER</v>
          </cell>
          <cell r="AC1457" t="str">
            <v>NACONSERConservation114883</v>
          </cell>
          <cell r="AD1457" t="str">
            <v>CONEW MiscNovemberCONSER</v>
          </cell>
          <cell r="AE1457" t="str">
            <v>ConservationCONSER114883November</v>
          </cell>
          <cell r="AF1457">
            <v>0</v>
          </cell>
          <cell r="AG1457">
            <v>3970</v>
          </cell>
          <cell r="AH1457">
            <v>0</v>
          </cell>
          <cell r="AI1457">
            <v>3970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row>
        <row r="1458">
          <cell r="A1458" t="str">
            <v>December</v>
          </cell>
          <cell r="B1458" t="str">
            <v>2010-2011</v>
          </cell>
          <cell r="C1458" t="str">
            <v>18226.511200.912</v>
          </cell>
          <cell r="D1458" t="str">
            <v>CONSER</v>
          </cell>
          <cell r="E1458" t="str">
            <v>CONSER</v>
          </cell>
          <cell r="F1458">
            <v>40539</v>
          </cell>
          <cell r="G1458">
            <v>114883</v>
          </cell>
          <cell r="H1458" t="str">
            <v>HD Supply Electric Hughes EDI</v>
          </cell>
          <cell r="I1458">
            <v>2206.2800000000002</v>
          </cell>
          <cell r="J1458" t="str">
            <v>00148809</v>
          </cell>
          <cell r="K1458" t="str">
            <v>00361664</v>
          </cell>
          <cell r="L1458" t="str">
            <v>1612860-00</v>
          </cell>
          <cell r="M1458" t="str">
            <v>Water Conservation</v>
          </cell>
          <cell r="N1458" t="str">
            <v>CONEW Misc</v>
          </cell>
          <cell r="O1458" t="str">
            <v>Conservation</v>
          </cell>
          <cell r="P1458" t="str">
            <v>NA</v>
          </cell>
          <cell r="Q1458">
            <v>0</v>
          </cell>
          <cell r="R1458">
            <v>0</v>
          </cell>
          <cell r="S1458">
            <v>2206.2800000000002</v>
          </cell>
          <cell r="T1458">
            <v>0</v>
          </cell>
          <cell r="U1458">
            <v>0</v>
          </cell>
          <cell r="V1458">
            <v>0</v>
          </cell>
          <cell r="W1458">
            <v>0</v>
          </cell>
          <cell r="X1458" t="str">
            <v>December2010-2011</v>
          </cell>
          <cell r="Y1458" t="str">
            <v>December2010-2011ConservationCONSER</v>
          </cell>
          <cell r="Z1458" t="str">
            <v>Conservation114883CONSER</v>
          </cell>
          <cell r="AA1458" t="str">
            <v>December2010-2011CONEW Misc</v>
          </cell>
          <cell r="AB1458" t="str">
            <v>ConservationCONSER</v>
          </cell>
          <cell r="AC1458" t="str">
            <v>NACONSERConservation114883</v>
          </cell>
          <cell r="AD1458" t="str">
            <v>CONEW MiscDecemberCONSER</v>
          </cell>
          <cell r="AE1458" t="str">
            <v>ConservationCONSER114883December</v>
          </cell>
          <cell r="AF1458">
            <v>0</v>
          </cell>
          <cell r="AG1458">
            <v>2206.2800000000002</v>
          </cell>
          <cell r="AH1458">
            <v>0</v>
          </cell>
          <cell r="AI1458">
            <v>0</v>
          </cell>
          <cell r="AJ1458">
            <v>2206.2800000000002</v>
          </cell>
          <cell r="AK1458">
            <v>0</v>
          </cell>
          <cell r="AL1458">
            <v>0</v>
          </cell>
          <cell r="AM1458">
            <v>0</v>
          </cell>
          <cell r="AN1458">
            <v>0</v>
          </cell>
          <cell r="AO1458">
            <v>0</v>
          </cell>
          <cell r="AP1458">
            <v>0</v>
          </cell>
          <cell r="AQ1458">
            <v>0</v>
          </cell>
          <cell r="AR1458">
            <v>0</v>
          </cell>
          <cell r="AS1458">
            <v>0</v>
          </cell>
          <cell r="AT1458">
            <v>0</v>
          </cell>
          <cell r="AU1458">
            <v>0</v>
          </cell>
          <cell r="AV1458">
            <v>0</v>
          </cell>
        </row>
        <row r="1459">
          <cell r="A1459" t="str">
            <v>December</v>
          </cell>
          <cell r="B1459" t="str">
            <v>2010-2011</v>
          </cell>
          <cell r="C1459" t="str">
            <v>18226.511200.912</v>
          </cell>
          <cell r="D1459" t="str">
            <v>CONSER</v>
          </cell>
          <cell r="E1459" t="str">
            <v>CONSER</v>
          </cell>
          <cell r="F1459">
            <v>40539</v>
          </cell>
          <cell r="G1459">
            <v>114883</v>
          </cell>
          <cell r="H1459" t="str">
            <v>HD Supply Electric Hughes EDI</v>
          </cell>
          <cell r="I1459">
            <v>3975</v>
          </cell>
          <cell r="J1459" t="str">
            <v>00148809</v>
          </cell>
          <cell r="K1459" t="str">
            <v>00361664</v>
          </cell>
          <cell r="L1459" t="str">
            <v>1612860-01</v>
          </cell>
          <cell r="M1459" t="str">
            <v>Water Conservation</v>
          </cell>
          <cell r="N1459" t="str">
            <v>CONEW Misc</v>
          </cell>
          <cell r="O1459" t="str">
            <v>Conservation</v>
          </cell>
          <cell r="P1459" t="str">
            <v>NA</v>
          </cell>
          <cell r="Q1459">
            <v>0</v>
          </cell>
          <cell r="R1459">
            <v>0</v>
          </cell>
          <cell r="S1459">
            <v>3975</v>
          </cell>
          <cell r="T1459">
            <v>0</v>
          </cell>
          <cell r="U1459">
            <v>0</v>
          </cell>
          <cell r="V1459">
            <v>0</v>
          </cell>
          <cell r="W1459">
            <v>0</v>
          </cell>
          <cell r="X1459" t="str">
            <v>December2010-2011</v>
          </cell>
          <cell r="Y1459" t="str">
            <v>December2010-2011ConservationCONSER</v>
          </cell>
          <cell r="Z1459" t="str">
            <v>Conservation114883CONSER</v>
          </cell>
          <cell r="AA1459" t="str">
            <v>December2010-2011CONEW Misc</v>
          </cell>
          <cell r="AB1459" t="str">
            <v>ConservationCONSER</v>
          </cell>
          <cell r="AC1459" t="str">
            <v>NACONSERConservation114883</v>
          </cell>
          <cell r="AD1459" t="str">
            <v>CONEW MiscDecemberCONSER</v>
          </cell>
          <cell r="AE1459" t="str">
            <v>ConservationCONSER114883December</v>
          </cell>
          <cell r="AF1459">
            <v>0</v>
          </cell>
          <cell r="AG1459">
            <v>3975</v>
          </cell>
          <cell r="AH1459">
            <v>0</v>
          </cell>
          <cell r="AI1459">
            <v>0</v>
          </cell>
          <cell r="AJ1459">
            <v>3975</v>
          </cell>
          <cell r="AK1459">
            <v>0</v>
          </cell>
          <cell r="AL1459">
            <v>0</v>
          </cell>
          <cell r="AM1459">
            <v>0</v>
          </cell>
          <cell r="AN1459">
            <v>0</v>
          </cell>
          <cell r="AO1459">
            <v>0</v>
          </cell>
          <cell r="AP1459">
            <v>0</v>
          </cell>
          <cell r="AQ1459">
            <v>0</v>
          </cell>
          <cell r="AR1459">
            <v>0</v>
          </cell>
          <cell r="AS1459">
            <v>0</v>
          </cell>
          <cell r="AT1459">
            <v>0</v>
          </cell>
          <cell r="AU1459">
            <v>0</v>
          </cell>
          <cell r="AV1459">
            <v>0</v>
          </cell>
        </row>
        <row r="1460">
          <cell r="A1460" t="str">
            <v>January</v>
          </cell>
          <cell r="B1460" t="str">
            <v>2010-2011</v>
          </cell>
          <cell r="C1460" t="str">
            <v>18226.511200.912</v>
          </cell>
          <cell r="D1460" t="str">
            <v>CONSER</v>
          </cell>
          <cell r="E1460" t="str">
            <v>CONSER</v>
          </cell>
          <cell r="F1460">
            <v>40567</v>
          </cell>
          <cell r="G1460">
            <v>114883</v>
          </cell>
          <cell r="H1460" t="str">
            <v>HD Supply Electric Hughes EDI</v>
          </cell>
          <cell r="I1460">
            <v>1582.56</v>
          </cell>
          <cell r="J1460" t="str">
            <v>00148809</v>
          </cell>
          <cell r="K1460" t="str">
            <v>00361664</v>
          </cell>
          <cell r="L1460" t="str">
            <v>1637224-01</v>
          </cell>
          <cell r="M1460" t="str">
            <v>Water Conservation</v>
          </cell>
          <cell r="N1460" t="str">
            <v>CONEW Misc</v>
          </cell>
          <cell r="O1460" t="str">
            <v>Conservation</v>
          </cell>
          <cell r="P1460" t="str">
            <v>NA</v>
          </cell>
          <cell r="Q1460">
            <v>0</v>
          </cell>
          <cell r="R1460">
            <v>0</v>
          </cell>
          <cell r="S1460">
            <v>1582.56</v>
          </cell>
          <cell r="T1460">
            <v>0</v>
          </cell>
          <cell r="U1460">
            <v>0</v>
          </cell>
          <cell r="V1460">
            <v>0</v>
          </cell>
          <cell r="W1460">
            <v>0</v>
          </cell>
          <cell r="X1460" t="str">
            <v>January2010-2011</v>
          </cell>
          <cell r="Y1460" t="str">
            <v>January2010-2011ConservationCONSER</v>
          </cell>
          <cell r="Z1460" t="str">
            <v>Conservation114883CONSER</v>
          </cell>
          <cell r="AA1460" t="str">
            <v>January2010-2011CONEW Misc</v>
          </cell>
          <cell r="AB1460" t="str">
            <v>ConservationCONSER</v>
          </cell>
          <cell r="AC1460" t="str">
            <v>NACONSERConservation114883</v>
          </cell>
          <cell r="AD1460" t="str">
            <v>CONEW MiscJanuaryCONSER</v>
          </cell>
          <cell r="AE1460" t="str">
            <v>ConservationCONSER114883January</v>
          </cell>
          <cell r="AF1460">
            <v>0</v>
          </cell>
          <cell r="AG1460">
            <v>1582.56</v>
          </cell>
          <cell r="AH1460">
            <v>0</v>
          </cell>
          <cell r="AI1460">
            <v>0</v>
          </cell>
          <cell r="AJ1460">
            <v>0</v>
          </cell>
          <cell r="AK1460">
            <v>1582.56</v>
          </cell>
          <cell r="AL1460">
            <v>0</v>
          </cell>
          <cell r="AM1460">
            <v>0</v>
          </cell>
          <cell r="AN1460">
            <v>0</v>
          </cell>
          <cell r="AO1460">
            <v>0</v>
          </cell>
          <cell r="AP1460">
            <v>0</v>
          </cell>
          <cell r="AQ1460">
            <v>0</v>
          </cell>
          <cell r="AR1460">
            <v>0</v>
          </cell>
          <cell r="AS1460">
            <v>0</v>
          </cell>
          <cell r="AT1460">
            <v>0</v>
          </cell>
          <cell r="AU1460">
            <v>0</v>
          </cell>
          <cell r="AV1460">
            <v>0</v>
          </cell>
        </row>
        <row r="1461">
          <cell r="A1461" t="str">
            <v>January</v>
          </cell>
          <cell r="B1461" t="str">
            <v>2010-2011</v>
          </cell>
          <cell r="C1461" t="str">
            <v>18226.511200.912</v>
          </cell>
          <cell r="D1461" t="str">
            <v>CONSER</v>
          </cell>
          <cell r="E1461" t="str">
            <v>CONSER</v>
          </cell>
          <cell r="F1461">
            <v>40567</v>
          </cell>
          <cell r="G1461">
            <v>114883</v>
          </cell>
          <cell r="H1461" t="str">
            <v>HD Supply Electric Hughes EDI</v>
          </cell>
          <cell r="I1461">
            <v>2830</v>
          </cell>
          <cell r="J1461" t="str">
            <v>00148809</v>
          </cell>
          <cell r="K1461" t="str">
            <v>00361664</v>
          </cell>
          <cell r="L1461" t="str">
            <v>1637224-00</v>
          </cell>
          <cell r="M1461" t="str">
            <v>Water Conservation</v>
          </cell>
          <cell r="N1461" t="str">
            <v>CONEW Misc</v>
          </cell>
          <cell r="O1461" t="str">
            <v>Conservation</v>
          </cell>
          <cell r="P1461" t="str">
            <v>NA</v>
          </cell>
          <cell r="Q1461">
            <v>0</v>
          </cell>
          <cell r="R1461">
            <v>0</v>
          </cell>
          <cell r="S1461">
            <v>2830</v>
          </cell>
          <cell r="T1461">
            <v>0</v>
          </cell>
          <cell r="U1461">
            <v>0</v>
          </cell>
          <cell r="V1461">
            <v>0</v>
          </cell>
          <cell r="W1461">
            <v>0</v>
          </cell>
          <cell r="X1461" t="str">
            <v>January2010-2011</v>
          </cell>
          <cell r="Y1461" t="str">
            <v>January2010-2011ConservationCONSER</v>
          </cell>
          <cell r="Z1461" t="str">
            <v>Conservation114883CONSER</v>
          </cell>
          <cell r="AA1461" t="str">
            <v>January2010-2011CONEW Misc</v>
          </cell>
          <cell r="AB1461" t="str">
            <v>ConservationCONSER</v>
          </cell>
          <cell r="AC1461" t="str">
            <v>NACONSERConservation114883</v>
          </cell>
          <cell r="AD1461" t="str">
            <v>CONEW MiscJanuaryCONSER</v>
          </cell>
          <cell r="AE1461" t="str">
            <v>ConservationCONSER114883January</v>
          </cell>
          <cell r="AF1461">
            <v>0</v>
          </cell>
          <cell r="AG1461">
            <v>2830</v>
          </cell>
          <cell r="AH1461">
            <v>0</v>
          </cell>
          <cell r="AI1461">
            <v>0</v>
          </cell>
          <cell r="AJ1461">
            <v>0</v>
          </cell>
          <cell r="AK1461">
            <v>2830</v>
          </cell>
          <cell r="AL1461">
            <v>0</v>
          </cell>
          <cell r="AM1461">
            <v>0</v>
          </cell>
          <cell r="AN1461">
            <v>0</v>
          </cell>
          <cell r="AO1461">
            <v>0</v>
          </cell>
          <cell r="AP1461">
            <v>0</v>
          </cell>
          <cell r="AQ1461">
            <v>0</v>
          </cell>
          <cell r="AR1461">
            <v>0</v>
          </cell>
          <cell r="AS1461">
            <v>0</v>
          </cell>
          <cell r="AT1461">
            <v>0</v>
          </cell>
          <cell r="AU1461">
            <v>0</v>
          </cell>
          <cell r="AV1461">
            <v>0</v>
          </cell>
        </row>
        <row r="1462">
          <cell r="A1462" t="str">
            <v>February</v>
          </cell>
          <cell r="B1462" t="str">
            <v>2010-2011</v>
          </cell>
          <cell r="C1462" t="str">
            <v>18226.511200.912</v>
          </cell>
          <cell r="D1462" t="str">
            <v>CONSER</v>
          </cell>
          <cell r="E1462" t="str">
            <v>CONSER</v>
          </cell>
          <cell r="F1462">
            <v>40602</v>
          </cell>
          <cell r="G1462">
            <v>114883</v>
          </cell>
          <cell r="H1462" t="str">
            <v>HD Supply Electric Hughes EDI</v>
          </cell>
          <cell r="I1462">
            <v>7950</v>
          </cell>
          <cell r="J1462" t="str">
            <v>00148809</v>
          </cell>
          <cell r="K1462" t="str">
            <v>00361664</v>
          </cell>
          <cell r="L1462" t="str">
            <v>1637224-02</v>
          </cell>
          <cell r="M1462" t="str">
            <v>Water Conservation</v>
          </cell>
          <cell r="N1462" t="str">
            <v>CONEW Misc</v>
          </cell>
          <cell r="O1462" t="str">
            <v>Conservation</v>
          </cell>
          <cell r="P1462" t="str">
            <v>NA</v>
          </cell>
          <cell r="Q1462">
            <v>0</v>
          </cell>
          <cell r="R1462">
            <v>0</v>
          </cell>
          <cell r="S1462">
            <v>7950</v>
          </cell>
          <cell r="T1462">
            <v>0</v>
          </cell>
          <cell r="U1462">
            <v>0</v>
          </cell>
          <cell r="V1462">
            <v>0</v>
          </cell>
          <cell r="W1462">
            <v>0</v>
          </cell>
          <cell r="X1462" t="str">
            <v>February2010-2011</v>
          </cell>
          <cell r="Y1462" t="str">
            <v>February2010-2011ConservationCONSER</v>
          </cell>
          <cell r="Z1462" t="str">
            <v>Conservation114883CONSER</v>
          </cell>
          <cell r="AA1462" t="str">
            <v>February2010-2011CONEW Misc</v>
          </cell>
          <cell r="AB1462" t="str">
            <v>ConservationCONSER</v>
          </cell>
          <cell r="AC1462" t="str">
            <v>NACONSERConservation114883</v>
          </cell>
          <cell r="AD1462" t="str">
            <v>CONEW MiscFebruaryCONSER</v>
          </cell>
          <cell r="AE1462" t="str">
            <v>ConservationCONSER114883February</v>
          </cell>
          <cell r="AF1462">
            <v>0</v>
          </cell>
          <cell r="AG1462">
            <v>7950</v>
          </cell>
          <cell r="AH1462">
            <v>0</v>
          </cell>
          <cell r="AI1462">
            <v>0</v>
          </cell>
          <cell r="AJ1462">
            <v>0</v>
          </cell>
          <cell r="AK1462">
            <v>0</v>
          </cell>
          <cell r="AL1462">
            <v>7950</v>
          </cell>
          <cell r="AM1462">
            <v>0</v>
          </cell>
          <cell r="AN1462">
            <v>0</v>
          </cell>
          <cell r="AO1462">
            <v>0</v>
          </cell>
          <cell r="AP1462">
            <v>0</v>
          </cell>
          <cell r="AQ1462">
            <v>0</v>
          </cell>
          <cell r="AR1462">
            <v>0</v>
          </cell>
          <cell r="AS1462">
            <v>0</v>
          </cell>
          <cell r="AT1462">
            <v>0</v>
          </cell>
          <cell r="AU1462">
            <v>0</v>
          </cell>
          <cell r="AV1462">
            <v>0</v>
          </cell>
        </row>
        <row r="1463">
          <cell r="A1463" t="str">
            <v>June</v>
          </cell>
          <cell r="B1463" t="str">
            <v>2010-2011</v>
          </cell>
          <cell r="C1463" t="str">
            <v>18226.511200.912</v>
          </cell>
          <cell r="D1463" t="str">
            <v>CONSER</v>
          </cell>
          <cell r="E1463" t="str">
            <v>CONSER</v>
          </cell>
          <cell r="F1463">
            <v>40702</v>
          </cell>
          <cell r="G1463">
            <v>114883</v>
          </cell>
          <cell r="H1463" t="str">
            <v>HD Supply Utilities P</v>
          </cell>
          <cell r="I1463">
            <v>1582.56</v>
          </cell>
          <cell r="J1463" t="str">
            <v>00148809</v>
          </cell>
          <cell r="K1463" t="str">
            <v>00361664</v>
          </cell>
          <cell r="L1463" t="str">
            <v>1738089-01</v>
          </cell>
          <cell r="M1463" t="str">
            <v>Water Conservation</v>
          </cell>
          <cell r="N1463" t="str">
            <v>CONEW Misc</v>
          </cell>
          <cell r="O1463" t="str">
            <v>Conservation</v>
          </cell>
          <cell r="P1463" t="str">
            <v>NA</v>
          </cell>
          <cell r="Q1463">
            <v>0</v>
          </cell>
          <cell r="R1463">
            <v>0</v>
          </cell>
          <cell r="S1463">
            <v>1582.56</v>
          </cell>
          <cell r="T1463">
            <v>0</v>
          </cell>
          <cell r="U1463">
            <v>0</v>
          </cell>
          <cell r="V1463">
            <v>0</v>
          </cell>
          <cell r="W1463">
            <v>0</v>
          </cell>
          <cell r="X1463" t="str">
            <v>June2010-2011</v>
          </cell>
          <cell r="Y1463" t="str">
            <v>June2010-2011ConservationCONSER</v>
          </cell>
          <cell r="Z1463" t="str">
            <v>Conservation114883CONSER</v>
          </cell>
          <cell r="AA1463" t="str">
            <v>June2010-2011CONEW Misc</v>
          </cell>
          <cell r="AB1463" t="str">
            <v>ConservationCONSER</v>
          </cell>
          <cell r="AC1463" t="str">
            <v>NACONSERConservation114883</v>
          </cell>
          <cell r="AD1463" t="str">
            <v>CONEW MiscJuneCONSER</v>
          </cell>
          <cell r="AE1463" t="str">
            <v>ConservationCONSER114883June</v>
          </cell>
          <cell r="AF1463">
            <v>0</v>
          </cell>
          <cell r="AG1463">
            <v>1582.56</v>
          </cell>
          <cell r="AH1463">
            <v>0</v>
          </cell>
          <cell r="AI1463">
            <v>0</v>
          </cell>
          <cell r="AJ1463">
            <v>0</v>
          </cell>
          <cell r="AK1463">
            <v>0</v>
          </cell>
          <cell r="AL1463">
            <v>0</v>
          </cell>
          <cell r="AM1463">
            <v>0</v>
          </cell>
          <cell r="AN1463">
            <v>0</v>
          </cell>
          <cell r="AO1463">
            <v>0</v>
          </cell>
          <cell r="AP1463">
            <v>1582.56</v>
          </cell>
          <cell r="AQ1463">
            <v>0</v>
          </cell>
          <cell r="AR1463">
            <v>0</v>
          </cell>
          <cell r="AS1463">
            <v>0</v>
          </cell>
          <cell r="AT1463">
            <v>0</v>
          </cell>
          <cell r="AU1463">
            <v>0</v>
          </cell>
          <cell r="AV1463">
            <v>0</v>
          </cell>
        </row>
        <row r="1464">
          <cell r="A1464" t="str">
            <v>July</v>
          </cell>
          <cell r="B1464" t="str">
            <v>2010-2011</v>
          </cell>
          <cell r="C1464" t="str">
            <v>18226.511200.912</v>
          </cell>
          <cell r="D1464" t="str">
            <v>CONSER</v>
          </cell>
          <cell r="E1464" t="str">
            <v>CONSER</v>
          </cell>
          <cell r="F1464">
            <v>40732</v>
          </cell>
          <cell r="G1464">
            <v>114883</v>
          </cell>
          <cell r="H1464" t="str">
            <v>HD Supply Utilities</v>
          </cell>
          <cell r="I1464">
            <v>2830</v>
          </cell>
          <cell r="J1464" t="str">
            <v>00148809</v>
          </cell>
          <cell r="K1464" t="str">
            <v>00361664</v>
          </cell>
          <cell r="L1464" t="str">
            <v>1738089-00</v>
          </cell>
          <cell r="M1464" t="str">
            <v>Water Conservation</v>
          </cell>
          <cell r="N1464" t="str">
            <v>CONEW Misc</v>
          </cell>
          <cell r="O1464" t="str">
            <v>Conservation</v>
          </cell>
          <cell r="P1464" t="str">
            <v>NA</v>
          </cell>
          <cell r="Q1464">
            <v>0</v>
          </cell>
          <cell r="R1464">
            <v>0</v>
          </cell>
          <cell r="S1464">
            <v>2830</v>
          </cell>
          <cell r="T1464">
            <v>0</v>
          </cell>
          <cell r="U1464">
            <v>0</v>
          </cell>
          <cell r="V1464">
            <v>0</v>
          </cell>
          <cell r="W1464">
            <v>0</v>
          </cell>
          <cell r="X1464" t="str">
            <v>July2010-2011</v>
          </cell>
          <cell r="Y1464" t="str">
            <v>July2010-2011ConservationCONSER</v>
          </cell>
          <cell r="Z1464" t="str">
            <v>Conservation114883CONSER</v>
          </cell>
          <cell r="AA1464" t="str">
            <v>July2010-2011CONEW Misc</v>
          </cell>
          <cell r="AB1464" t="str">
            <v>ConservationCONSER</v>
          </cell>
          <cell r="AC1464" t="str">
            <v>NACONSERConservation114883</v>
          </cell>
          <cell r="AD1464" t="str">
            <v>CONEW MiscJulyCONSER</v>
          </cell>
          <cell r="AE1464" t="str">
            <v>ConservationCONSER114883July</v>
          </cell>
          <cell r="AF1464">
            <v>0</v>
          </cell>
          <cell r="AG1464">
            <v>2830</v>
          </cell>
          <cell r="AH1464">
            <v>0</v>
          </cell>
          <cell r="AI1464">
            <v>0</v>
          </cell>
          <cell r="AJ1464">
            <v>0</v>
          </cell>
          <cell r="AK1464">
            <v>0</v>
          </cell>
          <cell r="AL1464">
            <v>0</v>
          </cell>
          <cell r="AM1464">
            <v>0</v>
          </cell>
          <cell r="AN1464">
            <v>0</v>
          </cell>
          <cell r="AO1464">
            <v>0</v>
          </cell>
          <cell r="AP1464">
            <v>0</v>
          </cell>
          <cell r="AQ1464">
            <v>2830</v>
          </cell>
          <cell r="AR1464">
            <v>0</v>
          </cell>
          <cell r="AS1464">
            <v>0</v>
          </cell>
          <cell r="AT1464">
            <v>0</v>
          </cell>
          <cell r="AU1464">
            <v>0</v>
          </cell>
          <cell r="AV1464">
            <v>0</v>
          </cell>
        </row>
        <row r="1465">
          <cell r="A1465" t="str">
            <v>June</v>
          </cell>
          <cell r="B1465" t="str">
            <v>2010-2011</v>
          </cell>
          <cell r="C1465" t="str">
            <v>18226.511200.912</v>
          </cell>
          <cell r="D1465" t="str">
            <v>CONSER</v>
          </cell>
          <cell r="E1465" t="str">
            <v>MCCR</v>
          </cell>
          <cell r="F1465">
            <v>40716</v>
          </cell>
          <cell r="G1465">
            <v>53403</v>
          </cell>
          <cell r="H1465" t="str">
            <v>Cox Radio WDBO AM</v>
          </cell>
          <cell r="I1465">
            <v>1428</v>
          </cell>
          <cell r="J1465" t="str">
            <v>00142712</v>
          </cell>
          <cell r="K1465" t="str">
            <v>00388383</v>
          </cell>
          <cell r="L1465" t="str">
            <v>IN-DBO-111054853</v>
          </cell>
          <cell r="M1465" t="str">
            <v>Annual Print, Internet &amp;</v>
          </cell>
          <cell r="N1465" t="str">
            <v>WACONEDU</v>
          </cell>
          <cell r="O1465" t="str">
            <v>Radio</v>
          </cell>
          <cell r="P1465" t="str">
            <v>Yes</v>
          </cell>
          <cell r="Q1465">
            <v>1428</v>
          </cell>
          <cell r="R1465">
            <v>0</v>
          </cell>
          <cell r="S1465">
            <v>0</v>
          </cell>
          <cell r="T1465">
            <v>0</v>
          </cell>
          <cell r="U1465">
            <v>1428</v>
          </cell>
          <cell r="V1465">
            <v>0</v>
          </cell>
          <cell r="W1465">
            <v>0</v>
          </cell>
          <cell r="X1465" t="str">
            <v>June2010-2011</v>
          </cell>
          <cell r="Y1465" t="str">
            <v>June2010-2011RadioCONSER</v>
          </cell>
          <cell r="Z1465" t="str">
            <v>Radio53403CONSER</v>
          </cell>
          <cell r="AA1465" t="str">
            <v>June2010-2011WACONEDU</v>
          </cell>
          <cell r="AB1465" t="str">
            <v>RadioCONSER</v>
          </cell>
          <cell r="AC1465" t="str">
            <v>YesCONSERRadio53403</v>
          </cell>
          <cell r="AD1465" t="str">
            <v>WACONEDUJuneMCCR</v>
          </cell>
          <cell r="AE1465" t="str">
            <v>RadioCONSER53403June</v>
          </cell>
          <cell r="AF1465">
            <v>0</v>
          </cell>
          <cell r="AG1465">
            <v>1428</v>
          </cell>
          <cell r="AH1465">
            <v>0</v>
          </cell>
          <cell r="AI1465">
            <v>0</v>
          </cell>
          <cell r="AJ1465">
            <v>0</v>
          </cell>
          <cell r="AK1465">
            <v>0</v>
          </cell>
          <cell r="AL1465">
            <v>0</v>
          </cell>
          <cell r="AM1465">
            <v>0</v>
          </cell>
          <cell r="AN1465">
            <v>0</v>
          </cell>
          <cell r="AO1465">
            <v>0</v>
          </cell>
          <cell r="AP1465">
            <v>1428</v>
          </cell>
          <cell r="AQ1465">
            <v>0</v>
          </cell>
          <cell r="AR1465">
            <v>0</v>
          </cell>
          <cell r="AS1465">
            <v>0</v>
          </cell>
          <cell r="AT1465">
            <v>0</v>
          </cell>
          <cell r="AU1465">
            <v>0</v>
          </cell>
          <cell r="AV1465">
            <v>0</v>
          </cell>
        </row>
        <row r="1466">
          <cell r="A1466" t="str">
            <v>June</v>
          </cell>
          <cell r="B1466" t="str">
            <v>2010-2011</v>
          </cell>
          <cell r="C1466" t="str">
            <v>18226.511200.912</v>
          </cell>
          <cell r="D1466" t="str">
            <v>CONSER</v>
          </cell>
          <cell r="E1466" t="str">
            <v>MCCR</v>
          </cell>
          <cell r="F1466">
            <v>40716</v>
          </cell>
          <cell r="G1466">
            <v>121382</v>
          </cell>
          <cell r="H1466" t="str">
            <v>Cox Radio WHTQ FM</v>
          </cell>
          <cell r="I1466">
            <v>427</v>
          </cell>
          <cell r="J1466" t="str">
            <v>00142707</v>
          </cell>
          <cell r="K1466" t="str">
            <v>00388383</v>
          </cell>
          <cell r="L1466" t="str">
            <v>IN-HTQ-111053655</v>
          </cell>
          <cell r="M1466" t="str">
            <v>Annual Print, Internet &amp;</v>
          </cell>
          <cell r="N1466" t="str">
            <v>WACONEDU</v>
          </cell>
          <cell r="O1466" t="str">
            <v>Radio</v>
          </cell>
          <cell r="P1466" t="str">
            <v>Yes</v>
          </cell>
          <cell r="Q1466">
            <v>427</v>
          </cell>
          <cell r="R1466">
            <v>0</v>
          </cell>
          <cell r="S1466">
            <v>0</v>
          </cell>
          <cell r="T1466">
            <v>0</v>
          </cell>
          <cell r="U1466">
            <v>427</v>
          </cell>
          <cell r="V1466">
            <v>0</v>
          </cell>
          <cell r="W1466">
            <v>0</v>
          </cell>
          <cell r="X1466" t="str">
            <v>June2010-2011</v>
          </cell>
          <cell r="Y1466" t="str">
            <v>June2010-2011RadioCONSER</v>
          </cell>
          <cell r="Z1466" t="str">
            <v>Radio121382CONSER</v>
          </cell>
          <cell r="AA1466" t="str">
            <v>June2010-2011WACONEDU</v>
          </cell>
          <cell r="AB1466" t="str">
            <v>RadioCONSER</v>
          </cell>
          <cell r="AC1466" t="str">
            <v>YesCONSERRadio121382</v>
          </cell>
          <cell r="AD1466" t="str">
            <v>WACONEDUJuneMCCR</v>
          </cell>
          <cell r="AE1466" t="str">
            <v>RadioCONSER121382June</v>
          </cell>
          <cell r="AF1466">
            <v>0</v>
          </cell>
          <cell r="AG1466">
            <v>427</v>
          </cell>
          <cell r="AH1466">
            <v>0</v>
          </cell>
          <cell r="AI1466">
            <v>0</v>
          </cell>
          <cell r="AJ1466">
            <v>0</v>
          </cell>
          <cell r="AK1466">
            <v>0</v>
          </cell>
          <cell r="AL1466">
            <v>0</v>
          </cell>
          <cell r="AM1466">
            <v>0</v>
          </cell>
          <cell r="AN1466">
            <v>0</v>
          </cell>
          <cell r="AO1466">
            <v>0</v>
          </cell>
          <cell r="AP1466">
            <v>427</v>
          </cell>
          <cell r="AQ1466">
            <v>0</v>
          </cell>
          <cell r="AR1466">
            <v>0</v>
          </cell>
          <cell r="AS1466">
            <v>0</v>
          </cell>
          <cell r="AT1466">
            <v>0</v>
          </cell>
          <cell r="AU1466">
            <v>0</v>
          </cell>
          <cell r="AV1466">
            <v>0</v>
          </cell>
        </row>
        <row r="1467">
          <cell r="A1467" t="str">
            <v>June</v>
          </cell>
          <cell r="B1467" t="str">
            <v>2010-2011</v>
          </cell>
          <cell r="C1467" t="str">
            <v>18226.511200.912</v>
          </cell>
          <cell r="D1467" t="str">
            <v>CONSER</v>
          </cell>
          <cell r="E1467" t="str">
            <v>MCCR</v>
          </cell>
          <cell r="F1467">
            <v>40716</v>
          </cell>
          <cell r="G1467">
            <v>53404</v>
          </cell>
          <cell r="H1467" t="str">
            <v>Cox Radio WMMO FM</v>
          </cell>
          <cell r="I1467">
            <v>2125</v>
          </cell>
          <cell r="J1467" t="str">
            <v>00142708</v>
          </cell>
          <cell r="K1467" t="str">
            <v>00388383</v>
          </cell>
          <cell r="L1467" t="str">
            <v>IN-MMO-111054526</v>
          </cell>
          <cell r="M1467" t="str">
            <v>Annual Print, Internet &amp;</v>
          </cell>
          <cell r="N1467" t="str">
            <v>WACONEDU</v>
          </cell>
          <cell r="O1467" t="str">
            <v>Radio</v>
          </cell>
          <cell r="P1467" t="str">
            <v>Yes</v>
          </cell>
          <cell r="Q1467">
            <v>2125</v>
          </cell>
          <cell r="R1467">
            <v>0</v>
          </cell>
          <cell r="S1467">
            <v>0</v>
          </cell>
          <cell r="T1467">
            <v>0</v>
          </cell>
          <cell r="U1467">
            <v>2125</v>
          </cell>
          <cell r="V1467">
            <v>0</v>
          </cell>
          <cell r="W1467">
            <v>0</v>
          </cell>
          <cell r="X1467" t="str">
            <v>June2010-2011</v>
          </cell>
          <cell r="Y1467" t="str">
            <v>June2010-2011RadioCONSER</v>
          </cell>
          <cell r="Z1467" t="str">
            <v>Radio53404CONSER</v>
          </cell>
          <cell r="AA1467" t="str">
            <v>June2010-2011WACONEDU</v>
          </cell>
          <cell r="AB1467" t="str">
            <v>RadioCONSER</v>
          </cell>
          <cell r="AC1467" t="str">
            <v>YesCONSERRadio53404</v>
          </cell>
          <cell r="AD1467" t="str">
            <v>WACONEDUJuneMCCR</v>
          </cell>
          <cell r="AE1467" t="str">
            <v>RadioCONSER53404June</v>
          </cell>
          <cell r="AF1467">
            <v>0</v>
          </cell>
          <cell r="AG1467">
            <v>2125</v>
          </cell>
          <cell r="AH1467">
            <v>0</v>
          </cell>
          <cell r="AI1467">
            <v>0</v>
          </cell>
          <cell r="AJ1467">
            <v>0</v>
          </cell>
          <cell r="AK1467">
            <v>0</v>
          </cell>
          <cell r="AL1467">
            <v>0</v>
          </cell>
          <cell r="AM1467">
            <v>0</v>
          </cell>
          <cell r="AN1467">
            <v>0</v>
          </cell>
          <cell r="AO1467">
            <v>0</v>
          </cell>
          <cell r="AP1467">
            <v>2125</v>
          </cell>
          <cell r="AQ1467">
            <v>0</v>
          </cell>
          <cell r="AR1467">
            <v>0</v>
          </cell>
          <cell r="AS1467">
            <v>0</v>
          </cell>
          <cell r="AT1467">
            <v>0</v>
          </cell>
          <cell r="AU1467">
            <v>0</v>
          </cell>
          <cell r="AV1467">
            <v>0</v>
          </cell>
        </row>
        <row r="1468">
          <cell r="A1468" t="str">
            <v>June</v>
          </cell>
          <cell r="B1468" t="str">
            <v>2010-2011</v>
          </cell>
          <cell r="C1468" t="str">
            <v>18225.512015.913</v>
          </cell>
          <cell r="D1468" t="str">
            <v>CONSER</v>
          </cell>
          <cell r="E1468" t="str">
            <v>MCCR</v>
          </cell>
          <cell r="F1468">
            <v>40723</v>
          </cell>
          <cell r="G1468">
            <v>53403</v>
          </cell>
          <cell r="H1468" t="str">
            <v>Cox Radio WDBO AM</v>
          </cell>
          <cell r="I1468">
            <v>408</v>
          </cell>
          <cell r="J1468" t="str">
            <v>00142812</v>
          </cell>
          <cell r="K1468" t="str">
            <v xml:space="preserve"> </v>
          </cell>
          <cell r="L1468" t="str">
            <v>IN-DBO-111065022</v>
          </cell>
          <cell r="M1468" t="str">
            <v>Annual Print, Internet &amp;</v>
          </cell>
          <cell r="N1468" t="str">
            <v>WACONEDU</v>
          </cell>
          <cell r="O1468" t="str">
            <v>Radio</v>
          </cell>
          <cell r="P1468" t="str">
            <v>Yes</v>
          </cell>
          <cell r="Q1468">
            <v>408</v>
          </cell>
          <cell r="R1468">
            <v>0</v>
          </cell>
          <cell r="S1468">
            <v>0</v>
          </cell>
          <cell r="T1468">
            <v>0</v>
          </cell>
          <cell r="U1468">
            <v>408</v>
          </cell>
          <cell r="V1468">
            <v>0</v>
          </cell>
          <cell r="W1468">
            <v>0</v>
          </cell>
          <cell r="X1468" t="str">
            <v>June2010-2011</v>
          </cell>
          <cell r="Y1468" t="str">
            <v>June2010-2011RadioCONSER</v>
          </cell>
          <cell r="Z1468" t="str">
            <v>Radio53403CONSER</v>
          </cell>
          <cell r="AA1468" t="str">
            <v>June2010-2011WACONEDU</v>
          </cell>
          <cell r="AB1468" t="str">
            <v>RadioCONSER</v>
          </cell>
          <cell r="AC1468" t="str">
            <v>YesCONSERRadio53403</v>
          </cell>
          <cell r="AD1468" t="str">
            <v>WACONEDUJuneMCCR</v>
          </cell>
          <cell r="AE1468" t="str">
            <v>RadioCONSER53403June</v>
          </cell>
          <cell r="AF1468">
            <v>0</v>
          </cell>
          <cell r="AG1468">
            <v>408</v>
          </cell>
          <cell r="AH1468">
            <v>0</v>
          </cell>
          <cell r="AI1468">
            <v>0</v>
          </cell>
          <cell r="AJ1468">
            <v>0</v>
          </cell>
          <cell r="AK1468">
            <v>0</v>
          </cell>
          <cell r="AL1468">
            <v>0</v>
          </cell>
          <cell r="AM1468">
            <v>0</v>
          </cell>
          <cell r="AN1468">
            <v>0</v>
          </cell>
          <cell r="AO1468">
            <v>0</v>
          </cell>
          <cell r="AP1468">
            <v>408</v>
          </cell>
          <cell r="AQ1468">
            <v>0</v>
          </cell>
          <cell r="AR1468">
            <v>0</v>
          </cell>
          <cell r="AS1468">
            <v>0</v>
          </cell>
          <cell r="AT1468">
            <v>0</v>
          </cell>
          <cell r="AU1468">
            <v>0</v>
          </cell>
          <cell r="AV1468">
            <v>0</v>
          </cell>
        </row>
        <row r="1469">
          <cell r="A1469" t="str">
            <v>July</v>
          </cell>
          <cell r="B1469" t="str">
            <v>2010-2011</v>
          </cell>
          <cell r="C1469" t="str">
            <v>18225.511200.912</v>
          </cell>
          <cell r="D1469" t="str">
            <v>CONSER</v>
          </cell>
          <cell r="E1469" t="str">
            <v>MCCR</v>
          </cell>
          <cell r="F1469">
            <v>40735</v>
          </cell>
          <cell r="G1469">
            <v>26733</v>
          </cell>
          <cell r="H1469" t="str">
            <v>Clear Channel Broadcasting Inc</v>
          </cell>
          <cell r="I1469">
            <v>784.54</v>
          </cell>
          <cell r="J1469" t="str">
            <v>00142944</v>
          </cell>
          <cell r="K1469" t="str">
            <v xml:space="preserve"> </v>
          </cell>
          <cell r="L1469" t="str">
            <v>106-201862</v>
          </cell>
          <cell r="M1469" t="str">
            <v>Annual Print, Internet &amp;</v>
          </cell>
          <cell r="N1469" t="str">
            <v>WACONEDU</v>
          </cell>
          <cell r="O1469" t="str">
            <v>Radio</v>
          </cell>
          <cell r="P1469" t="str">
            <v>Yes</v>
          </cell>
          <cell r="Q1469">
            <v>784.54</v>
          </cell>
          <cell r="R1469">
            <v>0</v>
          </cell>
          <cell r="S1469">
            <v>0</v>
          </cell>
          <cell r="T1469">
            <v>0</v>
          </cell>
          <cell r="U1469">
            <v>784.54</v>
          </cell>
          <cell r="V1469">
            <v>0</v>
          </cell>
          <cell r="W1469">
            <v>0</v>
          </cell>
          <cell r="X1469" t="str">
            <v>July2010-2011</v>
          </cell>
          <cell r="Y1469" t="str">
            <v>July2010-2011RadioCONSER</v>
          </cell>
          <cell r="Z1469" t="str">
            <v>Radio26733CONSER</v>
          </cell>
          <cell r="AA1469" t="str">
            <v>July2010-2011WACONEDU</v>
          </cell>
          <cell r="AB1469" t="str">
            <v>RadioCONSER</v>
          </cell>
          <cell r="AC1469" t="str">
            <v>YesCONSERRadio26733</v>
          </cell>
          <cell r="AD1469" t="str">
            <v>WACONEDUJulyMCCR</v>
          </cell>
          <cell r="AE1469" t="str">
            <v>RadioCONSER26733July</v>
          </cell>
          <cell r="AF1469">
            <v>0</v>
          </cell>
          <cell r="AG1469">
            <v>784.54</v>
          </cell>
          <cell r="AH1469">
            <v>0</v>
          </cell>
          <cell r="AI1469">
            <v>0</v>
          </cell>
          <cell r="AJ1469">
            <v>0</v>
          </cell>
          <cell r="AK1469">
            <v>0</v>
          </cell>
          <cell r="AL1469">
            <v>0</v>
          </cell>
          <cell r="AM1469">
            <v>0</v>
          </cell>
          <cell r="AN1469">
            <v>0</v>
          </cell>
          <cell r="AO1469">
            <v>0</v>
          </cell>
          <cell r="AP1469">
            <v>0</v>
          </cell>
          <cell r="AQ1469">
            <v>784.54</v>
          </cell>
          <cell r="AR1469">
            <v>0</v>
          </cell>
          <cell r="AS1469">
            <v>0</v>
          </cell>
          <cell r="AT1469">
            <v>0</v>
          </cell>
          <cell r="AU1469">
            <v>0</v>
          </cell>
          <cell r="AV1469">
            <v>0</v>
          </cell>
        </row>
        <row r="1470">
          <cell r="A1470" t="str">
            <v>July</v>
          </cell>
          <cell r="B1470" t="str">
            <v>2010-2011</v>
          </cell>
          <cell r="C1470" t="str">
            <v>18225.511200.912</v>
          </cell>
          <cell r="D1470" t="str">
            <v>CONSER</v>
          </cell>
          <cell r="E1470" t="str">
            <v>MCCR</v>
          </cell>
          <cell r="F1470">
            <v>40735</v>
          </cell>
          <cell r="G1470">
            <v>26733</v>
          </cell>
          <cell r="H1470" t="str">
            <v>Clear Channel Broadcasting Inc</v>
          </cell>
          <cell r="I1470">
            <v>599.85</v>
          </cell>
          <cell r="J1470" t="str">
            <v>00142944</v>
          </cell>
          <cell r="K1470" t="str">
            <v xml:space="preserve"> </v>
          </cell>
          <cell r="L1470" t="str">
            <v>106-201863</v>
          </cell>
          <cell r="M1470" t="str">
            <v>Annual Print, Internet &amp;</v>
          </cell>
          <cell r="N1470" t="str">
            <v>WACONEDU</v>
          </cell>
          <cell r="O1470" t="str">
            <v>Radio</v>
          </cell>
          <cell r="P1470" t="str">
            <v>Yes</v>
          </cell>
          <cell r="Q1470">
            <v>599.85</v>
          </cell>
          <cell r="R1470">
            <v>0</v>
          </cell>
          <cell r="S1470">
            <v>0</v>
          </cell>
          <cell r="T1470">
            <v>0</v>
          </cell>
          <cell r="U1470">
            <v>599.85</v>
          </cell>
          <cell r="V1470">
            <v>0</v>
          </cell>
          <cell r="W1470">
            <v>0</v>
          </cell>
          <cell r="X1470" t="str">
            <v>July2010-2011</v>
          </cell>
          <cell r="Y1470" t="str">
            <v>July2010-2011RadioCONSER</v>
          </cell>
          <cell r="Z1470" t="str">
            <v>Radio26733CONSER</v>
          </cell>
          <cell r="AA1470" t="str">
            <v>July2010-2011WACONEDU</v>
          </cell>
          <cell r="AB1470" t="str">
            <v>RadioCONSER</v>
          </cell>
          <cell r="AC1470" t="str">
            <v>YesCONSERRadio26733</v>
          </cell>
          <cell r="AD1470" t="str">
            <v>WACONEDUJulyMCCR</v>
          </cell>
          <cell r="AE1470" t="str">
            <v>RadioCONSER26733July</v>
          </cell>
          <cell r="AF1470">
            <v>0</v>
          </cell>
          <cell r="AG1470">
            <v>599.85</v>
          </cell>
          <cell r="AH1470">
            <v>0</v>
          </cell>
          <cell r="AI1470">
            <v>0</v>
          </cell>
          <cell r="AJ1470">
            <v>0</v>
          </cell>
          <cell r="AK1470">
            <v>0</v>
          </cell>
          <cell r="AL1470">
            <v>0</v>
          </cell>
          <cell r="AM1470">
            <v>0</v>
          </cell>
          <cell r="AN1470">
            <v>0</v>
          </cell>
          <cell r="AO1470">
            <v>0</v>
          </cell>
          <cell r="AP1470">
            <v>0</v>
          </cell>
          <cell r="AQ1470">
            <v>599.85</v>
          </cell>
          <cell r="AR1470">
            <v>0</v>
          </cell>
          <cell r="AS1470">
            <v>0</v>
          </cell>
          <cell r="AT1470">
            <v>0</v>
          </cell>
          <cell r="AU1470">
            <v>0</v>
          </cell>
          <cell r="AV1470">
            <v>0</v>
          </cell>
        </row>
        <row r="1471">
          <cell r="A1471" t="str">
            <v>July</v>
          </cell>
          <cell r="B1471" t="str">
            <v>2010-2011</v>
          </cell>
          <cell r="C1471" t="str">
            <v>18225.511200.912</v>
          </cell>
          <cell r="D1471" t="str">
            <v>CONSER</v>
          </cell>
          <cell r="E1471" t="str">
            <v>MCCR</v>
          </cell>
          <cell r="F1471">
            <v>40735</v>
          </cell>
          <cell r="G1471">
            <v>26733</v>
          </cell>
          <cell r="H1471" t="str">
            <v>Clear Channel Broadcasting Inc</v>
          </cell>
          <cell r="I1471">
            <v>797.5</v>
          </cell>
          <cell r="J1471" t="str">
            <v>00142944</v>
          </cell>
          <cell r="K1471" t="str">
            <v xml:space="preserve"> </v>
          </cell>
          <cell r="L1471" t="str">
            <v>106-201889</v>
          </cell>
          <cell r="M1471" t="str">
            <v>Annual Print, Internet &amp;</v>
          </cell>
          <cell r="N1471" t="str">
            <v>WACONEDU</v>
          </cell>
          <cell r="O1471" t="str">
            <v>Radio</v>
          </cell>
          <cell r="P1471" t="str">
            <v>Yes</v>
          </cell>
          <cell r="Q1471">
            <v>797.5</v>
          </cell>
          <cell r="R1471">
            <v>0</v>
          </cell>
          <cell r="S1471">
            <v>0</v>
          </cell>
          <cell r="T1471">
            <v>0</v>
          </cell>
          <cell r="U1471">
            <v>797.5</v>
          </cell>
          <cell r="V1471">
            <v>0</v>
          </cell>
          <cell r="W1471">
            <v>0</v>
          </cell>
          <cell r="X1471" t="str">
            <v>July2010-2011</v>
          </cell>
          <cell r="Y1471" t="str">
            <v>July2010-2011RadioCONSER</v>
          </cell>
          <cell r="Z1471" t="str">
            <v>Radio26733CONSER</v>
          </cell>
          <cell r="AA1471" t="str">
            <v>July2010-2011WACONEDU</v>
          </cell>
          <cell r="AB1471" t="str">
            <v>RadioCONSER</v>
          </cell>
          <cell r="AC1471" t="str">
            <v>YesCONSERRadio26733</v>
          </cell>
          <cell r="AD1471" t="str">
            <v>WACONEDUJulyMCCR</v>
          </cell>
          <cell r="AE1471" t="str">
            <v>RadioCONSER26733July</v>
          </cell>
          <cell r="AF1471">
            <v>0</v>
          </cell>
          <cell r="AG1471">
            <v>797.5</v>
          </cell>
          <cell r="AH1471">
            <v>0</v>
          </cell>
          <cell r="AI1471">
            <v>0</v>
          </cell>
          <cell r="AJ1471">
            <v>0</v>
          </cell>
          <cell r="AK1471">
            <v>0</v>
          </cell>
          <cell r="AL1471">
            <v>0</v>
          </cell>
          <cell r="AM1471">
            <v>0</v>
          </cell>
          <cell r="AN1471">
            <v>0</v>
          </cell>
          <cell r="AO1471">
            <v>0</v>
          </cell>
          <cell r="AP1471">
            <v>0</v>
          </cell>
          <cell r="AQ1471">
            <v>797.5</v>
          </cell>
          <cell r="AR1471">
            <v>0</v>
          </cell>
          <cell r="AS1471">
            <v>0</v>
          </cell>
          <cell r="AT1471">
            <v>0</v>
          </cell>
          <cell r="AU1471">
            <v>0</v>
          </cell>
          <cell r="AV1471">
            <v>0</v>
          </cell>
        </row>
        <row r="1472">
          <cell r="A1472" t="str">
            <v>July</v>
          </cell>
          <cell r="B1472" t="str">
            <v>2010-2011</v>
          </cell>
          <cell r="C1472" t="str">
            <v>18225.512015.913</v>
          </cell>
          <cell r="D1472" t="str">
            <v>CONSER</v>
          </cell>
          <cell r="E1472" t="str">
            <v>MCCR</v>
          </cell>
          <cell r="F1472">
            <v>40745</v>
          </cell>
          <cell r="G1472">
            <v>53405</v>
          </cell>
          <cell r="H1472" t="str">
            <v>Cox Radio WCFB FM</v>
          </cell>
          <cell r="I1472">
            <v>303.57</v>
          </cell>
          <cell r="J1472" t="str">
            <v>00143128</v>
          </cell>
          <cell r="K1472" t="str">
            <v xml:space="preserve"> </v>
          </cell>
          <cell r="L1472" t="str">
            <v>IN-CFB-111064963</v>
          </cell>
          <cell r="M1472" t="str">
            <v>Annual Print, Internet &amp;</v>
          </cell>
          <cell r="N1472" t="str">
            <v>WACONEDU</v>
          </cell>
          <cell r="O1472" t="str">
            <v>Radio</v>
          </cell>
          <cell r="P1472" t="str">
            <v>Yes</v>
          </cell>
          <cell r="Q1472">
            <v>303.57</v>
          </cell>
          <cell r="R1472">
            <v>0</v>
          </cell>
          <cell r="S1472">
            <v>0</v>
          </cell>
          <cell r="T1472">
            <v>0</v>
          </cell>
          <cell r="U1472">
            <v>303.57</v>
          </cell>
          <cell r="V1472">
            <v>0</v>
          </cell>
          <cell r="W1472">
            <v>0</v>
          </cell>
          <cell r="X1472" t="str">
            <v>July2010-2011</v>
          </cell>
          <cell r="Y1472" t="str">
            <v>July2010-2011RadioCONSER</v>
          </cell>
          <cell r="Z1472" t="str">
            <v>Radio53405CONSER</v>
          </cell>
          <cell r="AA1472" t="str">
            <v>July2010-2011WACONEDU</v>
          </cell>
          <cell r="AB1472" t="str">
            <v>RadioCONSER</v>
          </cell>
          <cell r="AC1472" t="str">
            <v>YesCONSERRadio53405</v>
          </cell>
          <cell r="AD1472" t="str">
            <v>WACONEDUJulyMCCR</v>
          </cell>
          <cell r="AE1472" t="str">
            <v>RadioCONSER53405July</v>
          </cell>
          <cell r="AF1472">
            <v>0</v>
          </cell>
          <cell r="AG1472">
            <v>303.57</v>
          </cell>
          <cell r="AH1472">
            <v>0</v>
          </cell>
          <cell r="AI1472">
            <v>0</v>
          </cell>
          <cell r="AJ1472">
            <v>0</v>
          </cell>
          <cell r="AK1472">
            <v>0</v>
          </cell>
          <cell r="AL1472">
            <v>0</v>
          </cell>
          <cell r="AM1472">
            <v>0</v>
          </cell>
          <cell r="AN1472">
            <v>0</v>
          </cell>
          <cell r="AO1472">
            <v>0</v>
          </cell>
          <cell r="AP1472">
            <v>0</v>
          </cell>
          <cell r="AQ1472">
            <v>303.57</v>
          </cell>
          <cell r="AR1472">
            <v>0</v>
          </cell>
          <cell r="AS1472">
            <v>0</v>
          </cell>
          <cell r="AT1472">
            <v>0</v>
          </cell>
          <cell r="AU1472">
            <v>0</v>
          </cell>
          <cell r="AV1472">
            <v>0</v>
          </cell>
        </row>
        <row r="1473">
          <cell r="A1473" t="str">
            <v>July</v>
          </cell>
          <cell r="B1473" t="str">
            <v>2010-2011</v>
          </cell>
          <cell r="C1473" t="str">
            <v>18225.512015.913</v>
          </cell>
          <cell r="D1473" t="str">
            <v>CONSER</v>
          </cell>
          <cell r="E1473" t="str">
            <v>MCCR</v>
          </cell>
          <cell r="F1473">
            <v>40745</v>
          </cell>
          <cell r="G1473">
            <v>121382</v>
          </cell>
          <cell r="H1473" t="str">
            <v>Cox Radio WHTQ FM</v>
          </cell>
          <cell r="I1473">
            <v>244.07</v>
          </cell>
          <cell r="J1473" t="str">
            <v>00143130</v>
          </cell>
          <cell r="K1473" t="str">
            <v xml:space="preserve"> </v>
          </cell>
          <cell r="L1473" t="str">
            <v>IN-HTQ-111063937</v>
          </cell>
          <cell r="M1473" t="str">
            <v>Annual Print, Internet &amp;</v>
          </cell>
          <cell r="N1473" t="str">
            <v>WACONEDU</v>
          </cell>
          <cell r="O1473" t="str">
            <v>Radio</v>
          </cell>
          <cell r="P1473" t="str">
            <v>Yes</v>
          </cell>
          <cell r="Q1473">
            <v>244.07</v>
          </cell>
          <cell r="R1473">
            <v>0</v>
          </cell>
          <cell r="S1473">
            <v>0</v>
          </cell>
          <cell r="T1473">
            <v>0</v>
          </cell>
          <cell r="U1473">
            <v>244.07</v>
          </cell>
          <cell r="V1473">
            <v>0</v>
          </cell>
          <cell r="W1473">
            <v>0</v>
          </cell>
          <cell r="X1473" t="str">
            <v>July2010-2011</v>
          </cell>
          <cell r="Y1473" t="str">
            <v>July2010-2011RadioCONSER</v>
          </cell>
          <cell r="Z1473" t="str">
            <v>Radio121382CONSER</v>
          </cell>
          <cell r="AA1473" t="str">
            <v>July2010-2011WACONEDU</v>
          </cell>
          <cell r="AB1473" t="str">
            <v>RadioCONSER</v>
          </cell>
          <cell r="AC1473" t="str">
            <v>YesCONSERRadio121382</v>
          </cell>
          <cell r="AD1473" t="str">
            <v>WACONEDUJulyMCCR</v>
          </cell>
          <cell r="AE1473" t="str">
            <v>RadioCONSER121382July</v>
          </cell>
          <cell r="AF1473">
            <v>0</v>
          </cell>
          <cell r="AG1473">
            <v>244.07</v>
          </cell>
          <cell r="AH1473">
            <v>0</v>
          </cell>
          <cell r="AI1473">
            <v>0</v>
          </cell>
          <cell r="AJ1473">
            <v>0</v>
          </cell>
          <cell r="AK1473">
            <v>0</v>
          </cell>
          <cell r="AL1473">
            <v>0</v>
          </cell>
          <cell r="AM1473">
            <v>0</v>
          </cell>
          <cell r="AN1473">
            <v>0</v>
          </cell>
          <cell r="AO1473">
            <v>0</v>
          </cell>
          <cell r="AP1473">
            <v>0</v>
          </cell>
          <cell r="AQ1473">
            <v>244.07</v>
          </cell>
          <cell r="AR1473">
            <v>0</v>
          </cell>
          <cell r="AS1473">
            <v>0</v>
          </cell>
          <cell r="AT1473">
            <v>0</v>
          </cell>
          <cell r="AU1473">
            <v>0</v>
          </cell>
          <cell r="AV1473">
            <v>0</v>
          </cell>
        </row>
        <row r="1474">
          <cell r="A1474" t="str">
            <v>July</v>
          </cell>
          <cell r="B1474" t="str">
            <v>2010-2011</v>
          </cell>
          <cell r="C1474" t="str">
            <v>18225.512015.913</v>
          </cell>
          <cell r="D1474" t="str">
            <v>CONSER</v>
          </cell>
          <cell r="E1474" t="str">
            <v>MCCR</v>
          </cell>
          <cell r="F1474">
            <v>40745</v>
          </cell>
          <cell r="G1474">
            <v>53404</v>
          </cell>
          <cell r="H1474" t="str">
            <v>Cox Radio WMMO FM</v>
          </cell>
          <cell r="I1474">
            <v>303.57</v>
          </cell>
          <cell r="J1474" t="str">
            <v>00143127</v>
          </cell>
          <cell r="K1474" t="str">
            <v xml:space="preserve"> </v>
          </cell>
          <cell r="L1474" t="str">
            <v>IN-MMO-111065012</v>
          </cell>
          <cell r="M1474" t="str">
            <v>Annual Print, Internet &amp;</v>
          </cell>
          <cell r="N1474" t="str">
            <v>WACONEDU</v>
          </cell>
          <cell r="O1474" t="str">
            <v>Radio</v>
          </cell>
          <cell r="P1474" t="str">
            <v>Yes</v>
          </cell>
          <cell r="Q1474">
            <v>303.57</v>
          </cell>
          <cell r="R1474">
            <v>0</v>
          </cell>
          <cell r="S1474">
            <v>0</v>
          </cell>
          <cell r="T1474">
            <v>0</v>
          </cell>
          <cell r="U1474">
            <v>303.57</v>
          </cell>
          <cell r="V1474">
            <v>0</v>
          </cell>
          <cell r="W1474">
            <v>0</v>
          </cell>
          <cell r="X1474" t="str">
            <v>July2010-2011</v>
          </cell>
          <cell r="Y1474" t="str">
            <v>July2010-2011RadioCONSER</v>
          </cell>
          <cell r="Z1474" t="str">
            <v>Radio53404CONSER</v>
          </cell>
          <cell r="AA1474" t="str">
            <v>July2010-2011WACONEDU</v>
          </cell>
          <cell r="AB1474" t="str">
            <v>RadioCONSER</v>
          </cell>
          <cell r="AC1474" t="str">
            <v>YesCONSERRadio53404</v>
          </cell>
          <cell r="AD1474" t="str">
            <v>WACONEDUJulyMCCR</v>
          </cell>
          <cell r="AE1474" t="str">
            <v>RadioCONSER53404July</v>
          </cell>
          <cell r="AF1474">
            <v>0</v>
          </cell>
          <cell r="AG1474">
            <v>303.57</v>
          </cell>
          <cell r="AH1474">
            <v>0</v>
          </cell>
          <cell r="AI1474">
            <v>0</v>
          </cell>
          <cell r="AJ1474">
            <v>0</v>
          </cell>
          <cell r="AK1474">
            <v>0</v>
          </cell>
          <cell r="AL1474">
            <v>0</v>
          </cell>
          <cell r="AM1474">
            <v>0</v>
          </cell>
          <cell r="AN1474">
            <v>0</v>
          </cell>
          <cell r="AO1474">
            <v>0</v>
          </cell>
          <cell r="AP1474">
            <v>0</v>
          </cell>
          <cell r="AQ1474">
            <v>303.57</v>
          </cell>
          <cell r="AR1474">
            <v>0</v>
          </cell>
          <cell r="AS1474">
            <v>0</v>
          </cell>
          <cell r="AT1474">
            <v>0</v>
          </cell>
          <cell r="AU1474">
            <v>0</v>
          </cell>
          <cell r="AV1474">
            <v>0</v>
          </cell>
        </row>
        <row r="1475">
          <cell r="A1475" t="str">
            <v>July</v>
          </cell>
          <cell r="B1475" t="str">
            <v>2010-2011</v>
          </cell>
          <cell r="C1475" t="str">
            <v>18225.512015.913</v>
          </cell>
          <cell r="D1475" t="str">
            <v>CONSER</v>
          </cell>
          <cell r="E1475" t="str">
            <v>MCCR</v>
          </cell>
          <cell r="F1475">
            <v>40745</v>
          </cell>
          <cell r="G1475">
            <v>53406</v>
          </cell>
          <cell r="H1475" t="str">
            <v>Cox Radio WWKA FM</v>
          </cell>
          <cell r="I1475">
            <v>280.5</v>
          </cell>
          <cell r="J1475" t="str">
            <v>00143129</v>
          </cell>
          <cell r="K1475" t="str">
            <v xml:space="preserve"> </v>
          </cell>
          <cell r="L1475" t="str">
            <v>IN-WKA-111065065</v>
          </cell>
          <cell r="M1475" t="str">
            <v>Annual Print, Internet &amp;</v>
          </cell>
          <cell r="N1475" t="str">
            <v>WACONEDU</v>
          </cell>
          <cell r="O1475" t="str">
            <v>Radio</v>
          </cell>
          <cell r="P1475" t="str">
            <v>Yes</v>
          </cell>
          <cell r="Q1475">
            <v>280.5</v>
          </cell>
          <cell r="R1475">
            <v>0</v>
          </cell>
          <cell r="S1475">
            <v>0</v>
          </cell>
          <cell r="T1475">
            <v>0</v>
          </cell>
          <cell r="U1475">
            <v>280.5</v>
          </cell>
          <cell r="V1475">
            <v>0</v>
          </cell>
          <cell r="W1475">
            <v>0</v>
          </cell>
          <cell r="X1475" t="str">
            <v>July2010-2011</v>
          </cell>
          <cell r="Y1475" t="str">
            <v>July2010-2011RadioCONSER</v>
          </cell>
          <cell r="Z1475" t="str">
            <v>Radio53406CONSER</v>
          </cell>
          <cell r="AA1475" t="str">
            <v>July2010-2011WACONEDU</v>
          </cell>
          <cell r="AB1475" t="str">
            <v>RadioCONSER</v>
          </cell>
          <cell r="AC1475" t="str">
            <v>YesCONSERRadio53406</v>
          </cell>
          <cell r="AD1475" t="str">
            <v>WACONEDUJulyMCCR</v>
          </cell>
          <cell r="AE1475" t="str">
            <v>RadioCONSER53406July</v>
          </cell>
          <cell r="AF1475">
            <v>0</v>
          </cell>
          <cell r="AG1475">
            <v>280.5</v>
          </cell>
          <cell r="AH1475">
            <v>0</v>
          </cell>
          <cell r="AI1475">
            <v>0</v>
          </cell>
          <cell r="AJ1475">
            <v>0</v>
          </cell>
          <cell r="AK1475">
            <v>0</v>
          </cell>
          <cell r="AL1475">
            <v>0</v>
          </cell>
          <cell r="AM1475">
            <v>0</v>
          </cell>
          <cell r="AN1475">
            <v>0</v>
          </cell>
          <cell r="AO1475">
            <v>0</v>
          </cell>
          <cell r="AP1475">
            <v>0</v>
          </cell>
          <cell r="AQ1475">
            <v>280.5</v>
          </cell>
          <cell r="AR1475">
            <v>0</v>
          </cell>
          <cell r="AS1475">
            <v>0</v>
          </cell>
          <cell r="AT1475">
            <v>0</v>
          </cell>
          <cell r="AU1475">
            <v>0</v>
          </cell>
          <cell r="AV1475">
            <v>0</v>
          </cell>
        </row>
        <row r="1476">
          <cell r="A1476" t="str">
            <v>July</v>
          </cell>
          <cell r="B1476" t="str">
            <v>2010-2011</v>
          </cell>
          <cell r="C1476" t="str">
            <v>18225.512015.913</v>
          </cell>
          <cell r="D1476" t="str">
            <v>CONSER</v>
          </cell>
          <cell r="E1476" t="str">
            <v>MCCR</v>
          </cell>
          <cell r="F1476">
            <v>40750</v>
          </cell>
          <cell r="G1476">
            <v>26733</v>
          </cell>
          <cell r="H1476" t="str">
            <v>Clear Channel Broadcasting Inc</v>
          </cell>
          <cell r="I1476">
            <v>346.31</v>
          </cell>
          <cell r="J1476" t="str">
            <v>00143209</v>
          </cell>
          <cell r="K1476" t="str">
            <v xml:space="preserve"> </v>
          </cell>
          <cell r="L1476" t="str">
            <v>106-203768</v>
          </cell>
          <cell r="M1476" t="str">
            <v>Annual Print, Internet &amp;</v>
          </cell>
          <cell r="N1476" t="str">
            <v>WACONEDU</v>
          </cell>
          <cell r="O1476" t="str">
            <v>Radio</v>
          </cell>
          <cell r="P1476" t="str">
            <v>Yes</v>
          </cell>
          <cell r="Q1476">
            <v>346.31</v>
          </cell>
          <cell r="R1476">
            <v>0</v>
          </cell>
          <cell r="S1476">
            <v>0</v>
          </cell>
          <cell r="T1476">
            <v>0</v>
          </cell>
          <cell r="U1476">
            <v>346.31</v>
          </cell>
          <cell r="V1476">
            <v>0</v>
          </cell>
          <cell r="W1476">
            <v>0</v>
          </cell>
          <cell r="X1476" t="str">
            <v>July2010-2011</v>
          </cell>
          <cell r="Y1476" t="str">
            <v>July2010-2011RadioCONSER</v>
          </cell>
          <cell r="Z1476" t="str">
            <v>Radio26733CONSER</v>
          </cell>
          <cell r="AA1476" t="str">
            <v>July2010-2011WACONEDU</v>
          </cell>
          <cell r="AB1476" t="str">
            <v>RadioCONSER</v>
          </cell>
          <cell r="AC1476" t="str">
            <v>YesCONSERRadio26733</v>
          </cell>
          <cell r="AD1476" t="str">
            <v>WACONEDUJulyMCCR</v>
          </cell>
          <cell r="AE1476" t="str">
            <v>RadioCONSER26733July</v>
          </cell>
          <cell r="AF1476">
            <v>0</v>
          </cell>
          <cell r="AG1476">
            <v>346.31</v>
          </cell>
          <cell r="AH1476">
            <v>0</v>
          </cell>
          <cell r="AI1476">
            <v>0</v>
          </cell>
          <cell r="AJ1476">
            <v>0</v>
          </cell>
          <cell r="AK1476">
            <v>0</v>
          </cell>
          <cell r="AL1476">
            <v>0</v>
          </cell>
          <cell r="AM1476">
            <v>0</v>
          </cell>
          <cell r="AN1476">
            <v>0</v>
          </cell>
          <cell r="AO1476">
            <v>0</v>
          </cell>
          <cell r="AP1476">
            <v>0</v>
          </cell>
          <cell r="AQ1476">
            <v>346.31</v>
          </cell>
          <cell r="AR1476">
            <v>0</v>
          </cell>
          <cell r="AS1476">
            <v>0</v>
          </cell>
          <cell r="AT1476">
            <v>0</v>
          </cell>
          <cell r="AU1476">
            <v>0</v>
          </cell>
          <cell r="AV1476">
            <v>0</v>
          </cell>
        </row>
        <row r="1477">
          <cell r="A1477" t="str">
            <v>July</v>
          </cell>
          <cell r="B1477" t="str">
            <v>2010-2011</v>
          </cell>
          <cell r="C1477" t="str">
            <v>18225.512015.913</v>
          </cell>
          <cell r="D1477" t="str">
            <v>CONSER</v>
          </cell>
          <cell r="E1477" t="str">
            <v>MCCR</v>
          </cell>
          <cell r="F1477">
            <v>40750</v>
          </cell>
          <cell r="G1477">
            <v>26733</v>
          </cell>
          <cell r="H1477" t="str">
            <v>Clear Channel Broadcasting Inc</v>
          </cell>
          <cell r="I1477">
            <v>265.44</v>
          </cell>
          <cell r="J1477" t="str">
            <v>00143209</v>
          </cell>
          <cell r="K1477" t="str">
            <v xml:space="preserve"> </v>
          </cell>
          <cell r="L1477" t="str">
            <v>106-203769</v>
          </cell>
          <cell r="M1477" t="str">
            <v>Annual Print, Internet &amp;</v>
          </cell>
          <cell r="N1477" t="str">
            <v>WACONEDU</v>
          </cell>
          <cell r="O1477" t="str">
            <v>Radio</v>
          </cell>
          <cell r="P1477" t="str">
            <v>Yes</v>
          </cell>
          <cell r="Q1477">
            <v>265.44</v>
          </cell>
          <cell r="R1477">
            <v>0</v>
          </cell>
          <cell r="S1477">
            <v>0</v>
          </cell>
          <cell r="T1477">
            <v>0</v>
          </cell>
          <cell r="U1477">
            <v>265.44</v>
          </cell>
          <cell r="V1477">
            <v>0</v>
          </cell>
          <cell r="W1477">
            <v>0</v>
          </cell>
          <cell r="X1477" t="str">
            <v>July2010-2011</v>
          </cell>
          <cell r="Y1477" t="str">
            <v>July2010-2011RadioCONSER</v>
          </cell>
          <cell r="Z1477" t="str">
            <v>Radio26733CONSER</v>
          </cell>
          <cell r="AA1477" t="str">
            <v>July2010-2011WACONEDU</v>
          </cell>
          <cell r="AB1477" t="str">
            <v>RadioCONSER</v>
          </cell>
          <cell r="AC1477" t="str">
            <v>YesCONSERRadio26733</v>
          </cell>
          <cell r="AD1477" t="str">
            <v>WACONEDUJulyMCCR</v>
          </cell>
          <cell r="AE1477" t="str">
            <v>RadioCONSER26733July</v>
          </cell>
          <cell r="AF1477">
            <v>0</v>
          </cell>
          <cell r="AG1477">
            <v>265.44</v>
          </cell>
          <cell r="AH1477">
            <v>0</v>
          </cell>
          <cell r="AI1477">
            <v>0</v>
          </cell>
          <cell r="AJ1477">
            <v>0</v>
          </cell>
          <cell r="AK1477">
            <v>0</v>
          </cell>
          <cell r="AL1477">
            <v>0</v>
          </cell>
          <cell r="AM1477">
            <v>0</v>
          </cell>
          <cell r="AN1477">
            <v>0</v>
          </cell>
          <cell r="AO1477">
            <v>0</v>
          </cell>
          <cell r="AP1477">
            <v>0</v>
          </cell>
          <cell r="AQ1477">
            <v>265.44</v>
          </cell>
          <cell r="AR1477">
            <v>0</v>
          </cell>
          <cell r="AS1477">
            <v>0</v>
          </cell>
          <cell r="AT1477">
            <v>0</v>
          </cell>
          <cell r="AU1477">
            <v>0</v>
          </cell>
          <cell r="AV1477">
            <v>0</v>
          </cell>
        </row>
        <row r="1478">
          <cell r="A1478" t="str">
            <v>August</v>
          </cell>
          <cell r="B1478" t="str">
            <v>2010-2011</v>
          </cell>
          <cell r="C1478" t="str">
            <v>18225.511200.912</v>
          </cell>
          <cell r="D1478" t="str">
            <v>CONSER</v>
          </cell>
          <cell r="E1478" t="str">
            <v>MCCR</v>
          </cell>
          <cell r="F1478">
            <v>40767</v>
          </cell>
          <cell r="G1478">
            <v>26733</v>
          </cell>
          <cell r="H1478" t="str">
            <v>Clear Channel Broadcasting Inc</v>
          </cell>
          <cell r="I1478">
            <v>405.57</v>
          </cell>
          <cell r="J1478" t="str">
            <v>00143456</v>
          </cell>
          <cell r="K1478" t="str">
            <v xml:space="preserve"> </v>
          </cell>
          <cell r="L1478" t="str">
            <v>106-205336</v>
          </cell>
          <cell r="M1478" t="str">
            <v>Annual Print, Internet &amp;</v>
          </cell>
          <cell r="N1478" t="str">
            <v>WACONEDU</v>
          </cell>
          <cell r="O1478" t="str">
            <v>Radio</v>
          </cell>
          <cell r="P1478" t="str">
            <v>Yes</v>
          </cell>
          <cell r="Q1478">
            <v>405.57</v>
          </cell>
          <cell r="R1478">
            <v>0</v>
          </cell>
          <cell r="S1478">
            <v>0</v>
          </cell>
          <cell r="T1478">
            <v>0</v>
          </cell>
          <cell r="U1478">
            <v>405.57</v>
          </cell>
          <cell r="V1478">
            <v>0</v>
          </cell>
          <cell r="W1478">
            <v>0</v>
          </cell>
          <cell r="X1478" t="str">
            <v>August2010-2011</v>
          </cell>
          <cell r="Y1478" t="str">
            <v>August2010-2011RadioCONSER</v>
          </cell>
          <cell r="Z1478" t="str">
            <v>Radio26733CONSER</v>
          </cell>
          <cell r="AA1478" t="str">
            <v>August2010-2011WACONEDU</v>
          </cell>
          <cell r="AB1478" t="str">
            <v>RadioCONSER</v>
          </cell>
          <cell r="AC1478" t="str">
            <v>YesCONSERRadio26733</v>
          </cell>
          <cell r="AD1478" t="str">
            <v>WACONEDUAugustMCCR</v>
          </cell>
          <cell r="AE1478" t="str">
            <v>RadioCONSER26733August</v>
          </cell>
          <cell r="AF1478">
            <v>0</v>
          </cell>
          <cell r="AG1478">
            <v>405.57</v>
          </cell>
          <cell r="AH1478">
            <v>0</v>
          </cell>
          <cell r="AI1478">
            <v>0</v>
          </cell>
          <cell r="AJ1478">
            <v>0</v>
          </cell>
          <cell r="AK1478">
            <v>0</v>
          </cell>
          <cell r="AL1478">
            <v>0</v>
          </cell>
          <cell r="AM1478">
            <v>0</v>
          </cell>
          <cell r="AN1478">
            <v>0</v>
          </cell>
          <cell r="AO1478">
            <v>0</v>
          </cell>
          <cell r="AP1478">
            <v>0</v>
          </cell>
          <cell r="AQ1478">
            <v>0</v>
          </cell>
          <cell r="AR1478">
            <v>405.57</v>
          </cell>
          <cell r="AS1478">
            <v>0</v>
          </cell>
          <cell r="AT1478">
            <v>0</v>
          </cell>
          <cell r="AU1478">
            <v>0</v>
          </cell>
          <cell r="AV1478">
            <v>0</v>
          </cell>
        </row>
        <row r="1479">
          <cell r="A1479" t="str">
            <v>August</v>
          </cell>
          <cell r="B1479" t="str">
            <v>2010-2011</v>
          </cell>
          <cell r="C1479" t="str">
            <v>18225.511200.912</v>
          </cell>
          <cell r="D1479" t="str">
            <v>CONSER</v>
          </cell>
          <cell r="E1479" t="str">
            <v>MCCR</v>
          </cell>
          <cell r="F1479">
            <v>40770</v>
          </cell>
          <cell r="G1479">
            <v>53405</v>
          </cell>
          <cell r="H1479" t="str">
            <v>Cox Radio WCFB FM</v>
          </cell>
          <cell r="I1479">
            <v>607.14</v>
          </cell>
          <cell r="J1479" t="str">
            <v>00143495</v>
          </cell>
          <cell r="K1479" t="str">
            <v xml:space="preserve"> </v>
          </cell>
          <cell r="L1479" t="str">
            <v>IN-CFB-111075246</v>
          </cell>
          <cell r="M1479" t="str">
            <v>Annual Print, Internet &amp;</v>
          </cell>
          <cell r="N1479" t="str">
            <v>WACONEDU</v>
          </cell>
          <cell r="O1479" t="str">
            <v>Radio</v>
          </cell>
          <cell r="P1479" t="str">
            <v>Yes</v>
          </cell>
          <cell r="Q1479">
            <v>607.14</v>
          </cell>
          <cell r="R1479">
            <v>0</v>
          </cell>
          <cell r="S1479">
            <v>0</v>
          </cell>
          <cell r="T1479">
            <v>0</v>
          </cell>
          <cell r="U1479">
            <v>607.14</v>
          </cell>
          <cell r="V1479">
            <v>0</v>
          </cell>
          <cell r="W1479">
            <v>0</v>
          </cell>
          <cell r="X1479" t="str">
            <v>August2010-2011</v>
          </cell>
          <cell r="Y1479" t="str">
            <v>August2010-2011RadioCONSER</v>
          </cell>
          <cell r="Z1479" t="str">
            <v>Radio53405CONSER</v>
          </cell>
          <cell r="AA1479" t="str">
            <v>August2010-2011WACONEDU</v>
          </cell>
          <cell r="AB1479" t="str">
            <v>RadioCONSER</v>
          </cell>
          <cell r="AC1479" t="str">
            <v>YesCONSERRadio53405</v>
          </cell>
          <cell r="AD1479" t="str">
            <v>WACONEDUAugustMCCR</v>
          </cell>
          <cell r="AE1479" t="str">
            <v>RadioCONSER53405August</v>
          </cell>
          <cell r="AF1479">
            <v>0</v>
          </cell>
          <cell r="AG1479">
            <v>607.14</v>
          </cell>
          <cell r="AH1479">
            <v>0</v>
          </cell>
          <cell r="AI1479">
            <v>0</v>
          </cell>
          <cell r="AJ1479">
            <v>0</v>
          </cell>
          <cell r="AK1479">
            <v>0</v>
          </cell>
          <cell r="AL1479">
            <v>0</v>
          </cell>
          <cell r="AM1479">
            <v>0</v>
          </cell>
          <cell r="AN1479">
            <v>0</v>
          </cell>
          <cell r="AO1479">
            <v>0</v>
          </cell>
          <cell r="AP1479">
            <v>0</v>
          </cell>
          <cell r="AQ1479">
            <v>0</v>
          </cell>
          <cell r="AR1479">
            <v>607.14</v>
          </cell>
          <cell r="AS1479">
            <v>0</v>
          </cell>
          <cell r="AT1479">
            <v>0</v>
          </cell>
          <cell r="AU1479">
            <v>0</v>
          </cell>
          <cell r="AV1479">
            <v>0</v>
          </cell>
        </row>
        <row r="1480">
          <cell r="A1480" t="str">
            <v>August</v>
          </cell>
          <cell r="B1480" t="str">
            <v>2010-2011</v>
          </cell>
          <cell r="C1480" t="str">
            <v>18225.511200.912</v>
          </cell>
          <cell r="D1480" t="str">
            <v>CONSER</v>
          </cell>
          <cell r="E1480" t="str">
            <v>MCCR</v>
          </cell>
          <cell r="F1480">
            <v>40770</v>
          </cell>
          <cell r="G1480">
            <v>53406</v>
          </cell>
          <cell r="H1480" t="str">
            <v>Cox Radio WWKA FM</v>
          </cell>
          <cell r="I1480">
            <v>561</v>
          </cell>
          <cell r="J1480" t="str">
            <v>00143494</v>
          </cell>
          <cell r="K1480" t="str">
            <v xml:space="preserve"> </v>
          </cell>
          <cell r="L1480" t="str">
            <v>IN-WKA-111075398</v>
          </cell>
          <cell r="M1480" t="str">
            <v>Annual Print, Internet &amp;</v>
          </cell>
          <cell r="N1480" t="str">
            <v>WACONEDU</v>
          </cell>
          <cell r="O1480" t="str">
            <v>Radio</v>
          </cell>
          <cell r="P1480" t="str">
            <v>Yes</v>
          </cell>
          <cell r="Q1480">
            <v>561</v>
          </cell>
          <cell r="R1480">
            <v>0</v>
          </cell>
          <cell r="S1480">
            <v>0</v>
          </cell>
          <cell r="T1480">
            <v>0</v>
          </cell>
          <cell r="U1480">
            <v>561</v>
          </cell>
          <cell r="V1480">
            <v>0</v>
          </cell>
          <cell r="W1480">
            <v>0</v>
          </cell>
          <cell r="X1480" t="str">
            <v>August2010-2011</v>
          </cell>
          <cell r="Y1480" t="str">
            <v>August2010-2011RadioCONSER</v>
          </cell>
          <cell r="Z1480" t="str">
            <v>Radio53406CONSER</v>
          </cell>
          <cell r="AA1480" t="str">
            <v>August2010-2011WACONEDU</v>
          </cell>
          <cell r="AB1480" t="str">
            <v>RadioCONSER</v>
          </cell>
          <cell r="AC1480" t="str">
            <v>YesCONSERRadio53406</v>
          </cell>
          <cell r="AD1480" t="str">
            <v>WACONEDUAugustMCCR</v>
          </cell>
          <cell r="AE1480" t="str">
            <v>RadioCONSER53406August</v>
          </cell>
          <cell r="AF1480">
            <v>0</v>
          </cell>
          <cell r="AG1480">
            <v>561</v>
          </cell>
          <cell r="AH1480">
            <v>0</v>
          </cell>
          <cell r="AI1480">
            <v>0</v>
          </cell>
          <cell r="AJ1480">
            <v>0</v>
          </cell>
          <cell r="AK1480">
            <v>0</v>
          </cell>
          <cell r="AL1480">
            <v>0</v>
          </cell>
          <cell r="AM1480">
            <v>0</v>
          </cell>
          <cell r="AN1480">
            <v>0</v>
          </cell>
          <cell r="AO1480">
            <v>0</v>
          </cell>
          <cell r="AP1480">
            <v>0</v>
          </cell>
          <cell r="AQ1480">
            <v>0</v>
          </cell>
          <cell r="AR1480">
            <v>561</v>
          </cell>
          <cell r="AS1480">
            <v>0</v>
          </cell>
          <cell r="AT1480">
            <v>0</v>
          </cell>
          <cell r="AU1480">
            <v>0</v>
          </cell>
          <cell r="AV1480">
            <v>0</v>
          </cell>
        </row>
        <row r="1481">
          <cell r="A1481" t="str">
            <v>August</v>
          </cell>
          <cell r="B1481" t="str">
            <v>2010-2011</v>
          </cell>
          <cell r="C1481" t="str">
            <v>18225.511200.912</v>
          </cell>
          <cell r="D1481" t="str">
            <v>CONSER</v>
          </cell>
          <cell r="E1481" t="str">
            <v>MCCR</v>
          </cell>
          <cell r="F1481">
            <v>40770</v>
          </cell>
          <cell r="G1481">
            <v>51440</v>
          </cell>
          <cell r="H1481" t="str">
            <v>WLOQ Gross Communications Corp</v>
          </cell>
          <cell r="I1481">
            <v>202.79</v>
          </cell>
          <cell r="J1481" t="str">
            <v>00143471</v>
          </cell>
          <cell r="K1481" t="str">
            <v xml:space="preserve"> </v>
          </cell>
          <cell r="L1481" t="str">
            <v>IN-1110722520</v>
          </cell>
          <cell r="M1481" t="str">
            <v>Annual Print, Internet &amp;</v>
          </cell>
          <cell r="N1481" t="str">
            <v>WACONEDU</v>
          </cell>
          <cell r="O1481" t="str">
            <v>Radio</v>
          </cell>
          <cell r="P1481" t="str">
            <v>Yes</v>
          </cell>
          <cell r="Q1481">
            <v>202.79</v>
          </cell>
          <cell r="R1481">
            <v>0</v>
          </cell>
          <cell r="S1481">
            <v>0</v>
          </cell>
          <cell r="T1481">
            <v>0</v>
          </cell>
          <cell r="U1481">
            <v>202.79</v>
          </cell>
          <cell r="V1481">
            <v>0</v>
          </cell>
          <cell r="W1481">
            <v>0</v>
          </cell>
          <cell r="X1481" t="str">
            <v>August2010-2011</v>
          </cell>
          <cell r="Y1481" t="str">
            <v>August2010-2011RadioCONSER</v>
          </cell>
          <cell r="Z1481" t="str">
            <v>Radio51440CONSER</v>
          </cell>
          <cell r="AA1481" t="str">
            <v>August2010-2011WACONEDU</v>
          </cell>
          <cell r="AB1481" t="str">
            <v>RadioCONSER</v>
          </cell>
          <cell r="AC1481" t="str">
            <v>YesCONSERRadio51440</v>
          </cell>
          <cell r="AD1481" t="str">
            <v>WACONEDUAugustMCCR</v>
          </cell>
          <cell r="AE1481" t="str">
            <v>RadioCONSER51440August</v>
          </cell>
          <cell r="AF1481">
            <v>0</v>
          </cell>
          <cell r="AG1481">
            <v>202.79</v>
          </cell>
          <cell r="AH1481">
            <v>0</v>
          </cell>
          <cell r="AI1481">
            <v>0</v>
          </cell>
          <cell r="AJ1481">
            <v>0</v>
          </cell>
          <cell r="AK1481">
            <v>0</v>
          </cell>
          <cell r="AL1481">
            <v>0</v>
          </cell>
          <cell r="AM1481">
            <v>0</v>
          </cell>
          <cell r="AN1481">
            <v>0</v>
          </cell>
          <cell r="AO1481">
            <v>0</v>
          </cell>
          <cell r="AP1481">
            <v>0</v>
          </cell>
          <cell r="AQ1481">
            <v>0</v>
          </cell>
          <cell r="AR1481">
            <v>202.79</v>
          </cell>
          <cell r="AS1481">
            <v>0</v>
          </cell>
          <cell r="AT1481">
            <v>0</v>
          </cell>
          <cell r="AU1481">
            <v>0</v>
          </cell>
          <cell r="AV1481">
            <v>0</v>
          </cell>
        </row>
        <row r="1482">
          <cell r="A1482" t="str">
            <v>August</v>
          </cell>
          <cell r="B1482" t="str">
            <v>2010-2011</v>
          </cell>
          <cell r="C1482" t="str">
            <v>18225.511200.912</v>
          </cell>
          <cell r="D1482" t="str">
            <v>CONSER</v>
          </cell>
          <cell r="E1482" t="str">
            <v>MCCR</v>
          </cell>
          <cell r="F1482">
            <v>40772</v>
          </cell>
          <cell r="G1482">
            <v>53404</v>
          </cell>
          <cell r="H1482" t="str">
            <v>Cox Radio WMMO FM</v>
          </cell>
          <cell r="I1482">
            <v>607.14</v>
          </cell>
          <cell r="J1482" t="str">
            <v>00143522</v>
          </cell>
          <cell r="K1482" t="str">
            <v xml:space="preserve"> </v>
          </cell>
          <cell r="L1482" t="str">
            <v>IN-MMO-111075355</v>
          </cell>
          <cell r="M1482" t="str">
            <v>Annual Print, Internet &amp;</v>
          </cell>
          <cell r="N1482" t="str">
            <v>WACONEDU</v>
          </cell>
          <cell r="O1482" t="str">
            <v>Radio</v>
          </cell>
          <cell r="P1482" t="str">
            <v>Yes</v>
          </cell>
          <cell r="Q1482">
            <v>607.14</v>
          </cell>
          <cell r="R1482">
            <v>0</v>
          </cell>
          <cell r="S1482">
            <v>0</v>
          </cell>
          <cell r="T1482">
            <v>0</v>
          </cell>
          <cell r="U1482">
            <v>607.14</v>
          </cell>
          <cell r="V1482">
            <v>0</v>
          </cell>
          <cell r="W1482">
            <v>0</v>
          </cell>
          <cell r="X1482" t="str">
            <v>August2010-2011</v>
          </cell>
          <cell r="Y1482" t="str">
            <v>August2010-2011RadioCONSER</v>
          </cell>
          <cell r="Z1482" t="str">
            <v>Radio53404CONSER</v>
          </cell>
          <cell r="AA1482" t="str">
            <v>August2010-2011WACONEDU</v>
          </cell>
          <cell r="AB1482" t="str">
            <v>RadioCONSER</v>
          </cell>
          <cell r="AC1482" t="str">
            <v>YesCONSERRadio53404</v>
          </cell>
          <cell r="AD1482" t="str">
            <v>WACONEDUAugustMCCR</v>
          </cell>
          <cell r="AE1482" t="str">
            <v>RadioCONSER53404August</v>
          </cell>
          <cell r="AF1482">
            <v>0</v>
          </cell>
          <cell r="AG1482">
            <v>607.14</v>
          </cell>
          <cell r="AH1482">
            <v>0</v>
          </cell>
          <cell r="AI1482">
            <v>0</v>
          </cell>
          <cell r="AJ1482">
            <v>0</v>
          </cell>
          <cell r="AK1482">
            <v>0</v>
          </cell>
          <cell r="AL1482">
            <v>0</v>
          </cell>
          <cell r="AM1482">
            <v>0</v>
          </cell>
          <cell r="AN1482">
            <v>0</v>
          </cell>
          <cell r="AO1482">
            <v>0</v>
          </cell>
          <cell r="AP1482">
            <v>0</v>
          </cell>
          <cell r="AQ1482">
            <v>0</v>
          </cell>
          <cell r="AR1482">
            <v>607.14</v>
          </cell>
          <cell r="AS1482">
            <v>0</v>
          </cell>
          <cell r="AT1482">
            <v>0</v>
          </cell>
          <cell r="AU1482">
            <v>0</v>
          </cell>
          <cell r="AV1482">
            <v>0</v>
          </cell>
        </row>
        <row r="1483">
          <cell r="A1483" t="str">
            <v>August</v>
          </cell>
          <cell r="B1483" t="str">
            <v>2010-2011</v>
          </cell>
          <cell r="C1483" t="str">
            <v>18225.511200.912</v>
          </cell>
          <cell r="D1483" t="str">
            <v>CONSER</v>
          </cell>
          <cell r="E1483" t="str">
            <v>MCCR</v>
          </cell>
          <cell r="F1483">
            <v>40777</v>
          </cell>
          <cell r="G1483">
            <v>26733</v>
          </cell>
          <cell r="H1483" t="str">
            <v>Clear Channel Broadcasting Inc</v>
          </cell>
          <cell r="I1483">
            <v>662.27</v>
          </cell>
          <cell r="J1483" t="str">
            <v>00143614</v>
          </cell>
          <cell r="K1483" t="str">
            <v xml:space="preserve"> </v>
          </cell>
          <cell r="L1483" t="str">
            <v>106-205664</v>
          </cell>
          <cell r="M1483" t="str">
            <v>Annual Print, Internet &amp;</v>
          </cell>
          <cell r="N1483" t="str">
            <v>WACONEDU</v>
          </cell>
          <cell r="O1483" t="str">
            <v>Radio</v>
          </cell>
          <cell r="P1483" t="str">
            <v>Yes</v>
          </cell>
          <cell r="Q1483">
            <v>662.27</v>
          </cell>
          <cell r="R1483">
            <v>0</v>
          </cell>
          <cell r="S1483">
            <v>0</v>
          </cell>
          <cell r="T1483">
            <v>0</v>
          </cell>
          <cell r="U1483">
            <v>662.27</v>
          </cell>
          <cell r="V1483">
            <v>0</v>
          </cell>
          <cell r="W1483">
            <v>0</v>
          </cell>
          <cell r="X1483" t="str">
            <v>August2010-2011</v>
          </cell>
          <cell r="Y1483" t="str">
            <v>August2010-2011RadioCONSER</v>
          </cell>
          <cell r="Z1483" t="str">
            <v>Radio26733CONSER</v>
          </cell>
          <cell r="AA1483" t="str">
            <v>August2010-2011WACONEDU</v>
          </cell>
          <cell r="AB1483" t="str">
            <v>RadioCONSER</v>
          </cell>
          <cell r="AC1483" t="str">
            <v>YesCONSERRadio26733</v>
          </cell>
          <cell r="AD1483" t="str">
            <v>WACONEDUAugustMCCR</v>
          </cell>
          <cell r="AE1483" t="str">
            <v>RadioCONSER26733August</v>
          </cell>
          <cell r="AF1483">
            <v>0</v>
          </cell>
          <cell r="AG1483">
            <v>662.27</v>
          </cell>
          <cell r="AH1483">
            <v>0</v>
          </cell>
          <cell r="AI1483">
            <v>0</v>
          </cell>
          <cell r="AJ1483">
            <v>0</v>
          </cell>
          <cell r="AK1483">
            <v>0</v>
          </cell>
          <cell r="AL1483">
            <v>0</v>
          </cell>
          <cell r="AM1483">
            <v>0</v>
          </cell>
          <cell r="AN1483">
            <v>0</v>
          </cell>
          <cell r="AO1483">
            <v>0</v>
          </cell>
          <cell r="AP1483">
            <v>0</v>
          </cell>
          <cell r="AQ1483">
            <v>0</v>
          </cell>
          <cell r="AR1483">
            <v>662.27</v>
          </cell>
          <cell r="AS1483">
            <v>0</v>
          </cell>
          <cell r="AT1483">
            <v>0</v>
          </cell>
          <cell r="AU1483">
            <v>0</v>
          </cell>
          <cell r="AV1483">
            <v>0</v>
          </cell>
        </row>
        <row r="1484">
          <cell r="A1484" t="str">
            <v>August</v>
          </cell>
          <cell r="B1484" t="str">
            <v>2010-2011</v>
          </cell>
          <cell r="C1484" t="str">
            <v>18225.511200.912</v>
          </cell>
          <cell r="D1484" t="str">
            <v>CONSER</v>
          </cell>
          <cell r="E1484" t="str">
            <v>MCCR</v>
          </cell>
          <cell r="F1484">
            <v>40777</v>
          </cell>
          <cell r="G1484">
            <v>26733</v>
          </cell>
          <cell r="H1484" t="str">
            <v>Clear Channel Broadcasting Inc</v>
          </cell>
          <cell r="I1484">
            <v>500.52</v>
          </cell>
          <cell r="J1484" t="str">
            <v>00143614</v>
          </cell>
          <cell r="K1484" t="str">
            <v xml:space="preserve"> </v>
          </cell>
          <cell r="L1484" t="str">
            <v>106-205665</v>
          </cell>
          <cell r="M1484" t="str">
            <v>Annual Print, Internet &amp;</v>
          </cell>
          <cell r="N1484" t="str">
            <v>WACONEDU</v>
          </cell>
          <cell r="O1484" t="str">
            <v>Radio</v>
          </cell>
          <cell r="P1484" t="str">
            <v>Yes</v>
          </cell>
          <cell r="Q1484">
            <v>500.52</v>
          </cell>
          <cell r="R1484">
            <v>0</v>
          </cell>
          <cell r="S1484">
            <v>0</v>
          </cell>
          <cell r="T1484">
            <v>0</v>
          </cell>
          <cell r="U1484">
            <v>500.52</v>
          </cell>
          <cell r="V1484">
            <v>0</v>
          </cell>
          <cell r="W1484">
            <v>0</v>
          </cell>
          <cell r="X1484" t="str">
            <v>August2010-2011</v>
          </cell>
          <cell r="Y1484" t="str">
            <v>August2010-2011RadioCONSER</v>
          </cell>
          <cell r="Z1484" t="str">
            <v>Radio26733CONSER</v>
          </cell>
          <cell r="AA1484" t="str">
            <v>August2010-2011WACONEDU</v>
          </cell>
          <cell r="AB1484" t="str">
            <v>RadioCONSER</v>
          </cell>
          <cell r="AC1484" t="str">
            <v>YesCONSERRadio26733</v>
          </cell>
          <cell r="AD1484" t="str">
            <v>WACONEDUAugustMCCR</v>
          </cell>
          <cell r="AE1484" t="str">
            <v>RadioCONSER26733August</v>
          </cell>
          <cell r="AF1484">
            <v>0</v>
          </cell>
          <cell r="AG1484">
            <v>500.52</v>
          </cell>
          <cell r="AH1484">
            <v>0</v>
          </cell>
          <cell r="AI1484">
            <v>0</v>
          </cell>
          <cell r="AJ1484">
            <v>0</v>
          </cell>
          <cell r="AK1484">
            <v>0</v>
          </cell>
          <cell r="AL1484">
            <v>0</v>
          </cell>
          <cell r="AM1484">
            <v>0</v>
          </cell>
          <cell r="AN1484">
            <v>0</v>
          </cell>
          <cell r="AO1484">
            <v>0</v>
          </cell>
          <cell r="AP1484">
            <v>0</v>
          </cell>
          <cell r="AQ1484">
            <v>0</v>
          </cell>
          <cell r="AR1484">
            <v>500.52</v>
          </cell>
          <cell r="AS1484">
            <v>0</v>
          </cell>
          <cell r="AT1484">
            <v>0</v>
          </cell>
          <cell r="AU1484">
            <v>0</v>
          </cell>
          <cell r="AV1484">
            <v>0</v>
          </cell>
        </row>
        <row r="1485">
          <cell r="A1485" t="str">
            <v>August</v>
          </cell>
          <cell r="B1485" t="str">
            <v>2010-2011</v>
          </cell>
          <cell r="C1485" t="str">
            <v>18225.511200.912</v>
          </cell>
          <cell r="D1485" t="str">
            <v>CONSER</v>
          </cell>
          <cell r="E1485" t="str">
            <v>MCCR</v>
          </cell>
          <cell r="F1485">
            <v>40777</v>
          </cell>
          <cell r="G1485">
            <v>26733</v>
          </cell>
          <cell r="H1485" t="str">
            <v>Clear Channel Broadcasting Inc</v>
          </cell>
          <cell r="I1485">
            <v>612.36</v>
          </cell>
          <cell r="J1485" t="str">
            <v>00143614</v>
          </cell>
          <cell r="K1485" t="str">
            <v xml:space="preserve"> </v>
          </cell>
          <cell r="L1485" t="str">
            <v>106-205687</v>
          </cell>
          <cell r="M1485" t="str">
            <v>Annual Print, Internet &amp;</v>
          </cell>
          <cell r="N1485" t="str">
            <v>WACONEDU</v>
          </cell>
          <cell r="O1485" t="str">
            <v>Radio</v>
          </cell>
          <cell r="P1485" t="str">
            <v>Yes</v>
          </cell>
          <cell r="Q1485">
            <v>612.36</v>
          </cell>
          <cell r="R1485">
            <v>0</v>
          </cell>
          <cell r="S1485">
            <v>0</v>
          </cell>
          <cell r="T1485">
            <v>0</v>
          </cell>
          <cell r="U1485">
            <v>612.36</v>
          </cell>
          <cell r="V1485">
            <v>0</v>
          </cell>
          <cell r="W1485">
            <v>0</v>
          </cell>
          <cell r="X1485" t="str">
            <v>August2010-2011</v>
          </cell>
          <cell r="Y1485" t="str">
            <v>August2010-2011RadioCONSER</v>
          </cell>
          <cell r="Z1485" t="str">
            <v>Radio26733CONSER</v>
          </cell>
          <cell r="AA1485" t="str">
            <v>August2010-2011WACONEDU</v>
          </cell>
          <cell r="AB1485" t="str">
            <v>RadioCONSER</v>
          </cell>
          <cell r="AC1485" t="str">
            <v>YesCONSERRadio26733</v>
          </cell>
          <cell r="AD1485" t="str">
            <v>WACONEDUAugustMCCR</v>
          </cell>
          <cell r="AE1485" t="str">
            <v>RadioCONSER26733August</v>
          </cell>
          <cell r="AF1485">
            <v>0</v>
          </cell>
          <cell r="AG1485">
            <v>612.36</v>
          </cell>
          <cell r="AH1485">
            <v>0</v>
          </cell>
          <cell r="AI1485">
            <v>0</v>
          </cell>
          <cell r="AJ1485">
            <v>0</v>
          </cell>
          <cell r="AK1485">
            <v>0</v>
          </cell>
          <cell r="AL1485">
            <v>0</v>
          </cell>
          <cell r="AM1485">
            <v>0</v>
          </cell>
          <cell r="AN1485">
            <v>0</v>
          </cell>
          <cell r="AO1485">
            <v>0</v>
          </cell>
          <cell r="AP1485">
            <v>0</v>
          </cell>
          <cell r="AQ1485">
            <v>0</v>
          </cell>
          <cell r="AR1485">
            <v>612.36</v>
          </cell>
          <cell r="AS1485">
            <v>0</v>
          </cell>
          <cell r="AT1485">
            <v>0</v>
          </cell>
          <cell r="AU1485">
            <v>0</v>
          </cell>
          <cell r="AV1485">
            <v>0</v>
          </cell>
        </row>
        <row r="1486">
          <cell r="A1486" t="str">
            <v>September</v>
          </cell>
          <cell r="B1486" t="str">
            <v>2010-2011</v>
          </cell>
          <cell r="C1486" t="str">
            <v>18226.511200.912</v>
          </cell>
          <cell r="D1486" t="str">
            <v>CONSER</v>
          </cell>
          <cell r="E1486" t="str">
            <v>MCCR</v>
          </cell>
          <cell r="F1486">
            <v>40801</v>
          </cell>
          <cell r="G1486">
            <v>26733</v>
          </cell>
          <cell r="H1486" t="str">
            <v>Clear Channel Broadcasting Inc</v>
          </cell>
          <cell r="I1486">
            <v>650</v>
          </cell>
          <cell r="J1486" t="str">
            <v>00143980</v>
          </cell>
          <cell r="K1486" t="str">
            <v>00397480</v>
          </cell>
          <cell r="L1486" t="str">
            <v>106-207142</v>
          </cell>
          <cell r="M1486" t="str">
            <v>Annual Print, Internet &amp;</v>
          </cell>
          <cell r="N1486" t="str">
            <v>WACONEDU</v>
          </cell>
          <cell r="O1486" t="str">
            <v>Radio</v>
          </cell>
          <cell r="P1486" t="str">
            <v>Yes</v>
          </cell>
          <cell r="Q1486">
            <v>650</v>
          </cell>
          <cell r="R1486">
            <v>0</v>
          </cell>
          <cell r="S1486">
            <v>0</v>
          </cell>
          <cell r="T1486">
            <v>0</v>
          </cell>
          <cell r="U1486">
            <v>650</v>
          </cell>
          <cell r="V1486">
            <v>0</v>
          </cell>
          <cell r="W1486">
            <v>0</v>
          </cell>
          <cell r="X1486" t="str">
            <v>September2010-2011</v>
          </cell>
          <cell r="Y1486" t="str">
            <v>September2010-2011RadioCONSER</v>
          </cell>
          <cell r="Z1486" t="str">
            <v>Radio26733CONSER</v>
          </cell>
          <cell r="AA1486" t="str">
            <v>September2010-2011WACONEDU</v>
          </cell>
          <cell r="AB1486" t="str">
            <v>RadioCONSER</v>
          </cell>
          <cell r="AC1486" t="str">
            <v>YesCONSERRadio26733</v>
          </cell>
          <cell r="AD1486" t="str">
            <v>WACONEDUSeptemberMCCR</v>
          </cell>
          <cell r="AE1486" t="str">
            <v>RadioCONSER26733September</v>
          </cell>
          <cell r="AF1486">
            <v>0</v>
          </cell>
          <cell r="AG1486">
            <v>650</v>
          </cell>
          <cell r="AH1486">
            <v>0</v>
          </cell>
          <cell r="AI1486">
            <v>0</v>
          </cell>
          <cell r="AJ1486">
            <v>0</v>
          </cell>
          <cell r="AK1486">
            <v>0</v>
          </cell>
          <cell r="AL1486">
            <v>0</v>
          </cell>
          <cell r="AM1486">
            <v>0</v>
          </cell>
          <cell r="AN1486">
            <v>0</v>
          </cell>
          <cell r="AO1486">
            <v>0</v>
          </cell>
          <cell r="AP1486">
            <v>0</v>
          </cell>
          <cell r="AQ1486">
            <v>0</v>
          </cell>
          <cell r="AR1486">
            <v>0</v>
          </cell>
          <cell r="AS1486">
            <v>650</v>
          </cell>
          <cell r="AT1486">
            <v>0</v>
          </cell>
          <cell r="AU1486">
            <v>0</v>
          </cell>
          <cell r="AV1486">
            <v>0</v>
          </cell>
        </row>
        <row r="1487">
          <cell r="A1487" t="str">
            <v>September</v>
          </cell>
          <cell r="B1487" t="str">
            <v>2010-2011</v>
          </cell>
          <cell r="C1487" t="str">
            <v>18226.511200.912</v>
          </cell>
          <cell r="D1487" t="str">
            <v>CONSER</v>
          </cell>
          <cell r="E1487" t="str">
            <v>MCCR</v>
          </cell>
          <cell r="F1487">
            <v>40801</v>
          </cell>
          <cell r="G1487">
            <v>26733</v>
          </cell>
          <cell r="H1487" t="str">
            <v>Clear Channel Broadcasting Inc</v>
          </cell>
          <cell r="I1487">
            <v>500</v>
          </cell>
          <cell r="J1487" t="str">
            <v>00143980</v>
          </cell>
          <cell r="K1487" t="str">
            <v>00397480</v>
          </cell>
          <cell r="L1487" t="str">
            <v>106-207143</v>
          </cell>
          <cell r="M1487" t="str">
            <v>Annual Print, Internet &amp;</v>
          </cell>
          <cell r="N1487" t="str">
            <v>WACONEDU</v>
          </cell>
          <cell r="O1487" t="str">
            <v>Radio</v>
          </cell>
          <cell r="P1487" t="str">
            <v>Yes</v>
          </cell>
          <cell r="Q1487">
            <v>500</v>
          </cell>
          <cell r="R1487">
            <v>0</v>
          </cell>
          <cell r="S1487">
            <v>0</v>
          </cell>
          <cell r="T1487">
            <v>0</v>
          </cell>
          <cell r="U1487">
            <v>500</v>
          </cell>
          <cell r="V1487">
            <v>0</v>
          </cell>
          <cell r="W1487">
            <v>0</v>
          </cell>
          <cell r="X1487" t="str">
            <v>September2010-2011</v>
          </cell>
          <cell r="Y1487" t="str">
            <v>September2010-2011RadioCONSER</v>
          </cell>
          <cell r="Z1487" t="str">
            <v>Radio26733CONSER</v>
          </cell>
          <cell r="AA1487" t="str">
            <v>September2010-2011WACONEDU</v>
          </cell>
          <cell r="AB1487" t="str">
            <v>RadioCONSER</v>
          </cell>
          <cell r="AC1487" t="str">
            <v>YesCONSERRadio26733</v>
          </cell>
          <cell r="AD1487" t="str">
            <v>WACONEDUSeptemberMCCR</v>
          </cell>
          <cell r="AE1487" t="str">
            <v>RadioCONSER26733September</v>
          </cell>
          <cell r="AF1487">
            <v>0</v>
          </cell>
          <cell r="AG1487">
            <v>500</v>
          </cell>
          <cell r="AH1487">
            <v>0</v>
          </cell>
          <cell r="AI1487">
            <v>0</v>
          </cell>
          <cell r="AJ1487">
            <v>0</v>
          </cell>
          <cell r="AK1487">
            <v>0</v>
          </cell>
          <cell r="AL1487">
            <v>0</v>
          </cell>
          <cell r="AM1487">
            <v>0</v>
          </cell>
          <cell r="AN1487">
            <v>0</v>
          </cell>
          <cell r="AO1487">
            <v>0</v>
          </cell>
          <cell r="AP1487">
            <v>0</v>
          </cell>
          <cell r="AQ1487">
            <v>0</v>
          </cell>
          <cell r="AR1487">
            <v>0</v>
          </cell>
          <cell r="AS1487">
            <v>500</v>
          </cell>
          <cell r="AT1487">
            <v>0</v>
          </cell>
          <cell r="AU1487">
            <v>0</v>
          </cell>
          <cell r="AV1487">
            <v>0</v>
          </cell>
        </row>
        <row r="1488">
          <cell r="A1488" t="str">
            <v>September</v>
          </cell>
          <cell r="B1488" t="str">
            <v>2010-2011</v>
          </cell>
          <cell r="C1488" t="str">
            <v>18226.511200.912</v>
          </cell>
          <cell r="D1488" t="str">
            <v>CONSER</v>
          </cell>
          <cell r="E1488" t="str">
            <v>MCCR</v>
          </cell>
          <cell r="F1488">
            <v>40801</v>
          </cell>
          <cell r="G1488">
            <v>26733</v>
          </cell>
          <cell r="H1488" t="str">
            <v>Clear Channel Broadcasting Inc</v>
          </cell>
          <cell r="I1488">
            <v>600</v>
          </cell>
          <cell r="J1488" t="str">
            <v>00143980</v>
          </cell>
          <cell r="K1488" t="str">
            <v>00397480</v>
          </cell>
          <cell r="L1488" t="str">
            <v>106-207169</v>
          </cell>
          <cell r="M1488" t="str">
            <v>Annual Print, Internet &amp;</v>
          </cell>
          <cell r="N1488" t="str">
            <v>WACONEDU</v>
          </cell>
          <cell r="O1488" t="str">
            <v>Radio</v>
          </cell>
          <cell r="P1488" t="str">
            <v>Yes</v>
          </cell>
          <cell r="Q1488">
            <v>600</v>
          </cell>
          <cell r="R1488">
            <v>0</v>
          </cell>
          <cell r="S1488">
            <v>0</v>
          </cell>
          <cell r="T1488">
            <v>0</v>
          </cell>
          <cell r="U1488">
            <v>600</v>
          </cell>
          <cell r="V1488">
            <v>0</v>
          </cell>
          <cell r="W1488">
            <v>0</v>
          </cell>
          <cell r="X1488" t="str">
            <v>September2010-2011</v>
          </cell>
          <cell r="Y1488" t="str">
            <v>September2010-2011RadioCONSER</v>
          </cell>
          <cell r="Z1488" t="str">
            <v>Radio26733CONSER</v>
          </cell>
          <cell r="AA1488" t="str">
            <v>September2010-2011WACONEDU</v>
          </cell>
          <cell r="AB1488" t="str">
            <v>RadioCONSER</v>
          </cell>
          <cell r="AC1488" t="str">
            <v>YesCONSERRadio26733</v>
          </cell>
          <cell r="AD1488" t="str">
            <v>WACONEDUSeptemberMCCR</v>
          </cell>
          <cell r="AE1488" t="str">
            <v>RadioCONSER26733September</v>
          </cell>
          <cell r="AF1488">
            <v>0</v>
          </cell>
          <cell r="AG1488">
            <v>600</v>
          </cell>
          <cell r="AH1488">
            <v>0</v>
          </cell>
          <cell r="AI1488">
            <v>0</v>
          </cell>
          <cell r="AJ1488">
            <v>0</v>
          </cell>
          <cell r="AK1488">
            <v>0</v>
          </cell>
          <cell r="AL1488">
            <v>0</v>
          </cell>
          <cell r="AM1488">
            <v>0</v>
          </cell>
          <cell r="AN1488">
            <v>0</v>
          </cell>
          <cell r="AO1488">
            <v>0</v>
          </cell>
          <cell r="AP1488">
            <v>0</v>
          </cell>
          <cell r="AQ1488">
            <v>0</v>
          </cell>
          <cell r="AR1488">
            <v>0</v>
          </cell>
          <cell r="AS1488">
            <v>600</v>
          </cell>
          <cell r="AT1488">
            <v>0</v>
          </cell>
          <cell r="AU1488">
            <v>0</v>
          </cell>
          <cell r="AV1488">
            <v>0</v>
          </cell>
        </row>
        <row r="1489">
          <cell r="A1489" t="str">
            <v>September</v>
          </cell>
          <cell r="B1489" t="str">
            <v>2010-2011</v>
          </cell>
          <cell r="C1489" t="str">
            <v>18226.511200.912</v>
          </cell>
          <cell r="D1489" t="str">
            <v>CONSER</v>
          </cell>
          <cell r="E1489" t="str">
            <v>MCCR</v>
          </cell>
          <cell r="F1489">
            <v>40801</v>
          </cell>
          <cell r="G1489">
            <v>53405</v>
          </cell>
          <cell r="H1489" t="str">
            <v>Cox Radio WCFB FM</v>
          </cell>
          <cell r="I1489">
            <v>600</v>
          </cell>
          <cell r="J1489" t="str">
            <v>00143979</v>
          </cell>
          <cell r="K1489" t="str">
            <v>00397480</v>
          </cell>
          <cell r="L1489" t="str">
            <v>IN-CFB-111085404</v>
          </cell>
          <cell r="M1489" t="str">
            <v>Annual Print, Internet &amp;</v>
          </cell>
          <cell r="N1489" t="str">
            <v>WACONEDU</v>
          </cell>
          <cell r="O1489" t="str">
            <v>Radio</v>
          </cell>
          <cell r="P1489" t="str">
            <v>Yes</v>
          </cell>
          <cell r="Q1489">
            <v>600</v>
          </cell>
          <cell r="R1489">
            <v>0</v>
          </cell>
          <cell r="S1489">
            <v>0</v>
          </cell>
          <cell r="T1489">
            <v>0</v>
          </cell>
          <cell r="U1489">
            <v>600</v>
          </cell>
          <cell r="V1489">
            <v>0</v>
          </cell>
          <cell r="W1489">
            <v>0</v>
          </cell>
          <cell r="X1489" t="str">
            <v>September2010-2011</v>
          </cell>
          <cell r="Y1489" t="str">
            <v>September2010-2011RadioCONSER</v>
          </cell>
          <cell r="Z1489" t="str">
            <v>Radio53405CONSER</v>
          </cell>
          <cell r="AA1489" t="str">
            <v>September2010-2011WACONEDU</v>
          </cell>
          <cell r="AB1489" t="str">
            <v>RadioCONSER</v>
          </cell>
          <cell r="AC1489" t="str">
            <v>YesCONSERRadio53405</v>
          </cell>
          <cell r="AD1489" t="str">
            <v>WACONEDUSeptemberMCCR</v>
          </cell>
          <cell r="AE1489" t="str">
            <v>RadioCONSER53405September</v>
          </cell>
          <cell r="AF1489">
            <v>0</v>
          </cell>
          <cell r="AG1489">
            <v>600</v>
          </cell>
          <cell r="AH1489">
            <v>0</v>
          </cell>
          <cell r="AI1489">
            <v>0</v>
          </cell>
          <cell r="AJ1489">
            <v>0</v>
          </cell>
          <cell r="AK1489">
            <v>0</v>
          </cell>
          <cell r="AL1489">
            <v>0</v>
          </cell>
          <cell r="AM1489">
            <v>0</v>
          </cell>
          <cell r="AN1489">
            <v>0</v>
          </cell>
          <cell r="AO1489">
            <v>0</v>
          </cell>
          <cell r="AP1489">
            <v>0</v>
          </cell>
          <cell r="AQ1489">
            <v>0</v>
          </cell>
          <cell r="AR1489">
            <v>0</v>
          </cell>
          <cell r="AS1489">
            <v>600</v>
          </cell>
          <cell r="AT1489">
            <v>0</v>
          </cell>
          <cell r="AU1489">
            <v>0</v>
          </cell>
          <cell r="AV1489">
            <v>0</v>
          </cell>
        </row>
        <row r="1490">
          <cell r="A1490" t="str">
            <v>September</v>
          </cell>
          <cell r="B1490" t="str">
            <v>2010-2011</v>
          </cell>
          <cell r="C1490" t="str">
            <v>18226.511200.912</v>
          </cell>
          <cell r="D1490" t="str">
            <v>CONSER</v>
          </cell>
          <cell r="E1490" t="str">
            <v>MCCR</v>
          </cell>
          <cell r="F1490">
            <v>40801</v>
          </cell>
          <cell r="G1490">
            <v>53404</v>
          </cell>
          <cell r="H1490" t="str">
            <v>Cox Radio WMMO FM</v>
          </cell>
          <cell r="I1490">
            <v>600</v>
          </cell>
          <cell r="J1490" t="str">
            <v>00143977</v>
          </cell>
          <cell r="K1490" t="str">
            <v>00397480</v>
          </cell>
          <cell r="L1490" t="str">
            <v>IN-MMO-111085573</v>
          </cell>
          <cell r="M1490" t="str">
            <v>Annual Print, Internet &amp;</v>
          </cell>
          <cell r="N1490" t="str">
            <v>WACONEDU</v>
          </cell>
          <cell r="O1490" t="str">
            <v>Radio</v>
          </cell>
          <cell r="P1490" t="str">
            <v>Yes</v>
          </cell>
          <cell r="Q1490">
            <v>600</v>
          </cell>
          <cell r="R1490">
            <v>0</v>
          </cell>
          <cell r="S1490">
            <v>0</v>
          </cell>
          <cell r="T1490">
            <v>0</v>
          </cell>
          <cell r="U1490">
            <v>600</v>
          </cell>
          <cell r="V1490">
            <v>0</v>
          </cell>
          <cell r="W1490">
            <v>0</v>
          </cell>
          <cell r="X1490" t="str">
            <v>September2010-2011</v>
          </cell>
          <cell r="Y1490" t="str">
            <v>September2010-2011RadioCONSER</v>
          </cell>
          <cell r="Z1490" t="str">
            <v>Radio53404CONSER</v>
          </cell>
          <cell r="AA1490" t="str">
            <v>September2010-2011WACONEDU</v>
          </cell>
          <cell r="AB1490" t="str">
            <v>RadioCONSER</v>
          </cell>
          <cell r="AC1490" t="str">
            <v>YesCONSERRadio53404</v>
          </cell>
          <cell r="AD1490" t="str">
            <v>WACONEDUSeptemberMCCR</v>
          </cell>
          <cell r="AE1490" t="str">
            <v>RadioCONSER53404September</v>
          </cell>
          <cell r="AF1490">
            <v>0</v>
          </cell>
          <cell r="AG1490">
            <v>600</v>
          </cell>
          <cell r="AH1490">
            <v>0</v>
          </cell>
          <cell r="AI1490">
            <v>0</v>
          </cell>
          <cell r="AJ1490">
            <v>0</v>
          </cell>
          <cell r="AK1490">
            <v>0</v>
          </cell>
          <cell r="AL1490">
            <v>0</v>
          </cell>
          <cell r="AM1490">
            <v>0</v>
          </cell>
          <cell r="AN1490">
            <v>0</v>
          </cell>
          <cell r="AO1490">
            <v>0</v>
          </cell>
          <cell r="AP1490">
            <v>0</v>
          </cell>
          <cell r="AQ1490">
            <v>0</v>
          </cell>
          <cell r="AR1490">
            <v>0</v>
          </cell>
          <cell r="AS1490">
            <v>600</v>
          </cell>
          <cell r="AT1490">
            <v>0</v>
          </cell>
          <cell r="AU1490">
            <v>0</v>
          </cell>
          <cell r="AV1490">
            <v>0</v>
          </cell>
        </row>
        <row r="1491">
          <cell r="A1491" t="str">
            <v>September</v>
          </cell>
          <cell r="B1491" t="str">
            <v>2010-2011</v>
          </cell>
          <cell r="C1491" t="str">
            <v>18226.511200.912</v>
          </cell>
          <cell r="D1491" t="str">
            <v>CONSER</v>
          </cell>
          <cell r="E1491" t="str">
            <v>MCCR</v>
          </cell>
          <cell r="F1491">
            <v>40801</v>
          </cell>
          <cell r="G1491">
            <v>53406</v>
          </cell>
          <cell r="H1491" t="str">
            <v>Cox Radio WWKA FM</v>
          </cell>
          <cell r="I1491">
            <v>600</v>
          </cell>
          <cell r="J1491" t="str">
            <v>00143978</v>
          </cell>
          <cell r="K1491" t="str">
            <v>00397480</v>
          </cell>
          <cell r="L1491" t="str">
            <v>IN-WKA-111085601</v>
          </cell>
          <cell r="M1491" t="str">
            <v>Annual Print, Internet &amp;</v>
          </cell>
          <cell r="N1491" t="str">
            <v>WACONEDU</v>
          </cell>
          <cell r="O1491" t="str">
            <v>Radio</v>
          </cell>
          <cell r="P1491" t="str">
            <v>Yes</v>
          </cell>
          <cell r="Q1491">
            <v>600</v>
          </cell>
          <cell r="R1491">
            <v>0</v>
          </cell>
          <cell r="S1491">
            <v>0</v>
          </cell>
          <cell r="T1491">
            <v>0</v>
          </cell>
          <cell r="U1491">
            <v>600</v>
          </cell>
          <cell r="V1491">
            <v>0</v>
          </cell>
          <cell r="W1491">
            <v>0</v>
          </cell>
          <cell r="X1491" t="str">
            <v>September2010-2011</v>
          </cell>
          <cell r="Y1491" t="str">
            <v>September2010-2011RadioCONSER</v>
          </cell>
          <cell r="Z1491" t="str">
            <v>Radio53406CONSER</v>
          </cell>
          <cell r="AA1491" t="str">
            <v>September2010-2011WACONEDU</v>
          </cell>
          <cell r="AB1491" t="str">
            <v>RadioCONSER</v>
          </cell>
          <cell r="AC1491" t="str">
            <v>YesCONSERRadio53406</v>
          </cell>
          <cell r="AD1491" t="str">
            <v>WACONEDUSeptemberMCCR</v>
          </cell>
          <cell r="AE1491" t="str">
            <v>RadioCONSER53406September</v>
          </cell>
          <cell r="AF1491">
            <v>0</v>
          </cell>
          <cell r="AG1491">
            <v>600</v>
          </cell>
          <cell r="AH1491">
            <v>0</v>
          </cell>
          <cell r="AI1491">
            <v>0</v>
          </cell>
          <cell r="AJ1491">
            <v>0</v>
          </cell>
          <cell r="AK1491">
            <v>0</v>
          </cell>
          <cell r="AL1491">
            <v>0</v>
          </cell>
          <cell r="AM1491">
            <v>0</v>
          </cell>
          <cell r="AN1491">
            <v>0</v>
          </cell>
          <cell r="AO1491">
            <v>0</v>
          </cell>
          <cell r="AP1491">
            <v>0</v>
          </cell>
          <cell r="AQ1491">
            <v>0</v>
          </cell>
          <cell r="AR1491">
            <v>0</v>
          </cell>
          <cell r="AS1491">
            <v>600</v>
          </cell>
          <cell r="AT1491">
            <v>0</v>
          </cell>
          <cell r="AU1491">
            <v>0</v>
          </cell>
          <cell r="AV1491">
            <v>0</v>
          </cell>
        </row>
        <row r="1492">
          <cell r="A1492" t="str">
            <v>December</v>
          </cell>
          <cell r="B1492" t="str">
            <v>2010-2011</v>
          </cell>
          <cell r="C1492" t="str">
            <v>18225.512014.912</v>
          </cell>
          <cell r="D1492" t="str">
            <v>CONSER</v>
          </cell>
          <cell r="E1492" t="str">
            <v>MCCR</v>
          </cell>
          <cell r="F1492">
            <v>40515</v>
          </cell>
          <cell r="G1492">
            <v>107894</v>
          </cell>
          <cell r="H1492" t="str">
            <v>Orlando Science Center</v>
          </cell>
          <cell r="I1492">
            <v>21500</v>
          </cell>
          <cell r="J1492" t="str">
            <v>00140135</v>
          </cell>
          <cell r="K1492" t="str">
            <v xml:space="preserve"> </v>
          </cell>
          <cell r="L1492" t="str">
            <v>OUC0012012010</v>
          </cell>
          <cell r="M1492" t="str">
            <v>Educational Partnership with</v>
          </cell>
          <cell r="N1492" t="str">
            <v>WACONEDU</v>
          </cell>
          <cell r="O1492" t="str">
            <v>Community Relations</v>
          </cell>
          <cell r="P1492" t="str">
            <v>Yes</v>
          </cell>
          <cell r="Q1492">
            <v>21500</v>
          </cell>
          <cell r="R1492">
            <v>0</v>
          </cell>
          <cell r="S1492">
            <v>0</v>
          </cell>
          <cell r="T1492">
            <v>0</v>
          </cell>
          <cell r="U1492">
            <v>21500</v>
          </cell>
          <cell r="V1492">
            <v>0</v>
          </cell>
          <cell r="W1492">
            <v>0</v>
          </cell>
          <cell r="X1492" t="str">
            <v>December2010-2011</v>
          </cell>
          <cell r="Y1492" t="str">
            <v>December2010-2011Community RelationsCONSER</v>
          </cell>
          <cell r="Z1492" t="str">
            <v>Community Relations107894CONSER</v>
          </cell>
          <cell r="AA1492" t="str">
            <v>December2010-2011WACONEDU</v>
          </cell>
          <cell r="AB1492" t="str">
            <v>Community RelationsCONSER</v>
          </cell>
          <cell r="AC1492" t="str">
            <v>YesCONSERCommunity Relations107894</v>
          </cell>
          <cell r="AD1492" t="str">
            <v>WACONEDUDecemberMCCR</v>
          </cell>
          <cell r="AE1492" t="str">
            <v>Community RelationsCONSER107894December</v>
          </cell>
          <cell r="AF1492">
            <v>0</v>
          </cell>
          <cell r="AG1492">
            <v>21500</v>
          </cell>
          <cell r="AH1492">
            <v>0</v>
          </cell>
          <cell r="AI1492">
            <v>0</v>
          </cell>
          <cell r="AJ1492">
            <v>21500</v>
          </cell>
          <cell r="AK1492">
            <v>0</v>
          </cell>
          <cell r="AL1492">
            <v>0</v>
          </cell>
          <cell r="AM1492">
            <v>0</v>
          </cell>
          <cell r="AN1492">
            <v>0</v>
          </cell>
          <cell r="AO1492">
            <v>0</v>
          </cell>
          <cell r="AP1492">
            <v>0</v>
          </cell>
          <cell r="AQ1492">
            <v>0</v>
          </cell>
          <cell r="AR1492">
            <v>0</v>
          </cell>
          <cell r="AS1492">
            <v>0</v>
          </cell>
          <cell r="AT1492">
            <v>0</v>
          </cell>
          <cell r="AU1492">
            <v>0</v>
          </cell>
          <cell r="AV1492">
            <v>0</v>
          </cell>
        </row>
        <row r="1493">
          <cell r="A1493" t="str">
            <v>December</v>
          </cell>
          <cell r="B1493" t="str">
            <v>2010-2011</v>
          </cell>
          <cell r="C1493" t="str">
            <v>18225.512014.912</v>
          </cell>
          <cell r="D1493" t="str">
            <v>CONSER</v>
          </cell>
          <cell r="E1493" t="str">
            <v>MCCR</v>
          </cell>
          <cell r="F1493">
            <v>40521</v>
          </cell>
          <cell r="G1493">
            <v>107894</v>
          </cell>
          <cell r="H1493" t="str">
            <v>Orlando Science Center</v>
          </cell>
          <cell r="I1493">
            <v>-21500</v>
          </cell>
          <cell r="J1493" t="str">
            <v>00140135</v>
          </cell>
          <cell r="K1493" t="str">
            <v xml:space="preserve"> </v>
          </cell>
          <cell r="L1493" t="str">
            <v>OUC0012012010</v>
          </cell>
          <cell r="M1493" t="str">
            <v>Educational Partnership with</v>
          </cell>
          <cell r="N1493" t="str">
            <v>WACONEDU</v>
          </cell>
          <cell r="O1493" t="str">
            <v>Community Relations</v>
          </cell>
          <cell r="P1493" t="str">
            <v>Yes</v>
          </cell>
          <cell r="Q1493">
            <v>-21500</v>
          </cell>
          <cell r="R1493">
            <v>0</v>
          </cell>
          <cell r="S1493">
            <v>0</v>
          </cell>
          <cell r="T1493">
            <v>0</v>
          </cell>
          <cell r="U1493">
            <v>-21500</v>
          </cell>
          <cell r="V1493">
            <v>0</v>
          </cell>
          <cell r="W1493">
            <v>0</v>
          </cell>
          <cell r="X1493" t="str">
            <v>December2010-2011</v>
          </cell>
          <cell r="Y1493" t="str">
            <v>December2010-2011Community RelationsCONSER</v>
          </cell>
          <cell r="Z1493" t="str">
            <v>Community Relations107894CONSER</v>
          </cell>
          <cell r="AA1493" t="str">
            <v>December2010-2011WACONEDU</v>
          </cell>
          <cell r="AB1493" t="str">
            <v>Community RelationsCONSER</v>
          </cell>
          <cell r="AC1493" t="str">
            <v>YesCONSERCommunity Relations107894</v>
          </cell>
          <cell r="AD1493" t="str">
            <v>WACONEDUDecemberMCCR</v>
          </cell>
          <cell r="AE1493" t="str">
            <v>Community RelationsCONSER107894December</v>
          </cell>
          <cell r="AF1493">
            <v>0</v>
          </cell>
          <cell r="AG1493">
            <v>-21500</v>
          </cell>
          <cell r="AH1493">
            <v>0</v>
          </cell>
          <cell r="AI1493">
            <v>0</v>
          </cell>
          <cell r="AJ1493">
            <v>-21500</v>
          </cell>
          <cell r="AK1493">
            <v>0</v>
          </cell>
          <cell r="AL1493">
            <v>0</v>
          </cell>
          <cell r="AM1493">
            <v>0</v>
          </cell>
          <cell r="AN1493">
            <v>0</v>
          </cell>
          <cell r="AO1493">
            <v>0</v>
          </cell>
          <cell r="AP1493">
            <v>0</v>
          </cell>
          <cell r="AQ1493">
            <v>0</v>
          </cell>
          <cell r="AR1493">
            <v>0</v>
          </cell>
          <cell r="AS1493">
            <v>0</v>
          </cell>
          <cell r="AT1493">
            <v>0</v>
          </cell>
          <cell r="AU1493">
            <v>0</v>
          </cell>
          <cell r="AV1493">
            <v>0</v>
          </cell>
        </row>
        <row r="1494">
          <cell r="A1494" t="str">
            <v>March</v>
          </cell>
          <cell r="B1494" t="str">
            <v>2010-2011</v>
          </cell>
          <cell r="C1494" t="str">
            <v>18225.512014.912</v>
          </cell>
          <cell r="D1494" t="str">
            <v>CONSER</v>
          </cell>
          <cell r="E1494" t="str">
            <v>MCCR</v>
          </cell>
          <cell r="F1494">
            <v>40606</v>
          </cell>
          <cell r="G1494">
            <v>107894</v>
          </cell>
          <cell r="H1494" t="str">
            <v>Orlando Science Center</v>
          </cell>
          <cell r="I1494">
            <v>34000</v>
          </cell>
          <cell r="J1494" t="str">
            <v>00141335</v>
          </cell>
          <cell r="K1494" t="str">
            <v xml:space="preserve"> </v>
          </cell>
          <cell r="L1494" t="str">
            <v>OUC00002252011</v>
          </cell>
          <cell r="M1494" t="str">
            <v>Renewal of Project AWESOME</v>
          </cell>
          <cell r="N1494" t="str">
            <v>WACONEDU</v>
          </cell>
          <cell r="O1494" t="str">
            <v>Community Relations</v>
          </cell>
          <cell r="P1494" t="str">
            <v>Yes</v>
          </cell>
          <cell r="Q1494">
            <v>34000</v>
          </cell>
          <cell r="R1494">
            <v>0</v>
          </cell>
          <cell r="S1494">
            <v>0</v>
          </cell>
          <cell r="T1494">
            <v>0</v>
          </cell>
          <cell r="U1494">
            <v>34000</v>
          </cell>
          <cell r="V1494">
            <v>0</v>
          </cell>
          <cell r="W1494">
            <v>0</v>
          </cell>
          <cell r="X1494" t="str">
            <v>March2010-2011</v>
          </cell>
          <cell r="Y1494" t="str">
            <v>March2010-2011Community RelationsCONSER</v>
          </cell>
          <cell r="Z1494" t="str">
            <v>Community Relations107894CONSER</v>
          </cell>
          <cell r="AA1494" t="str">
            <v>March2010-2011WACONEDU</v>
          </cell>
          <cell r="AB1494" t="str">
            <v>Community RelationsCONSER</v>
          </cell>
          <cell r="AC1494" t="str">
            <v>YesCONSERCommunity Relations107894</v>
          </cell>
          <cell r="AD1494" t="str">
            <v>WACONEDUMarchMCCR</v>
          </cell>
          <cell r="AE1494" t="str">
            <v>Community RelationsCONSER107894March</v>
          </cell>
          <cell r="AF1494">
            <v>0</v>
          </cell>
          <cell r="AG1494">
            <v>34000</v>
          </cell>
          <cell r="AH1494">
            <v>0</v>
          </cell>
          <cell r="AI1494">
            <v>0</v>
          </cell>
          <cell r="AJ1494">
            <v>0</v>
          </cell>
          <cell r="AK1494">
            <v>0</v>
          </cell>
          <cell r="AL1494">
            <v>0</v>
          </cell>
          <cell r="AM1494">
            <v>34000</v>
          </cell>
          <cell r="AN1494">
            <v>0</v>
          </cell>
          <cell r="AO1494">
            <v>0</v>
          </cell>
          <cell r="AP1494">
            <v>0</v>
          </cell>
          <cell r="AQ1494">
            <v>0</v>
          </cell>
          <cell r="AR1494">
            <v>0</v>
          </cell>
          <cell r="AS1494">
            <v>0</v>
          </cell>
          <cell r="AT1494">
            <v>0</v>
          </cell>
          <cell r="AU1494">
            <v>0</v>
          </cell>
          <cell r="AV1494">
            <v>0</v>
          </cell>
        </row>
        <row r="1495">
          <cell r="A1495" t="str">
            <v>March</v>
          </cell>
          <cell r="B1495" t="str">
            <v>2010-2011</v>
          </cell>
          <cell r="C1495" t="str">
            <v>18225.512014.912</v>
          </cell>
          <cell r="D1495" t="str">
            <v>CONSER</v>
          </cell>
          <cell r="E1495" t="str">
            <v>MCCR</v>
          </cell>
          <cell r="F1495">
            <v>40633</v>
          </cell>
          <cell r="G1495">
            <v>107894</v>
          </cell>
          <cell r="H1495" t="str">
            <v>Orlando Science Center</v>
          </cell>
          <cell r="I1495">
            <v>22500</v>
          </cell>
          <cell r="J1495" t="str">
            <v>00141665</v>
          </cell>
          <cell r="K1495" t="str">
            <v xml:space="preserve"> </v>
          </cell>
          <cell r="L1495" t="str">
            <v>OUC00003252011</v>
          </cell>
          <cell r="M1495" t="str">
            <v>Renewal of Project AWESOME</v>
          </cell>
          <cell r="N1495" t="str">
            <v>WACONEDU</v>
          </cell>
          <cell r="O1495" t="str">
            <v>Community Relations</v>
          </cell>
          <cell r="P1495" t="str">
            <v>Yes</v>
          </cell>
          <cell r="Q1495">
            <v>22500</v>
          </cell>
          <cell r="R1495">
            <v>0</v>
          </cell>
          <cell r="S1495">
            <v>0</v>
          </cell>
          <cell r="T1495">
            <v>0</v>
          </cell>
          <cell r="U1495">
            <v>22500</v>
          </cell>
          <cell r="V1495">
            <v>0</v>
          </cell>
          <cell r="W1495">
            <v>0</v>
          </cell>
          <cell r="X1495" t="str">
            <v>March2010-2011</v>
          </cell>
          <cell r="Y1495" t="str">
            <v>March2010-2011Community RelationsCONSER</v>
          </cell>
          <cell r="Z1495" t="str">
            <v>Community Relations107894CONSER</v>
          </cell>
          <cell r="AA1495" t="str">
            <v>March2010-2011WACONEDU</v>
          </cell>
          <cell r="AB1495" t="str">
            <v>Community RelationsCONSER</v>
          </cell>
          <cell r="AC1495" t="str">
            <v>YesCONSERCommunity Relations107894</v>
          </cell>
          <cell r="AD1495" t="str">
            <v>WACONEDUMarchMCCR</v>
          </cell>
          <cell r="AE1495" t="str">
            <v>Community RelationsCONSER107894March</v>
          </cell>
          <cell r="AF1495">
            <v>0</v>
          </cell>
          <cell r="AG1495">
            <v>22500</v>
          </cell>
          <cell r="AH1495">
            <v>0</v>
          </cell>
          <cell r="AI1495">
            <v>0</v>
          </cell>
          <cell r="AJ1495">
            <v>0</v>
          </cell>
          <cell r="AK1495">
            <v>0</v>
          </cell>
          <cell r="AL1495">
            <v>0</v>
          </cell>
          <cell r="AM1495">
            <v>22500</v>
          </cell>
          <cell r="AN1495">
            <v>0</v>
          </cell>
          <cell r="AO1495">
            <v>0</v>
          </cell>
          <cell r="AP1495">
            <v>0</v>
          </cell>
          <cell r="AQ1495">
            <v>0</v>
          </cell>
          <cell r="AR1495">
            <v>0</v>
          </cell>
          <cell r="AS1495">
            <v>0</v>
          </cell>
          <cell r="AT1495">
            <v>0</v>
          </cell>
          <cell r="AU1495">
            <v>0</v>
          </cell>
          <cell r="AV1495">
            <v>0</v>
          </cell>
        </row>
        <row r="1496">
          <cell r="A1496" t="str">
            <v>July</v>
          </cell>
          <cell r="B1496" t="str">
            <v>2010-2011</v>
          </cell>
          <cell r="C1496" t="str">
            <v>18226.512015.913</v>
          </cell>
          <cell r="D1496" t="str">
            <v>CONSER</v>
          </cell>
          <cell r="E1496" t="str">
            <v>MCCR</v>
          </cell>
          <cell r="F1496">
            <v>40729</v>
          </cell>
          <cell r="G1496">
            <v>107894</v>
          </cell>
          <cell r="H1496" t="str">
            <v>Orlando Science Center</v>
          </cell>
          <cell r="I1496">
            <v>6000</v>
          </cell>
          <cell r="J1496" t="str">
            <v>00142896</v>
          </cell>
          <cell r="K1496" t="str">
            <v>00388296</v>
          </cell>
          <cell r="L1496" t="str">
            <v>OUC00004222011</v>
          </cell>
          <cell r="M1496" t="str">
            <v>Renewal of Project AWESOME</v>
          </cell>
          <cell r="N1496" t="str">
            <v>WACONEDU</v>
          </cell>
          <cell r="O1496" t="str">
            <v>Community Relations</v>
          </cell>
          <cell r="P1496" t="str">
            <v>Yes</v>
          </cell>
          <cell r="Q1496">
            <v>6000</v>
          </cell>
          <cell r="R1496">
            <v>0</v>
          </cell>
          <cell r="S1496">
            <v>0</v>
          </cell>
          <cell r="T1496">
            <v>0</v>
          </cell>
          <cell r="U1496">
            <v>6000</v>
          </cell>
          <cell r="V1496">
            <v>0</v>
          </cell>
          <cell r="W1496">
            <v>0</v>
          </cell>
          <cell r="X1496" t="str">
            <v>July2010-2011</v>
          </cell>
          <cell r="Y1496" t="str">
            <v>July2010-2011Community RelationsCONSER</v>
          </cell>
          <cell r="Z1496" t="str">
            <v>Community Relations107894CONSER</v>
          </cell>
          <cell r="AA1496" t="str">
            <v>July2010-2011WACONEDU</v>
          </cell>
          <cell r="AB1496" t="str">
            <v>Community RelationsCONSER</v>
          </cell>
          <cell r="AC1496" t="str">
            <v>YesCONSERCommunity Relations107894</v>
          </cell>
          <cell r="AD1496" t="str">
            <v>WACONEDUJulyMCCR</v>
          </cell>
          <cell r="AE1496" t="str">
            <v>Community RelationsCONSER107894July</v>
          </cell>
          <cell r="AF1496">
            <v>0</v>
          </cell>
          <cell r="AG1496">
            <v>6000</v>
          </cell>
          <cell r="AH1496">
            <v>0</v>
          </cell>
          <cell r="AI1496">
            <v>0</v>
          </cell>
          <cell r="AJ1496">
            <v>0</v>
          </cell>
          <cell r="AK1496">
            <v>0</v>
          </cell>
          <cell r="AL1496">
            <v>0</v>
          </cell>
          <cell r="AM1496">
            <v>0</v>
          </cell>
          <cell r="AN1496">
            <v>0</v>
          </cell>
          <cell r="AO1496">
            <v>0</v>
          </cell>
          <cell r="AP1496">
            <v>0</v>
          </cell>
          <cell r="AQ1496">
            <v>6000</v>
          </cell>
          <cell r="AR1496">
            <v>0</v>
          </cell>
          <cell r="AS1496">
            <v>0</v>
          </cell>
          <cell r="AT1496">
            <v>0</v>
          </cell>
          <cell r="AU1496">
            <v>0</v>
          </cell>
          <cell r="AV1496">
            <v>0</v>
          </cell>
        </row>
        <row r="1497">
          <cell r="A1497" t="str">
            <v>October</v>
          </cell>
          <cell r="B1497" t="str">
            <v>2011-2012</v>
          </cell>
          <cell r="C1497" t="str">
            <v>18226.512015.913</v>
          </cell>
          <cell r="D1497" t="str">
            <v>CONSER</v>
          </cell>
          <cell r="E1497" t="str">
            <v>MCCR</v>
          </cell>
          <cell r="F1497">
            <v>40842</v>
          </cell>
          <cell r="G1497">
            <v>33000</v>
          </cell>
          <cell r="H1497" t="str">
            <v>Warden Company</v>
          </cell>
          <cell r="I1497">
            <v>1433.6198999999999</v>
          </cell>
          <cell r="L1497" t="str">
            <v>AMX047331511286501</v>
          </cell>
          <cell r="N1497" t="str">
            <v>WACONEDU</v>
          </cell>
          <cell r="O1497" t="str">
            <v>Other Promotions</v>
          </cell>
          <cell r="X1497" t="str">
            <v>October2011-2012</v>
          </cell>
          <cell r="Y1497" t="str">
            <v>October2011-2012Other PromotionsCONSER</v>
          </cell>
          <cell r="Z1497" t="str">
            <v>Other Promotions33000CONSER</v>
          </cell>
          <cell r="AA1497" t="str">
            <v>October2011-2012WACONEDU</v>
          </cell>
          <cell r="AB1497" t="str">
            <v>Other PromotionsCONSER</v>
          </cell>
          <cell r="AC1497" t="str">
            <v>CONSEROther Promotions33000</v>
          </cell>
          <cell r="AD1497" t="str">
            <v>WACONEDUOctoberMCCR</v>
          </cell>
          <cell r="AE1497" t="str">
            <v>Other PromotionsCONSER33000October</v>
          </cell>
          <cell r="AF1497">
            <v>0</v>
          </cell>
          <cell r="AG1497">
            <v>1433.6198999999999</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1433.6198999999999</v>
          </cell>
          <cell r="AU1497">
            <v>0</v>
          </cell>
          <cell r="AV1497">
            <v>0</v>
          </cell>
        </row>
        <row r="1498">
          <cell r="A1498" t="str">
            <v>November</v>
          </cell>
          <cell r="B1498" t="str">
            <v>2010-2011</v>
          </cell>
          <cell r="C1498" t="str">
            <v>18226.512015.913</v>
          </cell>
          <cell r="D1498" t="str">
            <v>CONSER</v>
          </cell>
          <cell r="E1498" t="str">
            <v>MCCR</v>
          </cell>
          <cell r="F1498">
            <v>40504</v>
          </cell>
          <cell r="G1498">
            <v>137276</v>
          </cell>
          <cell r="H1498" t="str">
            <v>Sun Publications of Florida</v>
          </cell>
          <cell r="I1498">
            <v>250</v>
          </cell>
          <cell r="J1498" t="str">
            <v>00139956</v>
          </cell>
          <cell r="K1498" t="str">
            <v>00361662</v>
          </cell>
          <cell r="L1498" t="str">
            <v>00180405/00182280</v>
          </cell>
          <cell r="M1498" t="str">
            <v>Additional Funding for 2010</v>
          </cell>
          <cell r="N1498" t="str">
            <v>WACONGEN</v>
          </cell>
          <cell r="O1498" t="str">
            <v>Print-Newspaper</v>
          </cell>
          <cell r="P1498" t="str">
            <v>Yes</v>
          </cell>
          <cell r="Q1498">
            <v>250</v>
          </cell>
          <cell r="R1498">
            <v>0</v>
          </cell>
          <cell r="S1498">
            <v>0</v>
          </cell>
          <cell r="T1498">
            <v>0</v>
          </cell>
          <cell r="U1498">
            <v>250</v>
          </cell>
          <cell r="V1498">
            <v>0</v>
          </cell>
          <cell r="W1498">
            <v>0</v>
          </cell>
          <cell r="X1498" t="str">
            <v>November2010-2011</v>
          </cell>
          <cell r="Y1498" t="str">
            <v>November2010-2011Print-NewspaperCONSER</v>
          </cell>
          <cell r="Z1498" t="str">
            <v>Print-Newspaper137276CONSER</v>
          </cell>
          <cell r="AA1498" t="str">
            <v>November2010-2011WACONGEN</v>
          </cell>
          <cell r="AB1498" t="str">
            <v>Print-NewspaperCONSER</v>
          </cell>
          <cell r="AC1498" t="str">
            <v>YesCONSERPrint-Newspaper137276</v>
          </cell>
          <cell r="AD1498" t="str">
            <v>WACONGENNovemberMCCR</v>
          </cell>
          <cell r="AE1498" t="str">
            <v>Print-NewspaperCONSER137276November</v>
          </cell>
          <cell r="AF1498">
            <v>0</v>
          </cell>
          <cell r="AG1498">
            <v>250</v>
          </cell>
          <cell r="AH1498">
            <v>0</v>
          </cell>
          <cell r="AI1498">
            <v>250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row>
        <row r="1499">
          <cell r="A1499" t="str">
            <v>November</v>
          </cell>
          <cell r="B1499" t="str">
            <v>2010-2011</v>
          </cell>
          <cell r="C1499" t="str">
            <v>18226.512015.913</v>
          </cell>
          <cell r="D1499" t="str">
            <v>CONSER</v>
          </cell>
          <cell r="E1499" t="str">
            <v>MCCR</v>
          </cell>
          <cell r="F1499">
            <v>40512</v>
          </cell>
          <cell r="G1499">
            <v>116255</v>
          </cell>
          <cell r="H1499" t="str">
            <v>Nature Wise Inc</v>
          </cell>
          <cell r="I1499">
            <v>34999</v>
          </cell>
          <cell r="J1499" t="str">
            <v xml:space="preserve"> </v>
          </cell>
          <cell r="K1499" t="str">
            <v>00361662</v>
          </cell>
          <cell r="L1499" t="str">
            <v>16 2010-2011 SPONSORSHIP</v>
          </cell>
          <cell r="M1499" t="str">
            <v>Inv# 16 2010-2011 sponsorship</v>
          </cell>
          <cell r="N1499" t="str">
            <v>WACONGEN</v>
          </cell>
          <cell r="O1499" t="str">
            <v>Community Relations</v>
          </cell>
          <cell r="P1499" t="str">
            <v>Yes</v>
          </cell>
          <cell r="Q1499">
            <v>34999</v>
          </cell>
          <cell r="R1499">
            <v>0</v>
          </cell>
          <cell r="S1499">
            <v>0</v>
          </cell>
          <cell r="T1499">
            <v>0</v>
          </cell>
          <cell r="U1499">
            <v>34999</v>
          </cell>
          <cell r="V1499">
            <v>0</v>
          </cell>
          <cell r="W1499">
            <v>0</v>
          </cell>
          <cell r="X1499" t="str">
            <v>November2010-2011</v>
          </cell>
          <cell r="Y1499" t="str">
            <v>November2010-2011Community RelationsCONSER</v>
          </cell>
          <cell r="Z1499" t="str">
            <v>Community Relations116255CONSER</v>
          </cell>
          <cell r="AA1499" t="str">
            <v>November2010-2011WACONGEN</v>
          </cell>
          <cell r="AB1499" t="str">
            <v>Community RelationsCONSER</v>
          </cell>
          <cell r="AC1499" t="str">
            <v>YesCONSERCommunity Relations116255</v>
          </cell>
          <cell r="AD1499" t="str">
            <v>WACONGENNovemberMCCR</v>
          </cell>
          <cell r="AE1499" t="str">
            <v>Community RelationsCONSER116255November</v>
          </cell>
          <cell r="AF1499">
            <v>0</v>
          </cell>
          <cell r="AG1499">
            <v>34999</v>
          </cell>
          <cell r="AH1499">
            <v>0</v>
          </cell>
          <cell r="AI1499">
            <v>34999</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row>
        <row r="1500">
          <cell r="A1500" t="str">
            <v>December</v>
          </cell>
          <cell r="B1500" t="str">
            <v>2010-2011</v>
          </cell>
          <cell r="C1500" t="str">
            <v>18226.512015.913</v>
          </cell>
          <cell r="D1500" t="str">
            <v>CONSER</v>
          </cell>
          <cell r="E1500" t="str">
            <v>MCCR</v>
          </cell>
          <cell r="F1500">
            <v>40528</v>
          </cell>
          <cell r="G1500">
            <v>51814</v>
          </cell>
          <cell r="H1500" t="str">
            <v>Naylor Publications Inc</v>
          </cell>
          <cell r="I1500">
            <v>549.75</v>
          </cell>
          <cell r="J1500" t="str">
            <v>00140252</v>
          </cell>
          <cell r="K1500" t="str">
            <v>00361662</v>
          </cell>
          <cell r="L1500" t="str">
            <v>HMF-R0011-0022</v>
          </cell>
          <cell r="M1500" t="str">
            <v>Additional Funding for 2010</v>
          </cell>
          <cell r="N1500" t="str">
            <v>WACONGEN</v>
          </cell>
          <cell r="O1500" t="str">
            <v>Print-Magazine</v>
          </cell>
          <cell r="P1500" t="str">
            <v>Yes</v>
          </cell>
          <cell r="Q1500">
            <v>549.75</v>
          </cell>
          <cell r="R1500">
            <v>0</v>
          </cell>
          <cell r="S1500">
            <v>0</v>
          </cell>
          <cell r="T1500">
            <v>0</v>
          </cell>
          <cell r="U1500">
            <v>549.75</v>
          </cell>
          <cell r="V1500">
            <v>0</v>
          </cell>
          <cell r="W1500">
            <v>0</v>
          </cell>
          <cell r="X1500" t="str">
            <v>December2010-2011</v>
          </cell>
          <cell r="Y1500" t="str">
            <v>December2010-2011Print-MagazineCONSER</v>
          </cell>
          <cell r="Z1500" t="str">
            <v>Print-Magazine51814CONSER</v>
          </cell>
          <cell r="AA1500" t="str">
            <v>December2010-2011WACONGEN</v>
          </cell>
          <cell r="AB1500" t="str">
            <v>Print-MagazineCONSER</v>
          </cell>
          <cell r="AC1500" t="str">
            <v>YesCONSERPrint-Magazine51814</v>
          </cell>
          <cell r="AD1500" t="str">
            <v>WACONGENDecemberMCCR</v>
          </cell>
          <cell r="AE1500" t="str">
            <v>Print-MagazineCONSER51814December</v>
          </cell>
          <cell r="AF1500">
            <v>0</v>
          </cell>
          <cell r="AG1500">
            <v>549.75</v>
          </cell>
          <cell r="AH1500">
            <v>0</v>
          </cell>
          <cell r="AI1500">
            <v>0</v>
          </cell>
          <cell r="AJ1500">
            <v>549.75</v>
          </cell>
          <cell r="AK1500">
            <v>0</v>
          </cell>
          <cell r="AL1500">
            <v>0</v>
          </cell>
          <cell r="AM1500">
            <v>0</v>
          </cell>
          <cell r="AN1500">
            <v>0</v>
          </cell>
          <cell r="AO1500">
            <v>0</v>
          </cell>
          <cell r="AP1500">
            <v>0</v>
          </cell>
          <cell r="AQ1500">
            <v>0</v>
          </cell>
          <cell r="AR1500">
            <v>0</v>
          </cell>
          <cell r="AS1500">
            <v>0</v>
          </cell>
          <cell r="AT1500">
            <v>0</v>
          </cell>
          <cell r="AU1500">
            <v>0</v>
          </cell>
          <cell r="AV1500">
            <v>0</v>
          </cell>
        </row>
        <row r="1501">
          <cell r="A1501" t="str">
            <v>December</v>
          </cell>
          <cell r="B1501" t="str">
            <v>2010-2011</v>
          </cell>
          <cell r="C1501" t="str">
            <v>18226.512015.913</v>
          </cell>
          <cell r="D1501" t="str">
            <v>CONSER</v>
          </cell>
          <cell r="E1501" t="str">
            <v>MCCR</v>
          </cell>
          <cell r="F1501">
            <v>40533</v>
          </cell>
          <cell r="G1501" t="str">
            <v>OTHTBD</v>
          </cell>
          <cell r="H1501" t="str">
            <v>Royal Press</v>
          </cell>
          <cell r="I1501">
            <v>649.25</v>
          </cell>
          <cell r="J1501" t="str">
            <v xml:space="preserve"> </v>
          </cell>
          <cell r="K1501" t="str">
            <v>00361662</v>
          </cell>
          <cell r="L1501" t="str">
            <v>AMX046192510341501</v>
          </cell>
          <cell r="M1501" t="str">
            <v>RAMIREZK18226</v>
          </cell>
          <cell r="N1501" t="str">
            <v>WACONGEN</v>
          </cell>
          <cell r="O1501" t="str">
            <v>Other Promo</v>
          </cell>
          <cell r="P1501" t="str">
            <v>No</v>
          </cell>
          <cell r="Q1501">
            <v>0</v>
          </cell>
          <cell r="R1501">
            <v>649.25</v>
          </cell>
          <cell r="S1501">
            <v>0</v>
          </cell>
          <cell r="T1501">
            <v>0</v>
          </cell>
          <cell r="U1501">
            <v>0</v>
          </cell>
          <cell r="V1501">
            <v>0</v>
          </cell>
          <cell r="W1501">
            <v>649.25</v>
          </cell>
          <cell r="X1501" t="str">
            <v>December2010-2011</v>
          </cell>
          <cell r="Y1501" t="str">
            <v>December2010-2011Other PromoCONSER</v>
          </cell>
          <cell r="Z1501" t="str">
            <v>Other PromoOTHTBDCONSER</v>
          </cell>
          <cell r="AA1501" t="str">
            <v>December2010-2011WACONGEN</v>
          </cell>
          <cell r="AB1501" t="str">
            <v>Other PromoCONSER</v>
          </cell>
          <cell r="AC1501" t="str">
            <v>NoCONSEROther PromoOTHTBD</v>
          </cell>
          <cell r="AD1501" t="str">
            <v>WACONGENDecemberMCCR</v>
          </cell>
          <cell r="AE1501" t="str">
            <v>Other PromoCONSEROTHTBDDecember</v>
          </cell>
          <cell r="AF1501">
            <v>0</v>
          </cell>
          <cell r="AG1501">
            <v>649.25</v>
          </cell>
          <cell r="AH1501">
            <v>0</v>
          </cell>
          <cell r="AI1501">
            <v>0</v>
          </cell>
          <cell r="AJ1501">
            <v>649.25</v>
          </cell>
          <cell r="AK1501">
            <v>0</v>
          </cell>
          <cell r="AL1501">
            <v>0</v>
          </cell>
          <cell r="AM1501">
            <v>0</v>
          </cell>
          <cell r="AN1501">
            <v>0</v>
          </cell>
          <cell r="AO1501">
            <v>0</v>
          </cell>
          <cell r="AP1501">
            <v>0</v>
          </cell>
          <cell r="AQ1501">
            <v>0</v>
          </cell>
          <cell r="AR1501">
            <v>0</v>
          </cell>
          <cell r="AS1501">
            <v>0</v>
          </cell>
          <cell r="AT1501">
            <v>0</v>
          </cell>
          <cell r="AU1501">
            <v>0</v>
          </cell>
          <cell r="AV1501">
            <v>0</v>
          </cell>
        </row>
        <row r="1502">
          <cell r="A1502" t="str">
            <v>January</v>
          </cell>
          <cell r="B1502" t="str">
            <v>2010-2011</v>
          </cell>
          <cell r="C1502" t="str">
            <v>18226.512015.913</v>
          </cell>
          <cell r="D1502" t="str">
            <v>CONSER</v>
          </cell>
          <cell r="E1502" t="str">
            <v>MCCR</v>
          </cell>
          <cell r="F1502">
            <v>40563</v>
          </cell>
          <cell r="G1502">
            <v>207770</v>
          </cell>
          <cell r="H1502" t="str">
            <v>Latino Link Views LLC</v>
          </cell>
          <cell r="I1502">
            <v>500</v>
          </cell>
          <cell r="J1502" t="str">
            <v>00140720</v>
          </cell>
          <cell r="K1502" t="str">
            <v>00361662</v>
          </cell>
          <cell r="L1502" t="str">
            <v>LLV201101</v>
          </cell>
          <cell r="M1502" t="str">
            <v>Additional Funding for 2010</v>
          </cell>
          <cell r="N1502" t="str">
            <v>WACONGEN</v>
          </cell>
          <cell r="O1502" t="str">
            <v>Print-Newspaper</v>
          </cell>
          <cell r="P1502" t="str">
            <v>Yes</v>
          </cell>
          <cell r="Q1502">
            <v>500</v>
          </cell>
          <cell r="R1502">
            <v>0</v>
          </cell>
          <cell r="S1502">
            <v>0</v>
          </cell>
          <cell r="T1502">
            <v>0</v>
          </cell>
          <cell r="U1502">
            <v>500</v>
          </cell>
          <cell r="V1502">
            <v>0</v>
          </cell>
          <cell r="W1502">
            <v>0</v>
          </cell>
          <cell r="X1502" t="str">
            <v>January2010-2011</v>
          </cell>
          <cell r="Y1502" t="str">
            <v>January2010-2011Print-NewspaperCONSER</v>
          </cell>
          <cell r="Z1502" t="str">
            <v>Print-Newspaper207770CONSER</v>
          </cell>
          <cell r="AA1502" t="str">
            <v>January2010-2011WACONGEN</v>
          </cell>
          <cell r="AB1502" t="str">
            <v>Print-NewspaperCONSER</v>
          </cell>
          <cell r="AC1502" t="str">
            <v>YesCONSERPrint-Newspaper207770</v>
          </cell>
          <cell r="AD1502" t="str">
            <v>WACONGENJanuaryMCCR</v>
          </cell>
          <cell r="AE1502" t="str">
            <v>Print-NewspaperCONSER207770January</v>
          </cell>
          <cell r="AF1502">
            <v>0</v>
          </cell>
          <cell r="AG1502">
            <v>500</v>
          </cell>
          <cell r="AH1502">
            <v>0</v>
          </cell>
          <cell r="AI1502">
            <v>0</v>
          </cell>
          <cell r="AJ1502">
            <v>0</v>
          </cell>
          <cell r="AK1502">
            <v>500</v>
          </cell>
          <cell r="AL1502">
            <v>0</v>
          </cell>
          <cell r="AM1502">
            <v>0</v>
          </cell>
          <cell r="AN1502">
            <v>0</v>
          </cell>
          <cell r="AO1502">
            <v>0</v>
          </cell>
          <cell r="AP1502">
            <v>0</v>
          </cell>
          <cell r="AQ1502">
            <v>0</v>
          </cell>
          <cell r="AR1502">
            <v>0</v>
          </cell>
          <cell r="AS1502">
            <v>0</v>
          </cell>
          <cell r="AT1502">
            <v>0</v>
          </cell>
          <cell r="AU1502">
            <v>0</v>
          </cell>
          <cell r="AV1502">
            <v>0</v>
          </cell>
        </row>
        <row r="1503">
          <cell r="A1503" t="str">
            <v>January</v>
          </cell>
          <cell r="B1503" t="str">
            <v>2010-2011</v>
          </cell>
          <cell r="C1503" t="str">
            <v>18226.512015.913</v>
          </cell>
          <cell r="D1503" t="str">
            <v>CONSER</v>
          </cell>
          <cell r="E1503" t="str">
            <v>MCCR</v>
          </cell>
          <cell r="F1503">
            <v>40569</v>
          </cell>
          <cell r="G1503" t="str">
            <v>CRTBD</v>
          </cell>
          <cell r="H1503" t="str">
            <v>Wildside Cafe</v>
          </cell>
          <cell r="I1503">
            <v>74</v>
          </cell>
          <cell r="J1503" t="str">
            <v xml:space="preserve"> </v>
          </cell>
          <cell r="K1503" t="str">
            <v>00361662</v>
          </cell>
          <cell r="L1503" t="str">
            <v>AMX107505211005501</v>
          </cell>
          <cell r="M1503" t="str">
            <v>RAMIREZK18226</v>
          </cell>
          <cell r="N1503" t="str">
            <v>WACONGEN</v>
          </cell>
          <cell r="O1503" t="str">
            <v>Community Relations</v>
          </cell>
          <cell r="P1503" t="str">
            <v>No</v>
          </cell>
          <cell r="Q1503">
            <v>0</v>
          </cell>
          <cell r="R1503">
            <v>74</v>
          </cell>
          <cell r="S1503">
            <v>0</v>
          </cell>
          <cell r="T1503">
            <v>0</v>
          </cell>
          <cell r="U1503">
            <v>0</v>
          </cell>
          <cell r="V1503">
            <v>0</v>
          </cell>
          <cell r="W1503">
            <v>74</v>
          </cell>
          <cell r="X1503" t="str">
            <v>January2010-2011</v>
          </cell>
          <cell r="Y1503" t="str">
            <v>January2010-2011Community RelationsCONSER</v>
          </cell>
          <cell r="Z1503" t="str">
            <v>Community RelationsCRTBDCONSER</v>
          </cell>
          <cell r="AA1503" t="str">
            <v>January2010-2011WACONGEN</v>
          </cell>
          <cell r="AB1503" t="str">
            <v>Community RelationsCONSER</v>
          </cell>
          <cell r="AC1503" t="str">
            <v>NoCONSERCommunity RelationsCRTBD</v>
          </cell>
          <cell r="AD1503" t="str">
            <v>WACONGENJanuaryMCCR</v>
          </cell>
          <cell r="AE1503" t="str">
            <v>Community RelationsCONSERCRTBDJanuary</v>
          </cell>
          <cell r="AF1503">
            <v>0</v>
          </cell>
          <cell r="AG1503">
            <v>74</v>
          </cell>
          <cell r="AH1503">
            <v>0</v>
          </cell>
          <cell r="AI1503">
            <v>0</v>
          </cell>
          <cell r="AJ1503">
            <v>0</v>
          </cell>
          <cell r="AK1503">
            <v>74</v>
          </cell>
          <cell r="AL1503">
            <v>0</v>
          </cell>
          <cell r="AM1503">
            <v>0</v>
          </cell>
          <cell r="AN1503">
            <v>0</v>
          </cell>
          <cell r="AO1503">
            <v>0</v>
          </cell>
          <cell r="AP1503">
            <v>0</v>
          </cell>
          <cell r="AQ1503">
            <v>0</v>
          </cell>
          <cell r="AR1503">
            <v>0</v>
          </cell>
          <cell r="AS1503">
            <v>0</v>
          </cell>
          <cell r="AT1503">
            <v>0</v>
          </cell>
          <cell r="AU1503">
            <v>0</v>
          </cell>
          <cell r="AV1503">
            <v>0</v>
          </cell>
        </row>
        <row r="1504">
          <cell r="A1504" t="str">
            <v>January</v>
          </cell>
          <cell r="B1504" t="str">
            <v>2010-2011</v>
          </cell>
          <cell r="C1504" t="str">
            <v>18226.512015.913</v>
          </cell>
          <cell r="D1504" t="str">
            <v>CONSER</v>
          </cell>
          <cell r="E1504" t="str">
            <v>MCCR</v>
          </cell>
          <cell r="F1504">
            <v>40571</v>
          </cell>
          <cell r="G1504">
            <v>207516</v>
          </cell>
          <cell r="H1504" t="str">
            <v>Eco Guys</v>
          </cell>
          <cell r="I1504">
            <v>900</v>
          </cell>
          <cell r="J1504" t="str">
            <v>00140830</v>
          </cell>
          <cell r="K1504" t="str">
            <v>00361662</v>
          </cell>
          <cell r="L1504" t="str">
            <v>100</v>
          </cell>
          <cell r="M1504" t="str">
            <v>Additional Funding for 2010</v>
          </cell>
          <cell r="N1504" t="str">
            <v>WACONGEN</v>
          </cell>
          <cell r="O1504" t="str">
            <v>Other Promo</v>
          </cell>
          <cell r="P1504" t="str">
            <v>Yes</v>
          </cell>
          <cell r="Q1504">
            <v>900</v>
          </cell>
          <cell r="R1504">
            <v>0</v>
          </cell>
          <cell r="S1504">
            <v>0</v>
          </cell>
          <cell r="T1504">
            <v>0</v>
          </cell>
          <cell r="U1504">
            <v>900</v>
          </cell>
          <cell r="V1504">
            <v>0</v>
          </cell>
          <cell r="W1504">
            <v>0</v>
          </cell>
          <cell r="X1504" t="str">
            <v>January2010-2011</v>
          </cell>
          <cell r="Y1504" t="str">
            <v>January2010-2011Other PromoCONSER</v>
          </cell>
          <cell r="Z1504" t="str">
            <v>Other Promo207516CONSER</v>
          </cell>
          <cell r="AA1504" t="str">
            <v>January2010-2011WACONGEN</v>
          </cell>
          <cell r="AB1504" t="str">
            <v>Other PromoCONSER</v>
          </cell>
          <cell r="AC1504" t="str">
            <v>YesCONSEROther Promo207516</v>
          </cell>
          <cell r="AD1504" t="str">
            <v>WACONGENJanuaryMCCR</v>
          </cell>
          <cell r="AE1504" t="str">
            <v>Other PromoCONSER207516January</v>
          </cell>
          <cell r="AF1504">
            <v>0</v>
          </cell>
          <cell r="AG1504">
            <v>900</v>
          </cell>
          <cell r="AH1504">
            <v>0</v>
          </cell>
          <cell r="AI1504">
            <v>0</v>
          </cell>
          <cell r="AJ1504">
            <v>0</v>
          </cell>
          <cell r="AK1504">
            <v>900</v>
          </cell>
          <cell r="AL1504">
            <v>0</v>
          </cell>
          <cell r="AM1504">
            <v>0</v>
          </cell>
          <cell r="AN1504">
            <v>0</v>
          </cell>
          <cell r="AO1504">
            <v>0</v>
          </cell>
          <cell r="AP1504">
            <v>0</v>
          </cell>
          <cell r="AQ1504">
            <v>0</v>
          </cell>
          <cell r="AR1504">
            <v>0</v>
          </cell>
          <cell r="AS1504">
            <v>0</v>
          </cell>
          <cell r="AT1504">
            <v>0</v>
          </cell>
          <cell r="AU1504">
            <v>0</v>
          </cell>
          <cell r="AV1504">
            <v>0</v>
          </cell>
        </row>
        <row r="1505">
          <cell r="A1505" t="str">
            <v>February</v>
          </cell>
          <cell r="B1505" t="str">
            <v>2010-2011</v>
          </cell>
          <cell r="C1505" t="str">
            <v>18226.511200.912</v>
          </cell>
          <cell r="D1505" t="str">
            <v>CONSER</v>
          </cell>
          <cell r="E1505" t="str">
            <v>MCCR</v>
          </cell>
          <cell r="F1505">
            <v>40584</v>
          </cell>
          <cell r="G1505" t="str">
            <v>179639-ON</v>
          </cell>
          <cell r="H1505" t="str">
            <v>St Cloud In The News LLC</v>
          </cell>
          <cell r="I1505">
            <v>160</v>
          </cell>
          <cell r="J1505" t="str">
            <v>00140978</v>
          </cell>
          <cell r="K1505" t="str">
            <v>00361664</v>
          </cell>
          <cell r="L1505" t="str">
            <v>12689</v>
          </cell>
          <cell r="M1505" t="str">
            <v>Additional Funding for 2010</v>
          </cell>
          <cell r="N1505" t="str">
            <v>WACONGEN</v>
          </cell>
          <cell r="O1505" t="str">
            <v>Online</v>
          </cell>
          <cell r="P1505" t="str">
            <v>Yes</v>
          </cell>
          <cell r="Q1505">
            <v>160</v>
          </cell>
          <cell r="R1505">
            <v>0</v>
          </cell>
          <cell r="S1505">
            <v>0</v>
          </cell>
          <cell r="T1505">
            <v>0</v>
          </cell>
          <cell r="U1505">
            <v>160</v>
          </cell>
          <cell r="V1505">
            <v>0</v>
          </cell>
          <cell r="W1505">
            <v>0</v>
          </cell>
          <cell r="X1505" t="str">
            <v>February2010-2011</v>
          </cell>
          <cell r="Y1505" t="str">
            <v>February2010-2011OnlineCONSER</v>
          </cell>
          <cell r="Z1505" t="str">
            <v>Online179639-ONCONSER</v>
          </cell>
          <cell r="AA1505" t="str">
            <v>February2010-2011WACONGEN</v>
          </cell>
          <cell r="AB1505" t="str">
            <v>OnlineCONSER</v>
          </cell>
          <cell r="AC1505" t="str">
            <v>YesCONSEROnline179639-ON</v>
          </cell>
          <cell r="AD1505" t="str">
            <v>WACONGENFebruaryMCCR</v>
          </cell>
          <cell r="AE1505" t="str">
            <v>OnlineCONSER179639-ONFebruary</v>
          </cell>
          <cell r="AF1505">
            <v>0</v>
          </cell>
          <cell r="AG1505">
            <v>160</v>
          </cell>
          <cell r="AH1505">
            <v>0</v>
          </cell>
          <cell r="AI1505">
            <v>0</v>
          </cell>
          <cell r="AJ1505">
            <v>0</v>
          </cell>
          <cell r="AK1505">
            <v>0</v>
          </cell>
          <cell r="AL1505">
            <v>160</v>
          </cell>
          <cell r="AM1505">
            <v>0</v>
          </cell>
          <cell r="AN1505">
            <v>0</v>
          </cell>
          <cell r="AO1505">
            <v>0</v>
          </cell>
          <cell r="AP1505">
            <v>0</v>
          </cell>
          <cell r="AQ1505">
            <v>0</v>
          </cell>
          <cell r="AR1505">
            <v>0</v>
          </cell>
          <cell r="AS1505">
            <v>0</v>
          </cell>
          <cell r="AT1505">
            <v>0</v>
          </cell>
          <cell r="AU1505">
            <v>0</v>
          </cell>
          <cell r="AV1505">
            <v>0</v>
          </cell>
        </row>
        <row r="1506">
          <cell r="A1506" t="str">
            <v>February</v>
          </cell>
          <cell r="B1506" t="str">
            <v>2010-2011</v>
          </cell>
          <cell r="C1506" t="str">
            <v>18226.512015.913</v>
          </cell>
          <cell r="D1506" t="str">
            <v>CONSER</v>
          </cell>
          <cell r="E1506" t="str">
            <v>MCCR</v>
          </cell>
          <cell r="F1506">
            <v>40602</v>
          </cell>
          <cell r="G1506" t="str">
            <v>179639-ON</v>
          </cell>
          <cell r="H1506" t="str">
            <v>St Cloud In The News LLC</v>
          </cell>
          <cell r="I1506">
            <v>80</v>
          </cell>
          <cell r="J1506" t="str">
            <v xml:space="preserve"> </v>
          </cell>
          <cell r="K1506" t="str">
            <v>00361662</v>
          </cell>
          <cell r="L1506" t="str">
            <v xml:space="preserve"> </v>
          </cell>
          <cell r="M1506" t="str">
            <v>Additional Funding for 2010</v>
          </cell>
          <cell r="N1506" t="str">
            <v>WACONGEN</v>
          </cell>
          <cell r="O1506" t="str">
            <v>Online</v>
          </cell>
          <cell r="P1506" t="str">
            <v>Yes</v>
          </cell>
          <cell r="Q1506">
            <v>80</v>
          </cell>
          <cell r="R1506">
            <v>0</v>
          </cell>
          <cell r="S1506">
            <v>0</v>
          </cell>
          <cell r="T1506">
            <v>0</v>
          </cell>
          <cell r="U1506">
            <v>80</v>
          </cell>
          <cell r="V1506">
            <v>0</v>
          </cell>
          <cell r="W1506">
            <v>0</v>
          </cell>
          <cell r="X1506" t="str">
            <v>February2010-2011</v>
          </cell>
          <cell r="Y1506" t="str">
            <v>February2010-2011OnlineCONSER</v>
          </cell>
          <cell r="Z1506" t="str">
            <v>Online179639-ONCONSER</v>
          </cell>
          <cell r="AA1506" t="str">
            <v>February2010-2011WACONGEN</v>
          </cell>
          <cell r="AB1506" t="str">
            <v>OnlineCONSER</v>
          </cell>
          <cell r="AC1506" t="str">
            <v>YesCONSEROnline179639-ON</v>
          </cell>
          <cell r="AD1506" t="str">
            <v>WACONGENFebruaryMCCR</v>
          </cell>
          <cell r="AE1506" t="str">
            <v>OnlineCONSER179639-ONFebruary</v>
          </cell>
          <cell r="AF1506">
            <v>0</v>
          </cell>
          <cell r="AG1506">
            <v>80</v>
          </cell>
          <cell r="AH1506">
            <v>0</v>
          </cell>
          <cell r="AI1506">
            <v>0</v>
          </cell>
          <cell r="AJ1506">
            <v>0</v>
          </cell>
          <cell r="AK1506">
            <v>0</v>
          </cell>
          <cell r="AL1506">
            <v>80</v>
          </cell>
          <cell r="AM1506">
            <v>0</v>
          </cell>
          <cell r="AN1506">
            <v>0</v>
          </cell>
          <cell r="AO1506">
            <v>0</v>
          </cell>
          <cell r="AP1506">
            <v>0</v>
          </cell>
          <cell r="AQ1506">
            <v>0</v>
          </cell>
          <cell r="AR1506">
            <v>0</v>
          </cell>
          <cell r="AS1506">
            <v>0</v>
          </cell>
          <cell r="AT1506">
            <v>0</v>
          </cell>
          <cell r="AU1506">
            <v>0</v>
          </cell>
          <cell r="AV1506">
            <v>0</v>
          </cell>
        </row>
        <row r="1507">
          <cell r="A1507" t="str">
            <v>March</v>
          </cell>
          <cell r="B1507" t="str">
            <v>2010-2011</v>
          </cell>
          <cell r="C1507" t="str">
            <v>18226.512015.913</v>
          </cell>
          <cell r="D1507" t="str">
            <v>CONSER</v>
          </cell>
          <cell r="E1507" t="str">
            <v>MCCR</v>
          </cell>
          <cell r="F1507">
            <v>40616</v>
          </cell>
          <cell r="G1507">
            <v>212681</v>
          </cell>
          <cell r="H1507" t="str">
            <v>LBS Publications Inc</v>
          </cell>
          <cell r="I1507">
            <v>500</v>
          </cell>
          <cell r="J1507" t="str">
            <v>00141428</v>
          </cell>
          <cell r="K1507" t="str">
            <v>00361662</v>
          </cell>
          <cell r="L1507" t="str">
            <v>2/7/11</v>
          </cell>
          <cell r="M1507" t="str">
            <v>Additional Funding for 2010</v>
          </cell>
          <cell r="N1507" t="str">
            <v>WACONGEN</v>
          </cell>
          <cell r="O1507" t="str">
            <v>Print-Magazine</v>
          </cell>
          <cell r="P1507" t="str">
            <v>Yes</v>
          </cell>
          <cell r="Q1507">
            <v>500</v>
          </cell>
          <cell r="R1507">
            <v>0</v>
          </cell>
          <cell r="S1507">
            <v>0</v>
          </cell>
          <cell r="T1507">
            <v>0</v>
          </cell>
          <cell r="U1507">
            <v>500</v>
          </cell>
          <cell r="V1507">
            <v>0</v>
          </cell>
          <cell r="W1507">
            <v>0</v>
          </cell>
          <cell r="X1507" t="str">
            <v>March2010-2011</v>
          </cell>
          <cell r="Y1507" t="str">
            <v>March2010-2011Print-MagazineCONSER</v>
          </cell>
          <cell r="Z1507" t="str">
            <v>Print-Magazine212681CONSER</v>
          </cell>
          <cell r="AA1507" t="str">
            <v>March2010-2011WACONGEN</v>
          </cell>
          <cell r="AB1507" t="str">
            <v>Print-MagazineCONSER</v>
          </cell>
          <cell r="AC1507" t="str">
            <v>YesCONSERPrint-Magazine212681</v>
          </cell>
          <cell r="AD1507" t="str">
            <v>WACONGENMarchMCCR</v>
          </cell>
          <cell r="AE1507" t="str">
            <v>Print-MagazineCONSER212681March</v>
          </cell>
          <cell r="AF1507">
            <v>0</v>
          </cell>
          <cell r="AG1507">
            <v>500</v>
          </cell>
          <cell r="AH1507">
            <v>0</v>
          </cell>
          <cell r="AI1507">
            <v>0</v>
          </cell>
          <cell r="AJ1507">
            <v>0</v>
          </cell>
          <cell r="AK1507">
            <v>0</v>
          </cell>
          <cell r="AL1507">
            <v>0</v>
          </cell>
          <cell r="AM1507">
            <v>500</v>
          </cell>
          <cell r="AN1507">
            <v>0</v>
          </cell>
          <cell r="AO1507">
            <v>0</v>
          </cell>
          <cell r="AP1507">
            <v>0</v>
          </cell>
          <cell r="AQ1507">
            <v>0</v>
          </cell>
          <cell r="AR1507">
            <v>0</v>
          </cell>
          <cell r="AS1507">
            <v>0</v>
          </cell>
          <cell r="AT1507">
            <v>0</v>
          </cell>
          <cell r="AU1507">
            <v>0</v>
          </cell>
          <cell r="AV1507">
            <v>0</v>
          </cell>
        </row>
        <row r="1508">
          <cell r="A1508" t="str">
            <v>March</v>
          </cell>
          <cell r="B1508" t="str">
            <v>2010-2011</v>
          </cell>
          <cell r="C1508" t="str">
            <v>18226.512015.913</v>
          </cell>
          <cell r="D1508" t="str">
            <v>CONSER</v>
          </cell>
          <cell r="E1508" t="str">
            <v>MCCR</v>
          </cell>
          <cell r="F1508">
            <v>40627</v>
          </cell>
          <cell r="G1508" t="str">
            <v>CRTBD</v>
          </cell>
          <cell r="H1508" t="str">
            <v>Wildside Cafe</v>
          </cell>
          <cell r="I1508">
            <v>192.7</v>
          </cell>
          <cell r="J1508" t="str">
            <v xml:space="preserve"> </v>
          </cell>
          <cell r="K1508" t="str">
            <v>00361662</v>
          </cell>
          <cell r="L1508" t="str">
            <v>AMX092242911053501</v>
          </cell>
          <cell r="M1508" t="str">
            <v>RAMIREZK18226</v>
          </cell>
          <cell r="N1508" t="str">
            <v>WACONGEN</v>
          </cell>
          <cell r="O1508" t="str">
            <v>Community Relations</v>
          </cell>
          <cell r="P1508" t="str">
            <v>No</v>
          </cell>
          <cell r="Q1508">
            <v>0</v>
          </cell>
          <cell r="R1508">
            <v>192.7</v>
          </cell>
          <cell r="S1508">
            <v>0</v>
          </cell>
          <cell r="T1508">
            <v>0</v>
          </cell>
          <cell r="U1508">
            <v>0</v>
          </cell>
          <cell r="V1508">
            <v>0</v>
          </cell>
          <cell r="W1508">
            <v>192.7</v>
          </cell>
          <cell r="X1508" t="str">
            <v>March2010-2011</v>
          </cell>
          <cell r="Y1508" t="str">
            <v>March2010-2011Community RelationsCONSER</v>
          </cell>
          <cell r="Z1508" t="str">
            <v>Community RelationsCRTBDCONSER</v>
          </cell>
          <cell r="AA1508" t="str">
            <v>March2010-2011WACONGEN</v>
          </cell>
          <cell r="AB1508" t="str">
            <v>Community RelationsCONSER</v>
          </cell>
          <cell r="AC1508" t="str">
            <v>NoCONSERCommunity RelationsCRTBD</v>
          </cell>
          <cell r="AD1508" t="str">
            <v>WACONGENMarchMCCR</v>
          </cell>
          <cell r="AE1508" t="str">
            <v>Community RelationsCONSERCRTBDMarch</v>
          </cell>
          <cell r="AF1508">
            <v>0</v>
          </cell>
          <cell r="AG1508">
            <v>192.7</v>
          </cell>
          <cell r="AH1508">
            <v>0</v>
          </cell>
          <cell r="AI1508">
            <v>0</v>
          </cell>
          <cell r="AJ1508">
            <v>0</v>
          </cell>
          <cell r="AK1508">
            <v>0</v>
          </cell>
          <cell r="AL1508">
            <v>0</v>
          </cell>
          <cell r="AM1508">
            <v>192.7</v>
          </cell>
          <cell r="AN1508">
            <v>0</v>
          </cell>
          <cell r="AO1508">
            <v>0</v>
          </cell>
          <cell r="AP1508">
            <v>0</v>
          </cell>
          <cell r="AQ1508">
            <v>0</v>
          </cell>
          <cell r="AR1508">
            <v>0</v>
          </cell>
          <cell r="AS1508">
            <v>0</v>
          </cell>
          <cell r="AT1508">
            <v>0</v>
          </cell>
          <cell r="AU1508">
            <v>0</v>
          </cell>
          <cell r="AV1508">
            <v>0</v>
          </cell>
        </row>
        <row r="1509">
          <cell r="A1509" t="str">
            <v>March</v>
          </cell>
          <cell r="B1509" t="str">
            <v>2010-2011</v>
          </cell>
          <cell r="C1509" t="str">
            <v>18226.512015.913</v>
          </cell>
          <cell r="D1509" t="str">
            <v>CONSER</v>
          </cell>
          <cell r="E1509" t="str">
            <v>MCCR</v>
          </cell>
          <cell r="F1509">
            <v>40630</v>
          </cell>
          <cell r="G1509">
            <v>109573</v>
          </cell>
          <cell r="H1509" t="str">
            <v>Community Communications Inc</v>
          </cell>
          <cell r="I1509">
            <v>1150</v>
          </cell>
          <cell r="J1509" t="str">
            <v>00141616</v>
          </cell>
          <cell r="K1509" t="str">
            <v>00361662</v>
          </cell>
          <cell r="L1509" t="str">
            <v>18068</v>
          </cell>
          <cell r="M1509" t="str">
            <v>Annual Print, Internet &amp;</v>
          </cell>
          <cell r="N1509" t="str">
            <v>WACONGEN</v>
          </cell>
          <cell r="O1509" t="str">
            <v>Radio</v>
          </cell>
          <cell r="P1509" t="str">
            <v>Yes</v>
          </cell>
          <cell r="Q1509">
            <v>1150</v>
          </cell>
          <cell r="R1509">
            <v>0</v>
          </cell>
          <cell r="S1509">
            <v>0</v>
          </cell>
          <cell r="T1509">
            <v>0</v>
          </cell>
          <cell r="U1509">
            <v>1150</v>
          </cell>
          <cell r="V1509">
            <v>0</v>
          </cell>
          <cell r="W1509">
            <v>0</v>
          </cell>
          <cell r="X1509" t="str">
            <v>March2010-2011</v>
          </cell>
          <cell r="Y1509" t="str">
            <v>March2010-2011RadioCONSER</v>
          </cell>
          <cell r="Z1509" t="str">
            <v>Radio109573CONSER</v>
          </cell>
          <cell r="AA1509" t="str">
            <v>March2010-2011WACONGEN</v>
          </cell>
          <cell r="AB1509" t="str">
            <v>RadioCONSER</v>
          </cell>
          <cell r="AC1509" t="str">
            <v>YesCONSERRadio109573</v>
          </cell>
          <cell r="AD1509" t="str">
            <v>WACONGENMarchMCCR</v>
          </cell>
          <cell r="AE1509" t="str">
            <v>RadioCONSER109573March</v>
          </cell>
          <cell r="AF1509">
            <v>0</v>
          </cell>
          <cell r="AG1509">
            <v>1150</v>
          </cell>
          <cell r="AH1509">
            <v>0</v>
          </cell>
          <cell r="AI1509">
            <v>0</v>
          </cell>
          <cell r="AJ1509">
            <v>0</v>
          </cell>
          <cell r="AK1509">
            <v>0</v>
          </cell>
          <cell r="AL1509">
            <v>0</v>
          </cell>
          <cell r="AM1509">
            <v>1150</v>
          </cell>
          <cell r="AN1509">
            <v>0</v>
          </cell>
          <cell r="AO1509">
            <v>0</v>
          </cell>
          <cell r="AP1509">
            <v>0</v>
          </cell>
          <cell r="AQ1509">
            <v>0</v>
          </cell>
          <cell r="AR1509">
            <v>0</v>
          </cell>
          <cell r="AS1509">
            <v>0</v>
          </cell>
          <cell r="AT1509">
            <v>0</v>
          </cell>
          <cell r="AU1509">
            <v>0</v>
          </cell>
          <cell r="AV1509">
            <v>0</v>
          </cell>
        </row>
        <row r="1510">
          <cell r="A1510" t="str">
            <v>April</v>
          </cell>
          <cell r="B1510" t="str">
            <v>2010-2011</v>
          </cell>
          <cell r="C1510" t="str">
            <v>18226.511200.912</v>
          </cell>
          <cell r="D1510" t="str">
            <v>CONSER</v>
          </cell>
          <cell r="E1510" t="str">
            <v>MCCR</v>
          </cell>
          <cell r="F1510">
            <v>40659</v>
          </cell>
          <cell r="G1510">
            <v>53405</v>
          </cell>
          <cell r="H1510" t="str">
            <v>Cox Radio WCFB FM</v>
          </cell>
          <cell r="I1510">
            <v>425</v>
          </cell>
          <cell r="J1510" t="str">
            <v>00141994</v>
          </cell>
          <cell r="K1510" t="str">
            <v>00361664</v>
          </cell>
          <cell r="L1510" t="str">
            <v>IN-CFB-111034222</v>
          </cell>
          <cell r="M1510" t="str">
            <v>Annual Print, Internet &amp;</v>
          </cell>
          <cell r="N1510" t="str">
            <v>WACONGEN</v>
          </cell>
          <cell r="O1510" t="str">
            <v>Radio</v>
          </cell>
          <cell r="P1510" t="str">
            <v>Yes</v>
          </cell>
          <cell r="Q1510">
            <v>425</v>
          </cell>
          <cell r="R1510">
            <v>0</v>
          </cell>
          <cell r="S1510">
            <v>0</v>
          </cell>
          <cell r="T1510">
            <v>0</v>
          </cell>
          <cell r="U1510">
            <v>425</v>
          </cell>
          <cell r="V1510">
            <v>0</v>
          </cell>
          <cell r="W1510">
            <v>0</v>
          </cell>
          <cell r="X1510" t="str">
            <v>April2010-2011</v>
          </cell>
          <cell r="Y1510" t="str">
            <v>April2010-2011RadioCONSER</v>
          </cell>
          <cell r="Z1510" t="str">
            <v>Radio53405CONSER</v>
          </cell>
          <cell r="AA1510" t="str">
            <v>April2010-2011WACONGEN</v>
          </cell>
          <cell r="AB1510" t="str">
            <v>RadioCONSER</v>
          </cell>
          <cell r="AC1510" t="str">
            <v>YesCONSERRadio53405</v>
          </cell>
          <cell r="AD1510" t="str">
            <v>WACONGENAprilMCCR</v>
          </cell>
          <cell r="AE1510" t="str">
            <v>RadioCONSER53405April</v>
          </cell>
          <cell r="AF1510">
            <v>0</v>
          </cell>
          <cell r="AG1510">
            <v>425</v>
          </cell>
          <cell r="AH1510">
            <v>0</v>
          </cell>
          <cell r="AI1510">
            <v>0</v>
          </cell>
          <cell r="AJ1510">
            <v>0</v>
          </cell>
          <cell r="AK1510">
            <v>0</v>
          </cell>
          <cell r="AL1510">
            <v>0</v>
          </cell>
          <cell r="AM1510">
            <v>0</v>
          </cell>
          <cell r="AN1510">
            <v>425</v>
          </cell>
          <cell r="AO1510">
            <v>0</v>
          </cell>
          <cell r="AP1510">
            <v>0</v>
          </cell>
          <cell r="AQ1510">
            <v>0</v>
          </cell>
          <cell r="AR1510">
            <v>0</v>
          </cell>
          <cell r="AS1510">
            <v>0</v>
          </cell>
          <cell r="AT1510">
            <v>0</v>
          </cell>
          <cell r="AU1510">
            <v>0</v>
          </cell>
          <cell r="AV1510">
            <v>0</v>
          </cell>
        </row>
        <row r="1511">
          <cell r="A1511" t="str">
            <v>April</v>
          </cell>
          <cell r="B1511" t="str">
            <v>2010-2011</v>
          </cell>
          <cell r="C1511" t="str">
            <v>18226.512015.913</v>
          </cell>
          <cell r="D1511" t="str">
            <v>CONSER</v>
          </cell>
          <cell r="E1511" t="str">
            <v>MCCR</v>
          </cell>
          <cell r="F1511">
            <v>40659</v>
          </cell>
          <cell r="G1511">
            <v>202388</v>
          </cell>
          <cell r="H1511" t="str">
            <v>CBS Outdoor</v>
          </cell>
          <cell r="I1511">
            <v>1368.75</v>
          </cell>
          <cell r="J1511" t="str">
            <v>00141991</v>
          </cell>
          <cell r="K1511" t="str">
            <v xml:space="preserve"> </v>
          </cell>
          <cell r="L1511" t="str">
            <v>02447430</v>
          </cell>
          <cell r="M1511" t="str">
            <v>Annual Print, Internet &amp;</v>
          </cell>
          <cell r="N1511" t="str">
            <v>WACONGEN</v>
          </cell>
          <cell r="O1511" t="str">
            <v>Outdoor</v>
          </cell>
          <cell r="P1511" t="str">
            <v>Yes</v>
          </cell>
          <cell r="Q1511">
            <v>1368.75</v>
          </cell>
          <cell r="R1511">
            <v>0</v>
          </cell>
          <cell r="S1511">
            <v>0</v>
          </cell>
          <cell r="T1511">
            <v>0</v>
          </cell>
          <cell r="U1511">
            <v>1368.75</v>
          </cell>
          <cell r="V1511">
            <v>0</v>
          </cell>
          <cell r="W1511">
            <v>0</v>
          </cell>
          <cell r="X1511" t="str">
            <v>April2010-2011</v>
          </cell>
          <cell r="Y1511" t="str">
            <v>April2010-2011OutdoorCONSER</v>
          </cell>
          <cell r="Z1511" t="str">
            <v>Outdoor202388CONSER</v>
          </cell>
          <cell r="AA1511" t="str">
            <v>April2010-2011WACONGEN</v>
          </cell>
          <cell r="AB1511" t="str">
            <v>OutdoorCONSER</v>
          </cell>
          <cell r="AC1511" t="str">
            <v>YesCONSEROutdoor202388</v>
          </cell>
          <cell r="AD1511" t="str">
            <v>WACONGENAprilMCCR</v>
          </cell>
          <cell r="AE1511" t="str">
            <v>OutdoorCONSER202388April</v>
          </cell>
          <cell r="AF1511">
            <v>0</v>
          </cell>
          <cell r="AG1511">
            <v>1368.75</v>
          </cell>
          <cell r="AH1511">
            <v>0</v>
          </cell>
          <cell r="AI1511">
            <v>0</v>
          </cell>
          <cell r="AJ1511">
            <v>0</v>
          </cell>
          <cell r="AK1511">
            <v>0</v>
          </cell>
          <cell r="AL1511">
            <v>0</v>
          </cell>
          <cell r="AM1511">
            <v>0</v>
          </cell>
          <cell r="AN1511">
            <v>1368.75</v>
          </cell>
          <cell r="AO1511">
            <v>0</v>
          </cell>
          <cell r="AP1511">
            <v>0</v>
          </cell>
          <cell r="AQ1511">
            <v>0</v>
          </cell>
          <cell r="AR1511">
            <v>0</v>
          </cell>
          <cell r="AS1511">
            <v>0</v>
          </cell>
          <cell r="AT1511">
            <v>0</v>
          </cell>
          <cell r="AU1511">
            <v>0</v>
          </cell>
          <cell r="AV1511">
            <v>0</v>
          </cell>
        </row>
        <row r="1512">
          <cell r="A1512" t="str">
            <v>April</v>
          </cell>
          <cell r="B1512" t="str">
            <v>2010-2011</v>
          </cell>
          <cell r="C1512" t="str">
            <v>18226.512015.913</v>
          </cell>
          <cell r="D1512" t="str">
            <v>CONSER</v>
          </cell>
          <cell r="E1512" t="str">
            <v>MCCR</v>
          </cell>
          <cell r="F1512">
            <v>40659</v>
          </cell>
          <cell r="G1512">
            <v>202388</v>
          </cell>
          <cell r="H1512" t="str">
            <v>CBS Outdoor</v>
          </cell>
          <cell r="I1512">
            <v>875</v>
          </cell>
          <cell r="J1512" t="str">
            <v>00141992</v>
          </cell>
          <cell r="K1512" t="str">
            <v xml:space="preserve"> </v>
          </cell>
          <cell r="L1512" t="str">
            <v>0247429</v>
          </cell>
          <cell r="M1512" t="str">
            <v>Annual Print, Internet &amp;</v>
          </cell>
          <cell r="N1512" t="str">
            <v>WACONGEN</v>
          </cell>
          <cell r="O1512" t="str">
            <v>Outdoor</v>
          </cell>
          <cell r="P1512" t="str">
            <v>Yes</v>
          </cell>
          <cell r="Q1512">
            <v>875</v>
          </cell>
          <cell r="R1512">
            <v>0</v>
          </cell>
          <cell r="S1512">
            <v>0</v>
          </cell>
          <cell r="T1512">
            <v>0</v>
          </cell>
          <cell r="U1512">
            <v>875</v>
          </cell>
          <cell r="V1512">
            <v>0</v>
          </cell>
          <cell r="W1512">
            <v>0</v>
          </cell>
          <cell r="X1512" t="str">
            <v>April2010-2011</v>
          </cell>
          <cell r="Y1512" t="str">
            <v>April2010-2011OutdoorCONSER</v>
          </cell>
          <cell r="Z1512" t="str">
            <v>Outdoor202388CONSER</v>
          </cell>
          <cell r="AA1512" t="str">
            <v>April2010-2011WACONGEN</v>
          </cell>
          <cell r="AB1512" t="str">
            <v>OutdoorCONSER</v>
          </cell>
          <cell r="AC1512" t="str">
            <v>YesCONSEROutdoor202388</v>
          </cell>
          <cell r="AD1512" t="str">
            <v>WACONGENAprilMCCR</v>
          </cell>
          <cell r="AE1512" t="str">
            <v>OutdoorCONSER202388April</v>
          </cell>
          <cell r="AF1512">
            <v>0</v>
          </cell>
          <cell r="AG1512">
            <v>875</v>
          </cell>
          <cell r="AH1512">
            <v>0</v>
          </cell>
          <cell r="AI1512">
            <v>0</v>
          </cell>
          <cell r="AJ1512">
            <v>0</v>
          </cell>
          <cell r="AK1512">
            <v>0</v>
          </cell>
          <cell r="AL1512">
            <v>0</v>
          </cell>
          <cell r="AM1512">
            <v>0</v>
          </cell>
          <cell r="AN1512">
            <v>875</v>
          </cell>
          <cell r="AO1512">
            <v>0</v>
          </cell>
          <cell r="AP1512">
            <v>0</v>
          </cell>
          <cell r="AQ1512">
            <v>0</v>
          </cell>
          <cell r="AR1512">
            <v>0</v>
          </cell>
          <cell r="AS1512">
            <v>0</v>
          </cell>
          <cell r="AT1512">
            <v>0</v>
          </cell>
          <cell r="AU1512">
            <v>0</v>
          </cell>
          <cell r="AV1512">
            <v>0</v>
          </cell>
        </row>
        <row r="1513">
          <cell r="A1513" t="str">
            <v>April</v>
          </cell>
          <cell r="B1513" t="str">
            <v>2010-2011</v>
          </cell>
          <cell r="C1513" t="str">
            <v>18226.512015.913</v>
          </cell>
          <cell r="D1513" t="str">
            <v>CONSER</v>
          </cell>
          <cell r="E1513" t="str">
            <v>MCCR</v>
          </cell>
          <cell r="F1513">
            <v>40659</v>
          </cell>
          <cell r="G1513">
            <v>163797</v>
          </cell>
          <cell r="H1513" t="str">
            <v>Clear Channel Outdoor</v>
          </cell>
          <cell r="I1513">
            <v>840</v>
          </cell>
          <cell r="J1513" t="str">
            <v>00141993</v>
          </cell>
          <cell r="K1513" t="str">
            <v>00361662</v>
          </cell>
          <cell r="L1513" t="str">
            <v>17046261</v>
          </cell>
          <cell r="M1513" t="str">
            <v>Annual Print, Internet &amp;</v>
          </cell>
          <cell r="N1513" t="str">
            <v>WACONGEN</v>
          </cell>
          <cell r="O1513" t="str">
            <v>Outdoor</v>
          </cell>
          <cell r="P1513" t="str">
            <v>Yes</v>
          </cell>
          <cell r="Q1513">
            <v>840</v>
          </cell>
          <cell r="R1513">
            <v>0</v>
          </cell>
          <cell r="S1513">
            <v>0</v>
          </cell>
          <cell r="T1513">
            <v>0</v>
          </cell>
          <cell r="U1513">
            <v>840</v>
          </cell>
          <cell r="V1513">
            <v>0</v>
          </cell>
          <cell r="W1513">
            <v>0</v>
          </cell>
          <cell r="X1513" t="str">
            <v>April2010-2011</v>
          </cell>
          <cell r="Y1513" t="str">
            <v>April2010-2011OutdoorCONSER</v>
          </cell>
          <cell r="Z1513" t="str">
            <v>Outdoor163797CONSER</v>
          </cell>
          <cell r="AA1513" t="str">
            <v>April2010-2011WACONGEN</v>
          </cell>
          <cell r="AB1513" t="str">
            <v>OutdoorCONSER</v>
          </cell>
          <cell r="AC1513" t="str">
            <v>YesCONSEROutdoor163797</v>
          </cell>
          <cell r="AD1513" t="str">
            <v>WACONGENAprilMCCR</v>
          </cell>
          <cell r="AE1513" t="str">
            <v>OutdoorCONSER163797April</v>
          </cell>
          <cell r="AF1513">
            <v>0</v>
          </cell>
          <cell r="AG1513">
            <v>840</v>
          </cell>
          <cell r="AH1513">
            <v>0</v>
          </cell>
          <cell r="AI1513">
            <v>0</v>
          </cell>
          <cell r="AJ1513">
            <v>0</v>
          </cell>
          <cell r="AK1513">
            <v>0</v>
          </cell>
          <cell r="AL1513">
            <v>0</v>
          </cell>
          <cell r="AM1513">
            <v>0</v>
          </cell>
          <cell r="AN1513">
            <v>840</v>
          </cell>
          <cell r="AO1513">
            <v>0</v>
          </cell>
          <cell r="AP1513">
            <v>0</v>
          </cell>
          <cell r="AQ1513">
            <v>0</v>
          </cell>
          <cell r="AR1513">
            <v>0</v>
          </cell>
          <cell r="AS1513">
            <v>0</v>
          </cell>
          <cell r="AT1513">
            <v>0</v>
          </cell>
          <cell r="AU1513">
            <v>0</v>
          </cell>
          <cell r="AV1513">
            <v>0</v>
          </cell>
        </row>
        <row r="1514">
          <cell r="A1514" t="str">
            <v>April</v>
          </cell>
          <cell r="B1514" t="str">
            <v>2010-2011</v>
          </cell>
          <cell r="C1514" t="str">
            <v>18226.512015.913</v>
          </cell>
          <cell r="D1514" t="str">
            <v>CONSER</v>
          </cell>
          <cell r="E1514" t="str">
            <v>MCCR</v>
          </cell>
          <cell r="F1514">
            <v>40659</v>
          </cell>
          <cell r="G1514">
            <v>211256</v>
          </cell>
          <cell r="H1514" t="str">
            <v>ReachLocal</v>
          </cell>
          <cell r="I1514">
            <v>3500</v>
          </cell>
          <cell r="J1514" t="str">
            <v>00142001</v>
          </cell>
          <cell r="K1514" t="str">
            <v xml:space="preserve"> </v>
          </cell>
          <cell r="L1514" t="str">
            <v>4/18/11</v>
          </cell>
          <cell r="M1514" t="str">
            <v>Annual Print, Internet &amp;</v>
          </cell>
          <cell r="N1514" t="str">
            <v>WACONGEN</v>
          </cell>
          <cell r="O1514" t="str">
            <v>Online</v>
          </cell>
          <cell r="P1514" t="str">
            <v>Yes</v>
          </cell>
          <cell r="Q1514">
            <v>3500</v>
          </cell>
          <cell r="R1514">
            <v>0</v>
          </cell>
          <cell r="S1514">
            <v>0</v>
          </cell>
          <cell r="T1514">
            <v>0</v>
          </cell>
          <cell r="U1514">
            <v>3500</v>
          </cell>
          <cell r="V1514">
            <v>0</v>
          </cell>
          <cell r="W1514">
            <v>0</v>
          </cell>
          <cell r="X1514" t="str">
            <v>April2010-2011</v>
          </cell>
          <cell r="Y1514" t="str">
            <v>April2010-2011OnlineCONSER</v>
          </cell>
          <cell r="Z1514" t="str">
            <v>Online211256CONSER</v>
          </cell>
          <cell r="AA1514" t="str">
            <v>April2010-2011WACONGEN</v>
          </cell>
          <cell r="AB1514" t="str">
            <v>OnlineCONSER</v>
          </cell>
          <cell r="AC1514" t="str">
            <v>YesCONSEROnline211256</v>
          </cell>
          <cell r="AD1514" t="str">
            <v>WACONGENAprilMCCR</v>
          </cell>
          <cell r="AE1514" t="str">
            <v>OnlineCONSER211256April</v>
          </cell>
          <cell r="AF1514">
            <v>0</v>
          </cell>
          <cell r="AG1514">
            <v>3500</v>
          </cell>
          <cell r="AH1514">
            <v>0</v>
          </cell>
          <cell r="AI1514">
            <v>0</v>
          </cell>
          <cell r="AJ1514">
            <v>0</v>
          </cell>
          <cell r="AK1514">
            <v>0</v>
          </cell>
          <cell r="AL1514">
            <v>0</v>
          </cell>
          <cell r="AM1514">
            <v>0</v>
          </cell>
          <cell r="AN1514">
            <v>3500</v>
          </cell>
          <cell r="AO1514">
            <v>0</v>
          </cell>
          <cell r="AP1514">
            <v>0</v>
          </cell>
          <cell r="AQ1514">
            <v>0</v>
          </cell>
          <cell r="AR1514">
            <v>0</v>
          </cell>
          <cell r="AS1514">
            <v>0</v>
          </cell>
          <cell r="AT1514">
            <v>0</v>
          </cell>
          <cell r="AU1514">
            <v>0</v>
          </cell>
          <cell r="AV1514">
            <v>0</v>
          </cell>
        </row>
        <row r="1515">
          <cell r="A1515" t="str">
            <v>April</v>
          </cell>
          <cell r="B1515" t="str">
            <v>2010-2011</v>
          </cell>
          <cell r="C1515" t="str">
            <v>18226.512015.913</v>
          </cell>
          <cell r="D1515" t="str">
            <v>CONSER</v>
          </cell>
          <cell r="E1515" t="str">
            <v>MCCR</v>
          </cell>
          <cell r="F1515">
            <v>40661</v>
          </cell>
          <cell r="G1515">
            <v>165420</v>
          </cell>
          <cell r="H1515" t="str">
            <v>CBS Radio</v>
          </cell>
          <cell r="I1515">
            <v>5000</v>
          </cell>
          <cell r="J1515" t="str">
            <v xml:space="preserve"> </v>
          </cell>
          <cell r="K1515" t="str">
            <v>00361662</v>
          </cell>
          <cell r="L1515" t="str">
            <v>AMX062609211082501</v>
          </cell>
          <cell r="M1515" t="str">
            <v>JEAN GUIDAN18226</v>
          </cell>
          <cell r="N1515" t="str">
            <v>WACONGEN</v>
          </cell>
          <cell r="O1515" t="str">
            <v>Radio</v>
          </cell>
          <cell r="P1515" t="str">
            <v>No</v>
          </cell>
          <cell r="Q1515">
            <v>0</v>
          </cell>
          <cell r="R1515">
            <v>5000</v>
          </cell>
          <cell r="S1515">
            <v>0</v>
          </cell>
          <cell r="T1515">
            <v>0</v>
          </cell>
          <cell r="U1515">
            <v>0</v>
          </cell>
          <cell r="V1515">
            <v>0</v>
          </cell>
          <cell r="W1515">
            <v>5000</v>
          </cell>
          <cell r="X1515" t="str">
            <v>April2010-2011</v>
          </cell>
          <cell r="Y1515" t="str">
            <v>April2010-2011RadioCONSER</v>
          </cell>
          <cell r="Z1515" t="str">
            <v>Radio165420CONSER</v>
          </cell>
          <cell r="AA1515" t="str">
            <v>April2010-2011WACONGEN</v>
          </cell>
          <cell r="AB1515" t="str">
            <v>RadioCONSER</v>
          </cell>
          <cell r="AC1515" t="str">
            <v>NoCONSERRadio165420</v>
          </cell>
          <cell r="AD1515" t="str">
            <v>WACONGENAprilMCCR</v>
          </cell>
          <cell r="AE1515" t="str">
            <v>RadioCONSER165420April</v>
          </cell>
          <cell r="AF1515">
            <v>0</v>
          </cell>
          <cell r="AG1515">
            <v>5000</v>
          </cell>
          <cell r="AH1515">
            <v>0</v>
          </cell>
          <cell r="AI1515">
            <v>0</v>
          </cell>
          <cell r="AJ1515">
            <v>0</v>
          </cell>
          <cell r="AK1515">
            <v>0</v>
          </cell>
          <cell r="AL1515">
            <v>0</v>
          </cell>
          <cell r="AM1515">
            <v>0</v>
          </cell>
          <cell r="AN1515">
            <v>5000</v>
          </cell>
          <cell r="AO1515">
            <v>0</v>
          </cell>
          <cell r="AP1515">
            <v>0</v>
          </cell>
          <cell r="AQ1515">
            <v>0</v>
          </cell>
          <cell r="AR1515">
            <v>0</v>
          </cell>
          <cell r="AS1515">
            <v>0</v>
          </cell>
          <cell r="AT1515">
            <v>0</v>
          </cell>
          <cell r="AU1515">
            <v>0</v>
          </cell>
          <cell r="AV1515">
            <v>0</v>
          </cell>
        </row>
        <row r="1516">
          <cell r="A1516" t="str">
            <v>May</v>
          </cell>
          <cell r="B1516" t="str">
            <v>2010-2011</v>
          </cell>
          <cell r="C1516" t="str">
            <v>18226.512015.913</v>
          </cell>
          <cell r="D1516" t="str">
            <v>CONSER</v>
          </cell>
          <cell r="E1516" t="str">
            <v>MCCR</v>
          </cell>
          <cell r="F1516">
            <v>40673</v>
          </cell>
          <cell r="G1516">
            <v>163797</v>
          </cell>
          <cell r="H1516" t="str">
            <v>Clear Channel Outdoor</v>
          </cell>
          <cell r="I1516">
            <v>6000</v>
          </cell>
          <cell r="J1516" t="str">
            <v>00142195</v>
          </cell>
          <cell r="K1516" t="str">
            <v>00361662</v>
          </cell>
          <cell r="N1516" t="str">
            <v>WACONGEN</v>
          </cell>
          <cell r="O1516" t="str">
            <v>Outdoor</v>
          </cell>
          <cell r="P1516" t="str">
            <v>Yes</v>
          </cell>
          <cell r="Q1516">
            <v>6000</v>
          </cell>
          <cell r="R1516">
            <v>0</v>
          </cell>
          <cell r="S1516">
            <v>0</v>
          </cell>
          <cell r="T1516">
            <v>0</v>
          </cell>
          <cell r="U1516">
            <v>6000</v>
          </cell>
          <cell r="V1516">
            <v>0</v>
          </cell>
          <cell r="W1516">
            <v>0</v>
          </cell>
          <cell r="X1516" t="str">
            <v>May2010-2011</v>
          </cell>
          <cell r="Y1516" t="str">
            <v>May2010-2011OutdoorCONSER</v>
          </cell>
          <cell r="Z1516" t="str">
            <v>Outdoor163797CONSER</v>
          </cell>
          <cell r="AA1516" t="str">
            <v>May2010-2011WACONGEN</v>
          </cell>
          <cell r="AB1516" t="str">
            <v>OutdoorCONSER</v>
          </cell>
          <cell r="AC1516" t="str">
            <v>YesCONSEROutdoor163797</v>
          </cell>
          <cell r="AD1516" t="str">
            <v>WACONGENMayMCCR</v>
          </cell>
          <cell r="AE1516" t="str">
            <v>OutdoorCONSER163797May</v>
          </cell>
          <cell r="AF1516">
            <v>0</v>
          </cell>
          <cell r="AG1516">
            <v>6000</v>
          </cell>
          <cell r="AH1516">
            <v>0</v>
          </cell>
          <cell r="AI1516">
            <v>0</v>
          </cell>
          <cell r="AJ1516">
            <v>0</v>
          </cell>
          <cell r="AK1516">
            <v>0</v>
          </cell>
          <cell r="AL1516">
            <v>0</v>
          </cell>
          <cell r="AM1516">
            <v>0</v>
          </cell>
          <cell r="AN1516">
            <v>0</v>
          </cell>
          <cell r="AO1516">
            <v>6000</v>
          </cell>
          <cell r="AP1516">
            <v>0</v>
          </cell>
          <cell r="AQ1516">
            <v>0</v>
          </cell>
          <cell r="AR1516">
            <v>0</v>
          </cell>
          <cell r="AS1516">
            <v>0</v>
          </cell>
          <cell r="AT1516">
            <v>0</v>
          </cell>
          <cell r="AU1516">
            <v>0</v>
          </cell>
          <cell r="AV1516">
            <v>0</v>
          </cell>
        </row>
        <row r="1517">
          <cell r="A1517" t="str">
            <v>May</v>
          </cell>
          <cell r="B1517" t="str">
            <v>2010-2011</v>
          </cell>
          <cell r="C1517" t="str">
            <v>18226.512015.913</v>
          </cell>
          <cell r="D1517" t="str">
            <v>CONSER</v>
          </cell>
          <cell r="E1517" t="str">
            <v>MCCR</v>
          </cell>
          <cell r="F1517">
            <v>40673</v>
          </cell>
          <cell r="G1517">
            <v>163797</v>
          </cell>
          <cell r="H1517" t="str">
            <v>Clear Channel Outdoor</v>
          </cell>
          <cell r="I1517">
            <v>473</v>
          </cell>
          <cell r="J1517" t="str">
            <v>00142195</v>
          </cell>
          <cell r="K1517" t="str">
            <v>00361662</v>
          </cell>
          <cell r="N1517" t="str">
            <v>WACONGEN</v>
          </cell>
          <cell r="O1517" t="str">
            <v>Outdoor</v>
          </cell>
          <cell r="P1517" t="str">
            <v>Yes</v>
          </cell>
          <cell r="Q1517">
            <v>473</v>
          </cell>
          <cell r="R1517">
            <v>0</v>
          </cell>
          <cell r="S1517">
            <v>0</v>
          </cell>
          <cell r="T1517">
            <v>0</v>
          </cell>
          <cell r="U1517">
            <v>473</v>
          </cell>
          <cell r="V1517">
            <v>0</v>
          </cell>
          <cell r="W1517">
            <v>0</v>
          </cell>
          <cell r="X1517" t="str">
            <v>May2010-2011</v>
          </cell>
          <cell r="Y1517" t="str">
            <v>May2010-2011OutdoorCONSER</v>
          </cell>
          <cell r="Z1517" t="str">
            <v>Outdoor163797CONSER</v>
          </cell>
          <cell r="AA1517" t="str">
            <v>May2010-2011WACONGEN</v>
          </cell>
          <cell r="AB1517" t="str">
            <v>OutdoorCONSER</v>
          </cell>
          <cell r="AC1517" t="str">
            <v>YesCONSEROutdoor163797</v>
          </cell>
          <cell r="AD1517" t="str">
            <v>WACONGENMayMCCR</v>
          </cell>
          <cell r="AE1517" t="str">
            <v>OutdoorCONSER163797May</v>
          </cell>
          <cell r="AF1517">
            <v>0</v>
          </cell>
          <cell r="AG1517">
            <v>473</v>
          </cell>
          <cell r="AH1517">
            <v>0</v>
          </cell>
          <cell r="AI1517">
            <v>0</v>
          </cell>
          <cell r="AJ1517">
            <v>0</v>
          </cell>
          <cell r="AK1517">
            <v>0</v>
          </cell>
          <cell r="AL1517">
            <v>0</v>
          </cell>
          <cell r="AM1517">
            <v>0</v>
          </cell>
          <cell r="AN1517">
            <v>0</v>
          </cell>
          <cell r="AO1517">
            <v>473</v>
          </cell>
          <cell r="AP1517">
            <v>0</v>
          </cell>
          <cell r="AQ1517">
            <v>0</v>
          </cell>
          <cell r="AR1517">
            <v>0</v>
          </cell>
          <cell r="AS1517">
            <v>0</v>
          </cell>
          <cell r="AT1517">
            <v>0</v>
          </cell>
          <cell r="AU1517">
            <v>0</v>
          </cell>
          <cell r="AV1517">
            <v>0</v>
          </cell>
        </row>
        <row r="1518">
          <cell r="A1518" t="str">
            <v>May</v>
          </cell>
          <cell r="B1518" t="str">
            <v>2010-2011</v>
          </cell>
          <cell r="C1518" t="str">
            <v>18226.512015.913</v>
          </cell>
          <cell r="D1518" t="str">
            <v>CONSER</v>
          </cell>
          <cell r="E1518" t="str">
            <v>MCCR</v>
          </cell>
          <cell r="F1518">
            <v>40673</v>
          </cell>
          <cell r="G1518">
            <v>163797</v>
          </cell>
          <cell r="H1518" t="str">
            <v>Clear Channel Outdoor</v>
          </cell>
          <cell r="I1518">
            <v>1250</v>
          </cell>
          <cell r="J1518" t="str">
            <v>00142204</v>
          </cell>
          <cell r="K1518" t="str">
            <v>00361662</v>
          </cell>
          <cell r="N1518" t="str">
            <v>WACONGEN</v>
          </cell>
          <cell r="O1518" t="str">
            <v>Outdoor</v>
          </cell>
          <cell r="P1518" t="str">
            <v>Yes</v>
          </cell>
          <cell r="Q1518">
            <v>1250</v>
          </cell>
          <cell r="R1518">
            <v>0</v>
          </cell>
          <cell r="S1518">
            <v>0</v>
          </cell>
          <cell r="T1518">
            <v>0</v>
          </cell>
          <cell r="U1518">
            <v>1250</v>
          </cell>
          <cell r="V1518">
            <v>0</v>
          </cell>
          <cell r="W1518">
            <v>0</v>
          </cell>
          <cell r="X1518" t="str">
            <v>May2010-2011</v>
          </cell>
          <cell r="Y1518" t="str">
            <v>May2010-2011OutdoorCONSER</v>
          </cell>
          <cell r="Z1518" t="str">
            <v>Outdoor163797CONSER</v>
          </cell>
          <cell r="AA1518" t="str">
            <v>May2010-2011WACONGEN</v>
          </cell>
          <cell r="AB1518" t="str">
            <v>OutdoorCONSER</v>
          </cell>
          <cell r="AC1518" t="str">
            <v>YesCONSEROutdoor163797</v>
          </cell>
          <cell r="AD1518" t="str">
            <v>WACONGENMayMCCR</v>
          </cell>
          <cell r="AE1518" t="str">
            <v>OutdoorCONSER163797May</v>
          </cell>
          <cell r="AF1518">
            <v>0</v>
          </cell>
          <cell r="AG1518">
            <v>1250</v>
          </cell>
          <cell r="AH1518">
            <v>0</v>
          </cell>
          <cell r="AI1518">
            <v>0</v>
          </cell>
          <cell r="AJ1518">
            <v>0</v>
          </cell>
          <cell r="AK1518">
            <v>0</v>
          </cell>
          <cell r="AL1518">
            <v>0</v>
          </cell>
          <cell r="AM1518">
            <v>0</v>
          </cell>
          <cell r="AN1518">
            <v>0</v>
          </cell>
          <cell r="AO1518">
            <v>1250</v>
          </cell>
          <cell r="AP1518">
            <v>0</v>
          </cell>
          <cell r="AQ1518">
            <v>0</v>
          </cell>
          <cell r="AR1518">
            <v>0</v>
          </cell>
          <cell r="AS1518">
            <v>0</v>
          </cell>
          <cell r="AT1518">
            <v>0</v>
          </cell>
          <cell r="AU1518">
            <v>0</v>
          </cell>
          <cell r="AV1518">
            <v>0</v>
          </cell>
        </row>
        <row r="1519">
          <cell r="A1519" t="str">
            <v>May</v>
          </cell>
          <cell r="B1519" t="str">
            <v>2010-2011</v>
          </cell>
          <cell r="C1519" t="str">
            <v>18226.512015.913</v>
          </cell>
          <cell r="D1519" t="str">
            <v>CONSER</v>
          </cell>
          <cell r="E1519" t="str">
            <v>MCCR</v>
          </cell>
          <cell r="F1519">
            <v>40673</v>
          </cell>
          <cell r="G1519">
            <v>212178</v>
          </cell>
          <cell r="H1519" t="str">
            <v>Outlook Media Inc</v>
          </cell>
          <cell r="I1519">
            <v>750</v>
          </cell>
          <cell r="J1519" t="str">
            <v>00142199</v>
          </cell>
          <cell r="K1519" t="str">
            <v>00361662</v>
          </cell>
          <cell r="N1519" t="str">
            <v>WACONGEN</v>
          </cell>
          <cell r="O1519" t="str">
            <v>Outdoor</v>
          </cell>
          <cell r="P1519" t="str">
            <v>No</v>
          </cell>
          <cell r="Q1519">
            <v>0</v>
          </cell>
          <cell r="R1519">
            <v>750</v>
          </cell>
          <cell r="S1519">
            <v>0</v>
          </cell>
          <cell r="T1519">
            <v>0</v>
          </cell>
          <cell r="U1519">
            <v>0</v>
          </cell>
          <cell r="V1519">
            <v>0</v>
          </cell>
          <cell r="W1519">
            <v>750</v>
          </cell>
          <cell r="X1519" t="str">
            <v>May2010-2011</v>
          </cell>
          <cell r="Y1519" t="str">
            <v>May2010-2011OutdoorCONSER</v>
          </cell>
          <cell r="Z1519" t="str">
            <v>Outdoor212178CONSER</v>
          </cell>
          <cell r="AA1519" t="str">
            <v>May2010-2011WACONGEN</v>
          </cell>
          <cell r="AB1519" t="str">
            <v>OutdoorCONSER</v>
          </cell>
          <cell r="AC1519" t="str">
            <v>NoCONSEROutdoor212178</v>
          </cell>
          <cell r="AD1519" t="str">
            <v>WACONGENMayMCCR</v>
          </cell>
          <cell r="AE1519" t="str">
            <v>OutdoorCONSER212178May</v>
          </cell>
          <cell r="AF1519">
            <v>0</v>
          </cell>
          <cell r="AG1519">
            <v>750</v>
          </cell>
          <cell r="AH1519">
            <v>0</v>
          </cell>
          <cell r="AI1519">
            <v>0</v>
          </cell>
          <cell r="AJ1519">
            <v>0</v>
          </cell>
          <cell r="AK1519">
            <v>0</v>
          </cell>
          <cell r="AL1519">
            <v>0</v>
          </cell>
          <cell r="AM1519">
            <v>0</v>
          </cell>
          <cell r="AN1519">
            <v>0</v>
          </cell>
          <cell r="AO1519">
            <v>750</v>
          </cell>
          <cell r="AP1519">
            <v>0</v>
          </cell>
          <cell r="AQ1519">
            <v>0</v>
          </cell>
          <cell r="AR1519">
            <v>0</v>
          </cell>
          <cell r="AS1519">
            <v>0</v>
          </cell>
          <cell r="AT1519">
            <v>0</v>
          </cell>
          <cell r="AU1519">
            <v>0</v>
          </cell>
          <cell r="AV1519">
            <v>0</v>
          </cell>
        </row>
        <row r="1520">
          <cell r="A1520" t="str">
            <v>May</v>
          </cell>
          <cell r="B1520" t="str">
            <v>2010-2011</v>
          </cell>
          <cell r="C1520" t="str">
            <v>18226.512015.913</v>
          </cell>
          <cell r="D1520" t="str">
            <v>CONSER</v>
          </cell>
          <cell r="E1520" t="str">
            <v>MCCR</v>
          </cell>
          <cell r="F1520">
            <v>40673</v>
          </cell>
          <cell r="G1520">
            <v>51440</v>
          </cell>
          <cell r="H1520" t="str">
            <v>WLOQ Gross Communications Corp</v>
          </cell>
          <cell r="I1520">
            <v>709.75</v>
          </cell>
          <cell r="J1520" t="str">
            <v>00142197</v>
          </cell>
          <cell r="K1520" t="str">
            <v>00361662</v>
          </cell>
          <cell r="N1520" t="str">
            <v>WACONGEN</v>
          </cell>
          <cell r="O1520" t="str">
            <v>Radio</v>
          </cell>
          <cell r="P1520" t="str">
            <v>Yes</v>
          </cell>
          <cell r="Q1520">
            <v>709.75</v>
          </cell>
          <cell r="R1520">
            <v>0</v>
          </cell>
          <cell r="S1520">
            <v>0</v>
          </cell>
          <cell r="T1520">
            <v>0</v>
          </cell>
          <cell r="U1520">
            <v>709.75</v>
          </cell>
          <cell r="V1520">
            <v>0</v>
          </cell>
          <cell r="W1520">
            <v>0</v>
          </cell>
          <cell r="X1520" t="str">
            <v>May2010-2011</v>
          </cell>
          <cell r="Y1520" t="str">
            <v>May2010-2011RadioCONSER</v>
          </cell>
          <cell r="Z1520" t="str">
            <v>Radio51440CONSER</v>
          </cell>
          <cell r="AA1520" t="str">
            <v>May2010-2011WACONGEN</v>
          </cell>
          <cell r="AB1520" t="str">
            <v>RadioCONSER</v>
          </cell>
          <cell r="AC1520" t="str">
            <v>YesCONSERRadio51440</v>
          </cell>
          <cell r="AD1520" t="str">
            <v>WACONGENMayMCCR</v>
          </cell>
          <cell r="AE1520" t="str">
            <v>RadioCONSER51440May</v>
          </cell>
          <cell r="AF1520">
            <v>0</v>
          </cell>
          <cell r="AG1520">
            <v>709.75</v>
          </cell>
          <cell r="AH1520">
            <v>0</v>
          </cell>
          <cell r="AI1520">
            <v>0</v>
          </cell>
          <cell r="AJ1520">
            <v>0</v>
          </cell>
          <cell r="AK1520">
            <v>0</v>
          </cell>
          <cell r="AL1520">
            <v>0</v>
          </cell>
          <cell r="AM1520">
            <v>0</v>
          </cell>
          <cell r="AN1520">
            <v>0</v>
          </cell>
          <cell r="AO1520">
            <v>709.75</v>
          </cell>
          <cell r="AP1520">
            <v>0</v>
          </cell>
          <cell r="AQ1520">
            <v>0</v>
          </cell>
          <cell r="AR1520">
            <v>0</v>
          </cell>
          <cell r="AS1520">
            <v>0</v>
          </cell>
          <cell r="AT1520">
            <v>0</v>
          </cell>
          <cell r="AU1520">
            <v>0</v>
          </cell>
          <cell r="AV1520">
            <v>0</v>
          </cell>
        </row>
        <row r="1521">
          <cell r="A1521" t="str">
            <v>May</v>
          </cell>
          <cell r="B1521" t="str">
            <v>2010-2011</v>
          </cell>
          <cell r="C1521" t="str">
            <v>18226.512015.913</v>
          </cell>
          <cell r="D1521" t="str">
            <v>CONSER</v>
          </cell>
          <cell r="E1521" t="str">
            <v>MCCR</v>
          </cell>
          <cell r="F1521">
            <v>40675</v>
          </cell>
          <cell r="G1521">
            <v>53403</v>
          </cell>
          <cell r="H1521" t="str">
            <v>Cox Radio WDBO AM</v>
          </cell>
          <cell r="I1521">
            <v>850</v>
          </cell>
          <cell r="J1521" t="str">
            <v>00142238</v>
          </cell>
          <cell r="K1521" t="str">
            <v>00361662</v>
          </cell>
          <cell r="N1521" t="str">
            <v>WACONGEN</v>
          </cell>
          <cell r="O1521" t="str">
            <v>Radio</v>
          </cell>
          <cell r="P1521" t="str">
            <v>Yes</v>
          </cell>
          <cell r="Q1521">
            <v>850</v>
          </cell>
          <cell r="R1521">
            <v>0</v>
          </cell>
          <cell r="S1521">
            <v>0</v>
          </cell>
          <cell r="T1521">
            <v>0</v>
          </cell>
          <cell r="U1521">
            <v>850</v>
          </cell>
          <cell r="V1521">
            <v>0</v>
          </cell>
          <cell r="W1521">
            <v>0</v>
          </cell>
          <cell r="X1521" t="str">
            <v>May2010-2011</v>
          </cell>
          <cell r="Y1521" t="str">
            <v>May2010-2011RadioCONSER</v>
          </cell>
          <cell r="Z1521" t="str">
            <v>Radio53403CONSER</v>
          </cell>
          <cell r="AA1521" t="str">
            <v>May2010-2011WACONGEN</v>
          </cell>
          <cell r="AB1521" t="str">
            <v>RadioCONSER</v>
          </cell>
          <cell r="AC1521" t="str">
            <v>YesCONSERRadio53403</v>
          </cell>
          <cell r="AD1521" t="str">
            <v>WACONGENMayMCCR</v>
          </cell>
          <cell r="AE1521" t="str">
            <v>RadioCONSER53403May</v>
          </cell>
          <cell r="AF1521">
            <v>0</v>
          </cell>
          <cell r="AG1521">
            <v>850</v>
          </cell>
          <cell r="AH1521">
            <v>0</v>
          </cell>
          <cell r="AI1521">
            <v>0</v>
          </cell>
          <cell r="AJ1521">
            <v>0</v>
          </cell>
          <cell r="AK1521">
            <v>0</v>
          </cell>
          <cell r="AL1521">
            <v>0</v>
          </cell>
          <cell r="AM1521">
            <v>0</v>
          </cell>
          <cell r="AN1521">
            <v>0</v>
          </cell>
          <cell r="AO1521">
            <v>850</v>
          </cell>
          <cell r="AP1521">
            <v>0</v>
          </cell>
          <cell r="AQ1521">
            <v>0</v>
          </cell>
          <cell r="AR1521">
            <v>0</v>
          </cell>
          <cell r="AS1521">
            <v>0</v>
          </cell>
          <cell r="AT1521">
            <v>0</v>
          </cell>
          <cell r="AU1521">
            <v>0</v>
          </cell>
          <cell r="AV1521">
            <v>0</v>
          </cell>
        </row>
        <row r="1522">
          <cell r="A1522" t="str">
            <v>May</v>
          </cell>
          <cell r="B1522" t="str">
            <v>2010-2011</v>
          </cell>
          <cell r="C1522" t="str">
            <v>18226.512015.913</v>
          </cell>
          <cell r="D1522" t="str">
            <v>CONSER</v>
          </cell>
          <cell r="E1522" t="str">
            <v>MCCR</v>
          </cell>
          <cell r="F1522">
            <v>40675</v>
          </cell>
          <cell r="G1522">
            <v>53403</v>
          </cell>
          <cell r="H1522" t="str">
            <v>Cox Radio WDBO AM</v>
          </cell>
          <cell r="I1522">
            <v>1142.4000000000001</v>
          </cell>
          <cell r="J1522" t="str">
            <v>00142236</v>
          </cell>
          <cell r="K1522" t="str">
            <v>00361662</v>
          </cell>
          <cell r="N1522" t="str">
            <v>WACONGEN</v>
          </cell>
          <cell r="O1522" t="str">
            <v>Radio</v>
          </cell>
          <cell r="P1522" t="str">
            <v>Yes</v>
          </cell>
          <cell r="Q1522">
            <v>1142.4000000000001</v>
          </cell>
          <cell r="R1522">
            <v>0</v>
          </cell>
          <cell r="S1522">
            <v>0</v>
          </cell>
          <cell r="T1522">
            <v>0</v>
          </cell>
          <cell r="U1522">
            <v>1142.4000000000001</v>
          </cell>
          <cell r="V1522">
            <v>0</v>
          </cell>
          <cell r="W1522">
            <v>0</v>
          </cell>
          <cell r="X1522" t="str">
            <v>May2010-2011</v>
          </cell>
          <cell r="Y1522" t="str">
            <v>May2010-2011RadioCONSER</v>
          </cell>
          <cell r="Z1522" t="str">
            <v>Radio53403CONSER</v>
          </cell>
          <cell r="AA1522" t="str">
            <v>May2010-2011WACONGEN</v>
          </cell>
          <cell r="AB1522" t="str">
            <v>RadioCONSER</v>
          </cell>
          <cell r="AC1522" t="str">
            <v>YesCONSERRadio53403</v>
          </cell>
          <cell r="AD1522" t="str">
            <v>WACONGENMayMCCR</v>
          </cell>
          <cell r="AE1522" t="str">
            <v>RadioCONSER53403May</v>
          </cell>
          <cell r="AF1522">
            <v>0</v>
          </cell>
          <cell r="AG1522">
            <v>1142.4000000000001</v>
          </cell>
          <cell r="AH1522">
            <v>0</v>
          </cell>
          <cell r="AI1522">
            <v>0</v>
          </cell>
          <cell r="AJ1522">
            <v>0</v>
          </cell>
          <cell r="AK1522">
            <v>0</v>
          </cell>
          <cell r="AL1522">
            <v>0</v>
          </cell>
          <cell r="AM1522">
            <v>0</v>
          </cell>
          <cell r="AN1522">
            <v>0</v>
          </cell>
          <cell r="AO1522">
            <v>1142.4000000000001</v>
          </cell>
          <cell r="AP1522">
            <v>0</v>
          </cell>
          <cell r="AQ1522">
            <v>0</v>
          </cell>
          <cell r="AR1522">
            <v>0</v>
          </cell>
          <cell r="AS1522">
            <v>0</v>
          </cell>
          <cell r="AT1522">
            <v>0</v>
          </cell>
          <cell r="AU1522">
            <v>0</v>
          </cell>
          <cell r="AV1522">
            <v>0</v>
          </cell>
        </row>
        <row r="1523">
          <cell r="A1523" t="str">
            <v>May</v>
          </cell>
          <cell r="B1523" t="str">
            <v>2010-2011</v>
          </cell>
          <cell r="C1523" t="str">
            <v>18226.512015.913</v>
          </cell>
          <cell r="D1523" t="str">
            <v>CONSER</v>
          </cell>
          <cell r="E1523" t="str">
            <v>MCCR</v>
          </cell>
          <cell r="F1523">
            <v>40675</v>
          </cell>
          <cell r="G1523">
            <v>121382</v>
          </cell>
          <cell r="H1523" t="str">
            <v>Cox Radio WHTQ FM</v>
          </cell>
          <cell r="I1523">
            <v>683.4</v>
          </cell>
          <cell r="J1523" t="str">
            <v>00142237</v>
          </cell>
          <cell r="K1523" t="str">
            <v>00361662</v>
          </cell>
          <cell r="N1523" t="str">
            <v>WACONGEN</v>
          </cell>
          <cell r="O1523" t="str">
            <v>Radio</v>
          </cell>
          <cell r="P1523" t="str">
            <v>Yes</v>
          </cell>
          <cell r="Q1523">
            <v>683.4</v>
          </cell>
          <cell r="R1523">
            <v>0</v>
          </cell>
          <cell r="S1523">
            <v>0</v>
          </cell>
          <cell r="T1523">
            <v>0</v>
          </cell>
          <cell r="U1523">
            <v>683.4</v>
          </cell>
          <cell r="V1523">
            <v>0</v>
          </cell>
          <cell r="W1523">
            <v>0</v>
          </cell>
          <cell r="X1523" t="str">
            <v>May2010-2011</v>
          </cell>
          <cell r="Y1523" t="str">
            <v>May2010-2011RadioCONSER</v>
          </cell>
          <cell r="Z1523" t="str">
            <v>Radio121382CONSER</v>
          </cell>
          <cell r="AA1523" t="str">
            <v>May2010-2011WACONGEN</v>
          </cell>
          <cell r="AB1523" t="str">
            <v>RadioCONSER</v>
          </cell>
          <cell r="AC1523" t="str">
            <v>YesCONSERRadio121382</v>
          </cell>
          <cell r="AD1523" t="str">
            <v>WACONGENMayMCCR</v>
          </cell>
          <cell r="AE1523" t="str">
            <v>RadioCONSER121382May</v>
          </cell>
          <cell r="AF1523">
            <v>0</v>
          </cell>
          <cell r="AG1523">
            <v>683.4</v>
          </cell>
          <cell r="AH1523">
            <v>0</v>
          </cell>
          <cell r="AI1523">
            <v>0</v>
          </cell>
          <cell r="AJ1523">
            <v>0</v>
          </cell>
          <cell r="AK1523">
            <v>0</v>
          </cell>
          <cell r="AL1523">
            <v>0</v>
          </cell>
          <cell r="AM1523">
            <v>0</v>
          </cell>
          <cell r="AN1523">
            <v>0</v>
          </cell>
          <cell r="AO1523">
            <v>683.4</v>
          </cell>
          <cell r="AP1523">
            <v>0</v>
          </cell>
          <cell r="AQ1523">
            <v>0</v>
          </cell>
          <cell r="AR1523">
            <v>0</v>
          </cell>
          <cell r="AS1523">
            <v>0</v>
          </cell>
          <cell r="AT1523">
            <v>0</v>
          </cell>
          <cell r="AU1523">
            <v>0</v>
          </cell>
          <cell r="AV1523">
            <v>0</v>
          </cell>
        </row>
        <row r="1524">
          <cell r="A1524" t="str">
            <v>May</v>
          </cell>
          <cell r="B1524" t="str">
            <v>2010-2011</v>
          </cell>
          <cell r="C1524" t="str">
            <v>18226.512015.913</v>
          </cell>
          <cell r="D1524" t="str">
            <v>CONSER</v>
          </cell>
          <cell r="E1524" t="str">
            <v>MCCR</v>
          </cell>
          <cell r="F1524">
            <v>40675</v>
          </cell>
          <cell r="G1524">
            <v>53404</v>
          </cell>
          <cell r="H1524" t="str">
            <v>Cox Radio WMMO FM</v>
          </cell>
          <cell r="I1524">
            <v>850</v>
          </cell>
          <cell r="J1524" t="str">
            <v>00142239</v>
          </cell>
          <cell r="K1524" t="str">
            <v>00361662</v>
          </cell>
          <cell r="L1524" t="str">
            <v>IN-MNO-111044295</v>
          </cell>
          <cell r="N1524" t="str">
            <v>WACONGEN</v>
          </cell>
          <cell r="O1524" t="str">
            <v>Radio</v>
          </cell>
          <cell r="P1524" t="str">
            <v>Yes</v>
          </cell>
          <cell r="Q1524">
            <v>850</v>
          </cell>
          <cell r="R1524">
            <v>0</v>
          </cell>
          <cell r="S1524">
            <v>0</v>
          </cell>
          <cell r="T1524">
            <v>0</v>
          </cell>
          <cell r="U1524">
            <v>850</v>
          </cell>
          <cell r="V1524">
            <v>0</v>
          </cell>
          <cell r="W1524">
            <v>0</v>
          </cell>
          <cell r="X1524" t="str">
            <v>May2010-2011</v>
          </cell>
          <cell r="Y1524" t="str">
            <v>May2010-2011RadioCONSER</v>
          </cell>
          <cell r="Z1524" t="str">
            <v>Radio53404CONSER</v>
          </cell>
          <cell r="AA1524" t="str">
            <v>May2010-2011WACONGEN</v>
          </cell>
          <cell r="AB1524" t="str">
            <v>RadioCONSER</v>
          </cell>
          <cell r="AC1524" t="str">
            <v>YesCONSERRadio53404</v>
          </cell>
          <cell r="AD1524" t="str">
            <v>WACONGENMayMCCR</v>
          </cell>
          <cell r="AE1524" t="str">
            <v>RadioCONSER53404May</v>
          </cell>
          <cell r="AF1524">
            <v>0</v>
          </cell>
          <cell r="AG1524">
            <v>850</v>
          </cell>
          <cell r="AH1524">
            <v>0</v>
          </cell>
          <cell r="AI1524">
            <v>0</v>
          </cell>
          <cell r="AJ1524">
            <v>0</v>
          </cell>
          <cell r="AK1524">
            <v>0</v>
          </cell>
          <cell r="AL1524">
            <v>0</v>
          </cell>
          <cell r="AM1524">
            <v>0</v>
          </cell>
          <cell r="AN1524">
            <v>0</v>
          </cell>
          <cell r="AO1524">
            <v>850</v>
          </cell>
          <cell r="AP1524">
            <v>0</v>
          </cell>
          <cell r="AQ1524">
            <v>0</v>
          </cell>
          <cell r="AR1524">
            <v>0</v>
          </cell>
          <cell r="AS1524">
            <v>0</v>
          </cell>
          <cell r="AT1524">
            <v>0</v>
          </cell>
          <cell r="AU1524">
            <v>0</v>
          </cell>
          <cell r="AV1524">
            <v>0</v>
          </cell>
        </row>
        <row r="1525">
          <cell r="A1525" t="str">
            <v>May</v>
          </cell>
          <cell r="B1525" t="str">
            <v>2010-2011</v>
          </cell>
          <cell r="C1525" t="str">
            <v>18226.512015.913</v>
          </cell>
          <cell r="D1525" t="str">
            <v>CONSER</v>
          </cell>
          <cell r="E1525" t="str">
            <v>MCCR</v>
          </cell>
          <cell r="F1525">
            <v>40675</v>
          </cell>
          <cell r="G1525">
            <v>53406</v>
          </cell>
          <cell r="H1525" t="str">
            <v>Cox Radio WWKA FM</v>
          </cell>
          <cell r="I1525">
            <v>785.4</v>
          </cell>
          <cell r="J1525" t="str">
            <v>00142235</v>
          </cell>
          <cell r="K1525" t="str">
            <v>00361662</v>
          </cell>
          <cell r="N1525" t="str">
            <v>WACONGEN</v>
          </cell>
          <cell r="O1525" t="str">
            <v>Radio</v>
          </cell>
          <cell r="P1525" t="str">
            <v>Yes</v>
          </cell>
          <cell r="Q1525">
            <v>785.4</v>
          </cell>
          <cell r="R1525">
            <v>0</v>
          </cell>
          <cell r="S1525">
            <v>0</v>
          </cell>
          <cell r="T1525">
            <v>0</v>
          </cell>
          <cell r="U1525">
            <v>785.4</v>
          </cell>
          <cell r="V1525">
            <v>0</v>
          </cell>
          <cell r="W1525">
            <v>0</v>
          </cell>
          <cell r="X1525" t="str">
            <v>May2010-2011</v>
          </cell>
          <cell r="Y1525" t="str">
            <v>May2010-2011RadioCONSER</v>
          </cell>
          <cell r="Z1525" t="str">
            <v>Radio53406CONSER</v>
          </cell>
          <cell r="AA1525" t="str">
            <v>May2010-2011WACONGEN</v>
          </cell>
          <cell r="AB1525" t="str">
            <v>RadioCONSER</v>
          </cell>
          <cell r="AC1525" t="str">
            <v>YesCONSERRadio53406</v>
          </cell>
          <cell r="AD1525" t="str">
            <v>WACONGENMayMCCR</v>
          </cell>
          <cell r="AE1525" t="str">
            <v>RadioCONSER53406May</v>
          </cell>
          <cell r="AF1525">
            <v>0</v>
          </cell>
          <cell r="AG1525">
            <v>785.4</v>
          </cell>
          <cell r="AH1525">
            <v>0</v>
          </cell>
          <cell r="AI1525">
            <v>0</v>
          </cell>
          <cell r="AJ1525">
            <v>0</v>
          </cell>
          <cell r="AK1525">
            <v>0</v>
          </cell>
          <cell r="AL1525">
            <v>0</v>
          </cell>
          <cell r="AM1525">
            <v>0</v>
          </cell>
          <cell r="AN1525">
            <v>0</v>
          </cell>
          <cell r="AO1525">
            <v>785.4</v>
          </cell>
          <cell r="AP1525">
            <v>0</v>
          </cell>
          <cell r="AQ1525">
            <v>0</v>
          </cell>
          <cell r="AR1525">
            <v>0</v>
          </cell>
          <cell r="AS1525">
            <v>0</v>
          </cell>
          <cell r="AT1525">
            <v>0</v>
          </cell>
          <cell r="AU1525">
            <v>0</v>
          </cell>
          <cell r="AV1525">
            <v>0</v>
          </cell>
        </row>
        <row r="1526">
          <cell r="A1526" t="str">
            <v>May</v>
          </cell>
          <cell r="B1526" t="str">
            <v>2010-2011</v>
          </cell>
          <cell r="C1526" t="str">
            <v>18226.512015.913</v>
          </cell>
          <cell r="D1526" t="str">
            <v>CONSER</v>
          </cell>
          <cell r="E1526" t="str">
            <v>MCCR</v>
          </cell>
          <cell r="F1526">
            <v>40675</v>
          </cell>
          <cell r="G1526" t="str">
            <v>113012-ON</v>
          </cell>
          <cell r="H1526" t="str">
            <v>WFTV Inc</v>
          </cell>
          <cell r="I1526">
            <v>3437.5</v>
          </cell>
          <cell r="J1526" t="str">
            <v>00142229</v>
          </cell>
          <cell r="K1526" t="str">
            <v>00361662</v>
          </cell>
          <cell r="L1526" t="str">
            <v>488457</v>
          </cell>
          <cell r="N1526" t="str">
            <v>WACONGEN</v>
          </cell>
          <cell r="O1526" t="str">
            <v>Online</v>
          </cell>
          <cell r="P1526" t="str">
            <v>Yes</v>
          </cell>
          <cell r="Q1526">
            <v>3437.5</v>
          </cell>
          <cell r="R1526">
            <v>0</v>
          </cell>
          <cell r="S1526">
            <v>0</v>
          </cell>
          <cell r="T1526">
            <v>0</v>
          </cell>
          <cell r="U1526">
            <v>3437.5</v>
          </cell>
          <cell r="V1526">
            <v>0</v>
          </cell>
          <cell r="W1526">
            <v>0</v>
          </cell>
          <cell r="X1526" t="str">
            <v>May2010-2011</v>
          </cell>
          <cell r="Y1526" t="str">
            <v>May2010-2011OnlineCONSER</v>
          </cell>
          <cell r="Z1526" t="str">
            <v>Online113012-ONCONSER</v>
          </cell>
          <cell r="AA1526" t="str">
            <v>May2010-2011WACONGEN</v>
          </cell>
          <cell r="AB1526" t="str">
            <v>OnlineCONSER</v>
          </cell>
          <cell r="AC1526" t="str">
            <v>YesCONSEROnline113012-ON</v>
          </cell>
          <cell r="AD1526" t="str">
            <v>WACONGENMayMCCR</v>
          </cell>
          <cell r="AE1526" t="str">
            <v>OnlineCONSER113012-ONMay</v>
          </cell>
          <cell r="AF1526">
            <v>0</v>
          </cell>
          <cell r="AG1526">
            <v>3437.5</v>
          </cell>
          <cell r="AH1526">
            <v>0</v>
          </cell>
          <cell r="AI1526">
            <v>0</v>
          </cell>
          <cell r="AJ1526">
            <v>0</v>
          </cell>
          <cell r="AK1526">
            <v>0</v>
          </cell>
          <cell r="AL1526">
            <v>0</v>
          </cell>
          <cell r="AM1526">
            <v>0</v>
          </cell>
          <cell r="AN1526">
            <v>0</v>
          </cell>
          <cell r="AO1526">
            <v>3437.5</v>
          </cell>
          <cell r="AP1526">
            <v>0</v>
          </cell>
          <cell r="AQ1526">
            <v>0</v>
          </cell>
          <cell r="AR1526">
            <v>0</v>
          </cell>
          <cell r="AS1526">
            <v>0</v>
          </cell>
          <cell r="AT1526">
            <v>0</v>
          </cell>
          <cell r="AU1526">
            <v>0</v>
          </cell>
          <cell r="AV1526">
            <v>0</v>
          </cell>
        </row>
        <row r="1527">
          <cell r="A1527" t="str">
            <v>May</v>
          </cell>
          <cell r="B1527" t="str">
            <v>2010-2011</v>
          </cell>
          <cell r="C1527" t="str">
            <v>18226.512015.913</v>
          </cell>
          <cell r="D1527" t="str">
            <v>CONSER</v>
          </cell>
          <cell r="E1527" t="str">
            <v>MCCR</v>
          </cell>
          <cell r="F1527">
            <v>40675</v>
          </cell>
          <cell r="G1527">
            <v>113012</v>
          </cell>
          <cell r="H1527" t="str">
            <v>WFTV Inc</v>
          </cell>
          <cell r="I1527">
            <v>9078</v>
          </cell>
          <cell r="J1527" t="str">
            <v>00142229</v>
          </cell>
          <cell r="K1527" t="str">
            <v>00361662</v>
          </cell>
          <cell r="L1527" t="str">
            <v>486650</v>
          </cell>
          <cell r="N1527" t="str">
            <v>WACONGEN</v>
          </cell>
          <cell r="O1527" t="str">
            <v>Television</v>
          </cell>
          <cell r="P1527" t="str">
            <v>Yes</v>
          </cell>
          <cell r="Q1527">
            <v>9078</v>
          </cell>
          <cell r="R1527">
            <v>0</v>
          </cell>
          <cell r="S1527">
            <v>0</v>
          </cell>
          <cell r="T1527">
            <v>0</v>
          </cell>
          <cell r="U1527">
            <v>9078</v>
          </cell>
          <cell r="V1527">
            <v>0</v>
          </cell>
          <cell r="W1527">
            <v>0</v>
          </cell>
          <cell r="X1527" t="str">
            <v>May2010-2011</v>
          </cell>
          <cell r="Y1527" t="str">
            <v>May2010-2011TelevisionCONSER</v>
          </cell>
          <cell r="Z1527" t="str">
            <v>Television113012CONSER</v>
          </cell>
          <cell r="AA1527" t="str">
            <v>May2010-2011WACONGEN</v>
          </cell>
          <cell r="AB1527" t="str">
            <v>TelevisionCONSER</v>
          </cell>
          <cell r="AC1527" t="str">
            <v>YesCONSERTelevision113012</v>
          </cell>
          <cell r="AD1527" t="str">
            <v>WACONGENMayMCCR</v>
          </cell>
          <cell r="AE1527" t="str">
            <v>TelevisionCONSER113012May</v>
          </cell>
          <cell r="AF1527">
            <v>0</v>
          </cell>
          <cell r="AG1527">
            <v>9078</v>
          </cell>
          <cell r="AH1527">
            <v>0</v>
          </cell>
          <cell r="AI1527">
            <v>0</v>
          </cell>
          <cell r="AJ1527">
            <v>0</v>
          </cell>
          <cell r="AK1527">
            <v>0</v>
          </cell>
          <cell r="AL1527">
            <v>0</v>
          </cell>
          <cell r="AM1527">
            <v>0</v>
          </cell>
          <cell r="AN1527">
            <v>0</v>
          </cell>
          <cell r="AO1527">
            <v>9078</v>
          </cell>
          <cell r="AP1527">
            <v>0</v>
          </cell>
          <cell r="AQ1527">
            <v>0</v>
          </cell>
          <cell r="AR1527">
            <v>0</v>
          </cell>
          <cell r="AS1527">
            <v>0</v>
          </cell>
          <cell r="AT1527">
            <v>0</v>
          </cell>
          <cell r="AU1527">
            <v>0</v>
          </cell>
          <cell r="AV1527">
            <v>0</v>
          </cell>
        </row>
        <row r="1528">
          <cell r="A1528" t="str">
            <v>May</v>
          </cell>
          <cell r="B1528" t="str">
            <v>2010-2011</v>
          </cell>
          <cell r="C1528" t="str">
            <v>18226.512015.913</v>
          </cell>
          <cell r="D1528" t="str">
            <v>CONSER</v>
          </cell>
          <cell r="E1528" t="str">
            <v>MCCR</v>
          </cell>
          <cell r="F1528">
            <v>40675</v>
          </cell>
          <cell r="G1528">
            <v>124071</v>
          </cell>
          <cell r="H1528" t="str">
            <v>WOFL TV  Fox 35</v>
          </cell>
          <cell r="I1528">
            <v>2813.5</v>
          </cell>
          <cell r="J1528" t="str">
            <v>00142227</v>
          </cell>
          <cell r="K1528" t="str">
            <v>00361662</v>
          </cell>
          <cell r="N1528" t="str">
            <v>WACONGEN</v>
          </cell>
          <cell r="O1528" t="str">
            <v>Television</v>
          </cell>
          <cell r="P1528" t="str">
            <v>Yes</v>
          </cell>
          <cell r="Q1528">
            <v>2813.5</v>
          </cell>
          <cell r="R1528">
            <v>0</v>
          </cell>
          <cell r="S1528">
            <v>0</v>
          </cell>
          <cell r="T1528">
            <v>0</v>
          </cell>
          <cell r="U1528">
            <v>2813.5</v>
          </cell>
          <cell r="V1528">
            <v>0</v>
          </cell>
          <cell r="W1528">
            <v>0</v>
          </cell>
          <cell r="X1528" t="str">
            <v>May2010-2011</v>
          </cell>
          <cell r="Y1528" t="str">
            <v>May2010-2011TelevisionCONSER</v>
          </cell>
          <cell r="Z1528" t="str">
            <v>Television124071CONSER</v>
          </cell>
          <cell r="AA1528" t="str">
            <v>May2010-2011WACONGEN</v>
          </cell>
          <cell r="AB1528" t="str">
            <v>TelevisionCONSER</v>
          </cell>
          <cell r="AC1528" t="str">
            <v>YesCONSERTelevision124071</v>
          </cell>
          <cell r="AD1528" t="str">
            <v>WACONGENMayMCCR</v>
          </cell>
          <cell r="AE1528" t="str">
            <v>TelevisionCONSER124071May</v>
          </cell>
          <cell r="AF1528">
            <v>0</v>
          </cell>
          <cell r="AG1528">
            <v>2813.5</v>
          </cell>
          <cell r="AH1528">
            <v>0</v>
          </cell>
          <cell r="AI1528">
            <v>0</v>
          </cell>
          <cell r="AJ1528">
            <v>0</v>
          </cell>
          <cell r="AK1528">
            <v>0</v>
          </cell>
          <cell r="AL1528">
            <v>0</v>
          </cell>
          <cell r="AM1528">
            <v>0</v>
          </cell>
          <cell r="AN1528">
            <v>0</v>
          </cell>
          <cell r="AO1528">
            <v>2813.5</v>
          </cell>
          <cell r="AP1528">
            <v>0</v>
          </cell>
          <cell r="AQ1528">
            <v>0</v>
          </cell>
          <cell r="AR1528">
            <v>0</v>
          </cell>
          <cell r="AS1528">
            <v>0</v>
          </cell>
          <cell r="AT1528">
            <v>0</v>
          </cell>
          <cell r="AU1528">
            <v>0</v>
          </cell>
          <cell r="AV1528">
            <v>0</v>
          </cell>
        </row>
        <row r="1529">
          <cell r="A1529" t="str">
            <v>May</v>
          </cell>
          <cell r="B1529" t="str">
            <v>2010-2011</v>
          </cell>
          <cell r="C1529" t="str">
            <v>18226.512015.913</v>
          </cell>
          <cell r="D1529" t="str">
            <v>CONSER</v>
          </cell>
          <cell r="E1529" t="str">
            <v>MCCR</v>
          </cell>
          <cell r="F1529">
            <v>40679</v>
          </cell>
          <cell r="G1529">
            <v>26733</v>
          </cell>
          <cell r="H1529" t="str">
            <v>Clear Channel Broadcasting Inc</v>
          </cell>
          <cell r="I1529">
            <v>1086.6400000000001</v>
          </cell>
          <cell r="J1529" t="str">
            <v>00142277</v>
          </cell>
          <cell r="K1529" t="str">
            <v>00361662</v>
          </cell>
          <cell r="N1529" t="str">
            <v>WACONGEN</v>
          </cell>
          <cell r="O1529" t="str">
            <v>Radio</v>
          </cell>
          <cell r="P1529" t="str">
            <v>Yes</v>
          </cell>
          <cell r="Q1529">
            <v>1086.6400000000001</v>
          </cell>
          <cell r="R1529">
            <v>0</v>
          </cell>
          <cell r="S1529">
            <v>0</v>
          </cell>
          <cell r="T1529">
            <v>0</v>
          </cell>
          <cell r="U1529">
            <v>1086.6400000000001</v>
          </cell>
          <cell r="V1529">
            <v>0</v>
          </cell>
          <cell r="W1529">
            <v>0</v>
          </cell>
          <cell r="X1529" t="str">
            <v>May2010-2011</v>
          </cell>
          <cell r="Y1529" t="str">
            <v>May2010-2011RadioCONSER</v>
          </cell>
          <cell r="Z1529" t="str">
            <v>Radio26733CONSER</v>
          </cell>
          <cell r="AA1529" t="str">
            <v>May2010-2011WACONGEN</v>
          </cell>
          <cell r="AB1529" t="str">
            <v>RadioCONSER</v>
          </cell>
          <cell r="AC1529" t="str">
            <v>YesCONSERRadio26733</v>
          </cell>
          <cell r="AD1529" t="str">
            <v>WACONGENMayMCCR</v>
          </cell>
          <cell r="AE1529" t="str">
            <v>RadioCONSER26733May</v>
          </cell>
          <cell r="AF1529">
            <v>0</v>
          </cell>
          <cell r="AG1529">
            <v>1086.6400000000001</v>
          </cell>
          <cell r="AH1529">
            <v>0</v>
          </cell>
          <cell r="AI1529">
            <v>0</v>
          </cell>
          <cell r="AJ1529">
            <v>0</v>
          </cell>
          <cell r="AK1529">
            <v>0</v>
          </cell>
          <cell r="AL1529">
            <v>0</v>
          </cell>
          <cell r="AM1529">
            <v>0</v>
          </cell>
          <cell r="AN1529">
            <v>0</v>
          </cell>
          <cell r="AO1529">
            <v>1086.6400000000001</v>
          </cell>
          <cell r="AP1529">
            <v>0</v>
          </cell>
          <cell r="AQ1529">
            <v>0</v>
          </cell>
          <cell r="AR1529">
            <v>0</v>
          </cell>
          <cell r="AS1529">
            <v>0</v>
          </cell>
          <cell r="AT1529">
            <v>0</v>
          </cell>
          <cell r="AU1529">
            <v>0</v>
          </cell>
          <cell r="AV1529">
            <v>0</v>
          </cell>
        </row>
        <row r="1530">
          <cell r="A1530" t="str">
            <v>May</v>
          </cell>
          <cell r="B1530" t="str">
            <v>2010-2011</v>
          </cell>
          <cell r="C1530" t="str">
            <v>18226.512015.913</v>
          </cell>
          <cell r="D1530" t="str">
            <v>CONSER</v>
          </cell>
          <cell r="E1530" t="str">
            <v>MCCR</v>
          </cell>
          <cell r="F1530">
            <v>40679</v>
          </cell>
          <cell r="G1530">
            <v>26733</v>
          </cell>
          <cell r="H1530" t="str">
            <v>Clear Channel Broadcasting Inc</v>
          </cell>
          <cell r="I1530">
            <v>846.6</v>
          </cell>
          <cell r="J1530" t="str">
            <v>00142277</v>
          </cell>
          <cell r="K1530" t="str">
            <v>00361662</v>
          </cell>
          <cell r="N1530" t="str">
            <v>WACONGEN</v>
          </cell>
          <cell r="O1530" t="str">
            <v>Radio</v>
          </cell>
          <cell r="P1530" t="str">
            <v>Yes</v>
          </cell>
          <cell r="Q1530">
            <v>846.6</v>
          </cell>
          <cell r="R1530">
            <v>0</v>
          </cell>
          <cell r="S1530">
            <v>0</v>
          </cell>
          <cell r="T1530">
            <v>0</v>
          </cell>
          <cell r="U1530">
            <v>846.6</v>
          </cell>
          <cell r="V1530">
            <v>0</v>
          </cell>
          <cell r="W1530">
            <v>0</v>
          </cell>
          <cell r="X1530" t="str">
            <v>May2010-2011</v>
          </cell>
          <cell r="Y1530" t="str">
            <v>May2010-2011RadioCONSER</v>
          </cell>
          <cell r="Z1530" t="str">
            <v>Radio26733CONSER</v>
          </cell>
          <cell r="AA1530" t="str">
            <v>May2010-2011WACONGEN</v>
          </cell>
          <cell r="AB1530" t="str">
            <v>RadioCONSER</v>
          </cell>
          <cell r="AC1530" t="str">
            <v>YesCONSERRadio26733</v>
          </cell>
          <cell r="AD1530" t="str">
            <v>WACONGENMayMCCR</v>
          </cell>
          <cell r="AE1530" t="str">
            <v>RadioCONSER26733May</v>
          </cell>
          <cell r="AF1530">
            <v>0</v>
          </cell>
          <cell r="AG1530">
            <v>846.6</v>
          </cell>
          <cell r="AH1530">
            <v>0</v>
          </cell>
          <cell r="AI1530">
            <v>0</v>
          </cell>
          <cell r="AJ1530">
            <v>0</v>
          </cell>
          <cell r="AK1530">
            <v>0</v>
          </cell>
          <cell r="AL1530">
            <v>0</v>
          </cell>
          <cell r="AM1530">
            <v>0</v>
          </cell>
          <cell r="AN1530">
            <v>0</v>
          </cell>
          <cell r="AO1530">
            <v>846.6</v>
          </cell>
          <cell r="AP1530">
            <v>0</v>
          </cell>
          <cell r="AQ1530">
            <v>0</v>
          </cell>
          <cell r="AR1530">
            <v>0</v>
          </cell>
          <cell r="AS1530">
            <v>0</v>
          </cell>
          <cell r="AT1530">
            <v>0</v>
          </cell>
          <cell r="AU1530">
            <v>0</v>
          </cell>
          <cell r="AV1530">
            <v>0</v>
          </cell>
        </row>
        <row r="1531">
          <cell r="A1531" t="str">
            <v>May</v>
          </cell>
          <cell r="B1531" t="str">
            <v>2010-2011</v>
          </cell>
          <cell r="C1531" t="str">
            <v>18226.512015.913</v>
          </cell>
          <cell r="D1531" t="str">
            <v>CONSER</v>
          </cell>
          <cell r="E1531" t="str">
            <v>MCCR</v>
          </cell>
          <cell r="F1531">
            <v>40679</v>
          </cell>
          <cell r="G1531">
            <v>26733</v>
          </cell>
          <cell r="H1531" t="str">
            <v>Clear Channel Broadcasting Inc</v>
          </cell>
          <cell r="I1531">
            <v>862.24</v>
          </cell>
          <cell r="J1531" t="str">
            <v>00142277</v>
          </cell>
          <cell r="K1531" t="str">
            <v>00361662</v>
          </cell>
          <cell r="N1531" t="str">
            <v>WACONGEN</v>
          </cell>
          <cell r="O1531" t="str">
            <v>Radio</v>
          </cell>
          <cell r="P1531" t="str">
            <v>Yes</v>
          </cell>
          <cell r="Q1531">
            <v>862.24</v>
          </cell>
          <cell r="R1531">
            <v>0</v>
          </cell>
          <cell r="S1531">
            <v>0</v>
          </cell>
          <cell r="T1531">
            <v>0</v>
          </cell>
          <cell r="U1531">
            <v>862.24</v>
          </cell>
          <cell r="V1531">
            <v>0</v>
          </cell>
          <cell r="W1531">
            <v>0</v>
          </cell>
          <cell r="X1531" t="str">
            <v>May2010-2011</v>
          </cell>
          <cell r="Y1531" t="str">
            <v>May2010-2011RadioCONSER</v>
          </cell>
          <cell r="Z1531" t="str">
            <v>Radio26733CONSER</v>
          </cell>
          <cell r="AA1531" t="str">
            <v>May2010-2011WACONGEN</v>
          </cell>
          <cell r="AB1531" t="str">
            <v>RadioCONSER</v>
          </cell>
          <cell r="AC1531" t="str">
            <v>YesCONSERRadio26733</v>
          </cell>
          <cell r="AD1531" t="str">
            <v>WACONGENMayMCCR</v>
          </cell>
          <cell r="AE1531" t="str">
            <v>RadioCONSER26733May</v>
          </cell>
          <cell r="AF1531">
            <v>0</v>
          </cell>
          <cell r="AG1531">
            <v>862.24</v>
          </cell>
          <cell r="AH1531">
            <v>0</v>
          </cell>
          <cell r="AI1531">
            <v>0</v>
          </cell>
          <cell r="AJ1531">
            <v>0</v>
          </cell>
          <cell r="AK1531">
            <v>0</v>
          </cell>
          <cell r="AL1531">
            <v>0</v>
          </cell>
          <cell r="AM1531">
            <v>0</v>
          </cell>
          <cell r="AN1531">
            <v>0</v>
          </cell>
          <cell r="AO1531">
            <v>862.24</v>
          </cell>
          <cell r="AP1531">
            <v>0</v>
          </cell>
          <cell r="AQ1531">
            <v>0</v>
          </cell>
          <cell r="AR1531">
            <v>0</v>
          </cell>
          <cell r="AS1531">
            <v>0</v>
          </cell>
          <cell r="AT1531">
            <v>0</v>
          </cell>
          <cell r="AU1531">
            <v>0</v>
          </cell>
          <cell r="AV1531">
            <v>0</v>
          </cell>
        </row>
        <row r="1532">
          <cell r="A1532" t="str">
            <v>May</v>
          </cell>
          <cell r="B1532" t="str">
            <v>2010-2011</v>
          </cell>
          <cell r="C1532" t="str">
            <v>18226.512015.913</v>
          </cell>
          <cell r="D1532" t="str">
            <v>CONSER</v>
          </cell>
          <cell r="E1532" t="str">
            <v>MCCR</v>
          </cell>
          <cell r="F1532">
            <v>40680</v>
          </cell>
          <cell r="G1532">
            <v>137276</v>
          </cell>
          <cell r="H1532" t="str">
            <v>Sun Publications of Florida</v>
          </cell>
          <cell r="I1532">
            <v>250</v>
          </cell>
          <cell r="J1532" t="str">
            <v>00142291</v>
          </cell>
          <cell r="K1532" t="str">
            <v xml:space="preserve"> </v>
          </cell>
          <cell r="N1532" t="str">
            <v>WACONGEN</v>
          </cell>
          <cell r="O1532" t="str">
            <v>Print-Newspaper</v>
          </cell>
          <cell r="P1532" t="str">
            <v>Yes</v>
          </cell>
          <cell r="Q1532">
            <v>250</v>
          </cell>
          <cell r="R1532">
            <v>0</v>
          </cell>
          <cell r="S1532">
            <v>0</v>
          </cell>
          <cell r="T1532">
            <v>0</v>
          </cell>
          <cell r="U1532">
            <v>250</v>
          </cell>
          <cell r="V1532">
            <v>0</v>
          </cell>
          <cell r="W1532">
            <v>0</v>
          </cell>
          <cell r="X1532" t="str">
            <v>May2010-2011</v>
          </cell>
          <cell r="Y1532" t="str">
            <v>May2010-2011Print-NewspaperCONSER</v>
          </cell>
          <cell r="Z1532" t="str">
            <v>Print-Newspaper137276CONSER</v>
          </cell>
          <cell r="AA1532" t="str">
            <v>May2010-2011WACONGEN</v>
          </cell>
          <cell r="AB1532" t="str">
            <v>Print-NewspaperCONSER</v>
          </cell>
          <cell r="AC1532" t="str">
            <v>YesCONSERPrint-Newspaper137276</v>
          </cell>
          <cell r="AD1532" t="str">
            <v>WACONGENMayMCCR</v>
          </cell>
          <cell r="AE1532" t="str">
            <v>Print-NewspaperCONSER137276May</v>
          </cell>
          <cell r="AF1532">
            <v>0</v>
          </cell>
          <cell r="AG1532">
            <v>250</v>
          </cell>
          <cell r="AH1532">
            <v>0</v>
          </cell>
          <cell r="AI1532">
            <v>0</v>
          </cell>
          <cell r="AJ1532">
            <v>0</v>
          </cell>
          <cell r="AK1532">
            <v>0</v>
          </cell>
          <cell r="AL1532">
            <v>0</v>
          </cell>
          <cell r="AM1532">
            <v>0</v>
          </cell>
          <cell r="AN1532">
            <v>0</v>
          </cell>
          <cell r="AO1532">
            <v>250</v>
          </cell>
          <cell r="AP1532">
            <v>0</v>
          </cell>
          <cell r="AQ1532">
            <v>0</v>
          </cell>
          <cell r="AR1532">
            <v>0</v>
          </cell>
          <cell r="AS1532">
            <v>0</v>
          </cell>
          <cell r="AT1532">
            <v>0</v>
          </cell>
          <cell r="AU1532">
            <v>0</v>
          </cell>
          <cell r="AV1532">
            <v>0</v>
          </cell>
        </row>
        <row r="1533">
          <cell r="A1533" t="str">
            <v>May</v>
          </cell>
          <cell r="B1533" t="str">
            <v>2010-2011</v>
          </cell>
          <cell r="C1533" t="str">
            <v>18226.512015.913</v>
          </cell>
          <cell r="D1533" t="str">
            <v>CONSER</v>
          </cell>
          <cell r="E1533" t="str">
            <v>MCCR</v>
          </cell>
          <cell r="F1533">
            <v>40681</v>
          </cell>
          <cell r="G1533" t="str">
            <v>CRTBD</v>
          </cell>
          <cell r="H1533" t="str">
            <v>Orlando Repertory Theatre</v>
          </cell>
          <cell r="I1533">
            <v>1220</v>
          </cell>
          <cell r="J1533" t="str">
            <v xml:space="preserve"> </v>
          </cell>
          <cell r="K1533" t="str">
            <v>00361662</v>
          </cell>
          <cell r="N1533" t="str">
            <v>WACONGEN</v>
          </cell>
          <cell r="O1533" t="str">
            <v>Community Relations</v>
          </cell>
          <cell r="P1533" t="str">
            <v>No</v>
          </cell>
          <cell r="Q1533">
            <v>0</v>
          </cell>
          <cell r="R1533">
            <v>1220</v>
          </cell>
          <cell r="S1533">
            <v>0</v>
          </cell>
          <cell r="T1533">
            <v>0</v>
          </cell>
          <cell r="U1533">
            <v>0</v>
          </cell>
          <cell r="V1533">
            <v>0</v>
          </cell>
          <cell r="W1533">
            <v>1220</v>
          </cell>
          <cell r="X1533" t="str">
            <v>May2010-2011</v>
          </cell>
          <cell r="Y1533" t="str">
            <v>May2010-2011Community RelationsCONSER</v>
          </cell>
          <cell r="Z1533" t="str">
            <v>Community RelationsCRTBDCONSER</v>
          </cell>
          <cell r="AA1533" t="str">
            <v>May2010-2011WACONGEN</v>
          </cell>
          <cell r="AB1533" t="str">
            <v>Community RelationsCONSER</v>
          </cell>
          <cell r="AC1533" t="str">
            <v>NoCONSERCommunity RelationsCRTBD</v>
          </cell>
          <cell r="AD1533" t="str">
            <v>WACONGENMayMCCR</v>
          </cell>
          <cell r="AE1533" t="str">
            <v>Community RelationsCONSERCRTBDMay</v>
          </cell>
          <cell r="AF1533">
            <v>0</v>
          </cell>
          <cell r="AG1533">
            <v>1220</v>
          </cell>
          <cell r="AH1533">
            <v>0</v>
          </cell>
          <cell r="AI1533">
            <v>0</v>
          </cell>
          <cell r="AJ1533">
            <v>0</v>
          </cell>
          <cell r="AK1533">
            <v>0</v>
          </cell>
          <cell r="AL1533">
            <v>0</v>
          </cell>
          <cell r="AM1533">
            <v>0</v>
          </cell>
          <cell r="AN1533">
            <v>0</v>
          </cell>
          <cell r="AO1533">
            <v>1220</v>
          </cell>
          <cell r="AP1533">
            <v>0</v>
          </cell>
          <cell r="AQ1533">
            <v>0</v>
          </cell>
          <cell r="AR1533">
            <v>0</v>
          </cell>
          <cell r="AS1533">
            <v>0</v>
          </cell>
          <cell r="AT1533">
            <v>0</v>
          </cell>
          <cell r="AU1533">
            <v>0</v>
          </cell>
          <cell r="AV1533">
            <v>0</v>
          </cell>
        </row>
        <row r="1534">
          <cell r="A1534" t="str">
            <v>May</v>
          </cell>
          <cell r="B1534" t="str">
            <v>2010-2011</v>
          </cell>
          <cell r="C1534" t="str">
            <v>18226.512015.913</v>
          </cell>
          <cell r="D1534" t="str">
            <v>CONSER</v>
          </cell>
          <cell r="E1534" t="str">
            <v>MCCR</v>
          </cell>
          <cell r="F1534">
            <v>40682</v>
          </cell>
          <cell r="G1534">
            <v>215852</v>
          </cell>
          <cell r="H1534" t="str">
            <v>Fox Sports Net Florida Inc</v>
          </cell>
          <cell r="I1534">
            <v>850</v>
          </cell>
          <cell r="J1534" t="str">
            <v>00142321</v>
          </cell>
          <cell r="K1534" t="str">
            <v>00361662</v>
          </cell>
          <cell r="N1534" t="str">
            <v>WACONGEN</v>
          </cell>
          <cell r="O1534" t="str">
            <v>Television</v>
          </cell>
          <cell r="P1534" t="str">
            <v>Yes</v>
          </cell>
          <cell r="Q1534">
            <v>850</v>
          </cell>
          <cell r="R1534">
            <v>0</v>
          </cell>
          <cell r="S1534">
            <v>0</v>
          </cell>
          <cell r="T1534">
            <v>0</v>
          </cell>
          <cell r="U1534">
            <v>850</v>
          </cell>
          <cell r="V1534">
            <v>0</v>
          </cell>
          <cell r="W1534">
            <v>0</v>
          </cell>
          <cell r="X1534" t="str">
            <v>May2010-2011</v>
          </cell>
          <cell r="Y1534" t="str">
            <v>May2010-2011TelevisionCONSER</v>
          </cell>
          <cell r="Z1534" t="str">
            <v>Television215852CONSER</v>
          </cell>
          <cell r="AA1534" t="str">
            <v>May2010-2011WACONGEN</v>
          </cell>
          <cell r="AB1534" t="str">
            <v>TelevisionCONSER</v>
          </cell>
          <cell r="AC1534" t="str">
            <v>YesCONSERTelevision215852</v>
          </cell>
          <cell r="AD1534" t="str">
            <v>WACONGENMayMCCR</v>
          </cell>
          <cell r="AE1534" t="str">
            <v>TelevisionCONSER215852May</v>
          </cell>
          <cell r="AF1534">
            <v>0</v>
          </cell>
          <cell r="AG1534">
            <v>850</v>
          </cell>
          <cell r="AH1534">
            <v>0</v>
          </cell>
          <cell r="AI1534">
            <v>0</v>
          </cell>
          <cell r="AJ1534">
            <v>0</v>
          </cell>
          <cell r="AK1534">
            <v>0</v>
          </cell>
          <cell r="AL1534">
            <v>0</v>
          </cell>
          <cell r="AM1534">
            <v>0</v>
          </cell>
          <cell r="AN1534">
            <v>0</v>
          </cell>
          <cell r="AO1534">
            <v>850</v>
          </cell>
          <cell r="AP1534">
            <v>0</v>
          </cell>
          <cell r="AQ1534">
            <v>0</v>
          </cell>
          <cell r="AR1534">
            <v>0</v>
          </cell>
          <cell r="AS1534">
            <v>0</v>
          </cell>
          <cell r="AT1534">
            <v>0</v>
          </cell>
          <cell r="AU1534">
            <v>0</v>
          </cell>
          <cell r="AV1534">
            <v>0</v>
          </cell>
        </row>
        <row r="1535">
          <cell r="A1535" t="str">
            <v>May</v>
          </cell>
          <cell r="B1535" t="str">
            <v>2010-2011</v>
          </cell>
          <cell r="C1535" t="str">
            <v>18226.512015.913</v>
          </cell>
          <cell r="D1535" t="str">
            <v>CONSER</v>
          </cell>
          <cell r="E1535" t="str">
            <v>MCCR</v>
          </cell>
          <cell r="F1535">
            <v>40683</v>
          </cell>
          <cell r="G1535">
            <v>215098</v>
          </cell>
          <cell r="H1535" t="str">
            <v>VS Publishing Company</v>
          </cell>
          <cell r="I1535">
            <v>995</v>
          </cell>
          <cell r="J1535" t="str">
            <v>00142353</v>
          </cell>
          <cell r="K1535" t="str">
            <v xml:space="preserve"> </v>
          </cell>
          <cell r="N1535" t="str">
            <v>WACONGEN</v>
          </cell>
          <cell r="O1535" t="str">
            <v>Print-Magazine</v>
          </cell>
          <cell r="P1535" t="str">
            <v>Yes</v>
          </cell>
          <cell r="Q1535">
            <v>995</v>
          </cell>
          <cell r="R1535">
            <v>0</v>
          </cell>
          <cell r="S1535">
            <v>0</v>
          </cell>
          <cell r="T1535">
            <v>0</v>
          </cell>
          <cell r="U1535">
            <v>995</v>
          </cell>
          <cell r="V1535">
            <v>0</v>
          </cell>
          <cell r="W1535">
            <v>0</v>
          </cell>
          <cell r="X1535" t="str">
            <v>May2010-2011</v>
          </cell>
          <cell r="Y1535" t="str">
            <v>May2010-2011Print-MagazineCONSER</v>
          </cell>
          <cell r="Z1535" t="str">
            <v>Print-Magazine215098CONSER</v>
          </cell>
          <cell r="AA1535" t="str">
            <v>May2010-2011WACONGEN</v>
          </cell>
          <cell r="AB1535" t="str">
            <v>Print-MagazineCONSER</v>
          </cell>
          <cell r="AC1535" t="str">
            <v>YesCONSERPrint-Magazine215098</v>
          </cell>
          <cell r="AD1535" t="str">
            <v>WACONGENMayMCCR</v>
          </cell>
          <cell r="AE1535" t="str">
            <v>Print-MagazineCONSER215098May</v>
          </cell>
          <cell r="AF1535">
            <v>0</v>
          </cell>
          <cell r="AG1535">
            <v>995</v>
          </cell>
          <cell r="AH1535">
            <v>0</v>
          </cell>
          <cell r="AI1535">
            <v>0</v>
          </cell>
          <cell r="AJ1535">
            <v>0</v>
          </cell>
          <cell r="AK1535">
            <v>0</v>
          </cell>
          <cell r="AL1535">
            <v>0</v>
          </cell>
          <cell r="AM1535">
            <v>0</v>
          </cell>
          <cell r="AN1535">
            <v>0</v>
          </cell>
          <cell r="AO1535">
            <v>995</v>
          </cell>
          <cell r="AP1535">
            <v>0</v>
          </cell>
          <cell r="AQ1535">
            <v>0</v>
          </cell>
          <cell r="AR1535">
            <v>0</v>
          </cell>
          <cell r="AS1535">
            <v>0</v>
          </cell>
          <cell r="AT1535">
            <v>0</v>
          </cell>
          <cell r="AU1535">
            <v>0</v>
          </cell>
          <cell r="AV1535">
            <v>0</v>
          </cell>
        </row>
        <row r="1536">
          <cell r="A1536" t="str">
            <v>May</v>
          </cell>
          <cell r="B1536" t="str">
            <v>2010-2011</v>
          </cell>
          <cell r="C1536" t="str">
            <v>18226.512015.913</v>
          </cell>
          <cell r="D1536" t="str">
            <v>CONSER</v>
          </cell>
          <cell r="E1536" t="str">
            <v>MCCR</v>
          </cell>
          <cell r="F1536">
            <v>40688</v>
          </cell>
          <cell r="G1536">
            <v>202388</v>
          </cell>
          <cell r="H1536" t="str">
            <v>CBS Outdoor</v>
          </cell>
          <cell r="I1536">
            <v>1250</v>
          </cell>
          <cell r="J1536" t="str">
            <v>00142400</v>
          </cell>
          <cell r="K1536" t="str">
            <v>00361662</v>
          </cell>
          <cell r="N1536" t="str">
            <v>WACONGEN</v>
          </cell>
          <cell r="O1536" t="str">
            <v>Outdoor</v>
          </cell>
          <cell r="P1536" t="str">
            <v>Yes</v>
          </cell>
          <cell r="Q1536">
            <v>1250</v>
          </cell>
          <cell r="R1536">
            <v>0</v>
          </cell>
          <cell r="S1536">
            <v>0</v>
          </cell>
          <cell r="T1536">
            <v>0</v>
          </cell>
          <cell r="U1536">
            <v>1250</v>
          </cell>
          <cell r="V1536">
            <v>0</v>
          </cell>
          <cell r="W1536">
            <v>0</v>
          </cell>
          <cell r="X1536" t="str">
            <v>May2010-2011</v>
          </cell>
          <cell r="Y1536" t="str">
            <v>May2010-2011OutdoorCONSER</v>
          </cell>
          <cell r="Z1536" t="str">
            <v>Outdoor202388CONSER</v>
          </cell>
          <cell r="AA1536" t="str">
            <v>May2010-2011WACONGEN</v>
          </cell>
          <cell r="AB1536" t="str">
            <v>OutdoorCONSER</v>
          </cell>
          <cell r="AC1536" t="str">
            <v>YesCONSEROutdoor202388</v>
          </cell>
          <cell r="AD1536" t="str">
            <v>WACONGENMayMCCR</v>
          </cell>
          <cell r="AE1536" t="str">
            <v>OutdoorCONSER202388May</v>
          </cell>
          <cell r="AF1536">
            <v>0</v>
          </cell>
          <cell r="AG1536">
            <v>1250</v>
          </cell>
          <cell r="AH1536">
            <v>0</v>
          </cell>
          <cell r="AI1536">
            <v>0</v>
          </cell>
          <cell r="AJ1536">
            <v>0</v>
          </cell>
          <cell r="AK1536">
            <v>0</v>
          </cell>
          <cell r="AL1536">
            <v>0</v>
          </cell>
          <cell r="AM1536">
            <v>0</v>
          </cell>
          <cell r="AN1536">
            <v>0</v>
          </cell>
          <cell r="AO1536">
            <v>1250</v>
          </cell>
          <cell r="AP1536">
            <v>0</v>
          </cell>
          <cell r="AQ1536">
            <v>0</v>
          </cell>
          <cell r="AR1536">
            <v>0</v>
          </cell>
          <cell r="AS1536">
            <v>0</v>
          </cell>
          <cell r="AT1536">
            <v>0</v>
          </cell>
          <cell r="AU1536">
            <v>0</v>
          </cell>
          <cell r="AV1536">
            <v>0</v>
          </cell>
        </row>
        <row r="1537">
          <cell r="A1537" t="str">
            <v>May</v>
          </cell>
          <cell r="B1537" t="str">
            <v>2010-2011</v>
          </cell>
          <cell r="C1537" t="str">
            <v>18226.512015.913</v>
          </cell>
          <cell r="D1537" t="str">
            <v>CONSER</v>
          </cell>
          <cell r="E1537" t="str">
            <v>MCCR</v>
          </cell>
          <cell r="F1537">
            <v>40688</v>
          </cell>
          <cell r="G1537" t="str">
            <v>110111-ON</v>
          </cell>
          <cell r="H1537" t="str">
            <v>La Prensa</v>
          </cell>
          <cell r="I1537">
            <v>300</v>
          </cell>
          <cell r="J1537" t="str">
            <v>00142388</v>
          </cell>
          <cell r="K1537" t="str">
            <v>00361662</v>
          </cell>
          <cell r="N1537" t="str">
            <v>WACONGEN</v>
          </cell>
          <cell r="O1537" t="str">
            <v>Online</v>
          </cell>
          <cell r="P1537" t="str">
            <v>Yes</v>
          </cell>
          <cell r="Q1537">
            <v>300</v>
          </cell>
          <cell r="R1537">
            <v>0</v>
          </cell>
          <cell r="S1537">
            <v>0</v>
          </cell>
          <cell r="T1537">
            <v>0</v>
          </cell>
          <cell r="U1537">
            <v>300</v>
          </cell>
          <cell r="V1537">
            <v>0</v>
          </cell>
          <cell r="W1537">
            <v>0</v>
          </cell>
          <cell r="X1537" t="str">
            <v>May2010-2011</v>
          </cell>
          <cell r="Y1537" t="str">
            <v>May2010-2011OnlineCONSER</v>
          </cell>
          <cell r="Z1537" t="str">
            <v>Online110111-ONCONSER</v>
          </cell>
          <cell r="AA1537" t="str">
            <v>May2010-2011WACONGEN</v>
          </cell>
          <cell r="AB1537" t="str">
            <v>OnlineCONSER</v>
          </cell>
          <cell r="AC1537" t="str">
            <v>YesCONSEROnline110111-ON</v>
          </cell>
          <cell r="AD1537" t="str">
            <v>WACONGENMayMCCR</v>
          </cell>
          <cell r="AE1537" t="str">
            <v>OnlineCONSER110111-ONMay</v>
          </cell>
          <cell r="AF1537">
            <v>0</v>
          </cell>
          <cell r="AG1537">
            <v>300</v>
          </cell>
          <cell r="AH1537">
            <v>0</v>
          </cell>
          <cell r="AI1537">
            <v>0</v>
          </cell>
          <cell r="AJ1537">
            <v>0</v>
          </cell>
          <cell r="AK1537">
            <v>0</v>
          </cell>
          <cell r="AL1537">
            <v>0</v>
          </cell>
          <cell r="AM1537">
            <v>0</v>
          </cell>
          <cell r="AN1537">
            <v>0</v>
          </cell>
          <cell r="AO1537">
            <v>300</v>
          </cell>
          <cell r="AP1537">
            <v>0</v>
          </cell>
          <cell r="AQ1537">
            <v>0</v>
          </cell>
          <cell r="AR1537">
            <v>0</v>
          </cell>
          <cell r="AS1537">
            <v>0</v>
          </cell>
          <cell r="AT1537">
            <v>0</v>
          </cell>
          <cell r="AU1537">
            <v>0</v>
          </cell>
          <cell r="AV1537">
            <v>0</v>
          </cell>
        </row>
        <row r="1538">
          <cell r="A1538" t="str">
            <v>May</v>
          </cell>
          <cell r="B1538" t="str">
            <v>2010-2011</v>
          </cell>
          <cell r="C1538" t="str">
            <v>18226.512015.913</v>
          </cell>
          <cell r="D1538" t="str">
            <v>CONSER</v>
          </cell>
          <cell r="E1538" t="str">
            <v>MCCR</v>
          </cell>
          <cell r="F1538">
            <v>40688</v>
          </cell>
          <cell r="G1538">
            <v>110111</v>
          </cell>
          <cell r="H1538" t="str">
            <v>La Prensa</v>
          </cell>
          <cell r="I1538">
            <v>328</v>
          </cell>
          <cell r="J1538" t="str">
            <v>00142388</v>
          </cell>
          <cell r="K1538" t="str">
            <v>00361662</v>
          </cell>
          <cell r="N1538" t="str">
            <v>WACONGEN</v>
          </cell>
          <cell r="O1538" t="str">
            <v>Print-Newspaper</v>
          </cell>
          <cell r="P1538" t="str">
            <v>Yes</v>
          </cell>
          <cell r="Q1538">
            <v>328</v>
          </cell>
          <cell r="R1538">
            <v>0</v>
          </cell>
          <cell r="S1538">
            <v>0</v>
          </cell>
          <cell r="T1538">
            <v>0</v>
          </cell>
          <cell r="U1538">
            <v>328</v>
          </cell>
          <cell r="V1538">
            <v>0</v>
          </cell>
          <cell r="W1538">
            <v>0</v>
          </cell>
          <cell r="X1538" t="str">
            <v>May2010-2011</v>
          </cell>
          <cell r="Y1538" t="str">
            <v>May2010-2011Print-NewspaperCONSER</v>
          </cell>
          <cell r="Z1538" t="str">
            <v>Print-Newspaper110111CONSER</v>
          </cell>
          <cell r="AA1538" t="str">
            <v>May2010-2011WACONGEN</v>
          </cell>
          <cell r="AB1538" t="str">
            <v>Print-NewspaperCONSER</v>
          </cell>
          <cell r="AC1538" t="str">
            <v>YesCONSERPrint-Newspaper110111</v>
          </cell>
          <cell r="AD1538" t="str">
            <v>WACONGENMayMCCR</v>
          </cell>
          <cell r="AE1538" t="str">
            <v>Print-NewspaperCONSER110111May</v>
          </cell>
          <cell r="AF1538">
            <v>0</v>
          </cell>
          <cell r="AG1538">
            <v>328</v>
          </cell>
          <cell r="AH1538">
            <v>0</v>
          </cell>
          <cell r="AI1538">
            <v>0</v>
          </cell>
          <cell r="AJ1538">
            <v>0</v>
          </cell>
          <cell r="AK1538">
            <v>0</v>
          </cell>
          <cell r="AL1538">
            <v>0</v>
          </cell>
          <cell r="AM1538">
            <v>0</v>
          </cell>
          <cell r="AN1538">
            <v>0</v>
          </cell>
          <cell r="AO1538">
            <v>328</v>
          </cell>
          <cell r="AP1538">
            <v>0</v>
          </cell>
          <cell r="AQ1538">
            <v>0</v>
          </cell>
          <cell r="AR1538">
            <v>0</v>
          </cell>
          <cell r="AS1538">
            <v>0</v>
          </cell>
          <cell r="AT1538">
            <v>0</v>
          </cell>
          <cell r="AU1538">
            <v>0</v>
          </cell>
          <cell r="AV1538">
            <v>0</v>
          </cell>
        </row>
        <row r="1539">
          <cell r="A1539" t="str">
            <v>May</v>
          </cell>
          <cell r="B1539" t="str">
            <v>2010-2011</v>
          </cell>
          <cell r="C1539" t="str">
            <v>18226.512015.913</v>
          </cell>
          <cell r="D1539" t="str">
            <v>CONSER</v>
          </cell>
          <cell r="E1539" t="str">
            <v>MCCR</v>
          </cell>
          <cell r="F1539">
            <v>40688</v>
          </cell>
          <cell r="G1539">
            <v>110111</v>
          </cell>
          <cell r="H1539" t="str">
            <v>La Prensa</v>
          </cell>
          <cell r="I1539">
            <v>328</v>
          </cell>
          <cell r="J1539" t="str">
            <v>00142388</v>
          </cell>
          <cell r="K1539" t="str">
            <v>00361662</v>
          </cell>
          <cell r="N1539" t="str">
            <v>WACONGEN</v>
          </cell>
          <cell r="O1539" t="str">
            <v>Print-Newspaper</v>
          </cell>
          <cell r="P1539" t="str">
            <v>Yes</v>
          </cell>
          <cell r="Q1539">
            <v>328</v>
          </cell>
          <cell r="R1539">
            <v>0</v>
          </cell>
          <cell r="S1539">
            <v>0</v>
          </cell>
          <cell r="T1539">
            <v>0</v>
          </cell>
          <cell r="U1539">
            <v>328</v>
          </cell>
          <cell r="V1539">
            <v>0</v>
          </cell>
          <cell r="W1539">
            <v>0</v>
          </cell>
          <cell r="X1539" t="str">
            <v>May2010-2011</v>
          </cell>
          <cell r="Y1539" t="str">
            <v>May2010-2011Print-NewspaperCONSER</v>
          </cell>
          <cell r="Z1539" t="str">
            <v>Print-Newspaper110111CONSER</v>
          </cell>
          <cell r="AA1539" t="str">
            <v>May2010-2011WACONGEN</v>
          </cell>
          <cell r="AB1539" t="str">
            <v>Print-NewspaperCONSER</v>
          </cell>
          <cell r="AC1539" t="str">
            <v>YesCONSERPrint-Newspaper110111</v>
          </cell>
          <cell r="AD1539" t="str">
            <v>WACONGENMayMCCR</v>
          </cell>
          <cell r="AE1539" t="str">
            <v>Print-NewspaperCONSER110111May</v>
          </cell>
          <cell r="AF1539">
            <v>0</v>
          </cell>
          <cell r="AG1539">
            <v>328</v>
          </cell>
          <cell r="AH1539">
            <v>0</v>
          </cell>
          <cell r="AI1539">
            <v>0</v>
          </cell>
          <cell r="AJ1539">
            <v>0</v>
          </cell>
          <cell r="AK1539">
            <v>0</v>
          </cell>
          <cell r="AL1539">
            <v>0</v>
          </cell>
          <cell r="AM1539">
            <v>0</v>
          </cell>
          <cell r="AN1539">
            <v>0</v>
          </cell>
          <cell r="AO1539">
            <v>328</v>
          </cell>
          <cell r="AP1539">
            <v>0</v>
          </cell>
          <cell r="AQ1539">
            <v>0</v>
          </cell>
          <cell r="AR1539">
            <v>0</v>
          </cell>
          <cell r="AS1539">
            <v>0</v>
          </cell>
          <cell r="AT1539">
            <v>0</v>
          </cell>
          <cell r="AU1539">
            <v>0</v>
          </cell>
          <cell r="AV1539">
            <v>0</v>
          </cell>
        </row>
        <row r="1540">
          <cell r="A1540" t="str">
            <v>May</v>
          </cell>
          <cell r="B1540" t="str">
            <v>2010-2011</v>
          </cell>
          <cell r="C1540" t="str">
            <v>18226.512015.913</v>
          </cell>
          <cell r="D1540" t="str">
            <v>CONSER</v>
          </cell>
          <cell r="E1540" t="str">
            <v>MCCR</v>
          </cell>
          <cell r="F1540">
            <v>40688</v>
          </cell>
          <cell r="G1540">
            <v>110111</v>
          </cell>
          <cell r="H1540" t="str">
            <v>La Prensa</v>
          </cell>
          <cell r="I1540">
            <v>328</v>
          </cell>
          <cell r="J1540" t="str">
            <v>00142388</v>
          </cell>
          <cell r="K1540" t="str">
            <v>00361662</v>
          </cell>
          <cell r="N1540" t="str">
            <v>WACONGEN</v>
          </cell>
          <cell r="O1540" t="str">
            <v>Print-Newspaper</v>
          </cell>
          <cell r="P1540" t="str">
            <v>Yes</v>
          </cell>
          <cell r="Q1540">
            <v>328</v>
          </cell>
          <cell r="R1540">
            <v>0</v>
          </cell>
          <cell r="S1540">
            <v>0</v>
          </cell>
          <cell r="T1540">
            <v>0</v>
          </cell>
          <cell r="U1540">
            <v>328</v>
          </cell>
          <cell r="V1540">
            <v>0</v>
          </cell>
          <cell r="W1540">
            <v>0</v>
          </cell>
          <cell r="X1540" t="str">
            <v>May2010-2011</v>
          </cell>
          <cell r="Y1540" t="str">
            <v>May2010-2011Print-NewspaperCONSER</v>
          </cell>
          <cell r="Z1540" t="str">
            <v>Print-Newspaper110111CONSER</v>
          </cell>
          <cell r="AA1540" t="str">
            <v>May2010-2011WACONGEN</v>
          </cell>
          <cell r="AB1540" t="str">
            <v>Print-NewspaperCONSER</v>
          </cell>
          <cell r="AC1540" t="str">
            <v>YesCONSERPrint-Newspaper110111</v>
          </cell>
          <cell r="AD1540" t="str">
            <v>WACONGENMayMCCR</v>
          </cell>
          <cell r="AE1540" t="str">
            <v>Print-NewspaperCONSER110111May</v>
          </cell>
          <cell r="AF1540">
            <v>0</v>
          </cell>
          <cell r="AG1540">
            <v>328</v>
          </cell>
          <cell r="AH1540">
            <v>0</v>
          </cell>
          <cell r="AI1540">
            <v>0</v>
          </cell>
          <cell r="AJ1540">
            <v>0</v>
          </cell>
          <cell r="AK1540">
            <v>0</v>
          </cell>
          <cell r="AL1540">
            <v>0</v>
          </cell>
          <cell r="AM1540">
            <v>0</v>
          </cell>
          <cell r="AN1540">
            <v>0</v>
          </cell>
          <cell r="AO1540">
            <v>328</v>
          </cell>
          <cell r="AP1540">
            <v>0</v>
          </cell>
          <cell r="AQ1540">
            <v>0</v>
          </cell>
          <cell r="AR1540">
            <v>0</v>
          </cell>
          <cell r="AS1540">
            <v>0</v>
          </cell>
          <cell r="AT1540">
            <v>0</v>
          </cell>
          <cell r="AU1540">
            <v>0</v>
          </cell>
          <cell r="AV1540">
            <v>0</v>
          </cell>
        </row>
        <row r="1541">
          <cell r="A1541" t="str">
            <v>May</v>
          </cell>
          <cell r="B1541" t="str">
            <v>2010-2011</v>
          </cell>
          <cell r="C1541" t="str">
            <v>18226.512015.913</v>
          </cell>
          <cell r="D1541" t="str">
            <v>CONSER</v>
          </cell>
          <cell r="E1541" t="str">
            <v>MCCR</v>
          </cell>
          <cell r="F1541">
            <v>40688</v>
          </cell>
          <cell r="G1541">
            <v>58871</v>
          </cell>
          <cell r="H1541" t="str">
            <v>Orlando Sentinel</v>
          </cell>
          <cell r="I1541">
            <v>1750</v>
          </cell>
          <cell r="J1541" t="str">
            <v>00142390</v>
          </cell>
          <cell r="K1541" t="str">
            <v>00361662</v>
          </cell>
          <cell r="L1541" t="str">
            <v>021526001/021526002</v>
          </cell>
          <cell r="N1541" t="str">
            <v>WACONGEN</v>
          </cell>
          <cell r="O1541" t="str">
            <v>Print-Newspaper</v>
          </cell>
          <cell r="P1541" t="str">
            <v>No</v>
          </cell>
          <cell r="Q1541">
            <v>0</v>
          </cell>
          <cell r="R1541">
            <v>1750</v>
          </cell>
          <cell r="S1541">
            <v>0</v>
          </cell>
          <cell r="T1541">
            <v>0</v>
          </cell>
          <cell r="U1541">
            <v>0</v>
          </cell>
          <cell r="V1541">
            <v>0</v>
          </cell>
          <cell r="W1541">
            <v>1750</v>
          </cell>
          <cell r="X1541" t="str">
            <v>May2010-2011</v>
          </cell>
          <cell r="Y1541" t="str">
            <v>May2010-2011Print-NewspaperCONSER</v>
          </cell>
          <cell r="Z1541" t="str">
            <v>Print-Newspaper58871CONSER</v>
          </cell>
          <cell r="AA1541" t="str">
            <v>May2010-2011WACONGEN</v>
          </cell>
          <cell r="AB1541" t="str">
            <v>Print-NewspaperCONSER</v>
          </cell>
          <cell r="AC1541" t="str">
            <v>NoCONSERPrint-Newspaper58871</v>
          </cell>
          <cell r="AD1541" t="str">
            <v>WACONGENMayMCCR</v>
          </cell>
          <cell r="AE1541" t="str">
            <v>Print-NewspaperCONSER58871May</v>
          </cell>
          <cell r="AF1541">
            <v>0</v>
          </cell>
          <cell r="AG1541">
            <v>1750</v>
          </cell>
          <cell r="AH1541">
            <v>0</v>
          </cell>
          <cell r="AI1541">
            <v>0</v>
          </cell>
          <cell r="AJ1541">
            <v>0</v>
          </cell>
          <cell r="AK1541">
            <v>0</v>
          </cell>
          <cell r="AL1541">
            <v>0</v>
          </cell>
          <cell r="AM1541">
            <v>0</v>
          </cell>
          <cell r="AN1541">
            <v>0</v>
          </cell>
          <cell r="AO1541">
            <v>1750</v>
          </cell>
          <cell r="AP1541">
            <v>0</v>
          </cell>
          <cell r="AQ1541">
            <v>0</v>
          </cell>
          <cell r="AR1541">
            <v>0</v>
          </cell>
          <cell r="AS1541">
            <v>0</v>
          </cell>
          <cell r="AT1541">
            <v>0</v>
          </cell>
          <cell r="AU1541">
            <v>0</v>
          </cell>
          <cell r="AV1541">
            <v>0</v>
          </cell>
        </row>
        <row r="1542">
          <cell r="A1542" t="str">
            <v>May</v>
          </cell>
          <cell r="B1542" t="str">
            <v>2010-2011</v>
          </cell>
          <cell r="C1542" t="str">
            <v>18226.512015.913</v>
          </cell>
          <cell r="D1542" t="str">
            <v>CONSER</v>
          </cell>
          <cell r="E1542" t="str">
            <v>MCCR</v>
          </cell>
          <cell r="F1542">
            <v>40688</v>
          </cell>
          <cell r="G1542">
            <v>29434</v>
          </cell>
          <cell r="H1542" t="str">
            <v>Tribune Interactive</v>
          </cell>
          <cell r="I1542">
            <v>8700</v>
          </cell>
          <cell r="J1542" t="str">
            <v>00142391</v>
          </cell>
          <cell r="K1542" t="str">
            <v>00361662</v>
          </cell>
          <cell r="L1542" t="str">
            <v>133819</v>
          </cell>
          <cell r="N1542" t="str">
            <v>WACONGEN</v>
          </cell>
          <cell r="O1542" t="str">
            <v>Online</v>
          </cell>
          <cell r="P1542" t="str">
            <v>Yes</v>
          </cell>
          <cell r="Q1542">
            <v>8700</v>
          </cell>
          <cell r="R1542">
            <v>0</v>
          </cell>
          <cell r="S1542">
            <v>0</v>
          </cell>
          <cell r="T1542">
            <v>0</v>
          </cell>
          <cell r="U1542">
            <v>8700</v>
          </cell>
          <cell r="V1542">
            <v>0</v>
          </cell>
          <cell r="W1542">
            <v>0</v>
          </cell>
          <cell r="X1542" t="str">
            <v>May2010-2011</v>
          </cell>
          <cell r="Y1542" t="str">
            <v>May2010-2011OnlineCONSER</v>
          </cell>
          <cell r="Z1542" t="str">
            <v>Online29434CONSER</v>
          </cell>
          <cell r="AA1542" t="str">
            <v>May2010-2011WACONGEN</v>
          </cell>
          <cell r="AB1542" t="str">
            <v>OnlineCONSER</v>
          </cell>
          <cell r="AC1542" t="str">
            <v>YesCONSEROnline29434</v>
          </cell>
          <cell r="AD1542" t="str">
            <v>WACONGENMayMCCR</v>
          </cell>
          <cell r="AE1542" t="str">
            <v>OnlineCONSER29434May</v>
          </cell>
          <cell r="AF1542">
            <v>0</v>
          </cell>
          <cell r="AG1542">
            <v>8700</v>
          </cell>
          <cell r="AH1542">
            <v>0</v>
          </cell>
          <cell r="AI1542">
            <v>0</v>
          </cell>
          <cell r="AJ1542">
            <v>0</v>
          </cell>
          <cell r="AK1542">
            <v>0</v>
          </cell>
          <cell r="AL1542">
            <v>0</v>
          </cell>
          <cell r="AM1542">
            <v>0</v>
          </cell>
          <cell r="AN1542">
            <v>0</v>
          </cell>
          <cell r="AO1542">
            <v>8700</v>
          </cell>
          <cell r="AP1542">
            <v>0</v>
          </cell>
          <cell r="AQ1542">
            <v>0</v>
          </cell>
          <cell r="AR1542">
            <v>0</v>
          </cell>
          <cell r="AS1542">
            <v>0</v>
          </cell>
          <cell r="AT1542">
            <v>0</v>
          </cell>
          <cell r="AU1542">
            <v>0</v>
          </cell>
          <cell r="AV1542">
            <v>0</v>
          </cell>
        </row>
        <row r="1543">
          <cell r="A1543" t="str">
            <v>May</v>
          </cell>
          <cell r="B1543" t="str">
            <v>2010-2011</v>
          </cell>
          <cell r="C1543" t="str">
            <v>18226.512015.913</v>
          </cell>
          <cell r="D1543" t="str">
            <v>CONSER</v>
          </cell>
          <cell r="E1543" t="str">
            <v>MCCR</v>
          </cell>
          <cell r="F1543">
            <v>40694</v>
          </cell>
          <cell r="G1543">
            <v>163797</v>
          </cell>
          <cell r="H1543" t="str">
            <v>Clear Channel Outdoor</v>
          </cell>
          <cell r="I1543">
            <v>2500</v>
          </cell>
          <cell r="J1543" t="str">
            <v>00142456</v>
          </cell>
          <cell r="K1543" t="str">
            <v>00361662</v>
          </cell>
          <cell r="N1543" t="str">
            <v>WACONGEN</v>
          </cell>
          <cell r="O1543" t="str">
            <v>Outdoor</v>
          </cell>
          <cell r="P1543" t="str">
            <v>Yes</v>
          </cell>
          <cell r="Q1543">
            <v>2500</v>
          </cell>
          <cell r="R1543">
            <v>0</v>
          </cell>
          <cell r="S1543">
            <v>0</v>
          </cell>
          <cell r="T1543">
            <v>0</v>
          </cell>
          <cell r="U1543">
            <v>2500</v>
          </cell>
          <cell r="V1543">
            <v>0</v>
          </cell>
          <cell r="W1543">
            <v>0</v>
          </cell>
          <cell r="X1543" t="str">
            <v>May2010-2011</v>
          </cell>
          <cell r="Y1543" t="str">
            <v>May2010-2011OutdoorCONSER</v>
          </cell>
          <cell r="Z1543" t="str">
            <v>Outdoor163797CONSER</v>
          </cell>
          <cell r="AA1543" t="str">
            <v>May2010-2011WACONGEN</v>
          </cell>
          <cell r="AB1543" t="str">
            <v>OutdoorCONSER</v>
          </cell>
          <cell r="AC1543" t="str">
            <v>YesCONSEROutdoor163797</v>
          </cell>
          <cell r="AD1543" t="str">
            <v>WACONGENMayMCCR</v>
          </cell>
          <cell r="AE1543" t="str">
            <v>OutdoorCONSER163797May</v>
          </cell>
          <cell r="AF1543">
            <v>0</v>
          </cell>
          <cell r="AG1543">
            <v>2500</v>
          </cell>
          <cell r="AH1543">
            <v>0</v>
          </cell>
          <cell r="AI1543">
            <v>0</v>
          </cell>
          <cell r="AJ1543">
            <v>0</v>
          </cell>
          <cell r="AK1543">
            <v>0</v>
          </cell>
          <cell r="AL1543">
            <v>0</v>
          </cell>
          <cell r="AM1543">
            <v>0</v>
          </cell>
          <cell r="AN1543">
            <v>0</v>
          </cell>
          <cell r="AO1543">
            <v>2500</v>
          </cell>
          <cell r="AP1543">
            <v>0</v>
          </cell>
          <cell r="AQ1543">
            <v>0</v>
          </cell>
          <cell r="AR1543">
            <v>0</v>
          </cell>
          <cell r="AS1543">
            <v>0</v>
          </cell>
          <cell r="AT1543">
            <v>0</v>
          </cell>
          <cell r="AU1543">
            <v>0</v>
          </cell>
          <cell r="AV1543">
            <v>0</v>
          </cell>
        </row>
        <row r="1544">
          <cell r="A1544" t="str">
            <v>May</v>
          </cell>
          <cell r="B1544" t="str">
            <v>2010-2011</v>
          </cell>
          <cell r="C1544" t="str">
            <v>18226.512015.913</v>
          </cell>
          <cell r="D1544" t="str">
            <v>CONSER</v>
          </cell>
          <cell r="E1544" t="str">
            <v>MCCR</v>
          </cell>
          <cell r="F1544">
            <v>40694</v>
          </cell>
          <cell r="G1544" t="str">
            <v>CRTBD</v>
          </cell>
          <cell r="H1544" t="str">
            <v>Edibles Etc Inc</v>
          </cell>
          <cell r="I1544">
            <v>2632.43</v>
          </cell>
          <cell r="J1544" t="str">
            <v xml:space="preserve"> </v>
          </cell>
          <cell r="K1544" t="str">
            <v>00361662</v>
          </cell>
          <cell r="N1544" t="str">
            <v>WACONGEN</v>
          </cell>
          <cell r="O1544" t="str">
            <v>Community Relations</v>
          </cell>
          <cell r="P1544" t="str">
            <v>No</v>
          </cell>
          <cell r="Q1544">
            <v>0</v>
          </cell>
          <cell r="R1544">
            <v>2632.43</v>
          </cell>
          <cell r="S1544">
            <v>0</v>
          </cell>
          <cell r="T1544">
            <v>0</v>
          </cell>
          <cell r="U1544">
            <v>0</v>
          </cell>
          <cell r="V1544">
            <v>0</v>
          </cell>
          <cell r="W1544">
            <v>2632.43</v>
          </cell>
          <cell r="X1544" t="str">
            <v>May2010-2011</v>
          </cell>
          <cell r="Y1544" t="str">
            <v>May2010-2011Community RelationsCONSER</v>
          </cell>
          <cell r="Z1544" t="str">
            <v>Community RelationsCRTBDCONSER</v>
          </cell>
          <cell r="AA1544" t="str">
            <v>May2010-2011WACONGEN</v>
          </cell>
          <cell r="AB1544" t="str">
            <v>Community RelationsCONSER</v>
          </cell>
          <cell r="AC1544" t="str">
            <v>NoCONSERCommunity RelationsCRTBD</v>
          </cell>
          <cell r="AD1544" t="str">
            <v>WACONGENMayMCCR</v>
          </cell>
          <cell r="AE1544" t="str">
            <v>Community RelationsCONSERCRTBDMay</v>
          </cell>
          <cell r="AF1544">
            <v>0</v>
          </cell>
          <cell r="AG1544">
            <v>2632.43</v>
          </cell>
          <cell r="AH1544">
            <v>0</v>
          </cell>
          <cell r="AI1544">
            <v>0</v>
          </cell>
          <cell r="AJ1544">
            <v>0</v>
          </cell>
          <cell r="AK1544">
            <v>0</v>
          </cell>
          <cell r="AL1544">
            <v>0</v>
          </cell>
          <cell r="AM1544">
            <v>0</v>
          </cell>
          <cell r="AN1544">
            <v>0</v>
          </cell>
          <cell r="AO1544">
            <v>2632.43</v>
          </cell>
          <cell r="AP1544">
            <v>0</v>
          </cell>
          <cell r="AQ1544">
            <v>0</v>
          </cell>
          <cell r="AR1544">
            <v>0</v>
          </cell>
          <cell r="AS1544">
            <v>0</v>
          </cell>
          <cell r="AT1544">
            <v>0</v>
          </cell>
          <cell r="AU1544">
            <v>0</v>
          </cell>
          <cell r="AV1544">
            <v>0</v>
          </cell>
        </row>
        <row r="1545">
          <cell r="A1545" t="str">
            <v>May</v>
          </cell>
          <cell r="B1545" t="str">
            <v>2010-2011</v>
          </cell>
          <cell r="C1545" t="str">
            <v>18226.512015.913</v>
          </cell>
          <cell r="D1545" t="str">
            <v>CONSER</v>
          </cell>
          <cell r="E1545" t="str">
            <v>MCCR</v>
          </cell>
          <cell r="F1545">
            <v>40694</v>
          </cell>
          <cell r="G1545" t="str">
            <v>CRTBD</v>
          </cell>
          <cell r="H1545" t="str">
            <v>Hobby Lobby Stores Inc</v>
          </cell>
          <cell r="I1545">
            <v>4250</v>
          </cell>
          <cell r="J1545" t="str">
            <v xml:space="preserve"> </v>
          </cell>
          <cell r="K1545" t="str">
            <v>00361662</v>
          </cell>
          <cell r="N1545" t="str">
            <v>WACONGEN</v>
          </cell>
          <cell r="O1545" t="str">
            <v>Community Relations</v>
          </cell>
          <cell r="P1545" t="str">
            <v>No</v>
          </cell>
          <cell r="Q1545">
            <v>0</v>
          </cell>
          <cell r="R1545">
            <v>4250</v>
          </cell>
          <cell r="S1545">
            <v>0</v>
          </cell>
          <cell r="T1545">
            <v>0</v>
          </cell>
          <cell r="U1545">
            <v>0</v>
          </cell>
          <cell r="V1545">
            <v>0</v>
          </cell>
          <cell r="W1545">
            <v>4250</v>
          </cell>
          <cell r="X1545" t="str">
            <v>May2010-2011</v>
          </cell>
          <cell r="Y1545" t="str">
            <v>May2010-2011Community RelationsCONSER</v>
          </cell>
          <cell r="Z1545" t="str">
            <v>Community RelationsCRTBDCONSER</v>
          </cell>
          <cell r="AA1545" t="str">
            <v>May2010-2011WACONGEN</v>
          </cell>
          <cell r="AB1545" t="str">
            <v>Community RelationsCONSER</v>
          </cell>
          <cell r="AC1545" t="str">
            <v>NoCONSERCommunity RelationsCRTBD</v>
          </cell>
          <cell r="AD1545" t="str">
            <v>WACONGENMayMCCR</v>
          </cell>
          <cell r="AE1545" t="str">
            <v>Community RelationsCONSERCRTBDMay</v>
          </cell>
          <cell r="AF1545">
            <v>0</v>
          </cell>
          <cell r="AG1545">
            <v>4250</v>
          </cell>
          <cell r="AH1545">
            <v>0</v>
          </cell>
          <cell r="AI1545">
            <v>0</v>
          </cell>
          <cell r="AJ1545">
            <v>0</v>
          </cell>
          <cell r="AK1545">
            <v>0</v>
          </cell>
          <cell r="AL1545">
            <v>0</v>
          </cell>
          <cell r="AM1545">
            <v>0</v>
          </cell>
          <cell r="AN1545">
            <v>0</v>
          </cell>
          <cell r="AO1545">
            <v>4250</v>
          </cell>
          <cell r="AP1545">
            <v>0</v>
          </cell>
          <cell r="AQ1545">
            <v>0</v>
          </cell>
          <cell r="AR1545">
            <v>0</v>
          </cell>
          <cell r="AS1545">
            <v>0</v>
          </cell>
          <cell r="AT1545">
            <v>0</v>
          </cell>
          <cell r="AU1545">
            <v>0</v>
          </cell>
          <cell r="AV1545">
            <v>0</v>
          </cell>
        </row>
        <row r="1546">
          <cell r="A1546" t="str">
            <v>May</v>
          </cell>
          <cell r="B1546" t="str">
            <v>2010-2011</v>
          </cell>
          <cell r="C1546" t="str">
            <v>18226.512015.913</v>
          </cell>
          <cell r="D1546" t="str">
            <v>CONSER</v>
          </cell>
          <cell r="E1546" t="str">
            <v>MCCR</v>
          </cell>
          <cell r="F1546">
            <v>40694</v>
          </cell>
          <cell r="G1546" t="str">
            <v>CRTBD</v>
          </cell>
          <cell r="H1546" t="str">
            <v>Walmart</v>
          </cell>
          <cell r="I1546">
            <v>1900</v>
          </cell>
          <cell r="J1546" t="str">
            <v xml:space="preserve"> </v>
          </cell>
          <cell r="K1546" t="str">
            <v>00361662</v>
          </cell>
          <cell r="N1546" t="str">
            <v>WACONGEN</v>
          </cell>
          <cell r="O1546" t="str">
            <v>Community Relations</v>
          </cell>
          <cell r="P1546" t="str">
            <v>No</v>
          </cell>
          <cell r="Q1546">
            <v>0</v>
          </cell>
          <cell r="R1546">
            <v>1900</v>
          </cell>
          <cell r="S1546">
            <v>0</v>
          </cell>
          <cell r="T1546">
            <v>0</v>
          </cell>
          <cell r="U1546">
            <v>0</v>
          </cell>
          <cell r="V1546">
            <v>0</v>
          </cell>
          <cell r="W1546">
            <v>1900</v>
          </cell>
          <cell r="X1546" t="str">
            <v>May2010-2011</v>
          </cell>
          <cell r="Y1546" t="str">
            <v>May2010-2011Community RelationsCONSER</v>
          </cell>
          <cell r="Z1546" t="str">
            <v>Community RelationsCRTBDCONSER</v>
          </cell>
          <cell r="AA1546" t="str">
            <v>May2010-2011WACONGEN</v>
          </cell>
          <cell r="AB1546" t="str">
            <v>Community RelationsCONSER</v>
          </cell>
          <cell r="AC1546" t="str">
            <v>NoCONSERCommunity RelationsCRTBD</v>
          </cell>
          <cell r="AD1546" t="str">
            <v>WACONGENMayMCCR</v>
          </cell>
          <cell r="AE1546" t="str">
            <v>Community RelationsCONSERCRTBDMay</v>
          </cell>
          <cell r="AF1546">
            <v>0</v>
          </cell>
          <cell r="AG1546">
            <v>1900</v>
          </cell>
          <cell r="AH1546">
            <v>0</v>
          </cell>
          <cell r="AI1546">
            <v>0</v>
          </cell>
          <cell r="AJ1546">
            <v>0</v>
          </cell>
          <cell r="AK1546">
            <v>0</v>
          </cell>
          <cell r="AL1546">
            <v>0</v>
          </cell>
          <cell r="AM1546">
            <v>0</v>
          </cell>
          <cell r="AN1546">
            <v>0</v>
          </cell>
          <cell r="AO1546">
            <v>1900</v>
          </cell>
          <cell r="AP1546">
            <v>0</v>
          </cell>
          <cell r="AQ1546">
            <v>0</v>
          </cell>
          <cell r="AR1546">
            <v>0</v>
          </cell>
          <cell r="AS1546">
            <v>0</v>
          </cell>
          <cell r="AT1546">
            <v>0</v>
          </cell>
          <cell r="AU1546">
            <v>0</v>
          </cell>
          <cell r="AV1546">
            <v>0</v>
          </cell>
        </row>
        <row r="1547">
          <cell r="A1547" t="str">
            <v>June</v>
          </cell>
          <cell r="B1547" t="str">
            <v>2010-2011</v>
          </cell>
          <cell r="C1547" t="str">
            <v>18226.512015.913</v>
          </cell>
          <cell r="D1547" t="str">
            <v>CONSER</v>
          </cell>
          <cell r="E1547" t="str">
            <v>MCCR</v>
          </cell>
          <cell r="F1547">
            <v>40716</v>
          </cell>
          <cell r="G1547">
            <v>26733</v>
          </cell>
          <cell r="H1547" t="str">
            <v>Clear Channel Broadcasting Inc</v>
          </cell>
          <cell r="I1547">
            <v>595</v>
          </cell>
          <cell r="J1547" t="str">
            <v>00142702</v>
          </cell>
          <cell r="K1547" t="str">
            <v>00361662</v>
          </cell>
          <cell r="L1547" t="str">
            <v>106-201110</v>
          </cell>
          <cell r="M1547" t="str">
            <v>Annual Print, Internet &amp;</v>
          </cell>
          <cell r="N1547" t="str">
            <v>WACONGEN</v>
          </cell>
          <cell r="O1547" t="str">
            <v>Radio</v>
          </cell>
          <cell r="P1547" t="str">
            <v>Yes</v>
          </cell>
          <cell r="Q1547">
            <v>595</v>
          </cell>
          <cell r="R1547">
            <v>0</v>
          </cell>
          <cell r="S1547">
            <v>0</v>
          </cell>
          <cell r="T1547">
            <v>0</v>
          </cell>
          <cell r="U1547">
            <v>595</v>
          </cell>
          <cell r="V1547">
            <v>0</v>
          </cell>
          <cell r="W1547">
            <v>0</v>
          </cell>
          <cell r="X1547" t="str">
            <v>June2010-2011</v>
          </cell>
          <cell r="Y1547" t="str">
            <v>June2010-2011RadioCONSER</v>
          </cell>
          <cell r="Z1547" t="str">
            <v>Radio26733CONSER</v>
          </cell>
          <cell r="AA1547" t="str">
            <v>June2010-2011WACONGEN</v>
          </cell>
          <cell r="AB1547" t="str">
            <v>RadioCONSER</v>
          </cell>
          <cell r="AC1547" t="str">
            <v>YesCONSERRadio26733</v>
          </cell>
          <cell r="AD1547" t="str">
            <v>WACONGENJuneMCCR</v>
          </cell>
          <cell r="AE1547" t="str">
            <v>RadioCONSER26733June</v>
          </cell>
          <cell r="AF1547">
            <v>0</v>
          </cell>
          <cell r="AG1547">
            <v>595</v>
          </cell>
          <cell r="AH1547">
            <v>0</v>
          </cell>
          <cell r="AI1547">
            <v>0</v>
          </cell>
          <cell r="AJ1547">
            <v>0</v>
          </cell>
          <cell r="AK1547">
            <v>0</v>
          </cell>
          <cell r="AL1547">
            <v>0</v>
          </cell>
          <cell r="AM1547">
            <v>0</v>
          </cell>
          <cell r="AN1547">
            <v>0</v>
          </cell>
          <cell r="AO1547">
            <v>0</v>
          </cell>
          <cell r="AP1547">
            <v>595</v>
          </cell>
          <cell r="AQ1547">
            <v>0</v>
          </cell>
          <cell r="AR1547">
            <v>0</v>
          </cell>
          <cell r="AS1547">
            <v>0</v>
          </cell>
          <cell r="AT1547">
            <v>0</v>
          </cell>
          <cell r="AU1547">
            <v>0</v>
          </cell>
          <cell r="AV1547">
            <v>0</v>
          </cell>
        </row>
        <row r="1548">
          <cell r="A1548" t="str">
            <v>June</v>
          </cell>
          <cell r="B1548" t="str">
            <v>2010-2011</v>
          </cell>
          <cell r="C1548" t="str">
            <v>18226.512015.913</v>
          </cell>
          <cell r="D1548" t="str">
            <v>CONSER</v>
          </cell>
          <cell r="E1548" t="str">
            <v>MCCR</v>
          </cell>
          <cell r="F1548">
            <v>40716</v>
          </cell>
          <cell r="G1548">
            <v>53405</v>
          </cell>
          <cell r="H1548" t="str">
            <v>Cox Radio WCFB FM</v>
          </cell>
          <cell r="I1548">
            <v>1062.5</v>
          </cell>
          <cell r="J1548" t="str">
            <v>00142706</v>
          </cell>
          <cell r="K1548" t="str">
            <v>00361662</v>
          </cell>
          <cell r="L1548" t="str">
            <v>IN-CFB-111054568</v>
          </cell>
          <cell r="M1548" t="str">
            <v>Annual Print, Internet &amp;</v>
          </cell>
          <cell r="N1548" t="str">
            <v>WACONGEN</v>
          </cell>
          <cell r="O1548" t="str">
            <v>Radio</v>
          </cell>
          <cell r="P1548" t="str">
            <v>Yes</v>
          </cell>
          <cell r="Q1548">
            <v>1062.5</v>
          </cell>
          <cell r="R1548">
            <v>0</v>
          </cell>
          <cell r="S1548">
            <v>0</v>
          </cell>
          <cell r="T1548">
            <v>0</v>
          </cell>
          <cell r="U1548">
            <v>1062.5</v>
          </cell>
          <cell r="V1548">
            <v>0</v>
          </cell>
          <cell r="W1548">
            <v>0</v>
          </cell>
          <cell r="X1548" t="str">
            <v>June2010-2011</v>
          </cell>
          <cell r="Y1548" t="str">
            <v>June2010-2011RadioCONSER</v>
          </cell>
          <cell r="Z1548" t="str">
            <v>Radio53405CONSER</v>
          </cell>
          <cell r="AA1548" t="str">
            <v>June2010-2011WACONGEN</v>
          </cell>
          <cell r="AB1548" t="str">
            <v>RadioCONSER</v>
          </cell>
          <cell r="AC1548" t="str">
            <v>YesCONSERRadio53405</v>
          </cell>
          <cell r="AD1548" t="str">
            <v>WACONGENJuneMCCR</v>
          </cell>
          <cell r="AE1548" t="str">
            <v>RadioCONSER53405June</v>
          </cell>
          <cell r="AF1548">
            <v>0</v>
          </cell>
          <cell r="AG1548">
            <v>1062.5</v>
          </cell>
          <cell r="AH1548">
            <v>0</v>
          </cell>
          <cell r="AI1548">
            <v>0</v>
          </cell>
          <cell r="AJ1548">
            <v>0</v>
          </cell>
          <cell r="AK1548">
            <v>0</v>
          </cell>
          <cell r="AL1548">
            <v>0</v>
          </cell>
          <cell r="AM1548">
            <v>0</v>
          </cell>
          <cell r="AN1548">
            <v>0</v>
          </cell>
          <cell r="AO1548">
            <v>0</v>
          </cell>
          <cell r="AP1548">
            <v>1062.5</v>
          </cell>
          <cell r="AQ1548">
            <v>0</v>
          </cell>
          <cell r="AR1548">
            <v>0</v>
          </cell>
          <cell r="AS1548">
            <v>0</v>
          </cell>
          <cell r="AT1548">
            <v>0</v>
          </cell>
          <cell r="AU1548">
            <v>0</v>
          </cell>
          <cell r="AV1548">
            <v>0</v>
          </cell>
        </row>
        <row r="1549">
          <cell r="A1549" t="str">
            <v>June</v>
          </cell>
          <cell r="B1549" t="str">
            <v>2010-2011</v>
          </cell>
          <cell r="C1549" t="str">
            <v>18226.512015.913</v>
          </cell>
          <cell r="D1549" t="str">
            <v>CONSER</v>
          </cell>
          <cell r="E1549" t="str">
            <v>MCCR</v>
          </cell>
          <cell r="F1549">
            <v>40718</v>
          </cell>
          <cell r="G1549" t="str">
            <v>179639-ON</v>
          </cell>
          <cell r="H1549" t="str">
            <v>St Cloud In The News LLC</v>
          </cell>
          <cell r="I1549">
            <v>80</v>
          </cell>
          <cell r="J1549" t="str">
            <v>00142733</v>
          </cell>
          <cell r="K1549" t="str">
            <v>00361662</v>
          </cell>
          <cell r="L1549" t="str">
            <v>13297</v>
          </cell>
          <cell r="M1549" t="str">
            <v>Annual Print, Internet &amp;</v>
          </cell>
          <cell r="N1549" t="str">
            <v>WACONGEN</v>
          </cell>
          <cell r="O1549" t="str">
            <v>Online</v>
          </cell>
          <cell r="P1549" t="str">
            <v>Yes</v>
          </cell>
          <cell r="Q1549">
            <v>80</v>
          </cell>
          <cell r="R1549">
            <v>0</v>
          </cell>
          <cell r="S1549">
            <v>0</v>
          </cell>
          <cell r="T1549">
            <v>0</v>
          </cell>
          <cell r="U1549">
            <v>80</v>
          </cell>
          <cell r="V1549">
            <v>0</v>
          </cell>
          <cell r="W1549">
            <v>0</v>
          </cell>
          <cell r="X1549" t="str">
            <v>June2010-2011</v>
          </cell>
          <cell r="Y1549" t="str">
            <v>June2010-2011OnlineCONSER</v>
          </cell>
          <cell r="Z1549" t="str">
            <v>Online179639-ONCONSER</v>
          </cell>
          <cell r="AA1549" t="str">
            <v>June2010-2011WACONGEN</v>
          </cell>
          <cell r="AB1549" t="str">
            <v>OnlineCONSER</v>
          </cell>
          <cell r="AC1549" t="str">
            <v>YesCONSEROnline179639-ON</v>
          </cell>
          <cell r="AD1549" t="str">
            <v>WACONGENJuneMCCR</v>
          </cell>
          <cell r="AE1549" t="str">
            <v>OnlineCONSER179639-ONJune</v>
          </cell>
          <cell r="AF1549">
            <v>0</v>
          </cell>
          <cell r="AG1549">
            <v>80</v>
          </cell>
          <cell r="AH1549">
            <v>0</v>
          </cell>
          <cell r="AI1549">
            <v>0</v>
          </cell>
          <cell r="AJ1549">
            <v>0</v>
          </cell>
          <cell r="AK1549">
            <v>0</v>
          </cell>
          <cell r="AL1549">
            <v>0</v>
          </cell>
          <cell r="AM1549">
            <v>0</v>
          </cell>
          <cell r="AN1549">
            <v>0</v>
          </cell>
          <cell r="AO1549">
            <v>0</v>
          </cell>
          <cell r="AP1549">
            <v>80</v>
          </cell>
          <cell r="AQ1549">
            <v>0</v>
          </cell>
          <cell r="AR1549">
            <v>0</v>
          </cell>
          <cell r="AS1549">
            <v>0</v>
          </cell>
          <cell r="AT1549">
            <v>0</v>
          </cell>
          <cell r="AU1549">
            <v>0</v>
          </cell>
          <cell r="AV1549">
            <v>0</v>
          </cell>
        </row>
        <row r="1550">
          <cell r="A1550" t="str">
            <v>June</v>
          </cell>
          <cell r="B1550" t="str">
            <v>2010-2011</v>
          </cell>
          <cell r="C1550" t="str">
            <v>18226.512015.913</v>
          </cell>
          <cell r="D1550" t="str">
            <v>CONSER</v>
          </cell>
          <cell r="E1550" t="str">
            <v>MCCR</v>
          </cell>
          <cell r="F1550">
            <v>40718</v>
          </cell>
          <cell r="G1550">
            <v>113012</v>
          </cell>
          <cell r="H1550" t="str">
            <v>WFTV Inc</v>
          </cell>
          <cell r="I1550">
            <v>9086.5</v>
          </cell>
          <cell r="J1550" t="str">
            <v>00142736</v>
          </cell>
          <cell r="K1550" t="str">
            <v>00361662</v>
          </cell>
          <cell r="L1550" t="str">
            <v>496199</v>
          </cell>
          <cell r="M1550" t="str">
            <v>Annual Print, Internet &amp;</v>
          </cell>
          <cell r="N1550" t="str">
            <v>WACONGEN</v>
          </cell>
          <cell r="O1550" t="str">
            <v>Television</v>
          </cell>
          <cell r="P1550" t="str">
            <v>Yes</v>
          </cell>
          <cell r="Q1550">
            <v>9086.5</v>
          </cell>
          <cell r="R1550">
            <v>0</v>
          </cell>
          <cell r="S1550">
            <v>0</v>
          </cell>
          <cell r="T1550">
            <v>0</v>
          </cell>
          <cell r="U1550">
            <v>9086.5</v>
          </cell>
          <cell r="V1550">
            <v>0</v>
          </cell>
          <cell r="W1550">
            <v>0</v>
          </cell>
          <cell r="X1550" t="str">
            <v>June2010-2011</v>
          </cell>
          <cell r="Y1550" t="str">
            <v>June2010-2011TelevisionCONSER</v>
          </cell>
          <cell r="Z1550" t="str">
            <v>Television113012CONSER</v>
          </cell>
          <cell r="AA1550" t="str">
            <v>June2010-2011WACONGEN</v>
          </cell>
          <cell r="AB1550" t="str">
            <v>TelevisionCONSER</v>
          </cell>
          <cell r="AC1550" t="str">
            <v>YesCONSERTelevision113012</v>
          </cell>
          <cell r="AD1550" t="str">
            <v>WACONGENJuneMCCR</v>
          </cell>
          <cell r="AE1550" t="str">
            <v>TelevisionCONSER113012June</v>
          </cell>
          <cell r="AF1550">
            <v>0</v>
          </cell>
          <cell r="AG1550">
            <v>9086.5</v>
          </cell>
          <cell r="AH1550">
            <v>0</v>
          </cell>
          <cell r="AI1550">
            <v>0</v>
          </cell>
          <cell r="AJ1550">
            <v>0</v>
          </cell>
          <cell r="AK1550">
            <v>0</v>
          </cell>
          <cell r="AL1550">
            <v>0</v>
          </cell>
          <cell r="AM1550">
            <v>0</v>
          </cell>
          <cell r="AN1550">
            <v>0</v>
          </cell>
          <cell r="AO1550">
            <v>0</v>
          </cell>
          <cell r="AP1550">
            <v>9086.5</v>
          </cell>
          <cell r="AQ1550">
            <v>0</v>
          </cell>
          <cell r="AR1550">
            <v>0</v>
          </cell>
          <cell r="AS1550">
            <v>0</v>
          </cell>
          <cell r="AT1550">
            <v>0</v>
          </cell>
          <cell r="AU1550">
            <v>0</v>
          </cell>
          <cell r="AV1550">
            <v>0</v>
          </cell>
        </row>
        <row r="1551">
          <cell r="A1551" t="str">
            <v>June</v>
          </cell>
          <cell r="B1551" t="str">
            <v>2010-2011</v>
          </cell>
          <cell r="C1551" t="str">
            <v>18226.512015.913</v>
          </cell>
          <cell r="D1551" t="str">
            <v>CONSER</v>
          </cell>
          <cell r="E1551" t="str">
            <v>MCCR</v>
          </cell>
          <cell r="F1551">
            <v>40721</v>
          </cell>
          <cell r="G1551" t="str">
            <v>OTHTBD</v>
          </cell>
          <cell r="H1551" t="str">
            <v>Abbott Printing</v>
          </cell>
          <cell r="I1551">
            <v>635.5</v>
          </cell>
          <cell r="J1551" t="str">
            <v xml:space="preserve"> </v>
          </cell>
          <cell r="K1551" t="str">
            <v>00388296</v>
          </cell>
          <cell r="L1551" t="str">
            <v>AMX036866411155501</v>
          </cell>
          <cell r="M1551" t="str">
            <v>Water Conservation Calendar</v>
          </cell>
          <cell r="N1551" t="str">
            <v>WACONGEN</v>
          </cell>
          <cell r="O1551" t="str">
            <v>Other Promo</v>
          </cell>
          <cell r="P1551" t="str">
            <v>No</v>
          </cell>
          <cell r="Q1551">
            <v>0</v>
          </cell>
          <cell r="R1551">
            <v>635.5</v>
          </cell>
          <cell r="S1551">
            <v>0</v>
          </cell>
          <cell r="T1551">
            <v>0</v>
          </cell>
          <cell r="U1551">
            <v>0</v>
          </cell>
          <cell r="V1551">
            <v>0</v>
          </cell>
          <cell r="W1551">
            <v>635.5</v>
          </cell>
          <cell r="X1551" t="str">
            <v>June2010-2011</v>
          </cell>
          <cell r="Y1551" t="str">
            <v>June2010-2011Other PromoCONSER</v>
          </cell>
          <cell r="Z1551" t="str">
            <v>Other PromoOTHTBDCONSER</v>
          </cell>
          <cell r="AA1551" t="str">
            <v>June2010-2011WACONGEN</v>
          </cell>
          <cell r="AB1551" t="str">
            <v>Other PromoCONSER</v>
          </cell>
          <cell r="AC1551" t="str">
            <v>NoCONSEROther PromoOTHTBD</v>
          </cell>
          <cell r="AD1551" t="str">
            <v>WACONGENJuneMCCR</v>
          </cell>
          <cell r="AE1551" t="str">
            <v>Other PromoCONSEROTHTBDJune</v>
          </cell>
          <cell r="AF1551">
            <v>0</v>
          </cell>
          <cell r="AG1551">
            <v>635.5</v>
          </cell>
          <cell r="AH1551">
            <v>0</v>
          </cell>
          <cell r="AI1551">
            <v>0</v>
          </cell>
          <cell r="AJ1551">
            <v>0</v>
          </cell>
          <cell r="AK1551">
            <v>0</v>
          </cell>
          <cell r="AL1551">
            <v>0</v>
          </cell>
          <cell r="AM1551">
            <v>0</v>
          </cell>
          <cell r="AN1551">
            <v>0</v>
          </cell>
          <cell r="AO1551">
            <v>0</v>
          </cell>
          <cell r="AP1551">
            <v>635.5</v>
          </cell>
          <cell r="AQ1551">
            <v>0</v>
          </cell>
          <cell r="AR1551">
            <v>0</v>
          </cell>
          <cell r="AS1551">
            <v>0</v>
          </cell>
          <cell r="AT1551">
            <v>0</v>
          </cell>
          <cell r="AU1551">
            <v>0</v>
          </cell>
          <cell r="AV1551">
            <v>0</v>
          </cell>
        </row>
        <row r="1552">
          <cell r="A1552" t="str">
            <v>June</v>
          </cell>
          <cell r="B1552" t="str">
            <v>2010-2011</v>
          </cell>
          <cell r="C1552" t="str">
            <v>18226.512015.913</v>
          </cell>
          <cell r="D1552" t="str">
            <v>CONSER</v>
          </cell>
          <cell r="E1552" t="str">
            <v>MCCR</v>
          </cell>
          <cell r="F1552">
            <v>40721</v>
          </cell>
          <cell r="G1552" t="str">
            <v>110111-ON</v>
          </cell>
          <cell r="H1552" t="str">
            <v>La Prensa</v>
          </cell>
          <cell r="I1552">
            <v>150</v>
          </cell>
          <cell r="J1552" t="str">
            <v>00142769</v>
          </cell>
          <cell r="K1552" t="str">
            <v>00361662</v>
          </cell>
          <cell r="L1552" t="str">
            <v>21159</v>
          </cell>
          <cell r="M1552" t="str">
            <v>Annual Print, Internet &amp;</v>
          </cell>
          <cell r="N1552" t="str">
            <v>WACONGEN</v>
          </cell>
          <cell r="O1552" t="str">
            <v>Online</v>
          </cell>
          <cell r="P1552" t="str">
            <v>Yes</v>
          </cell>
          <cell r="Q1552">
            <v>150</v>
          </cell>
          <cell r="R1552">
            <v>0</v>
          </cell>
          <cell r="S1552">
            <v>0</v>
          </cell>
          <cell r="T1552">
            <v>0</v>
          </cell>
          <cell r="U1552">
            <v>150</v>
          </cell>
          <cell r="V1552">
            <v>0</v>
          </cell>
          <cell r="W1552">
            <v>0</v>
          </cell>
          <cell r="X1552" t="str">
            <v>June2010-2011</v>
          </cell>
          <cell r="Y1552" t="str">
            <v>June2010-2011OnlineCONSER</v>
          </cell>
          <cell r="Z1552" t="str">
            <v>Online110111-ONCONSER</v>
          </cell>
          <cell r="AA1552" t="str">
            <v>June2010-2011WACONGEN</v>
          </cell>
          <cell r="AB1552" t="str">
            <v>OnlineCONSER</v>
          </cell>
          <cell r="AC1552" t="str">
            <v>YesCONSEROnline110111-ON</v>
          </cell>
          <cell r="AD1552" t="str">
            <v>WACONGENJuneMCCR</v>
          </cell>
          <cell r="AE1552" t="str">
            <v>OnlineCONSER110111-ONJune</v>
          </cell>
          <cell r="AF1552">
            <v>0</v>
          </cell>
          <cell r="AG1552">
            <v>150</v>
          </cell>
          <cell r="AH1552">
            <v>0</v>
          </cell>
          <cell r="AI1552">
            <v>0</v>
          </cell>
          <cell r="AJ1552">
            <v>0</v>
          </cell>
          <cell r="AK1552">
            <v>0</v>
          </cell>
          <cell r="AL1552">
            <v>0</v>
          </cell>
          <cell r="AM1552">
            <v>0</v>
          </cell>
          <cell r="AN1552">
            <v>0</v>
          </cell>
          <cell r="AO1552">
            <v>0</v>
          </cell>
          <cell r="AP1552">
            <v>150</v>
          </cell>
          <cell r="AQ1552">
            <v>0</v>
          </cell>
          <cell r="AR1552">
            <v>0</v>
          </cell>
          <cell r="AS1552">
            <v>0</v>
          </cell>
          <cell r="AT1552">
            <v>0</v>
          </cell>
          <cell r="AU1552">
            <v>0</v>
          </cell>
          <cell r="AV1552">
            <v>0</v>
          </cell>
        </row>
        <row r="1553">
          <cell r="A1553" t="str">
            <v>July</v>
          </cell>
          <cell r="B1553" t="str">
            <v>2010-2011</v>
          </cell>
          <cell r="C1553" t="str">
            <v>18225.512015.913</v>
          </cell>
          <cell r="D1553" t="str">
            <v>CONSER</v>
          </cell>
          <cell r="E1553" t="str">
            <v>MCCR</v>
          </cell>
          <cell r="F1553">
            <v>40735</v>
          </cell>
          <cell r="G1553">
            <v>26733</v>
          </cell>
          <cell r="H1553" t="str">
            <v>Clear Channel Broadcasting Inc</v>
          </cell>
          <cell r="I1553">
            <v>125</v>
          </cell>
          <cell r="J1553" t="str">
            <v>00142944</v>
          </cell>
          <cell r="K1553" t="str">
            <v xml:space="preserve"> </v>
          </cell>
          <cell r="L1553" t="str">
            <v>106-201862</v>
          </cell>
          <cell r="M1553" t="str">
            <v>Annual Print, Internet &amp;</v>
          </cell>
          <cell r="N1553" t="str">
            <v>WACONGEN</v>
          </cell>
          <cell r="O1553" t="str">
            <v>Radio</v>
          </cell>
          <cell r="P1553" t="str">
            <v>Yes</v>
          </cell>
          <cell r="Q1553">
            <v>125</v>
          </cell>
          <cell r="R1553">
            <v>0</v>
          </cell>
          <cell r="S1553">
            <v>0</v>
          </cell>
          <cell r="T1553">
            <v>0</v>
          </cell>
          <cell r="U1553">
            <v>125</v>
          </cell>
          <cell r="V1553">
            <v>0</v>
          </cell>
          <cell r="W1553">
            <v>0</v>
          </cell>
          <cell r="X1553" t="str">
            <v>July2010-2011</v>
          </cell>
          <cell r="Y1553" t="str">
            <v>July2010-2011RadioCONSER</v>
          </cell>
          <cell r="Z1553" t="str">
            <v>Radio26733CONSER</v>
          </cell>
          <cell r="AA1553" t="str">
            <v>July2010-2011WACONGEN</v>
          </cell>
          <cell r="AB1553" t="str">
            <v>RadioCONSER</v>
          </cell>
          <cell r="AC1553" t="str">
            <v>YesCONSERRadio26733</v>
          </cell>
          <cell r="AD1553" t="str">
            <v>WACONGENJulyMCCR</v>
          </cell>
          <cell r="AE1553" t="str">
            <v>RadioCONSER26733July</v>
          </cell>
          <cell r="AF1553">
            <v>0</v>
          </cell>
          <cell r="AG1553">
            <v>125</v>
          </cell>
          <cell r="AH1553">
            <v>0</v>
          </cell>
          <cell r="AI1553">
            <v>0</v>
          </cell>
          <cell r="AJ1553">
            <v>0</v>
          </cell>
          <cell r="AK1553">
            <v>0</v>
          </cell>
          <cell r="AL1553">
            <v>0</v>
          </cell>
          <cell r="AM1553">
            <v>0</v>
          </cell>
          <cell r="AN1553">
            <v>0</v>
          </cell>
          <cell r="AO1553">
            <v>0</v>
          </cell>
          <cell r="AP1553">
            <v>0</v>
          </cell>
          <cell r="AQ1553">
            <v>125</v>
          </cell>
          <cell r="AR1553">
            <v>0</v>
          </cell>
          <cell r="AS1553">
            <v>0</v>
          </cell>
          <cell r="AT1553">
            <v>0</v>
          </cell>
          <cell r="AU1553">
            <v>0</v>
          </cell>
          <cell r="AV1553">
            <v>0</v>
          </cell>
        </row>
        <row r="1554">
          <cell r="A1554" t="str">
            <v>July</v>
          </cell>
          <cell r="B1554" t="str">
            <v>2010-2011</v>
          </cell>
          <cell r="C1554" t="str">
            <v>18226.512015.913</v>
          </cell>
          <cell r="D1554" t="str">
            <v>CONSER</v>
          </cell>
          <cell r="E1554" t="str">
            <v>MCCR</v>
          </cell>
          <cell r="F1554">
            <v>40735</v>
          </cell>
          <cell r="G1554">
            <v>26733</v>
          </cell>
          <cell r="H1554" t="str">
            <v>Clear Channel Broadcasting Inc</v>
          </cell>
          <cell r="I1554">
            <v>1419.5</v>
          </cell>
          <cell r="J1554" t="str">
            <v>00142944</v>
          </cell>
          <cell r="K1554" t="str">
            <v xml:space="preserve"> </v>
          </cell>
          <cell r="L1554" t="str">
            <v>106-200797</v>
          </cell>
          <cell r="M1554" t="str">
            <v>Annual Print, Internet &amp;</v>
          </cell>
          <cell r="N1554" t="str">
            <v>WACONGEN</v>
          </cell>
          <cell r="O1554" t="str">
            <v>Radio</v>
          </cell>
          <cell r="P1554" t="str">
            <v>Yes</v>
          </cell>
          <cell r="Q1554">
            <v>1419.5</v>
          </cell>
          <cell r="R1554">
            <v>0</v>
          </cell>
          <cell r="S1554">
            <v>0</v>
          </cell>
          <cell r="T1554">
            <v>0</v>
          </cell>
          <cell r="U1554">
            <v>1419.5</v>
          </cell>
          <cell r="V1554">
            <v>0</v>
          </cell>
          <cell r="W1554">
            <v>0</v>
          </cell>
          <cell r="X1554" t="str">
            <v>July2010-2011</v>
          </cell>
          <cell r="Y1554" t="str">
            <v>July2010-2011RadioCONSER</v>
          </cell>
          <cell r="Z1554" t="str">
            <v>Radio26733CONSER</v>
          </cell>
          <cell r="AA1554" t="str">
            <v>July2010-2011WACONGEN</v>
          </cell>
          <cell r="AB1554" t="str">
            <v>RadioCONSER</v>
          </cell>
          <cell r="AC1554" t="str">
            <v>YesCONSERRadio26733</v>
          </cell>
          <cell r="AD1554" t="str">
            <v>WACONGENJulyMCCR</v>
          </cell>
          <cell r="AE1554" t="str">
            <v>RadioCONSER26733July</v>
          </cell>
          <cell r="AF1554">
            <v>0</v>
          </cell>
          <cell r="AG1554">
            <v>1419.5</v>
          </cell>
          <cell r="AH1554">
            <v>0</v>
          </cell>
          <cell r="AI1554">
            <v>0</v>
          </cell>
          <cell r="AJ1554">
            <v>0</v>
          </cell>
          <cell r="AK1554">
            <v>0</v>
          </cell>
          <cell r="AL1554">
            <v>0</v>
          </cell>
          <cell r="AM1554">
            <v>0</v>
          </cell>
          <cell r="AN1554">
            <v>0</v>
          </cell>
          <cell r="AO1554">
            <v>0</v>
          </cell>
          <cell r="AP1554">
            <v>0</v>
          </cell>
          <cell r="AQ1554">
            <v>1419.5</v>
          </cell>
          <cell r="AR1554">
            <v>0</v>
          </cell>
          <cell r="AS1554">
            <v>0</v>
          </cell>
          <cell r="AT1554">
            <v>0</v>
          </cell>
          <cell r="AU1554">
            <v>0</v>
          </cell>
          <cell r="AV1554">
            <v>0</v>
          </cell>
        </row>
        <row r="1555">
          <cell r="A1555" t="str">
            <v>July</v>
          </cell>
          <cell r="B1555" t="str">
            <v>2010-2011</v>
          </cell>
          <cell r="C1555" t="str">
            <v>18226.512015.913</v>
          </cell>
          <cell r="D1555" t="str">
            <v>CONSER</v>
          </cell>
          <cell r="E1555" t="str">
            <v>MCCR</v>
          </cell>
          <cell r="F1555">
            <v>40749</v>
          </cell>
          <cell r="G1555">
            <v>26733</v>
          </cell>
          <cell r="H1555" t="str">
            <v>Clear Channel Broadcasting Inc</v>
          </cell>
          <cell r="I1555">
            <v>1415.25</v>
          </cell>
          <cell r="J1555" t="str">
            <v>00143181</v>
          </cell>
          <cell r="K1555" t="str">
            <v xml:space="preserve"> </v>
          </cell>
          <cell r="L1555" t="str">
            <v>106-199561</v>
          </cell>
          <cell r="M1555" t="str">
            <v>Annual Print, Internet &amp;</v>
          </cell>
          <cell r="N1555" t="str">
            <v>WACONGEN</v>
          </cell>
          <cell r="O1555" t="str">
            <v>Radio</v>
          </cell>
          <cell r="P1555" t="str">
            <v>Yes</v>
          </cell>
          <cell r="Q1555">
            <v>1415.25</v>
          </cell>
          <cell r="R1555">
            <v>0</v>
          </cell>
          <cell r="S1555">
            <v>0</v>
          </cell>
          <cell r="T1555">
            <v>0</v>
          </cell>
          <cell r="U1555">
            <v>1415.25</v>
          </cell>
          <cell r="V1555">
            <v>0</v>
          </cell>
          <cell r="W1555">
            <v>0</v>
          </cell>
          <cell r="X1555" t="str">
            <v>July2010-2011</v>
          </cell>
          <cell r="Y1555" t="str">
            <v>July2010-2011RadioCONSER</v>
          </cell>
          <cell r="Z1555" t="str">
            <v>Radio26733CONSER</v>
          </cell>
          <cell r="AA1555" t="str">
            <v>July2010-2011WACONGEN</v>
          </cell>
          <cell r="AB1555" t="str">
            <v>RadioCONSER</v>
          </cell>
          <cell r="AC1555" t="str">
            <v>YesCONSERRadio26733</v>
          </cell>
          <cell r="AD1555" t="str">
            <v>WACONGENJulyMCCR</v>
          </cell>
          <cell r="AE1555" t="str">
            <v>RadioCONSER26733July</v>
          </cell>
          <cell r="AF1555">
            <v>0</v>
          </cell>
          <cell r="AG1555">
            <v>1415.25</v>
          </cell>
          <cell r="AH1555">
            <v>0</v>
          </cell>
          <cell r="AI1555">
            <v>0</v>
          </cell>
          <cell r="AJ1555">
            <v>0</v>
          </cell>
          <cell r="AK1555">
            <v>0</v>
          </cell>
          <cell r="AL1555">
            <v>0</v>
          </cell>
          <cell r="AM1555">
            <v>0</v>
          </cell>
          <cell r="AN1555">
            <v>0</v>
          </cell>
          <cell r="AO1555">
            <v>0</v>
          </cell>
          <cell r="AP1555">
            <v>0</v>
          </cell>
          <cell r="AQ1555">
            <v>1415.25</v>
          </cell>
          <cell r="AR1555">
            <v>0</v>
          </cell>
          <cell r="AS1555">
            <v>0</v>
          </cell>
          <cell r="AT1555">
            <v>0</v>
          </cell>
          <cell r="AU1555">
            <v>0</v>
          </cell>
          <cell r="AV1555">
            <v>0</v>
          </cell>
        </row>
        <row r="1556">
          <cell r="A1556" t="str">
            <v>July</v>
          </cell>
          <cell r="B1556" t="str">
            <v>2010-2011</v>
          </cell>
          <cell r="C1556" t="str">
            <v>18226.512015.913</v>
          </cell>
          <cell r="D1556" t="str">
            <v>CONSER</v>
          </cell>
          <cell r="E1556" t="str">
            <v>MCCR</v>
          </cell>
          <cell r="F1556">
            <v>40750</v>
          </cell>
          <cell r="G1556">
            <v>163797</v>
          </cell>
          <cell r="H1556" t="str">
            <v>Clear Channel Outdoor</v>
          </cell>
          <cell r="I1556">
            <v>1000</v>
          </cell>
          <cell r="J1556" t="str">
            <v>00143217</v>
          </cell>
          <cell r="K1556" t="str">
            <v xml:space="preserve"> </v>
          </cell>
          <cell r="L1556" t="str">
            <v>17047503</v>
          </cell>
          <cell r="M1556" t="str">
            <v>Annual Print, Internet &amp;</v>
          </cell>
          <cell r="N1556" t="str">
            <v>WACONGEN</v>
          </cell>
          <cell r="O1556" t="str">
            <v>Outdoor</v>
          </cell>
          <cell r="P1556" t="str">
            <v>Yes</v>
          </cell>
          <cell r="Q1556">
            <v>1000</v>
          </cell>
          <cell r="R1556">
            <v>0</v>
          </cell>
          <cell r="S1556">
            <v>0</v>
          </cell>
          <cell r="T1556">
            <v>0</v>
          </cell>
          <cell r="U1556">
            <v>1000</v>
          </cell>
          <cell r="V1556">
            <v>0</v>
          </cell>
          <cell r="W1556">
            <v>0</v>
          </cell>
          <cell r="X1556" t="str">
            <v>July2010-2011</v>
          </cell>
          <cell r="Y1556" t="str">
            <v>July2010-2011OutdoorCONSER</v>
          </cell>
          <cell r="Z1556" t="str">
            <v>Outdoor163797CONSER</v>
          </cell>
          <cell r="AA1556" t="str">
            <v>July2010-2011WACONGEN</v>
          </cell>
          <cell r="AB1556" t="str">
            <v>OutdoorCONSER</v>
          </cell>
          <cell r="AC1556" t="str">
            <v>YesCONSEROutdoor163797</v>
          </cell>
          <cell r="AD1556" t="str">
            <v>WACONGENJulyMCCR</v>
          </cell>
          <cell r="AE1556" t="str">
            <v>OutdoorCONSER163797July</v>
          </cell>
          <cell r="AF1556">
            <v>0</v>
          </cell>
          <cell r="AG1556">
            <v>1000</v>
          </cell>
          <cell r="AH1556">
            <v>0</v>
          </cell>
          <cell r="AI1556">
            <v>0</v>
          </cell>
          <cell r="AJ1556">
            <v>0</v>
          </cell>
          <cell r="AK1556">
            <v>0</v>
          </cell>
          <cell r="AL1556">
            <v>0</v>
          </cell>
          <cell r="AM1556">
            <v>0</v>
          </cell>
          <cell r="AN1556">
            <v>0</v>
          </cell>
          <cell r="AO1556">
            <v>0</v>
          </cell>
          <cell r="AP1556">
            <v>0</v>
          </cell>
          <cell r="AQ1556">
            <v>1000</v>
          </cell>
          <cell r="AR1556">
            <v>0</v>
          </cell>
          <cell r="AS1556">
            <v>0</v>
          </cell>
          <cell r="AT1556">
            <v>0</v>
          </cell>
          <cell r="AU1556">
            <v>0</v>
          </cell>
          <cell r="AV1556">
            <v>0</v>
          </cell>
        </row>
        <row r="1557">
          <cell r="A1557" t="str">
            <v>July</v>
          </cell>
          <cell r="B1557" t="str">
            <v>2010-2011</v>
          </cell>
          <cell r="C1557" t="str">
            <v>18226.512015.913</v>
          </cell>
          <cell r="D1557" t="str">
            <v>CONSER</v>
          </cell>
          <cell r="E1557" t="str">
            <v>MCCR</v>
          </cell>
          <cell r="F1557">
            <v>40750</v>
          </cell>
          <cell r="G1557">
            <v>33000</v>
          </cell>
          <cell r="H1557" t="str">
            <v>Warden Company</v>
          </cell>
          <cell r="I1557">
            <v>807.5</v>
          </cell>
          <cell r="J1557" t="str">
            <v xml:space="preserve"> </v>
          </cell>
          <cell r="K1557" t="str">
            <v>00361662</v>
          </cell>
          <cell r="L1557" t="str">
            <v>AMX020448111171501</v>
          </cell>
          <cell r="M1557" t="str">
            <v>JEAN GUIDAN18226</v>
          </cell>
          <cell r="N1557" t="str">
            <v>WACONGEN</v>
          </cell>
          <cell r="O1557" t="str">
            <v>Other Promo</v>
          </cell>
          <cell r="P1557" t="str">
            <v>No</v>
          </cell>
          <cell r="Q1557">
            <v>0</v>
          </cell>
          <cell r="R1557">
            <v>807.5</v>
          </cell>
          <cell r="S1557">
            <v>0</v>
          </cell>
          <cell r="T1557">
            <v>0</v>
          </cell>
          <cell r="U1557">
            <v>0</v>
          </cell>
          <cell r="V1557">
            <v>0</v>
          </cell>
          <cell r="W1557">
            <v>807.5</v>
          </cell>
          <cell r="X1557" t="str">
            <v>July2010-2011</v>
          </cell>
          <cell r="Y1557" t="str">
            <v>July2010-2011Other PromoCONSER</v>
          </cell>
          <cell r="Z1557" t="str">
            <v>Other Promo33000CONSER</v>
          </cell>
          <cell r="AA1557" t="str">
            <v>July2010-2011WACONGEN</v>
          </cell>
          <cell r="AB1557" t="str">
            <v>Other PromoCONSER</v>
          </cell>
          <cell r="AC1557" t="str">
            <v>NoCONSEROther Promo33000</v>
          </cell>
          <cell r="AD1557" t="str">
            <v>WACONGENJulyMCCR</v>
          </cell>
          <cell r="AE1557" t="str">
            <v>Other PromoCONSER33000July</v>
          </cell>
          <cell r="AF1557">
            <v>0</v>
          </cell>
          <cell r="AG1557">
            <v>807.5</v>
          </cell>
          <cell r="AH1557">
            <v>0</v>
          </cell>
          <cell r="AI1557">
            <v>0</v>
          </cell>
          <cell r="AJ1557">
            <v>0</v>
          </cell>
          <cell r="AK1557">
            <v>0</v>
          </cell>
          <cell r="AL1557">
            <v>0</v>
          </cell>
          <cell r="AM1557">
            <v>0</v>
          </cell>
          <cell r="AN1557">
            <v>0</v>
          </cell>
          <cell r="AO1557">
            <v>0</v>
          </cell>
          <cell r="AP1557">
            <v>0</v>
          </cell>
          <cell r="AQ1557">
            <v>807.5</v>
          </cell>
          <cell r="AR1557">
            <v>0</v>
          </cell>
          <cell r="AS1557">
            <v>0</v>
          </cell>
          <cell r="AT1557">
            <v>0</v>
          </cell>
          <cell r="AU1557">
            <v>0</v>
          </cell>
          <cell r="AV1557">
            <v>0</v>
          </cell>
        </row>
        <row r="1558">
          <cell r="A1558" t="str">
            <v>August</v>
          </cell>
          <cell r="B1558" t="str">
            <v>2010-2011</v>
          </cell>
          <cell r="C1558" t="str">
            <v>18225.512014.912</v>
          </cell>
          <cell r="D1558" t="str">
            <v>CONSER</v>
          </cell>
          <cell r="E1558" t="str">
            <v>MCCR</v>
          </cell>
          <cell r="F1558">
            <v>40766</v>
          </cell>
          <cell r="G1558">
            <v>110111</v>
          </cell>
          <cell r="H1558" t="str">
            <v>La Prensa</v>
          </cell>
          <cell r="I1558">
            <v>303</v>
          </cell>
          <cell r="J1558" t="str">
            <v>00143433</v>
          </cell>
          <cell r="K1558" t="str">
            <v xml:space="preserve"> </v>
          </cell>
          <cell r="L1558" t="str">
            <v>22377</v>
          </cell>
          <cell r="M1558" t="str">
            <v>Annual Print, Internet &amp;</v>
          </cell>
          <cell r="N1558" t="str">
            <v>WACONGEN</v>
          </cell>
          <cell r="O1558" t="str">
            <v>Print-Newspaper</v>
          </cell>
          <cell r="P1558" t="str">
            <v>Yes</v>
          </cell>
          <cell r="Q1558">
            <v>303</v>
          </cell>
          <cell r="R1558">
            <v>0</v>
          </cell>
          <cell r="S1558">
            <v>0</v>
          </cell>
          <cell r="T1558">
            <v>0</v>
          </cell>
          <cell r="U1558">
            <v>303</v>
          </cell>
          <cell r="V1558">
            <v>0</v>
          </cell>
          <cell r="W1558">
            <v>0</v>
          </cell>
          <cell r="X1558" t="str">
            <v>August2010-2011</v>
          </cell>
          <cell r="Y1558" t="str">
            <v>August2010-2011Print-NewspaperCONSER</v>
          </cell>
          <cell r="Z1558" t="str">
            <v>Print-Newspaper110111CONSER</v>
          </cell>
          <cell r="AA1558" t="str">
            <v>August2010-2011WACONGEN</v>
          </cell>
          <cell r="AB1558" t="str">
            <v>Print-NewspaperCONSER</v>
          </cell>
          <cell r="AC1558" t="str">
            <v>YesCONSERPrint-Newspaper110111</v>
          </cell>
          <cell r="AD1558" t="str">
            <v>WACONGENAugustMCCR</v>
          </cell>
          <cell r="AE1558" t="str">
            <v>Print-NewspaperCONSER110111August</v>
          </cell>
          <cell r="AF1558">
            <v>0</v>
          </cell>
          <cell r="AG1558">
            <v>303</v>
          </cell>
          <cell r="AH1558">
            <v>0</v>
          </cell>
          <cell r="AI1558">
            <v>0</v>
          </cell>
          <cell r="AJ1558">
            <v>0</v>
          </cell>
          <cell r="AK1558">
            <v>0</v>
          </cell>
          <cell r="AL1558">
            <v>0</v>
          </cell>
          <cell r="AM1558">
            <v>0</v>
          </cell>
          <cell r="AN1558">
            <v>0</v>
          </cell>
          <cell r="AO1558">
            <v>0</v>
          </cell>
          <cell r="AP1558">
            <v>0</v>
          </cell>
          <cell r="AQ1558">
            <v>0</v>
          </cell>
          <cell r="AR1558">
            <v>303</v>
          </cell>
          <cell r="AS1558">
            <v>0</v>
          </cell>
          <cell r="AT1558">
            <v>0</v>
          </cell>
          <cell r="AU1558">
            <v>0</v>
          </cell>
          <cell r="AV1558">
            <v>0</v>
          </cell>
        </row>
        <row r="1559">
          <cell r="A1559" t="str">
            <v>September</v>
          </cell>
          <cell r="B1559" t="str">
            <v>2010-2011</v>
          </cell>
          <cell r="C1559" t="str">
            <v>18226.512015.913</v>
          </cell>
          <cell r="D1559" t="str">
            <v>CONSER</v>
          </cell>
          <cell r="E1559" t="str">
            <v>MCCR</v>
          </cell>
          <cell r="F1559">
            <v>40793</v>
          </cell>
          <cell r="G1559">
            <v>202388</v>
          </cell>
          <cell r="H1559" t="str">
            <v>CBS Outdoor</v>
          </cell>
          <cell r="I1559">
            <v>500</v>
          </cell>
          <cell r="J1559" t="str">
            <v>00143847</v>
          </cell>
          <cell r="K1559" t="str">
            <v xml:space="preserve"> </v>
          </cell>
          <cell r="L1559" t="str">
            <v>02536165</v>
          </cell>
          <cell r="M1559" t="str">
            <v>Annual Print, Internet &amp;</v>
          </cell>
          <cell r="N1559" t="str">
            <v>WACONGEN</v>
          </cell>
          <cell r="O1559" t="str">
            <v>Outdoor</v>
          </cell>
          <cell r="P1559" t="str">
            <v>Yes</v>
          </cell>
          <cell r="Q1559">
            <v>500</v>
          </cell>
          <cell r="R1559">
            <v>0</v>
          </cell>
          <cell r="S1559">
            <v>0</v>
          </cell>
          <cell r="T1559">
            <v>0</v>
          </cell>
          <cell r="U1559">
            <v>500</v>
          </cell>
          <cell r="V1559">
            <v>0</v>
          </cell>
          <cell r="W1559">
            <v>0</v>
          </cell>
          <cell r="X1559" t="str">
            <v>September2010-2011</v>
          </cell>
          <cell r="Y1559" t="str">
            <v>September2010-2011OutdoorCONSER</v>
          </cell>
          <cell r="Z1559" t="str">
            <v>Outdoor202388CONSER</v>
          </cell>
          <cell r="AA1559" t="str">
            <v>September2010-2011WACONGEN</v>
          </cell>
          <cell r="AB1559" t="str">
            <v>OutdoorCONSER</v>
          </cell>
          <cell r="AC1559" t="str">
            <v>YesCONSEROutdoor202388</v>
          </cell>
          <cell r="AD1559" t="str">
            <v>WACONGENSeptemberMCCR</v>
          </cell>
          <cell r="AE1559" t="str">
            <v>OutdoorCONSER202388September</v>
          </cell>
          <cell r="AF1559">
            <v>0</v>
          </cell>
          <cell r="AG1559">
            <v>500</v>
          </cell>
          <cell r="AH1559">
            <v>0</v>
          </cell>
          <cell r="AI1559">
            <v>0</v>
          </cell>
          <cell r="AJ1559">
            <v>0</v>
          </cell>
          <cell r="AK1559">
            <v>0</v>
          </cell>
          <cell r="AL1559">
            <v>0</v>
          </cell>
          <cell r="AM1559">
            <v>0</v>
          </cell>
          <cell r="AN1559">
            <v>0</v>
          </cell>
          <cell r="AO1559">
            <v>0</v>
          </cell>
          <cell r="AP1559">
            <v>0</v>
          </cell>
          <cell r="AQ1559">
            <v>0</v>
          </cell>
          <cell r="AR1559">
            <v>0</v>
          </cell>
          <cell r="AS1559">
            <v>500</v>
          </cell>
          <cell r="AT1559">
            <v>0</v>
          </cell>
          <cell r="AU1559">
            <v>0</v>
          </cell>
          <cell r="AV1559">
            <v>0</v>
          </cell>
        </row>
        <row r="1560">
          <cell r="A1560" t="str">
            <v>September</v>
          </cell>
          <cell r="B1560" t="str">
            <v>2010-2011</v>
          </cell>
          <cell r="C1560" t="str">
            <v>18226.512015.913</v>
          </cell>
          <cell r="D1560" t="str">
            <v>CONSER</v>
          </cell>
          <cell r="E1560" t="str">
            <v>MCCR</v>
          </cell>
          <cell r="F1560">
            <v>40793</v>
          </cell>
          <cell r="G1560">
            <v>202388</v>
          </cell>
          <cell r="H1560" t="str">
            <v>CBS Outdoor</v>
          </cell>
          <cell r="I1560">
            <v>500</v>
          </cell>
          <cell r="J1560" t="str">
            <v>00143847</v>
          </cell>
          <cell r="K1560" t="str">
            <v xml:space="preserve"> </v>
          </cell>
          <cell r="L1560" t="str">
            <v>02536166</v>
          </cell>
          <cell r="M1560" t="str">
            <v>Annual Print, Internet &amp;</v>
          </cell>
          <cell r="N1560" t="str">
            <v>WACONGEN</v>
          </cell>
          <cell r="O1560" t="str">
            <v>Outdoor</v>
          </cell>
          <cell r="P1560" t="str">
            <v>Yes</v>
          </cell>
          <cell r="Q1560">
            <v>500</v>
          </cell>
          <cell r="R1560">
            <v>0</v>
          </cell>
          <cell r="S1560">
            <v>0</v>
          </cell>
          <cell r="T1560">
            <v>0</v>
          </cell>
          <cell r="U1560">
            <v>500</v>
          </cell>
          <cell r="V1560">
            <v>0</v>
          </cell>
          <cell r="W1560">
            <v>0</v>
          </cell>
          <cell r="X1560" t="str">
            <v>September2010-2011</v>
          </cell>
          <cell r="Y1560" t="str">
            <v>September2010-2011OutdoorCONSER</v>
          </cell>
          <cell r="Z1560" t="str">
            <v>Outdoor202388CONSER</v>
          </cell>
          <cell r="AA1560" t="str">
            <v>September2010-2011WACONGEN</v>
          </cell>
          <cell r="AB1560" t="str">
            <v>OutdoorCONSER</v>
          </cell>
          <cell r="AC1560" t="str">
            <v>YesCONSEROutdoor202388</v>
          </cell>
          <cell r="AD1560" t="str">
            <v>WACONGENSeptemberMCCR</v>
          </cell>
          <cell r="AE1560" t="str">
            <v>OutdoorCONSER202388September</v>
          </cell>
          <cell r="AF1560">
            <v>0</v>
          </cell>
          <cell r="AG1560">
            <v>500</v>
          </cell>
          <cell r="AH1560">
            <v>0</v>
          </cell>
          <cell r="AI1560">
            <v>0</v>
          </cell>
          <cell r="AJ1560">
            <v>0</v>
          </cell>
          <cell r="AK1560">
            <v>0</v>
          </cell>
          <cell r="AL1560">
            <v>0</v>
          </cell>
          <cell r="AM1560">
            <v>0</v>
          </cell>
          <cell r="AN1560">
            <v>0</v>
          </cell>
          <cell r="AO1560">
            <v>0</v>
          </cell>
          <cell r="AP1560">
            <v>0</v>
          </cell>
          <cell r="AQ1560">
            <v>0</v>
          </cell>
          <cell r="AR1560">
            <v>0</v>
          </cell>
          <cell r="AS1560">
            <v>500</v>
          </cell>
          <cell r="AT1560">
            <v>0</v>
          </cell>
          <cell r="AU1560">
            <v>0</v>
          </cell>
          <cell r="AV1560">
            <v>0</v>
          </cell>
        </row>
        <row r="1561">
          <cell r="A1561" t="str">
            <v>November</v>
          </cell>
          <cell r="B1561" t="str">
            <v>2011-2012</v>
          </cell>
          <cell r="C1561" t="str">
            <v>18226.512015.913</v>
          </cell>
          <cell r="D1561" t="str">
            <v>CONSER</v>
          </cell>
          <cell r="E1561" t="str">
            <v>MCCR</v>
          </cell>
          <cell r="F1561">
            <v>40850</v>
          </cell>
          <cell r="G1561">
            <v>163797</v>
          </cell>
          <cell r="H1561" t="str">
            <v>Clear Channel Outdoor</v>
          </cell>
          <cell r="I1561">
            <v>875</v>
          </cell>
          <cell r="L1561" t="str">
            <v>17049451</v>
          </cell>
          <cell r="N1561" t="str">
            <v>WACONGEN</v>
          </cell>
          <cell r="O1561" t="str">
            <v>Outdoor</v>
          </cell>
          <cell r="X1561" t="str">
            <v>November2011-2012</v>
          </cell>
          <cell r="Y1561" t="str">
            <v>November2011-2012OutdoorCONSER</v>
          </cell>
          <cell r="Z1561" t="str">
            <v>Outdoor163797CONSER</v>
          </cell>
          <cell r="AA1561" t="str">
            <v>November2011-2012WACONGEN</v>
          </cell>
          <cell r="AB1561" t="str">
            <v>OutdoorCONSER</v>
          </cell>
          <cell r="AC1561" t="str">
            <v>CONSEROutdoor163797</v>
          </cell>
          <cell r="AD1561" t="str">
            <v>WACONGENNovemberMCCR</v>
          </cell>
          <cell r="AE1561" t="str">
            <v>OutdoorCONSER163797November</v>
          </cell>
          <cell r="AF1561">
            <v>0</v>
          </cell>
          <cell r="AG1561">
            <v>875</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875</v>
          </cell>
          <cell r="AV1561">
            <v>0</v>
          </cell>
        </row>
        <row r="1562">
          <cell r="A1562" t="str">
            <v>Totals</v>
          </cell>
          <cell r="I1562">
            <v>4298261.1997999996</v>
          </cell>
          <cell r="Q1562">
            <v>1336769.9200000004</v>
          </cell>
          <cell r="R1562">
            <v>223624.76999999996</v>
          </cell>
          <cell r="S1562">
            <v>2235374.2699999996</v>
          </cell>
          <cell r="T1562">
            <v>674082.58000000019</v>
          </cell>
          <cell r="U1562">
            <v>462440.36000000016</v>
          </cell>
          <cell r="V1562">
            <v>144484.35</v>
          </cell>
          <cell r="W1562">
            <v>79140.42</v>
          </cell>
          <cell r="AF1562">
            <v>828455.32000000018</v>
          </cell>
          <cell r="AG1562">
            <v>495544.3350000002</v>
          </cell>
        </row>
        <row r="1563">
          <cell r="I1563">
            <v>4298261.1997999996</v>
          </cell>
          <cell r="Q1563">
            <v>3795768.96</v>
          </cell>
          <cell r="T1563">
            <v>3595521.98</v>
          </cell>
          <cell r="AF1563">
            <v>1323999.6550000003</v>
          </cell>
        </row>
      </sheetData>
      <sheetData sheetId="11">
        <row r="2">
          <cell r="D2" t="str">
            <v>SPRIGGS</v>
          </cell>
          <cell r="E2" t="str">
            <v>October</v>
          </cell>
          <cell r="F2" t="str">
            <v>2011-2012</v>
          </cell>
        </row>
      </sheetData>
      <sheetData sheetId="12"/>
      <sheetData sheetId="13"/>
      <sheetData sheetId="14">
        <row r="6">
          <cell r="A6" t="str">
            <v>Radio</v>
          </cell>
        </row>
      </sheetData>
      <sheetData sheetId="15">
        <row r="2">
          <cell r="A2" t="str">
            <v>January</v>
          </cell>
          <cell r="B2" t="str">
            <v>Radio</v>
          </cell>
          <cell r="C2" t="str">
            <v>18503.512014.903</v>
          </cell>
          <cell r="D2" t="str">
            <v>Energy Conservation Cost</v>
          </cell>
          <cell r="E2" t="str">
            <v>MCCR</v>
          </cell>
          <cell r="F2" t="str">
            <v>2005-2006</v>
          </cell>
          <cell r="G2">
            <v>2010</v>
          </cell>
          <cell r="H2" t="str">
            <v>Single Family</v>
          </cell>
          <cell r="I2" t="str">
            <v>MCCRRadio</v>
          </cell>
        </row>
        <row r="3">
          <cell r="A3" t="str">
            <v>February</v>
          </cell>
          <cell r="B3" t="str">
            <v>Television</v>
          </cell>
          <cell r="C3" t="str">
            <v>18511.512014.903</v>
          </cell>
          <cell r="D3" t="str">
            <v>Water Conservation Cost</v>
          </cell>
          <cell r="E3" t="str">
            <v>CONSER</v>
          </cell>
          <cell r="F3" t="str">
            <v>2006-2007</v>
          </cell>
          <cell r="G3">
            <v>2011</v>
          </cell>
          <cell r="H3" t="str">
            <v>Multi Family</v>
          </cell>
          <cell r="I3" t="str">
            <v>MCCRTelevision</v>
          </cell>
        </row>
        <row r="4">
          <cell r="A4" t="str">
            <v>March</v>
          </cell>
          <cell r="B4" t="str">
            <v>Print-Magazine</v>
          </cell>
          <cell r="C4" t="str">
            <v>18509.512014.903</v>
          </cell>
          <cell r="D4" t="str">
            <v>General Energy Conservation Marketing</v>
          </cell>
          <cell r="E4" t="str">
            <v>RENEW</v>
          </cell>
          <cell r="F4" t="str">
            <v>2007-2008</v>
          </cell>
          <cell r="G4">
            <v>2012</v>
          </cell>
          <cell r="H4" t="str">
            <v>Commercial</v>
          </cell>
          <cell r="I4" t="str">
            <v>MCCRPrint-Magazine</v>
          </cell>
        </row>
        <row r="5">
          <cell r="A5" t="str">
            <v>April</v>
          </cell>
          <cell r="B5" t="str">
            <v>Print-Newspaper</v>
          </cell>
          <cell r="C5" t="str">
            <v>18512.512014.903</v>
          </cell>
          <cell r="D5" t="str">
            <v>Direct Energy Conservation Marketing</v>
          </cell>
          <cell r="E5" t="str">
            <v>COMREL</v>
          </cell>
          <cell r="F5" t="str">
            <v>2008-2009</v>
          </cell>
          <cell r="G5">
            <v>2013</v>
          </cell>
          <cell r="H5" t="str">
            <v>NA</v>
          </cell>
          <cell r="I5" t="str">
            <v>MCCRPrint-Newspaper</v>
          </cell>
        </row>
        <row r="6">
          <cell r="A6" t="str">
            <v>May</v>
          </cell>
          <cell r="B6" t="str">
            <v>Print-Misc</v>
          </cell>
          <cell r="C6" t="str">
            <v>18512.512014.903</v>
          </cell>
          <cell r="D6" t="str">
            <v>General Water Conservation Marketing</v>
          </cell>
          <cell r="E6" t="str">
            <v>CONSER Labor</v>
          </cell>
          <cell r="F6" t="str">
            <v>2009-2010</v>
          </cell>
          <cell r="G6">
            <v>2014</v>
          </cell>
          <cell r="H6" t="str">
            <v>Type 2</v>
          </cell>
          <cell r="I6" t="str">
            <v>MCCRPrint-Misc</v>
          </cell>
        </row>
        <row r="7">
          <cell r="A7" t="str">
            <v>June</v>
          </cell>
          <cell r="B7" t="str">
            <v>Outdoor</v>
          </cell>
          <cell r="C7" t="str">
            <v>18500.512014.903</v>
          </cell>
          <cell r="D7" t="str">
            <v>Direct Water Conservation Marketing</v>
          </cell>
          <cell r="E7" t="str">
            <v>Charge 2</v>
          </cell>
          <cell r="F7" t="str">
            <v>2010-2011</v>
          </cell>
          <cell r="H7" t="str">
            <v>Type 3</v>
          </cell>
          <cell r="I7" t="str">
            <v>MCCROutdoor</v>
          </cell>
        </row>
        <row r="8">
          <cell r="A8" t="str">
            <v>July</v>
          </cell>
          <cell r="B8" t="str">
            <v>Online</v>
          </cell>
          <cell r="C8" t="str">
            <v>18225.512014.912</v>
          </cell>
          <cell r="D8" t="str">
            <v>Energy Conservation Education</v>
          </cell>
          <cell r="E8" t="str">
            <v>Charge 3</v>
          </cell>
          <cell r="F8" t="str">
            <v>2011-2012</v>
          </cell>
          <cell r="H8" t="str">
            <v>Type 4</v>
          </cell>
          <cell r="I8" t="str">
            <v>MCCROnline</v>
          </cell>
        </row>
        <row r="9">
          <cell r="A9" t="str">
            <v>August</v>
          </cell>
          <cell r="B9" t="str">
            <v>Other Promo</v>
          </cell>
          <cell r="C9" t="str">
            <v>18225.512015.913</v>
          </cell>
          <cell r="D9" t="str">
            <v>Water Conservation Education</v>
          </cell>
          <cell r="E9" t="str">
            <v>Charge 4</v>
          </cell>
          <cell r="F9" t="str">
            <v>2012-2013</v>
          </cell>
          <cell r="H9" t="str">
            <v>Type 5</v>
          </cell>
          <cell r="I9" t="str">
            <v>MCCROther Promo</v>
          </cell>
        </row>
        <row r="10">
          <cell r="A10" t="str">
            <v>September</v>
          </cell>
          <cell r="B10" t="str">
            <v>Community Relations</v>
          </cell>
          <cell r="C10" t="str">
            <v>18225.511200.912</v>
          </cell>
          <cell r="D10" t="str">
            <v>General OUC Marketing</v>
          </cell>
          <cell r="E10" t="str">
            <v>Charge 5</v>
          </cell>
          <cell r="F10" t="str">
            <v>2013-2014</v>
          </cell>
          <cell r="H10" t="str">
            <v>Type 6</v>
          </cell>
          <cell r="I10" t="str">
            <v>MCCRCommunity Relations</v>
          </cell>
        </row>
        <row r="11">
          <cell r="A11" t="str">
            <v>October</v>
          </cell>
          <cell r="B11" t="str">
            <v>Production</v>
          </cell>
          <cell r="C11" t="str">
            <v>18226.512015.913</v>
          </cell>
          <cell r="D11" t="str">
            <v>Class 3</v>
          </cell>
          <cell r="E11" t="str">
            <v>Charge 6</v>
          </cell>
          <cell r="F11" t="str">
            <v>2014-2015</v>
          </cell>
          <cell r="H11" t="str">
            <v>Type 7</v>
          </cell>
          <cell r="I11" t="str">
            <v>MCCRProduction</v>
          </cell>
        </row>
        <row r="12">
          <cell r="A12" t="str">
            <v>November</v>
          </cell>
          <cell r="B12" t="str">
            <v>Legal</v>
          </cell>
          <cell r="C12" t="str">
            <v>18226.511200.912</v>
          </cell>
          <cell r="D12" t="str">
            <v>Class 4</v>
          </cell>
          <cell r="E12" t="str">
            <v>Charge 7</v>
          </cell>
          <cell r="F12" t="str">
            <v>2015-2016</v>
          </cell>
          <cell r="H12" t="str">
            <v>Type 8</v>
          </cell>
          <cell r="I12" t="str">
            <v>MCCRLegal</v>
          </cell>
        </row>
        <row r="13">
          <cell r="A13" t="str">
            <v>December</v>
          </cell>
          <cell r="B13" t="str">
            <v>Research</v>
          </cell>
          <cell r="C13" t="str">
            <v>11000.512015.913</v>
          </cell>
          <cell r="D13" t="str">
            <v>Class 5</v>
          </cell>
          <cell r="E13" t="str">
            <v>Charge 8</v>
          </cell>
          <cell r="F13" t="str">
            <v>FY 1</v>
          </cell>
          <cell r="H13" t="str">
            <v>Type 9</v>
          </cell>
          <cell r="I13" t="str">
            <v>MCCRResearch</v>
          </cell>
        </row>
        <row r="14">
          <cell r="A14" t="str">
            <v>YTD</v>
          </cell>
          <cell r="B14" t="str">
            <v>Conservation</v>
          </cell>
          <cell r="C14" t="str">
            <v>11000.512014.923</v>
          </cell>
          <cell r="D14" t="str">
            <v>Class 6</v>
          </cell>
          <cell r="E14" t="str">
            <v>Charge 9</v>
          </cell>
          <cell r="F14" t="str">
            <v>FY 2</v>
          </cell>
          <cell r="H14" t="str">
            <v>Type 10</v>
          </cell>
          <cell r="I14" t="str">
            <v>MCCRConservation</v>
          </cell>
        </row>
        <row r="15">
          <cell r="C15" t="str">
            <v>11000.507755.921</v>
          </cell>
          <cell r="D15" t="str">
            <v>Class 7</v>
          </cell>
          <cell r="E15" t="str">
            <v>Charge 10</v>
          </cell>
          <cell r="F15" t="str">
            <v>FY 3</v>
          </cell>
          <cell r="I15" t="str">
            <v>CONSERRadio</v>
          </cell>
        </row>
        <row r="16">
          <cell r="C16" t="str">
            <v>18225.512010.912</v>
          </cell>
          <cell r="D16" t="str">
            <v>Class 8</v>
          </cell>
          <cell r="E16" t="str">
            <v>Charge 11</v>
          </cell>
          <cell r="F16" t="str">
            <v>FY 4</v>
          </cell>
          <cell r="I16" t="str">
            <v>CONSERTelevision</v>
          </cell>
        </row>
        <row r="17">
          <cell r="C17" t="str">
            <v>18225.511300.912</v>
          </cell>
          <cell r="D17" t="str">
            <v>Class 9</v>
          </cell>
          <cell r="E17" t="str">
            <v>Charge 12</v>
          </cell>
          <cell r="F17" t="str">
            <v>FY 5</v>
          </cell>
          <cell r="I17" t="str">
            <v>CONSERPrint-Magazine</v>
          </cell>
        </row>
        <row r="18">
          <cell r="C18" t="str">
            <v>Account #2</v>
          </cell>
          <cell r="D18" t="str">
            <v>Class 10</v>
          </cell>
          <cell r="E18" t="str">
            <v>Charge 13</v>
          </cell>
          <cell r="I18" t="str">
            <v>CONSERPrint-Newspaper</v>
          </cell>
        </row>
        <row r="19">
          <cell r="C19" t="str">
            <v>Account #3</v>
          </cell>
          <cell r="D19" t="str">
            <v>Class 11</v>
          </cell>
          <cell r="E19" t="str">
            <v>Charge 14</v>
          </cell>
          <cell r="I19" t="str">
            <v>CONSERPrint-Misc</v>
          </cell>
        </row>
        <row r="20">
          <cell r="C20" t="str">
            <v>Account #4</v>
          </cell>
          <cell r="D20" t="str">
            <v>Class 12</v>
          </cell>
          <cell r="E20" t="str">
            <v>Charge 15</v>
          </cell>
          <cell r="I20" t="str">
            <v>CONSEROutdoor</v>
          </cell>
        </row>
        <row r="21">
          <cell r="C21" t="str">
            <v>Account #5</v>
          </cell>
          <cell r="D21" t="str">
            <v>Class 13</v>
          </cell>
          <cell r="E21" t="str">
            <v>Charge 16</v>
          </cell>
          <cell r="I21" t="str">
            <v>CONSEROnline</v>
          </cell>
        </row>
        <row r="22">
          <cell r="C22" t="str">
            <v>Account #6</v>
          </cell>
          <cell r="D22" t="str">
            <v>Class 14</v>
          </cell>
          <cell r="E22" t="str">
            <v>Charge 17</v>
          </cell>
          <cell r="I22" t="str">
            <v>CONSEROther Promo</v>
          </cell>
        </row>
        <row r="23">
          <cell r="C23" t="str">
            <v>Account #7</v>
          </cell>
          <cell r="D23" t="str">
            <v>Class 15</v>
          </cell>
          <cell r="E23" t="str">
            <v>Charge 18</v>
          </cell>
          <cell r="I23" t="str">
            <v>CONSERCommunity Relations</v>
          </cell>
        </row>
        <row r="24">
          <cell r="C24" t="str">
            <v>Account #8</v>
          </cell>
          <cell r="D24" t="str">
            <v>Class 16</v>
          </cell>
          <cell r="E24" t="str">
            <v>Charge 19</v>
          </cell>
          <cell r="I24" t="str">
            <v>CONSERProduction</v>
          </cell>
        </row>
        <row r="25">
          <cell r="C25" t="str">
            <v>Account #9</v>
          </cell>
          <cell r="D25" t="str">
            <v>Class 17</v>
          </cell>
          <cell r="E25" t="str">
            <v>Charge 20</v>
          </cell>
          <cell r="I25" t="str">
            <v>CONSERLegal</v>
          </cell>
        </row>
        <row r="26">
          <cell r="C26" t="str">
            <v>Account #10</v>
          </cell>
          <cell r="D26" t="str">
            <v>Class 18</v>
          </cell>
          <cell r="I26" t="str">
            <v>CONSERResearch</v>
          </cell>
        </row>
        <row r="27">
          <cell r="D27" t="str">
            <v>Class 19</v>
          </cell>
          <cell r="I27" t="str">
            <v>CONSERConservation</v>
          </cell>
        </row>
        <row r="28">
          <cell r="D28" t="str">
            <v>Class 20</v>
          </cell>
        </row>
        <row r="30">
          <cell r="A30" t="str">
            <v>COMREL</v>
          </cell>
          <cell r="B30" t="str">
            <v>Community Relations</v>
          </cell>
        </row>
        <row r="31">
          <cell r="A31" t="str">
            <v>CONEW Misc</v>
          </cell>
          <cell r="B31" t="str">
            <v>Conservation Misc</v>
          </cell>
        </row>
        <row r="32">
          <cell r="A32" t="str">
            <v>MCCR</v>
          </cell>
          <cell r="B32" t="str">
            <v>Marketing</v>
          </cell>
        </row>
        <row r="33">
          <cell r="A33" t="str">
            <v>ECONGEN</v>
          </cell>
          <cell r="B33" t="str">
            <v>General Energy Conservation</v>
          </cell>
        </row>
        <row r="34">
          <cell r="A34" t="str">
            <v>WACONGEN</v>
          </cell>
          <cell r="B34" t="str">
            <v>General Water Conservation</v>
          </cell>
        </row>
        <row r="35">
          <cell r="A35" t="str">
            <v>RESCON</v>
          </cell>
          <cell r="B35" t="str">
            <v>Residential Rebate Summary</v>
          </cell>
        </row>
        <row r="36">
          <cell r="A36" t="str">
            <v>COMCON</v>
          </cell>
          <cell r="B36" t="str">
            <v>Commercial Rebate Summary</v>
          </cell>
        </row>
        <row r="37">
          <cell r="A37" t="str">
            <v>ECON-1A</v>
          </cell>
          <cell r="B37" t="str">
            <v>Cool Roof</v>
          </cell>
        </row>
        <row r="38">
          <cell r="A38" t="str">
            <v>ECON-1B</v>
          </cell>
          <cell r="B38" t="str">
            <v>Insulation</v>
          </cell>
        </row>
        <row r="39">
          <cell r="A39" t="str">
            <v>ECON-1C</v>
          </cell>
          <cell r="B39" t="str">
            <v>Injected Wall Foam</v>
          </cell>
        </row>
        <row r="40">
          <cell r="A40" t="str">
            <v>ECON-1D</v>
          </cell>
          <cell r="B40" t="str">
            <v>Caulking/Weather Striping</v>
          </cell>
        </row>
        <row r="41">
          <cell r="A41" t="str">
            <v>ECON-1E</v>
          </cell>
          <cell r="B41" t="str">
            <v>High Performance Windows</v>
          </cell>
        </row>
        <row r="42">
          <cell r="A42" t="str">
            <v>ECON-1F</v>
          </cell>
          <cell r="B42" t="str">
            <v>Window Film &amp; Solar Screen</v>
          </cell>
        </row>
        <row r="43">
          <cell r="A43" t="str">
            <v>ECON-1G</v>
          </cell>
          <cell r="B43" t="str">
            <v>Variable Speed Pool Pump</v>
          </cell>
        </row>
        <row r="44">
          <cell r="A44" t="str">
            <v>ECON-1H</v>
          </cell>
          <cell r="B44" t="str">
            <v>Hot Water Heater Pumps</v>
          </cell>
        </row>
        <row r="45">
          <cell r="A45" t="str">
            <v>ECON-1I</v>
          </cell>
          <cell r="B45" t="str">
            <v>Energy Star Refirgerator</v>
          </cell>
        </row>
        <row r="46">
          <cell r="A46" t="str">
            <v>ECON-1J</v>
          </cell>
          <cell r="B46" t="str">
            <v>Energy Star Dishwasher</v>
          </cell>
        </row>
        <row r="47">
          <cell r="A47" t="str">
            <v>ECON-1K</v>
          </cell>
          <cell r="B47" t="str">
            <v>Energy Star Clothes Washer</v>
          </cell>
        </row>
        <row r="48">
          <cell r="A48" t="str">
            <v>ECON-1L</v>
          </cell>
          <cell r="B48" t="str">
            <v>HE Dryer w/Moisture Sensor</v>
          </cell>
        </row>
        <row r="49">
          <cell r="A49" t="str">
            <v>ECON-1M</v>
          </cell>
          <cell r="B49" t="str">
            <v>HE Pool Pump</v>
          </cell>
        </row>
        <row r="50">
          <cell r="A50" t="str">
            <v>ECON-2A</v>
          </cell>
          <cell r="B50" t="str">
            <v>Duct Repair</v>
          </cell>
        </row>
        <row r="51">
          <cell r="A51" t="str">
            <v>ECON-2B</v>
          </cell>
          <cell r="B51" t="str">
            <v>Room Air Conditioner</v>
          </cell>
        </row>
        <row r="52">
          <cell r="A52" t="str">
            <v>ECON-2C</v>
          </cell>
          <cell r="B52" t="str">
            <v>Variable Speed Air Handler</v>
          </cell>
        </row>
        <row r="53">
          <cell r="A53" t="str">
            <v>ECON-2D</v>
          </cell>
          <cell r="B53" t="str">
            <v>Residential Proper Sizing</v>
          </cell>
        </row>
        <row r="54">
          <cell r="A54" t="str">
            <v>ECON-2E</v>
          </cell>
          <cell r="B54" t="str">
            <v>Heat Pumps</v>
          </cell>
        </row>
        <row r="55">
          <cell r="A55" t="str">
            <v>ECON-3A</v>
          </cell>
          <cell r="B55" t="str">
            <v xml:space="preserve">Commercial </v>
          </cell>
        </row>
        <row r="56">
          <cell r="A56" t="str">
            <v>ECON-3B</v>
          </cell>
          <cell r="B56" t="str">
            <v xml:space="preserve">Residential </v>
          </cell>
        </row>
        <row r="57">
          <cell r="A57" t="str">
            <v>ECON-3C</v>
          </cell>
          <cell r="B57" t="str">
            <v>Online</v>
          </cell>
        </row>
        <row r="58">
          <cell r="A58" t="str">
            <v>ECON-3D</v>
          </cell>
          <cell r="B58" t="str">
            <v>DVD</v>
          </cell>
        </row>
        <row r="59">
          <cell r="A59" t="str">
            <v>ECON-3E</v>
          </cell>
          <cell r="B59" t="str">
            <v>Phone Audit</v>
          </cell>
        </row>
        <row r="60">
          <cell r="A60" t="str">
            <v>ECON-3F</v>
          </cell>
          <cell r="B60" t="str">
            <v>Energy Rating</v>
          </cell>
        </row>
        <row r="61">
          <cell r="A61" t="str">
            <v>ECON-4A</v>
          </cell>
          <cell r="B61" t="str">
            <v>Cool Roof</v>
          </cell>
        </row>
        <row r="62">
          <cell r="A62" t="str">
            <v>ECON-4B</v>
          </cell>
          <cell r="B62" t="str">
            <v>Insulation</v>
          </cell>
        </row>
        <row r="63">
          <cell r="A63" t="str">
            <v>ECON-4C</v>
          </cell>
          <cell r="B63" t="str">
            <v>Window Film &amp; Solar Screen</v>
          </cell>
        </row>
        <row r="64">
          <cell r="A64" t="str">
            <v>ECON-5A</v>
          </cell>
          <cell r="B64" t="str">
            <v>Duct Repair</v>
          </cell>
        </row>
        <row r="65">
          <cell r="A65" t="str">
            <v>ECON-5B</v>
          </cell>
          <cell r="B65" t="str">
            <v>PTAC Units</v>
          </cell>
        </row>
        <row r="66">
          <cell r="A66" t="str">
            <v>ECON-5C</v>
          </cell>
          <cell r="B66" t="str">
            <v>Heat Pumps</v>
          </cell>
        </row>
        <row r="67">
          <cell r="A67" t="str">
            <v>ECON-6A</v>
          </cell>
          <cell r="B67" t="str">
            <v>Indoor Lighting Rebate</v>
          </cell>
        </row>
        <row r="68">
          <cell r="A68" t="str">
            <v>ECON-6B</v>
          </cell>
          <cell r="B68" t="str">
            <v>Custom Rebate (CI Program)</v>
          </cell>
        </row>
        <row r="69">
          <cell r="A69" t="str">
            <v>ECON-6C</v>
          </cell>
          <cell r="B69" t="str">
            <v>Gold Ring</v>
          </cell>
        </row>
        <row r="70">
          <cell r="A70" t="str">
            <v>ECON-7</v>
          </cell>
          <cell r="B70" t="str">
            <v>Mutli-Family Rehabilitation Program</v>
          </cell>
        </row>
        <row r="71">
          <cell r="A71" t="str">
            <v>ECON-8</v>
          </cell>
          <cell r="B71" t="str">
            <v>Indoor Lighting Billed Solution</v>
          </cell>
        </row>
        <row r="72">
          <cell r="A72" t="str">
            <v>ECON-9</v>
          </cell>
          <cell r="B72" t="str">
            <v>O-Power</v>
          </cell>
        </row>
        <row r="73">
          <cell r="A73" t="str">
            <v>ECON-10</v>
          </cell>
          <cell r="B73" t="str">
            <v>Pace-Taxing District</v>
          </cell>
        </row>
        <row r="74">
          <cell r="A74" t="str">
            <v>ECON-11</v>
          </cell>
          <cell r="B74" t="str">
            <v>CFL</v>
          </cell>
        </row>
        <row r="75">
          <cell r="A75" t="str">
            <v>ECON-12A</v>
          </cell>
          <cell r="B75" t="str">
            <v>Home Fix-Up</v>
          </cell>
        </row>
        <row r="76">
          <cell r="A76" t="str">
            <v>ECON-12B</v>
          </cell>
          <cell r="B76" t="str">
            <v>Financed Insulation</v>
          </cell>
        </row>
        <row r="77">
          <cell r="A77" t="str">
            <v>ECON-12C</v>
          </cell>
          <cell r="B77" t="str">
            <v>Efficiency Delivered</v>
          </cell>
        </row>
        <row r="78">
          <cell r="A78" t="str">
            <v>ECON-13</v>
          </cell>
          <cell r="B78" t="str">
            <v>Power Program</v>
          </cell>
        </row>
        <row r="79">
          <cell r="A79" t="str">
            <v>ECON-14</v>
          </cell>
          <cell r="B79" t="str">
            <v>Green Neighborhood</v>
          </cell>
        </row>
        <row r="80">
          <cell r="A80" t="str">
            <v>ECON-15A</v>
          </cell>
          <cell r="B80" t="str">
            <v>Residential Rebate Refund (Check)</v>
          </cell>
        </row>
        <row r="81">
          <cell r="A81" t="str">
            <v>ECON-15B</v>
          </cell>
          <cell r="B81" t="str">
            <v>Commercial Rebate Refund (Check)</v>
          </cell>
        </row>
        <row r="82">
          <cell r="A82" t="str">
            <v>ECON-16</v>
          </cell>
          <cell r="B82" t="str">
            <v>Commercial Small Business Effeciency Program</v>
          </cell>
        </row>
        <row r="83">
          <cell r="A83" t="str">
            <v>ECON-17A</v>
          </cell>
          <cell r="B83" t="str">
            <v>Calculator Design/Build</v>
          </cell>
        </row>
        <row r="84">
          <cell r="A84" t="str">
            <v>ECON-17B</v>
          </cell>
          <cell r="B84" t="str">
            <v>Calculator Marketing</v>
          </cell>
        </row>
        <row r="85">
          <cell r="A85" t="str">
            <v>ECON-18</v>
          </cell>
          <cell r="B85" t="str">
            <v>Neighborhood Stabilization</v>
          </cell>
        </row>
        <row r="86">
          <cell r="A86" t="str">
            <v>ECONEDU</v>
          </cell>
          <cell r="B86" t="str">
            <v>Energy Conservation Education</v>
          </cell>
        </row>
        <row r="87">
          <cell r="A87" t="str">
            <v>WACONEDU</v>
          </cell>
          <cell r="B87" t="str">
            <v>Water Conservation Education</v>
          </cell>
        </row>
        <row r="88">
          <cell r="A88" t="str">
            <v>WACON-1A</v>
          </cell>
          <cell r="B88" t="str">
            <v>Residential Water Cistern</v>
          </cell>
        </row>
        <row r="89">
          <cell r="A89" t="str">
            <v>WACON-1B</v>
          </cell>
          <cell r="B89" t="str">
            <v>Commercial Water Cistern</v>
          </cell>
        </row>
        <row r="90">
          <cell r="A90" t="str">
            <v>WACON-2</v>
          </cell>
          <cell r="B90" t="str">
            <v>Toilet Voucher</v>
          </cell>
        </row>
        <row r="91">
          <cell r="A91" t="str">
            <v>WACON-3</v>
          </cell>
          <cell r="B91" t="str">
            <v>Florida Water Star</v>
          </cell>
        </row>
        <row r="92">
          <cell r="A92" t="str">
            <v>WACON-4A</v>
          </cell>
          <cell r="B92" t="str">
            <v>Conservation Kits</v>
          </cell>
        </row>
        <row r="93">
          <cell r="A93" t="str">
            <v>WACON-4B</v>
          </cell>
          <cell r="B93" t="str">
            <v>Low-Flow Shower Heads</v>
          </cell>
        </row>
        <row r="94">
          <cell r="A94" t="str">
            <v>WACON-5A</v>
          </cell>
          <cell r="B94" t="str">
            <v>Residential Water Audits</v>
          </cell>
        </row>
        <row r="95">
          <cell r="A95" t="str">
            <v>WACON-5B</v>
          </cell>
          <cell r="B95" t="str">
            <v>Commercial Water Audits</v>
          </cell>
        </row>
        <row r="96">
          <cell r="A96" t="str">
            <v>WACON-5C</v>
          </cell>
          <cell r="B96" t="str">
            <v>MIL - Commercial Water Audit</v>
          </cell>
        </row>
        <row r="97">
          <cell r="A97" t="str">
            <v>WACON-5D</v>
          </cell>
          <cell r="B97" t="str">
            <v>MIL - Commerical Acre Measure</v>
          </cell>
        </row>
        <row r="100">
          <cell r="A100" t="str">
            <v>Residential Ceiling Insulation Upgrade</v>
          </cell>
        </row>
        <row r="101">
          <cell r="A101" t="str">
            <v>Residential Window Film or Solar Screen</v>
          </cell>
        </row>
        <row r="102">
          <cell r="A102" t="str">
            <v xml:space="preserve">Residential Caulk/Weather Stripping </v>
          </cell>
        </row>
        <row r="103">
          <cell r="A103" t="str">
            <v>Residential Injected Wall Foam</v>
          </cell>
        </row>
        <row r="104">
          <cell r="A104" t="str">
            <v xml:space="preserve">Residential High Performance Windows </v>
          </cell>
        </row>
        <row r="105">
          <cell r="A105" t="str">
            <v>Residential Cool Reflective Roof</v>
          </cell>
        </row>
        <row r="106">
          <cell r="A106" t="str">
            <v>Residential Heat Pump - 14 Seer</v>
          </cell>
        </row>
        <row r="107">
          <cell r="A107" t="str">
            <v>Residential Heat Pump - 15 Seer</v>
          </cell>
        </row>
        <row r="108">
          <cell r="A108" t="str">
            <v>Residential Heat Pump - 16 Seer</v>
          </cell>
        </row>
        <row r="109">
          <cell r="A109" t="str">
            <v>Residential Heat Pump - 17 Seer</v>
          </cell>
        </row>
        <row r="110">
          <cell r="A110" t="str">
            <v>Residential Heat Pump - 18 Seer</v>
          </cell>
        </row>
        <row r="111">
          <cell r="A111" t="str">
            <v>Residential Total Heat Pumps</v>
          </cell>
        </row>
        <row r="112">
          <cell r="A112" t="str">
            <v>Residential Duct Repair/Replacement</v>
          </cell>
        </row>
        <row r="113">
          <cell r="A113" t="str">
            <v>Residential A/C Proper Sizing</v>
          </cell>
        </row>
        <row r="114">
          <cell r="A114" t="str">
            <v xml:space="preserve">Residential Financed Insulation </v>
          </cell>
        </row>
        <row r="115">
          <cell r="A115" t="str">
            <v>Residential Home Energy Fix-Up</v>
          </cell>
        </row>
        <row r="116">
          <cell r="A116" t="str">
            <v>Residential Efficiency Delivered</v>
          </cell>
        </row>
        <row r="117">
          <cell r="A117" t="str">
            <v>Residential Power Program</v>
          </cell>
        </row>
        <row r="118">
          <cell r="A118" t="str">
            <v>Residential Water Cistern For Irrigation</v>
          </cell>
        </row>
        <row r="119">
          <cell r="A119" t="str">
            <v>Residential Toilet Vouchers</v>
          </cell>
        </row>
        <row r="120">
          <cell r="A120" t="str">
            <v xml:space="preserve">Residential Toilet Vouchers Redeemed </v>
          </cell>
        </row>
        <row r="121">
          <cell r="A121" t="str">
            <v xml:space="preserve">Residential Toilet Vouchers Issued </v>
          </cell>
        </row>
        <row r="122">
          <cell r="A122" t="str">
            <v>Residential CFL</v>
          </cell>
        </row>
        <row r="123">
          <cell r="A123" t="str">
            <v>Residential CFL Community Events</v>
          </cell>
        </row>
        <row r="124">
          <cell r="A124" t="str">
            <v xml:space="preserve">Residential CFL Mailed </v>
          </cell>
        </row>
        <row r="125">
          <cell r="A125" t="str">
            <v>Residential CFL Delivered</v>
          </cell>
        </row>
        <row r="126">
          <cell r="A126" t="str">
            <v>Residential CFL Total</v>
          </cell>
        </row>
        <row r="127">
          <cell r="A127" t="str">
            <v>Residential Water Conservation Kits</v>
          </cell>
        </row>
        <row r="128">
          <cell r="A128" t="str">
            <v>Residential Kit Community Events</v>
          </cell>
        </row>
        <row r="129">
          <cell r="A129" t="str">
            <v>Residential Kit Delivered</v>
          </cell>
        </row>
        <row r="130">
          <cell r="A130" t="str">
            <v>Residential Kit Special Delivered</v>
          </cell>
        </row>
        <row r="131">
          <cell r="A131" t="str">
            <v>Residential Total Energy Conservation Kits</v>
          </cell>
        </row>
        <row r="132">
          <cell r="A132" t="str">
            <v>Residential Total Water Conservation Kits</v>
          </cell>
        </row>
        <row r="133">
          <cell r="A133" t="str">
            <v>Residential Rebate Refund</v>
          </cell>
        </row>
        <row r="134">
          <cell r="A134" t="str">
            <v>Residential Conservation Rebate Summary</v>
          </cell>
        </row>
        <row r="135">
          <cell r="A135" t="str">
            <v>General Energy Conservation</v>
          </cell>
        </row>
        <row r="136">
          <cell r="A136" t="str">
            <v>General Water Conservation</v>
          </cell>
        </row>
        <row r="137">
          <cell r="A137" t="str">
            <v>Energy Conservation Education</v>
          </cell>
        </row>
        <row r="138">
          <cell r="A138" t="str">
            <v>Water Conservation Education</v>
          </cell>
        </row>
        <row r="139">
          <cell r="A139" t="str">
            <v>Commercial Ceiling Insulation Upgrade</v>
          </cell>
        </row>
        <row r="140">
          <cell r="A140" t="str">
            <v>Commercial Window Film or Solar Screen</v>
          </cell>
        </row>
        <row r="141">
          <cell r="A141" t="str">
            <v>Commercial Cool Reflective Roof</v>
          </cell>
        </row>
        <row r="142">
          <cell r="A142" t="str">
            <v>Commercial Indoor Lighting</v>
          </cell>
        </row>
        <row r="143">
          <cell r="A143" t="str">
            <v>Commercial Indoor Lighting Billed Solution</v>
          </cell>
        </row>
        <row r="144">
          <cell r="A144" t="str">
            <v>Commercial Custom Incentive (CI)</v>
          </cell>
        </row>
        <row r="145">
          <cell r="A145" t="str">
            <v>Commercial Heat Pump - 14 Seer</v>
          </cell>
        </row>
        <row r="146">
          <cell r="A146" t="str">
            <v>Commercial Heat Pump - 15 Seer</v>
          </cell>
        </row>
        <row r="147">
          <cell r="A147" t="str">
            <v>Commercial Heat Pump - 16 Seer</v>
          </cell>
        </row>
        <row r="148">
          <cell r="A148" t="str">
            <v>Commercial Heat Pump - 17 Seer</v>
          </cell>
        </row>
        <row r="149">
          <cell r="A149" t="str">
            <v>Commercial Heat Pump - 18 Seer</v>
          </cell>
        </row>
        <row r="150">
          <cell r="A150" t="str">
            <v>Commercial Total Heat Pumps</v>
          </cell>
        </row>
        <row r="151">
          <cell r="A151" t="str">
            <v>Commercial Duct Repair/Replacement</v>
          </cell>
        </row>
        <row r="152">
          <cell r="A152" t="str">
            <v>Commercial Gold Ring Program</v>
          </cell>
        </row>
        <row r="153">
          <cell r="A153" t="str">
            <v>Commercial Florida Water Star</v>
          </cell>
        </row>
        <row r="154">
          <cell r="A154" t="str">
            <v>Commercial Rebate Refund</v>
          </cell>
        </row>
        <row r="155">
          <cell r="A155" t="str">
            <v>Commercial Water Cistern for Irrigation</v>
          </cell>
        </row>
        <row r="156">
          <cell r="A156" t="str">
            <v>Commercial Small Business Efficiency</v>
          </cell>
        </row>
        <row r="157">
          <cell r="A157" t="str">
            <v>Commercial Conservation Rebate Summary</v>
          </cell>
        </row>
      </sheetData>
      <sheetData sheetId="16">
        <row r="2">
          <cell r="A2" t="str">
            <v>2006-2007</v>
          </cell>
          <cell r="B2" t="str">
            <v>January</v>
          </cell>
          <cell r="E2" t="str">
            <v>BURNS</v>
          </cell>
          <cell r="F2" t="str">
            <v>Residential</v>
          </cell>
          <cell r="G2" t="str">
            <v>ECON-1A</v>
          </cell>
          <cell r="I2" t="str">
            <v>RESCRCON</v>
          </cell>
          <cell r="J2" t="str">
            <v>RCRF</v>
          </cell>
          <cell r="N2" t="str">
            <v>?????</v>
          </cell>
          <cell r="O2" t="str">
            <v>SINGLE</v>
          </cell>
          <cell r="P2" t="str">
            <v>ACRE MEASMNT</v>
          </cell>
        </row>
        <row r="3">
          <cell r="A3" t="str">
            <v>2007-2008</v>
          </cell>
          <cell r="B3" t="str">
            <v>February</v>
          </cell>
          <cell r="E3" t="str">
            <v>COMM EVENT</v>
          </cell>
          <cell r="F3" t="str">
            <v>Commercial</v>
          </cell>
          <cell r="G3" t="str">
            <v>ECON-1B</v>
          </cell>
          <cell r="I3" t="str">
            <v>ATTICONS</v>
          </cell>
          <cell r="J3" t="str">
            <v>RBIS</v>
          </cell>
          <cell r="M3" t="str">
            <v>Cool Reflective Roof</v>
          </cell>
          <cell r="N3" t="str">
            <v>??????</v>
          </cell>
          <cell r="O3" t="str">
            <v>MULTI</v>
          </cell>
          <cell r="P3" t="str">
            <v>CES14CON</v>
          </cell>
        </row>
        <row r="4">
          <cell r="A4" t="str">
            <v>2008-2009</v>
          </cell>
          <cell r="B4" t="str">
            <v>March</v>
          </cell>
          <cell r="E4" t="str">
            <v>CONEW</v>
          </cell>
          <cell r="G4" t="str">
            <v>ECON-1C</v>
          </cell>
          <cell r="I4" t="str">
            <v>RWFOAM</v>
          </cell>
          <cell r="J4" t="str">
            <v>RIWF</v>
          </cell>
          <cell r="M4" t="str">
            <v>Ceiling Insulation Upgrade</v>
          </cell>
          <cell r="N4" t="str">
            <v>ACPROPSZ</v>
          </cell>
          <cell r="O4" t="str">
            <v>OTHER</v>
          </cell>
          <cell r="P4" t="str">
            <v>CES15CON</v>
          </cell>
        </row>
        <row r="5">
          <cell r="A5" t="str">
            <v>2009-2010</v>
          </cell>
          <cell r="B5" t="str">
            <v>April</v>
          </cell>
          <cell r="E5" t="str">
            <v>DELIVERED</v>
          </cell>
          <cell r="G5" t="str">
            <v>ECON-1D</v>
          </cell>
          <cell r="I5" t="str">
            <v>WTHERCON</v>
          </cell>
          <cell r="J5" t="str">
            <v>RBWW</v>
          </cell>
          <cell r="M5" t="str">
            <v>Window Film or Solar Screen</v>
          </cell>
          <cell r="N5" t="str">
            <v>ATTICINS</v>
          </cell>
          <cell r="P5" t="str">
            <v>CES16CON</v>
          </cell>
        </row>
        <row r="6">
          <cell r="A6" t="str">
            <v>2010-2011</v>
          </cell>
          <cell r="B6" t="str">
            <v>May</v>
          </cell>
          <cell r="E6" t="str">
            <v>DVD</v>
          </cell>
          <cell r="G6" t="str">
            <v>ECON-1E</v>
          </cell>
          <cell r="I6" t="str">
            <v>RESWRCON</v>
          </cell>
          <cell r="J6" t="str">
            <v>RWRP</v>
          </cell>
          <cell r="M6" t="str">
            <v>Duct Repair/Replacement</v>
          </cell>
          <cell r="N6" t="str">
            <v>ATTICONS</v>
          </cell>
          <cell r="P6" t="str">
            <v>CES17CON</v>
          </cell>
        </row>
        <row r="7">
          <cell r="A7" t="str">
            <v>2011-2012</v>
          </cell>
          <cell r="B7" t="str">
            <v>June</v>
          </cell>
          <cell r="E7" t="str">
            <v>CALC</v>
          </cell>
          <cell r="G7" t="str">
            <v>ECON-1F</v>
          </cell>
          <cell r="I7" t="str">
            <v>RESTTCON</v>
          </cell>
          <cell r="J7" t="str">
            <v>RWTT</v>
          </cell>
          <cell r="M7" t="str">
            <v>??????</v>
          </cell>
          <cell r="N7" t="str">
            <v>CCISTERN</v>
          </cell>
          <cell r="P7" t="str">
            <v>CES18CON</v>
          </cell>
        </row>
        <row r="8">
          <cell r="A8" t="str">
            <v>2012-2013</v>
          </cell>
          <cell r="B8" t="str">
            <v>July</v>
          </cell>
          <cell r="E8" t="str">
            <v>GRAHAM</v>
          </cell>
          <cell r="G8" t="str">
            <v>ECON-2A</v>
          </cell>
          <cell r="I8" t="str">
            <v>DUCTCON</v>
          </cell>
          <cell r="J8" t="str">
            <v>RBDR</v>
          </cell>
          <cell r="M8" t="str">
            <v>14 Seer</v>
          </cell>
          <cell r="N8" t="str">
            <v>CES15CON</v>
          </cell>
          <cell r="P8" t="str">
            <v>COMM EVENT</v>
          </cell>
        </row>
        <row r="9">
          <cell r="A9" t="str">
            <v>TRENDS</v>
          </cell>
          <cell r="B9" t="str">
            <v>August</v>
          </cell>
          <cell r="E9" t="str">
            <v>GRNNEIGH</v>
          </cell>
          <cell r="G9" t="str">
            <v>ECON-2D</v>
          </cell>
          <cell r="I9" t="str">
            <v>ACPROPSZ</v>
          </cell>
          <cell r="J9" t="str">
            <v>RACP?</v>
          </cell>
          <cell r="M9" t="str">
            <v>15 Seer</v>
          </cell>
          <cell r="N9" t="str">
            <v>CES16CON</v>
          </cell>
          <cell r="P9" t="str">
            <v>CONEW EMAIL</v>
          </cell>
        </row>
        <row r="10">
          <cell r="B10" t="str">
            <v>September</v>
          </cell>
          <cell r="E10" t="str">
            <v>GURNETT</v>
          </cell>
          <cell r="G10" t="str">
            <v>RES14CON</v>
          </cell>
          <cell r="I10" t="str">
            <v>HEATCONS</v>
          </cell>
          <cell r="J10" t="str">
            <v>RH14</v>
          </cell>
          <cell r="M10" t="str">
            <v>16 Seer</v>
          </cell>
          <cell r="N10" t="str">
            <v>CES17CON</v>
          </cell>
          <cell r="P10" t="str">
            <v>CONEW CALLS/VM</v>
          </cell>
        </row>
        <row r="11">
          <cell r="B11" t="str">
            <v>October</v>
          </cell>
          <cell r="E11" t="str">
            <v>KITS COM EVT</v>
          </cell>
          <cell r="G11" t="str">
            <v>RES15CON</v>
          </cell>
          <cell r="I11" t="str">
            <v>RES15CON</v>
          </cell>
          <cell r="J11" t="str">
            <v>RH15</v>
          </cell>
          <cell r="M11" t="str">
            <v>17 Seer</v>
          </cell>
          <cell r="N11" t="str">
            <v>CES18CON</v>
          </cell>
          <cell r="P11" t="str">
            <v>HIGH WTR CC</v>
          </cell>
        </row>
        <row r="12">
          <cell r="B12" t="str">
            <v>November</v>
          </cell>
          <cell r="E12" t="str">
            <v>KITS DLVD</v>
          </cell>
          <cell r="G12" t="str">
            <v>RES16CON</v>
          </cell>
          <cell r="I12" t="str">
            <v>RES16CON</v>
          </cell>
          <cell r="J12" t="str">
            <v>RH16</v>
          </cell>
          <cell r="M12" t="str">
            <v>18 Seer</v>
          </cell>
          <cell r="N12" t="str">
            <v>CESCRCON</v>
          </cell>
          <cell r="P12" t="str">
            <v>O-POWER</v>
          </cell>
        </row>
        <row r="13">
          <cell r="B13" t="str">
            <v>December</v>
          </cell>
          <cell r="E13" t="str">
            <v>MAILED</v>
          </cell>
          <cell r="G13" t="str">
            <v>RES17CON</v>
          </cell>
          <cell r="I13" t="str">
            <v>RES17CON</v>
          </cell>
          <cell r="J13" t="str">
            <v>RH17</v>
          </cell>
          <cell r="M13" t="str">
            <v xml:space="preserve">Caulk/Weather Stripping </v>
          </cell>
          <cell r="N13" t="str">
            <v>CESSBCON</v>
          </cell>
          <cell r="P13" t="str">
            <v>ONLINE SURVEY</v>
          </cell>
        </row>
        <row r="14">
          <cell r="B14" t="str">
            <v>YTD</v>
          </cell>
          <cell r="E14" t="str">
            <v>MAYER</v>
          </cell>
          <cell r="G14" t="str">
            <v>RES18CON</v>
          </cell>
          <cell r="I14" t="str">
            <v>RES18CON</v>
          </cell>
          <cell r="J14" t="str">
            <v>RH18</v>
          </cell>
          <cell r="M14" t="str">
            <v>Indoor Lighting</v>
          </cell>
          <cell r="N14" t="str">
            <v>CESTTCON</v>
          </cell>
          <cell r="P14" t="str">
            <v>REBATE</v>
          </cell>
        </row>
        <row r="15">
          <cell r="B15" t="str">
            <v>YTD PEN</v>
          </cell>
          <cell r="E15" t="str">
            <v>MIL</v>
          </cell>
          <cell r="G15" t="str">
            <v>ECON-2E</v>
          </cell>
          <cell r="I15" t="str">
            <v>LOANHFIX</v>
          </cell>
          <cell r="J15" t="str">
            <v>IBHE</v>
          </cell>
          <cell r="M15" t="str">
            <v>Commercial Customer Incentive</v>
          </cell>
          <cell r="N15" t="str">
            <v>CUSTOMCI</v>
          </cell>
          <cell r="P15" t="str">
            <v>RES14CON</v>
          </cell>
        </row>
        <row r="16">
          <cell r="E16" t="str">
            <v>ONLINE</v>
          </cell>
          <cell r="G16" t="str">
            <v>ECON-3A</v>
          </cell>
          <cell r="I16" t="str">
            <v>LOANHISL</v>
          </cell>
          <cell r="J16" t="str">
            <v>IBFI</v>
          </cell>
          <cell r="M16" t="str">
            <v>Multi Family Program</v>
          </cell>
          <cell r="N16" t="str">
            <v>DUCTAIR</v>
          </cell>
          <cell r="P16" t="str">
            <v>RES15CON</v>
          </cell>
        </row>
        <row r="17">
          <cell r="E17" t="str">
            <v>O-POWER</v>
          </cell>
          <cell r="G17" t="str">
            <v>ECON-3B</v>
          </cell>
          <cell r="I17" t="str">
            <v>POWER</v>
          </cell>
          <cell r="J17" t="str">
            <v>IBHP</v>
          </cell>
          <cell r="M17" t="str">
            <v>Water Cistern for Irrigation</v>
          </cell>
          <cell r="N17" t="str">
            <v>DUCTCON</v>
          </cell>
          <cell r="P17" t="str">
            <v>RES16CON</v>
          </cell>
        </row>
        <row r="18">
          <cell r="E18" t="str">
            <v>POWER</v>
          </cell>
          <cell r="G18" t="str">
            <v>ECON-3C</v>
          </cell>
          <cell r="I18" t="str">
            <v>GRNNEIGH</v>
          </cell>
          <cell r="J18" t="str">
            <v>CCRF</v>
          </cell>
          <cell r="M18" t="str">
            <v>Florida Water Star</v>
          </cell>
          <cell r="N18" t="str">
            <v>GOLDRING</v>
          </cell>
          <cell r="P18" t="str">
            <v>RES17CON</v>
          </cell>
        </row>
        <row r="19">
          <cell r="E19" t="str">
            <v>RIVERA</v>
          </cell>
          <cell r="G19" t="str">
            <v>ECON-3D</v>
          </cell>
          <cell r="I19" t="str">
            <v>RCISTERN</v>
          </cell>
          <cell r="J19" t="str">
            <v>CINS</v>
          </cell>
          <cell r="M19" t="str">
            <v>MIL Water Audits</v>
          </cell>
          <cell r="N19" t="str">
            <v>GRNNEIGH</v>
          </cell>
          <cell r="P19" t="str">
            <v>RES18CON</v>
          </cell>
        </row>
        <row r="20">
          <cell r="E20" t="str">
            <v>SAMPSON</v>
          </cell>
          <cell r="G20" t="str">
            <v>ECON-3E</v>
          </cell>
          <cell r="I20" t="str">
            <v>TOILET VCH</v>
          </cell>
          <cell r="J20" t="str">
            <v>CWTT</v>
          </cell>
          <cell r="M20" t="str">
            <v>Conservation Rebate Refund</v>
          </cell>
          <cell r="N20" t="str">
            <v>HEATCONS</v>
          </cell>
          <cell r="P20" t="str">
            <v>RES VERIFY</v>
          </cell>
        </row>
        <row r="21">
          <cell r="E21" t="str">
            <v>SKIPPER</v>
          </cell>
          <cell r="G21" t="str">
            <v>ECON-3F</v>
          </cell>
          <cell r="I21" t="str">
            <v>RBTRFCON</v>
          </cell>
          <cell r="J21" t="str">
            <v>CDUR</v>
          </cell>
          <cell r="M21" t="str">
            <v>Gold Ring Program</v>
          </cell>
          <cell r="N21" t="str">
            <v>HEATPUMP</v>
          </cell>
          <cell r="P21" t="str">
            <v>COM VERIFY</v>
          </cell>
        </row>
        <row r="22">
          <cell r="E22" t="str">
            <v>SPEC DLVD</v>
          </cell>
          <cell r="G22" t="str">
            <v>ECON-4A</v>
          </cell>
          <cell r="J22" t="str">
            <v>CH14</v>
          </cell>
          <cell r="M22" t="str">
            <v>Small Business Efficiency</v>
          </cell>
          <cell r="N22" t="str">
            <v>LOANHFIX</v>
          </cell>
          <cell r="P22" t="str">
            <v>ST CLOUD</v>
          </cell>
        </row>
        <row r="23">
          <cell r="E23" t="str">
            <v>SPRIGGS</v>
          </cell>
          <cell r="G23" t="str">
            <v>ECON-4B</v>
          </cell>
          <cell r="J23" t="str">
            <v>CH15</v>
          </cell>
          <cell r="N23" t="str">
            <v>LOANHISL</v>
          </cell>
        </row>
        <row r="24">
          <cell r="E24" t="str">
            <v>TOTAL CFL</v>
          </cell>
          <cell r="G24" t="str">
            <v>ECON-4C</v>
          </cell>
          <cell r="J24" t="str">
            <v>CH16</v>
          </cell>
          <cell r="N24" t="str">
            <v>POWER</v>
          </cell>
        </row>
        <row r="25">
          <cell r="E25" t="str">
            <v>TOTAL KITS</v>
          </cell>
          <cell r="G25" t="str">
            <v>ECON-5A</v>
          </cell>
          <cell r="J25" t="str">
            <v>CH17</v>
          </cell>
          <cell r="N25" t="str">
            <v>RBTRFCON</v>
          </cell>
        </row>
        <row r="26">
          <cell r="E26" t="str">
            <v>WELCH</v>
          </cell>
          <cell r="G26" t="str">
            <v>ECON-5B</v>
          </cell>
          <cell r="J26" t="str">
            <v>CH18</v>
          </cell>
          <cell r="N26" t="str">
            <v>RCISTERN</v>
          </cell>
        </row>
        <row r="27">
          <cell r="G27" t="str">
            <v>CES14CON</v>
          </cell>
          <cell r="J27" t="str">
            <v>CWEA</v>
          </cell>
          <cell r="N27" t="str">
            <v>RES15CON</v>
          </cell>
        </row>
        <row r="28">
          <cell r="G28" t="str">
            <v>CES15CON</v>
          </cell>
          <cell r="J28" t="str">
            <v>CIR</v>
          </cell>
          <cell r="N28" t="str">
            <v>RES16CON</v>
          </cell>
        </row>
        <row r="29">
          <cell r="G29" t="str">
            <v>CES16CON</v>
          </cell>
          <cell r="J29" t="str">
            <v>CGRP</v>
          </cell>
          <cell r="N29" t="str">
            <v>RES17CON</v>
          </cell>
        </row>
        <row r="30">
          <cell r="G30" t="str">
            <v>CES17CON</v>
          </cell>
          <cell r="J30" t="str">
            <v>CSBE</v>
          </cell>
          <cell r="N30" t="str">
            <v>RES18CON</v>
          </cell>
        </row>
        <row r="31">
          <cell r="G31" t="str">
            <v>CES18CON</v>
          </cell>
          <cell r="N31" t="str">
            <v>RESCRCON</v>
          </cell>
        </row>
        <row r="32">
          <cell r="G32" t="str">
            <v>ECON-5C</v>
          </cell>
          <cell r="N32" t="str">
            <v>RESTTCON</v>
          </cell>
        </row>
        <row r="33">
          <cell r="G33" t="str">
            <v>ECON-6A</v>
          </cell>
          <cell r="N33" t="str">
            <v>RESWRCON</v>
          </cell>
        </row>
        <row r="34">
          <cell r="G34" t="str">
            <v>ECON-6B</v>
          </cell>
          <cell r="N34" t="str">
            <v>RWFOAM</v>
          </cell>
        </row>
        <row r="35">
          <cell r="G35" t="str">
            <v>ECON-6C</v>
          </cell>
          <cell r="N35" t="str">
            <v>TOILET VCH</v>
          </cell>
        </row>
        <row r="36">
          <cell r="G36" t="str">
            <v>ECON-7</v>
          </cell>
          <cell r="N36" t="str">
            <v>WEATHER</v>
          </cell>
        </row>
        <row r="37">
          <cell r="G37" t="str">
            <v>ECON-8</v>
          </cell>
          <cell r="N37" t="str">
            <v>WTHERCON</v>
          </cell>
        </row>
        <row r="38">
          <cell r="G38" t="str">
            <v>ECON-9</v>
          </cell>
          <cell r="N38" t="str">
            <v>WTR STAR</v>
          </cell>
        </row>
        <row r="39">
          <cell r="G39" t="str">
            <v>ECON-10</v>
          </cell>
          <cell r="N39" t="str">
            <v>CCRF</v>
          </cell>
        </row>
        <row r="40">
          <cell r="G40" t="str">
            <v>ECON-11</v>
          </cell>
          <cell r="N40" t="str">
            <v>CDUR</v>
          </cell>
        </row>
        <row r="41">
          <cell r="G41" t="str">
            <v>ECON-12A</v>
          </cell>
          <cell r="N41" t="str">
            <v>CGRP</v>
          </cell>
        </row>
        <row r="42">
          <cell r="G42" t="str">
            <v>ECON-12B</v>
          </cell>
          <cell r="N42" t="str">
            <v>CH14</v>
          </cell>
        </row>
        <row r="43">
          <cell r="G43" t="str">
            <v>ECON-13</v>
          </cell>
          <cell r="N43" t="str">
            <v>CH15</v>
          </cell>
        </row>
        <row r="44">
          <cell r="G44" t="str">
            <v>ECON-14</v>
          </cell>
          <cell r="N44" t="str">
            <v>CH16</v>
          </cell>
        </row>
        <row r="45">
          <cell r="G45" t="str">
            <v>ECON-15A</v>
          </cell>
          <cell r="N45" t="str">
            <v>CH17</v>
          </cell>
        </row>
        <row r="46">
          <cell r="G46" t="str">
            <v>ECON-15B</v>
          </cell>
          <cell r="N46" t="str">
            <v>CH18</v>
          </cell>
        </row>
        <row r="47">
          <cell r="G47" t="str">
            <v>ECON-16</v>
          </cell>
          <cell r="N47" t="str">
            <v>CINS</v>
          </cell>
        </row>
        <row r="48">
          <cell r="G48" t="str">
            <v>ECON-17</v>
          </cell>
          <cell r="N48" t="str">
            <v>CIR</v>
          </cell>
        </row>
        <row r="49">
          <cell r="G49" t="str">
            <v>ECON-EDU</v>
          </cell>
          <cell r="N49" t="str">
            <v>CSBE</v>
          </cell>
        </row>
        <row r="50">
          <cell r="G50" t="str">
            <v>WACON-EDU</v>
          </cell>
          <cell r="N50" t="str">
            <v>CWEA</v>
          </cell>
        </row>
        <row r="51">
          <cell r="G51" t="str">
            <v>WACON-1A</v>
          </cell>
          <cell r="N51" t="str">
            <v>CWTT</v>
          </cell>
        </row>
        <row r="52">
          <cell r="G52" t="str">
            <v>WACON-1B</v>
          </cell>
          <cell r="N52" t="str">
            <v>IBFI</v>
          </cell>
        </row>
        <row r="53">
          <cell r="G53" t="str">
            <v>WACON-2</v>
          </cell>
          <cell r="N53" t="str">
            <v>IBHE</v>
          </cell>
        </row>
        <row r="54">
          <cell r="G54" t="str">
            <v>WACON-3</v>
          </cell>
          <cell r="N54" t="str">
            <v>IBHP</v>
          </cell>
        </row>
        <row r="55">
          <cell r="G55" t="str">
            <v>WACON-4A</v>
          </cell>
          <cell r="N55" t="str">
            <v>RACP?</v>
          </cell>
        </row>
        <row r="56">
          <cell r="G56" t="str">
            <v>WACON-4B</v>
          </cell>
          <cell r="N56" t="str">
            <v>RBDR</v>
          </cell>
        </row>
        <row r="57">
          <cell r="G57" t="str">
            <v>WACON-5A</v>
          </cell>
          <cell r="N57" t="str">
            <v>RBIS</v>
          </cell>
        </row>
        <row r="58">
          <cell r="G58" t="str">
            <v>WACON-5B</v>
          </cell>
          <cell r="N58" t="str">
            <v>RBWW</v>
          </cell>
        </row>
        <row r="59">
          <cell r="G59" t="str">
            <v>WACON-5C</v>
          </cell>
          <cell r="N59" t="str">
            <v>RCRF</v>
          </cell>
        </row>
        <row r="60">
          <cell r="G60" t="str">
            <v>WACON-5D</v>
          </cell>
          <cell r="N60" t="str">
            <v>RH14</v>
          </cell>
        </row>
        <row r="61">
          <cell r="G61" t="str">
            <v>ECONGEN</v>
          </cell>
          <cell r="N61" t="str">
            <v>RH15</v>
          </cell>
        </row>
        <row r="62">
          <cell r="G62" t="str">
            <v>RESCON</v>
          </cell>
          <cell r="N62" t="str">
            <v>RH16</v>
          </cell>
        </row>
        <row r="63">
          <cell r="G63" t="str">
            <v>COMCON</v>
          </cell>
          <cell r="N63" t="str">
            <v>RH17</v>
          </cell>
        </row>
        <row r="64">
          <cell r="G64" t="str">
            <v>COMREB</v>
          </cell>
          <cell r="N64" t="str">
            <v>RH18</v>
          </cell>
        </row>
        <row r="65">
          <cell r="G65" t="str">
            <v>COMMUNITY EVENT</v>
          </cell>
          <cell r="N65" t="str">
            <v>RIWF</v>
          </cell>
        </row>
        <row r="66">
          <cell r="G66" t="str">
            <v>TOTAL CITY</v>
          </cell>
          <cell r="N66" t="str">
            <v>RWRP</v>
          </cell>
        </row>
        <row r="67">
          <cell r="N67" t="str">
            <v>RWTT</v>
          </cell>
        </row>
      </sheetData>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 Parameters"/>
      <sheetName val="Energy Costs and Rates #1"/>
      <sheetName val="IS_AERE_OUC TRC Limit = 0.00"/>
      <sheetName val="Technology Acceptance Curves"/>
      <sheetName val="Measure Input Table"/>
      <sheetName val="PEN Input Parameters"/>
      <sheetName val="Building Stock Table"/>
      <sheetName val="Sheet1"/>
    </sheetNames>
    <sheetDataSet>
      <sheetData sheetId="0"/>
      <sheetData sheetId="1"/>
      <sheetData sheetId="2"/>
      <sheetData sheetId="3"/>
      <sheetData sheetId="4"/>
      <sheetData sheetId="5"/>
      <sheetData sheetId="6"/>
      <sheetData sheetId="7">
        <row r="2">
          <cell r="A2">
            <v>1109</v>
          </cell>
          <cell r="B2">
            <v>1</v>
          </cell>
          <cell r="C2">
            <v>100</v>
          </cell>
          <cell r="D2">
            <v>109</v>
          </cell>
          <cell r="E2" t="str">
            <v xml:space="preserve">HVAC Proper Sizing </v>
          </cell>
          <cell r="F2">
            <v>1</v>
          </cell>
          <cell r="G2">
            <v>0</v>
          </cell>
          <cell r="H2">
            <v>0</v>
          </cell>
          <cell r="I2">
            <v>0</v>
          </cell>
          <cell r="J2">
            <v>0</v>
          </cell>
          <cell r="K2">
            <v>0</v>
          </cell>
          <cell r="L2">
            <v>0</v>
          </cell>
          <cell r="M2">
            <v>0</v>
          </cell>
        </row>
        <row r="3">
          <cell r="A3">
            <v>1135</v>
          </cell>
          <cell r="B3">
            <v>1</v>
          </cell>
          <cell r="C3">
            <v>130</v>
          </cell>
          <cell r="D3">
            <v>135</v>
          </cell>
          <cell r="E3" t="str">
            <v xml:space="preserve">HVAC Proper Sizing </v>
          </cell>
          <cell r="F3">
            <v>1</v>
          </cell>
          <cell r="G3">
            <v>0</v>
          </cell>
          <cell r="H3">
            <v>0</v>
          </cell>
          <cell r="I3">
            <v>0</v>
          </cell>
          <cell r="J3">
            <v>0</v>
          </cell>
          <cell r="K3">
            <v>0</v>
          </cell>
          <cell r="L3">
            <v>0</v>
          </cell>
          <cell r="M3">
            <v>0</v>
          </cell>
        </row>
        <row r="4">
          <cell r="A4">
            <v>1138</v>
          </cell>
          <cell r="B4">
            <v>1</v>
          </cell>
          <cell r="C4">
            <v>130</v>
          </cell>
          <cell r="D4">
            <v>138</v>
          </cell>
          <cell r="E4" t="str">
            <v xml:space="preserve">AC Maintenance (Outdoor Coil Cleaning) </v>
          </cell>
          <cell r="F4">
            <v>1</v>
          </cell>
          <cell r="G4">
            <v>0</v>
          </cell>
          <cell r="H4">
            <v>0</v>
          </cell>
          <cell r="I4">
            <v>0</v>
          </cell>
          <cell r="J4">
            <v>0</v>
          </cell>
          <cell r="K4">
            <v>0</v>
          </cell>
          <cell r="L4">
            <v>0</v>
          </cell>
          <cell r="M4">
            <v>0</v>
          </cell>
        </row>
        <row r="5">
          <cell r="A5">
            <v>1141</v>
          </cell>
          <cell r="B5">
            <v>1</v>
          </cell>
          <cell r="C5">
            <v>130</v>
          </cell>
          <cell r="D5">
            <v>141</v>
          </cell>
          <cell r="E5" t="str">
            <v xml:space="preserve">Electronically Commutated Motors (ECM) on an Air Handler Unit </v>
          </cell>
          <cell r="F5">
            <v>1</v>
          </cell>
          <cell r="G5">
            <v>0</v>
          </cell>
          <cell r="H5">
            <v>0</v>
          </cell>
          <cell r="I5">
            <v>0</v>
          </cell>
          <cell r="J5">
            <v>0</v>
          </cell>
          <cell r="K5">
            <v>0</v>
          </cell>
          <cell r="L5">
            <v>0</v>
          </cell>
          <cell r="M5">
            <v>0</v>
          </cell>
        </row>
        <row r="6">
          <cell r="A6">
            <v>1221</v>
          </cell>
          <cell r="B6">
            <v>1</v>
          </cell>
          <cell r="C6">
            <v>220</v>
          </cell>
          <cell r="D6">
            <v>221</v>
          </cell>
          <cell r="E6" t="str">
            <v xml:space="preserve">CFL (18-Watt integral ballast), 0.5 hr/day </v>
          </cell>
          <cell r="F6">
            <v>1</v>
          </cell>
          <cell r="G6">
            <v>0</v>
          </cell>
          <cell r="H6">
            <v>0</v>
          </cell>
          <cell r="I6">
            <v>0</v>
          </cell>
          <cell r="J6">
            <v>0</v>
          </cell>
          <cell r="K6">
            <v>0</v>
          </cell>
          <cell r="L6">
            <v>0</v>
          </cell>
          <cell r="M6">
            <v>0</v>
          </cell>
        </row>
        <row r="7">
          <cell r="A7">
            <v>1231</v>
          </cell>
          <cell r="B7">
            <v>1</v>
          </cell>
          <cell r="C7">
            <v>230</v>
          </cell>
          <cell r="D7">
            <v>231</v>
          </cell>
          <cell r="E7" t="str">
            <v xml:space="preserve">CFL (18-Watt integral ballast), 2.5 hr/day </v>
          </cell>
          <cell r="F7">
            <v>1</v>
          </cell>
          <cell r="G7">
            <v>0</v>
          </cell>
          <cell r="H7">
            <v>0</v>
          </cell>
          <cell r="I7">
            <v>0</v>
          </cell>
          <cell r="J7">
            <v>0</v>
          </cell>
          <cell r="K7">
            <v>0</v>
          </cell>
          <cell r="L7">
            <v>0</v>
          </cell>
          <cell r="M7">
            <v>0</v>
          </cell>
        </row>
        <row r="8">
          <cell r="A8">
            <v>1241</v>
          </cell>
          <cell r="B8">
            <v>1</v>
          </cell>
          <cell r="C8">
            <v>240</v>
          </cell>
          <cell r="D8">
            <v>241</v>
          </cell>
          <cell r="E8" t="str">
            <v xml:space="preserve">CFL (18-Watt integral ballast), 6.0 hr/day </v>
          </cell>
          <cell r="F8">
            <v>1</v>
          </cell>
          <cell r="G8">
            <v>0</v>
          </cell>
          <cell r="H8">
            <v>0</v>
          </cell>
          <cell r="I8">
            <v>0</v>
          </cell>
          <cell r="J8">
            <v>0</v>
          </cell>
          <cell r="K8">
            <v>0</v>
          </cell>
          <cell r="L8">
            <v>0</v>
          </cell>
          <cell r="M8">
            <v>0</v>
          </cell>
        </row>
        <row r="9">
          <cell r="A9">
            <v>1251</v>
          </cell>
          <cell r="B9">
            <v>1</v>
          </cell>
          <cell r="C9">
            <v>260</v>
          </cell>
          <cell r="D9">
            <v>251</v>
          </cell>
          <cell r="E9" t="str">
            <v xml:space="preserve">ROB 2L4'T8, 1EB </v>
          </cell>
          <cell r="F9">
            <v>1</v>
          </cell>
          <cell r="G9">
            <v>0</v>
          </cell>
          <cell r="H9">
            <v>0</v>
          </cell>
          <cell r="I9">
            <v>0</v>
          </cell>
          <cell r="J9">
            <v>0</v>
          </cell>
          <cell r="K9">
            <v>0</v>
          </cell>
          <cell r="L9">
            <v>0</v>
          </cell>
          <cell r="M9">
            <v>0</v>
          </cell>
        </row>
        <row r="10">
          <cell r="A10">
            <v>1251</v>
          </cell>
          <cell r="B10">
            <v>1</v>
          </cell>
          <cell r="C10">
            <v>250</v>
          </cell>
          <cell r="D10">
            <v>251</v>
          </cell>
          <cell r="E10" t="str">
            <v xml:space="preserve">ROB 2L4'T8, 1EB </v>
          </cell>
          <cell r="F10">
            <v>1</v>
          </cell>
          <cell r="G10">
            <v>0</v>
          </cell>
          <cell r="H10">
            <v>0</v>
          </cell>
          <cell r="I10">
            <v>0</v>
          </cell>
          <cell r="J10">
            <v>0</v>
          </cell>
          <cell r="K10">
            <v>0</v>
          </cell>
          <cell r="L10">
            <v>0</v>
          </cell>
          <cell r="M10">
            <v>0</v>
          </cell>
        </row>
        <row r="11">
          <cell r="A11">
            <v>1252</v>
          </cell>
          <cell r="B11">
            <v>1</v>
          </cell>
          <cell r="C11">
            <v>260</v>
          </cell>
          <cell r="D11">
            <v>252</v>
          </cell>
          <cell r="E11" t="str">
            <v xml:space="preserve">RET 2L4'T8, 1EB </v>
          </cell>
          <cell r="F11">
            <v>1</v>
          </cell>
          <cell r="G11">
            <v>0</v>
          </cell>
          <cell r="H11">
            <v>0</v>
          </cell>
          <cell r="I11">
            <v>0</v>
          </cell>
          <cell r="J11">
            <v>0</v>
          </cell>
          <cell r="K11">
            <v>0</v>
          </cell>
          <cell r="L11">
            <v>0</v>
          </cell>
          <cell r="M11">
            <v>0</v>
          </cell>
        </row>
        <row r="12">
          <cell r="A12">
            <v>1405</v>
          </cell>
          <cell r="B12">
            <v>1</v>
          </cell>
          <cell r="C12">
            <v>400</v>
          </cell>
          <cell r="D12">
            <v>405</v>
          </cell>
          <cell r="E12" t="str">
            <v xml:space="preserve">Low Flow Showerhead </v>
          </cell>
          <cell r="F12">
            <v>1</v>
          </cell>
          <cell r="G12">
            <v>0</v>
          </cell>
          <cell r="H12">
            <v>0</v>
          </cell>
          <cell r="I12">
            <v>0</v>
          </cell>
          <cell r="J12">
            <v>0</v>
          </cell>
          <cell r="K12">
            <v>0</v>
          </cell>
          <cell r="L12">
            <v>0</v>
          </cell>
          <cell r="M12">
            <v>0</v>
          </cell>
        </row>
        <row r="13">
          <cell r="A13">
            <v>1407</v>
          </cell>
          <cell r="B13">
            <v>1</v>
          </cell>
          <cell r="C13">
            <v>400</v>
          </cell>
          <cell r="D13">
            <v>407</v>
          </cell>
          <cell r="E13" t="str">
            <v xml:space="preserve">Faucet Aerators </v>
          </cell>
          <cell r="F13">
            <v>1</v>
          </cell>
          <cell r="G13">
            <v>0</v>
          </cell>
          <cell r="H13">
            <v>0</v>
          </cell>
          <cell r="I13">
            <v>0</v>
          </cell>
          <cell r="J13">
            <v>0</v>
          </cell>
          <cell r="K13">
            <v>0</v>
          </cell>
          <cell r="L13">
            <v>0</v>
          </cell>
          <cell r="M13">
            <v>0</v>
          </cell>
        </row>
        <row r="14">
          <cell r="A14">
            <v>1408</v>
          </cell>
          <cell r="B14">
            <v>1</v>
          </cell>
          <cell r="C14">
            <v>400</v>
          </cell>
          <cell r="D14">
            <v>408</v>
          </cell>
          <cell r="E14" t="str">
            <v xml:space="preserve">Water Heater Blanket </v>
          </cell>
          <cell r="F14">
            <v>1</v>
          </cell>
          <cell r="G14">
            <v>0</v>
          </cell>
          <cell r="H14">
            <v>0</v>
          </cell>
          <cell r="I14">
            <v>0</v>
          </cell>
          <cell r="J14">
            <v>0</v>
          </cell>
          <cell r="K14">
            <v>0</v>
          </cell>
          <cell r="L14">
            <v>0</v>
          </cell>
          <cell r="M14">
            <v>0</v>
          </cell>
        </row>
        <row r="15">
          <cell r="A15">
            <v>1411</v>
          </cell>
          <cell r="B15">
            <v>1</v>
          </cell>
          <cell r="C15">
            <v>400</v>
          </cell>
          <cell r="D15">
            <v>411</v>
          </cell>
          <cell r="E15" t="str">
            <v xml:space="preserve">Heat Trap </v>
          </cell>
          <cell r="F15">
            <v>1</v>
          </cell>
          <cell r="G15">
            <v>0</v>
          </cell>
          <cell r="H15">
            <v>0</v>
          </cell>
          <cell r="I15">
            <v>0</v>
          </cell>
          <cell r="J15">
            <v>0</v>
          </cell>
          <cell r="K15">
            <v>0</v>
          </cell>
          <cell r="L15">
            <v>0</v>
          </cell>
          <cell r="M15">
            <v>0</v>
          </cell>
        </row>
        <row r="16">
          <cell r="A16">
            <v>1801</v>
          </cell>
          <cell r="B16">
            <v>1</v>
          </cell>
          <cell r="C16">
            <v>800</v>
          </cell>
          <cell r="D16">
            <v>801</v>
          </cell>
          <cell r="E16" t="str">
            <v xml:space="preserve">Two Speed Pool Pump  (1.5 hp) </v>
          </cell>
          <cell r="F16">
            <v>1</v>
          </cell>
          <cell r="G16">
            <v>0</v>
          </cell>
          <cell r="H16">
            <v>0</v>
          </cell>
          <cell r="I16">
            <v>0</v>
          </cell>
          <cell r="J16">
            <v>0</v>
          </cell>
          <cell r="K16">
            <v>0</v>
          </cell>
          <cell r="L16">
            <v>0</v>
          </cell>
          <cell r="M16">
            <v>0</v>
          </cell>
        </row>
        <row r="17">
          <cell r="A17">
            <v>1802</v>
          </cell>
          <cell r="B17">
            <v>1</v>
          </cell>
          <cell r="C17">
            <v>800</v>
          </cell>
          <cell r="D17">
            <v>802</v>
          </cell>
          <cell r="E17" t="str">
            <v xml:space="preserve">High Efficiency One Speed Pool Pump  (1.5 hp) </v>
          </cell>
          <cell r="F17">
            <v>1</v>
          </cell>
          <cell r="G17">
            <v>0</v>
          </cell>
          <cell r="H17">
            <v>0</v>
          </cell>
          <cell r="I17">
            <v>0</v>
          </cell>
          <cell r="J17">
            <v>0</v>
          </cell>
          <cell r="K17">
            <v>0</v>
          </cell>
          <cell r="L17">
            <v>0</v>
          </cell>
          <cell r="M17">
            <v>0</v>
          </cell>
        </row>
        <row r="18">
          <cell r="A18">
            <v>1901</v>
          </cell>
          <cell r="B18">
            <v>1</v>
          </cell>
          <cell r="C18">
            <v>900</v>
          </cell>
          <cell r="D18">
            <v>901</v>
          </cell>
          <cell r="E18" t="str">
            <v xml:space="preserve">Energy Star TV </v>
          </cell>
          <cell r="F18">
            <v>1</v>
          </cell>
          <cell r="G18">
            <v>0</v>
          </cell>
          <cell r="H18">
            <v>0</v>
          </cell>
          <cell r="I18">
            <v>0</v>
          </cell>
          <cell r="J18">
            <v>0</v>
          </cell>
          <cell r="K18">
            <v>0</v>
          </cell>
          <cell r="L18">
            <v>0</v>
          </cell>
          <cell r="M18">
            <v>0</v>
          </cell>
        </row>
        <row r="19">
          <cell r="A19">
            <v>1911</v>
          </cell>
          <cell r="B19">
            <v>1</v>
          </cell>
          <cell r="C19">
            <v>910</v>
          </cell>
          <cell r="D19">
            <v>911</v>
          </cell>
          <cell r="E19" t="str">
            <v xml:space="preserve">Energy Star TV </v>
          </cell>
          <cell r="F19">
            <v>1</v>
          </cell>
          <cell r="G19">
            <v>0</v>
          </cell>
          <cell r="H19">
            <v>0</v>
          </cell>
          <cell r="I19">
            <v>0</v>
          </cell>
          <cell r="J19">
            <v>0</v>
          </cell>
          <cell r="K19">
            <v>0</v>
          </cell>
          <cell r="L19">
            <v>0</v>
          </cell>
          <cell r="M19">
            <v>0</v>
          </cell>
        </row>
        <row r="20">
          <cell r="A20">
            <v>1921</v>
          </cell>
          <cell r="B20">
            <v>1</v>
          </cell>
          <cell r="C20">
            <v>920</v>
          </cell>
          <cell r="D20">
            <v>921</v>
          </cell>
          <cell r="E20" t="str">
            <v xml:space="preserve">Energy Star Set-Top Box </v>
          </cell>
          <cell r="F20">
            <v>1</v>
          </cell>
          <cell r="G20">
            <v>0</v>
          </cell>
          <cell r="H20">
            <v>0</v>
          </cell>
          <cell r="I20">
            <v>0</v>
          </cell>
          <cell r="J20">
            <v>0</v>
          </cell>
          <cell r="K20">
            <v>0</v>
          </cell>
          <cell r="L20">
            <v>0</v>
          </cell>
          <cell r="M20">
            <v>0</v>
          </cell>
        </row>
        <row r="21">
          <cell r="A21">
            <v>1931</v>
          </cell>
          <cell r="B21">
            <v>1</v>
          </cell>
          <cell r="C21">
            <v>930</v>
          </cell>
          <cell r="D21">
            <v>931</v>
          </cell>
          <cell r="E21" t="str">
            <v xml:space="preserve">Energy Star DVD Player </v>
          </cell>
          <cell r="F21">
            <v>1</v>
          </cell>
          <cell r="G21">
            <v>0</v>
          </cell>
          <cell r="H21">
            <v>0</v>
          </cell>
          <cell r="I21">
            <v>0</v>
          </cell>
          <cell r="J21">
            <v>0</v>
          </cell>
          <cell r="K21">
            <v>0</v>
          </cell>
          <cell r="L21">
            <v>0</v>
          </cell>
          <cell r="M21">
            <v>0</v>
          </cell>
        </row>
        <row r="22">
          <cell r="A22">
            <v>1941</v>
          </cell>
          <cell r="B22">
            <v>1</v>
          </cell>
          <cell r="C22">
            <v>940</v>
          </cell>
          <cell r="D22">
            <v>941</v>
          </cell>
          <cell r="E22" t="str">
            <v xml:space="preserve">Energy Star VCR </v>
          </cell>
          <cell r="F22">
            <v>1</v>
          </cell>
          <cell r="G22">
            <v>0</v>
          </cell>
          <cell r="H22">
            <v>0</v>
          </cell>
          <cell r="I22">
            <v>0</v>
          </cell>
          <cell r="J22">
            <v>0</v>
          </cell>
          <cell r="K22">
            <v>0</v>
          </cell>
          <cell r="L22">
            <v>0</v>
          </cell>
          <cell r="M22">
            <v>0</v>
          </cell>
        </row>
        <row r="23">
          <cell r="A23">
            <v>1951</v>
          </cell>
          <cell r="B23">
            <v>1</v>
          </cell>
          <cell r="C23">
            <v>950</v>
          </cell>
          <cell r="D23">
            <v>951</v>
          </cell>
          <cell r="E23" t="str">
            <v xml:space="preserve">Energy Star Desktop PC </v>
          </cell>
          <cell r="F23">
            <v>1</v>
          </cell>
          <cell r="G23">
            <v>0</v>
          </cell>
          <cell r="H23">
            <v>0</v>
          </cell>
          <cell r="I23">
            <v>0</v>
          </cell>
          <cell r="J23">
            <v>0</v>
          </cell>
          <cell r="K23">
            <v>0</v>
          </cell>
          <cell r="L23">
            <v>0</v>
          </cell>
          <cell r="M23">
            <v>0</v>
          </cell>
        </row>
        <row r="24">
          <cell r="A24">
            <v>1961</v>
          </cell>
          <cell r="B24">
            <v>1</v>
          </cell>
          <cell r="C24">
            <v>960</v>
          </cell>
          <cell r="D24">
            <v>961</v>
          </cell>
          <cell r="E24" t="str">
            <v xml:space="preserve">Energy Star Laptop PC </v>
          </cell>
          <cell r="F24">
            <v>1</v>
          </cell>
          <cell r="G24">
            <v>0</v>
          </cell>
          <cell r="H24">
            <v>0</v>
          </cell>
          <cell r="I24">
            <v>0</v>
          </cell>
          <cell r="J24">
            <v>0</v>
          </cell>
          <cell r="K24">
            <v>0</v>
          </cell>
          <cell r="L24">
            <v>0</v>
          </cell>
          <cell r="M24">
            <v>0</v>
          </cell>
        </row>
        <row r="25">
          <cell r="A25">
            <v>2109</v>
          </cell>
          <cell r="B25">
            <v>2</v>
          </cell>
          <cell r="C25">
            <v>100</v>
          </cell>
          <cell r="D25">
            <v>109</v>
          </cell>
          <cell r="E25" t="str">
            <v xml:space="preserve">HVAC Proper Sizing </v>
          </cell>
          <cell r="F25">
            <v>1</v>
          </cell>
          <cell r="G25">
            <v>0</v>
          </cell>
          <cell r="H25">
            <v>0</v>
          </cell>
          <cell r="I25">
            <v>0</v>
          </cell>
          <cell r="J25">
            <v>0</v>
          </cell>
          <cell r="K25">
            <v>0</v>
          </cell>
          <cell r="L25">
            <v>0</v>
          </cell>
          <cell r="M25">
            <v>0</v>
          </cell>
        </row>
        <row r="26">
          <cell r="A26">
            <v>2135</v>
          </cell>
          <cell r="B26">
            <v>2</v>
          </cell>
          <cell r="C26">
            <v>130</v>
          </cell>
          <cell r="D26">
            <v>135</v>
          </cell>
          <cell r="E26" t="str">
            <v xml:space="preserve">HVAC Proper Sizing </v>
          </cell>
          <cell r="F26">
            <v>1</v>
          </cell>
          <cell r="G26">
            <v>0</v>
          </cell>
          <cell r="H26">
            <v>0</v>
          </cell>
          <cell r="I26">
            <v>0</v>
          </cell>
          <cell r="J26">
            <v>0</v>
          </cell>
          <cell r="K26">
            <v>0</v>
          </cell>
          <cell r="L26">
            <v>0</v>
          </cell>
          <cell r="M26">
            <v>0</v>
          </cell>
        </row>
        <row r="27">
          <cell r="A27">
            <v>2141</v>
          </cell>
          <cell r="B27">
            <v>2</v>
          </cell>
          <cell r="C27">
            <v>130</v>
          </cell>
          <cell r="D27">
            <v>141</v>
          </cell>
          <cell r="E27" t="str">
            <v xml:space="preserve">Electronically Commutated Motors (ECM) on an Air Handler Unit </v>
          </cell>
          <cell r="F27">
            <v>1</v>
          </cell>
          <cell r="G27">
            <v>0</v>
          </cell>
          <cell r="H27">
            <v>0</v>
          </cell>
          <cell r="I27">
            <v>0</v>
          </cell>
          <cell r="J27">
            <v>0</v>
          </cell>
          <cell r="K27">
            <v>0</v>
          </cell>
          <cell r="L27">
            <v>0</v>
          </cell>
          <cell r="M27">
            <v>0</v>
          </cell>
        </row>
        <row r="28">
          <cell r="A28">
            <v>2221</v>
          </cell>
          <cell r="B28">
            <v>2</v>
          </cell>
          <cell r="C28">
            <v>220</v>
          </cell>
          <cell r="D28">
            <v>221</v>
          </cell>
          <cell r="E28" t="str">
            <v xml:space="preserve">CFL (18-Watt integral ballast), 0.5 hr/day </v>
          </cell>
          <cell r="F28">
            <v>1</v>
          </cell>
          <cell r="G28">
            <v>0</v>
          </cell>
          <cell r="H28">
            <v>0</v>
          </cell>
          <cell r="I28">
            <v>0</v>
          </cell>
          <cell r="J28">
            <v>0</v>
          </cell>
          <cell r="K28">
            <v>0</v>
          </cell>
          <cell r="L28">
            <v>0</v>
          </cell>
          <cell r="M28">
            <v>0</v>
          </cell>
        </row>
        <row r="29">
          <cell r="A29">
            <v>2231</v>
          </cell>
          <cell r="B29">
            <v>2</v>
          </cell>
          <cell r="C29">
            <v>230</v>
          </cell>
          <cell r="D29">
            <v>231</v>
          </cell>
          <cell r="E29" t="str">
            <v xml:space="preserve">CFL (18-Watt integral ballast), 2.5 hr/day </v>
          </cell>
          <cell r="F29">
            <v>1</v>
          </cell>
          <cell r="G29">
            <v>0</v>
          </cell>
          <cell r="H29">
            <v>0</v>
          </cell>
          <cell r="I29">
            <v>0</v>
          </cell>
          <cell r="J29">
            <v>0</v>
          </cell>
          <cell r="K29">
            <v>0</v>
          </cell>
          <cell r="L29">
            <v>0</v>
          </cell>
          <cell r="M29">
            <v>0</v>
          </cell>
        </row>
        <row r="30">
          <cell r="A30">
            <v>2241</v>
          </cell>
          <cell r="B30">
            <v>2</v>
          </cell>
          <cell r="C30">
            <v>240</v>
          </cell>
          <cell r="D30">
            <v>241</v>
          </cell>
          <cell r="E30" t="str">
            <v xml:space="preserve">CFL (18-Watt integral ballast), 6.0 hr/day </v>
          </cell>
          <cell r="F30">
            <v>1</v>
          </cell>
          <cell r="G30">
            <v>0</v>
          </cell>
          <cell r="H30">
            <v>0</v>
          </cell>
          <cell r="I30">
            <v>0</v>
          </cell>
          <cell r="J30">
            <v>0</v>
          </cell>
          <cell r="K30">
            <v>0</v>
          </cell>
          <cell r="L30">
            <v>0</v>
          </cell>
          <cell r="M30">
            <v>0</v>
          </cell>
        </row>
        <row r="31">
          <cell r="A31">
            <v>2251</v>
          </cell>
          <cell r="B31">
            <v>2</v>
          </cell>
          <cell r="C31">
            <v>260</v>
          </cell>
          <cell r="D31">
            <v>251</v>
          </cell>
          <cell r="E31" t="str">
            <v xml:space="preserve">ROB 2L4'T8, 1EB </v>
          </cell>
          <cell r="F31">
            <v>1</v>
          </cell>
          <cell r="G31">
            <v>0</v>
          </cell>
          <cell r="H31">
            <v>0</v>
          </cell>
          <cell r="I31">
            <v>0</v>
          </cell>
          <cell r="J31">
            <v>0</v>
          </cell>
          <cell r="K31">
            <v>0</v>
          </cell>
          <cell r="L31">
            <v>0</v>
          </cell>
          <cell r="M31">
            <v>0</v>
          </cell>
        </row>
        <row r="32">
          <cell r="A32">
            <v>2251</v>
          </cell>
          <cell r="B32">
            <v>2</v>
          </cell>
          <cell r="C32">
            <v>250</v>
          </cell>
          <cell r="D32">
            <v>251</v>
          </cell>
          <cell r="E32" t="str">
            <v xml:space="preserve">ROB 2L4'T8, 1EB </v>
          </cell>
          <cell r="F32">
            <v>1</v>
          </cell>
          <cell r="G32">
            <v>0</v>
          </cell>
          <cell r="H32">
            <v>0</v>
          </cell>
          <cell r="I32">
            <v>0</v>
          </cell>
          <cell r="J32">
            <v>0</v>
          </cell>
          <cell r="K32">
            <v>0</v>
          </cell>
          <cell r="L32">
            <v>0</v>
          </cell>
          <cell r="M32">
            <v>0</v>
          </cell>
        </row>
        <row r="33">
          <cell r="A33">
            <v>2252</v>
          </cell>
          <cell r="B33">
            <v>2</v>
          </cell>
          <cell r="C33">
            <v>260</v>
          </cell>
          <cell r="D33">
            <v>252</v>
          </cell>
          <cell r="E33" t="str">
            <v xml:space="preserve">RET 2L4'T8, 1EB </v>
          </cell>
          <cell r="F33">
            <v>1</v>
          </cell>
          <cell r="G33">
            <v>0</v>
          </cell>
          <cell r="H33">
            <v>0</v>
          </cell>
          <cell r="I33">
            <v>0</v>
          </cell>
          <cell r="J33">
            <v>0</v>
          </cell>
          <cell r="K33">
            <v>0</v>
          </cell>
          <cell r="L33">
            <v>0</v>
          </cell>
          <cell r="M33">
            <v>0</v>
          </cell>
        </row>
        <row r="34">
          <cell r="A34">
            <v>2405</v>
          </cell>
          <cell r="B34">
            <v>2</v>
          </cell>
          <cell r="C34">
            <v>400</v>
          </cell>
          <cell r="D34">
            <v>405</v>
          </cell>
          <cell r="E34" t="str">
            <v xml:space="preserve">Low Flow Showerhead </v>
          </cell>
          <cell r="F34">
            <v>1</v>
          </cell>
          <cell r="G34">
            <v>0</v>
          </cell>
          <cell r="H34">
            <v>0</v>
          </cell>
          <cell r="I34">
            <v>0</v>
          </cell>
          <cell r="J34">
            <v>0</v>
          </cell>
          <cell r="K34">
            <v>0</v>
          </cell>
          <cell r="L34">
            <v>0</v>
          </cell>
          <cell r="M34">
            <v>0</v>
          </cell>
        </row>
        <row r="35">
          <cell r="A35">
            <v>2407</v>
          </cell>
          <cell r="B35">
            <v>2</v>
          </cell>
          <cell r="C35">
            <v>400</v>
          </cell>
          <cell r="D35">
            <v>407</v>
          </cell>
          <cell r="E35" t="str">
            <v xml:space="preserve">Faucet Aerators </v>
          </cell>
          <cell r="F35">
            <v>1</v>
          </cell>
          <cell r="G35">
            <v>0</v>
          </cell>
          <cell r="H35">
            <v>0</v>
          </cell>
          <cell r="I35">
            <v>0</v>
          </cell>
          <cell r="J35">
            <v>0</v>
          </cell>
          <cell r="K35">
            <v>0</v>
          </cell>
          <cell r="L35">
            <v>0</v>
          </cell>
          <cell r="M35">
            <v>0</v>
          </cell>
        </row>
        <row r="36">
          <cell r="A36">
            <v>2408</v>
          </cell>
          <cell r="B36">
            <v>2</v>
          </cell>
          <cell r="C36">
            <v>400</v>
          </cell>
          <cell r="D36">
            <v>408</v>
          </cell>
          <cell r="E36" t="str">
            <v xml:space="preserve">Water Heater Blanket </v>
          </cell>
          <cell r="F36">
            <v>1</v>
          </cell>
          <cell r="G36">
            <v>0</v>
          </cell>
          <cell r="H36">
            <v>0</v>
          </cell>
          <cell r="I36">
            <v>0</v>
          </cell>
          <cell r="J36">
            <v>0</v>
          </cell>
          <cell r="K36">
            <v>0</v>
          </cell>
          <cell r="L36">
            <v>0</v>
          </cell>
          <cell r="M36">
            <v>0</v>
          </cell>
        </row>
        <row r="37">
          <cell r="A37">
            <v>2411</v>
          </cell>
          <cell r="B37">
            <v>2</v>
          </cell>
          <cell r="C37">
            <v>400</v>
          </cell>
          <cell r="D37">
            <v>411</v>
          </cell>
          <cell r="E37" t="str">
            <v xml:space="preserve">Heat Trap </v>
          </cell>
          <cell r="F37">
            <v>1</v>
          </cell>
          <cell r="G37">
            <v>0</v>
          </cell>
          <cell r="H37">
            <v>0</v>
          </cell>
          <cell r="I37">
            <v>0</v>
          </cell>
          <cell r="J37">
            <v>0</v>
          </cell>
          <cell r="K37">
            <v>0</v>
          </cell>
          <cell r="L37">
            <v>0</v>
          </cell>
          <cell r="M37">
            <v>0</v>
          </cell>
        </row>
        <row r="38">
          <cell r="A38">
            <v>2801</v>
          </cell>
          <cell r="B38">
            <v>2</v>
          </cell>
          <cell r="C38">
            <v>800</v>
          </cell>
          <cell r="D38">
            <v>801</v>
          </cell>
          <cell r="E38" t="str">
            <v xml:space="preserve">Two Speed Pool Pump  (1.5 hp) </v>
          </cell>
          <cell r="F38">
            <v>1</v>
          </cell>
          <cell r="G38">
            <v>0</v>
          </cell>
          <cell r="H38">
            <v>0</v>
          </cell>
          <cell r="I38">
            <v>0</v>
          </cell>
          <cell r="J38">
            <v>0</v>
          </cell>
          <cell r="K38">
            <v>0</v>
          </cell>
          <cell r="L38">
            <v>0</v>
          </cell>
          <cell r="M38">
            <v>0</v>
          </cell>
        </row>
        <row r="39">
          <cell r="A39">
            <v>2802</v>
          </cell>
          <cell r="B39">
            <v>2</v>
          </cell>
          <cell r="C39">
            <v>800</v>
          </cell>
          <cell r="D39">
            <v>802</v>
          </cell>
          <cell r="E39" t="str">
            <v xml:space="preserve">High Efficiency One Speed Pool Pump  (1.5 hp) </v>
          </cell>
          <cell r="F39">
            <v>1</v>
          </cell>
          <cell r="G39">
            <v>0</v>
          </cell>
          <cell r="H39">
            <v>0</v>
          </cell>
          <cell r="I39">
            <v>0</v>
          </cell>
          <cell r="J39">
            <v>0</v>
          </cell>
          <cell r="K39">
            <v>0</v>
          </cell>
          <cell r="L39">
            <v>0</v>
          </cell>
          <cell r="M39">
            <v>0</v>
          </cell>
        </row>
        <row r="40">
          <cell r="A40">
            <v>2901</v>
          </cell>
          <cell r="B40">
            <v>2</v>
          </cell>
          <cell r="C40">
            <v>900</v>
          </cell>
          <cell r="D40">
            <v>901</v>
          </cell>
          <cell r="E40" t="str">
            <v xml:space="preserve">Energy Star TV </v>
          </cell>
          <cell r="F40">
            <v>1</v>
          </cell>
          <cell r="G40">
            <v>0</v>
          </cell>
          <cell r="H40">
            <v>0</v>
          </cell>
          <cell r="I40">
            <v>0</v>
          </cell>
          <cell r="J40">
            <v>0</v>
          </cell>
          <cell r="K40">
            <v>0</v>
          </cell>
          <cell r="L40">
            <v>0</v>
          </cell>
          <cell r="M40">
            <v>0</v>
          </cell>
        </row>
        <row r="41">
          <cell r="A41">
            <v>2911</v>
          </cell>
          <cell r="B41">
            <v>2</v>
          </cell>
          <cell r="C41">
            <v>910</v>
          </cell>
          <cell r="D41">
            <v>911</v>
          </cell>
          <cell r="E41" t="str">
            <v xml:space="preserve">Energy Star TV </v>
          </cell>
          <cell r="F41">
            <v>1</v>
          </cell>
          <cell r="G41">
            <v>0</v>
          </cell>
          <cell r="H41">
            <v>0</v>
          </cell>
          <cell r="I41">
            <v>0</v>
          </cell>
          <cell r="J41">
            <v>0</v>
          </cell>
          <cell r="K41">
            <v>0</v>
          </cell>
          <cell r="L41">
            <v>0</v>
          </cell>
          <cell r="M41">
            <v>0</v>
          </cell>
        </row>
        <row r="42">
          <cell r="A42">
            <v>2921</v>
          </cell>
          <cell r="B42">
            <v>2</v>
          </cell>
          <cell r="C42">
            <v>920</v>
          </cell>
          <cell r="D42">
            <v>921</v>
          </cell>
          <cell r="E42" t="str">
            <v xml:space="preserve">Energy Star Set-Top Box </v>
          </cell>
          <cell r="F42">
            <v>1</v>
          </cell>
          <cell r="G42">
            <v>0</v>
          </cell>
          <cell r="H42">
            <v>0</v>
          </cell>
          <cell r="I42">
            <v>0</v>
          </cell>
          <cell r="J42">
            <v>0</v>
          </cell>
          <cell r="K42">
            <v>0</v>
          </cell>
          <cell r="L42">
            <v>0</v>
          </cell>
          <cell r="M42">
            <v>0</v>
          </cell>
        </row>
        <row r="43">
          <cell r="A43">
            <v>2931</v>
          </cell>
          <cell r="B43">
            <v>2</v>
          </cell>
          <cell r="C43">
            <v>930</v>
          </cell>
          <cell r="D43">
            <v>931</v>
          </cell>
          <cell r="E43" t="str">
            <v xml:space="preserve">Energy Star DVD Player </v>
          </cell>
          <cell r="F43">
            <v>1</v>
          </cell>
          <cell r="G43">
            <v>0</v>
          </cell>
          <cell r="H43">
            <v>0</v>
          </cell>
          <cell r="I43">
            <v>0</v>
          </cell>
          <cell r="J43">
            <v>0</v>
          </cell>
          <cell r="K43">
            <v>0</v>
          </cell>
          <cell r="L43">
            <v>0</v>
          </cell>
          <cell r="M43">
            <v>0</v>
          </cell>
        </row>
        <row r="44">
          <cell r="A44">
            <v>2941</v>
          </cell>
          <cell r="B44">
            <v>2</v>
          </cell>
          <cell r="C44">
            <v>940</v>
          </cell>
          <cell r="D44">
            <v>941</v>
          </cell>
          <cell r="E44" t="str">
            <v xml:space="preserve">Energy Star VCR </v>
          </cell>
          <cell r="F44">
            <v>1</v>
          </cell>
          <cell r="G44">
            <v>0</v>
          </cell>
          <cell r="H44">
            <v>0</v>
          </cell>
          <cell r="I44">
            <v>0</v>
          </cell>
          <cell r="J44">
            <v>0</v>
          </cell>
          <cell r="K44">
            <v>0</v>
          </cell>
          <cell r="L44">
            <v>0</v>
          </cell>
          <cell r="M44">
            <v>0</v>
          </cell>
        </row>
        <row r="45">
          <cell r="A45">
            <v>2951</v>
          </cell>
          <cell r="B45">
            <v>2</v>
          </cell>
          <cell r="C45">
            <v>950</v>
          </cell>
          <cell r="D45">
            <v>951</v>
          </cell>
          <cell r="E45" t="str">
            <v xml:space="preserve">Energy Star Desktop PC </v>
          </cell>
          <cell r="F45">
            <v>1</v>
          </cell>
          <cell r="G45">
            <v>0</v>
          </cell>
          <cell r="H45">
            <v>0</v>
          </cell>
          <cell r="I45">
            <v>0</v>
          </cell>
          <cell r="J45">
            <v>0</v>
          </cell>
          <cell r="K45">
            <v>0</v>
          </cell>
          <cell r="L45">
            <v>0</v>
          </cell>
          <cell r="M45">
            <v>0</v>
          </cell>
        </row>
        <row r="46">
          <cell r="A46">
            <v>2961</v>
          </cell>
          <cell r="B46">
            <v>2</v>
          </cell>
          <cell r="C46">
            <v>960</v>
          </cell>
          <cell r="D46">
            <v>961</v>
          </cell>
          <cell r="E46" t="str">
            <v xml:space="preserve">Energy Star Laptop PC </v>
          </cell>
          <cell r="F46">
            <v>1</v>
          </cell>
          <cell r="G46">
            <v>0</v>
          </cell>
          <cell r="H46">
            <v>0</v>
          </cell>
          <cell r="I46">
            <v>0</v>
          </cell>
          <cell r="J46">
            <v>0</v>
          </cell>
          <cell r="K46">
            <v>0</v>
          </cell>
          <cell r="L46">
            <v>0</v>
          </cell>
          <cell r="M46">
            <v>0</v>
          </cell>
        </row>
        <row r="47">
          <cell r="A47">
            <v>3109</v>
          </cell>
          <cell r="B47">
            <v>3</v>
          </cell>
          <cell r="C47">
            <v>100</v>
          </cell>
          <cell r="D47">
            <v>109</v>
          </cell>
          <cell r="E47" t="str">
            <v xml:space="preserve">HVAC Proper Sizing </v>
          </cell>
          <cell r="F47">
            <v>1</v>
          </cell>
          <cell r="G47">
            <v>0</v>
          </cell>
          <cell r="H47">
            <v>0</v>
          </cell>
          <cell r="I47">
            <v>0</v>
          </cell>
          <cell r="J47">
            <v>0</v>
          </cell>
          <cell r="K47">
            <v>0</v>
          </cell>
          <cell r="L47">
            <v>0</v>
          </cell>
          <cell r="M47">
            <v>0</v>
          </cell>
        </row>
        <row r="48">
          <cell r="A48">
            <v>3135</v>
          </cell>
          <cell r="B48">
            <v>3</v>
          </cell>
          <cell r="C48">
            <v>130</v>
          </cell>
          <cell r="D48">
            <v>135</v>
          </cell>
          <cell r="E48" t="str">
            <v xml:space="preserve">HVAC Proper Sizing </v>
          </cell>
          <cell r="F48">
            <v>1</v>
          </cell>
          <cell r="G48">
            <v>0</v>
          </cell>
          <cell r="H48">
            <v>0</v>
          </cell>
          <cell r="I48">
            <v>0</v>
          </cell>
          <cell r="J48">
            <v>0</v>
          </cell>
          <cell r="K48">
            <v>0</v>
          </cell>
          <cell r="L48">
            <v>0</v>
          </cell>
          <cell r="M48">
            <v>0</v>
          </cell>
        </row>
        <row r="49">
          <cell r="A49">
            <v>3141</v>
          </cell>
          <cell r="B49">
            <v>3</v>
          </cell>
          <cell r="C49">
            <v>130</v>
          </cell>
          <cell r="D49">
            <v>141</v>
          </cell>
          <cell r="E49" t="str">
            <v xml:space="preserve">Electronically Commutated Motors (ECM) on an Air Handler Unit </v>
          </cell>
          <cell r="F49">
            <v>1</v>
          </cell>
          <cell r="G49">
            <v>0</v>
          </cell>
          <cell r="H49">
            <v>0</v>
          </cell>
          <cell r="I49">
            <v>0</v>
          </cell>
          <cell r="J49">
            <v>0</v>
          </cell>
          <cell r="K49">
            <v>0</v>
          </cell>
          <cell r="L49">
            <v>0</v>
          </cell>
          <cell r="M49">
            <v>0</v>
          </cell>
        </row>
        <row r="50">
          <cell r="A50">
            <v>3221</v>
          </cell>
          <cell r="B50">
            <v>3</v>
          </cell>
          <cell r="C50">
            <v>220</v>
          </cell>
          <cell r="D50">
            <v>221</v>
          </cell>
          <cell r="E50" t="str">
            <v xml:space="preserve">CFL (18-Watt integral ballast), 0.5 hr/day </v>
          </cell>
          <cell r="F50">
            <v>1</v>
          </cell>
          <cell r="G50">
            <v>0</v>
          </cell>
          <cell r="H50">
            <v>0</v>
          </cell>
          <cell r="I50">
            <v>0</v>
          </cell>
          <cell r="J50">
            <v>0</v>
          </cell>
          <cell r="K50">
            <v>0</v>
          </cell>
          <cell r="L50">
            <v>0</v>
          </cell>
          <cell r="M50">
            <v>0</v>
          </cell>
        </row>
        <row r="51">
          <cell r="A51">
            <v>3231</v>
          </cell>
          <cell r="B51">
            <v>3</v>
          </cell>
          <cell r="C51">
            <v>230</v>
          </cell>
          <cell r="D51">
            <v>231</v>
          </cell>
          <cell r="E51" t="str">
            <v xml:space="preserve">CFL (18-Watt integral ballast), 2.5 hr/day </v>
          </cell>
          <cell r="F51">
            <v>1</v>
          </cell>
          <cell r="G51">
            <v>0</v>
          </cell>
          <cell r="H51">
            <v>0</v>
          </cell>
          <cell r="I51">
            <v>0</v>
          </cell>
          <cell r="J51">
            <v>0</v>
          </cell>
          <cell r="K51">
            <v>0</v>
          </cell>
          <cell r="L51">
            <v>0</v>
          </cell>
          <cell r="M51">
            <v>0</v>
          </cell>
        </row>
        <row r="52">
          <cell r="A52">
            <v>3241</v>
          </cell>
          <cell r="B52">
            <v>3</v>
          </cell>
          <cell r="C52">
            <v>240</v>
          </cell>
          <cell r="D52">
            <v>241</v>
          </cell>
          <cell r="E52" t="str">
            <v xml:space="preserve">CFL (18-Watt integral ballast), 6.0 hr/day </v>
          </cell>
          <cell r="F52">
            <v>1</v>
          </cell>
          <cell r="G52">
            <v>0</v>
          </cell>
          <cell r="H52">
            <v>0</v>
          </cell>
          <cell r="I52">
            <v>0</v>
          </cell>
          <cell r="J52">
            <v>0</v>
          </cell>
          <cell r="K52">
            <v>0</v>
          </cell>
          <cell r="L52">
            <v>0</v>
          </cell>
          <cell r="M52">
            <v>0</v>
          </cell>
        </row>
        <row r="53">
          <cell r="A53">
            <v>3251</v>
          </cell>
          <cell r="B53">
            <v>3</v>
          </cell>
          <cell r="C53">
            <v>260</v>
          </cell>
          <cell r="D53">
            <v>251</v>
          </cell>
          <cell r="E53" t="str">
            <v xml:space="preserve">ROB 2L4'T8, 1EB </v>
          </cell>
          <cell r="F53">
            <v>1</v>
          </cell>
          <cell r="G53">
            <v>0</v>
          </cell>
          <cell r="H53">
            <v>0</v>
          </cell>
          <cell r="I53">
            <v>0</v>
          </cell>
          <cell r="J53">
            <v>0</v>
          </cell>
          <cell r="K53">
            <v>0</v>
          </cell>
          <cell r="L53">
            <v>0</v>
          </cell>
          <cell r="M53">
            <v>0</v>
          </cell>
        </row>
        <row r="54">
          <cell r="A54">
            <v>3251</v>
          </cell>
          <cell r="B54">
            <v>3</v>
          </cell>
          <cell r="C54">
            <v>250</v>
          </cell>
          <cell r="D54">
            <v>251</v>
          </cell>
          <cell r="E54" t="str">
            <v xml:space="preserve">ROB 2L4'T8, 1EB </v>
          </cell>
          <cell r="F54">
            <v>1</v>
          </cell>
          <cell r="G54">
            <v>0</v>
          </cell>
          <cell r="H54">
            <v>0</v>
          </cell>
          <cell r="I54">
            <v>0</v>
          </cell>
          <cell r="J54">
            <v>0</v>
          </cell>
          <cell r="K54">
            <v>0</v>
          </cell>
          <cell r="L54">
            <v>0</v>
          </cell>
          <cell r="M54">
            <v>0</v>
          </cell>
        </row>
        <row r="55">
          <cell r="A55">
            <v>3252</v>
          </cell>
          <cell r="B55">
            <v>3</v>
          </cell>
          <cell r="C55">
            <v>260</v>
          </cell>
          <cell r="D55">
            <v>252</v>
          </cell>
          <cell r="E55" t="str">
            <v xml:space="preserve">RET 2L4'T8, 1EB </v>
          </cell>
          <cell r="F55">
            <v>1</v>
          </cell>
          <cell r="G55">
            <v>0</v>
          </cell>
          <cell r="H55">
            <v>0</v>
          </cell>
          <cell r="I55">
            <v>0</v>
          </cell>
          <cell r="J55">
            <v>0</v>
          </cell>
          <cell r="K55">
            <v>0</v>
          </cell>
          <cell r="L55">
            <v>0</v>
          </cell>
          <cell r="M55">
            <v>0</v>
          </cell>
        </row>
        <row r="56">
          <cell r="A56">
            <v>3405</v>
          </cell>
          <cell r="B56">
            <v>3</v>
          </cell>
          <cell r="C56">
            <v>400</v>
          </cell>
          <cell r="D56">
            <v>405</v>
          </cell>
          <cell r="E56" t="str">
            <v xml:space="preserve">Low Flow Showerhead </v>
          </cell>
          <cell r="F56">
            <v>1</v>
          </cell>
          <cell r="G56">
            <v>0</v>
          </cell>
          <cell r="H56">
            <v>0</v>
          </cell>
          <cell r="I56">
            <v>0</v>
          </cell>
          <cell r="J56">
            <v>0</v>
          </cell>
          <cell r="K56">
            <v>0</v>
          </cell>
          <cell r="L56">
            <v>0</v>
          </cell>
          <cell r="M56">
            <v>0</v>
          </cell>
        </row>
        <row r="57">
          <cell r="A57">
            <v>3407</v>
          </cell>
          <cell r="B57">
            <v>3</v>
          </cell>
          <cell r="C57">
            <v>400</v>
          </cell>
          <cell r="D57">
            <v>407</v>
          </cell>
          <cell r="E57" t="str">
            <v xml:space="preserve">Faucet Aerators </v>
          </cell>
          <cell r="F57">
            <v>1</v>
          </cell>
          <cell r="G57">
            <v>0</v>
          </cell>
          <cell r="H57">
            <v>0</v>
          </cell>
          <cell r="I57">
            <v>0</v>
          </cell>
          <cell r="J57">
            <v>0</v>
          </cell>
          <cell r="K57">
            <v>0</v>
          </cell>
          <cell r="L57">
            <v>0</v>
          </cell>
          <cell r="M57">
            <v>0</v>
          </cell>
        </row>
        <row r="58">
          <cell r="A58">
            <v>3408</v>
          </cell>
          <cell r="B58">
            <v>3</v>
          </cell>
          <cell r="C58">
            <v>400</v>
          </cell>
          <cell r="D58">
            <v>408</v>
          </cell>
          <cell r="E58" t="str">
            <v xml:space="preserve">Water Heater Blanket </v>
          </cell>
          <cell r="F58">
            <v>1</v>
          </cell>
          <cell r="G58">
            <v>0</v>
          </cell>
          <cell r="H58">
            <v>0</v>
          </cell>
          <cell r="I58">
            <v>0</v>
          </cell>
          <cell r="J58">
            <v>0</v>
          </cell>
          <cell r="K58">
            <v>0</v>
          </cell>
          <cell r="L58">
            <v>0</v>
          </cell>
          <cell r="M58">
            <v>0</v>
          </cell>
        </row>
        <row r="59">
          <cell r="A59">
            <v>3411</v>
          </cell>
          <cell r="B59">
            <v>3</v>
          </cell>
          <cell r="C59">
            <v>400</v>
          </cell>
          <cell r="D59">
            <v>411</v>
          </cell>
          <cell r="E59" t="str">
            <v xml:space="preserve">Heat Trap </v>
          </cell>
          <cell r="F59">
            <v>1</v>
          </cell>
          <cell r="G59">
            <v>0</v>
          </cell>
          <cell r="H59">
            <v>0</v>
          </cell>
          <cell r="I59">
            <v>0</v>
          </cell>
          <cell r="J59">
            <v>0</v>
          </cell>
          <cell r="K59">
            <v>0</v>
          </cell>
          <cell r="L59">
            <v>0</v>
          </cell>
          <cell r="M59">
            <v>0</v>
          </cell>
        </row>
        <row r="60">
          <cell r="A60">
            <v>3801</v>
          </cell>
          <cell r="B60">
            <v>3</v>
          </cell>
          <cell r="C60">
            <v>800</v>
          </cell>
          <cell r="D60">
            <v>801</v>
          </cell>
          <cell r="E60" t="str">
            <v xml:space="preserve">Two Speed Pool Pump  (1.5 hp) </v>
          </cell>
          <cell r="F60">
            <v>1</v>
          </cell>
          <cell r="G60">
            <v>0</v>
          </cell>
          <cell r="H60">
            <v>0</v>
          </cell>
          <cell r="I60">
            <v>0</v>
          </cell>
          <cell r="J60">
            <v>0</v>
          </cell>
          <cell r="K60">
            <v>0</v>
          </cell>
          <cell r="L60">
            <v>0</v>
          </cell>
          <cell r="M60">
            <v>0</v>
          </cell>
        </row>
        <row r="61">
          <cell r="A61">
            <v>3802</v>
          </cell>
          <cell r="B61">
            <v>3</v>
          </cell>
          <cell r="C61">
            <v>800</v>
          </cell>
          <cell r="D61">
            <v>802</v>
          </cell>
          <cell r="E61" t="str">
            <v xml:space="preserve">High Efficiency One Speed Pool Pump  (1.5 hp) </v>
          </cell>
          <cell r="F61">
            <v>1</v>
          </cell>
          <cell r="G61">
            <v>0</v>
          </cell>
          <cell r="H61">
            <v>0</v>
          </cell>
          <cell r="I61">
            <v>0</v>
          </cell>
          <cell r="J61">
            <v>0</v>
          </cell>
          <cell r="K61">
            <v>0</v>
          </cell>
          <cell r="L61">
            <v>0</v>
          </cell>
          <cell r="M61">
            <v>0</v>
          </cell>
        </row>
        <row r="62">
          <cell r="A62">
            <v>3901</v>
          </cell>
          <cell r="B62">
            <v>3</v>
          </cell>
          <cell r="C62">
            <v>900</v>
          </cell>
          <cell r="D62">
            <v>901</v>
          </cell>
          <cell r="E62" t="str">
            <v xml:space="preserve">Energy Star TV </v>
          </cell>
          <cell r="F62">
            <v>1</v>
          </cell>
          <cell r="G62">
            <v>0</v>
          </cell>
          <cell r="H62">
            <v>0</v>
          </cell>
          <cell r="I62">
            <v>0</v>
          </cell>
          <cell r="J62">
            <v>0</v>
          </cell>
          <cell r="K62">
            <v>0</v>
          </cell>
          <cell r="L62">
            <v>0</v>
          </cell>
          <cell r="M62">
            <v>0</v>
          </cell>
        </row>
        <row r="63">
          <cell r="A63">
            <v>3911</v>
          </cell>
          <cell r="B63">
            <v>3</v>
          </cell>
          <cell r="C63">
            <v>910</v>
          </cell>
          <cell r="D63">
            <v>911</v>
          </cell>
          <cell r="E63" t="str">
            <v xml:space="preserve">Energy Star TV </v>
          </cell>
          <cell r="F63">
            <v>1</v>
          </cell>
          <cell r="G63">
            <v>0</v>
          </cell>
          <cell r="H63">
            <v>0</v>
          </cell>
          <cell r="I63">
            <v>0</v>
          </cell>
          <cell r="J63">
            <v>0</v>
          </cell>
          <cell r="K63">
            <v>0</v>
          </cell>
          <cell r="L63">
            <v>0</v>
          </cell>
          <cell r="M63">
            <v>0</v>
          </cell>
        </row>
        <row r="64">
          <cell r="A64">
            <v>3921</v>
          </cell>
          <cell r="B64">
            <v>3</v>
          </cell>
          <cell r="C64">
            <v>920</v>
          </cell>
          <cell r="D64">
            <v>921</v>
          </cell>
          <cell r="E64" t="str">
            <v xml:space="preserve">Energy Star Set-Top Box </v>
          </cell>
          <cell r="F64">
            <v>1</v>
          </cell>
          <cell r="G64">
            <v>0</v>
          </cell>
          <cell r="H64">
            <v>0</v>
          </cell>
          <cell r="I64">
            <v>0</v>
          </cell>
          <cell r="J64">
            <v>0</v>
          </cell>
          <cell r="K64">
            <v>0</v>
          </cell>
          <cell r="L64">
            <v>0</v>
          </cell>
          <cell r="M64">
            <v>0</v>
          </cell>
        </row>
        <row r="65">
          <cell r="A65">
            <v>3931</v>
          </cell>
          <cell r="B65">
            <v>3</v>
          </cell>
          <cell r="C65">
            <v>930</v>
          </cell>
          <cell r="D65">
            <v>931</v>
          </cell>
          <cell r="E65" t="str">
            <v xml:space="preserve">Energy Star DVD Player </v>
          </cell>
          <cell r="F65">
            <v>1</v>
          </cell>
          <cell r="G65">
            <v>0</v>
          </cell>
          <cell r="H65">
            <v>0</v>
          </cell>
          <cell r="I65">
            <v>0</v>
          </cell>
          <cell r="J65">
            <v>0</v>
          </cell>
          <cell r="K65">
            <v>0</v>
          </cell>
          <cell r="L65">
            <v>0</v>
          </cell>
          <cell r="M65">
            <v>0</v>
          </cell>
        </row>
        <row r="66">
          <cell r="A66">
            <v>3941</v>
          </cell>
          <cell r="B66">
            <v>3</v>
          </cell>
          <cell r="C66">
            <v>940</v>
          </cell>
          <cell r="D66">
            <v>941</v>
          </cell>
          <cell r="E66" t="str">
            <v xml:space="preserve">Energy Star VCR </v>
          </cell>
          <cell r="F66">
            <v>1</v>
          </cell>
          <cell r="G66">
            <v>0</v>
          </cell>
          <cell r="H66">
            <v>0</v>
          </cell>
          <cell r="I66">
            <v>0</v>
          </cell>
          <cell r="J66">
            <v>0</v>
          </cell>
          <cell r="K66">
            <v>0</v>
          </cell>
          <cell r="L66">
            <v>0</v>
          </cell>
          <cell r="M66">
            <v>0</v>
          </cell>
        </row>
        <row r="67">
          <cell r="A67">
            <v>3951</v>
          </cell>
          <cell r="B67">
            <v>3</v>
          </cell>
          <cell r="C67">
            <v>950</v>
          </cell>
          <cell r="D67">
            <v>951</v>
          </cell>
          <cell r="E67" t="str">
            <v xml:space="preserve">Energy Star Desktop PC </v>
          </cell>
          <cell r="F67">
            <v>1</v>
          </cell>
          <cell r="G67">
            <v>0</v>
          </cell>
          <cell r="H67">
            <v>0</v>
          </cell>
          <cell r="I67">
            <v>0</v>
          </cell>
          <cell r="J67">
            <v>0</v>
          </cell>
          <cell r="K67">
            <v>0</v>
          </cell>
          <cell r="L67">
            <v>0</v>
          </cell>
          <cell r="M67">
            <v>0</v>
          </cell>
        </row>
        <row r="68">
          <cell r="A68">
            <v>3961</v>
          </cell>
          <cell r="B68">
            <v>3</v>
          </cell>
          <cell r="C68">
            <v>960</v>
          </cell>
          <cell r="D68">
            <v>961</v>
          </cell>
          <cell r="E68" t="str">
            <v xml:space="preserve">Energy Star Laptop PC </v>
          </cell>
          <cell r="F68">
            <v>1</v>
          </cell>
          <cell r="G68">
            <v>0</v>
          </cell>
          <cell r="H68">
            <v>0</v>
          </cell>
          <cell r="I68">
            <v>0</v>
          </cell>
          <cell r="J68">
            <v>0</v>
          </cell>
          <cell r="K68">
            <v>0</v>
          </cell>
          <cell r="L68">
            <v>0</v>
          </cell>
          <cell r="M6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Spend"/>
      <sheetName val="Rebates"/>
      <sheetName val="Rebate Details"/>
      <sheetName val="ORL &amp; STC Rebate Data"/>
      <sheetName val="Calculations"/>
      <sheetName val="Budget Allocation"/>
      <sheetName val="E-1 Data"/>
      <sheetName val="Reference"/>
      <sheetName val="CONEW Lists"/>
      <sheetName val="Lists"/>
    </sheetNames>
    <sheetDataSet>
      <sheetData sheetId="0"/>
      <sheetData sheetId="1"/>
      <sheetData sheetId="2"/>
      <sheetData sheetId="3"/>
      <sheetData sheetId="4"/>
      <sheetData sheetId="5"/>
      <sheetData sheetId="6"/>
      <sheetData sheetId="7"/>
      <sheetData sheetId="8"/>
      <sheetData sheetId="9">
        <row r="2">
          <cell r="A2" t="str">
            <v>January</v>
          </cell>
          <cell r="C2" t="str">
            <v>18503.512014.903</v>
          </cell>
          <cell r="E2" t="str">
            <v>MCCR</v>
          </cell>
          <cell r="G2" t="str">
            <v>Single Family</v>
          </cell>
        </row>
        <row r="3">
          <cell r="A3" t="str">
            <v>February</v>
          </cell>
          <cell r="C3" t="str">
            <v>18511.512014.903</v>
          </cell>
          <cell r="E3" t="str">
            <v>CONSER</v>
          </cell>
          <cell r="G3" t="str">
            <v>Multi Family</v>
          </cell>
        </row>
        <row r="4">
          <cell r="A4" t="str">
            <v>March</v>
          </cell>
          <cell r="C4" t="str">
            <v>18509.512014.903</v>
          </cell>
          <cell r="E4" t="str">
            <v>RENEW</v>
          </cell>
          <cell r="G4" t="str">
            <v>Commercial</v>
          </cell>
        </row>
        <row r="5">
          <cell r="A5" t="str">
            <v>April</v>
          </cell>
          <cell r="C5" t="str">
            <v>18512.512014.903</v>
          </cell>
          <cell r="E5" t="str">
            <v>COMREL</v>
          </cell>
          <cell r="G5" t="str">
            <v>NA</v>
          </cell>
        </row>
        <row r="6">
          <cell r="A6" t="str">
            <v>May</v>
          </cell>
          <cell r="C6" t="str">
            <v>18512.512014.903</v>
          </cell>
          <cell r="E6" t="str">
            <v>CONSER Labor</v>
          </cell>
          <cell r="G6" t="str">
            <v>Type 2</v>
          </cell>
        </row>
        <row r="7">
          <cell r="A7" t="str">
            <v>June</v>
          </cell>
          <cell r="C7" t="str">
            <v>18500.512014.903</v>
          </cell>
          <cell r="E7" t="str">
            <v>Charge 2</v>
          </cell>
          <cell r="G7" t="str">
            <v>Type 3</v>
          </cell>
        </row>
        <row r="8">
          <cell r="A8" t="str">
            <v>July</v>
          </cell>
          <cell r="C8" t="str">
            <v>18225.512014.912</v>
          </cell>
          <cell r="E8" t="str">
            <v>Charge 3</v>
          </cell>
          <cell r="G8" t="str">
            <v>Type 4</v>
          </cell>
        </row>
        <row r="9">
          <cell r="A9" t="str">
            <v>August</v>
          </cell>
          <cell r="C9" t="str">
            <v>18225.512015.913</v>
          </cell>
          <cell r="E9" t="str">
            <v>Charge 4</v>
          </cell>
          <cell r="G9" t="str">
            <v>Type 5</v>
          </cell>
        </row>
        <row r="10">
          <cell r="A10" t="str">
            <v>September</v>
          </cell>
          <cell r="C10" t="str">
            <v>18225.511200.912</v>
          </cell>
          <cell r="E10" t="str">
            <v>Charge 5</v>
          </cell>
          <cell r="G10" t="str">
            <v>Type 6</v>
          </cell>
        </row>
        <row r="11">
          <cell r="A11" t="str">
            <v>October</v>
          </cell>
          <cell r="C11" t="str">
            <v>18226.512015.913</v>
          </cell>
          <cell r="E11" t="str">
            <v>Charge 6</v>
          </cell>
          <cell r="G11" t="str">
            <v>Type 7</v>
          </cell>
        </row>
        <row r="12">
          <cell r="A12" t="str">
            <v>November</v>
          </cell>
          <cell r="C12" t="str">
            <v>18226.511200.912</v>
          </cell>
          <cell r="E12" t="str">
            <v>Charge 7</v>
          </cell>
          <cell r="G12" t="str">
            <v>Type 8</v>
          </cell>
        </row>
        <row r="13">
          <cell r="A13" t="str">
            <v>December</v>
          </cell>
          <cell r="C13" t="str">
            <v>11000.512015.913</v>
          </cell>
          <cell r="E13" t="str">
            <v>Charge 8</v>
          </cell>
          <cell r="G13" t="str">
            <v>Type 9</v>
          </cell>
        </row>
        <row r="14">
          <cell r="A14" t="str">
            <v>YTD</v>
          </cell>
          <cell r="C14" t="str">
            <v>11000.512014.923</v>
          </cell>
          <cell r="E14" t="str">
            <v>Charge 9</v>
          </cell>
          <cell r="G14" t="str">
            <v>Type 10</v>
          </cell>
        </row>
        <row r="15">
          <cell r="C15" t="str">
            <v>11000.507755.921</v>
          </cell>
          <cell r="E15" t="str">
            <v>Charge 10</v>
          </cell>
        </row>
        <row r="16">
          <cell r="C16" t="str">
            <v>18225.512010.912</v>
          </cell>
          <cell r="E16" t="str">
            <v>Charge 11</v>
          </cell>
        </row>
        <row r="17">
          <cell r="E17" t="str">
            <v>Charge 12</v>
          </cell>
        </row>
        <row r="18">
          <cell r="E18" t="str">
            <v>Charge 13</v>
          </cell>
        </row>
        <row r="19">
          <cell r="E19" t="str">
            <v>Charge 14</v>
          </cell>
        </row>
        <row r="20">
          <cell r="E20" t="str">
            <v>Charge 15</v>
          </cell>
        </row>
        <row r="21">
          <cell r="E21" t="str">
            <v>Charge 16</v>
          </cell>
        </row>
        <row r="22">
          <cell r="E22" t="str">
            <v>Charge 17</v>
          </cell>
        </row>
        <row r="23">
          <cell r="E23" t="str">
            <v>Charge 18</v>
          </cell>
        </row>
        <row r="24">
          <cell r="E24" t="str">
            <v>Charge 19</v>
          </cell>
        </row>
        <row r="25">
          <cell r="E25" t="str">
            <v>Charge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H Tracking Dashboard"/>
      <sheetName val="Rebates"/>
      <sheetName val="ORL &amp; STC Rebate Details (2)"/>
      <sheetName val="ORL &amp; STC Rebate Details"/>
      <sheetName val="ORL &amp; STC Rebate Data"/>
      <sheetName val="Audits"/>
      <sheetName val="Audit Numbers"/>
      <sheetName val="ORL &amp; STC Audit Data"/>
      <sheetName val="CONEW Calculations"/>
      <sheetName val="Tom Gross - Calendar Yr"/>
      <sheetName val="Test"/>
      <sheetName val="MCCR Budget Overview"/>
      <sheetName val="MCCR Budget"/>
      <sheetName val="MCCR Contracts"/>
      <sheetName val="E-1 Data"/>
      <sheetName val="List"/>
      <sheetName val="CONEW Lists"/>
      <sheetName val="Reference"/>
      <sheetName val="Reference - M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2">
          <cell r="B82" t="str">
            <v>Commercial Small Business Effeciency Program</v>
          </cell>
        </row>
        <row r="83">
          <cell r="B83" t="str">
            <v>Mutli-Family Rehabilitation Program</v>
          </cell>
        </row>
        <row r="84">
          <cell r="B84" t="str">
            <v>Neighborhood Stabilization</v>
          </cell>
        </row>
        <row r="85">
          <cell r="B85" t="str">
            <v>Energy Conservation Education</v>
          </cell>
        </row>
        <row r="86">
          <cell r="B86" t="str">
            <v>Water Conservation Education</v>
          </cell>
        </row>
        <row r="87">
          <cell r="B87" t="str">
            <v>Residential Water Cistern</v>
          </cell>
        </row>
        <row r="88">
          <cell r="B88" t="str">
            <v>Commercial Water Cistern</v>
          </cell>
        </row>
        <row r="89">
          <cell r="B89" t="str">
            <v>Toilet Voucher</v>
          </cell>
        </row>
        <row r="90">
          <cell r="B90" t="str">
            <v>Florida Water Star</v>
          </cell>
        </row>
        <row r="91">
          <cell r="B91" t="str">
            <v>Conservation Kits</v>
          </cell>
        </row>
        <row r="92">
          <cell r="B92" t="str">
            <v>Residential Water Audits</v>
          </cell>
        </row>
        <row r="93">
          <cell r="B93" t="str">
            <v>Commercial Water Audits</v>
          </cell>
        </row>
        <row r="94">
          <cell r="B94" t="str">
            <v>MIL - Commercial Water Audit</v>
          </cell>
        </row>
        <row r="95">
          <cell r="B95" t="str">
            <v>MIL - Commerical Acre Measure</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Criteria"/>
      <sheetName val="Summary Table"/>
      <sheetName val="Graphs"/>
      <sheetName val="Summary"/>
      <sheetName val="Input"/>
      <sheetName val="Annual"/>
      <sheetName val="Suppl"/>
      <sheetName val="Gen Constr"/>
      <sheetName val="Cap Chrg"/>
      <sheetName val="Avoid Gen"/>
      <sheetName val="Avoid T&amp;D"/>
      <sheetName val="Fuel Wrk"/>
      <sheetName val="Cost Wrk"/>
      <sheetName val="Rev Wrk"/>
      <sheetName val="Util Cost"/>
      <sheetName val="TRC"/>
      <sheetName val="RIM"/>
      <sheetName val="Partic"/>
      <sheetName val="Avoided Cost - Gen"/>
      <sheetName val="Avoided Cost - T&amp;D"/>
      <sheetName val="Measures DB"/>
      <sheetName val="Annual DB - Partic Cust"/>
      <sheetName val="Annual DB - Adj Cust"/>
      <sheetName val="Annual DB - Avoided Cost"/>
      <sheetName val="Annual DB - kW Effect"/>
      <sheetName val="Annual DB - kWh Effect"/>
      <sheetName val="Suppl DB - Avoid Gen CF"/>
      <sheetName val="Suppl DB - Avoid Gen Fuel"/>
      <sheetName val="Suppl DB - Incr Supply Cost"/>
      <sheetName val="Suppl DB - Othr Partic Costs"/>
      <sheetName val="Suppl DB - Othr Costs RIM"/>
      <sheetName val="Suppl DB - Othr Partic Benefits"/>
      <sheetName val="Suppl DB - Othr Benefits RIM"/>
      <sheetName val="Rates DB"/>
    </sheetNames>
    <sheetDataSet>
      <sheetData sheetId="0">
        <row r="13">
          <cell r="D13" t="str">
            <v>16-R-20W/I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Output"/>
      <sheetName val="Measure Output"/>
      <sheetName val="2nd Demand Savngs Nat - Measure"/>
      <sheetName val="% Available Aware - Measure"/>
      <sheetName val="% Available Aware Nat - Measure"/>
      <sheetName val="Applicable Stock - Measure"/>
      <sheetName val="Applicable Stock Nat - Measure"/>
      <sheetName val="BC Ratio - Measure"/>
      <sheetName val="Bld Adj Rate - Measure"/>
      <sheetName val="Bld Stock Available - Measure"/>
      <sheetName val="Bld Stock Avlble Nat - Measure"/>
      <sheetName val="Eligible Bld Stock - Measure"/>
      <sheetName val="Gross New Enrgy Svngs - Measure"/>
      <sheetName val="Implementation Rate - Measure"/>
      <sheetName val="Incentive - Measure"/>
      <sheetName val="Lost Bld Stock - Measure"/>
      <sheetName val="Lost Bld Stock Nat - Measure"/>
      <sheetName val="Lost Revenues - Measure"/>
      <sheetName val="Net 2nd Demand Savngs - Measure"/>
      <sheetName val="Net Avoided Cost - Measure"/>
      <sheetName val="Net Avoided Cost RIM - Measure"/>
      <sheetName val="Net Demand Savings - Measure"/>
      <sheetName val="Net Energy Savings - Measure"/>
      <sheetName val="Net New Enrgy Svngs - Measure"/>
      <sheetName val="Net Pk Energy Savngs - Measure"/>
      <sheetName val="Net Total Bld Stock - Measure"/>
      <sheetName val="New Bld Stock - Measure"/>
      <sheetName val="New Bld Stock Nat - Measure"/>
      <sheetName val="New Program Aware - Measure"/>
      <sheetName val="Nominal Cust Cost - Measure"/>
      <sheetName val="Nominal Incent FR Sub - Measure"/>
      <sheetName val="Nominal Incentive - Measure"/>
      <sheetName val="Nominal NET Measure Cost"/>
      <sheetName val="Rate Of Availability - Measure"/>
      <sheetName val="ReAdded Bld Stock - Measure"/>
      <sheetName val="ReAdded Bld Stock Nat - Measure"/>
      <sheetName val="Total Avoided Cost - Measure"/>
      <sheetName val="Total Awareness - Measure"/>
      <sheetName val="Total Awareness Nat - Measure"/>
      <sheetName val="Total Bld Stock - Measure"/>
      <sheetName val="Total Bld Stock Nat - Measure"/>
      <sheetName val="Yrly Demand Saved Nat - Measure"/>
      <sheetName val="Yrly Demand Savings - Measure"/>
      <sheetName val="Yrly Energy Saved Nat - Measure"/>
      <sheetName val="Yrly Energy Savings - Measure"/>
      <sheetName val="Energy Costs and Rates #1"/>
      <sheetName val="Economic Parameters"/>
      <sheetName val="Technology Acceptance Curves"/>
      <sheetName val="Measure Input Table"/>
      <sheetName val="PEN Input Parameters"/>
      <sheetName val="Building Stock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22">
          <cell r="B22">
            <v>2</v>
          </cell>
        </row>
      </sheetData>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tual Program Cost"/>
      <sheetName val="ReadMe"/>
    </sheetNames>
    <sheetDataSet>
      <sheetData sheetId="0" refreshError="1"/>
      <sheetData sheetId="1">
        <row r="14">
          <cell r="B14" t="str">
            <v>Common</v>
          </cell>
          <cell r="D14">
            <v>262436.15999999997</v>
          </cell>
          <cell r="E14">
            <v>38215.14</v>
          </cell>
          <cell r="F14">
            <v>9831.7000000000007</v>
          </cell>
          <cell r="G14">
            <v>10926.87</v>
          </cell>
          <cell r="H14">
            <v>6218.19</v>
          </cell>
          <cell r="I14">
            <v>4733.9399999999996</v>
          </cell>
          <cell r="J14">
            <v>31883.27</v>
          </cell>
          <cell r="K14">
            <v>0</v>
          </cell>
          <cell r="L14">
            <v>0</v>
          </cell>
          <cell r="M14">
            <v>23143.17</v>
          </cell>
          <cell r="N14">
            <v>387388.44</v>
          </cell>
          <cell r="P14">
            <v>387388.44</v>
          </cell>
          <cell r="Q14">
            <v>387388.44</v>
          </cell>
        </row>
        <row r="15">
          <cell r="B15" t="str">
            <v>Residential Energy Survey</v>
          </cell>
          <cell r="D15">
            <v>63094.52</v>
          </cell>
          <cell r="E15">
            <v>7646.23</v>
          </cell>
          <cell r="F15">
            <v>0</v>
          </cell>
          <cell r="G15">
            <v>20535.810000000001</v>
          </cell>
          <cell r="H15">
            <v>3988.47</v>
          </cell>
          <cell r="I15">
            <v>1228.21</v>
          </cell>
          <cell r="J15">
            <v>11199.72</v>
          </cell>
          <cell r="K15">
            <v>0</v>
          </cell>
          <cell r="L15">
            <v>0</v>
          </cell>
          <cell r="M15">
            <v>9939.19</v>
          </cell>
          <cell r="N15">
            <v>117632.15000000001</v>
          </cell>
          <cell r="P15">
            <v>117632.15000000001</v>
          </cell>
          <cell r="Q15">
            <v>117632.15000000001</v>
          </cell>
        </row>
        <row r="16">
          <cell r="B16" t="str">
            <v>Loan Program (discontinued but remains open)</v>
          </cell>
          <cell r="N16">
            <v>0</v>
          </cell>
          <cell r="P16">
            <v>0</v>
          </cell>
          <cell r="Q16">
            <v>0</v>
          </cell>
        </row>
        <row r="17">
          <cell r="B17" t="str">
            <v>Commercial Energy Survey</v>
          </cell>
          <cell r="D17">
            <v>0</v>
          </cell>
          <cell r="E17">
            <v>0</v>
          </cell>
          <cell r="F17">
            <v>0</v>
          </cell>
          <cell r="G17">
            <v>0</v>
          </cell>
          <cell r="H17">
            <v>0</v>
          </cell>
          <cell r="I17">
            <v>0</v>
          </cell>
          <cell r="J17">
            <v>0</v>
          </cell>
          <cell r="K17">
            <v>0</v>
          </cell>
          <cell r="L17">
            <v>0</v>
          </cell>
          <cell r="M17">
            <v>0</v>
          </cell>
          <cell r="N17">
            <v>0</v>
          </cell>
          <cell r="P17">
            <v>0</v>
          </cell>
          <cell r="Q17">
            <v>0</v>
          </cell>
        </row>
        <row r="18">
          <cell r="B18" t="str">
            <v>Low Income Education</v>
          </cell>
          <cell r="D18">
            <v>992.8</v>
          </cell>
          <cell r="E18">
            <v>0</v>
          </cell>
          <cell r="F18">
            <v>0</v>
          </cell>
          <cell r="G18">
            <v>0</v>
          </cell>
          <cell r="H18">
            <v>41.6</v>
          </cell>
          <cell r="I18">
            <v>15.18</v>
          </cell>
          <cell r="J18">
            <v>138.69999999999999</v>
          </cell>
          <cell r="K18">
            <v>0</v>
          </cell>
          <cell r="L18">
            <v>0</v>
          </cell>
          <cell r="M18">
            <v>18.53</v>
          </cell>
          <cell r="N18">
            <v>1206.81</v>
          </cell>
          <cell r="P18">
            <v>1206.81</v>
          </cell>
          <cell r="Q18">
            <v>1206.81</v>
          </cell>
        </row>
        <row r="19">
          <cell r="B19" t="str">
            <v>Commercial Heating &amp; Cooling Upgrade</v>
          </cell>
          <cell r="D19">
            <v>0</v>
          </cell>
          <cell r="E19">
            <v>13542.26</v>
          </cell>
          <cell r="F19">
            <v>0</v>
          </cell>
          <cell r="G19">
            <v>0</v>
          </cell>
          <cell r="H19">
            <v>0</v>
          </cell>
          <cell r="I19">
            <v>0</v>
          </cell>
          <cell r="J19">
            <v>0</v>
          </cell>
          <cell r="K19">
            <v>0</v>
          </cell>
          <cell r="L19">
            <v>507.95</v>
          </cell>
          <cell r="M19">
            <v>0</v>
          </cell>
          <cell r="N19">
            <v>14050.210000000001</v>
          </cell>
          <cell r="P19">
            <v>14050.210000000001</v>
          </cell>
          <cell r="Q19">
            <v>13542.26</v>
          </cell>
        </row>
        <row r="20">
          <cell r="B20" t="str">
            <v>Residential Heating &amp; Cooling Upgrade</v>
          </cell>
          <cell r="D20">
            <v>2575.81</v>
          </cell>
          <cell r="E20">
            <v>7166.16</v>
          </cell>
          <cell r="F20">
            <v>0</v>
          </cell>
          <cell r="G20">
            <v>0</v>
          </cell>
          <cell r="H20">
            <v>213.36</v>
          </cell>
          <cell r="I20">
            <v>71.39</v>
          </cell>
          <cell r="J20">
            <v>566.23</v>
          </cell>
          <cell r="K20">
            <v>0</v>
          </cell>
          <cell r="L20">
            <v>29078.23</v>
          </cell>
          <cell r="M20">
            <v>100.9</v>
          </cell>
          <cell r="N20">
            <v>39772.080000000002</v>
          </cell>
          <cell r="P20">
            <v>39772.080000000002</v>
          </cell>
          <cell r="Q20">
            <v>10693.850000000002</v>
          </cell>
        </row>
        <row r="21">
          <cell r="B21" t="str">
            <v>Commercial Indoor Efficient Lighting Rebate</v>
          </cell>
          <cell r="D21">
            <v>0</v>
          </cell>
          <cell r="E21">
            <v>0</v>
          </cell>
          <cell r="F21">
            <v>0</v>
          </cell>
          <cell r="G21">
            <v>0</v>
          </cell>
          <cell r="H21">
            <v>0</v>
          </cell>
          <cell r="I21">
            <v>0</v>
          </cell>
          <cell r="J21">
            <v>0</v>
          </cell>
          <cell r="K21">
            <v>0</v>
          </cell>
          <cell r="L21">
            <v>35730.660000000003</v>
          </cell>
          <cell r="M21">
            <v>0</v>
          </cell>
          <cell r="N21">
            <v>35730.660000000003</v>
          </cell>
          <cell r="P21">
            <v>35730.660000000003</v>
          </cell>
          <cell r="Q21">
            <v>0</v>
          </cell>
        </row>
        <row r="22">
          <cell r="B22" t="str">
            <v>Commercial Window Film Installation Program</v>
          </cell>
          <cell r="D22">
            <v>0</v>
          </cell>
          <cell r="E22">
            <v>0</v>
          </cell>
          <cell r="F22">
            <v>0</v>
          </cell>
          <cell r="G22">
            <v>0</v>
          </cell>
          <cell r="H22">
            <v>0</v>
          </cell>
          <cell r="I22">
            <v>0</v>
          </cell>
          <cell r="J22">
            <v>0</v>
          </cell>
          <cell r="K22">
            <v>0</v>
          </cell>
          <cell r="L22">
            <v>0</v>
          </cell>
          <cell r="M22">
            <v>0</v>
          </cell>
          <cell r="N22">
            <v>0</v>
          </cell>
          <cell r="P22">
            <v>0</v>
          </cell>
          <cell r="Q22">
            <v>0</v>
          </cell>
        </row>
        <row r="23">
          <cell r="B23" t="str">
            <v>Commercial Chiller Upgrade Program</v>
          </cell>
          <cell r="D23">
            <v>8265.57</v>
          </cell>
          <cell r="E23">
            <v>12045.77</v>
          </cell>
          <cell r="F23">
            <v>0</v>
          </cell>
          <cell r="G23">
            <v>0</v>
          </cell>
          <cell r="H23">
            <v>490.05</v>
          </cell>
          <cell r="I23">
            <v>125.53</v>
          </cell>
          <cell r="J23">
            <v>1367.16</v>
          </cell>
          <cell r="K23">
            <v>0</v>
          </cell>
          <cell r="L23">
            <v>421.66</v>
          </cell>
          <cell r="M23">
            <v>76</v>
          </cell>
          <cell r="N23">
            <v>22791.739999999998</v>
          </cell>
          <cell r="P23">
            <v>22791.739999999998</v>
          </cell>
          <cell r="Q23">
            <v>22370.079999999998</v>
          </cell>
        </row>
        <row r="24">
          <cell r="B24" t="str">
            <v>Solar Water Heating Program</v>
          </cell>
          <cell r="D24">
            <v>0</v>
          </cell>
          <cell r="E24">
            <v>0</v>
          </cell>
          <cell r="F24">
            <v>0</v>
          </cell>
          <cell r="G24">
            <v>0</v>
          </cell>
          <cell r="H24">
            <v>0</v>
          </cell>
          <cell r="I24">
            <v>0</v>
          </cell>
          <cell r="J24">
            <v>0</v>
          </cell>
          <cell r="K24">
            <v>0</v>
          </cell>
          <cell r="L24">
            <v>0</v>
          </cell>
          <cell r="M24">
            <v>0</v>
          </cell>
          <cell r="N24">
            <v>0</v>
          </cell>
          <cell r="P24">
            <v>0</v>
          </cell>
          <cell r="Q24">
            <v>0</v>
          </cell>
        </row>
        <row r="25">
          <cell r="B25" t="str">
            <v>Solar Photovoltaic Program</v>
          </cell>
          <cell r="D25">
            <v>284.51</v>
          </cell>
          <cell r="E25">
            <v>0</v>
          </cell>
          <cell r="F25">
            <v>0</v>
          </cell>
          <cell r="G25">
            <v>0</v>
          </cell>
          <cell r="H25">
            <v>23.53</v>
          </cell>
          <cell r="I25">
            <v>13.82</v>
          </cell>
          <cell r="J25">
            <v>94.4</v>
          </cell>
          <cell r="K25">
            <v>0</v>
          </cell>
          <cell r="L25">
            <v>0</v>
          </cell>
          <cell r="M25">
            <v>5.88</v>
          </cell>
          <cell r="N25">
            <v>422.14</v>
          </cell>
          <cell r="P25">
            <v>422.14</v>
          </cell>
          <cell r="Q25">
            <v>422.14</v>
          </cell>
        </row>
        <row r="26">
          <cell r="B26" t="str">
            <v>Electric Conservation Demonstration and Development</v>
          </cell>
          <cell r="D26">
            <v>4940.34</v>
          </cell>
          <cell r="E26">
            <v>0</v>
          </cell>
          <cell r="F26">
            <v>0</v>
          </cell>
          <cell r="G26">
            <v>0</v>
          </cell>
          <cell r="H26">
            <v>266.42</v>
          </cell>
          <cell r="I26">
            <v>45.37</v>
          </cell>
          <cell r="J26">
            <v>1130.1099999999999</v>
          </cell>
          <cell r="K26">
            <v>0</v>
          </cell>
          <cell r="L26">
            <v>0</v>
          </cell>
          <cell r="M26">
            <v>15.34</v>
          </cell>
          <cell r="N26">
            <v>6397.58</v>
          </cell>
          <cell r="P26">
            <v>6397.58</v>
          </cell>
          <cell r="Q26">
            <v>6397.58</v>
          </cell>
        </row>
        <row r="27">
          <cell r="B27" t="str">
            <v>Commercial Reflective Roof</v>
          </cell>
          <cell r="D27">
            <v>3826.48</v>
          </cell>
          <cell r="E27">
            <v>11598.26</v>
          </cell>
          <cell r="F27">
            <v>0</v>
          </cell>
          <cell r="G27">
            <v>0</v>
          </cell>
          <cell r="H27">
            <v>225.82</v>
          </cell>
          <cell r="I27">
            <v>47.23</v>
          </cell>
          <cell r="J27">
            <v>692.4</v>
          </cell>
          <cell r="K27">
            <v>0</v>
          </cell>
          <cell r="L27">
            <v>3472.91</v>
          </cell>
          <cell r="M27">
            <v>58.14</v>
          </cell>
          <cell r="N27">
            <v>19921.239999999998</v>
          </cell>
          <cell r="P27">
            <v>19921.239999999998</v>
          </cell>
          <cell r="Q27">
            <v>16448.329999999998</v>
          </cell>
        </row>
        <row r="28">
          <cell r="B28" t="str">
            <v>Commercial Energy Consultant</v>
          </cell>
          <cell r="D28">
            <v>31984.65</v>
          </cell>
          <cell r="E28">
            <v>235.36</v>
          </cell>
          <cell r="F28">
            <v>0</v>
          </cell>
          <cell r="G28">
            <v>0</v>
          </cell>
          <cell r="H28">
            <v>2462.39</v>
          </cell>
          <cell r="I28">
            <v>768.28</v>
          </cell>
          <cell r="J28">
            <v>5933.06</v>
          </cell>
          <cell r="K28">
            <v>0</v>
          </cell>
          <cell r="L28">
            <v>0</v>
          </cell>
          <cell r="M28">
            <v>893.21</v>
          </cell>
          <cell r="N28">
            <v>42276.95</v>
          </cell>
          <cell r="P28">
            <v>42276.95</v>
          </cell>
          <cell r="Q28">
            <v>42276.95</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abSelected="1" workbookViewId="0">
      <selection activeCell="N19" sqref="N19"/>
    </sheetView>
  </sheetViews>
  <sheetFormatPr defaultRowHeight="15" x14ac:dyDescent="0.25"/>
  <cols>
    <col min="2" max="2" width="20.42578125" customWidth="1"/>
    <col min="3" max="3" width="13.85546875" bestFit="1" customWidth="1"/>
    <col min="7" max="7" width="24.28515625" customWidth="1"/>
    <col min="14" max="14" width="9.28515625" customWidth="1"/>
    <col min="15" max="15" width="10.140625" customWidth="1"/>
    <col min="16" max="16" width="11.140625" customWidth="1"/>
  </cols>
  <sheetData>
    <row r="1" spans="1:19" x14ac:dyDescent="0.25">
      <c r="A1" s="2" t="s">
        <v>22</v>
      </c>
    </row>
    <row r="2" spans="1:19" x14ac:dyDescent="0.25">
      <c r="A2" s="9" t="s">
        <v>0</v>
      </c>
      <c r="B2" s="9" t="s">
        <v>23</v>
      </c>
      <c r="C2" s="9" t="s">
        <v>1</v>
      </c>
      <c r="D2" s="10"/>
      <c r="G2" s="50" t="s">
        <v>1314</v>
      </c>
      <c r="H2" s="41" t="s">
        <v>413</v>
      </c>
      <c r="I2" s="41" t="s">
        <v>1315</v>
      </c>
      <c r="J2" s="41" t="s">
        <v>1316</v>
      </c>
      <c r="K2" s="41" t="s">
        <v>1317</v>
      </c>
      <c r="L2" s="41" t="s">
        <v>418</v>
      </c>
      <c r="M2" s="41" t="s">
        <v>1318</v>
      </c>
      <c r="N2" s="41" t="s">
        <v>1319</v>
      </c>
      <c r="O2" s="196" t="s">
        <v>1050</v>
      </c>
      <c r="P2" s="196" t="s">
        <v>1320</v>
      </c>
      <c r="S2" s="199" t="s">
        <v>1345</v>
      </c>
    </row>
    <row r="3" spans="1:19" x14ac:dyDescent="0.25">
      <c r="A3" s="10" t="s">
        <v>24</v>
      </c>
      <c r="B3" s="10" t="s">
        <v>25</v>
      </c>
      <c r="C3" s="10" t="s">
        <v>26</v>
      </c>
      <c r="D3" s="10"/>
      <c r="G3" s="191" t="s">
        <v>27</v>
      </c>
      <c r="H3" s="54"/>
      <c r="I3" s="54"/>
      <c r="J3" s="54"/>
      <c r="K3" s="54"/>
      <c r="L3" s="54"/>
      <c r="M3" s="54"/>
      <c r="N3" s="54"/>
      <c r="O3" s="197"/>
      <c r="P3" s="197">
        <f>'Other Utility Data'!C4</f>
        <v>0.11799999999999999</v>
      </c>
      <c r="S3" s="200">
        <f>AVERAGE(O4,P3)</f>
        <v>0.11544232433069276</v>
      </c>
    </row>
    <row r="4" spans="1:19" x14ac:dyDescent="0.25">
      <c r="A4" s="10"/>
      <c r="B4" s="10" t="s">
        <v>28</v>
      </c>
      <c r="C4" s="10" t="s">
        <v>26</v>
      </c>
      <c r="D4" s="10"/>
      <c r="G4" s="191" t="s">
        <v>29</v>
      </c>
      <c r="H4" s="54"/>
      <c r="I4" s="54"/>
      <c r="J4" s="54"/>
      <c r="K4" s="54"/>
      <c r="L4" s="54"/>
      <c r="M4" s="54"/>
      <c r="N4" s="54"/>
      <c r="O4" s="197">
        <f>O6</f>
        <v>0.11288464866138555</v>
      </c>
      <c r="P4" s="197"/>
      <c r="S4" s="200">
        <f>AVERAGE(O6:P6)</f>
        <v>0.15244232433069277</v>
      </c>
    </row>
    <row r="5" spans="1:19" x14ac:dyDescent="0.25">
      <c r="B5" s="10" t="s">
        <v>30</v>
      </c>
      <c r="C5" s="10" t="s">
        <v>26</v>
      </c>
      <c r="G5" s="191" t="s">
        <v>31</v>
      </c>
      <c r="H5" s="54"/>
      <c r="I5" s="54"/>
      <c r="J5" s="54"/>
      <c r="K5" s="54"/>
      <c r="L5" s="54"/>
      <c r="M5" s="54"/>
      <c r="N5" s="54"/>
      <c r="O5" s="197">
        <f>'Other Utility Data'!C32</f>
        <v>5.918374040565022E-2</v>
      </c>
      <c r="P5" s="197">
        <f>'Other Utility Data'!C6</f>
        <v>4.2999999999999997E-2</v>
      </c>
      <c r="S5" s="200">
        <f>AVERAGE(O5:P5)</f>
        <v>5.1091870202825108E-2</v>
      </c>
    </row>
    <row r="6" spans="1:19" x14ac:dyDescent="0.25">
      <c r="B6" s="10" t="s">
        <v>32</v>
      </c>
      <c r="C6" s="10" t="s">
        <v>26</v>
      </c>
      <c r="G6" s="191" t="s">
        <v>33</v>
      </c>
      <c r="H6" s="54">
        <f>FPL!O5</f>
        <v>0.34671419482402943</v>
      </c>
      <c r="I6" s="54"/>
      <c r="J6" s="54">
        <f>OUC!O5</f>
        <v>0.44653089199253271</v>
      </c>
      <c r="K6" s="54">
        <f>FPUC!O5</f>
        <v>9.4181917508877361E-2</v>
      </c>
      <c r="L6" s="54">
        <f>JEA!E18</f>
        <v>8.3000000000000004E-2</v>
      </c>
      <c r="M6" s="54"/>
      <c r="N6" s="54">
        <f>TECO!P5</f>
        <v>0.11097129258821803</v>
      </c>
      <c r="O6" s="197">
        <f>'Other Utility Data'!J32</f>
        <v>0.11288464866138555</v>
      </c>
      <c r="P6" s="197">
        <f>'Other Utility Data'!C3</f>
        <v>0.192</v>
      </c>
      <c r="S6" s="200">
        <f>AVERAGE(H6:P6)</f>
        <v>0.19804042079643472</v>
      </c>
    </row>
    <row r="7" spans="1:19" x14ac:dyDescent="0.25">
      <c r="B7" s="10" t="s">
        <v>34</v>
      </c>
      <c r="C7" s="10" t="s">
        <v>35</v>
      </c>
      <c r="G7" s="191" t="s">
        <v>36</v>
      </c>
      <c r="H7" s="54"/>
      <c r="I7" s="54"/>
      <c r="J7" s="54"/>
      <c r="K7" s="54"/>
      <c r="L7" s="54"/>
      <c r="M7" s="54"/>
      <c r="N7" s="54"/>
      <c r="O7" s="197"/>
      <c r="P7" s="197"/>
      <c r="S7" s="200">
        <f>AVERAGE(L16:P16)</f>
        <v>2.2244966418663747E-2</v>
      </c>
    </row>
    <row r="8" spans="1:19" x14ac:dyDescent="0.25">
      <c r="B8" s="10" t="s">
        <v>37</v>
      </c>
      <c r="C8" s="10" t="s">
        <v>37</v>
      </c>
      <c r="G8" s="191" t="s">
        <v>38</v>
      </c>
      <c r="H8" s="54"/>
      <c r="I8" s="54"/>
      <c r="J8" s="54"/>
      <c r="K8" s="54"/>
      <c r="L8" s="54"/>
      <c r="M8" s="54"/>
      <c r="N8" s="54"/>
      <c r="O8" s="197"/>
      <c r="P8" s="197"/>
      <c r="S8" s="200">
        <f>S7</f>
        <v>2.2244966418663747E-2</v>
      </c>
    </row>
    <row r="9" spans="1:19" x14ac:dyDescent="0.25">
      <c r="B9" s="10" t="s">
        <v>39</v>
      </c>
      <c r="C9" s="10" t="s">
        <v>40</v>
      </c>
      <c r="G9" s="191" t="s">
        <v>41</v>
      </c>
      <c r="H9" s="54">
        <f>FPL!O8</f>
        <v>3.8400028356944019E-2</v>
      </c>
      <c r="I9" s="54"/>
      <c r="J9" s="54"/>
      <c r="K9" s="54"/>
      <c r="L9" s="54"/>
      <c r="M9" s="54"/>
      <c r="N9" s="54">
        <f>TECO!P8</f>
        <v>1.6224778075457386E-3</v>
      </c>
      <c r="O9" s="197"/>
      <c r="P9" s="197"/>
      <c r="S9" s="200">
        <f>S8</f>
        <v>2.2244966418663747E-2</v>
      </c>
    </row>
    <row r="10" spans="1:19" x14ac:dyDescent="0.25">
      <c r="B10" s="10" t="s">
        <v>42</v>
      </c>
      <c r="C10" s="10" t="s">
        <v>40</v>
      </c>
      <c r="G10" s="191" t="s">
        <v>43</v>
      </c>
      <c r="H10" s="54">
        <f>FPL!O9</f>
        <v>3.3934590810268138E-2</v>
      </c>
      <c r="I10" s="54"/>
      <c r="J10" s="54"/>
      <c r="K10" s="54"/>
      <c r="L10" s="54">
        <f>JEA!E17</f>
        <v>3.6999999999999998E-2</v>
      </c>
      <c r="M10" s="54"/>
      <c r="N10" s="54"/>
      <c r="O10" s="197">
        <f>'Other Utility Data'!N32</f>
        <v>3.6334410556756042E-2</v>
      </c>
      <c r="P10" s="197">
        <f>'Other Utility Data'!C10</f>
        <v>0.03</v>
      </c>
      <c r="S10" s="200">
        <f>AVERAGE(H10:P10)</f>
        <v>3.4317250341756048E-2</v>
      </c>
    </row>
    <row r="11" spans="1:19" x14ac:dyDescent="0.25">
      <c r="G11" s="191" t="s">
        <v>44</v>
      </c>
      <c r="H11" s="54"/>
      <c r="I11" s="54"/>
      <c r="J11" s="54"/>
      <c r="K11" s="54"/>
      <c r="L11" s="54"/>
      <c r="M11" s="54"/>
      <c r="N11" s="54"/>
      <c r="O11" s="197"/>
      <c r="P11" s="197"/>
      <c r="S11" s="200">
        <f>S9</f>
        <v>2.2244966418663747E-2</v>
      </c>
    </row>
    <row r="12" spans="1:19" x14ac:dyDescent="0.25">
      <c r="A12" t="s">
        <v>45</v>
      </c>
      <c r="B12" s="10" t="s">
        <v>28</v>
      </c>
      <c r="C12" s="10" t="s">
        <v>26</v>
      </c>
      <c r="G12" s="191" t="s">
        <v>46</v>
      </c>
      <c r="H12" s="54">
        <f>FPL!O11</f>
        <v>0.54601897536656274</v>
      </c>
      <c r="I12" s="54"/>
      <c r="J12" s="54">
        <f>OUC!O11</f>
        <v>1.9156184490267927E-2</v>
      </c>
      <c r="K12" s="54">
        <f>FPUC!O11</f>
        <v>9.7551279404906613E-2</v>
      </c>
      <c r="L12" s="54"/>
      <c r="M12" s="54"/>
      <c r="N12" s="54">
        <f>TECO!P11</f>
        <v>1.550247652062417E-2</v>
      </c>
      <c r="O12" s="197"/>
      <c r="P12" s="197"/>
      <c r="S12" s="200">
        <f>AVERAGE(J12:N12)</f>
        <v>4.4069980138599564E-2</v>
      </c>
    </row>
    <row r="13" spans="1:19" x14ac:dyDescent="0.25">
      <c r="B13" s="10" t="s">
        <v>47</v>
      </c>
      <c r="C13" s="10" t="s">
        <v>26</v>
      </c>
      <c r="G13" s="191" t="s">
        <v>48</v>
      </c>
      <c r="H13" s="54">
        <f>H10</f>
        <v>3.3934590810268138E-2</v>
      </c>
      <c r="I13" s="54"/>
      <c r="J13" s="54"/>
      <c r="K13" s="54"/>
      <c r="L13" s="54">
        <f>L10</f>
        <v>3.6999999999999998E-2</v>
      </c>
      <c r="M13" s="54"/>
      <c r="N13" s="54"/>
      <c r="O13" s="197"/>
      <c r="P13" s="197">
        <f>P10</f>
        <v>0.03</v>
      </c>
      <c r="S13" s="200">
        <f>S10</f>
        <v>3.4317250341756048E-2</v>
      </c>
    </row>
    <row r="14" spans="1:19" x14ac:dyDescent="0.25">
      <c r="B14" s="10" t="s">
        <v>34</v>
      </c>
      <c r="C14" s="10" t="s">
        <v>35</v>
      </c>
      <c r="G14" s="191" t="s">
        <v>49</v>
      </c>
      <c r="H14" s="54">
        <f>H9</f>
        <v>3.8400028356944019E-2</v>
      </c>
      <c r="I14" s="54"/>
      <c r="J14" s="54"/>
      <c r="K14" s="54"/>
      <c r="L14" s="54"/>
      <c r="M14" s="54"/>
      <c r="N14" s="54"/>
      <c r="O14" s="197"/>
      <c r="P14" s="197"/>
      <c r="S14" s="200">
        <f>S9</f>
        <v>2.2244966418663747E-2</v>
      </c>
    </row>
    <row r="15" spans="1:19" x14ac:dyDescent="0.25">
      <c r="B15" s="10" t="s">
        <v>50</v>
      </c>
      <c r="C15" s="10" t="s">
        <v>37</v>
      </c>
      <c r="G15" s="191" t="s">
        <v>51</v>
      </c>
      <c r="H15" s="54">
        <f>H12</f>
        <v>0.54601897536656274</v>
      </c>
      <c r="I15" s="54"/>
      <c r="J15" s="54">
        <f>J12</f>
        <v>1.9156184490267927E-2</v>
      </c>
      <c r="K15" s="54">
        <f>K12</f>
        <v>9.7551279404906613E-2</v>
      </c>
      <c r="L15" s="54"/>
      <c r="M15" s="54"/>
      <c r="N15" s="54"/>
      <c r="O15" s="197"/>
      <c r="P15" s="197"/>
      <c r="S15" s="200">
        <f>S12</f>
        <v>4.4069980138599564E-2</v>
      </c>
    </row>
    <row r="16" spans="1:19" x14ac:dyDescent="0.25">
      <c r="B16" s="10" t="s">
        <v>52</v>
      </c>
      <c r="C16" s="10" t="s">
        <v>37</v>
      </c>
      <c r="G16" s="198" t="s">
        <v>1343</v>
      </c>
      <c r="H16" s="197"/>
      <c r="I16" s="197"/>
      <c r="J16" s="197"/>
      <c r="K16" s="197"/>
      <c r="L16" s="197">
        <f>JEA!E15</f>
        <v>8.9999999999999993E-3</v>
      </c>
      <c r="M16" s="197"/>
      <c r="N16" s="197"/>
      <c r="O16" s="197">
        <f>'Other Utility Data'!O32</f>
        <v>2.5734899255991241E-2</v>
      </c>
      <c r="P16" s="197">
        <f>'Other Utility Data'!C9</f>
        <v>3.2000000000000001E-2</v>
      </c>
    </row>
    <row r="17" spans="1:19" x14ac:dyDescent="0.25">
      <c r="B17" s="10" t="s">
        <v>32</v>
      </c>
      <c r="C17" s="10" t="s">
        <v>53</v>
      </c>
      <c r="G17" s="198" t="s">
        <v>1052</v>
      </c>
      <c r="H17" s="197"/>
      <c r="I17" s="197"/>
      <c r="J17" s="197"/>
      <c r="K17" s="197"/>
      <c r="L17" s="197"/>
      <c r="M17" s="197"/>
      <c r="N17" s="197"/>
      <c r="O17" s="197">
        <f>'Other Utility Data'!F32</f>
        <v>0.2434521031910406</v>
      </c>
      <c r="P17" s="197">
        <f>'Other Utility Data'!C5</f>
        <v>0.23</v>
      </c>
      <c r="S17" s="200">
        <f>AVERAGE(O17:P17)</f>
        <v>0.23672605159552029</v>
      </c>
    </row>
    <row r="18" spans="1:19" x14ac:dyDescent="0.25">
      <c r="B18" s="10" t="s">
        <v>54</v>
      </c>
      <c r="C18" s="10" t="s">
        <v>54</v>
      </c>
    </row>
    <row r="19" spans="1:19" x14ac:dyDescent="0.25">
      <c r="B19" s="10" t="s">
        <v>39</v>
      </c>
      <c r="C19" s="10" t="s">
        <v>40</v>
      </c>
    </row>
    <row r="20" spans="1:19" x14ac:dyDescent="0.25">
      <c r="B20" s="10" t="s">
        <v>42</v>
      </c>
      <c r="C20" s="10" t="s">
        <v>40</v>
      </c>
    </row>
    <row r="21" spans="1:19" x14ac:dyDescent="0.25">
      <c r="B21" s="10" t="s">
        <v>55</v>
      </c>
      <c r="C21" s="10" t="s">
        <v>40</v>
      </c>
    </row>
    <row r="23" spans="1:19" x14ac:dyDescent="0.25">
      <c r="A23" t="s">
        <v>56</v>
      </c>
      <c r="B23" s="10" t="s">
        <v>57</v>
      </c>
      <c r="C23" s="10" t="s">
        <v>53</v>
      </c>
    </row>
    <row r="24" spans="1:19" x14ac:dyDescent="0.25">
      <c r="B24" s="10" t="s">
        <v>58</v>
      </c>
      <c r="C24" s="10" t="s">
        <v>53</v>
      </c>
    </row>
    <row r="25" spans="1:19" x14ac:dyDescent="0.25">
      <c r="B25" s="10" t="s">
        <v>59</v>
      </c>
      <c r="C25" s="10" t="s">
        <v>53</v>
      </c>
    </row>
    <row r="26" spans="1:19" x14ac:dyDescent="0.25">
      <c r="B26" s="10" t="s">
        <v>60</v>
      </c>
      <c r="C26" s="10" t="s">
        <v>53</v>
      </c>
    </row>
    <row r="27" spans="1:19" x14ac:dyDescent="0.25">
      <c r="B27" s="10" t="s">
        <v>50</v>
      </c>
      <c r="C27" s="10" t="s">
        <v>37</v>
      </c>
    </row>
    <row r="28" spans="1:19" x14ac:dyDescent="0.25">
      <c r="B28" s="10" t="s">
        <v>61</v>
      </c>
      <c r="C28" s="10" t="s">
        <v>37</v>
      </c>
    </row>
    <row r="29" spans="1:19" x14ac:dyDescent="0.25">
      <c r="B29" s="10" t="s">
        <v>40</v>
      </c>
      <c r="C29" s="10" t="s">
        <v>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selection activeCell="C14" sqref="C14"/>
    </sheetView>
  </sheetViews>
  <sheetFormatPr defaultRowHeight="15" x14ac:dyDescent="0.25"/>
  <cols>
    <col min="1" max="1" width="14.42578125" customWidth="1"/>
    <col min="2" max="2" width="28.5703125" customWidth="1"/>
    <col min="3" max="3" width="21.140625" customWidth="1"/>
    <col min="4" max="4" width="17.28515625" customWidth="1"/>
    <col min="5" max="5" width="12.28515625" customWidth="1"/>
    <col min="6" max="6" width="11.85546875" customWidth="1"/>
    <col min="7" max="7" width="13.140625" customWidth="1"/>
    <col min="8" max="8" width="12.85546875" customWidth="1"/>
    <col min="9" max="9" width="13.140625" customWidth="1"/>
    <col min="10" max="10" width="12.85546875" customWidth="1"/>
    <col min="11" max="11" width="14.5703125" customWidth="1"/>
    <col min="12" max="12" width="16.42578125" customWidth="1"/>
    <col min="14" max="14" width="12.28515625" bestFit="1" customWidth="1"/>
    <col min="15" max="15" width="12.5703125" bestFit="1" customWidth="1"/>
    <col min="16" max="16" width="29" bestFit="1" customWidth="1"/>
    <col min="17" max="17" width="17.28515625" bestFit="1" customWidth="1"/>
    <col min="18" max="18" width="13.85546875" bestFit="1" customWidth="1"/>
  </cols>
  <sheetData>
    <row r="1" spans="1:3" x14ac:dyDescent="0.25">
      <c r="A1" s="41" t="s">
        <v>1339</v>
      </c>
      <c r="B1" s="43" t="s">
        <v>151</v>
      </c>
      <c r="C1" s="44" t="s">
        <v>1340</v>
      </c>
    </row>
    <row r="2" spans="1:3" x14ac:dyDescent="0.25">
      <c r="B2" s="45" t="s">
        <v>152</v>
      </c>
      <c r="C2" s="46">
        <v>0.26400000000000001</v>
      </c>
    </row>
    <row r="3" spans="1:3" x14ac:dyDescent="0.25">
      <c r="B3" s="45" t="s">
        <v>153</v>
      </c>
      <c r="C3" s="46">
        <v>0.192</v>
      </c>
    </row>
    <row r="4" spans="1:3" x14ac:dyDescent="0.25">
      <c r="B4" s="45" t="s">
        <v>154</v>
      </c>
      <c r="C4" s="47">
        <v>0.11799999999999999</v>
      </c>
    </row>
    <row r="5" spans="1:3" x14ac:dyDescent="0.25">
      <c r="B5" s="45" t="s">
        <v>155</v>
      </c>
      <c r="C5" s="48">
        <v>0.23</v>
      </c>
    </row>
    <row r="6" spans="1:3" x14ac:dyDescent="0.25">
      <c r="B6" s="45" t="s">
        <v>156</v>
      </c>
      <c r="C6" s="46">
        <v>4.2999999999999997E-2</v>
      </c>
    </row>
    <row r="7" spans="1:3" x14ac:dyDescent="0.25">
      <c r="B7" s="45" t="s">
        <v>157</v>
      </c>
      <c r="C7" s="56">
        <v>0.05</v>
      </c>
    </row>
    <row r="8" spans="1:3" x14ac:dyDescent="0.25">
      <c r="B8" s="49" t="s">
        <v>158</v>
      </c>
      <c r="C8" s="57">
        <v>0.26</v>
      </c>
    </row>
    <row r="9" spans="1:3" x14ac:dyDescent="0.25">
      <c r="B9" s="45" t="s">
        <v>159</v>
      </c>
      <c r="C9" s="46">
        <v>3.2000000000000001E-2</v>
      </c>
    </row>
    <row r="10" spans="1:3" x14ac:dyDescent="0.25">
      <c r="B10" s="45" t="s">
        <v>160</v>
      </c>
      <c r="C10" s="56">
        <v>0.03</v>
      </c>
    </row>
    <row r="11" spans="1:3" x14ac:dyDescent="0.25">
      <c r="B11" s="45" t="s">
        <v>161</v>
      </c>
      <c r="C11" s="56">
        <v>0.03</v>
      </c>
    </row>
    <row r="12" spans="1:3" x14ac:dyDescent="0.25">
      <c r="B12" s="45" t="s">
        <v>162</v>
      </c>
      <c r="C12" s="56">
        <v>0.05</v>
      </c>
    </row>
    <row r="13" spans="1:3" x14ac:dyDescent="0.25">
      <c r="B13" s="46" t="s">
        <v>163</v>
      </c>
      <c r="C13" s="56">
        <v>7.0000000000000007E-2</v>
      </c>
    </row>
    <row r="16" spans="1:3" ht="15.75" thickBot="1" x14ac:dyDescent="0.3">
      <c r="A16" s="41" t="s">
        <v>1050</v>
      </c>
      <c r="B16" t="s">
        <v>1058</v>
      </c>
    </row>
    <row r="17" spans="1:19" ht="16.5" thickBot="1" x14ac:dyDescent="0.3">
      <c r="B17" s="50"/>
      <c r="C17" s="95" t="s">
        <v>1056</v>
      </c>
      <c r="D17" s="96"/>
      <c r="E17" s="96"/>
      <c r="F17" s="96"/>
      <c r="G17" s="96"/>
      <c r="H17" s="96"/>
      <c r="I17" s="96"/>
      <c r="J17" s="96"/>
      <c r="K17" s="96"/>
      <c r="L17" s="97"/>
      <c r="M17" s="55"/>
      <c r="N17" s="95" t="s">
        <v>1057</v>
      </c>
      <c r="O17" s="96"/>
      <c r="P17" s="96"/>
      <c r="Q17" s="96"/>
      <c r="R17" s="97"/>
    </row>
    <row r="18" spans="1:19" x14ac:dyDescent="0.25">
      <c r="A18" s="40"/>
      <c r="B18" s="50"/>
      <c r="C18" s="171" t="s">
        <v>37</v>
      </c>
      <c r="D18" s="172" t="s">
        <v>1051</v>
      </c>
      <c r="E18" s="173" t="s">
        <v>1071</v>
      </c>
      <c r="F18" s="174" t="s">
        <v>1052</v>
      </c>
      <c r="G18" s="175" t="s">
        <v>1072</v>
      </c>
      <c r="H18" s="176"/>
      <c r="I18" s="177" t="s">
        <v>1053</v>
      </c>
      <c r="J18" s="178"/>
      <c r="K18" s="171" t="s">
        <v>1054</v>
      </c>
      <c r="L18" s="179" t="s">
        <v>1073</v>
      </c>
      <c r="M18" s="108"/>
      <c r="N18" s="180" t="s">
        <v>1074</v>
      </c>
      <c r="O18" s="171" t="s">
        <v>1075</v>
      </c>
      <c r="P18" s="180" t="s">
        <v>1055</v>
      </c>
      <c r="Q18" s="181" t="s">
        <v>1076</v>
      </c>
      <c r="R18" s="179" t="s">
        <v>1073</v>
      </c>
      <c r="S18" s="40"/>
    </row>
    <row r="19" spans="1:19" ht="15" customHeight="1" thickBot="1" x14ac:dyDescent="0.3">
      <c r="A19" s="40"/>
      <c r="B19" s="50"/>
      <c r="C19" s="182"/>
      <c r="D19" s="183"/>
      <c r="E19" s="184"/>
      <c r="F19" s="185"/>
      <c r="G19" s="186" t="s">
        <v>1077</v>
      </c>
      <c r="H19" s="187" t="s">
        <v>1078</v>
      </c>
      <c r="I19" s="188" t="s">
        <v>1077</v>
      </c>
      <c r="J19" s="189" t="s">
        <v>1078</v>
      </c>
      <c r="K19" s="182"/>
      <c r="L19" s="185"/>
      <c r="M19" s="108"/>
      <c r="N19" s="177"/>
      <c r="O19" s="182"/>
      <c r="P19" s="177"/>
      <c r="Q19" s="175"/>
      <c r="R19" s="185"/>
      <c r="S19" s="40"/>
    </row>
    <row r="20" spans="1:19" x14ac:dyDescent="0.25">
      <c r="A20" s="98" t="s">
        <v>1059</v>
      </c>
      <c r="B20" s="99" t="s">
        <v>1060</v>
      </c>
      <c r="C20" s="100">
        <v>693523</v>
      </c>
      <c r="D20" s="101">
        <v>71190</v>
      </c>
      <c r="E20" s="102">
        <v>57</v>
      </c>
      <c r="F20" s="101">
        <v>7412</v>
      </c>
      <c r="G20" s="103">
        <v>3793</v>
      </c>
      <c r="H20" s="104">
        <v>2086</v>
      </c>
      <c r="I20" s="105">
        <v>2168</v>
      </c>
      <c r="J20" s="106">
        <v>35358</v>
      </c>
      <c r="K20" s="107">
        <v>86</v>
      </c>
      <c r="L20" s="101">
        <v>815673</v>
      </c>
      <c r="M20" s="108"/>
      <c r="N20" s="109">
        <v>157</v>
      </c>
      <c r="O20" s="102">
        <v>9418</v>
      </c>
      <c r="P20" s="109">
        <v>2036</v>
      </c>
      <c r="Q20" s="100">
        <v>356</v>
      </c>
      <c r="R20" s="110">
        <v>11967</v>
      </c>
      <c r="S20" s="40"/>
    </row>
    <row r="21" spans="1:19" x14ac:dyDescent="0.25">
      <c r="A21" s="111"/>
      <c r="B21" s="112" t="s">
        <v>1061</v>
      </c>
      <c r="C21" s="113">
        <v>33156641.107000008</v>
      </c>
      <c r="D21" s="114">
        <v>12366434.932231002</v>
      </c>
      <c r="E21" s="115">
        <v>32784.030000000006</v>
      </c>
      <c r="F21" s="114">
        <v>7833077.7799999714</v>
      </c>
      <c r="G21" s="116">
        <v>4178163.3285799096</v>
      </c>
      <c r="H21" s="117">
        <v>4352456.9574000118</v>
      </c>
      <c r="I21" s="118">
        <v>2972370.3600000003</v>
      </c>
      <c r="J21" s="119">
        <v>29227558.089999996</v>
      </c>
      <c r="K21" s="115">
        <v>0</v>
      </c>
      <c r="L21" s="114">
        <v>94119486.58521089</v>
      </c>
      <c r="M21" s="108"/>
      <c r="N21" s="120">
        <v>54091560.861568898</v>
      </c>
      <c r="O21" s="115">
        <v>217357302.01849377</v>
      </c>
      <c r="P21" s="120">
        <v>7550321.8198732026</v>
      </c>
      <c r="Q21" s="121">
        <v>2256818.7929461272</v>
      </c>
      <c r="R21" s="122">
        <v>281256003.49288201</v>
      </c>
      <c r="S21" s="40"/>
    </row>
    <row r="22" spans="1:19" x14ac:dyDescent="0.25">
      <c r="A22" s="111"/>
      <c r="B22" s="112" t="s">
        <v>1062</v>
      </c>
      <c r="C22" s="113">
        <v>25394511.389952838</v>
      </c>
      <c r="D22" s="114">
        <v>18959000.000000015</v>
      </c>
      <c r="E22" s="115">
        <v>961448.67783145211</v>
      </c>
      <c r="F22" s="114">
        <v>10239089.470964925</v>
      </c>
      <c r="G22" s="121">
        <v>955395.80324296898</v>
      </c>
      <c r="H22" s="117">
        <v>4595735.6690190202</v>
      </c>
      <c r="I22" s="123">
        <v>18419368.396184601</v>
      </c>
      <c r="J22" s="124"/>
      <c r="K22" s="113">
        <v>0</v>
      </c>
      <c r="L22" s="114">
        <v>79524549.407195807</v>
      </c>
      <c r="M22" s="108"/>
      <c r="N22" s="120">
        <v>54614512.763370678</v>
      </c>
      <c r="O22" s="115">
        <v>207455814.21772733</v>
      </c>
      <c r="P22" s="120">
        <v>12728456.62364479</v>
      </c>
      <c r="Q22" s="121">
        <v>3434390.8888192684</v>
      </c>
      <c r="R22" s="122">
        <v>278233174.49356204</v>
      </c>
      <c r="S22" s="40"/>
    </row>
    <row r="23" spans="1:19" x14ac:dyDescent="0.25">
      <c r="A23" s="111"/>
      <c r="B23" s="112" t="s">
        <v>1063</v>
      </c>
      <c r="C23" s="125">
        <v>2540.8602151000005</v>
      </c>
      <c r="D23" s="126">
        <v>0</v>
      </c>
      <c r="E23" s="127">
        <v>17.552201492999995</v>
      </c>
      <c r="F23" s="126">
        <v>593.75389265180866</v>
      </c>
      <c r="G23" s="128">
        <v>106.08222348999999</v>
      </c>
      <c r="H23" s="129">
        <v>175.17252279199971</v>
      </c>
      <c r="I23" s="130">
        <v>849.04972000000021</v>
      </c>
      <c r="J23" s="131">
        <v>46803.183745012</v>
      </c>
      <c r="K23" s="115">
        <v>168.56</v>
      </c>
      <c r="L23" s="114">
        <v>51254.214520538808</v>
      </c>
      <c r="M23" s="108"/>
      <c r="N23" s="120">
        <v>5814.1478417470007</v>
      </c>
      <c r="O23" s="115">
        <v>90147.933363016986</v>
      </c>
      <c r="P23" s="120">
        <v>2572.2713630000003</v>
      </c>
      <c r="Q23" s="121">
        <v>1571.8314361530001</v>
      </c>
      <c r="R23" s="122">
        <v>100106.18400391701</v>
      </c>
      <c r="S23" s="40"/>
    </row>
    <row r="24" spans="1:19" x14ac:dyDescent="0.25">
      <c r="A24" s="111"/>
      <c r="B24" s="112" t="s">
        <v>1064</v>
      </c>
      <c r="C24" s="132">
        <v>1044575.59</v>
      </c>
      <c r="D24" s="133">
        <v>0</v>
      </c>
      <c r="E24" s="134">
        <v>2795.8300000000017</v>
      </c>
      <c r="F24" s="135">
        <v>266675</v>
      </c>
      <c r="G24" s="132">
        <v>1153738.5</v>
      </c>
      <c r="H24" s="136">
        <v>1435109</v>
      </c>
      <c r="I24" s="137">
        <v>700230.16999999993</v>
      </c>
      <c r="J24" s="138">
        <v>4048762.48</v>
      </c>
      <c r="K24" s="139">
        <v>414840</v>
      </c>
      <c r="L24" s="133">
        <v>9066726.5700000003</v>
      </c>
      <c r="M24" s="108"/>
      <c r="N24" s="140">
        <v>2956161.5899999989</v>
      </c>
      <c r="O24" s="134">
        <v>6336802.8600000013</v>
      </c>
      <c r="P24" s="140">
        <v>1189221.33</v>
      </c>
      <c r="Q24" s="141">
        <v>349138.08000000007</v>
      </c>
      <c r="R24" s="142">
        <v>10831323.859999999</v>
      </c>
      <c r="S24" s="40"/>
    </row>
    <row r="25" spans="1:19" s="40" customFormat="1" x14ac:dyDescent="0.25">
      <c r="A25" s="111"/>
      <c r="B25" s="112" t="s">
        <v>1065</v>
      </c>
      <c r="C25" s="132">
        <v>1962334.0399999993</v>
      </c>
      <c r="D25" s="133">
        <v>919120.01</v>
      </c>
      <c r="E25" s="134">
        <v>738174.19999999972</v>
      </c>
      <c r="F25" s="135">
        <v>1906979.2600000002</v>
      </c>
      <c r="G25" s="143">
        <v>637956.34999999986</v>
      </c>
      <c r="H25" s="144"/>
      <c r="I25" s="145">
        <v>3634877.6100000022</v>
      </c>
      <c r="J25" s="146"/>
      <c r="K25" s="139">
        <v>1222575.7099999995</v>
      </c>
      <c r="L25" s="133">
        <v>11022017.180000002</v>
      </c>
      <c r="M25" s="108"/>
      <c r="N25" s="140">
        <v>1965384.9800000009</v>
      </c>
      <c r="O25" s="134">
        <v>5593668.2699999986</v>
      </c>
      <c r="P25" s="140">
        <v>685625.17999999993</v>
      </c>
      <c r="Q25" s="141">
        <v>376210.40999999992</v>
      </c>
      <c r="R25" s="142">
        <v>8620888.8399999999</v>
      </c>
    </row>
    <row r="26" spans="1:19" x14ac:dyDescent="0.25">
      <c r="A26" s="111"/>
      <c r="B26" s="112" t="s">
        <v>1066</v>
      </c>
      <c r="C26" s="147">
        <v>3006909.6299999994</v>
      </c>
      <c r="D26" s="133">
        <v>919120.01</v>
      </c>
      <c r="E26" s="134">
        <v>740970.02999999968</v>
      </c>
      <c r="F26" s="133">
        <v>2173654.2600000002</v>
      </c>
      <c r="G26" s="143">
        <v>3226803.8499999996</v>
      </c>
      <c r="H26" s="144"/>
      <c r="I26" s="145">
        <v>8383870.2600000026</v>
      </c>
      <c r="J26" s="146"/>
      <c r="K26" s="148">
        <v>1637415.7099999995</v>
      </c>
      <c r="L26" s="149">
        <v>20088743.750000004</v>
      </c>
      <c r="M26" s="108"/>
      <c r="N26" s="140">
        <v>4921546.57</v>
      </c>
      <c r="O26" s="150">
        <v>11930471.129999999</v>
      </c>
      <c r="P26" s="140">
        <v>1874846.51</v>
      </c>
      <c r="Q26" s="151">
        <v>725348.49</v>
      </c>
      <c r="R26" s="142">
        <v>19452212.699999999</v>
      </c>
      <c r="S26" s="40"/>
    </row>
    <row r="27" spans="1:19" x14ac:dyDescent="0.25">
      <c r="A27" s="111"/>
      <c r="B27" s="112" t="s">
        <v>1067</v>
      </c>
      <c r="C27" s="147">
        <v>3527570</v>
      </c>
      <c r="D27" s="133">
        <v>754840.84520999994</v>
      </c>
      <c r="E27" s="134">
        <v>1425099</v>
      </c>
      <c r="F27" s="152">
        <v>2612971</v>
      </c>
      <c r="G27" s="143">
        <v>1690073</v>
      </c>
      <c r="H27" s="144"/>
      <c r="I27" s="153">
        <v>11841701</v>
      </c>
      <c r="J27" s="154"/>
      <c r="K27" s="148">
        <v>765036</v>
      </c>
      <c r="L27" s="149">
        <v>22617290.845210001</v>
      </c>
      <c r="M27" s="108"/>
      <c r="N27" s="140">
        <v>8160513</v>
      </c>
      <c r="O27" s="150">
        <v>16668612</v>
      </c>
      <c r="P27" s="140">
        <v>4754768</v>
      </c>
      <c r="Q27" s="151">
        <v>1393255</v>
      </c>
      <c r="R27" s="142">
        <v>30977148</v>
      </c>
      <c r="S27" s="40"/>
    </row>
    <row r="28" spans="1:19" x14ac:dyDescent="0.25">
      <c r="A28" s="111"/>
      <c r="B28" s="112" t="s">
        <v>1068</v>
      </c>
      <c r="C28" s="147">
        <v>-520660.37000000058</v>
      </c>
      <c r="D28" s="133">
        <v>164279.16479000007</v>
      </c>
      <c r="E28" s="134">
        <v>-684128.97000000032</v>
      </c>
      <c r="F28" s="152">
        <v>-439316.73999999976</v>
      </c>
      <c r="G28" s="143">
        <v>1536730.8499999996</v>
      </c>
      <c r="H28" s="144"/>
      <c r="I28" s="153">
        <v>-3457830.7399999974</v>
      </c>
      <c r="J28" s="154"/>
      <c r="K28" s="155">
        <v>872379.7099999995</v>
      </c>
      <c r="L28" s="133">
        <v>-2528547.095209999</v>
      </c>
      <c r="M28" s="108"/>
      <c r="N28" s="140">
        <v>-3238966.4299999997</v>
      </c>
      <c r="O28" s="150">
        <v>-4738140.870000001</v>
      </c>
      <c r="P28" s="140">
        <v>-2879921.49</v>
      </c>
      <c r="Q28" s="151">
        <v>-667906.51</v>
      </c>
      <c r="R28" s="142">
        <v>-11524935.300000001</v>
      </c>
      <c r="S28" s="40"/>
    </row>
    <row r="29" spans="1:19" x14ac:dyDescent="0.25">
      <c r="A29" s="111"/>
      <c r="B29" s="112" t="s">
        <v>1069</v>
      </c>
      <c r="C29" s="147">
        <v>3527569.5047031608</v>
      </c>
      <c r="D29" s="133">
        <v>754840.84520999994</v>
      </c>
      <c r="E29" s="134">
        <v>1425099.2262566253</v>
      </c>
      <c r="F29" s="156">
        <v>2612971.1329520424</v>
      </c>
      <c r="G29" s="143">
        <v>1690073</v>
      </c>
      <c r="H29" s="144"/>
      <c r="I29" s="153">
        <v>11841701</v>
      </c>
      <c r="J29" s="154"/>
      <c r="K29" s="157">
        <v>765036</v>
      </c>
      <c r="L29" s="133">
        <v>22617290.709121831</v>
      </c>
      <c r="M29" s="108"/>
      <c r="N29" s="140">
        <v>8160513.3899449296</v>
      </c>
      <c r="O29" s="150">
        <v>16668612.318801999</v>
      </c>
      <c r="P29" s="140">
        <v>4754767.5639066761</v>
      </c>
      <c r="Q29" s="151">
        <v>1393254.5466884824</v>
      </c>
      <c r="R29" s="142">
        <v>30977147.819342088</v>
      </c>
      <c r="S29" s="40"/>
    </row>
    <row r="30" spans="1:19" ht="15.75" thickBot="1" x14ac:dyDescent="0.3">
      <c r="A30" s="158"/>
      <c r="B30" s="159" t="s">
        <v>1070</v>
      </c>
      <c r="C30" s="160">
        <v>-520659.87470316142</v>
      </c>
      <c r="D30" s="161">
        <v>164279.16479000007</v>
      </c>
      <c r="E30" s="162">
        <v>-684129.19625662558</v>
      </c>
      <c r="F30" s="161">
        <v>-439316.87295204215</v>
      </c>
      <c r="G30" s="163">
        <v>1536730.8499999996</v>
      </c>
      <c r="H30" s="164"/>
      <c r="I30" s="165">
        <v>-3457830.7399999974</v>
      </c>
      <c r="J30" s="166"/>
      <c r="K30" s="167">
        <v>872379.7099999995</v>
      </c>
      <c r="L30" s="161">
        <v>-2528546.9591218275</v>
      </c>
      <c r="M30" s="108"/>
      <c r="N30" s="168">
        <v>-3238966.8199449293</v>
      </c>
      <c r="O30" s="162">
        <v>-4738141.1888020001</v>
      </c>
      <c r="P30" s="168">
        <v>-2879921.0539066764</v>
      </c>
      <c r="Q30" s="169">
        <v>-667906.05668848241</v>
      </c>
      <c r="R30" s="170">
        <v>-11524935.119342087</v>
      </c>
      <c r="S30" s="40"/>
    </row>
    <row r="31" spans="1:19" x14ac:dyDescent="0.25">
      <c r="A31" s="40"/>
      <c r="B31" s="50"/>
      <c r="C31" s="94"/>
      <c r="D31" s="94"/>
      <c r="S31" s="40"/>
    </row>
    <row r="32" spans="1:19" x14ac:dyDescent="0.25">
      <c r="A32" s="40"/>
      <c r="B32" s="50" t="s">
        <v>1079</v>
      </c>
      <c r="C32" s="90">
        <f>C25/C21</f>
        <v>5.918374040565022E-2</v>
      </c>
      <c r="D32" s="90">
        <f t="shared" ref="D32:L32" si="0">D25/D21</f>
        <v>7.4323765502090716E-2</v>
      </c>
      <c r="E32" s="90">
        <f t="shared" si="0"/>
        <v>22.516273929715158</v>
      </c>
      <c r="F32" s="90">
        <f t="shared" si="0"/>
        <v>0.2434521031910406</v>
      </c>
      <c r="G32" s="90"/>
      <c r="H32" s="90">
        <f>G25/(G21+H21)</f>
        <v>7.4784286325401392E-2</v>
      </c>
      <c r="I32" s="90"/>
      <c r="J32" s="90">
        <f>I25/(I21+J21)</f>
        <v>0.11288464866138555</v>
      </c>
      <c r="K32" s="90" t="s">
        <v>1080</v>
      </c>
      <c r="L32" s="90">
        <f t="shared" si="0"/>
        <v>0.1171066436919122</v>
      </c>
      <c r="N32" s="90">
        <f t="shared" ref="N32:R32" si="1">N25/N21</f>
        <v>3.6334410556756042E-2</v>
      </c>
      <c r="O32" s="90">
        <f t="shared" si="1"/>
        <v>2.5734899255991241E-2</v>
      </c>
      <c r="P32" s="90">
        <f t="shared" si="1"/>
        <v>9.0807411439783381E-2</v>
      </c>
      <c r="Q32" s="90">
        <f t="shared" si="1"/>
        <v>0.16669943159631445</v>
      </c>
      <c r="R32" s="90">
        <f t="shared" si="1"/>
        <v>3.0651394931799834E-2</v>
      </c>
      <c r="S32" s="40"/>
    </row>
    <row r="33" spans="1:3" x14ac:dyDescent="0.25">
      <c r="A33" s="40"/>
      <c r="B33" s="50"/>
      <c r="C33" s="93"/>
    </row>
  </sheetData>
  <mergeCells count="29">
    <mergeCell ref="G30:H30"/>
    <mergeCell ref="I30:J30"/>
    <mergeCell ref="C17:L17"/>
    <mergeCell ref="N17:R17"/>
    <mergeCell ref="C18:C19"/>
    <mergeCell ref="D18:D19"/>
    <mergeCell ref="E18:E19"/>
    <mergeCell ref="F18:F19"/>
    <mergeCell ref="G18:H18"/>
    <mergeCell ref="I18:J18"/>
    <mergeCell ref="K18:K19"/>
    <mergeCell ref="L18:L19"/>
    <mergeCell ref="N18:N19"/>
    <mergeCell ref="O18:O19"/>
    <mergeCell ref="P18:P19"/>
    <mergeCell ref="Q18:Q19"/>
    <mergeCell ref="R18:R19"/>
    <mergeCell ref="G25:H25"/>
    <mergeCell ref="I25:J25"/>
    <mergeCell ref="G26:H26"/>
    <mergeCell ref="I26:J26"/>
    <mergeCell ref="G27:H27"/>
    <mergeCell ref="I27:J27"/>
    <mergeCell ref="G28:H28"/>
    <mergeCell ref="I28:J28"/>
    <mergeCell ref="G29:H29"/>
    <mergeCell ref="I29:J29"/>
    <mergeCell ref="A20:A30"/>
    <mergeCell ref="I22:J2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BB609"/>
  <sheetViews>
    <sheetView zoomScale="85" workbookViewId="0">
      <pane xSplit="5" ySplit="3" topLeftCell="AS4" activePane="bottomRight" state="frozen"/>
      <selection pane="topRight" activeCell="F1" sqref="F1"/>
      <selection pane="bottomLeft" activeCell="A4" sqref="A4"/>
      <selection pane="bottomRight" activeCell="AT463" sqref="AT463"/>
    </sheetView>
  </sheetViews>
  <sheetFormatPr defaultRowHeight="15" x14ac:dyDescent="0.25"/>
  <cols>
    <col min="1" max="1" width="6.85546875" style="66" bestFit="1" customWidth="1"/>
    <col min="2" max="2" width="10.28515625" style="66" bestFit="1" customWidth="1"/>
    <col min="3" max="3" width="41.140625" style="66" bestFit="1" customWidth="1"/>
    <col min="4" max="4" width="10.28515625" style="66" bestFit="1" customWidth="1"/>
    <col min="5" max="5" width="12" style="66" bestFit="1" customWidth="1"/>
    <col min="6" max="8" width="13.7109375" style="66" bestFit="1" customWidth="1"/>
    <col min="9" max="9" width="15.42578125" style="66" bestFit="1" customWidth="1"/>
    <col min="10" max="13" width="13.7109375" style="66" bestFit="1" customWidth="1"/>
    <col min="14" max="14" width="15.42578125" style="66" bestFit="1" customWidth="1"/>
    <col min="15" max="18" width="13.7109375" style="66" bestFit="1" customWidth="1"/>
    <col min="19" max="19" width="15.42578125" style="66" bestFit="1" customWidth="1"/>
    <col min="20" max="23" width="13.7109375" style="66" bestFit="1" customWidth="1"/>
    <col min="24" max="24" width="15.42578125" style="66" bestFit="1" customWidth="1"/>
    <col min="25" max="28" width="13.7109375" style="66" bestFit="1" customWidth="1"/>
    <col min="29" max="29" width="15.42578125" style="66" bestFit="1" customWidth="1"/>
    <col min="30" max="33" width="13.7109375" style="66" bestFit="1" customWidth="1"/>
    <col min="34" max="34" width="15.42578125" style="66" bestFit="1" customWidth="1"/>
    <col min="35" max="38" width="13.7109375" style="66" bestFit="1" customWidth="1"/>
    <col min="39" max="39" width="15.42578125" style="66" bestFit="1" customWidth="1"/>
    <col min="40" max="43" width="13.7109375" style="66" bestFit="1" customWidth="1"/>
    <col min="44" max="44" width="15.42578125" style="66" bestFit="1" customWidth="1"/>
    <col min="45" max="48" width="13.7109375" style="66" bestFit="1" customWidth="1"/>
    <col min="49" max="49" width="15.42578125" style="66" bestFit="1" customWidth="1"/>
    <col min="50" max="50" width="120" style="66" bestFit="1" customWidth="1"/>
    <col min="51" max="16384" width="9.140625" style="66"/>
  </cols>
  <sheetData>
    <row r="1" spans="1:54" x14ac:dyDescent="0.25">
      <c r="A1" s="38" t="s">
        <v>164</v>
      </c>
      <c r="B1" s="36"/>
      <c r="C1" s="36"/>
      <c r="D1" s="36"/>
      <c r="E1" s="37"/>
      <c r="F1" s="39" t="s">
        <v>165</v>
      </c>
      <c r="G1" s="60"/>
      <c r="H1" s="60"/>
      <c r="I1" s="60"/>
      <c r="J1" s="60"/>
      <c r="K1" s="60"/>
      <c r="L1" s="60"/>
      <c r="M1" s="60"/>
      <c r="N1" s="60"/>
      <c r="O1" s="61"/>
      <c r="P1" s="62" t="s">
        <v>166</v>
      </c>
      <c r="Q1" s="63"/>
      <c r="R1" s="63"/>
      <c r="S1" s="63"/>
      <c r="T1" s="63"/>
      <c r="U1" s="63"/>
      <c r="V1" s="63"/>
      <c r="W1" s="63"/>
      <c r="X1" s="63"/>
      <c r="Y1" s="64"/>
      <c r="Z1" s="39" t="s">
        <v>167</v>
      </c>
      <c r="AA1" s="60"/>
      <c r="AB1" s="60"/>
      <c r="AC1" s="60"/>
      <c r="AD1" s="60"/>
      <c r="AE1" s="60"/>
      <c r="AF1" s="60"/>
      <c r="AG1" s="60"/>
      <c r="AH1" s="60"/>
      <c r="AI1" s="61"/>
      <c r="AJ1" s="62" t="s">
        <v>168</v>
      </c>
      <c r="AK1" s="63"/>
      <c r="AL1" s="63"/>
      <c r="AM1" s="63"/>
      <c r="AN1" s="63"/>
      <c r="AO1" s="63"/>
      <c r="AP1" s="63"/>
      <c r="AQ1" s="63"/>
      <c r="AR1" s="63"/>
      <c r="AS1" s="64"/>
      <c r="AT1" s="39" t="s">
        <v>169</v>
      </c>
      <c r="AU1" s="60"/>
      <c r="AV1" s="60"/>
      <c r="AW1" s="61"/>
      <c r="AX1" s="65" t="s">
        <v>170</v>
      </c>
      <c r="AZ1" s="66" t="s">
        <v>171</v>
      </c>
    </row>
    <row r="2" spans="1:54" x14ac:dyDescent="0.25">
      <c r="A2" s="38" t="s">
        <v>170</v>
      </c>
      <c r="B2" s="36"/>
      <c r="C2" s="36"/>
      <c r="D2" s="36"/>
      <c r="E2" s="37"/>
      <c r="F2" s="39" t="s">
        <v>172</v>
      </c>
      <c r="G2" s="60"/>
      <c r="H2" s="60"/>
      <c r="I2" s="60"/>
      <c r="J2" s="61"/>
      <c r="K2" s="39" t="s">
        <v>173</v>
      </c>
      <c r="L2" s="60"/>
      <c r="M2" s="60"/>
      <c r="N2" s="60"/>
      <c r="O2" s="61"/>
      <c r="P2" s="62" t="s">
        <v>172</v>
      </c>
      <c r="Q2" s="63"/>
      <c r="R2" s="63"/>
      <c r="S2" s="63"/>
      <c r="T2" s="64"/>
      <c r="U2" s="62" t="s">
        <v>173</v>
      </c>
      <c r="V2" s="63"/>
      <c r="W2" s="63"/>
      <c r="X2" s="63"/>
      <c r="Y2" s="64"/>
      <c r="Z2" s="39" t="s">
        <v>174</v>
      </c>
      <c r="AA2" s="60"/>
      <c r="AB2" s="60"/>
      <c r="AC2" s="60"/>
      <c r="AD2" s="61"/>
      <c r="AE2" s="39" t="s">
        <v>175</v>
      </c>
      <c r="AF2" s="60"/>
      <c r="AG2" s="60"/>
      <c r="AH2" s="60"/>
      <c r="AI2" s="61"/>
      <c r="AJ2" s="62" t="s">
        <v>174</v>
      </c>
      <c r="AK2" s="63"/>
      <c r="AL2" s="63"/>
      <c r="AM2" s="63"/>
      <c r="AN2" s="64"/>
      <c r="AO2" s="62" t="s">
        <v>175</v>
      </c>
      <c r="AP2" s="63"/>
      <c r="AQ2" s="63"/>
      <c r="AR2" s="63"/>
      <c r="AS2" s="64"/>
      <c r="AT2" s="39" t="s">
        <v>176</v>
      </c>
      <c r="AU2" s="60"/>
      <c r="AV2" s="60"/>
      <c r="AW2" s="61"/>
      <c r="AX2" s="65" t="s">
        <v>170</v>
      </c>
      <c r="AZ2" s="66" t="s">
        <v>24</v>
      </c>
      <c r="BA2" s="66" t="s">
        <v>45</v>
      </c>
      <c r="BB2" s="66" t="s">
        <v>56</v>
      </c>
    </row>
    <row r="3" spans="1:54" ht="25.5" x14ac:dyDescent="0.25">
      <c r="A3" s="65" t="s">
        <v>177</v>
      </c>
      <c r="B3" s="65" t="s">
        <v>178</v>
      </c>
      <c r="C3" s="65" t="s">
        <v>179</v>
      </c>
      <c r="D3" s="65" t="s">
        <v>180</v>
      </c>
      <c r="E3" s="65" t="s">
        <v>181</v>
      </c>
      <c r="F3" s="67" t="s">
        <v>4</v>
      </c>
      <c r="G3" s="67" t="s">
        <v>6</v>
      </c>
      <c r="H3" s="67" t="s">
        <v>182</v>
      </c>
      <c r="I3" s="67" t="s">
        <v>183</v>
      </c>
      <c r="J3" s="67" t="s">
        <v>184</v>
      </c>
      <c r="K3" s="68" t="s">
        <v>4</v>
      </c>
      <c r="L3" s="68" t="s">
        <v>6</v>
      </c>
      <c r="M3" s="68" t="s">
        <v>182</v>
      </c>
      <c r="N3" s="68" t="s">
        <v>183</v>
      </c>
      <c r="O3" s="68" t="s">
        <v>184</v>
      </c>
      <c r="P3" s="69" t="s">
        <v>4</v>
      </c>
      <c r="Q3" s="69" t="s">
        <v>6</v>
      </c>
      <c r="R3" s="69" t="s">
        <v>182</v>
      </c>
      <c r="S3" s="69" t="s">
        <v>183</v>
      </c>
      <c r="T3" s="69" t="s">
        <v>184</v>
      </c>
      <c r="U3" s="70" t="s">
        <v>4</v>
      </c>
      <c r="V3" s="70" t="s">
        <v>6</v>
      </c>
      <c r="W3" s="70" t="s">
        <v>182</v>
      </c>
      <c r="X3" s="70" t="s">
        <v>183</v>
      </c>
      <c r="Y3" s="70" t="s">
        <v>184</v>
      </c>
      <c r="Z3" s="67" t="s">
        <v>4</v>
      </c>
      <c r="AA3" s="67" t="s">
        <v>6</v>
      </c>
      <c r="AB3" s="67" t="s">
        <v>182</v>
      </c>
      <c r="AC3" s="67" t="s">
        <v>183</v>
      </c>
      <c r="AD3" s="67" t="s">
        <v>184</v>
      </c>
      <c r="AE3" s="67" t="s">
        <v>4</v>
      </c>
      <c r="AF3" s="67" t="s">
        <v>6</v>
      </c>
      <c r="AG3" s="67" t="s">
        <v>182</v>
      </c>
      <c r="AH3" s="67" t="s">
        <v>183</v>
      </c>
      <c r="AI3" s="67" t="s">
        <v>184</v>
      </c>
      <c r="AJ3" s="69" t="s">
        <v>4</v>
      </c>
      <c r="AK3" s="69" t="s">
        <v>6</v>
      </c>
      <c r="AL3" s="69" t="s">
        <v>182</v>
      </c>
      <c r="AM3" s="69" t="s">
        <v>183</v>
      </c>
      <c r="AN3" s="69" t="s">
        <v>184</v>
      </c>
      <c r="AO3" s="69" t="s">
        <v>4</v>
      </c>
      <c r="AP3" s="69" t="s">
        <v>6</v>
      </c>
      <c r="AQ3" s="69" t="s">
        <v>182</v>
      </c>
      <c r="AR3" s="69" t="s">
        <v>183</v>
      </c>
      <c r="AS3" s="69" t="s">
        <v>184</v>
      </c>
      <c r="AT3" s="71" t="s">
        <v>4</v>
      </c>
      <c r="AU3" s="71" t="s">
        <v>6</v>
      </c>
      <c r="AV3" s="71" t="s">
        <v>182</v>
      </c>
      <c r="AW3" s="71" t="s">
        <v>183</v>
      </c>
      <c r="AX3" s="65" t="s">
        <v>185</v>
      </c>
    </row>
    <row r="4" spans="1:54" hidden="1" x14ac:dyDescent="0.25">
      <c r="A4" s="72">
        <v>2017</v>
      </c>
      <c r="B4" s="73">
        <v>122</v>
      </c>
      <c r="C4" s="74" t="s">
        <v>186</v>
      </c>
      <c r="D4" s="74" t="s">
        <v>187</v>
      </c>
      <c r="E4" s="74" t="s">
        <v>188</v>
      </c>
      <c r="F4" s="75">
        <v>18.649999999999999</v>
      </c>
      <c r="G4" s="75">
        <v>589.91</v>
      </c>
      <c r="H4" s="75">
        <v>22.5</v>
      </c>
      <c r="I4" s="75" t="s">
        <v>189</v>
      </c>
      <c r="J4" s="75">
        <v>631.05999999999995</v>
      </c>
      <c r="K4" s="76">
        <v>3.19</v>
      </c>
      <c r="L4" s="76">
        <v>10.08</v>
      </c>
      <c r="M4" s="76">
        <v>3.84</v>
      </c>
      <c r="N4" s="76" t="s">
        <v>189</v>
      </c>
      <c r="O4" s="76">
        <v>17.11</v>
      </c>
      <c r="P4" s="77">
        <v>2913</v>
      </c>
      <c r="Q4" s="77">
        <v>515</v>
      </c>
      <c r="R4" s="77">
        <v>340</v>
      </c>
      <c r="S4" s="77" t="s">
        <v>189</v>
      </c>
      <c r="T4" s="77">
        <v>3768</v>
      </c>
      <c r="U4" s="78">
        <v>6.63</v>
      </c>
      <c r="V4" s="78">
        <v>16.79</v>
      </c>
      <c r="W4" s="78">
        <v>5.81</v>
      </c>
      <c r="X4" s="78" t="s">
        <v>189</v>
      </c>
      <c r="Y4" s="78">
        <v>29.23</v>
      </c>
      <c r="Z4" s="75">
        <v>22.27</v>
      </c>
      <c r="AA4" s="75">
        <v>190</v>
      </c>
      <c r="AB4" s="75">
        <v>29</v>
      </c>
      <c r="AC4" s="75" t="s">
        <v>189</v>
      </c>
      <c r="AD4" s="75">
        <v>241.27</v>
      </c>
      <c r="AE4" s="75">
        <v>20</v>
      </c>
      <c r="AF4" s="75">
        <v>9</v>
      </c>
      <c r="AG4" s="75">
        <v>5.0000000000000001E-3</v>
      </c>
      <c r="AH4" s="75" t="s">
        <v>189</v>
      </c>
      <c r="AI4" s="75">
        <v>29.004999999999999</v>
      </c>
      <c r="AJ4" s="77">
        <v>45.73</v>
      </c>
      <c r="AK4" s="77">
        <v>15.73</v>
      </c>
      <c r="AL4" s="77">
        <v>8.4600000000000009</v>
      </c>
      <c r="AM4" s="77" t="s">
        <v>189</v>
      </c>
      <c r="AN4" s="77">
        <v>69.92</v>
      </c>
      <c r="AO4" s="77">
        <v>24</v>
      </c>
      <c r="AP4" s="77">
        <v>10.5</v>
      </c>
      <c r="AQ4" s="77">
        <v>5.0000000000000001E-3</v>
      </c>
      <c r="AR4" s="77" t="s">
        <v>189</v>
      </c>
      <c r="AS4" s="77">
        <v>34.505000000000003</v>
      </c>
      <c r="AT4" s="79">
        <v>10</v>
      </c>
      <c r="AU4" s="79">
        <v>12</v>
      </c>
      <c r="AV4" s="79">
        <v>12</v>
      </c>
      <c r="AW4" s="79" t="s">
        <v>189</v>
      </c>
      <c r="AX4" s="74" t="s">
        <v>170</v>
      </c>
    </row>
    <row r="5" spans="1:54" hidden="1" x14ac:dyDescent="0.25">
      <c r="A5" s="72">
        <v>2017</v>
      </c>
      <c r="B5" s="73">
        <v>150</v>
      </c>
      <c r="C5" s="74" t="s">
        <v>190</v>
      </c>
      <c r="D5" s="74" t="s">
        <v>191</v>
      </c>
      <c r="E5" s="74" t="s">
        <v>192</v>
      </c>
      <c r="F5" s="75">
        <v>101.6</v>
      </c>
      <c r="G5" s="75">
        <v>139.9</v>
      </c>
      <c r="H5" s="75">
        <v>17.3</v>
      </c>
      <c r="I5" s="75">
        <v>0</v>
      </c>
      <c r="J5" s="75">
        <v>258.8</v>
      </c>
      <c r="K5" s="76">
        <v>0.01</v>
      </c>
      <c r="L5" s="76">
        <v>0.02</v>
      </c>
      <c r="M5" s="76">
        <v>2E-3</v>
      </c>
      <c r="N5" s="76">
        <v>0</v>
      </c>
      <c r="O5" s="76">
        <v>3.2000000000000001E-2</v>
      </c>
      <c r="P5" s="77">
        <v>1474.8</v>
      </c>
      <c r="Q5" s="77">
        <v>1678.5</v>
      </c>
      <c r="R5" s="77">
        <v>207.5</v>
      </c>
      <c r="S5" s="77">
        <v>0</v>
      </c>
      <c r="T5" s="77">
        <v>3360.8</v>
      </c>
      <c r="U5" s="78">
        <v>0.01</v>
      </c>
      <c r="V5" s="78">
        <v>0.02</v>
      </c>
      <c r="W5" s="78">
        <v>2E-3</v>
      </c>
      <c r="X5" s="78">
        <v>0</v>
      </c>
      <c r="Y5" s="78">
        <v>3.2000000000000001E-2</v>
      </c>
      <c r="Z5" s="75">
        <v>5.9</v>
      </c>
      <c r="AA5" s="75">
        <v>4.5999999999999996</v>
      </c>
      <c r="AB5" s="75">
        <v>0.6</v>
      </c>
      <c r="AC5" s="75">
        <v>0</v>
      </c>
      <c r="AD5" s="75">
        <v>11.1</v>
      </c>
      <c r="AE5" s="75">
        <v>1.9</v>
      </c>
      <c r="AF5" s="75">
        <v>1.5</v>
      </c>
      <c r="AG5" s="75">
        <v>0.2</v>
      </c>
      <c r="AH5" s="75">
        <v>0</v>
      </c>
      <c r="AI5" s="75">
        <v>3.6</v>
      </c>
      <c r="AJ5" s="77">
        <v>5.9</v>
      </c>
      <c r="AK5" s="77">
        <v>4.5999999999999996</v>
      </c>
      <c r="AL5" s="77">
        <v>0.6</v>
      </c>
      <c r="AM5" s="77">
        <v>0</v>
      </c>
      <c r="AN5" s="77">
        <v>11.1</v>
      </c>
      <c r="AO5" s="77">
        <v>1.9</v>
      </c>
      <c r="AP5" s="77">
        <v>1.5</v>
      </c>
      <c r="AQ5" s="77">
        <v>0.2</v>
      </c>
      <c r="AR5" s="77">
        <v>0</v>
      </c>
      <c r="AS5" s="77">
        <v>3.6</v>
      </c>
      <c r="AT5" s="79">
        <v>14.5</v>
      </c>
      <c r="AU5" s="79">
        <v>14.5</v>
      </c>
      <c r="AV5" s="79">
        <v>14.5</v>
      </c>
      <c r="AW5" s="79">
        <v>0</v>
      </c>
      <c r="AX5" s="74" t="s">
        <v>170</v>
      </c>
    </row>
    <row r="6" spans="1:54" hidden="1" x14ac:dyDescent="0.25">
      <c r="A6" s="72">
        <v>2017</v>
      </c>
      <c r="B6" s="73">
        <v>189</v>
      </c>
      <c r="C6" s="74" t="s">
        <v>193</v>
      </c>
      <c r="D6" s="74" t="s">
        <v>194</v>
      </c>
      <c r="E6" s="74" t="s">
        <v>195</v>
      </c>
      <c r="F6" s="75" t="s">
        <v>189</v>
      </c>
      <c r="G6" s="75" t="s">
        <v>189</v>
      </c>
      <c r="H6" s="75" t="s">
        <v>189</v>
      </c>
      <c r="I6" s="75" t="s">
        <v>189</v>
      </c>
      <c r="J6" s="75" t="s">
        <v>189</v>
      </c>
      <c r="K6" s="76" t="s">
        <v>189</v>
      </c>
      <c r="L6" s="76" t="s">
        <v>189</v>
      </c>
      <c r="M6" s="76" t="s">
        <v>189</v>
      </c>
      <c r="N6" s="76" t="s">
        <v>189</v>
      </c>
      <c r="O6" s="76" t="s">
        <v>189</v>
      </c>
      <c r="P6" s="77" t="s">
        <v>189</v>
      </c>
      <c r="Q6" s="77" t="s">
        <v>189</v>
      </c>
      <c r="R6" s="77" t="s">
        <v>189</v>
      </c>
      <c r="S6" s="77" t="s">
        <v>189</v>
      </c>
      <c r="T6" s="77" t="s">
        <v>189</v>
      </c>
      <c r="U6" s="78" t="s">
        <v>189</v>
      </c>
      <c r="V6" s="78" t="s">
        <v>189</v>
      </c>
      <c r="W6" s="78" t="s">
        <v>189</v>
      </c>
      <c r="X6" s="78" t="s">
        <v>189</v>
      </c>
      <c r="Y6" s="78" t="s">
        <v>189</v>
      </c>
      <c r="Z6" s="75">
        <v>915</v>
      </c>
      <c r="AA6" s="75" t="s">
        <v>189</v>
      </c>
      <c r="AB6" s="75" t="s">
        <v>189</v>
      </c>
      <c r="AC6" s="75" t="s">
        <v>189</v>
      </c>
      <c r="AD6" s="75">
        <v>915</v>
      </c>
      <c r="AE6" s="75">
        <v>556</v>
      </c>
      <c r="AF6" s="75" t="s">
        <v>189</v>
      </c>
      <c r="AG6" s="75" t="s">
        <v>189</v>
      </c>
      <c r="AH6" s="75" t="s">
        <v>189</v>
      </c>
      <c r="AI6" s="75">
        <v>556</v>
      </c>
      <c r="AJ6" s="77">
        <v>1892</v>
      </c>
      <c r="AK6" s="77" t="s">
        <v>189</v>
      </c>
      <c r="AL6" s="77" t="s">
        <v>189</v>
      </c>
      <c r="AM6" s="77" t="s">
        <v>189</v>
      </c>
      <c r="AN6" s="77">
        <v>1892</v>
      </c>
      <c r="AO6" s="77">
        <v>1021</v>
      </c>
      <c r="AP6" s="77" t="s">
        <v>189</v>
      </c>
      <c r="AQ6" s="77" t="s">
        <v>189</v>
      </c>
      <c r="AR6" s="77" t="s">
        <v>189</v>
      </c>
      <c r="AS6" s="77">
        <v>1021</v>
      </c>
      <c r="AT6" s="79">
        <v>15</v>
      </c>
      <c r="AU6" s="79" t="s">
        <v>189</v>
      </c>
      <c r="AV6" s="79" t="s">
        <v>189</v>
      </c>
      <c r="AW6" s="79" t="s">
        <v>189</v>
      </c>
      <c r="AX6" s="74" t="s">
        <v>170</v>
      </c>
    </row>
    <row r="7" spans="1:54" hidden="1" x14ac:dyDescent="0.25">
      <c r="A7" s="72">
        <v>2017</v>
      </c>
      <c r="B7" s="73">
        <v>195</v>
      </c>
      <c r="C7" s="74" t="s">
        <v>196</v>
      </c>
      <c r="D7" s="74" t="s">
        <v>194</v>
      </c>
      <c r="E7" s="74" t="s">
        <v>197</v>
      </c>
      <c r="F7" s="75">
        <v>6120.08</v>
      </c>
      <c r="G7" s="75">
        <v>4403.3599999999997</v>
      </c>
      <c r="H7" s="75">
        <v>1088.01</v>
      </c>
      <c r="I7" s="75">
        <v>0</v>
      </c>
      <c r="J7" s="75">
        <v>11611.45</v>
      </c>
      <c r="K7" s="76">
        <v>2.5299999999999998</v>
      </c>
      <c r="L7" s="76">
        <v>3.47</v>
      </c>
      <c r="M7" s="76">
        <v>0</v>
      </c>
      <c r="N7" s="76">
        <v>0</v>
      </c>
      <c r="O7" s="76">
        <v>6</v>
      </c>
      <c r="P7" s="77">
        <v>75426.789999999994</v>
      </c>
      <c r="Q7" s="77">
        <v>37145.42</v>
      </c>
      <c r="R7" s="77">
        <v>3500.49</v>
      </c>
      <c r="S7" s="77">
        <v>0</v>
      </c>
      <c r="T7" s="77">
        <v>116072.7</v>
      </c>
      <c r="U7" s="78">
        <v>1.72</v>
      </c>
      <c r="V7" s="78">
        <v>3.91</v>
      </c>
      <c r="W7" s="78">
        <v>0</v>
      </c>
      <c r="X7" s="78">
        <v>0</v>
      </c>
      <c r="Y7" s="78">
        <v>5.63</v>
      </c>
      <c r="Z7" s="75">
        <v>136.47999999999999</v>
      </c>
      <c r="AA7" s="75">
        <v>0</v>
      </c>
      <c r="AB7" s="75">
        <v>0</v>
      </c>
      <c r="AC7" s="75">
        <v>0</v>
      </c>
      <c r="AD7" s="75">
        <v>136.47999999999999</v>
      </c>
      <c r="AE7" s="75">
        <v>2289.02</v>
      </c>
      <c r="AF7" s="75">
        <v>748.46</v>
      </c>
      <c r="AG7" s="75">
        <v>270.70999999999998</v>
      </c>
      <c r="AH7" s="75">
        <v>0</v>
      </c>
      <c r="AI7" s="75">
        <v>3308.19</v>
      </c>
      <c r="AJ7" s="77">
        <v>136.47999999999999</v>
      </c>
      <c r="AK7" s="77">
        <v>0</v>
      </c>
      <c r="AL7" s="77">
        <v>0</v>
      </c>
      <c r="AM7" s="77">
        <v>0</v>
      </c>
      <c r="AN7" s="77">
        <v>136.47999999999999</v>
      </c>
      <c r="AO7" s="77">
        <v>2289.02</v>
      </c>
      <c r="AP7" s="77">
        <v>748.46</v>
      </c>
      <c r="AQ7" s="77">
        <v>270.70999999999998</v>
      </c>
      <c r="AR7" s="77">
        <v>0</v>
      </c>
      <c r="AS7" s="77">
        <v>3308.19</v>
      </c>
      <c r="AT7" s="79">
        <v>10.98</v>
      </c>
      <c r="AU7" s="79">
        <v>13.1</v>
      </c>
      <c r="AV7" s="79">
        <v>5</v>
      </c>
      <c r="AW7" s="79">
        <v>0</v>
      </c>
      <c r="AX7" s="74" t="s">
        <v>170</v>
      </c>
    </row>
    <row r="8" spans="1:54" hidden="1" x14ac:dyDescent="0.25">
      <c r="A8" s="72">
        <v>2017</v>
      </c>
      <c r="B8" s="73">
        <v>207</v>
      </c>
      <c r="C8" s="74" t="s">
        <v>198</v>
      </c>
      <c r="D8" s="74" t="s">
        <v>199</v>
      </c>
      <c r="E8" s="74" t="s">
        <v>200</v>
      </c>
      <c r="F8" s="75">
        <v>753.36400000000003</v>
      </c>
      <c r="G8" s="75">
        <v>1541.3910000000001</v>
      </c>
      <c r="H8" s="75" t="s">
        <v>189</v>
      </c>
      <c r="I8" s="75" t="s">
        <v>189</v>
      </c>
      <c r="J8" s="75">
        <v>2294.7550000000001</v>
      </c>
      <c r="K8" s="76">
        <v>6.0000000000000001E-3</v>
      </c>
      <c r="L8" s="76">
        <v>0.3</v>
      </c>
      <c r="M8" s="76" t="s">
        <v>189</v>
      </c>
      <c r="N8" s="76" t="s">
        <v>189</v>
      </c>
      <c r="O8" s="76">
        <v>0.30599999999999999</v>
      </c>
      <c r="P8" s="77">
        <v>1577.693</v>
      </c>
      <c r="Q8" s="77">
        <v>22057.469000000001</v>
      </c>
      <c r="R8" s="77" t="s">
        <v>189</v>
      </c>
      <c r="S8" s="77" t="s">
        <v>189</v>
      </c>
      <c r="T8" s="77">
        <v>23635.162</v>
      </c>
      <c r="U8" s="78">
        <v>6.0000000000000001E-3</v>
      </c>
      <c r="V8" s="78">
        <v>0.3</v>
      </c>
      <c r="W8" s="78" t="s">
        <v>189</v>
      </c>
      <c r="X8" s="78" t="s">
        <v>189</v>
      </c>
      <c r="Y8" s="78">
        <v>0.30599999999999999</v>
      </c>
      <c r="Z8" s="75">
        <v>21.343</v>
      </c>
      <c r="AA8" s="75">
        <v>360.83100000000002</v>
      </c>
      <c r="AB8" s="75" t="s">
        <v>189</v>
      </c>
      <c r="AC8" s="75" t="s">
        <v>189</v>
      </c>
      <c r="AD8" s="75">
        <v>382.17399999999998</v>
      </c>
      <c r="AE8" s="75">
        <v>294.03399999999999</v>
      </c>
      <c r="AF8" s="75">
        <v>428.07600000000002</v>
      </c>
      <c r="AG8" s="75" t="s">
        <v>189</v>
      </c>
      <c r="AH8" s="75" t="s">
        <v>189</v>
      </c>
      <c r="AI8" s="75">
        <v>722.11</v>
      </c>
      <c r="AJ8" s="77">
        <v>21.343</v>
      </c>
      <c r="AK8" s="77">
        <v>360.83100000000002</v>
      </c>
      <c r="AL8" s="77" t="s">
        <v>189</v>
      </c>
      <c r="AM8" s="77" t="s">
        <v>189</v>
      </c>
      <c r="AN8" s="77">
        <v>382.17399999999998</v>
      </c>
      <c r="AO8" s="77">
        <v>294.03399999999999</v>
      </c>
      <c r="AP8" s="77">
        <v>428.07600000000002</v>
      </c>
      <c r="AQ8" s="77" t="s">
        <v>189</v>
      </c>
      <c r="AR8" s="77" t="s">
        <v>189</v>
      </c>
      <c r="AS8" s="77">
        <v>722.11</v>
      </c>
      <c r="AT8" s="79">
        <v>20.93</v>
      </c>
      <c r="AU8" s="79">
        <v>14.31</v>
      </c>
      <c r="AV8" s="79" t="s">
        <v>189</v>
      </c>
      <c r="AW8" s="79" t="s">
        <v>189</v>
      </c>
      <c r="AX8" s="74" t="s">
        <v>170</v>
      </c>
    </row>
    <row r="9" spans="1:54" hidden="1" x14ac:dyDescent="0.25">
      <c r="A9" s="72">
        <v>2017</v>
      </c>
      <c r="B9" s="73">
        <v>295</v>
      </c>
      <c r="C9" s="74" t="s">
        <v>201</v>
      </c>
      <c r="D9" s="74" t="s">
        <v>191</v>
      </c>
      <c r="E9" s="74" t="s">
        <v>192</v>
      </c>
      <c r="F9" s="75">
        <v>366.6</v>
      </c>
      <c r="G9" s="75">
        <v>1421.2</v>
      </c>
      <c r="H9" s="75">
        <v>5039</v>
      </c>
      <c r="I9" s="75" t="s">
        <v>189</v>
      </c>
      <c r="J9" s="75">
        <v>6826.8</v>
      </c>
      <c r="K9" s="76">
        <v>6.0999999999999999E-2</v>
      </c>
      <c r="L9" s="76">
        <v>0.27800000000000002</v>
      </c>
      <c r="M9" s="76">
        <v>0.98599999999999999</v>
      </c>
      <c r="N9" s="76" t="s">
        <v>189</v>
      </c>
      <c r="O9" s="76">
        <v>1.325</v>
      </c>
      <c r="P9" s="77">
        <v>5373.4</v>
      </c>
      <c r="Q9" s="77">
        <v>17572.3</v>
      </c>
      <c r="R9" s="77">
        <v>62301.8</v>
      </c>
      <c r="S9" s="77" t="s">
        <v>189</v>
      </c>
      <c r="T9" s="77">
        <v>85247.5</v>
      </c>
      <c r="U9" s="78">
        <v>6.0999999999999999E-2</v>
      </c>
      <c r="V9" s="78">
        <v>0.27800000000000002</v>
      </c>
      <c r="W9" s="78">
        <v>0.98599999999999999</v>
      </c>
      <c r="X9" s="78" t="s">
        <v>189</v>
      </c>
      <c r="Y9" s="78">
        <v>1.325</v>
      </c>
      <c r="Z9" s="75">
        <v>41.4</v>
      </c>
      <c r="AA9" s="75">
        <v>78.2</v>
      </c>
      <c r="AB9" s="75">
        <v>277.3</v>
      </c>
      <c r="AC9" s="75" t="s">
        <v>189</v>
      </c>
      <c r="AD9" s="75">
        <v>396.9</v>
      </c>
      <c r="AE9" s="75">
        <v>13.7</v>
      </c>
      <c r="AF9" s="75">
        <v>25.8</v>
      </c>
      <c r="AG9" s="75">
        <v>91.5</v>
      </c>
      <c r="AH9" s="75" t="s">
        <v>189</v>
      </c>
      <c r="AI9" s="75">
        <v>131</v>
      </c>
      <c r="AJ9" s="77">
        <v>41.4</v>
      </c>
      <c r="AK9" s="77">
        <v>78.2</v>
      </c>
      <c r="AL9" s="77">
        <v>277.3</v>
      </c>
      <c r="AM9" s="77" t="s">
        <v>189</v>
      </c>
      <c r="AN9" s="77">
        <v>396.9</v>
      </c>
      <c r="AO9" s="77">
        <v>13.7</v>
      </c>
      <c r="AP9" s="77">
        <v>25.8</v>
      </c>
      <c r="AQ9" s="77">
        <v>91.5</v>
      </c>
      <c r="AR9" s="77" t="s">
        <v>189</v>
      </c>
      <c r="AS9" s="77">
        <v>131</v>
      </c>
      <c r="AT9" s="79">
        <v>14.7</v>
      </c>
      <c r="AU9" s="79">
        <v>14.7</v>
      </c>
      <c r="AV9" s="79">
        <v>14.7</v>
      </c>
      <c r="AW9" s="79" t="s">
        <v>189</v>
      </c>
      <c r="AX9" s="74" t="s">
        <v>170</v>
      </c>
    </row>
    <row r="10" spans="1:54" hidden="1" x14ac:dyDescent="0.25">
      <c r="A10" s="72">
        <v>2017</v>
      </c>
      <c r="B10" s="73">
        <v>309</v>
      </c>
      <c r="C10" s="74" t="s">
        <v>202</v>
      </c>
      <c r="D10" s="74" t="s">
        <v>203</v>
      </c>
      <c r="E10" s="74" t="s">
        <v>204</v>
      </c>
      <c r="F10" s="75">
        <v>50.27</v>
      </c>
      <c r="G10" s="75">
        <v>284.70999999999998</v>
      </c>
      <c r="H10" s="75">
        <v>69.11</v>
      </c>
      <c r="I10" s="75" t="s">
        <v>189</v>
      </c>
      <c r="J10" s="75">
        <v>404.09</v>
      </c>
      <c r="K10" s="76">
        <v>7.0000000000000007E-2</v>
      </c>
      <c r="L10" s="76">
        <v>0.06</v>
      </c>
      <c r="M10" s="76">
        <v>0.01</v>
      </c>
      <c r="N10" s="76" t="s">
        <v>189</v>
      </c>
      <c r="O10" s="76">
        <v>0.14000000000000001</v>
      </c>
      <c r="P10" s="77">
        <v>1069</v>
      </c>
      <c r="Q10" s="77">
        <v>5727.03</v>
      </c>
      <c r="R10" s="77">
        <v>1357.66</v>
      </c>
      <c r="S10" s="77" t="s">
        <v>189</v>
      </c>
      <c r="T10" s="77">
        <v>8153.69</v>
      </c>
      <c r="U10" s="78">
        <v>7.0000000000000007E-2</v>
      </c>
      <c r="V10" s="78">
        <v>0.06</v>
      </c>
      <c r="W10" s="78">
        <v>0.01</v>
      </c>
      <c r="X10" s="78" t="s">
        <v>189</v>
      </c>
      <c r="Y10" s="78">
        <v>0.14000000000000001</v>
      </c>
      <c r="Z10" s="75">
        <v>46</v>
      </c>
      <c r="AA10" s="75">
        <v>48.51</v>
      </c>
      <c r="AB10" s="75">
        <v>9.34</v>
      </c>
      <c r="AC10" s="75" t="s">
        <v>189</v>
      </c>
      <c r="AD10" s="75">
        <v>103.85</v>
      </c>
      <c r="AE10" s="75">
        <v>1.47</v>
      </c>
      <c r="AF10" s="75">
        <v>8.34</v>
      </c>
      <c r="AG10" s="75">
        <v>2.02</v>
      </c>
      <c r="AH10" s="75" t="s">
        <v>189</v>
      </c>
      <c r="AI10" s="75">
        <v>11.83</v>
      </c>
      <c r="AJ10" s="77">
        <v>46</v>
      </c>
      <c r="AK10" s="77">
        <v>48.51</v>
      </c>
      <c r="AL10" s="77">
        <v>9.34</v>
      </c>
      <c r="AM10" s="77" t="s">
        <v>189</v>
      </c>
      <c r="AN10" s="77">
        <v>103.85</v>
      </c>
      <c r="AO10" s="77">
        <v>1.47</v>
      </c>
      <c r="AP10" s="77">
        <v>8.34</v>
      </c>
      <c r="AQ10" s="77">
        <v>2.02</v>
      </c>
      <c r="AR10" s="77" t="s">
        <v>189</v>
      </c>
      <c r="AS10" s="77">
        <v>11.83</v>
      </c>
      <c r="AT10" s="79">
        <v>21.27</v>
      </c>
      <c r="AU10" s="79">
        <v>20.12</v>
      </c>
      <c r="AV10" s="79">
        <v>19.649999999999999</v>
      </c>
      <c r="AW10" s="79" t="s">
        <v>189</v>
      </c>
      <c r="AX10" s="74" t="s">
        <v>170</v>
      </c>
    </row>
    <row r="11" spans="1:54" hidden="1" x14ac:dyDescent="0.25">
      <c r="A11" s="72">
        <v>2017</v>
      </c>
      <c r="B11" s="73">
        <v>329</v>
      </c>
      <c r="C11" s="74" t="s">
        <v>205</v>
      </c>
      <c r="D11" s="74" t="s">
        <v>203</v>
      </c>
      <c r="E11" s="74" t="s">
        <v>192</v>
      </c>
      <c r="F11" s="75">
        <v>1554</v>
      </c>
      <c r="G11" s="75">
        <v>308</v>
      </c>
      <c r="H11" s="75">
        <v>0</v>
      </c>
      <c r="I11" s="75">
        <v>0</v>
      </c>
      <c r="J11" s="75">
        <v>1862</v>
      </c>
      <c r="K11" s="76">
        <v>0.2</v>
      </c>
      <c r="L11" s="76">
        <v>0.1</v>
      </c>
      <c r="M11" s="76">
        <v>0</v>
      </c>
      <c r="N11" s="76">
        <v>0</v>
      </c>
      <c r="O11" s="76">
        <v>0.3</v>
      </c>
      <c r="P11" s="77">
        <v>21739</v>
      </c>
      <c r="Q11" s="77">
        <v>4338</v>
      </c>
      <c r="R11" s="77">
        <v>0</v>
      </c>
      <c r="S11" s="77">
        <v>0</v>
      </c>
      <c r="T11" s="77">
        <v>26077</v>
      </c>
      <c r="U11" s="78">
        <v>0.2</v>
      </c>
      <c r="V11" s="78">
        <v>0.1</v>
      </c>
      <c r="W11" s="78">
        <v>0</v>
      </c>
      <c r="X11" s="78">
        <v>0</v>
      </c>
      <c r="Y11" s="78">
        <v>0.3</v>
      </c>
      <c r="Z11" s="75">
        <v>72</v>
      </c>
      <c r="AA11" s="75">
        <v>11</v>
      </c>
      <c r="AB11" s="75">
        <v>0</v>
      </c>
      <c r="AC11" s="75">
        <v>0</v>
      </c>
      <c r="AD11" s="75">
        <v>83</v>
      </c>
      <c r="AE11" s="75">
        <v>19</v>
      </c>
      <c r="AF11" s="75">
        <v>1</v>
      </c>
      <c r="AG11" s="75">
        <v>0</v>
      </c>
      <c r="AH11" s="75">
        <v>0</v>
      </c>
      <c r="AI11" s="75">
        <v>20</v>
      </c>
      <c r="AJ11" s="77">
        <v>72</v>
      </c>
      <c r="AK11" s="77">
        <v>11</v>
      </c>
      <c r="AL11" s="77">
        <v>0</v>
      </c>
      <c r="AM11" s="77">
        <v>0</v>
      </c>
      <c r="AN11" s="77">
        <v>83</v>
      </c>
      <c r="AO11" s="77">
        <v>19</v>
      </c>
      <c r="AP11" s="77">
        <v>1</v>
      </c>
      <c r="AQ11" s="77">
        <v>0</v>
      </c>
      <c r="AR11" s="77">
        <v>0</v>
      </c>
      <c r="AS11" s="77">
        <v>20</v>
      </c>
      <c r="AT11" s="79">
        <v>13.989000000000001</v>
      </c>
      <c r="AU11" s="79">
        <v>14.084</v>
      </c>
      <c r="AV11" s="79">
        <v>0</v>
      </c>
      <c r="AW11" s="79">
        <v>0</v>
      </c>
      <c r="AX11" s="74" t="s">
        <v>170</v>
      </c>
    </row>
    <row r="12" spans="1:54" x14ac:dyDescent="0.25">
      <c r="A12" s="72">
        <v>2017</v>
      </c>
      <c r="B12" s="73">
        <v>407</v>
      </c>
      <c r="C12" s="74" t="s">
        <v>206</v>
      </c>
      <c r="D12" s="74" t="s">
        <v>207</v>
      </c>
      <c r="E12" s="74" t="s">
        <v>197</v>
      </c>
      <c r="F12" s="75">
        <v>6.3140000000000001</v>
      </c>
      <c r="G12" s="75" t="s">
        <v>189</v>
      </c>
      <c r="H12" s="75">
        <v>226.446</v>
      </c>
      <c r="I12" s="75" t="s">
        <v>189</v>
      </c>
      <c r="J12" s="75">
        <v>232.76</v>
      </c>
      <c r="K12" s="76">
        <v>1.147</v>
      </c>
      <c r="L12" s="76" t="s">
        <v>189</v>
      </c>
      <c r="M12" s="76">
        <v>1.147</v>
      </c>
      <c r="N12" s="76" t="s">
        <v>189</v>
      </c>
      <c r="O12" s="76">
        <v>2.294</v>
      </c>
      <c r="P12" s="77">
        <v>6.3140000000000001</v>
      </c>
      <c r="Q12" s="77" t="s">
        <v>189</v>
      </c>
      <c r="R12" s="77">
        <v>226.446</v>
      </c>
      <c r="S12" s="77" t="s">
        <v>189</v>
      </c>
      <c r="T12" s="77">
        <v>232.76</v>
      </c>
      <c r="U12" s="78">
        <v>1.147</v>
      </c>
      <c r="V12" s="78" t="s">
        <v>189</v>
      </c>
      <c r="W12" s="78">
        <v>1.147</v>
      </c>
      <c r="X12" s="78" t="s">
        <v>189</v>
      </c>
      <c r="Y12" s="78">
        <v>2.294</v>
      </c>
      <c r="Z12" s="75" t="s">
        <v>189</v>
      </c>
      <c r="AA12" s="75" t="s">
        <v>189</v>
      </c>
      <c r="AB12" s="75" t="s">
        <v>189</v>
      </c>
      <c r="AC12" s="75" t="s">
        <v>189</v>
      </c>
      <c r="AD12" s="75" t="s">
        <v>189</v>
      </c>
      <c r="AE12" s="75">
        <v>5</v>
      </c>
      <c r="AF12" s="75" t="s">
        <v>189</v>
      </c>
      <c r="AG12" s="75">
        <v>5</v>
      </c>
      <c r="AH12" s="75" t="s">
        <v>189</v>
      </c>
      <c r="AI12" s="75">
        <v>10</v>
      </c>
      <c r="AJ12" s="77">
        <v>4.5</v>
      </c>
      <c r="AK12" s="77" t="s">
        <v>189</v>
      </c>
      <c r="AL12" s="77">
        <v>4.5</v>
      </c>
      <c r="AM12" s="77" t="s">
        <v>189</v>
      </c>
      <c r="AN12" s="77">
        <v>9</v>
      </c>
      <c r="AO12" s="77">
        <v>4.5</v>
      </c>
      <c r="AP12" s="77" t="s">
        <v>189</v>
      </c>
      <c r="AQ12" s="77">
        <v>4.5</v>
      </c>
      <c r="AR12" s="77" t="s">
        <v>189</v>
      </c>
      <c r="AS12" s="77">
        <v>9</v>
      </c>
      <c r="AT12" s="79">
        <v>1</v>
      </c>
      <c r="AU12" s="79" t="s">
        <v>189</v>
      </c>
      <c r="AV12" s="79">
        <v>1</v>
      </c>
      <c r="AW12" s="79" t="s">
        <v>189</v>
      </c>
      <c r="AX12" s="74" t="s">
        <v>170</v>
      </c>
      <c r="AZ12" s="80">
        <f t="shared" ref="AZ12:BB12" si="0">IFERROR(AO12/F12,"")</f>
        <v>0.71270193221412736</v>
      </c>
      <c r="BA12" s="80" t="str">
        <f t="shared" si="0"/>
        <v/>
      </c>
      <c r="BB12" s="80">
        <f t="shared" si="0"/>
        <v>1.9872287432765427E-2</v>
      </c>
    </row>
    <row r="13" spans="1:54" hidden="1" x14ac:dyDescent="0.25">
      <c r="A13" s="72">
        <v>2017</v>
      </c>
      <c r="B13" s="73">
        <v>554</v>
      </c>
      <c r="C13" s="74" t="s">
        <v>208</v>
      </c>
      <c r="D13" s="74" t="s">
        <v>203</v>
      </c>
      <c r="E13" s="74" t="s">
        <v>192</v>
      </c>
      <c r="F13" s="75">
        <v>2549</v>
      </c>
      <c r="G13" s="75">
        <v>1697</v>
      </c>
      <c r="H13" s="75" t="s">
        <v>189</v>
      </c>
      <c r="I13" s="75" t="s">
        <v>189</v>
      </c>
      <c r="J13" s="75">
        <v>4246</v>
      </c>
      <c r="K13" s="76">
        <v>1.57</v>
      </c>
      <c r="L13" s="76">
        <v>1.43</v>
      </c>
      <c r="M13" s="76" t="s">
        <v>189</v>
      </c>
      <c r="N13" s="76" t="s">
        <v>189</v>
      </c>
      <c r="O13" s="76">
        <v>3</v>
      </c>
      <c r="P13" s="77">
        <v>38159</v>
      </c>
      <c r="Q13" s="77">
        <v>28442</v>
      </c>
      <c r="R13" s="77" t="s">
        <v>189</v>
      </c>
      <c r="S13" s="77" t="s">
        <v>189</v>
      </c>
      <c r="T13" s="77">
        <v>66601</v>
      </c>
      <c r="U13" s="78">
        <v>1.25</v>
      </c>
      <c r="V13" s="78">
        <v>1.01</v>
      </c>
      <c r="W13" s="78" t="s">
        <v>189</v>
      </c>
      <c r="X13" s="78" t="s">
        <v>189</v>
      </c>
      <c r="Y13" s="78">
        <v>2.2599999999999998</v>
      </c>
      <c r="Z13" s="75">
        <v>512.57000000000005</v>
      </c>
      <c r="AA13" s="75">
        <v>530.98</v>
      </c>
      <c r="AB13" s="75" t="s">
        <v>189</v>
      </c>
      <c r="AC13" s="75" t="s">
        <v>189</v>
      </c>
      <c r="AD13" s="75">
        <v>1043.55</v>
      </c>
      <c r="AE13" s="75">
        <v>170.86</v>
      </c>
      <c r="AF13" s="75">
        <v>170.86</v>
      </c>
      <c r="AG13" s="75" t="s">
        <v>189</v>
      </c>
      <c r="AH13" s="75" t="s">
        <v>189</v>
      </c>
      <c r="AI13" s="75">
        <v>341.72</v>
      </c>
      <c r="AJ13" s="77">
        <v>512.57000000000005</v>
      </c>
      <c r="AK13" s="77">
        <v>530.98</v>
      </c>
      <c r="AL13" s="77" t="s">
        <v>189</v>
      </c>
      <c r="AM13" s="77" t="s">
        <v>189</v>
      </c>
      <c r="AN13" s="77">
        <v>1043.55</v>
      </c>
      <c r="AO13" s="77">
        <v>170.86</v>
      </c>
      <c r="AP13" s="77">
        <v>170.86</v>
      </c>
      <c r="AQ13" s="77" t="s">
        <v>189</v>
      </c>
      <c r="AR13" s="77" t="s">
        <v>189</v>
      </c>
      <c r="AS13" s="77">
        <v>341.72</v>
      </c>
      <c r="AT13" s="79">
        <v>14.97</v>
      </c>
      <c r="AU13" s="79">
        <v>16.760000000000002</v>
      </c>
      <c r="AV13" s="79" t="s">
        <v>189</v>
      </c>
      <c r="AW13" s="79" t="s">
        <v>189</v>
      </c>
      <c r="AX13" s="74" t="s">
        <v>170</v>
      </c>
    </row>
    <row r="14" spans="1:54" hidden="1" x14ac:dyDescent="0.25">
      <c r="A14" s="72">
        <v>2017</v>
      </c>
      <c r="B14" s="73">
        <v>590</v>
      </c>
      <c r="C14" s="74" t="s">
        <v>209</v>
      </c>
      <c r="D14" s="74" t="s">
        <v>199</v>
      </c>
      <c r="E14" s="74" t="s">
        <v>200</v>
      </c>
      <c r="F14" s="75">
        <v>3103.3130000000001</v>
      </c>
      <c r="G14" s="75">
        <v>16444.352999999999</v>
      </c>
      <c r="H14" s="75">
        <v>7047.58</v>
      </c>
      <c r="I14" s="75" t="s">
        <v>189</v>
      </c>
      <c r="J14" s="75">
        <v>26595.245999999999</v>
      </c>
      <c r="K14" s="76">
        <v>1.0469999999999999</v>
      </c>
      <c r="L14" s="76">
        <v>2.718</v>
      </c>
      <c r="M14" s="76">
        <v>1.1639999999999999</v>
      </c>
      <c r="N14" s="76" t="s">
        <v>189</v>
      </c>
      <c r="O14" s="76">
        <v>4.9290000000000003</v>
      </c>
      <c r="P14" s="77">
        <v>25630</v>
      </c>
      <c r="Q14" s="77">
        <v>123332.648</v>
      </c>
      <c r="R14" s="77">
        <v>52856.85</v>
      </c>
      <c r="S14" s="77" t="s">
        <v>189</v>
      </c>
      <c r="T14" s="77">
        <v>201819.49799999999</v>
      </c>
      <c r="U14" s="78">
        <v>1.0469999999999999</v>
      </c>
      <c r="V14" s="78">
        <v>2.718</v>
      </c>
      <c r="W14" s="78">
        <v>1.1639999999999999</v>
      </c>
      <c r="X14" s="78" t="s">
        <v>189</v>
      </c>
      <c r="Y14" s="78">
        <v>4.9290000000000003</v>
      </c>
      <c r="Z14" s="75">
        <v>1719.741</v>
      </c>
      <c r="AA14" s="75">
        <v>1650.8579999999999</v>
      </c>
      <c r="AB14" s="75">
        <v>707.51099999999997</v>
      </c>
      <c r="AC14" s="75" t="s">
        <v>189</v>
      </c>
      <c r="AD14" s="75">
        <v>4078.11</v>
      </c>
      <c r="AE14" s="75">
        <v>264.41199999999998</v>
      </c>
      <c r="AF14" s="75">
        <v>344.755</v>
      </c>
      <c r="AG14" s="75">
        <v>147.75200000000001</v>
      </c>
      <c r="AH14" s="75" t="s">
        <v>189</v>
      </c>
      <c r="AI14" s="75">
        <v>756.91899999999998</v>
      </c>
      <c r="AJ14" s="77">
        <v>1719.741</v>
      </c>
      <c r="AK14" s="77">
        <v>1650.8579999999999</v>
      </c>
      <c r="AL14" s="77">
        <v>707.51099999999997</v>
      </c>
      <c r="AM14" s="77" t="s">
        <v>189</v>
      </c>
      <c r="AN14" s="77">
        <v>4078.11</v>
      </c>
      <c r="AO14" s="77">
        <v>264.41199999999998</v>
      </c>
      <c r="AP14" s="77">
        <v>344.755</v>
      </c>
      <c r="AQ14" s="77">
        <v>147.75200000000001</v>
      </c>
      <c r="AR14" s="77" t="s">
        <v>189</v>
      </c>
      <c r="AS14" s="77">
        <v>756.91899999999998</v>
      </c>
      <c r="AT14" s="79">
        <v>8.5</v>
      </c>
      <c r="AU14" s="79">
        <v>7.5</v>
      </c>
      <c r="AV14" s="79">
        <v>7.5</v>
      </c>
      <c r="AW14" s="79" t="s">
        <v>189</v>
      </c>
      <c r="AX14" s="74" t="s">
        <v>170</v>
      </c>
    </row>
    <row r="15" spans="1:54" hidden="1" x14ac:dyDescent="0.25">
      <c r="A15" s="72">
        <v>2017</v>
      </c>
      <c r="B15" s="73">
        <v>691</v>
      </c>
      <c r="C15" s="74" t="s">
        <v>210</v>
      </c>
      <c r="D15" s="74" t="s">
        <v>191</v>
      </c>
      <c r="E15" s="74" t="s">
        <v>192</v>
      </c>
      <c r="F15" s="75">
        <v>350</v>
      </c>
      <c r="G15" s="75">
        <v>3688</v>
      </c>
      <c r="H15" s="75" t="s">
        <v>189</v>
      </c>
      <c r="I15" s="75" t="s">
        <v>189</v>
      </c>
      <c r="J15" s="75">
        <v>4038</v>
      </c>
      <c r="K15" s="76">
        <v>0.1</v>
      </c>
      <c r="L15" s="76">
        <v>3</v>
      </c>
      <c r="M15" s="76" t="s">
        <v>189</v>
      </c>
      <c r="N15" s="76" t="s">
        <v>189</v>
      </c>
      <c r="O15" s="76">
        <v>3.1</v>
      </c>
      <c r="P15" s="77">
        <v>7300</v>
      </c>
      <c r="Q15" s="77">
        <v>15412</v>
      </c>
      <c r="R15" s="77" t="s">
        <v>189</v>
      </c>
      <c r="S15" s="77" t="s">
        <v>189</v>
      </c>
      <c r="T15" s="77">
        <v>22712</v>
      </c>
      <c r="U15" s="78">
        <v>0.45700000000000002</v>
      </c>
      <c r="V15" s="78">
        <v>1.5</v>
      </c>
      <c r="W15" s="78" t="s">
        <v>189</v>
      </c>
      <c r="X15" s="78" t="s">
        <v>189</v>
      </c>
      <c r="Y15" s="78">
        <v>1.9570000000000001</v>
      </c>
      <c r="Z15" s="75">
        <v>29</v>
      </c>
      <c r="AA15" s="75">
        <v>419</v>
      </c>
      <c r="AB15" s="75" t="s">
        <v>189</v>
      </c>
      <c r="AC15" s="75" t="s">
        <v>189</v>
      </c>
      <c r="AD15" s="75">
        <v>448</v>
      </c>
      <c r="AE15" s="75">
        <v>111</v>
      </c>
      <c r="AF15" s="75">
        <v>14</v>
      </c>
      <c r="AG15" s="75" t="s">
        <v>189</v>
      </c>
      <c r="AH15" s="75" t="s">
        <v>189</v>
      </c>
      <c r="AI15" s="75">
        <v>125</v>
      </c>
      <c r="AJ15" s="77">
        <v>454</v>
      </c>
      <c r="AK15" s="77">
        <v>1194</v>
      </c>
      <c r="AL15" s="77" t="s">
        <v>189</v>
      </c>
      <c r="AM15" s="77" t="s">
        <v>189</v>
      </c>
      <c r="AN15" s="77">
        <v>1648</v>
      </c>
      <c r="AO15" s="77">
        <v>1394</v>
      </c>
      <c r="AP15" s="77">
        <v>148</v>
      </c>
      <c r="AQ15" s="77" t="s">
        <v>189</v>
      </c>
      <c r="AR15" s="77" t="s">
        <v>189</v>
      </c>
      <c r="AS15" s="77">
        <v>1542</v>
      </c>
      <c r="AT15" s="79">
        <v>7</v>
      </c>
      <c r="AU15" s="79">
        <v>7</v>
      </c>
      <c r="AV15" s="79" t="s">
        <v>189</v>
      </c>
      <c r="AW15" s="79" t="s">
        <v>189</v>
      </c>
      <c r="AX15" s="74" t="s">
        <v>170</v>
      </c>
    </row>
    <row r="16" spans="1:54" hidden="1" x14ac:dyDescent="0.25">
      <c r="A16" s="72">
        <v>2017</v>
      </c>
      <c r="B16" s="73">
        <v>733</v>
      </c>
      <c r="C16" s="74" t="s">
        <v>211</v>
      </c>
      <c r="D16" s="74" t="s">
        <v>212</v>
      </c>
      <c r="E16" s="74" t="s">
        <v>213</v>
      </c>
      <c r="F16" s="75">
        <v>9482</v>
      </c>
      <c r="G16" s="75">
        <v>20119</v>
      </c>
      <c r="H16" s="75">
        <v>2235</v>
      </c>
      <c r="I16" s="75">
        <v>0</v>
      </c>
      <c r="J16" s="75">
        <v>31836</v>
      </c>
      <c r="K16" s="76">
        <v>5.2</v>
      </c>
      <c r="L16" s="76">
        <v>2.9</v>
      </c>
      <c r="M16" s="76">
        <v>0.3</v>
      </c>
      <c r="N16" s="76">
        <v>0</v>
      </c>
      <c r="O16" s="76">
        <v>8.4</v>
      </c>
      <c r="P16" s="77">
        <v>73799</v>
      </c>
      <c r="Q16" s="77">
        <v>273920</v>
      </c>
      <c r="R16" s="77">
        <v>30435</v>
      </c>
      <c r="S16" s="77">
        <v>0</v>
      </c>
      <c r="T16" s="77">
        <v>378154</v>
      </c>
      <c r="U16" s="78">
        <v>5.2</v>
      </c>
      <c r="V16" s="78">
        <v>2.9</v>
      </c>
      <c r="W16" s="78">
        <v>0.3</v>
      </c>
      <c r="X16" s="78">
        <v>0</v>
      </c>
      <c r="Y16" s="78">
        <v>8.4</v>
      </c>
      <c r="Z16" s="75">
        <v>1300</v>
      </c>
      <c r="AA16" s="75">
        <v>1116</v>
      </c>
      <c r="AB16" s="75">
        <v>124</v>
      </c>
      <c r="AC16" s="75">
        <v>0</v>
      </c>
      <c r="AD16" s="75">
        <v>2540</v>
      </c>
      <c r="AE16" s="75">
        <v>3265</v>
      </c>
      <c r="AF16" s="75">
        <v>291</v>
      </c>
      <c r="AG16" s="75">
        <v>32</v>
      </c>
      <c r="AH16" s="75">
        <v>0</v>
      </c>
      <c r="AI16" s="75">
        <v>3588</v>
      </c>
      <c r="AJ16" s="77">
        <v>1300</v>
      </c>
      <c r="AK16" s="77">
        <v>1116</v>
      </c>
      <c r="AL16" s="77">
        <v>124</v>
      </c>
      <c r="AM16" s="77">
        <v>0</v>
      </c>
      <c r="AN16" s="77">
        <v>2540</v>
      </c>
      <c r="AO16" s="77">
        <v>3265</v>
      </c>
      <c r="AP16" s="77">
        <v>291</v>
      </c>
      <c r="AQ16" s="77">
        <v>32</v>
      </c>
      <c r="AR16" s="77">
        <v>0</v>
      </c>
      <c r="AS16" s="77">
        <v>3588</v>
      </c>
      <c r="AT16" s="79">
        <v>7.8</v>
      </c>
      <c r="AU16" s="79">
        <v>13.6</v>
      </c>
      <c r="AV16" s="79">
        <v>13.6</v>
      </c>
      <c r="AW16" s="79">
        <v>0</v>
      </c>
      <c r="AX16" s="74" t="s">
        <v>170</v>
      </c>
    </row>
    <row r="17" spans="1:50" hidden="1" x14ac:dyDescent="0.25">
      <c r="A17" s="72">
        <v>2017</v>
      </c>
      <c r="B17" s="73">
        <v>733</v>
      </c>
      <c r="C17" s="74" t="s">
        <v>211</v>
      </c>
      <c r="D17" s="74" t="s">
        <v>214</v>
      </c>
      <c r="E17" s="74" t="s">
        <v>213</v>
      </c>
      <c r="F17" s="75">
        <v>16463</v>
      </c>
      <c r="G17" s="75">
        <v>18708</v>
      </c>
      <c r="H17" s="75">
        <v>4621</v>
      </c>
      <c r="I17" s="75">
        <v>0</v>
      </c>
      <c r="J17" s="75">
        <v>39792</v>
      </c>
      <c r="K17" s="76">
        <v>2.5</v>
      </c>
      <c r="L17" s="76">
        <v>2.8</v>
      </c>
      <c r="M17" s="76">
        <v>0.7</v>
      </c>
      <c r="N17" s="76">
        <v>0</v>
      </c>
      <c r="O17" s="76">
        <v>6</v>
      </c>
      <c r="P17" s="77">
        <v>115241</v>
      </c>
      <c r="Q17" s="77">
        <v>261912</v>
      </c>
      <c r="R17" s="77">
        <v>64694</v>
      </c>
      <c r="S17" s="77">
        <v>0</v>
      </c>
      <c r="T17" s="77">
        <v>441847</v>
      </c>
      <c r="U17" s="78">
        <v>2.5</v>
      </c>
      <c r="V17" s="78">
        <v>2.8</v>
      </c>
      <c r="W17" s="78">
        <v>0.7</v>
      </c>
      <c r="X17" s="78">
        <v>0</v>
      </c>
      <c r="Y17" s="78">
        <v>6</v>
      </c>
      <c r="Z17" s="75">
        <v>891</v>
      </c>
      <c r="AA17" s="75">
        <v>1531</v>
      </c>
      <c r="AB17" s="75">
        <v>383</v>
      </c>
      <c r="AC17" s="75">
        <v>0</v>
      </c>
      <c r="AD17" s="75">
        <v>2805</v>
      </c>
      <c r="AE17" s="75">
        <v>3356</v>
      </c>
      <c r="AF17" s="75">
        <v>1269</v>
      </c>
      <c r="AG17" s="75">
        <v>317</v>
      </c>
      <c r="AH17" s="75">
        <v>0</v>
      </c>
      <c r="AI17" s="75">
        <v>4942</v>
      </c>
      <c r="AJ17" s="77">
        <v>891</v>
      </c>
      <c r="AK17" s="77">
        <v>1531</v>
      </c>
      <c r="AL17" s="77">
        <v>383</v>
      </c>
      <c r="AM17" s="77">
        <v>0</v>
      </c>
      <c r="AN17" s="77">
        <v>2805</v>
      </c>
      <c r="AO17" s="77">
        <v>3356</v>
      </c>
      <c r="AP17" s="77">
        <v>1269</v>
      </c>
      <c r="AQ17" s="77">
        <v>317</v>
      </c>
      <c r="AR17" s="77">
        <v>0</v>
      </c>
      <c r="AS17" s="77">
        <v>4942</v>
      </c>
      <c r="AT17" s="79">
        <v>7</v>
      </c>
      <c r="AU17" s="79">
        <v>14</v>
      </c>
      <c r="AV17" s="79">
        <v>14</v>
      </c>
      <c r="AW17" s="79">
        <v>0</v>
      </c>
      <c r="AX17" s="74" t="s">
        <v>170</v>
      </c>
    </row>
    <row r="18" spans="1:50" hidden="1" x14ac:dyDescent="0.25">
      <c r="A18" s="72">
        <v>2017</v>
      </c>
      <c r="B18" s="73">
        <v>803</v>
      </c>
      <c r="C18" s="74" t="s">
        <v>215</v>
      </c>
      <c r="D18" s="74" t="s">
        <v>216</v>
      </c>
      <c r="E18" s="74" t="s">
        <v>217</v>
      </c>
      <c r="F18" s="75">
        <v>194817.3</v>
      </c>
      <c r="G18" s="75">
        <v>261209.1</v>
      </c>
      <c r="H18" s="75" t="s">
        <v>189</v>
      </c>
      <c r="I18" s="75" t="s">
        <v>189</v>
      </c>
      <c r="J18" s="75">
        <v>456026.4</v>
      </c>
      <c r="K18" s="76">
        <v>41.5</v>
      </c>
      <c r="L18" s="76">
        <v>41.7</v>
      </c>
      <c r="M18" s="76" t="s">
        <v>189</v>
      </c>
      <c r="N18" s="76" t="s">
        <v>189</v>
      </c>
      <c r="O18" s="76">
        <v>83.2</v>
      </c>
      <c r="P18" s="77">
        <v>2203529</v>
      </c>
      <c r="Q18" s="77">
        <v>3681392.9</v>
      </c>
      <c r="R18" s="77" t="s">
        <v>189</v>
      </c>
      <c r="S18" s="77" t="s">
        <v>189</v>
      </c>
      <c r="T18" s="77">
        <v>5884921.9000000004</v>
      </c>
      <c r="U18" s="78">
        <v>41.5</v>
      </c>
      <c r="V18" s="78">
        <v>41.7</v>
      </c>
      <c r="W18" s="78" t="s">
        <v>189</v>
      </c>
      <c r="X18" s="78" t="s">
        <v>189</v>
      </c>
      <c r="Y18" s="78">
        <v>83.2</v>
      </c>
      <c r="Z18" s="75">
        <v>16298.6</v>
      </c>
      <c r="AA18" s="75">
        <v>20398.7</v>
      </c>
      <c r="AB18" s="75" t="s">
        <v>189</v>
      </c>
      <c r="AC18" s="75" t="s">
        <v>189</v>
      </c>
      <c r="AD18" s="75">
        <v>36697.300000000003</v>
      </c>
      <c r="AE18" s="75">
        <v>14021</v>
      </c>
      <c r="AF18" s="75">
        <v>12505.8</v>
      </c>
      <c r="AG18" s="75" t="s">
        <v>189</v>
      </c>
      <c r="AH18" s="75" t="s">
        <v>189</v>
      </c>
      <c r="AI18" s="75">
        <v>26526.799999999999</v>
      </c>
      <c r="AJ18" s="77">
        <v>16298.6</v>
      </c>
      <c r="AK18" s="77">
        <v>20398.7</v>
      </c>
      <c r="AL18" s="77" t="s">
        <v>189</v>
      </c>
      <c r="AM18" s="77" t="s">
        <v>189</v>
      </c>
      <c r="AN18" s="77">
        <v>36697.300000000003</v>
      </c>
      <c r="AO18" s="77">
        <v>14021</v>
      </c>
      <c r="AP18" s="77">
        <v>12505.8</v>
      </c>
      <c r="AQ18" s="77" t="s">
        <v>189</v>
      </c>
      <c r="AR18" s="77" t="s">
        <v>189</v>
      </c>
      <c r="AS18" s="77">
        <v>26526.799999999999</v>
      </c>
      <c r="AT18" s="79">
        <v>11.4</v>
      </c>
      <c r="AU18" s="79">
        <v>14.2</v>
      </c>
      <c r="AV18" s="79" t="s">
        <v>189</v>
      </c>
      <c r="AW18" s="79" t="s">
        <v>189</v>
      </c>
      <c r="AX18" s="74" t="s">
        <v>170</v>
      </c>
    </row>
    <row r="19" spans="1:50" hidden="1" x14ac:dyDescent="0.25">
      <c r="A19" s="72">
        <v>2017</v>
      </c>
      <c r="B19" s="73">
        <v>814</v>
      </c>
      <c r="C19" s="74" t="s">
        <v>218</v>
      </c>
      <c r="D19" s="74" t="s">
        <v>219</v>
      </c>
      <c r="E19" s="74" t="s">
        <v>192</v>
      </c>
      <c r="F19" s="75">
        <v>94715.021999999997</v>
      </c>
      <c r="G19" s="75">
        <v>112955.156</v>
      </c>
      <c r="H19" s="75">
        <v>57321.741999999998</v>
      </c>
      <c r="I19" s="75" t="s">
        <v>189</v>
      </c>
      <c r="J19" s="75">
        <v>264991.92</v>
      </c>
      <c r="K19" s="76">
        <v>66.971999999999994</v>
      </c>
      <c r="L19" s="76">
        <v>17.593</v>
      </c>
      <c r="M19" s="76">
        <v>7.6310000000000002</v>
      </c>
      <c r="N19" s="76" t="s">
        <v>189</v>
      </c>
      <c r="O19" s="76">
        <v>92.195999999999998</v>
      </c>
      <c r="P19" s="77">
        <v>1224239.662</v>
      </c>
      <c r="Q19" s="77">
        <v>1568533.14</v>
      </c>
      <c r="R19" s="77">
        <v>759784.93700000003</v>
      </c>
      <c r="S19" s="77" t="s">
        <v>189</v>
      </c>
      <c r="T19" s="77">
        <v>3552557.7390000001</v>
      </c>
      <c r="U19" s="78">
        <v>66.971999999999994</v>
      </c>
      <c r="V19" s="78">
        <v>17.593</v>
      </c>
      <c r="W19" s="78">
        <v>7.6310000000000002</v>
      </c>
      <c r="X19" s="78" t="s">
        <v>189</v>
      </c>
      <c r="Y19" s="78">
        <v>92.195999999999998</v>
      </c>
      <c r="Z19" s="75">
        <v>14220.162</v>
      </c>
      <c r="AA19" s="75">
        <v>14864.36</v>
      </c>
      <c r="AB19" s="75">
        <v>8586.34</v>
      </c>
      <c r="AC19" s="75" t="s">
        <v>189</v>
      </c>
      <c r="AD19" s="75">
        <v>37670.862000000001</v>
      </c>
      <c r="AE19" s="75">
        <v>5234.7120000000004</v>
      </c>
      <c r="AF19" s="75">
        <v>5921.4549999999999</v>
      </c>
      <c r="AG19" s="75">
        <v>3412.86</v>
      </c>
      <c r="AH19" s="75" t="s">
        <v>189</v>
      </c>
      <c r="AI19" s="75">
        <v>14569.027</v>
      </c>
      <c r="AJ19" s="77">
        <v>14220.162</v>
      </c>
      <c r="AK19" s="77">
        <v>14864.36</v>
      </c>
      <c r="AL19" s="77">
        <v>8586.34</v>
      </c>
      <c r="AM19" s="77" t="s">
        <v>189</v>
      </c>
      <c r="AN19" s="77">
        <v>37670.862000000001</v>
      </c>
      <c r="AO19" s="77">
        <v>5234.7120000000004</v>
      </c>
      <c r="AP19" s="77">
        <v>5921.4549999999999</v>
      </c>
      <c r="AQ19" s="77">
        <v>3412.86</v>
      </c>
      <c r="AR19" s="77" t="s">
        <v>189</v>
      </c>
      <c r="AS19" s="77">
        <v>14569.027</v>
      </c>
      <c r="AT19" s="79">
        <v>12.331</v>
      </c>
      <c r="AU19" s="79">
        <v>14.151</v>
      </c>
      <c r="AV19" s="79">
        <v>13.756</v>
      </c>
      <c r="AW19" s="79" t="s">
        <v>189</v>
      </c>
      <c r="AX19" s="74" t="s">
        <v>220</v>
      </c>
    </row>
    <row r="20" spans="1:50" hidden="1" x14ac:dyDescent="0.25">
      <c r="A20" s="72">
        <v>2017</v>
      </c>
      <c r="B20" s="73">
        <v>828</v>
      </c>
      <c r="C20" s="74" t="s">
        <v>221</v>
      </c>
      <c r="D20" s="74" t="s">
        <v>191</v>
      </c>
      <c r="E20" s="74" t="s">
        <v>192</v>
      </c>
      <c r="F20" s="75">
        <v>5</v>
      </c>
      <c r="G20" s="75">
        <v>227</v>
      </c>
      <c r="H20" s="75" t="s">
        <v>189</v>
      </c>
      <c r="I20" s="75" t="s">
        <v>189</v>
      </c>
      <c r="J20" s="75">
        <v>232</v>
      </c>
      <c r="K20" s="76" t="s">
        <v>189</v>
      </c>
      <c r="L20" s="76" t="s">
        <v>189</v>
      </c>
      <c r="M20" s="76" t="s">
        <v>189</v>
      </c>
      <c r="N20" s="76" t="s">
        <v>189</v>
      </c>
      <c r="O20" s="76" t="s">
        <v>189</v>
      </c>
      <c r="P20" s="77">
        <v>5</v>
      </c>
      <c r="Q20" s="77">
        <v>227</v>
      </c>
      <c r="R20" s="77" t="s">
        <v>189</v>
      </c>
      <c r="S20" s="77" t="s">
        <v>189</v>
      </c>
      <c r="T20" s="77">
        <v>232</v>
      </c>
      <c r="U20" s="78" t="s">
        <v>189</v>
      </c>
      <c r="V20" s="78" t="s">
        <v>189</v>
      </c>
      <c r="W20" s="78" t="s">
        <v>189</v>
      </c>
      <c r="X20" s="78" t="s">
        <v>189</v>
      </c>
      <c r="Y20" s="78" t="s">
        <v>189</v>
      </c>
      <c r="Z20" s="75">
        <v>0.5</v>
      </c>
      <c r="AA20" s="75">
        <v>26.3</v>
      </c>
      <c r="AB20" s="75" t="s">
        <v>189</v>
      </c>
      <c r="AC20" s="75" t="s">
        <v>189</v>
      </c>
      <c r="AD20" s="75">
        <v>26.8</v>
      </c>
      <c r="AE20" s="75" t="s">
        <v>189</v>
      </c>
      <c r="AF20" s="75" t="s">
        <v>189</v>
      </c>
      <c r="AG20" s="75" t="s">
        <v>189</v>
      </c>
      <c r="AH20" s="75" t="s">
        <v>189</v>
      </c>
      <c r="AI20" s="75" t="s">
        <v>189</v>
      </c>
      <c r="AJ20" s="77">
        <v>0.5</v>
      </c>
      <c r="AK20" s="77">
        <v>26.3</v>
      </c>
      <c r="AL20" s="77" t="s">
        <v>189</v>
      </c>
      <c r="AM20" s="77" t="s">
        <v>189</v>
      </c>
      <c r="AN20" s="77">
        <v>26.8</v>
      </c>
      <c r="AO20" s="77" t="s">
        <v>189</v>
      </c>
      <c r="AP20" s="77" t="s">
        <v>189</v>
      </c>
      <c r="AQ20" s="77" t="s">
        <v>189</v>
      </c>
      <c r="AR20" s="77" t="s">
        <v>189</v>
      </c>
      <c r="AS20" s="77" t="s">
        <v>189</v>
      </c>
      <c r="AT20" s="79">
        <v>1</v>
      </c>
      <c r="AU20" s="79">
        <v>1</v>
      </c>
      <c r="AV20" s="79" t="s">
        <v>189</v>
      </c>
      <c r="AW20" s="79" t="s">
        <v>189</v>
      </c>
      <c r="AX20" s="74" t="s">
        <v>170</v>
      </c>
    </row>
    <row r="21" spans="1:50" hidden="1" x14ac:dyDescent="0.25">
      <c r="A21" s="72">
        <v>2017</v>
      </c>
      <c r="B21" s="73">
        <v>924</v>
      </c>
      <c r="C21" s="74" t="s">
        <v>222</v>
      </c>
      <c r="D21" s="74" t="s">
        <v>223</v>
      </c>
      <c r="E21" s="74" t="s">
        <v>204</v>
      </c>
      <c r="F21" s="75">
        <v>896</v>
      </c>
      <c r="G21" s="75">
        <v>10114</v>
      </c>
      <c r="H21" s="75" t="s">
        <v>189</v>
      </c>
      <c r="I21" s="75" t="s">
        <v>189</v>
      </c>
      <c r="J21" s="75">
        <v>11010</v>
      </c>
      <c r="K21" s="76">
        <v>0.4</v>
      </c>
      <c r="L21" s="76">
        <v>3.5</v>
      </c>
      <c r="M21" s="76" t="s">
        <v>189</v>
      </c>
      <c r="N21" s="76" t="s">
        <v>189</v>
      </c>
      <c r="O21" s="76">
        <v>3.9</v>
      </c>
      <c r="P21" s="77">
        <v>25348</v>
      </c>
      <c r="Q21" s="77">
        <v>83978</v>
      </c>
      <c r="R21" s="77" t="s">
        <v>189</v>
      </c>
      <c r="S21" s="77" t="s">
        <v>189</v>
      </c>
      <c r="T21" s="77">
        <v>109326</v>
      </c>
      <c r="U21" s="78">
        <v>9.9</v>
      </c>
      <c r="V21" s="78">
        <v>15.6</v>
      </c>
      <c r="W21" s="78" t="s">
        <v>189</v>
      </c>
      <c r="X21" s="78" t="s">
        <v>189</v>
      </c>
      <c r="Y21" s="78">
        <v>25.5</v>
      </c>
      <c r="Z21" s="75">
        <v>2497</v>
      </c>
      <c r="AA21" s="75">
        <v>652</v>
      </c>
      <c r="AB21" s="75" t="s">
        <v>189</v>
      </c>
      <c r="AC21" s="75" t="s">
        <v>189</v>
      </c>
      <c r="AD21" s="75">
        <v>3149</v>
      </c>
      <c r="AE21" s="75" t="s">
        <v>189</v>
      </c>
      <c r="AF21" s="75" t="s">
        <v>189</v>
      </c>
      <c r="AG21" s="75" t="s">
        <v>189</v>
      </c>
      <c r="AH21" s="75" t="s">
        <v>189</v>
      </c>
      <c r="AI21" s="75" t="s">
        <v>189</v>
      </c>
      <c r="AJ21" s="77">
        <v>39991</v>
      </c>
      <c r="AK21" s="77">
        <v>3916</v>
      </c>
      <c r="AL21" s="77" t="s">
        <v>189</v>
      </c>
      <c r="AM21" s="77" t="s">
        <v>189</v>
      </c>
      <c r="AN21" s="77">
        <v>43907</v>
      </c>
      <c r="AO21" s="77" t="s">
        <v>189</v>
      </c>
      <c r="AP21" s="77" t="s">
        <v>189</v>
      </c>
      <c r="AQ21" s="77" t="s">
        <v>189</v>
      </c>
      <c r="AR21" s="77" t="s">
        <v>189</v>
      </c>
      <c r="AS21" s="77" t="s">
        <v>189</v>
      </c>
      <c r="AT21" s="79">
        <v>4.6900000000000004</v>
      </c>
      <c r="AU21" s="79">
        <v>18</v>
      </c>
      <c r="AV21" s="79" t="s">
        <v>189</v>
      </c>
      <c r="AW21" s="79" t="s">
        <v>189</v>
      </c>
      <c r="AX21" s="74" t="s">
        <v>170</v>
      </c>
    </row>
    <row r="22" spans="1:50" hidden="1" x14ac:dyDescent="0.25">
      <c r="A22" s="72">
        <v>2017</v>
      </c>
      <c r="B22" s="73">
        <v>963</v>
      </c>
      <c r="C22" s="74" t="s">
        <v>224</v>
      </c>
      <c r="D22" s="74" t="s">
        <v>225</v>
      </c>
      <c r="E22" s="74" t="s">
        <v>213</v>
      </c>
      <c r="F22" s="75">
        <v>428</v>
      </c>
      <c r="G22" s="75" t="s">
        <v>189</v>
      </c>
      <c r="H22" s="75" t="s">
        <v>189</v>
      </c>
      <c r="I22" s="75" t="s">
        <v>189</v>
      </c>
      <c r="J22" s="75">
        <v>428</v>
      </c>
      <c r="K22" s="76">
        <v>0.1</v>
      </c>
      <c r="L22" s="76" t="s">
        <v>189</v>
      </c>
      <c r="M22" s="76" t="s">
        <v>189</v>
      </c>
      <c r="N22" s="76" t="s">
        <v>189</v>
      </c>
      <c r="O22" s="76">
        <v>0.1</v>
      </c>
      <c r="P22" s="77">
        <v>3643</v>
      </c>
      <c r="Q22" s="77" t="s">
        <v>189</v>
      </c>
      <c r="R22" s="77" t="s">
        <v>189</v>
      </c>
      <c r="S22" s="77" t="s">
        <v>189</v>
      </c>
      <c r="T22" s="77">
        <v>3643</v>
      </c>
      <c r="U22" s="78">
        <v>0.1</v>
      </c>
      <c r="V22" s="78" t="s">
        <v>189</v>
      </c>
      <c r="W22" s="78" t="s">
        <v>189</v>
      </c>
      <c r="X22" s="78" t="s">
        <v>189</v>
      </c>
      <c r="Y22" s="78">
        <v>0.1</v>
      </c>
      <c r="Z22" s="75">
        <v>0.89600000000000002</v>
      </c>
      <c r="AA22" s="75" t="s">
        <v>189</v>
      </c>
      <c r="AB22" s="75" t="s">
        <v>189</v>
      </c>
      <c r="AC22" s="75" t="s">
        <v>189</v>
      </c>
      <c r="AD22" s="75">
        <v>0.89600000000000002</v>
      </c>
      <c r="AE22" s="75">
        <v>0.26100000000000001</v>
      </c>
      <c r="AF22" s="75" t="s">
        <v>189</v>
      </c>
      <c r="AG22" s="75" t="s">
        <v>189</v>
      </c>
      <c r="AH22" s="75" t="s">
        <v>189</v>
      </c>
      <c r="AI22" s="75">
        <v>0.26100000000000001</v>
      </c>
      <c r="AJ22" s="77">
        <v>0.89600000000000002</v>
      </c>
      <c r="AK22" s="77" t="s">
        <v>189</v>
      </c>
      <c r="AL22" s="77" t="s">
        <v>189</v>
      </c>
      <c r="AM22" s="77" t="s">
        <v>189</v>
      </c>
      <c r="AN22" s="77">
        <v>0.89600000000000002</v>
      </c>
      <c r="AO22" s="77">
        <v>0.26100000000000001</v>
      </c>
      <c r="AP22" s="77" t="s">
        <v>189</v>
      </c>
      <c r="AQ22" s="77" t="s">
        <v>189</v>
      </c>
      <c r="AR22" s="77" t="s">
        <v>189</v>
      </c>
      <c r="AS22" s="77">
        <v>0.26100000000000001</v>
      </c>
      <c r="AT22" s="79">
        <v>9</v>
      </c>
      <c r="AU22" s="79" t="s">
        <v>189</v>
      </c>
      <c r="AV22" s="79" t="s">
        <v>189</v>
      </c>
      <c r="AW22" s="79" t="s">
        <v>189</v>
      </c>
      <c r="AX22" s="74" t="s">
        <v>170</v>
      </c>
    </row>
    <row r="23" spans="1:50" hidden="1" x14ac:dyDescent="0.25">
      <c r="A23" s="72">
        <v>2017</v>
      </c>
      <c r="B23" s="73">
        <v>965</v>
      </c>
      <c r="C23" s="74" t="s">
        <v>226</v>
      </c>
      <c r="D23" s="74" t="s">
        <v>203</v>
      </c>
      <c r="E23" s="74" t="s">
        <v>192</v>
      </c>
      <c r="F23" s="75">
        <v>73.78</v>
      </c>
      <c r="G23" s="75">
        <v>132.35</v>
      </c>
      <c r="H23" s="75" t="s">
        <v>189</v>
      </c>
      <c r="I23" s="75" t="s">
        <v>189</v>
      </c>
      <c r="J23" s="75">
        <v>206.13</v>
      </c>
      <c r="K23" s="76">
        <v>0.11</v>
      </c>
      <c r="L23" s="76">
        <v>0.03</v>
      </c>
      <c r="M23" s="76" t="s">
        <v>189</v>
      </c>
      <c r="N23" s="76" t="s">
        <v>189</v>
      </c>
      <c r="O23" s="76">
        <v>0.14000000000000001</v>
      </c>
      <c r="P23" s="77">
        <v>867</v>
      </c>
      <c r="Q23" s="77">
        <v>1323.47</v>
      </c>
      <c r="R23" s="77" t="s">
        <v>189</v>
      </c>
      <c r="S23" s="77" t="s">
        <v>189</v>
      </c>
      <c r="T23" s="77">
        <v>2190.4699999999998</v>
      </c>
      <c r="U23" s="78">
        <v>0.11</v>
      </c>
      <c r="V23" s="78">
        <v>0.03</v>
      </c>
      <c r="W23" s="78" t="s">
        <v>189</v>
      </c>
      <c r="X23" s="78" t="s">
        <v>189</v>
      </c>
      <c r="Y23" s="78">
        <v>0.14000000000000001</v>
      </c>
      <c r="Z23" s="75">
        <v>22</v>
      </c>
      <c r="AA23" s="75">
        <v>8.15</v>
      </c>
      <c r="AB23" s="75" t="s">
        <v>189</v>
      </c>
      <c r="AC23" s="75" t="s">
        <v>189</v>
      </c>
      <c r="AD23" s="75">
        <v>30.15</v>
      </c>
      <c r="AE23" s="75">
        <v>4.13</v>
      </c>
      <c r="AF23" s="75">
        <v>7.41</v>
      </c>
      <c r="AG23" s="75" t="s">
        <v>189</v>
      </c>
      <c r="AH23" s="75" t="s">
        <v>189</v>
      </c>
      <c r="AI23" s="75">
        <v>11.54</v>
      </c>
      <c r="AJ23" s="77">
        <v>22</v>
      </c>
      <c r="AK23" s="77">
        <v>8.15</v>
      </c>
      <c r="AL23" s="77" t="s">
        <v>189</v>
      </c>
      <c r="AM23" s="77" t="s">
        <v>189</v>
      </c>
      <c r="AN23" s="77">
        <v>30.15</v>
      </c>
      <c r="AO23" s="77">
        <v>4.13</v>
      </c>
      <c r="AP23" s="77">
        <v>7.41</v>
      </c>
      <c r="AQ23" s="77" t="s">
        <v>189</v>
      </c>
      <c r="AR23" s="77" t="s">
        <v>189</v>
      </c>
      <c r="AS23" s="77">
        <v>11.54</v>
      </c>
      <c r="AT23" s="79">
        <v>11.75</v>
      </c>
      <c r="AU23" s="79">
        <v>10</v>
      </c>
      <c r="AV23" s="79" t="s">
        <v>189</v>
      </c>
      <c r="AW23" s="79" t="s">
        <v>189</v>
      </c>
      <c r="AX23" s="74" t="s">
        <v>227</v>
      </c>
    </row>
    <row r="24" spans="1:50" hidden="1" x14ac:dyDescent="0.25">
      <c r="A24" s="72">
        <v>2017</v>
      </c>
      <c r="B24" s="73">
        <v>1009</v>
      </c>
      <c r="C24" s="74" t="s">
        <v>228</v>
      </c>
      <c r="D24" s="74" t="s">
        <v>191</v>
      </c>
      <c r="E24" s="74" t="s">
        <v>192</v>
      </c>
      <c r="F24" s="75">
        <v>971.14499999999998</v>
      </c>
      <c r="G24" s="75">
        <v>3376.72</v>
      </c>
      <c r="H24" s="75">
        <v>563.79999999999995</v>
      </c>
      <c r="I24" s="75" t="s">
        <v>189</v>
      </c>
      <c r="J24" s="75">
        <v>4911.665</v>
      </c>
      <c r="K24" s="76">
        <v>0.191</v>
      </c>
      <c r="L24" s="76">
        <v>0.68200000000000005</v>
      </c>
      <c r="M24" s="76">
        <v>0.125</v>
      </c>
      <c r="N24" s="76" t="s">
        <v>189</v>
      </c>
      <c r="O24" s="76">
        <v>0.998</v>
      </c>
      <c r="P24" s="77">
        <v>9711.4500000000007</v>
      </c>
      <c r="Q24" s="77">
        <v>33767.199999999997</v>
      </c>
      <c r="R24" s="77">
        <v>5638</v>
      </c>
      <c r="S24" s="77" t="s">
        <v>189</v>
      </c>
      <c r="T24" s="77">
        <v>49116.65</v>
      </c>
      <c r="U24" s="78">
        <v>0.191</v>
      </c>
      <c r="V24" s="78">
        <v>0.68200000000000005</v>
      </c>
      <c r="W24" s="78">
        <v>0.125</v>
      </c>
      <c r="X24" s="78" t="s">
        <v>189</v>
      </c>
      <c r="Y24" s="78">
        <v>0.998</v>
      </c>
      <c r="Z24" s="75">
        <v>109.003</v>
      </c>
      <c r="AA24" s="75">
        <v>278.322</v>
      </c>
      <c r="AB24" s="75">
        <v>76.388000000000005</v>
      </c>
      <c r="AC24" s="75" t="s">
        <v>189</v>
      </c>
      <c r="AD24" s="75">
        <v>463.71300000000002</v>
      </c>
      <c r="AE24" s="75">
        <v>209.88900000000001</v>
      </c>
      <c r="AF24" s="75">
        <v>7.87</v>
      </c>
      <c r="AG24" s="75">
        <v>1.3140000000000001</v>
      </c>
      <c r="AH24" s="75" t="s">
        <v>189</v>
      </c>
      <c r="AI24" s="75">
        <v>219.07300000000001</v>
      </c>
      <c r="AJ24" s="77">
        <v>109.003</v>
      </c>
      <c r="AK24" s="77">
        <v>278.322</v>
      </c>
      <c r="AL24" s="77">
        <v>76.388000000000005</v>
      </c>
      <c r="AM24" s="77" t="s">
        <v>189</v>
      </c>
      <c r="AN24" s="77">
        <v>463.71300000000002</v>
      </c>
      <c r="AO24" s="77">
        <v>209.88900000000001</v>
      </c>
      <c r="AP24" s="77">
        <v>7.87</v>
      </c>
      <c r="AQ24" s="77">
        <v>1.3140000000000001</v>
      </c>
      <c r="AR24" s="77" t="s">
        <v>189</v>
      </c>
      <c r="AS24" s="77">
        <v>219.07300000000001</v>
      </c>
      <c r="AT24" s="79">
        <v>10</v>
      </c>
      <c r="AU24" s="79">
        <v>10</v>
      </c>
      <c r="AV24" s="79">
        <v>10</v>
      </c>
      <c r="AW24" s="79" t="s">
        <v>189</v>
      </c>
      <c r="AX24" s="74" t="s">
        <v>170</v>
      </c>
    </row>
    <row r="25" spans="1:50" hidden="1" x14ac:dyDescent="0.25">
      <c r="A25" s="72">
        <v>2017</v>
      </c>
      <c r="B25" s="73">
        <v>1015</v>
      </c>
      <c r="C25" s="74" t="s">
        <v>229</v>
      </c>
      <c r="D25" s="74" t="s">
        <v>230</v>
      </c>
      <c r="E25" s="74" t="s">
        <v>231</v>
      </c>
      <c r="F25" s="75">
        <v>35239.47</v>
      </c>
      <c r="G25" s="75">
        <v>68853.440000000002</v>
      </c>
      <c r="H25" s="75">
        <v>18871.02</v>
      </c>
      <c r="I25" s="75" t="s">
        <v>189</v>
      </c>
      <c r="J25" s="75">
        <v>122963.93</v>
      </c>
      <c r="K25" s="76">
        <v>15.61</v>
      </c>
      <c r="L25" s="76">
        <v>17.02</v>
      </c>
      <c r="M25" s="76">
        <v>4.62</v>
      </c>
      <c r="N25" s="76" t="s">
        <v>189</v>
      </c>
      <c r="O25" s="76">
        <v>37.25</v>
      </c>
      <c r="P25" s="77">
        <v>562904.06999999995</v>
      </c>
      <c r="Q25" s="77">
        <v>422132.93</v>
      </c>
      <c r="R25" s="77">
        <v>99908.67</v>
      </c>
      <c r="S25" s="77" t="s">
        <v>189</v>
      </c>
      <c r="T25" s="77">
        <v>1084945.67</v>
      </c>
      <c r="U25" s="78">
        <v>15.61</v>
      </c>
      <c r="V25" s="78">
        <v>17.02</v>
      </c>
      <c r="W25" s="78">
        <v>4.62</v>
      </c>
      <c r="X25" s="78" t="s">
        <v>189</v>
      </c>
      <c r="Y25" s="78">
        <v>37.25</v>
      </c>
      <c r="Z25" s="75">
        <v>9460.11</v>
      </c>
      <c r="AA25" s="75">
        <v>4730.0600000000004</v>
      </c>
      <c r="AB25" s="75">
        <v>978.17</v>
      </c>
      <c r="AC25" s="75" t="s">
        <v>189</v>
      </c>
      <c r="AD25" s="75">
        <v>15168.34</v>
      </c>
      <c r="AE25" s="75">
        <v>3505.47</v>
      </c>
      <c r="AF25" s="75">
        <v>1465</v>
      </c>
      <c r="AG25" s="75">
        <v>408.2</v>
      </c>
      <c r="AH25" s="75" t="s">
        <v>189</v>
      </c>
      <c r="AI25" s="75">
        <v>5378.67</v>
      </c>
      <c r="AJ25" s="77">
        <v>9460.11</v>
      </c>
      <c r="AK25" s="77">
        <v>4730.0600000000004</v>
      </c>
      <c r="AL25" s="77">
        <v>978.17</v>
      </c>
      <c r="AM25" s="77" t="s">
        <v>189</v>
      </c>
      <c r="AN25" s="77">
        <v>15168.34</v>
      </c>
      <c r="AO25" s="77">
        <v>3505.47</v>
      </c>
      <c r="AP25" s="77">
        <v>1465</v>
      </c>
      <c r="AQ25" s="77">
        <v>408.2</v>
      </c>
      <c r="AR25" s="77" t="s">
        <v>189</v>
      </c>
      <c r="AS25" s="77">
        <v>5378.67</v>
      </c>
      <c r="AT25" s="79">
        <v>15.97</v>
      </c>
      <c r="AU25" s="79">
        <v>13.38</v>
      </c>
      <c r="AV25" s="79">
        <v>14.11</v>
      </c>
      <c r="AW25" s="79" t="s">
        <v>189</v>
      </c>
      <c r="AX25" s="74" t="s">
        <v>170</v>
      </c>
    </row>
    <row r="26" spans="1:50" hidden="1" x14ac:dyDescent="0.25">
      <c r="A26" s="72">
        <v>2017</v>
      </c>
      <c r="B26" s="73">
        <v>1050</v>
      </c>
      <c r="C26" s="74" t="s">
        <v>232</v>
      </c>
      <c r="D26" s="74" t="s">
        <v>199</v>
      </c>
      <c r="E26" s="74" t="s">
        <v>200</v>
      </c>
      <c r="F26" s="75">
        <v>3249</v>
      </c>
      <c r="G26" s="75">
        <v>2962</v>
      </c>
      <c r="H26" s="75" t="s">
        <v>189</v>
      </c>
      <c r="I26" s="75" t="s">
        <v>189</v>
      </c>
      <c r="J26" s="75">
        <v>6211</v>
      </c>
      <c r="K26" s="76">
        <v>0.47</v>
      </c>
      <c r="L26" s="76">
        <v>0.52100000000000002</v>
      </c>
      <c r="M26" s="76" t="s">
        <v>189</v>
      </c>
      <c r="N26" s="76" t="s">
        <v>189</v>
      </c>
      <c r="O26" s="76">
        <v>0.99099999999999999</v>
      </c>
      <c r="P26" s="77">
        <v>29826</v>
      </c>
      <c r="Q26" s="77">
        <v>31598</v>
      </c>
      <c r="R26" s="77" t="s">
        <v>189</v>
      </c>
      <c r="S26" s="77" t="s">
        <v>189</v>
      </c>
      <c r="T26" s="77">
        <v>61424</v>
      </c>
      <c r="U26" s="78">
        <v>0.47</v>
      </c>
      <c r="V26" s="78">
        <v>0.52100000000000002</v>
      </c>
      <c r="W26" s="78" t="s">
        <v>189</v>
      </c>
      <c r="X26" s="78" t="s">
        <v>189</v>
      </c>
      <c r="Y26" s="78">
        <v>0.99099999999999999</v>
      </c>
      <c r="Z26" s="75">
        <v>98</v>
      </c>
      <c r="AA26" s="75">
        <v>536</v>
      </c>
      <c r="AB26" s="75" t="s">
        <v>189</v>
      </c>
      <c r="AC26" s="75" t="s">
        <v>189</v>
      </c>
      <c r="AD26" s="75">
        <v>634</v>
      </c>
      <c r="AE26" s="75">
        <v>3</v>
      </c>
      <c r="AF26" s="75">
        <v>160</v>
      </c>
      <c r="AG26" s="75" t="s">
        <v>189</v>
      </c>
      <c r="AH26" s="75" t="s">
        <v>189</v>
      </c>
      <c r="AI26" s="75">
        <v>163</v>
      </c>
      <c r="AJ26" s="77">
        <v>900</v>
      </c>
      <c r="AK26" s="77">
        <v>5719</v>
      </c>
      <c r="AL26" s="77" t="s">
        <v>189</v>
      </c>
      <c r="AM26" s="77" t="s">
        <v>189</v>
      </c>
      <c r="AN26" s="77">
        <v>6619</v>
      </c>
      <c r="AO26" s="77">
        <v>28</v>
      </c>
      <c r="AP26" s="77">
        <v>1707</v>
      </c>
      <c r="AQ26" s="77" t="s">
        <v>189</v>
      </c>
      <c r="AR26" s="77" t="s">
        <v>189</v>
      </c>
      <c r="AS26" s="77">
        <v>1735</v>
      </c>
      <c r="AT26" s="79">
        <v>9.18</v>
      </c>
      <c r="AU26" s="79">
        <v>10.67</v>
      </c>
      <c r="AV26" s="79" t="s">
        <v>189</v>
      </c>
      <c r="AW26" s="79" t="s">
        <v>189</v>
      </c>
      <c r="AX26" s="74" t="s">
        <v>170</v>
      </c>
    </row>
    <row r="27" spans="1:50" hidden="1" x14ac:dyDescent="0.25">
      <c r="A27" s="72">
        <v>2017</v>
      </c>
      <c r="B27" s="73">
        <v>1101</v>
      </c>
      <c r="C27" s="74" t="s">
        <v>233</v>
      </c>
      <c r="D27" s="74" t="s">
        <v>191</v>
      </c>
      <c r="E27" s="74" t="s">
        <v>192</v>
      </c>
      <c r="F27" s="75">
        <v>42.45</v>
      </c>
      <c r="G27" s="75">
        <v>47.402000000000001</v>
      </c>
      <c r="H27" s="75">
        <v>516.02099999999996</v>
      </c>
      <c r="I27" s="75" t="s">
        <v>189</v>
      </c>
      <c r="J27" s="75">
        <v>605.87300000000005</v>
      </c>
      <c r="K27" s="76">
        <v>3.0000000000000001E-3</v>
      </c>
      <c r="L27" s="76">
        <v>7.0000000000000001E-3</v>
      </c>
      <c r="M27" s="76">
        <v>9.2999999999999999E-2</v>
      </c>
      <c r="N27" s="76" t="s">
        <v>189</v>
      </c>
      <c r="O27" s="76">
        <v>0.10299999999999999</v>
      </c>
      <c r="P27" s="77">
        <v>607.077</v>
      </c>
      <c r="Q27" s="77">
        <v>471.85899999999998</v>
      </c>
      <c r="R27" s="77">
        <v>6108.5969999999998</v>
      </c>
      <c r="S27" s="77" t="s">
        <v>189</v>
      </c>
      <c r="T27" s="77">
        <v>7187.5330000000004</v>
      </c>
      <c r="U27" s="78">
        <v>3.0000000000000001E-3</v>
      </c>
      <c r="V27" s="78">
        <v>7.0000000000000001E-3</v>
      </c>
      <c r="W27" s="78">
        <v>9.2999999999999999E-2</v>
      </c>
      <c r="X27" s="78" t="s">
        <v>189</v>
      </c>
      <c r="Y27" s="78">
        <v>0.10299999999999999</v>
      </c>
      <c r="Z27" s="75">
        <v>3.6120000000000001</v>
      </c>
      <c r="AA27" s="75">
        <v>2.9</v>
      </c>
      <c r="AB27" s="75">
        <v>35.411999999999999</v>
      </c>
      <c r="AC27" s="75" t="s">
        <v>189</v>
      </c>
      <c r="AD27" s="75">
        <v>41.923999999999999</v>
      </c>
      <c r="AE27" s="75">
        <v>1.204</v>
      </c>
      <c r="AF27" s="75">
        <v>1.46</v>
      </c>
      <c r="AG27" s="75">
        <v>1.46</v>
      </c>
      <c r="AH27" s="75" t="s">
        <v>189</v>
      </c>
      <c r="AI27" s="75">
        <v>4.1239999999999997</v>
      </c>
      <c r="AJ27" s="77">
        <v>3.6120000000000001</v>
      </c>
      <c r="AK27" s="77">
        <v>2.9</v>
      </c>
      <c r="AL27" s="77">
        <v>35.411999999999999</v>
      </c>
      <c r="AM27" s="77" t="s">
        <v>189</v>
      </c>
      <c r="AN27" s="77">
        <v>41.923999999999999</v>
      </c>
      <c r="AO27" s="77">
        <v>1.204</v>
      </c>
      <c r="AP27" s="77">
        <v>1.46</v>
      </c>
      <c r="AQ27" s="77">
        <v>1.46</v>
      </c>
      <c r="AR27" s="77" t="s">
        <v>189</v>
      </c>
      <c r="AS27" s="77">
        <v>4.1239999999999997</v>
      </c>
      <c r="AT27" s="79">
        <v>14.3</v>
      </c>
      <c r="AU27" s="79">
        <v>9.9499999999999993</v>
      </c>
      <c r="AV27" s="79">
        <v>11.84</v>
      </c>
      <c r="AW27" s="79" t="s">
        <v>189</v>
      </c>
      <c r="AX27" s="74" t="s">
        <v>170</v>
      </c>
    </row>
    <row r="28" spans="1:50" hidden="1" x14ac:dyDescent="0.25">
      <c r="A28" s="72">
        <v>2017</v>
      </c>
      <c r="B28" s="73">
        <v>1167</v>
      </c>
      <c r="C28" s="74" t="s">
        <v>234</v>
      </c>
      <c r="D28" s="74" t="s">
        <v>235</v>
      </c>
      <c r="E28" s="74" t="s">
        <v>213</v>
      </c>
      <c r="F28" s="75">
        <v>104322.084</v>
      </c>
      <c r="G28" s="75">
        <v>146817.51699999999</v>
      </c>
      <c r="H28" s="75" t="s">
        <v>189</v>
      </c>
      <c r="I28" s="75" t="s">
        <v>189</v>
      </c>
      <c r="J28" s="75">
        <v>251139.601</v>
      </c>
      <c r="K28" s="76">
        <v>17.25</v>
      </c>
      <c r="L28" s="76">
        <v>22.518999999999998</v>
      </c>
      <c r="M28" s="76" t="s">
        <v>189</v>
      </c>
      <c r="N28" s="76" t="s">
        <v>189</v>
      </c>
      <c r="O28" s="76">
        <v>39.768999999999998</v>
      </c>
      <c r="P28" s="77">
        <v>1466163.5220000001</v>
      </c>
      <c r="Q28" s="77">
        <v>1704381.432</v>
      </c>
      <c r="R28" s="77" t="s">
        <v>189</v>
      </c>
      <c r="S28" s="77" t="s">
        <v>189</v>
      </c>
      <c r="T28" s="77">
        <v>3170544.9539999999</v>
      </c>
      <c r="U28" s="78">
        <v>17.25</v>
      </c>
      <c r="V28" s="78">
        <v>22.518999999999998</v>
      </c>
      <c r="W28" s="78" t="s">
        <v>189</v>
      </c>
      <c r="X28" s="78" t="s">
        <v>189</v>
      </c>
      <c r="Y28" s="78">
        <v>39.768999999999998</v>
      </c>
      <c r="Z28" s="75">
        <v>31734.224999999999</v>
      </c>
      <c r="AA28" s="75">
        <v>33093.491999999998</v>
      </c>
      <c r="AB28" s="75" t="s">
        <v>189</v>
      </c>
      <c r="AC28" s="75" t="s">
        <v>189</v>
      </c>
      <c r="AD28" s="75">
        <v>64827.716999999997</v>
      </c>
      <c r="AE28" s="75">
        <v>12435.74</v>
      </c>
      <c r="AF28" s="75">
        <v>12620.799000000001</v>
      </c>
      <c r="AG28" s="75" t="s">
        <v>189</v>
      </c>
      <c r="AH28" s="75" t="s">
        <v>189</v>
      </c>
      <c r="AI28" s="75">
        <v>25056.539000000001</v>
      </c>
      <c r="AJ28" s="77">
        <v>31734.224999999999</v>
      </c>
      <c r="AK28" s="77">
        <v>33093.491999999998</v>
      </c>
      <c r="AL28" s="77" t="s">
        <v>189</v>
      </c>
      <c r="AM28" s="77" t="s">
        <v>189</v>
      </c>
      <c r="AN28" s="77">
        <v>64827.716999999997</v>
      </c>
      <c r="AO28" s="77">
        <v>12435.74</v>
      </c>
      <c r="AP28" s="77">
        <v>12620.799000000001</v>
      </c>
      <c r="AQ28" s="77" t="s">
        <v>189</v>
      </c>
      <c r="AR28" s="77" t="s">
        <v>189</v>
      </c>
      <c r="AS28" s="77">
        <v>25056.539000000001</v>
      </c>
      <c r="AT28" s="79">
        <v>14.054</v>
      </c>
      <c r="AU28" s="79">
        <v>11.609</v>
      </c>
      <c r="AV28" s="79" t="s">
        <v>189</v>
      </c>
      <c r="AW28" s="79" t="s">
        <v>189</v>
      </c>
      <c r="AX28" s="74" t="s">
        <v>236</v>
      </c>
    </row>
    <row r="29" spans="1:50" hidden="1" x14ac:dyDescent="0.25">
      <c r="A29" s="72">
        <v>2017</v>
      </c>
      <c r="B29" s="73">
        <v>1176</v>
      </c>
      <c r="C29" s="74" t="s">
        <v>237</v>
      </c>
      <c r="D29" s="74" t="s">
        <v>238</v>
      </c>
      <c r="E29" s="74" t="s">
        <v>239</v>
      </c>
      <c r="F29" s="75">
        <v>320.68400000000003</v>
      </c>
      <c r="G29" s="75">
        <v>68.274000000000001</v>
      </c>
      <c r="H29" s="75">
        <v>0</v>
      </c>
      <c r="I29" s="75">
        <v>0</v>
      </c>
      <c r="J29" s="75">
        <v>388.95800000000003</v>
      </c>
      <c r="K29" s="76">
        <v>4.7E-2</v>
      </c>
      <c r="L29" s="76">
        <v>8.9999999999999993E-3</v>
      </c>
      <c r="M29" s="76">
        <v>0</v>
      </c>
      <c r="N29" s="76">
        <v>0</v>
      </c>
      <c r="O29" s="76">
        <v>5.6000000000000001E-2</v>
      </c>
      <c r="P29" s="77">
        <v>6009.53</v>
      </c>
      <c r="Q29" s="77">
        <v>624.221</v>
      </c>
      <c r="R29" s="77">
        <v>0</v>
      </c>
      <c r="S29" s="77">
        <v>0</v>
      </c>
      <c r="T29" s="77">
        <v>6633.7510000000002</v>
      </c>
      <c r="U29" s="78">
        <v>0.88300000000000001</v>
      </c>
      <c r="V29" s="78">
        <v>9.0999999999999998E-2</v>
      </c>
      <c r="W29" s="78">
        <v>0</v>
      </c>
      <c r="X29" s="78">
        <v>0</v>
      </c>
      <c r="Y29" s="78">
        <v>0.97399999999999998</v>
      </c>
      <c r="Z29" s="75">
        <v>111.98</v>
      </c>
      <c r="AA29" s="75">
        <v>9.89</v>
      </c>
      <c r="AB29" s="75">
        <v>0</v>
      </c>
      <c r="AC29" s="75">
        <v>0</v>
      </c>
      <c r="AD29" s="75">
        <v>121.87</v>
      </c>
      <c r="AE29" s="75">
        <v>14</v>
      </c>
      <c r="AF29" s="75">
        <v>2.98</v>
      </c>
      <c r="AG29" s="75">
        <v>0</v>
      </c>
      <c r="AH29" s="75">
        <v>0</v>
      </c>
      <c r="AI29" s="75">
        <v>16.98</v>
      </c>
      <c r="AJ29" s="77">
        <v>111.98</v>
      </c>
      <c r="AK29" s="77">
        <v>9.8870000000000005</v>
      </c>
      <c r="AL29" s="77">
        <v>0</v>
      </c>
      <c r="AM29" s="77">
        <v>0</v>
      </c>
      <c r="AN29" s="77">
        <v>121.867</v>
      </c>
      <c r="AO29" s="77">
        <v>14</v>
      </c>
      <c r="AP29" s="77">
        <v>2.9809999999999999</v>
      </c>
      <c r="AQ29" s="77">
        <v>0</v>
      </c>
      <c r="AR29" s="77">
        <v>0</v>
      </c>
      <c r="AS29" s="77">
        <v>16.981000000000002</v>
      </c>
      <c r="AT29" s="79">
        <v>15.45</v>
      </c>
      <c r="AU29" s="79">
        <v>1.605</v>
      </c>
      <c r="AV29" s="79">
        <v>0</v>
      </c>
      <c r="AW29" s="79">
        <v>0</v>
      </c>
      <c r="AX29" s="74" t="s">
        <v>170</v>
      </c>
    </row>
    <row r="30" spans="1:50" hidden="1" x14ac:dyDescent="0.25">
      <c r="A30" s="72">
        <v>2017</v>
      </c>
      <c r="B30" s="73">
        <v>1233</v>
      </c>
      <c r="C30" s="74" t="s">
        <v>240</v>
      </c>
      <c r="D30" s="74" t="s">
        <v>191</v>
      </c>
      <c r="E30" s="74" t="s">
        <v>192</v>
      </c>
      <c r="F30" s="75">
        <v>101.8</v>
      </c>
      <c r="G30" s="75">
        <v>61.9</v>
      </c>
      <c r="H30" s="75">
        <v>0</v>
      </c>
      <c r="I30" s="75" t="s">
        <v>189</v>
      </c>
      <c r="J30" s="75">
        <v>163.69999999999999</v>
      </c>
      <c r="K30" s="76">
        <v>0</v>
      </c>
      <c r="L30" s="76">
        <v>0</v>
      </c>
      <c r="M30" s="76">
        <v>0</v>
      </c>
      <c r="N30" s="76" t="s">
        <v>189</v>
      </c>
      <c r="O30" s="76">
        <v>0</v>
      </c>
      <c r="P30" s="77">
        <v>1234.7</v>
      </c>
      <c r="Q30" s="77">
        <v>743.1</v>
      </c>
      <c r="R30" s="77">
        <v>0</v>
      </c>
      <c r="S30" s="77" t="s">
        <v>189</v>
      </c>
      <c r="T30" s="77">
        <v>1977.8</v>
      </c>
      <c r="U30" s="78">
        <v>0</v>
      </c>
      <c r="V30" s="78">
        <v>0</v>
      </c>
      <c r="W30" s="78">
        <v>0</v>
      </c>
      <c r="X30" s="78" t="s">
        <v>189</v>
      </c>
      <c r="Y30" s="78">
        <v>0</v>
      </c>
      <c r="Z30" s="75">
        <v>5.3</v>
      </c>
      <c r="AA30" s="75">
        <v>2.4</v>
      </c>
      <c r="AB30" s="75">
        <v>0</v>
      </c>
      <c r="AC30" s="75" t="s">
        <v>189</v>
      </c>
      <c r="AD30" s="75">
        <v>7.7</v>
      </c>
      <c r="AE30" s="75">
        <v>1.7</v>
      </c>
      <c r="AF30" s="75">
        <v>0.8</v>
      </c>
      <c r="AG30" s="75">
        <v>0</v>
      </c>
      <c r="AH30" s="75" t="s">
        <v>189</v>
      </c>
      <c r="AI30" s="75">
        <v>2.5</v>
      </c>
      <c r="AJ30" s="77">
        <v>5.3</v>
      </c>
      <c r="AK30" s="77">
        <v>2.4</v>
      </c>
      <c r="AL30" s="77">
        <v>0</v>
      </c>
      <c r="AM30" s="77" t="s">
        <v>189</v>
      </c>
      <c r="AN30" s="77">
        <v>7.7</v>
      </c>
      <c r="AO30" s="77">
        <v>1.7</v>
      </c>
      <c r="AP30" s="77">
        <v>0.8</v>
      </c>
      <c r="AQ30" s="77">
        <v>0</v>
      </c>
      <c r="AR30" s="77" t="s">
        <v>189</v>
      </c>
      <c r="AS30" s="77">
        <v>2.5</v>
      </c>
      <c r="AT30" s="79">
        <v>12.1</v>
      </c>
      <c r="AU30" s="79">
        <v>12</v>
      </c>
      <c r="AV30" s="79">
        <v>0</v>
      </c>
      <c r="AW30" s="79" t="s">
        <v>189</v>
      </c>
      <c r="AX30" s="74" t="s">
        <v>170</v>
      </c>
    </row>
    <row r="31" spans="1:50" hidden="1" x14ac:dyDescent="0.25">
      <c r="A31" s="72">
        <v>2017</v>
      </c>
      <c r="B31" s="73">
        <v>1251</v>
      </c>
      <c r="C31" s="74" t="s">
        <v>241</v>
      </c>
      <c r="D31" s="74" t="s">
        <v>242</v>
      </c>
      <c r="E31" s="74" t="s">
        <v>192</v>
      </c>
      <c r="F31" s="75">
        <v>1273</v>
      </c>
      <c r="G31" s="75">
        <v>340</v>
      </c>
      <c r="H31" s="75">
        <v>3552</v>
      </c>
      <c r="I31" s="75" t="s">
        <v>189</v>
      </c>
      <c r="J31" s="75">
        <v>5165</v>
      </c>
      <c r="K31" s="76">
        <v>0.1</v>
      </c>
      <c r="L31" s="76">
        <v>0</v>
      </c>
      <c r="M31" s="76">
        <v>0</v>
      </c>
      <c r="N31" s="76" t="s">
        <v>189</v>
      </c>
      <c r="O31" s="76">
        <v>0.1</v>
      </c>
      <c r="P31" s="77">
        <v>17956</v>
      </c>
      <c r="Q31" s="77">
        <v>4764</v>
      </c>
      <c r="R31" s="77">
        <v>43001</v>
      </c>
      <c r="S31" s="77" t="s">
        <v>189</v>
      </c>
      <c r="T31" s="77">
        <v>65721</v>
      </c>
      <c r="U31" s="78">
        <v>0.1</v>
      </c>
      <c r="V31" s="78">
        <v>0</v>
      </c>
      <c r="W31" s="78">
        <v>0</v>
      </c>
      <c r="X31" s="78" t="s">
        <v>189</v>
      </c>
      <c r="Y31" s="78">
        <v>0.1</v>
      </c>
      <c r="Z31" s="75">
        <v>44</v>
      </c>
      <c r="AA31" s="75">
        <v>8</v>
      </c>
      <c r="AB31" s="75">
        <v>47</v>
      </c>
      <c r="AC31" s="75" t="s">
        <v>189</v>
      </c>
      <c r="AD31" s="75">
        <v>99</v>
      </c>
      <c r="AE31" s="75">
        <v>88</v>
      </c>
      <c r="AF31" s="75">
        <v>2</v>
      </c>
      <c r="AG31" s="75">
        <v>0</v>
      </c>
      <c r="AH31" s="75" t="s">
        <v>189</v>
      </c>
      <c r="AI31" s="75">
        <v>90</v>
      </c>
      <c r="AJ31" s="77">
        <v>44</v>
      </c>
      <c r="AK31" s="77">
        <v>8</v>
      </c>
      <c r="AL31" s="77">
        <v>47</v>
      </c>
      <c r="AM31" s="77" t="s">
        <v>189</v>
      </c>
      <c r="AN31" s="77">
        <v>99</v>
      </c>
      <c r="AO31" s="77">
        <v>88</v>
      </c>
      <c r="AP31" s="77">
        <v>2</v>
      </c>
      <c r="AQ31" s="77">
        <v>0</v>
      </c>
      <c r="AR31" s="77" t="s">
        <v>189</v>
      </c>
      <c r="AS31" s="77">
        <v>90</v>
      </c>
      <c r="AT31" s="79">
        <v>14.106</v>
      </c>
      <c r="AU31" s="79">
        <v>14.013</v>
      </c>
      <c r="AV31" s="79">
        <v>12.106</v>
      </c>
      <c r="AW31" s="79">
        <v>0</v>
      </c>
      <c r="AX31" s="74" t="s">
        <v>170</v>
      </c>
    </row>
    <row r="32" spans="1:50" hidden="1" x14ac:dyDescent="0.25">
      <c r="A32" s="72">
        <v>2017</v>
      </c>
      <c r="B32" s="73">
        <v>1273</v>
      </c>
      <c r="C32" s="74" t="s">
        <v>243</v>
      </c>
      <c r="D32" s="74" t="s">
        <v>230</v>
      </c>
      <c r="E32" s="74" t="s">
        <v>231</v>
      </c>
      <c r="F32" s="75">
        <v>17.962</v>
      </c>
      <c r="G32" s="75" t="s">
        <v>189</v>
      </c>
      <c r="H32" s="75" t="s">
        <v>189</v>
      </c>
      <c r="I32" s="75" t="s">
        <v>189</v>
      </c>
      <c r="J32" s="75">
        <v>17.962</v>
      </c>
      <c r="K32" s="76">
        <v>5.0000000000000001E-3</v>
      </c>
      <c r="L32" s="76" t="s">
        <v>189</v>
      </c>
      <c r="M32" s="76" t="s">
        <v>189</v>
      </c>
      <c r="N32" s="76" t="s">
        <v>189</v>
      </c>
      <c r="O32" s="76">
        <v>5.0000000000000001E-3</v>
      </c>
      <c r="P32" s="77">
        <v>246.92</v>
      </c>
      <c r="Q32" s="77" t="s">
        <v>189</v>
      </c>
      <c r="R32" s="77" t="s">
        <v>189</v>
      </c>
      <c r="S32" s="77" t="s">
        <v>189</v>
      </c>
      <c r="T32" s="77">
        <v>246.92</v>
      </c>
      <c r="U32" s="78">
        <v>5.0000000000000001E-3</v>
      </c>
      <c r="V32" s="78" t="s">
        <v>189</v>
      </c>
      <c r="W32" s="78" t="s">
        <v>189</v>
      </c>
      <c r="X32" s="78" t="s">
        <v>189</v>
      </c>
      <c r="Y32" s="78">
        <v>5.0000000000000001E-3</v>
      </c>
      <c r="Z32" s="75">
        <v>3.2570000000000001</v>
      </c>
      <c r="AA32" s="75" t="s">
        <v>189</v>
      </c>
      <c r="AB32" s="75" t="s">
        <v>189</v>
      </c>
      <c r="AC32" s="75" t="s">
        <v>189</v>
      </c>
      <c r="AD32" s="75">
        <v>3.2570000000000001</v>
      </c>
      <c r="AE32" s="75">
        <v>0.54100000000000004</v>
      </c>
      <c r="AF32" s="75" t="s">
        <v>189</v>
      </c>
      <c r="AG32" s="75" t="s">
        <v>189</v>
      </c>
      <c r="AH32" s="75" t="s">
        <v>189</v>
      </c>
      <c r="AI32" s="75">
        <v>0.54100000000000004</v>
      </c>
      <c r="AJ32" s="77">
        <v>4.6920000000000002</v>
      </c>
      <c r="AK32" s="77" t="s">
        <v>189</v>
      </c>
      <c r="AL32" s="77" t="s">
        <v>189</v>
      </c>
      <c r="AM32" s="77" t="s">
        <v>189</v>
      </c>
      <c r="AN32" s="77">
        <v>4.6920000000000002</v>
      </c>
      <c r="AO32" s="77">
        <v>5.41</v>
      </c>
      <c r="AP32" s="77" t="s">
        <v>189</v>
      </c>
      <c r="AQ32" s="77" t="s">
        <v>189</v>
      </c>
      <c r="AR32" s="77" t="s">
        <v>189</v>
      </c>
      <c r="AS32" s="77">
        <v>5.41</v>
      </c>
      <c r="AT32" s="79">
        <v>14.98</v>
      </c>
      <c r="AU32" s="79" t="s">
        <v>189</v>
      </c>
      <c r="AV32" s="79" t="s">
        <v>189</v>
      </c>
      <c r="AW32" s="79" t="s">
        <v>189</v>
      </c>
      <c r="AX32" s="74" t="s">
        <v>244</v>
      </c>
    </row>
    <row r="33" spans="1:50" hidden="1" x14ac:dyDescent="0.25">
      <c r="A33" s="72">
        <v>2017</v>
      </c>
      <c r="B33" s="73">
        <v>1366</v>
      </c>
      <c r="C33" s="74" t="s">
        <v>245</v>
      </c>
      <c r="D33" s="74" t="s">
        <v>246</v>
      </c>
      <c r="E33" s="74" t="s">
        <v>192</v>
      </c>
      <c r="F33" s="75">
        <v>1390</v>
      </c>
      <c r="G33" s="75">
        <v>4090</v>
      </c>
      <c r="H33" s="75" t="s">
        <v>189</v>
      </c>
      <c r="I33" s="75" t="s">
        <v>189</v>
      </c>
      <c r="J33" s="75">
        <v>5480</v>
      </c>
      <c r="K33" s="76">
        <v>0.108</v>
      </c>
      <c r="L33" s="76">
        <v>0</v>
      </c>
      <c r="M33" s="76" t="s">
        <v>189</v>
      </c>
      <c r="N33" s="76" t="s">
        <v>189</v>
      </c>
      <c r="O33" s="76">
        <v>0.108</v>
      </c>
      <c r="P33" s="77">
        <v>16547</v>
      </c>
      <c r="Q33" s="77">
        <v>60651</v>
      </c>
      <c r="R33" s="77" t="s">
        <v>189</v>
      </c>
      <c r="S33" s="77" t="s">
        <v>189</v>
      </c>
      <c r="T33" s="77">
        <v>77198</v>
      </c>
      <c r="U33" s="78">
        <v>0.12</v>
      </c>
      <c r="V33" s="78">
        <v>0.36499999999999999</v>
      </c>
      <c r="W33" s="78" t="s">
        <v>189</v>
      </c>
      <c r="X33" s="78" t="s">
        <v>189</v>
      </c>
      <c r="Y33" s="78">
        <v>0.48499999999999999</v>
      </c>
      <c r="Z33" s="75">
        <v>169</v>
      </c>
      <c r="AA33" s="75">
        <v>204.3</v>
      </c>
      <c r="AB33" s="75" t="s">
        <v>189</v>
      </c>
      <c r="AC33" s="75" t="s">
        <v>189</v>
      </c>
      <c r="AD33" s="75">
        <v>373.3</v>
      </c>
      <c r="AE33" s="75">
        <v>132</v>
      </c>
      <c r="AF33" s="75">
        <v>102.5</v>
      </c>
      <c r="AG33" s="75" t="s">
        <v>189</v>
      </c>
      <c r="AH33" s="75" t="s">
        <v>189</v>
      </c>
      <c r="AI33" s="75">
        <v>234.5</v>
      </c>
      <c r="AJ33" s="77">
        <v>169</v>
      </c>
      <c r="AK33" s="77">
        <v>204.3</v>
      </c>
      <c r="AL33" s="77" t="s">
        <v>189</v>
      </c>
      <c r="AM33" s="77" t="s">
        <v>189</v>
      </c>
      <c r="AN33" s="77">
        <v>373.3</v>
      </c>
      <c r="AO33" s="77">
        <v>132</v>
      </c>
      <c r="AP33" s="77">
        <v>102.5</v>
      </c>
      <c r="AQ33" s="77" t="s">
        <v>189</v>
      </c>
      <c r="AR33" s="77" t="s">
        <v>189</v>
      </c>
      <c r="AS33" s="77">
        <v>234.5</v>
      </c>
      <c r="AT33" s="79">
        <v>11.31</v>
      </c>
      <c r="AU33" s="79">
        <v>14.91</v>
      </c>
      <c r="AV33" s="79" t="s">
        <v>189</v>
      </c>
      <c r="AW33" s="79" t="s">
        <v>189</v>
      </c>
      <c r="AX33" s="74" t="s">
        <v>247</v>
      </c>
    </row>
    <row r="34" spans="1:50" hidden="1" x14ac:dyDescent="0.25">
      <c r="A34" s="72">
        <v>2017</v>
      </c>
      <c r="B34" s="73">
        <v>1367</v>
      </c>
      <c r="C34" s="74" t="s">
        <v>248</v>
      </c>
      <c r="D34" s="74" t="s">
        <v>242</v>
      </c>
      <c r="E34" s="74" t="s">
        <v>192</v>
      </c>
      <c r="F34" s="75">
        <v>198</v>
      </c>
      <c r="G34" s="75">
        <v>186</v>
      </c>
      <c r="H34" s="75" t="s">
        <v>189</v>
      </c>
      <c r="I34" s="75" t="s">
        <v>189</v>
      </c>
      <c r="J34" s="75">
        <v>384</v>
      </c>
      <c r="K34" s="76">
        <v>0</v>
      </c>
      <c r="L34" s="76">
        <v>0</v>
      </c>
      <c r="M34" s="76" t="s">
        <v>189</v>
      </c>
      <c r="N34" s="76" t="s">
        <v>189</v>
      </c>
      <c r="O34" s="76">
        <v>0</v>
      </c>
      <c r="P34" s="77">
        <v>2844</v>
      </c>
      <c r="Q34" s="77">
        <v>2639</v>
      </c>
      <c r="R34" s="77" t="s">
        <v>189</v>
      </c>
      <c r="S34" s="77" t="s">
        <v>189</v>
      </c>
      <c r="T34" s="77">
        <v>5483</v>
      </c>
      <c r="U34" s="78">
        <v>0</v>
      </c>
      <c r="V34" s="78">
        <v>0</v>
      </c>
      <c r="W34" s="78" t="s">
        <v>189</v>
      </c>
      <c r="X34" s="78" t="s">
        <v>189</v>
      </c>
      <c r="Y34" s="78">
        <v>0</v>
      </c>
      <c r="Z34" s="75">
        <v>16</v>
      </c>
      <c r="AA34" s="75">
        <v>5.7</v>
      </c>
      <c r="AB34" s="75" t="s">
        <v>189</v>
      </c>
      <c r="AC34" s="75" t="s">
        <v>189</v>
      </c>
      <c r="AD34" s="75">
        <v>21.7</v>
      </c>
      <c r="AE34" s="75">
        <v>0</v>
      </c>
      <c r="AF34" s="75">
        <v>0</v>
      </c>
      <c r="AG34" s="75" t="s">
        <v>189</v>
      </c>
      <c r="AH34" s="75" t="s">
        <v>189</v>
      </c>
      <c r="AI34" s="75">
        <v>0</v>
      </c>
      <c r="AJ34" s="77">
        <v>16</v>
      </c>
      <c r="AK34" s="77">
        <v>6</v>
      </c>
      <c r="AL34" s="77" t="s">
        <v>189</v>
      </c>
      <c r="AM34" s="77" t="s">
        <v>189</v>
      </c>
      <c r="AN34" s="77">
        <v>22</v>
      </c>
      <c r="AO34" s="77">
        <v>0</v>
      </c>
      <c r="AP34" s="77">
        <v>0</v>
      </c>
      <c r="AQ34" s="77" t="s">
        <v>189</v>
      </c>
      <c r="AR34" s="77" t="s">
        <v>189</v>
      </c>
      <c r="AS34" s="77">
        <v>0</v>
      </c>
      <c r="AT34" s="79">
        <v>14</v>
      </c>
      <c r="AU34" s="79">
        <v>14</v>
      </c>
      <c r="AV34" s="79" t="s">
        <v>189</v>
      </c>
      <c r="AW34" s="79" t="s">
        <v>189</v>
      </c>
      <c r="AX34" s="74" t="s">
        <v>170</v>
      </c>
    </row>
    <row r="35" spans="1:50" hidden="1" x14ac:dyDescent="0.25">
      <c r="A35" s="72">
        <v>2017</v>
      </c>
      <c r="B35" s="73">
        <v>1529</v>
      </c>
      <c r="C35" s="74" t="s">
        <v>249</v>
      </c>
      <c r="D35" s="74" t="s">
        <v>191</v>
      </c>
      <c r="E35" s="74" t="s">
        <v>192</v>
      </c>
      <c r="F35" s="75">
        <v>2.5720000000000001</v>
      </c>
      <c r="G35" s="75">
        <v>0.96199999999999997</v>
      </c>
      <c r="H35" s="75" t="s">
        <v>189</v>
      </c>
      <c r="I35" s="75" t="s">
        <v>189</v>
      </c>
      <c r="J35" s="75">
        <v>3.5339999999999998</v>
      </c>
      <c r="K35" s="76">
        <v>0.19800000000000001</v>
      </c>
      <c r="L35" s="76">
        <v>0.11899999999999999</v>
      </c>
      <c r="M35" s="76" t="s">
        <v>189</v>
      </c>
      <c r="N35" s="76" t="s">
        <v>189</v>
      </c>
      <c r="O35" s="76">
        <v>0.317</v>
      </c>
      <c r="P35" s="77">
        <v>18911</v>
      </c>
      <c r="Q35" s="77">
        <v>11117</v>
      </c>
      <c r="R35" s="77" t="s">
        <v>189</v>
      </c>
      <c r="S35" s="77" t="s">
        <v>189</v>
      </c>
      <c r="T35" s="77">
        <v>30028</v>
      </c>
      <c r="U35" s="78">
        <v>0.19800000000000001</v>
      </c>
      <c r="V35" s="78">
        <v>0.11899999999999999</v>
      </c>
      <c r="W35" s="78" t="s">
        <v>189</v>
      </c>
      <c r="X35" s="78" t="s">
        <v>189</v>
      </c>
      <c r="Y35" s="78">
        <v>0.317</v>
      </c>
      <c r="Z35" s="75">
        <v>142.798</v>
      </c>
      <c r="AA35" s="75">
        <v>121.61499999999999</v>
      </c>
      <c r="AB35" s="75" t="s">
        <v>189</v>
      </c>
      <c r="AC35" s="75" t="s">
        <v>189</v>
      </c>
      <c r="AD35" s="75">
        <v>264.41300000000001</v>
      </c>
      <c r="AE35" s="75">
        <v>97.180999999999997</v>
      </c>
      <c r="AF35" s="75">
        <v>0.81799999999999995</v>
      </c>
      <c r="AG35" s="75" t="s">
        <v>189</v>
      </c>
      <c r="AH35" s="75" t="s">
        <v>189</v>
      </c>
      <c r="AI35" s="75">
        <v>97.998999999999995</v>
      </c>
      <c r="AJ35" s="77">
        <v>142.798</v>
      </c>
      <c r="AK35" s="77">
        <v>121.61499999999999</v>
      </c>
      <c r="AL35" s="77" t="s">
        <v>189</v>
      </c>
      <c r="AM35" s="77" t="s">
        <v>189</v>
      </c>
      <c r="AN35" s="77">
        <v>264.41300000000001</v>
      </c>
      <c r="AO35" s="77">
        <v>97.180999999999997</v>
      </c>
      <c r="AP35" s="77">
        <v>0.81799999999999995</v>
      </c>
      <c r="AQ35" s="77" t="s">
        <v>189</v>
      </c>
      <c r="AR35" s="77" t="s">
        <v>189</v>
      </c>
      <c r="AS35" s="77">
        <v>97.998999999999995</v>
      </c>
      <c r="AT35" s="79">
        <v>13.79</v>
      </c>
      <c r="AU35" s="79">
        <v>11.85</v>
      </c>
      <c r="AV35" s="79" t="s">
        <v>189</v>
      </c>
      <c r="AW35" s="79" t="s">
        <v>189</v>
      </c>
      <c r="AX35" s="74" t="s">
        <v>250</v>
      </c>
    </row>
    <row r="36" spans="1:50" hidden="1" x14ac:dyDescent="0.25">
      <c r="A36" s="72">
        <v>2017</v>
      </c>
      <c r="B36" s="73">
        <v>1573</v>
      </c>
      <c r="C36" s="74" t="s">
        <v>251</v>
      </c>
      <c r="D36" s="74" t="s">
        <v>191</v>
      </c>
      <c r="E36" s="74" t="s">
        <v>192</v>
      </c>
      <c r="F36" s="75">
        <v>25</v>
      </c>
      <c r="G36" s="75">
        <v>79</v>
      </c>
      <c r="H36" s="75">
        <v>177</v>
      </c>
      <c r="I36" s="75" t="s">
        <v>189</v>
      </c>
      <c r="J36" s="75">
        <v>281</v>
      </c>
      <c r="K36" s="76" t="s">
        <v>189</v>
      </c>
      <c r="L36" s="76" t="s">
        <v>189</v>
      </c>
      <c r="M36" s="76" t="s">
        <v>189</v>
      </c>
      <c r="N36" s="76" t="s">
        <v>189</v>
      </c>
      <c r="O36" s="76" t="s">
        <v>189</v>
      </c>
      <c r="P36" s="77">
        <v>417</v>
      </c>
      <c r="Q36" s="77">
        <v>936</v>
      </c>
      <c r="R36" s="77">
        <v>2084</v>
      </c>
      <c r="S36" s="77" t="s">
        <v>189</v>
      </c>
      <c r="T36" s="77">
        <v>3437</v>
      </c>
      <c r="U36" s="78" t="s">
        <v>189</v>
      </c>
      <c r="V36" s="78" t="s">
        <v>189</v>
      </c>
      <c r="W36" s="78" t="s">
        <v>189</v>
      </c>
      <c r="X36" s="78" t="s">
        <v>189</v>
      </c>
      <c r="Y36" s="78" t="s">
        <v>189</v>
      </c>
      <c r="Z36" s="75">
        <v>5</v>
      </c>
      <c r="AA36" s="75">
        <v>5</v>
      </c>
      <c r="AB36" s="75">
        <v>11</v>
      </c>
      <c r="AC36" s="75" t="s">
        <v>189</v>
      </c>
      <c r="AD36" s="75">
        <v>21</v>
      </c>
      <c r="AE36" s="75">
        <v>1.6</v>
      </c>
      <c r="AF36" s="75">
        <v>1.7</v>
      </c>
      <c r="AG36" s="75">
        <v>3.7</v>
      </c>
      <c r="AH36" s="75" t="s">
        <v>189</v>
      </c>
      <c r="AI36" s="75">
        <v>7</v>
      </c>
      <c r="AJ36" s="77">
        <v>5</v>
      </c>
      <c r="AK36" s="77">
        <v>5</v>
      </c>
      <c r="AL36" s="77">
        <v>11</v>
      </c>
      <c r="AM36" s="77" t="s">
        <v>189</v>
      </c>
      <c r="AN36" s="77">
        <v>21</v>
      </c>
      <c r="AO36" s="77">
        <v>1.6</v>
      </c>
      <c r="AP36" s="77">
        <v>1.7</v>
      </c>
      <c r="AQ36" s="77">
        <v>3.7</v>
      </c>
      <c r="AR36" s="77" t="s">
        <v>189</v>
      </c>
      <c r="AS36" s="77">
        <v>7</v>
      </c>
      <c r="AT36" s="79">
        <v>16.600000000000001</v>
      </c>
      <c r="AU36" s="79">
        <v>11.8</v>
      </c>
      <c r="AV36" s="79">
        <v>11.8</v>
      </c>
      <c r="AW36" s="79" t="s">
        <v>189</v>
      </c>
      <c r="AX36" s="74" t="s">
        <v>170</v>
      </c>
    </row>
    <row r="37" spans="1:50" hidden="1" x14ac:dyDescent="0.25">
      <c r="A37" s="72">
        <v>2017</v>
      </c>
      <c r="B37" s="73">
        <v>1579</v>
      </c>
      <c r="C37" s="74" t="s">
        <v>252</v>
      </c>
      <c r="D37" s="74" t="s">
        <v>253</v>
      </c>
      <c r="E37" s="74" t="s">
        <v>239</v>
      </c>
      <c r="F37" s="75">
        <v>3606</v>
      </c>
      <c r="G37" s="75">
        <v>1564</v>
      </c>
      <c r="H37" s="75">
        <v>768</v>
      </c>
      <c r="I37" s="75" t="s">
        <v>189</v>
      </c>
      <c r="J37" s="75">
        <v>5938</v>
      </c>
      <c r="K37" s="76" t="s">
        <v>189</v>
      </c>
      <c r="L37" s="76" t="s">
        <v>189</v>
      </c>
      <c r="M37" s="76" t="s">
        <v>189</v>
      </c>
      <c r="N37" s="76" t="s">
        <v>189</v>
      </c>
      <c r="O37" s="76" t="s">
        <v>189</v>
      </c>
      <c r="P37" s="77">
        <v>43272</v>
      </c>
      <c r="Q37" s="77">
        <v>18768</v>
      </c>
      <c r="R37" s="77">
        <v>9216</v>
      </c>
      <c r="S37" s="77" t="s">
        <v>189</v>
      </c>
      <c r="T37" s="77">
        <v>71256</v>
      </c>
      <c r="U37" s="78" t="s">
        <v>189</v>
      </c>
      <c r="V37" s="78" t="s">
        <v>189</v>
      </c>
      <c r="W37" s="78" t="s">
        <v>189</v>
      </c>
      <c r="X37" s="78" t="s">
        <v>189</v>
      </c>
      <c r="Y37" s="78" t="s">
        <v>189</v>
      </c>
      <c r="Z37" s="75">
        <v>651</v>
      </c>
      <c r="AA37" s="75">
        <v>168</v>
      </c>
      <c r="AB37" s="75">
        <v>103</v>
      </c>
      <c r="AC37" s="75" t="s">
        <v>189</v>
      </c>
      <c r="AD37" s="75">
        <v>922</v>
      </c>
      <c r="AE37" s="75" t="s">
        <v>189</v>
      </c>
      <c r="AF37" s="75" t="s">
        <v>189</v>
      </c>
      <c r="AG37" s="75" t="s">
        <v>189</v>
      </c>
      <c r="AH37" s="75" t="s">
        <v>189</v>
      </c>
      <c r="AI37" s="75" t="s">
        <v>189</v>
      </c>
      <c r="AJ37" s="77">
        <v>651</v>
      </c>
      <c r="AK37" s="77">
        <v>168</v>
      </c>
      <c r="AL37" s="77">
        <v>103</v>
      </c>
      <c r="AM37" s="77" t="s">
        <v>189</v>
      </c>
      <c r="AN37" s="77">
        <v>922</v>
      </c>
      <c r="AO37" s="77" t="s">
        <v>189</v>
      </c>
      <c r="AP37" s="77" t="s">
        <v>189</v>
      </c>
      <c r="AQ37" s="77" t="s">
        <v>189</v>
      </c>
      <c r="AR37" s="77" t="s">
        <v>189</v>
      </c>
      <c r="AS37" s="77" t="s">
        <v>189</v>
      </c>
      <c r="AT37" s="79">
        <v>12</v>
      </c>
      <c r="AU37" s="79">
        <v>12</v>
      </c>
      <c r="AV37" s="79">
        <v>12</v>
      </c>
      <c r="AW37" s="79" t="s">
        <v>189</v>
      </c>
      <c r="AX37" s="74" t="s">
        <v>170</v>
      </c>
    </row>
    <row r="38" spans="1:50" hidden="1" x14ac:dyDescent="0.25">
      <c r="A38" s="72">
        <v>2017</v>
      </c>
      <c r="B38" s="73">
        <v>1601</v>
      </c>
      <c r="C38" s="74" t="s">
        <v>254</v>
      </c>
      <c r="D38" s="74" t="s">
        <v>255</v>
      </c>
      <c r="E38" s="74" t="s">
        <v>204</v>
      </c>
      <c r="F38" s="75">
        <v>0</v>
      </c>
      <c r="G38" s="75">
        <v>36.200000000000003</v>
      </c>
      <c r="H38" s="75">
        <v>93.1</v>
      </c>
      <c r="I38" s="75" t="s">
        <v>189</v>
      </c>
      <c r="J38" s="75">
        <v>129.30000000000001</v>
      </c>
      <c r="K38" s="76">
        <v>0</v>
      </c>
      <c r="L38" s="76">
        <v>8.0000000000000002E-3</v>
      </c>
      <c r="M38" s="76">
        <v>0.02</v>
      </c>
      <c r="N38" s="76" t="s">
        <v>189</v>
      </c>
      <c r="O38" s="76">
        <v>2.8000000000000001E-2</v>
      </c>
      <c r="P38" s="77">
        <v>0</v>
      </c>
      <c r="Q38" s="77">
        <v>434.6</v>
      </c>
      <c r="R38" s="77">
        <v>1117.4000000000001</v>
      </c>
      <c r="S38" s="77" t="s">
        <v>189</v>
      </c>
      <c r="T38" s="77">
        <v>1552</v>
      </c>
      <c r="U38" s="78">
        <v>0</v>
      </c>
      <c r="V38" s="78">
        <v>8.0000000000000002E-3</v>
      </c>
      <c r="W38" s="78">
        <v>0.02</v>
      </c>
      <c r="X38" s="78" t="s">
        <v>189</v>
      </c>
      <c r="Y38" s="78">
        <v>2.8000000000000001E-2</v>
      </c>
      <c r="Z38" s="75">
        <v>0</v>
      </c>
      <c r="AA38" s="75">
        <v>2.4</v>
      </c>
      <c r="AB38" s="75">
        <v>6.1</v>
      </c>
      <c r="AC38" s="75" t="s">
        <v>189</v>
      </c>
      <c r="AD38" s="75">
        <v>8.5</v>
      </c>
      <c r="AE38" s="75">
        <v>0</v>
      </c>
      <c r="AF38" s="75">
        <v>0.8</v>
      </c>
      <c r="AG38" s="75">
        <v>2</v>
      </c>
      <c r="AH38" s="75" t="s">
        <v>189</v>
      </c>
      <c r="AI38" s="75">
        <v>2.8</v>
      </c>
      <c r="AJ38" s="77">
        <v>0</v>
      </c>
      <c r="AK38" s="77">
        <v>2.4</v>
      </c>
      <c r="AL38" s="77">
        <v>6.1</v>
      </c>
      <c r="AM38" s="77" t="s">
        <v>189</v>
      </c>
      <c r="AN38" s="77">
        <v>8.5</v>
      </c>
      <c r="AO38" s="77">
        <v>0</v>
      </c>
      <c r="AP38" s="77">
        <v>0.8</v>
      </c>
      <c r="AQ38" s="77">
        <v>2</v>
      </c>
      <c r="AR38" s="77" t="s">
        <v>189</v>
      </c>
      <c r="AS38" s="77">
        <v>2.8</v>
      </c>
      <c r="AT38" s="79">
        <v>0</v>
      </c>
      <c r="AU38" s="79">
        <v>12</v>
      </c>
      <c r="AV38" s="79">
        <v>12</v>
      </c>
      <c r="AW38" s="79" t="s">
        <v>189</v>
      </c>
      <c r="AX38" s="74" t="s">
        <v>170</v>
      </c>
    </row>
    <row r="39" spans="1:50" hidden="1" x14ac:dyDescent="0.25">
      <c r="A39" s="72">
        <v>2017</v>
      </c>
      <c r="B39" s="73">
        <v>1613</v>
      </c>
      <c r="C39" s="74" t="s">
        <v>256</v>
      </c>
      <c r="D39" s="74" t="s">
        <v>257</v>
      </c>
      <c r="E39" s="74" t="s">
        <v>257</v>
      </c>
      <c r="F39" s="75">
        <v>276</v>
      </c>
      <c r="G39" s="75">
        <v>0</v>
      </c>
      <c r="H39" s="75">
        <v>0</v>
      </c>
      <c r="I39" s="75">
        <v>0</v>
      </c>
      <c r="J39" s="75">
        <v>276</v>
      </c>
      <c r="K39" s="76">
        <v>0</v>
      </c>
      <c r="L39" s="76">
        <v>0</v>
      </c>
      <c r="M39" s="76">
        <v>0</v>
      </c>
      <c r="N39" s="76">
        <v>0</v>
      </c>
      <c r="O39" s="76">
        <v>0</v>
      </c>
      <c r="P39" s="77">
        <v>4380</v>
      </c>
      <c r="Q39" s="77">
        <v>0</v>
      </c>
      <c r="R39" s="77">
        <v>0</v>
      </c>
      <c r="S39" s="77">
        <v>0</v>
      </c>
      <c r="T39" s="77">
        <v>4380</v>
      </c>
      <c r="U39" s="78">
        <v>0.21</v>
      </c>
      <c r="V39" s="78">
        <v>0</v>
      </c>
      <c r="W39" s="78">
        <v>0</v>
      </c>
      <c r="X39" s="78">
        <v>0</v>
      </c>
      <c r="Y39" s="78">
        <v>0.21</v>
      </c>
      <c r="Z39" s="75">
        <v>6.6</v>
      </c>
      <c r="AA39" s="75">
        <v>0</v>
      </c>
      <c r="AB39" s="75">
        <v>0</v>
      </c>
      <c r="AC39" s="75">
        <v>0</v>
      </c>
      <c r="AD39" s="75">
        <v>6.6</v>
      </c>
      <c r="AE39" s="75">
        <v>33.5</v>
      </c>
      <c r="AF39" s="75">
        <v>0</v>
      </c>
      <c r="AG39" s="75">
        <v>0</v>
      </c>
      <c r="AH39" s="75">
        <v>0</v>
      </c>
      <c r="AI39" s="75">
        <v>33.5</v>
      </c>
      <c r="AJ39" s="77">
        <v>2.65</v>
      </c>
      <c r="AK39" s="77">
        <v>0</v>
      </c>
      <c r="AL39" s="77">
        <v>0</v>
      </c>
      <c r="AM39" s="77">
        <v>0</v>
      </c>
      <c r="AN39" s="77">
        <v>2.65</v>
      </c>
      <c r="AO39" s="77">
        <v>39</v>
      </c>
      <c r="AP39" s="77">
        <v>0</v>
      </c>
      <c r="AQ39" s="77">
        <v>0</v>
      </c>
      <c r="AR39" s="77">
        <v>0</v>
      </c>
      <c r="AS39" s="77">
        <v>39</v>
      </c>
      <c r="AT39" s="79">
        <v>15.5</v>
      </c>
      <c r="AU39" s="79">
        <v>0</v>
      </c>
      <c r="AV39" s="79">
        <v>0</v>
      </c>
      <c r="AW39" s="79">
        <v>0</v>
      </c>
      <c r="AX39" s="74" t="s">
        <v>170</v>
      </c>
    </row>
    <row r="40" spans="1:50" hidden="1" x14ac:dyDescent="0.25">
      <c r="A40" s="72">
        <v>2017</v>
      </c>
      <c r="B40" s="73">
        <v>1692</v>
      </c>
      <c r="C40" s="74" t="s">
        <v>258</v>
      </c>
      <c r="D40" s="74" t="s">
        <v>259</v>
      </c>
      <c r="E40" s="74" t="s">
        <v>192</v>
      </c>
      <c r="F40" s="75">
        <v>4589</v>
      </c>
      <c r="G40" s="75">
        <v>3530</v>
      </c>
      <c r="H40" s="75" t="s">
        <v>189</v>
      </c>
      <c r="I40" s="75" t="s">
        <v>189</v>
      </c>
      <c r="J40" s="75">
        <v>8119</v>
      </c>
      <c r="K40" s="76">
        <v>2.6</v>
      </c>
      <c r="L40" s="76">
        <v>1.7</v>
      </c>
      <c r="M40" s="76" t="s">
        <v>189</v>
      </c>
      <c r="N40" s="76" t="s">
        <v>189</v>
      </c>
      <c r="O40" s="76">
        <v>4.3</v>
      </c>
      <c r="P40" s="77">
        <v>58800</v>
      </c>
      <c r="Q40" s="77">
        <v>36200</v>
      </c>
      <c r="R40" s="77" t="s">
        <v>189</v>
      </c>
      <c r="S40" s="77" t="s">
        <v>189</v>
      </c>
      <c r="T40" s="77">
        <v>95000</v>
      </c>
      <c r="U40" s="78">
        <v>2.6</v>
      </c>
      <c r="V40" s="78">
        <v>1.7</v>
      </c>
      <c r="W40" s="78" t="s">
        <v>189</v>
      </c>
      <c r="X40" s="78" t="s">
        <v>189</v>
      </c>
      <c r="Y40" s="78">
        <v>4.3</v>
      </c>
      <c r="Z40" s="75">
        <v>593</v>
      </c>
      <c r="AA40" s="75">
        <v>371</v>
      </c>
      <c r="AB40" s="75" t="s">
        <v>189</v>
      </c>
      <c r="AC40" s="75" t="s">
        <v>189</v>
      </c>
      <c r="AD40" s="75">
        <v>964</v>
      </c>
      <c r="AE40" s="75">
        <v>67</v>
      </c>
      <c r="AF40" s="75">
        <v>45</v>
      </c>
      <c r="AG40" s="75" t="s">
        <v>189</v>
      </c>
      <c r="AH40" s="75" t="s">
        <v>189</v>
      </c>
      <c r="AI40" s="75">
        <v>112</v>
      </c>
      <c r="AJ40" s="77">
        <v>593</v>
      </c>
      <c r="AK40" s="77">
        <v>371</v>
      </c>
      <c r="AL40" s="77" t="s">
        <v>189</v>
      </c>
      <c r="AM40" s="77" t="s">
        <v>189</v>
      </c>
      <c r="AN40" s="77">
        <v>964</v>
      </c>
      <c r="AO40" s="77">
        <v>67</v>
      </c>
      <c r="AP40" s="77">
        <v>45</v>
      </c>
      <c r="AQ40" s="77" t="s">
        <v>189</v>
      </c>
      <c r="AR40" s="77" t="s">
        <v>189</v>
      </c>
      <c r="AS40" s="77">
        <v>112</v>
      </c>
      <c r="AT40" s="79">
        <v>12.8</v>
      </c>
      <c r="AU40" s="79">
        <v>10.3</v>
      </c>
      <c r="AV40" s="79" t="s">
        <v>189</v>
      </c>
      <c r="AW40" s="79" t="s">
        <v>189</v>
      </c>
      <c r="AX40" s="74" t="s">
        <v>170</v>
      </c>
    </row>
    <row r="41" spans="1:50" hidden="1" x14ac:dyDescent="0.25">
      <c r="A41" s="72">
        <v>2017</v>
      </c>
      <c r="B41" s="73">
        <v>1723</v>
      </c>
      <c r="C41" s="74" t="s">
        <v>260</v>
      </c>
      <c r="D41" s="74" t="s">
        <v>253</v>
      </c>
      <c r="E41" s="74" t="s">
        <v>239</v>
      </c>
      <c r="F41" s="75">
        <v>163.85</v>
      </c>
      <c r="G41" s="75">
        <v>677.35</v>
      </c>
      <c r="H41" s="75">
        <v>3366.85</v>
      </c>
      <c r="I41" s="75">
        <v>0</v>
      </c>
      <c r="J41" s="75">
        <v>4208.05</v>
      </c>
      <c r="K41" s="76">
        <v>0</v>
      </c>
      <c r="L41" s="76">
        <v>0</v>
      </c>
      <c r="M41" s="76">
        <v>0</v>
      </c>
      <c r="N41" s="76">
        <v>0</v>
      </c>
      <c r="O41" s="76">
        <v>0</v>
      </c>
      <c r="P41" s="77">
        <v>4156.29</v>
      </c>
      <c r="Q41" s="77">
        <v>8128.17</v>
      </c>
      <c r="R41" s="77">
        <v>13448.82</v>
      </c>
      <c r="S41" s="77">
        <v>0</v>
      </c>
      <c r="T41" s="77">
        <v>25733.279999999999</v>
      </c>
      <c r="U41" s="78">
        <v>0</v>
      </c>
      <c r="V41" s="78">
        <v>0</v>
      </c>
      <c r="W41" s="78">
        <v>0</v>
      </c>
      <c r="X41" s="78">
        <v>0</v>
      </c>
      <c r="Y41" s="78">
        <v>0</v>
      </c>
      <c r="Z41" s="75">
        <v>51</v>
      </c>
      <c r="AA41" s="75">
        <v>115</v>
      </c>
      <c r="AB41" s="75">
        <v>335</v>
      </c>
      <c r="AC41" s="75">
        <v>0</v>
      </c>
      <c r="AD41" s="75">
        <v>501</v>
      </c>
      <c r="AE41" s="75">
        <v>19</v>
      </c>
      <c r="AF41" s="75">
        <v>6</v>
      </c>
      <c r="AG41" s="75">
        <v>73</v>
      </c>
      <c r="AH41" s="75">
        <v>0</v>
      </c>
      <c r="AI41" s="75">
        <v>98</v>
      </c>
      <c r="AJ41" s="77">
        <v>51</v>
      </c>
      <c r="AK41" s="77">
        <v>115</v>
      </c>
      <c r="AL41" s="77">
        <v>335</v>
      </c>
      <c r="AM41" s="77">
        <v>0</v>
      </c>
      <c r="AN41" s="77">
        <v>501</v>
      </c>
      <c r="AO41" s="77">
        <v>19</v>
      </c>
      <c r="AP41" s="77">
        <v>6</v>
      </c>
      <c r="AQ41" s="77">
        <v>73</v>
      </c>
      <c r="AR41" s="77">
        <v>0</v>
      </c>
      <c r="AS41" s="77">
        <v>98</v>
      </c>
      <c r="AT41" s="79">
        <v>25.37</v>
      </c>
      <c r="AU41" s="79">
        <v>12</v>
      </c>
      <c r="AV41" s="79">
        <v>7.89</v>
      </c>
      <c r="AW41" s="79">
        <v>0</v>
      </c>
      <c r="AX41" s="74" t="s">
        <v>170</v>
      </c>
    </row>
    <row r="42" spans="1:50" hidden="1" x14ac:dyDescent="0.25">
      <c r="A42" s="72">
        <v>2017</v>
      </c>
      <c r="B42" s="73">
        <v>1736</v>
      </c>
      <c r="C42" s="74" t="s">
        <v>261</v>
      </c>
      <c r="D42" s="74" t="s">
        <v>238</v>
      </c>
      <c r="E42" s="74" t="s">
        <v>239</v>
      </c>
      <c r="F42" s="75">
        <v>654.67999999999995</v>
      </c>
      <c r="G42" s="75">
        <v>231.85</v>
      </c>
      <c r="H42" s="75">
        <v>59.2</v>
      </c>
      <c r="I42" s="75" t="s">
        <v>189</v>
      </c>
      <c r="J42" s="75">
        <v>945.73</v>
      </c>
      <c r="K42" s="76">
        <v>0.2</v>
      </c>
      <c r="L42" s="76">
        <v>0.1</v>
      </c>
      <c r="M42" s="76">
        <v>0</v>
      </c>
      <c r="N42" s="76" t="s">
        <v>189</v>
      </c>
      <c r="O42" s="76">
        <v>0.3</v>
      </c>
      <c r="P42" s="77">
        <v>9513.49</v>
      </c>
      <c r="Q42" s="77">
        <v>2782</v>
      </c>
      <c r="R42" s="77">
        <v>710</v>
      </c>
      <c r="S42" s="77" t="s">
        <v>189</v>
      </c>
      <c r="T42" s="77">
        <v>13005.49</v>
      </c>
      <c r="U42" s="78">
        <v>0.2</v>
      </c>
      <c r="V42" s="78">
        <v>0.1</v>
      </c>
      <c r="W42" s="78">
        <v>0</v>
      </c>
      <c r="X42" s="78" t="s">
        <v>189</v>
      </c>
      <c r="Y42" s="78">
        <v>0.3</v>
      </c>
      <c r="Z42" s="75">
        <v>191.96</v>
      </c>
      <c r="AA42" s="75">
        <v>35.51</v>
      </c>
      <c r="AB42" s="75">
        <v>17.673999999999999</v>
      </c>
      <c r="AC42" s="75" t="s">
        <v>189</v>
      </c>
      <c r="AD42" s="75">
        <v>245.14400000000001</v>
      </c>
      <c r="AE42" s="75">
        <v>20.77</v>
      </c>
      <c r="AF42" s="75">
        <v>7.35</v>
      </c>
      <c r="AG42" s="75">
        <v>1.8779999999999999</v>
      </c>
      <c r="AH42" s="75" t="s">
        <v>189</v>
      </c>
      <c r="AI42" s="75">
        <v>29.998000000000001</v>
      </c>
      <c r="AJ42" s="77">
        <v>191.96</v>
      </c>
      <c r="AK42" s="77">
        <v>35.51</v>
      </c>
      <c r="AL42" s="77">
        <v>17.673999999999999</v>
      </c>
      <c r="AM42" s="77" t="s">
        <v>189</v>
      </c>
      <c r="AN42" s="77">
        <v>245.14400000000001</v>
      </c>
      <c r="AO42" s="77">
        <v>20.77</v>
      </c>
      <c r="AP42" s="77">
        <v>7.35</v>
      </c>
      <c r="AQ42" s="77">
        <v>1.88</v>
      </c>
      <c r="AR42" s="77" t="s">
        <v>189</v>
      </c>
      <c r="AS42" s="77">
        <v>30</v>
      </c>
      <c r="AT42" s="79">
        <v>10.058999999999999</v>
      </c>
      <c r="AU42" s="79">
        <v>2.9420000000000002</v>
      </c>
      <c r="AV42" s="79">
        <v>0.751</v>
      </c>
      <c r="AW42" s="79" t="s">
        <v>189</v>
      </c>
      <c r="AX42" s="74" t="s">
        <v>170</v>
      </c>
    </row>
    <row r="43" spans="1:50" hidden="1" x14ac:dyDescent="0.25">
      <c r="A43" s="72">
        <v>2017</v>
      </c>
      <c r="B43" s="73">
        <v>1763</v>
      </c>
      <c r="C43" s="74" t="s">
        <v>262</v>
      </c>
      <c r="D43" s="74" t="s">
        <v>257</v>
      </c>
      <c r="E43" s="74" t="s">
        <v>257</v>
      </c>
      <c r="F43" s="75">
        <v>0</v>
      </c>
      <c r="G43" s="75">
        <v>0</v>
      </c>
      <c r="H43" s="75">
        <v>0</v>
      </c>
      <c r="I43" s="75">
        <v>0</v>
      </c>
      <c r="J43" s="75">
        <v>0</v>
      </c>
      <c r="K43" s="76">
        <v>0</v>
      </c>
      <c r="L43" s="76">
        <v>0</v>
      </c>
      <c r="M43" s="76">
        <v>0</v>
      </c>
      <c r="N43" s="76">
        <v>0</v>
      </c>
      <c r="O43" s="76">
        <v>0</v>
      </c>
      <c r="P43" s="77">
        <v>0</v>
      </c>
      <c r="Q43" s="77">
        <v>0</v>
      </c>
      <c r="R43" s="77">
        <v>0</v>
      </c>
      <c r="S43" s="77">
        <v>0</v>
      </c>
      <c r="T43" s="77">
        <v>0</v>
      </c>
      <c r="U43" s="78">
        <v>0</v>
      </c>
      <c r="V43" s="78">
        <v>0</v>
      </c>
      <c r="W43" s="78">
        <v>0</v>
      </c>
      <c r="X43" s="78">
        <v>0</v>
      </c>
      <c r="Y43" s="78">
        <v>0</v>
      </c>
      <c r="Z43" s="75">
        <v>0</v>
      </c>
      <c r="AA43" s="75">
        <v>0</v>
      </c>
      <c r="AB43" s="75">
        <v>0</v>
      </c>
      <c r="AC43" s="75">
        <v>0</v>
      </c>
      <c r="AD43" s="75">
        <v>0</v>
      </c>
      <c r="AE43" s="75">
        <v>13.632</v>
      </c>
      <c r="AF43" s="75">
        <v>0</v>
      </c>
      <c r="AG43" s="75">
        <v>0</v>
      </c>
      <c r="AH43" s="75">
        <v>0</v>
      </c>
      <c r="AI43" s="75">
        <v>13.632</v>
      </c>
      <c r="AJ43" s="77">
        <v>0</v>
      </c>
      <c r="AK43" s="77">
        <v>0</v>
      </c>
      <c r="AL43" s="77">
        <v>0</v>
      </c>
      <c r="AM43" s="77">
        <v>0</v>
      </c>
      <c r="AN43" s="77">
        <v>0</v>
      </c>
      <c r="AO43" s="77">
        <v>13.632</v>
      </c>
      <c r="AP43" s="77">
        <v>0</v>
      </c>
      <c r="AQ43" s="77">
        <v>0</v>
      </c>
      <c r="AR43" s="77">
        <v>0</v>
      </c>
      <c r="AS43" s="77">
        <v>13.632</v>
      </c>
      <c r="AT43" s="79">
        <v>0</v>
      </c>
      <c r="AU43" s="79">
        <v>0</v>
      </c>
      <c r="AV43" s="79">
        <v>0</v>
      </c>
      <c r="AW43" s="79">
        <v>0</v>
      </c>
      <c r="AX43" s="74" t="s">
        <v>170</v>
      </c>
    </row>
    <row r="44" spans="1:50" hidden="1" x14ac:dyDescent="0.25">
      <c r="A44" s="72">
        <v>2017</v>
      </c>
      <c r="B44" s="73">
        <v>1889</v>
      </c>
      <c r="C44" s="74" t="s">
        <v>263</v>
      </c>
      <c r="D44" s="74" t="s">
        <v>264</v>
      </c>
      <c r="E44" s="74" t="s">
        <v>265</v>
      </c>
      <c r="F44" s="75">
        <v>93</v>
      </c>
      <c r="G44" s="75" t="s">
        <v>189</v>
      </c>
      <c r="H44" s="75" t="s">
        <v>189</v>
      </c>
      <c r="I44" s="75" t="s">
        <v>189</v>
      </c>
      <c r="J44" s="75">
        <v>93</v>
      </c>
      <c r="K44" s="76">
        <v>1</v>
      </c>
      <c r="L44" s="76" t="s">
        <v>189</v>
      </c>
      <c r="M44" s="76" t="s">
        <v>189</v>
      </c>
      <c r="N44" s="76" t="s">
        <v>189</v>
      </c>
      <c r="O44" s="76">
        <v>1</v>
      </c>
      <c r="P44" s="77">
        <v>651</v>
      </c>
      <c r="Q44" s="77" t="s">
        <v>189</v>
      </c>
      <c r="R44" s="77" t="s">
        <v>189</v>
      </c>
      <c r="S44" s="77" t="s">
        <v>189</v>
      </c>
      <c r="T44" s="77">
        <v>651</v>
      </c>
      <c r="U44" s="78">
        <v>1</v>
      </c>
      <c r="V44" s="78" t="s">
        <v>189</v>
      </c>
      <c r="W44" s="78" t="s">
        <v>189</v>
      </c>
      <c r="X44" s="78" t="s">
        <v>189</v>
      </c>
      <c r="Y44" s="78">
        <v>1</v>
      </c>
      <c r="Z44" s="75">
        <v>13</v>
      </c>
      <c r="AA44" s="75" t="s">
        <v>189</v>
      </c>
      <c r="AB44" s="75" t="s">
        <v>189</v>
      </c>
      <c r="AC44" s="75" t="s">
        <v>189</v>
      </c>
      <c r="AD44" s="75">
        <v>13</v>
      </c>
      <c r="AE44" s="75">
        <v>0</v>
      </c>
      <c r="AF44" s="75" t="s">
        <v>189</v>
      </c>
      <c r="AG44" s="75" t="s">
        <v>189</v>
      </c>
      <c r="AH44" s="75" t="s">
        <v>189</v>
      </c>
      <c r="AI44" s="75">
        <v>0</v>
      </c>
      <c r="AJ44" s="77">
        <v>25</v>
      </c>
      <c r="AK44" s="77" t="s">
        <v>189</v>
      </c>
      <c r="AL44" s="77" t="s">
        <v>189</v>
      </c>
      <c r="AM44" s="77" t="s">
        <v>189</v>
      </c>
      <c r="AN44" s="77">
        <v>25</v>
      </c>
      <c r="AO44" s="77" t="s">
        <v>189</v>
      </c>
      <c r="AP44" s="77" t="s">
        <v>189</v>
      </c>
      <c r="AQ44" s="77" t="s">
        <v>189</v>
      </c>
      <c r="AR44" s="77" t="s">
        <v>189</v>
      </c>
      <c r="AS44" s="77" t="s">
        <v>189</v>
      </c>
      <c r="AT44" s="79">
        <v>7</v>
      </c>
      <c r="AU44" s="79" t="s">
        <v>189</v>
      </c>
      <c r="AV44" s="79" t="s">
        <v>189</v>
      </c>
      <c r="AW44" s="79" t="s">
        <v>189</v>
      </c>
      <c r="AX44" s="74" t="s">
        <v>170</v>
      </c>
    </row>
    <row r="45" spans="1:50" hidden="1" x14ac:dyDescent="0.25">
      <c r="A45" s="72">
        <v>2017</v>
      </c>
      <c r="B45" s="73">
        <v>2008</v>
      </c>
      <c r="C45" s="74" t="s">
        <v>266</v>
      </c>
      <c r="D45" s="74" t="s">
        <v>267</v>
      </c>
      <c r="E45" s="74" t="s">
        <v>268</v>
      </c>
      <c r="F45" s="75">
        <v>403</v>
      </c>
      <c r="G45" s="75">
        <v>0</v>
      </c>
      <c r="H45" s="75">
        <v>0</v>
      </c>
      <c r="I45" s="75">
        <v>0</v>
      </c>
      <c r="J45" s="75">
        <v>403</v>
      </c>
      <c r="K45" s="76">
        <v>0</v>
      </c>
      <c r="L45" s="76">
        <v>0</v>
      </c>
      <c r="M45" s="76">
        <v>0</v>
      </c>
      <c r="N45" s="76">
        <v>0</v>
      </c>
      <c r="O45" s="76">
        <v>0</v>
      </c>
      <c r="P45" s="77">
        <v>4312</v>
      </c>
      <c r="Q45" s="77">
        <v>0</v>
      </c>
      <c r="R45" s="77">
        <v>0</v>
      </c>
      <c r="S45" s="77">
        <v>0</v>
      </c>
      <c r="T45" s="77">
        <v>4312</v>
      </c>
      <c r="U45" s="78">
        <v>0</v>
      </c>
      <c r="V45" s="78">
        <v>0</v>
      </c>
      <c r="W45" s="78">
        <v>0</v>
      </c>
      <c r="X45" s="78">
        <v>0</v>
      </c>
      <c r="Y45" s="78">
        <v>0</v>
      </c>
      <c r="Z45" s="75">
        <v>55</v>
      </c>
      <c r="AA45" s="75">
        <v>0</v>
      </c>
      <c r="AB45" s="75">
        <v>0</v>
      </c>
      <c r="AC45" s="75">
        <v>0</v>
      </c>
      <c r="AD45" s="75">
        <v>55</v>
      </c>
      <c r="AE45" s="75">
        <v>18</v>
      </c>
      <c r="AF45" s="75">
        <v>0</v>
      </c>
      <c r="AG45" s="75">
        <v>0</v>
      </c>
      <c r="AH45" s="75">
        <v>0</v>
      </c>
      <c r="AI45" s="75">
        <v>18</v>
      </c>
      <c r="AJ45" s="77">
        <v>55</v>
      </c>
      <c r="AK45" s="77">
        <v>0</v>
      </c>
      <c r="AL45" s="77">
        <v>0</v>
      </c>
      <c r="AM45" s="77">
        <v>0</v>
      </c>
      <c r="AN45" s="77">
        <v>55</v>
      </c>
      <c r="AO45" s="77">
        <v>18</v>
      </c>
      <c r="AP45" s="77">
        <v>0</v>
      </c>
      <c r="AQ45" s="77">
        <v>0</v>
      </c>
      <c r="AR45" s="77">
        <v>0</v>
      </c>
      <c r="AS45" s="77">
        <v>18</v>
      </c>
      <c r="AT45" s="79">
        <v>15</v>
      </c>
      <c r="AU45" s="79" t="s">
        <v>189</v>
      </c>
      <c r="AV45" s="79" t="s">
        <v>189</v>
      </c>
      <c r="AW45" s="79" t="s">
        <v>189</v>
      </c>
      <c r="AX45" s="74" t="s">
        <v>170</v>
      </c>
    </row>
    <row r="46" spans="1:50" hidden="1" x14ac:dyDescent="0.25">
      <c r="A46" s="72">
        <v>2017</v>
      </c>
      <c r="B46" s="73">
        <v>2089</v>
      </c>
      <c r="C46" s="74" t="s">
        <v>269</v>
      </c>
      <c r="D46" s="74" t="s">
        <v>270</v>
      </c>
      <c r="E46" s="74" t="s">
        <v>271</v>
      </c>
      <c r="F46" s="75">
        <v>26</v>
      </c>
      <c r="G46" s="75">
        <v>49</v>
      </c>
      <c r="H46" s="75">
        <v>0</v>
      </c>
      <c r="I46" s="75">
        <v>0</v>
      </c>
      <c r="J46" s="75">
        <v>75</v>
      </c>
      <c r="K46" s="76">
        <v>2E-3</v>
      </c>
      <c r="L46" s="76">
        <v>1.2999999999999999E-2</v>
      </c>
      <c r="M46" s="76">
        <v>0</v>
      </c>
      <c r="N46" s="76">
        <v>0</v>
      </c>
      <c r="O46" s="76">
        <v>1.4999999999999999E-2</v>
      </c>
      <c r="P46" s="77">
        <v>336</v>
      </c>
      <c r="Q46" s="77">
        <v>643</v>
      </c>
      <c r="R46" s="77">
        <v>0</v>
      </c>
      <c r="S46" s="77">
        <v>0</v>
      </c>
      <c r="T46" s="77">
        <v>979</v>
      </c>
      <c r="U46" s="78">
        <v>2E-3</v>
      </c>
      <c r="V46" s="78">
        <v>1.2999999999999999E-2</v>
      </c>
      <c r="W46" s="78">
        <v>0</v>
      </c>
      <c r="X46" s="78">
        <v>0</v>
      </c>
      <c r="Y46" s="78">
        <v>1.4999999999999999E-2</v>
      </c>
      <c r="Z46" s="75">
        <v>14</v>
      </c>
      <c r="AA46" s="75">
        <v>8</v>
      </c>
      <c r="AB46" s="75">
        <v>0</v>
      </c>
      <c r="AC46" s="75">
        <v>0</v>
      </c>
      <c r="AD46" s="75">
        <v>22</v>
      </c>
      <c r="AE46" s="75">
        <v>13.7</v>
      </c>
      <c r="AF46" s="75">
        <v>8.1</v>
      </c>
      <c r="AG46" s="75">
        <v>0</v>
      </c>
      <c r="AH46" s="75">
        <v>0</v>
      </c>
      <c r="AI46" s="75">
        <v>21.8</v>
      </c>
      <c r="AJ46" s="77">
        <v>14</v>
      </c>
      <c r="AK46" s="77">
        <v>8</v>
      </c>
      <c r="AL46" s="77">
        <v>0</v>
      </c>
      <c r="AM46" s="77">
        <v>0</v>
      </c>
      <c r="AN46" s="77">
        <v>22</v>
      </c>
      <c r="AO46" s="77">
        <v>13.7</v>
      </c>
      <c r="AP46" s="77">
        <v>8.1</v>
      </c>
      <c r="AQ46" s="77">
        <v>0</v>
      </c>
      <c r="AR46" s="77">
        <v>0</v>
      </c>
      <c r="AS46" s="77">
        <v>21.8</v>
      </c>
      <c r="AT46" s="79">
        <v>12.7</v>
      </c>
      <c r="AU46" s="79">
        <v>13</v>
      </c>
      <c r="AV46" s="79">
        <v>0</v>
      </c>
      <c r="AW46" s="79">
        <v>0</v>
      </c>
      <c r="AX46" s="74" t="s">
        <v>170</v>
      </c>
    </row>
    <row r="47" spans="1:50" hidden="1" x14ac:dyDescent="0.25">
      <c r="A47" s="72">
        <v>2017</v>
      </c>
      <c r="B47" s="73">
        <v>2182</v>
      </c>
      <c r="C47" s="74" t="s">
        <v>272</v>
      </c>
      <c r="D47" s="74" t="s">
        <v>191</v>
      </c>
      <c r="E47" s="74" t="s">
        <v>192</v>
      </c>
      <c r="F47" s="75">
        <v>104.5</v>
      </c>
      <c r="G47" s="75">
        <v>79.400000000000006</v>
      </c>
      <c r="H47" s="75">
        <v>89.6</v>
      </c>
      <c r="I47" s="75">
        <v>0</v>
      </c>
      <c r="J47" s="75">
        <v>273.5</v>
      </c>
      <c r="K47" s="76">
        <v>1.6E-2</v>
      </c>
      <c r="L47" s="76">
        <v>1.4E-2</v>
      </c>
      <c r="M47" s="76">
        <v>1.6E-2</v>
      </c>
      <c r="N47" s="76">
        <v>0</v>
      </c>
      <c r="O47" s="76">
        <v>4.5999999999999999E-2</v>
      </c>
      <c r="P47" s="77">
        <v>1358.4</v>
      </c>
      <c r="Q47" s="77">
        <v>951.1</v>
      </c>
      <c r="R47" s="77">
        <v>1072.5</v>
      </c>
      <c r="S47" s="77">
        <v>0</v>
      </c>
      <c r="T47" s="77">
        <v>3382</v>
      </c>
      <c r="U47" s="78">
        <v>1.6E-2</v>
      </c>
      <c r="V47" s="78">
        <v>1.4E-2</v>
      </c>
      <c r="W47" s="78">
        <v>1.6E-2</v>
      </c>
      <c r="X47" s="78">
        <v>0</v>
      </c>
      <c r="Y47" s="78">
        <v>4.5999999999999999E-2</v>
      </c>
      <c r="Z47" s="75">
        <v>9.5</v>
      </c>
      <c r="AA47" s="75">
        <v>4.5</v>
      </c>
      <c r="AB47" s="75">
        <v>5.0999999999999996</v>
      </c>
      <c r="AC47" s="75">
        <v>0</v>
      </c>
      <c r="AD47" s="75">
        <v>19.100000000000001</v>
      </c>
      <c r="AE47" s="75">
        <v>3.1</v>
      </c>
      <c r="AF47" s="75">
        <v>1.5</v>
      </c>
      <c r="AG47" s="75">
        <v>1.7</v>
      </c>
      <c r="AH47" s="75">
        <v>0</v>
      </c>
      <c r="AI47" s="75">
        <v>6.3</v>
      </c>
      <c r="AJ47" s="77">
        <v>9.5</v>
      </c>
      <c r="AK47" s="77">
        <v>4.5</v>
      </c>
      <c r="AL47" s="77">
        <v>5.0999999999999996</v>
      </c>
      <c r="AM47" s="77">
        <v>0</v>
      </c>
      <c r="AN47" s="77">
        <v>19.100000000000001</v>
      </c>
      <c r="AO47" s="77">
        <v>3.1</v>
      </c>
      <c r="AP47" s="77">
        <v>1.5</v>
      </c>
      <c r="AQ47" s="77">
        <v>1.7</v>
      </c>
      <c r="AR47" s="77">
        <v>0</v>
      </c>
      <c r="AS47" s="77">
        <v>6.3</v>
      </c>
      <c r="AT47" s="79">
        <v>13</v>
      </c>
      <c r="AU47" s="79">
        <v>12</v>
      </c>
      <c r="AV47" s="79">
        <v>12</v>
      </c>
      <c r="AW47" s="79">
        <v>0</v>
      </c>
      <c r="AX47" s="74" t="s">
        <v>170</v>
      </c>
    </row>
    <row r="48" spans="1:50" hidden="1" x14ac:dyDescent="0.25">
      <c r="A48" s="72">
        <v>2017</v>
      </c>
      <c r="B48" s="73">
        <v>2212</v>
      </c>
      <c r="C48" s="74" t="s">
        <v>273</v>
      </c>
      <c r="D48" s="74" t="s">
        <v>264</v>
      </c>
      <c r="E48" s="74" t="s">
        <v>265</v>
      </c>
      <c r="F48" s="75" t="s">
        <v>189</v>
      </c>
      <c r="G48" s="75" t="s">
        <v>189</v>
      </c>
      <c r="H48" s="75" t="s">
        <v>189</v>
      </c>
      <c r="I48" s="75" t="s">
        <v>189</v>
      </c>
      <c r="J48" s="75" t="s">
        <v>189</v>
      </c>
      <c r="K48" s="76">
        <v>6.0000000000000001E-3</v>
      </c>
      <c r="L48" s="76" t="s">
        <v>189</v>
      </c>
      <c r="M48" s="76" t="s">
        <v>189</v>
      </c>
      <c r="N48" s="76" t="s">
        <v>189</v>
      </c>
      <c r="O48" s="76">
        <v>6.0000000000000001E-3</v>
      </c>
      <c r="P48" s="77" t="s">
        <v>189</v>
      </c>
      <c r="Q48" s="77" t="s">
        <v>189</v>
      </c>
      <c r="R48" s="77" t="s">
        <v>189</v>
      </c>
      <c r="S48" s="77" t="s">
        <v>189</v>
      </c>
      <c r="T48" s="77" t="s">
        <v>189</v>
      </c>
      <c r="U48" s="78">
        <v>6.0000000000000001E-3</v>
      </c>
      <c r="V48" s="78" t="s">
        <v>189</v>
      </c>
      <c r="W48" s="78" t="s">
        <v>189</v>
      </c>
      <c r="X48" s="78" t="s">
        <v>189</v>
      </c>
      <c r="Y48" s="78">
        <v>6.0000000000000001E-3</v>
      </c>
      <c r="Z48" s="75" t="s">
        <v>189</v>
      </c>
      <c r="AA48" s="75" t="s">
        <v>189</v>
      </c>
      <c r="AB48" s="75" t="s">
        <v>189</v>
      </c>
      <c r="AC48" s="75" t="s">
        <v>189</v>
      </c>
      <c r="AD48" s="75" t="s">
        <v>189</v>
      </c>
      <c r="AE48" s="75">
        <v>1050</v>
      </c>
      <c r="AF48" s="75" t="s">
        <v>189</v>
      </c>
      <c r="AG48" s="75" t="s">
        <v>189</v>
      </c>
      <c r="AH48" s="75" t="s">
        <v>189</v>
      </c>
      <c r="AI48" s="75">
        <v>1050</v>
      </c>
      <c r="AJ48" s="77" t="s">
        <v>189</v>
      </c>
      <c r="AK48" s="77" t="s">
        <v>189</v>
      </c>
      <c r="AL48" s="77" t="s">
        <v>189</v>
      </c>
      <c r="AM48" s="77" t="s">
        <v>189</v>
      </c>
      <c r="AN48" s="77" t="s">
        <v>189</v>
      </c>
      <c r="AO48" s="77">
        <v>1050</v>
      </c>
      <c r="AP48" s="77" t="s">
        <v>189</v>
      </c>
      <c r="AQ48" s="77" t="s">
        <v>189</v>
      </c>
      <c r="AR48" s="77" t="s">
        <v>189</v>
      </c>
      <c r="AS48" s="77">
        <v>1050</v>
      </c>
      <c r="AT48" s="79" t="s">
        <v>189</v>
      </c>
      <c r="AU48" s="79" t="s">
        <v>189</v>
      </c>
      <c r="AV48" s="79" t="s">
        <v>189</v>
      </c>
      <c r="AW48" s="79" t="s">
        <v>189</v>
      </c>
      <c r="AX48" s="74" t="s">
        <v>170</v>
      </c>
    </row>
    <row r="49" spans="1:54" hidden="1" x14ac:dyDescent="0.25">
      <c r="A49" s="72">
        <v>2017</v>
      </c>
      <c r="B49" s="73">
        <v>2285</v>
      </c>
      <c r="C49" s="74" t="s">
        <v>274</v>
      </c>
      <c r="D49" s="74" t="s">
        <v>255</v>
      </c>
      <c r="E49" s="74" t="s">
        <v>275</v>
      </c>
      <c r="F49" s="75">
        <v>122.1</v>
      </c>
      <c r="G49" s="75">
        <v>1033.9000000000001</v>
      </c>
      <c r="H49" s="75">
        <v>3101.6</v>
      </c>
      <c r="I49" s="75">
        <v>0</v>
      </c>
      <c r="J49" s="75">
        <v>4257.6000000000004</v>
      </c>
      <c r="K49" s="76">
        <v>4.3999999999999997E-2</v>
      </c>
      <c r="L49" s="76">
        <v>0.16500000000000001</v>
      </c>
      <c r="M49" s="76">
        <v>0.495</v>
      </c>
      <c r="N49" s="76">
        <v>0</v>
      </c>
      <c r="O49" s="76">
        <v>0.70399999999999996</v>
      </c>
      <c r="P49" s="77">
        <v>1974.1</v>
      </c>
      <c r="Q49" s="77">
        <v>12766</v>
      </c>
      <c r="R49" s="77">
        <v>38297.9</v>
      </c>
      <c r="S49" s="77">
        <v>0</v>
      </c>
      <c r="T49" s="77">
        <v>53038</v>
      </c>
      <c r="U49" s="78">
        <v>4.3999999999999997E-2</v>
      </c>
      <c r="V49" s="78">
        <v>0.16500000000000001</v>
      </c>
      <c r="W49" s="78">
        <v>0.495</v>
      </c>
      <c r="X49" s="78">
        <v>0</v>
      </c>
      <c r="Y49" s="78">
        <v>0.70399999999999996</v>
      </c>
      <c r="Z49" s="75">
        <v>24</v>
      </c>
      <c r="AA49" s="75">
        <v>49.3</v>
      </c>
      <c r="AB49" s="75">
        <v>147.80000000000001</v>
      </c>
      <c r="AC49" s="75">
        <v>0</v>
      </c>
      <c r="AD49" s="75">
        <v>221.1</v>
      </c>
      <c r="AE49" s="75">
        <v>7.9</v>
      </c>
      <c r="AF49" s="75">
        <v>16.3</v>
      </c>
      <c r="AG49" s="75">
        <v>48.8</v>
      </c>
      <c r="AH49" s="75">
        <v>0</v>
      </c>
      <c r="AI49" s="75">
        <v>73</v>
      </c>
      <c r="AJ49" s="77">
        <v>24</v>
      </c>
      <c r="AK49" s="77">
        <v>49.3</v>
      </c>
      <c r="AL49" s="77">
        <v>147.80000000000001</v>
      </c>
      <c r="AM49" s="77">
        <v>0</v>
      </c>
      <c r="AN49" s="77">
        <v>221.1</v>
      </c>
      <c r="AO49" s="77">
        <v>7.9</v>
      </c>
      <c r="AP49" s="77">
        <v>16.3</v>
      </c>
      <c r="AQ49" s="77">
        <v>48.8</v>
      </c>
      <c r="AR49" s="77">
        <v>0</v>
      </c>
      <c r="AS49" s="77">
        <v>73</v>
      </c>
      <c r="AT49" s="79">
        <v>16.2</v>
      </c>
      <c r="AU49" s="79">
        <v>12.3</v>
      </c>
      <c r="AV49" s="79">
        <v>12.3</v>
      </c>
      <c r="AW49" s="79" t="s">
        <v>189</v>
      </c>
      <c r="AX49" s="74" t="s">
        <v>170</v>
      </c>
    </row>
    <row r="50" spans="1:54" hidden="1" x14ac:dyDescent="0.25">
      <c r="A50" s="72">
        <v>2017</v>
      </c>
      <c r="B50" s="73">
        <v>2442</v>
      </c>
      <c r="C50" s="74" t="s">
        <v>276</v>
      </c>
      <c r="D50" s="74" t="s">
        <v>230</v>
      </c>
      <c r="E50" s="74" t="s">
        <v>231</v>
      </c>
      <c r="F50" s="75">
        <v>380.04500000000002</v>
      </c>
      <c r="G50" s="75">
        <v>3512.05</v>
      </c>
      <c r="H50" s="75" t="s">
        <v>189</v>
      </c>
      <c r="I50" s="75" t="s">
        <v>189</v>
      </c>
      <c r="J50" s="75">
        <v>3892.0949999999998</v>
      </c>
      <c r="K50" s="76">
        <v>6.6000000000000003E-2</v>
      </c>
      <c r="L50" s="76">
        <v>0.93799999999999994</v>
      </c>
      <c r="M50" s="76" t="s">
        <v>189</v>
      </c>
      <c r="N50" s="76" t="s">
        <v>189</v>
      </c>
      <c r="O50" s="76">
        <v>1.004</v>
      </c>
      <c r="P50" s="77">
        <v>3800.45</v>
      </c>
      <c r="Q50" s="77">
        <v>35120.5</v>
      </c>
      <c r="R50" s="77" t="s">
        <v>189</v>
      </c>
      <c r="S50" s="77" t="s">
        <v>189</v>
      </c>
      <c r="T50" s="77">
        <v>38920.949999999997</v>
      </c>
      <c r="U50" s="78">
        <v>6.3E-2</v>
      </c>
      <c r="V50" s="78">
        <v>0.83099999999999996</v>
      </c>
      <c r="W50" s="78" t="s">
        <v>189</v>
      </c>
      <c r="X50" s="78" t="s">
        <v>189</v>
      </c>
      <c r="Y50" s="78">
        <v>0.89400000000000002</v>
      </c>
      <c r="Z50" s="75">
        <v>62.152999999999999</v>
      </c>
      <c r="AA50" s="75">
        <v>279.55399999999997</v>
      </c>
      <c r="AB50" s="75" t="s">
        <v>189</v>
      </c>
      <c r="AC50" s="75" t="s">
        <v>189</v>
      </c>
      <c r="AD50" s="75">
        <v>341.70699999999999</v>
      </c>
      <c r="AE50" s="75">
        <v>52.499000000000002</v>
      </c>
      <c r="AF50" s="75">
        <v>22.062999999999999</v>
      </c>
      <c r="AG50" s="75" t="s">
        <v>189</v>
      </c>
      <c r="AH50" s="75" t="s">
        <v>189</v>
      </c>
      <c r="AI50" s="75">
        <v>74.561999999999998</v>
      </c>
      <c r="AJ50" s="77">
        <v>62.152999999999999</v>
      </c>
      <c r="AK50" s="77">
        <v>279.55399999999997</v>
      </c>
      <c r="AL50" s="77" t="s">
        <v>189</v>
      </c>
      <c r="AM50" s="77" t="s">
        <v>189</v>
      </c>
      <c r="AN50" s="77">
        <v>341.70699999999999</v>
      </c>
      <c r="AO50" s="77">
        <v>52.499000000000002</v>
      </c>
      <c r="AP50" s="77">
        <v>22.062999999999999</v>
      </c>
      <c r="AQ50" s="77" t="s">
        <v>189</v>
      </c>
      <c r="AR50" s="77" t="s">
        <v>189</v>
      </c>
      <c r="AS50" s="77">
        <v>74.561999999999998</v>
      </c>
      <c r="AT50" s="79">
        <v>10</v>
      </c>
      <c r="AU50" s="79">
        <v>10</v>
      </c>
      <c r="AV50" s="79" t="s">
        <v>189</v>
      </c>
      <c r="AW50" s="79" t="s">
        <v>189</v>
      </c>
      <c r="AX50" s="74" t="s">
        <v>170</v>
      </c>
    </row>
    <row r="51" spans="1:54" hidden="1" x14ac:dyDescent="0.25">
      <c r="A51" s="72">
        <v>2017</v>
      </c>
      <c r="B51" s="73">
        <v>2507</v>
      </c>
      <c r="C51" s="74" t="s">
        <v>277</v>
      </c>
      <c r="D51" s="74" t="s">
        <v>199</v>
      </c>
      <c r="E51" s="74" t="s">
        <v>278</v>
      </c>
      <c r="F51" s="75">
        <v>6148</v>
      </c>
      <c r="G51" s="75">
        <v>7999</v>
      </c>
      <c r="H51" s="75" t="s">
        <v>189</v>
      </c>
      <c r="I51" s="75" t="s">
        <v>189</v>
      </c>
      <c r="J51" s="75">
        <v>14147</v>
      </c>
      <c r="K51" s="76">
        <v>1.3</v>
      </c>
      <c r="L51" s="76">
        <v>2.4</v>
      </c>
      <c r="M51" s="76" t="s">
        <v>189</v>
      </c>
      <c r="N51" s="76" t="s">
        <v>189</v>
      </c>
      <c r="O51" s="76">
        <v>3.7</v>
      </c>
      <c r="P51" s="77">
        <v>26654</v>
      </c>
      <c r="Q51" s="77">
        <v>91983</v>
      </c>
      <c r="R51" s="77" t="s">
        <v>189</v>
      </c>
      <c r="S51" s="77" t="s">
        <v>189</v>
      </c>
      <c r="T51" s="77">
        <v>118637</v>
      </c>
      <c r="U51" s="78">
        <v>1.3</v>
      </c>
      <c r="V51" s="78">
        <v>2.4</v>
      </c>
      <c r="W51" s="78" t="s">
        <v>189</v>
      </c>
      <c r="X51" s="78" t="s">
        <v>189</v>
      </c>
      <c r="Y51" s="78">
        <v>3.7</v>
      </c>
      <c r="Z51" s="75">
        <v>1924</v>
      </c>
      <c r="AA51" s="75">
        <v>1405</v>
      </c>
      <c r="AB51" s="75" t="s">
        <v>189</v>
      </c>
      <c r="AC51" s="75" t="s">
        <v>189</v>
      </c>
      <c r="AD51" s="75">
        <v>3329</v>
      </c>
      <c r="AE51" s="75">
        <v>356</v>
      </c>
      <c r="AF51" s="75">
        <v>925</v>
      </c>
      <c r="AG51" s="75" t="s">
        <v>189</v>
      </c>
      <c r="AH51" s="75" t="s">
        <v>189</v>
      </c>
      <c r="AI51" s="75">
        <v>1281</v>
      </c>
      <c r="AJ51" s="77">
        <v>1924</v>
      </c>
      <c r="AK51" s="77">
        <v>1405</v>
      </c>
      <c r="AL51" s="77" t="s">
        <v>189</v>
      </c>
      <c r="AM51" s="77" t="s">
        <v>189</v>
      </c>
      <c r="AN51" s="77">
        <v>3329</v>
      </c>
      <c r="AO51" s="77">
        <v>356</v>
      </c>
      <c r="AP51" s="77">
        <v>925</v>
      </c>
      <c r="AQ51" s="77" t="s">
        <v>189</v>
      </c>
      <c r="AR51" s="77" t="s">
        <v>189</v>
      </c>
      <c r="AS51" s="77">
        <v>1281</v>
      </c>
      <c r="AT51" s="79">
        <v>4.34</v>
      </c>
      <c r="AU51" s="79">
        <v>11.5</v>
      </c>
      <c r="AV51" s="79" t="s">
        <v>189</v>
      </c>
      <c r="AW51" s="79" t="s">
        <v>189</v>
      </c>
      <c r="AX51" s="74" t="s">
        <v>170</v>
      </c>
    </row>
    <row r="52" spans="1:54" hidden="1" x14ac:dyDescent="0.25">
      <c r="A52" s="72">
        <v>2017</v>
      </c>
      <c r="B52" s="73">
        <v>2548</v>
      </c>
      <c r="C52" s="74" t="s">
        <v>279</v>
      </c>
      <c r="D52" s="74" t="s">
        <v>280</v>
      </c>
      <c r="E52" s="74" t="s">
        <v>271</v>
      </c>
      <c r="F52" s="75">
        <v>2377</v>
      </c>
      <c r="G52" s="75">
        <v>4645</v>
      </c>
      <c r="H52" s="75">
        <v>0</v>
      </c>
      <c r="I52" s="75">
        <v>0</v>
      </c>
      <c r="J52" s="75">
        <v>7022</v>
      </c>
      <c r="K52" s="76">
        <v>0.16400000000000001</v>
      </c>
      <c r="L52" s="76">
        <v>0.54400000000000004</v>
      </c>
      <c r="M52" s="76">
        <v>0</v>
      </c>
      <c r="N52" s="76">
        <v>0</v>
      </c>
      <c r="O52" s="76">
        <v>0.70799999999999996</v>
      </c>
      <c r="P52" s="77">
        <v>35100</v>
      </c>
      <c r="Q52" s="77">
        <v>53336</v>
      </c>
      <c r="R52" s="77">
        <v>0</v>
      </c>
      <c r="S52" s="77">
        <v>0</v>
      </c>
      <c r="T52" s="77">
        <v>88436</v>
      </c>
      <c r="U52" s="78">
        <v>0.16400000000000001</v>
      </c>
      <c r="V52" s="78">
        <v>0.55100000000000005</v>
      </c>
      <c r="W52" s="78">
        <v>0</v>
      </c>
      <c r="X52" s="78">
        <v>0</v>
      </c>
      <c r="Y52" s="78">
        <v>0.71499999999999997</v>
      </c>
      <c r="Z52" s="75">
        <v>400</v>
      </c>
      <c r="AA52" s="75">
        <v>907</v>
      </c>
      <c r="AB52" s="75">
        <v>0</v>
      </c>
      <c r="AC52" s="75">
        <v>0</v>
      </c>
      <c r="AD52" s="75">
        <v>1307</v>
      </c>
      <c r="AE52" s="75">
        <v>414</v>
      </c>
      <c r="AF52" s="75">
        <v>746</v>
      </c>
      <c r="AG52" s="75">
        <v>0</v>
      </c>
      <c r="AH52" s="75">
        <v>0</v>
      </c>
      <c r="AI52" s="75">
        <v>1160</v>
      </c>
      <c r="AJ52" s="77">
        <v>400</v>
      </c>
      <c r="AK52" s="77">
        <v>907</v>
      </c>
      <c r="AL52" s="77">
        <v>0</v>
      </c>
      <c r="AM52" s="77">
        <v>0</v>
      </c>
      <c r="AN52" s="77">
        <v>1307</v>
      </c>
      <c r="AO52" s="77">
        <v>414</v>
      </c>
      <c r="AP52" s="77">
        <v>746</v>
      </c>
      <c r="AQ52" s="77">
        <v>0</v>
      </c>
      <c r="AR52" s="77">
        <v>0</v>
      </c>
      <c r="AS52" s="77">
        <v>1160</v>
      </c>
      <c r="AT52" s="79">
        <v>14.9</v>
      </c>
      <c r="AU52" s="79">
        <v>11.4</v>
      </c>
      <c r="AV52" s="79">
        <v>0</v>
      </c>
      <c r="AW52" s="79">
        <v>0</v>
      </c>
      <c r="AX52" s="74" t="s">
        <v>170</v>
      </c>
    </row>
    <row r="53" spans="1:54" hidden="1" x14ac:dyDescent="0.25">
      <c r="A53" s="72">
        <v>2017</v>
      </c>
      <c r="B53" s="73">
        <v>2599</v>
      </c>
      <c r="C53" s="74" t="s">
        <v>281</v>
      </c>
      <c r="D53" s="74" t="s">
        <v>282</v>
      </c>
      <c r="E53" s="74" t="s">
        <v>204</v>
      </c>
      <c r="F53" s="75">
        <v>18</v>
      </c>
      <c r="G53" s="75" t="s">
        <v>189</v>
      </c>
      <c r="H53" s="75">
        <v>256</v>
      </c>
      <c r="I53" s="75" t="s">
        <v>189</v>
      </c>
      <c r="J53" s="75">
        <v>274</v>
      </c>
      <c r="K53" s="76" t="s">
        <v>189</v>
      </c>
      <c r="L53" s="76" t="s">
        <v>189</v>
      </c>
      <c r="M53" s="76">
        <v>0.14199999999999999</v>
      </c>
      <c r="N53" s="76" t="s">
        <v>189</v>
      </c>
      <c r="O53" s="76">
        <v>0.14199999999999999</v>
      </c>
      <c r="P53" s="77">
        <v>344</v>
      </c>
      <c r="Q53" s="77" t="s">
        <v>189</v>
      </c>
      <c r="R53" s="77">
        <v>2685</v>
      </c>
      <c r="S53" s="77" t="s">
        <v>189</v>
      </c>
      <c r="T53" s="77">
        <v>3029</v>
      </c>
      <c r="U53" s="78" t="s">
        <v>189</v>
      </c>
      <c r="V53" s="78" t="s">
        <v>189</v>
      </c>
      <c r="W53" s="78">
        <v>0.14199999999999999</v>
      </c>
      <c r="X53" s="78" t="s">
        <v>189</v>
      </c>
      <c r="Y53" s="78">
        <v>0.14199999999999999</v>
      </c>
      <c r="Z53" s="75">
        <v>3</v>
      </c>
      <c r="AA53" s="75" t="s">
        <v>189</v>
      </c>
      <c r="AB53" s="75">
        <v>23</v>
      </c>
      <c r="AC53" s="75" t="s">
        <v>189</v>
      </c>
      <c r="AD53" s="75">
        <v>26</v>
      </c>
      <c r="AE53" s="75">
        <v>2</v>
      </c>
      <c r="AF53" s="75" t="s">
        <v>189</v>
      </c>
      <c r="AG53" s="75">
        <v>4</v>
      </c>
      <c r="AH53" s="75" t="s">
        <v>189</v>
      </c>
      <c r="AI53" s="75">
        <v>6</v>
      </c>
      <c r="AJ53" s="77">
        <v>3</v>
      </c>
      <c r="AK53" s="77" t="s">
        <v>189</v>
      </c>
      <c r="AL53" s="77">
        <v>23</v>
      </c>
      <c r="AM53" s="77" t="s">
        <v>189</v>
      </c>
      <c r="AN53" s="77">
        <v>26</v>
      </c>
      <c r="AO53" s="77">
        <v>2</v>
      </c>
      <c r="AP53" s="77" t="s">
        <v>189</v>
      </c>
      <c r="AQ53" s="77">
        <v>4</v>
      </c>
      <c r="AR53" s="77" t="s">
        <v>189</v>
      </c>
      <c r="AS53" s="77">
        <v>6</v>
      </c>
      <c r="AT53" s="79">
        <v>19</v>
      </c>
      <c r="AU53" s="79" t="s">
        <v>189</v>
      </c>
      <c r="AV53" s="79">
        <v>10</v>
      </c>
      <c r="AW53" s="79" t="s">
        <v>189</v>
      </c>
      <c r="AX53" s="74" t="s">
        <v>170</v>
      </c>
    </row>
    <row r="54" spans="1:54" hidden="1" x14ac:dyDescent="0.25">
      <c r="A54" s="72">
        <v>2017</v>
      </c>
      <c r="B54" s="73">
        <v>2643</v>
      </c>
      <c r="C54" s="74" t="s">
        <v>283</v>
      </c>
      <c r="D54" s="74" t="s">
        <v>282</v>
      </c>
      <c r="E54" s="74" t="s">
        <v>204</v>
      </c>
      <c r="F54" s="75">
        <v>94.287999999999997</v>
      </c>
      <c r="G54" s="75">
        <v>198.601</v>
      </c>
      <c r="H54" s="75">
        <v>16.422999999999998</v>
      </c>
      <c r="I54" s="75">
        <v>0</v>
      </c>
      <c r="J54" s="75">
        <v>309.31200000000001</v>
      </c>
      <c r="K54" s="76">
        <v>2.7E-2</v>
      </c>
      <c r="L54" s="76">
        <v>2.8000000000000001E-2</v>
      </c>
      <c r="M54" s="76">
        <v>1E-3</v>
      </c>
      <c r="N54" s="76">
        <v>0</v>
      </c>
      <c r="O54" s="76">
        <v>5.6000000000000001E-2</v>
      </c>
      <c r="P54" s="77">
        <v>1729.99</v>
      </c>
      <c r="Q54" s="77">
        <v>2184.6109999999999</v>
      </c>
      <c r="R54" s="77">
        <v>169.79499999999999</v>
      </c>
      <c r="S54" s="77">
        <v>0</v>
      </c>
      <c r="T54" s="77">
        <v>4084.3960000000002</v>
      </c>
      <c r="U54" s="78">
        <v>2.7E-2</v>
      </c>
      <c r="V54" s="78">
        <v>2.8000000000000001E-2</v>
      </c>
      <c r="W54" s="78">
        <v>1E-3</v>
      </c>
      <c r="X54" s="78">
        <v>0</v>
      </c>
      <c r="Y54" s="78">
        <v>5.6000000000000001E-2</v>
      </c>
      <c r="Z54" s="75">
        <v>11.000999999999999</v>
      </c>
      <c r="AA54" s="75">
        <v>10.17</v>
      </c>
      <c r="AB54" s="75">
        <v>1.18</v>
      </c>
      <c r="AC54" s="75">
        <v>0</v>
      </c>
      <c r="AD54" s="75">
        <v>22.350999999999999</v>
      </c>
      <c r="AE54" s="75">
        <v>2.14</v>
      </c>
      <c r="AF54" s="75">
        <v>4.3609999999999998</v>
      </c>
      <c r="AG54" s="75">
        <v>1.6359999999999999</v>
      </c>
      <c r="AH54" s="75">
        <v>0</v>
      </c>
      <c r="AI54" s="75">
        <v>8.1370000000000005</v>
      </c>
      <c r="AJ54" s="77">
        <v>11.000999999999999</v>
      </c>
      <c r="AK54" s="77">
        <v>10.17</v>
      </c>
      <c r="AL54" s="77">
        <v>1.18</v>
      </c>
      <c r="AM54" s="77">
        <v>0</v>
      </c>
      <c r="AN54" s="77">
        <v>22.350999999999999</v>
      </c>
      <c r="AO54" s="77">
        <v>2.14</v>
      </c>
      <c r="AP54" s="77">
        <v>4.3609999999999998</v>
      </c>
      <c r="AQ54" s="77">
        <v>1.6359999999999999</v>
      </c>
      <c r="AR54" s="77">
        <v>0</v>
      </c>
      <c r="AS54" s="77">
        <v>8.1370000000000005</v>
      </c>
      <c r="AT54" s="79">
        <v>18.350000000000001</v>
      </c>
      <c r="AU54" s="79">
        <v>11</v>
      </c>
      <c r="AV54" s="79">
        <v>10.34</v>
      </c>
      <c r="AW54" s="79">
        <v>0</v>
      </c>
      <c r="AX54" s="74" t="s">
        <v>170</v>
      </c>
    </row>
    <row r="55" spans="1:54" hidden="1" x14ac:dyDescent="0.25">
      <c r="A55" s="72">
        <v>2017</v>
      </c>
      <c r="B55" s="73">
        <v>2655</v>
      </c>
      <c r="C55" s="74" t="s">
        <v>284</v>
      </c>
      <c r="D55" s="74" t="s">
        <v>255</v>
      </c>
      <c r="E55" s="74" t="s">
        <v>275</v>
      </c>
      <c r="F55" s="75">
        <v>1.5</v>
      </c>
      <c r="G55" s="75" t="s">
        <v>189</v>
      </c>
      <c r="H55" s="75" t="s">
        <v>189</v>
      </c>
      <c r="I55" s="75" t="s">
        <v>189</v>
      </c>
      <c r="J55" s="75">
        <v>1.5</v>
      </c>
      <c r="K55" s="76">
        <v>0.3</v>
      </c>
      <c r="L55" s="76" t="s">
        <v>189</v>
      </c>
      <c r="M55" s="76" t="s">
        <v>189</v>
      </c>
      <c r="N55" s="76" t="s">
        <v>189</v>
      </c>
      <c r="O55" s="76">
        <v>0.3</v>
      </c>
      <c r="P55" s="77">
        <v>11.5</v>
      </c>
      <c r="Q55" s="77" t="s">
        <v>189</v>
      </c>
      <c r="R55" s="77" t="s">
        <v>189</v>
      </c>
      <c r="S55" s="77" t="s">
        <v>189</v>
      </c>
      <c r="T55" s="77">
        <v>11.5</v>
      </c>
      <c r="U55" s="78">
        <v>0.3</v>
      </c>
      <c r="V55" s="78" t="s">
        <v>189</v>
      </c>
      <c r="W55" s="78" t="s">
        <v>189</v>
      </c>
      <c r="X55" s="78" t="s">
        <v>189</v>
      </c>
      <c r="Y55" s="78">
        <v>0.3</v>
      </c>
      <c r="Z55" s="75">
        <v>21</v>
      </c>
      <c r="AA55" s="75" t="s">
        <v>189</v>
      </c>
      <c r="AB55" s="75" t="s">
        <v>189</v>
      </c>
      <c r="AC55" s="75" t="s">
        <v>189</v>
      </c>
      <c r="AD55" s="75">
        <v>21</v>
      </c>
      <c r="AE55" s="75">
        <v>5</v>
      </c>
      <c r="AF55" s="75" t="s">
        <v>189</v>
      </c>
      <c r="AG55" s="75" t="s">
        <v>189</v>
      </c>
      <c r="AH55" s="75" t="s">
        <v>189</v>
      </c>
      <c r="AI55" s="75">
        <v>5</v>
      </c>
      <c r="AJ55" s="77">
        <v>33</v>
      </c>
      <c r="AK55" s="77" t="s">
        <v>189</v>
      </c>
      <c r="AL55" s="77" t="s">
        <v>189</v>
      </c>
      <c r="AM55" s="77" t="s">
        <v>189</v>
      </c>
      <c r="AN55" s="77">
        <v>33</v>
      </c>
      <c r="AO55" s="77">
        <v>23</v>
      </c>
      <c r="AP55" s="77" t="s">
        <v>189</v>
      </c>
      <c r="AQ55" s="77" t="s">
        <v>189</v>
      </c>
      <c r="AR55" s="77" t="s">
        <v>189</v>
      </c>
      <c r="AS55" s="77">
        <v>23</v>
      </c>
      <c r="AT55" s="79">
        <v>10</v>
      </c>
      <c r="AU55" s="79" t="s">
        <v>189</v>
      </c>
      <c r="AV55" s="79" t="s">
        <v>189</v>
      </c>
      <c r="AW55" s="79" t="s">
        <v>189</v>
      </c>
      <c r="AX55" s="74" t="s">
        <v>170</v>
      </c>
    </row>
    <row r="56" spans="1:54" hidden="1" x14ac:dyDescent="0.25">
      <c r="A56" s="72">
        <v>2017</v>
      </c>
      <c r="B56" s="73">
        <v>2955</v>
      </c>
      <c r="C56" s="74" t="s">
        <v>285</v>
      </c>
      <c r="D56" s="74" t="s">
        <v>238</v>
      </c>
      <c r="E56" s="74" t="s">
        <v>286</v>
      </c>
      <c r="F56" s="75">
        <v>255.17099999999999</v>
      </c>
      <c r="G56" s="75">
        <v>498.34199999999998</v>
      </c>
      <c r="H56" s="75">
        <v>723.15899999999999</v>
      </c>
      <c r="I56" s="75">
        <v>0</v>
      </c>
      <c r="J56" s="75">
        <v>1476.672</v>
      </c>
      <c r="K56" s="76">
        <v>0</v>
      </c>
      <c r="L56" s="76">
        <v>0</v>
      </c>
      <c r="M56" s="76">
        <v>0</v>
      </c>
      <c r="N56" s="76">
        <v>0</v>
      </c>
      <c r="O56" s="76">
        <v>0</v>
      </c>
      <c r="P56" s="77">
        <v>4336.0810000000001</v>
      </c>
      <c r="Q56" s="77">
        <v>4983.4229999999998</v>
      </c>
      <c r="R56" s="77">
        <v>7231.5910000000003</v>
      </c>
      <c r="S56" s="77">
        <v>0</v>
      </c>
      <c r="T56" s="77">
        <v>16551.095000000001</v>
      </c>
      <c r="U56" s="78">
        <v>0</v>
      </c>
      <c r="V56" s="78">
        <v>0</v>
      </c>
      <c r="W56" s="78">
        <v>0</v>
      </c>
      <c r="X56" s="78">
        <v>0</v>
      </c>
      <c r="Y56" s="78">
        <v>0</v>
      </c>
      <c r="Z56" s="75">
        <v>83.89</v>
      </c>
      <c r="AA56" s="75">
        <v>74.319999999999993</v>
      </c>
      <c r="AB56" s="75">
        <v>157.422</v>
      </c>
      <c r="AC56" s="75">
        <v>0</v>
      </c>
      <c r="AD56" s="75">
        <v>315.63200000000001</v>
      </c>
      <c r="AE56" s="75">
        <v>4.5620000000000003</v>
      </c>
      <c r="AF56" s="75">
        <v>8.9090000000000007</v>
      </c>
      <c r="AG56" s="75">
        <v>12.929</v>
      </c>
      <c r="AH56" s="75">
        <v>0</v>
      </c>
      <c r="AI56" s="75">
        <v>26.4</v>
      </c>
      <c r="AJ56" s="77">
        <v>83.89</v>
      </c>
      <c r="AK56" s="77">
        <v>74.319999999999993</v>
      </c>
      <c r="AL56" s="77">
        <v>157.422</v>
      </c>
      <c r="AM56" s="77">
        <v>0</v>
      </c>
      <c r="AN56" s="77">
        <v>315.63200000000001</v>
      </c>
      <c r="AO56" s="77">
        <v>4.5620000000000003</v>
      </c>
      <c r="AP56" s="77">
        <v>8.9090000000000007</v>
      </c>
      <c r="AQ56" s="77">
        <v>12.929</v>
      </c>
      <c r="AR56" s="77">
        <v>0</v>
      </c>
      <c r="AS56" s="77">
        <v>26.4</v>
      </c>
      <c r="AT56" s="79">
        <v>2.9359999999999999</v>
      </c>
      <c r="AU56" s="79">
        <v>3.375</v>
      </c>
      <c r="AV56" s="79">
        <v>4.8970000000000002</v>
      </c>
      <c r="AW56" s="79">
        <v>0</v>
      </c>
      <c r="AX56" s="74" t="s">
        <v>170</v>
      </c>
    </row>
    <row r="57" spans="1:54" hidden="1" x14ac:dyDescent="0.25">
      <c r="A57" s="72">
        <v>2017</v>
      </c>
      <c r="B57" s="73">
        <v>3046</v>
      </c>
      <c r="C57" s="74" t="s">
        <v>287</v>
      </c>
      <c r="D57" s="74" t="s">
        <v>264</v>
      </c>
      <c r="E57" s="74" t="s">
        <v>288</v>
      </c>
      <c r="F57" s="75">
        <v>240445.11</v>
      </c>
      <c r="G57" s="75">
        <v>135831.75</v>
      </c>
      <c r="H57" s="75" t="s">
        <v>189</v>
      </c>
      <c r="I57" s="75" t="s">
        <v>189</v>
      </c>
      <c r="J57" s="75">
        <v>376276.86</v>
      </c>
      <c r="K57" s="76">
        <v>45.31</v>
      </c>
      <c r="L57" s="76">
        <v>20.85</v>
      </c>
      <c r="M57" s="76" t="s">
        <v>189</v>
      </c>
      <c r="N57" s="76" t="s">
        <v>189</v>
      </c>
      <c r="O57" s="76">
        <v>66.16</v>
      </c>
      <c r="P57" s="77">
        <v>880918.41</v>
      </c>
      <c r="Q57" s="77">
        <v>1632210.47</v>
      </c>
      <c r="R57" s="77" t="s">
        <v>189</v>
      </c>
      <c r="S57" s="77" t="s">
        <v>189</v>
      </c>
      <c r="T57" s="77">
        <v>2513128.88</v>
      </c>
      <c r="U57" s="78">
        <v>45.31</v>
      </c>
      <c r="V57" s="78">
        <v>20.85</v>
      </c>
      <c r="W57" s="78" t="s">
        <v>189</v>
      </c>
      <c r="X57" s="78" t="s">
        <v>189</v>
      </c>
      <c r="Y57" s="78">
        <v>66.16</v>
      </c>
      <c r="Z57" s="75">
        <v>24142</v>
      </c>
      <c r="AA57" s="75">
        <v>22295</v>
      </c>
      <c r="AB57" s="75" t="s">
        <v>189</v>
      </c>
      <c r="AC57" s="75" t="s">
        <v>189</v>
      </c>
      <c r="AD57" s="75">
        <v>46437</v>
      </c>
      <c r="AE57" s="75">
        <v>14665</v>
      </c>
      <c r="AF57" s="75">
        <v>5108</v>
      </c>
      <c r="AG57" s="75" t="s">
        <v>189</v>
      </c>
      <c r="AH57" s="75" t="s">
        <v>189</v>
      </c>
      <c r="AI57" s="75">
        <v>19773</v>
      </c>
      <c r="AJ57" s="77">
        <v>24142</v>
      </c>
      <c r="AK57" s="77">
        <v>22295</v>
      </c>
      <c r="AL57" s="77" t="s">
        <v>189</v>
      </c>
      <c r="AM57" s="77" t="s">
        <v>189</v>
      </c>
      <c r="AN57" s="77">
        <v>46437</v>
      </c>
      <c r="AO57" s="77">
        <v>14665</v>
      </c>
      <c r="AP57" s="77">
        <v>5108</v>
      </c>
      <c r="AQ57" s="77" t="s">
        <v>189</v>
      </c>
      <c r="AR57" s="77" t="s">
        <v>189</v>
      </c>
      <c r="AS57" s="77">
        <v>19773</v>
      </c>
      <c r="AT57" s="79">
        <v>3.7</v>
      </c>
      <c r="AU57" s="79">
        <v>12</v>
      </c>
      <c r="AV57" s="79" t="s">
        <v>189</v>
      </c>
      <c r="AW57" s="79" t="s">
        <v>189</v>
      </c>
      <c r="AX57" s="74" t="s">
        <v>170</v>
      </c>
    </row>
    <row r="58" spans="1:54" hidden="1" x14ac:dyDescent="0.25">
      <c r="A58" s="72">
        <v>2017</v>
      </c>
      <c r="B58" s="73">
        <v>3046</v>
      </c>
      <c r="C58" s="74" t="s">
        <v>287</v>
      </c>
      <c r="D58" s="74" t="s">
        <v>257</v>
      </c>
      <c r="E58" s="74" t="s">
        <v>288</v>
      </c>
      <c r="F58" s="75">
        <v>41933.18</v>
      </c>
      <c r="G58" s="75">
        <v>23688.799999999999</v>
      </c>
      <c r="H58" s="75" t="s">
        <v>189</v>
      </c>
      <c r="I58" s="75" t="s">
        <v>189</v>
      </c>
      <c r="J58" s="75">
        <v>65621.98</v>
      </c>
      <c r="K58" s="76">
        <v>7.9</v>
      </c>
      <c r="L58" s="76">
        <v>3.64</v>
      </c>
      <c r="M58" s="76" t="s">
        <v>189</v>
      </c>
      <c r="N58" s="76" t="s">
        <v>189</v>
      </c>
      <c r="O58" s="76">
        <v>11.54</v>
      </c>
      <c r="P58" s="77">
        <v>153630.51999999999</v>
      </c>
      <c r="Q58" s="77">
        <v>284654.44</v>
      </c>
      <c r="R58" s="77" t="s">
        <v>189</v>
      </c>
      <c r="S58" s="77" t="s">
        <v>189</v>
      </c>
      <c r="T58" s="77">
        <v>438284.96</v>
      </c>
      <c r="U58" s="78">
        <v>7.9</v>
      </c>
      <c r="V58" s="78">
        <v>3.64</v>
      </c>
      <c r="W58" s="78" t="s">
        <v>189</v>
      </c>
      <c r="X58" s="78" t="s">
        <v>189</v>
      </c>
      <c r="Y58" s="78">
        <v>11.54</v>
      </c>
      <c r="Z58" s="75">
        <v>4210</v>
      </c>
      <c r="AA58" s="75">
        <v>3888</v>
      </c>
      <c r="AB58" s="75" t="s">
        <v>189</v>
      </c>
      <c r="AC58" s="75" t="s">
        <v>189</v>
      </c>
      <c r="AD58" s="75">
        <v>8098</v>
      </c>
      <c r="AE58" s="75">
        <v>2558</v>
      </c>
      <c r="AF58" s="75">
        <v>891</v>
      </c>
      <c r="AG58" s="75" t="s">
        <v>189</v>
      </c>
      <c r="AH58" s="75" t="s">
        <v>189</v>
      </c>
      <c r="AI58" s="75">
        <v>3449</v>
      </c>
      <c r="AJ58" s="77">
        <v>4210</v>
      </c>
      <c r="AK58" s="77">
        <v>3888</v>
      </c>
      <c r="AL58" s="77" t="s">
        <v>189</v>
      </c>
      <c r="AM58" s="77" t="s">
        <v>189</v>
      </c>
      <c r="AN58" s="77">
        <v>8098</v>
      </c>
      <c r="AO58" s="77">
        <v>2558</v>
      </c>
      <c r="AP58" s="77">
        <v>891</v>
      </c>
      <c r="AQ58" s="77" t="s">
        <v>189</v>
      </c>
      <c r="AR58" s="77" t="s">
        <v>189</v>
      </c>
      <c r="AS58" s="77">
        <v>3449</v>
      </c>
      <c r="AT58" s="79">
        <v>3.7</v>
      </c>
      <c r="AU58" s="79">
        <v>12</v>
      </c>
      <c r="AV58" s="79" t="s">
        <v>189</v>
      </c>
      <c r="AW58" s="79" t="s">
        <v>189</v>
      </c>
      <c r="AX58" s="74" t="s">
        <v>170</v>
      </c>
    </row>
    <row r="59" spans="1:54" hidden="1" x14ac:dyDescent="0.25">
      <c r="A59" s="72">
        <v>2017</v>
      </c>
      <c r="B59" s="73">
        <v>3107</v>
      </c>
      <c r="C59" s="74" t="s">
        <v>289</v>
      </c>
      <c r="D59" s="74" t="s">
        <v>264</v>
      </c>
      <c r="E59" s="74" t="s">
        <v>288</v>
      </c>
      <c r="F59" s="75">
        <v>17.456</v>
      </c>
      <c r="G59" s="75">
        <v>424.25900000000001</v>
      </c>
      <c r="H59" s="75" t="s">
        <v>189</v>
      </c>
      <c r="I59" s="75" t="s">
        <v>189</v>
      </c>
      <c r="J59" s="75">
        <v>441.71499999999997</v>
      </c>
      <c r="K59" s="76" t="s">
        <v>189</v>
      </c>
      <c r="L59" s="76" t="s">
        <v>189</v>
      </c>
      <c r="M59" s="76" t="s">
        <v>189</v>
      </c>
      <c r="N59" s="76" t="s">
        <v>189</v>
      </c>
      <c r="O59" s="76" t="s">
        <v>189</v>
      </c>
      <c r="P59" s="77">
        <v>199.79900000000001</v>
      </c>
      <c r="Q59" s="77">
        <v>7212.4059999999999</v>
      </c>
      <c r="R59" s="77" t="s">
        <v>189</v>
      </c>
      <c r="S59" s="77" t="s">
        <v>189</v>
      </c>
      <c r="T59" s="77">
        <v>7412.2049999999999</v>
      </c>
      <c r="U59" s="78" t="s">
        <v>189</v>
      </c>
      <c r="V59" s="78" t="s">
        <v>189</v>
      </c>
      <c r="W59" s="78" t="s">
        <v>189</v>
      </c>
      <c r="X59" s="78" t="s">
        <v>189</v>
      </c>
      <c r="Y59" s="78" t="s">
        <v>189</v>
      </c>
      <c r="Z59" s="75">
        <v>1.4</v>
      </c>
      <c r="AA59" s="75" t="s">
        <v>189</v>
      </c>
      <c r="AB59" s="75" t="s">
        <v>189</v>
      </c>
      <c r="AC59" s="75" t="s">
        <v>189</v>
      </c>
      <c r="AD59" s="75">
        <v>1.4</v>
      </c>
      <c r="AE59" s="75" t="s">
        <v>189</v>
      </c>
      <c r="AF59" s="75">
        <v>229.27</v>
      </c>
      <c r="AG59" s="75" t="s">
        <v>189</v>
      </c>
      <c r="AH59" s="75" t="s">
        <v>189</v>
      </c>
      <c r="AI59" s="75">
        <v>229.27</v>
      </c>
      <c r="AJ59" s="77">
        <v>1.4</v>
      </c>
      <c r="AK59" s="77">
        <v>0</v>
      </c>
      <c r="AL59" s="77" t="s">
        <v>189</v>
      </c>
      <c r="AM59" s="77" t="s">
        <v>189</v>
      </c>
      <c r="AN59" s="77">
        <v>1.4</v>
      </c>
      <c r="AO59" s="77" t="s">
        <v>189</v>
      </c>
      <c r="AP59" s="77">
        <v>245.88</v>
      </c>
      <c r="AQ59" s="77" t="s">
        <v>189</v>
      </c>
      <c r="AR59" s="77" t="s">
        <v>189</v>
      </c>
      <c r="AS59" s="77">
        <v>245.88</v>
      </c>
      <c r="AT59" s="79">
        <v>9.5</v>
      </c>
      <c r="AU59" s="79">
        <v>17</v>
      </c>
      <c r="AV59" s="79" t="s">
        <v>189</v>
      </c>
      <c r="AW59" s="79" t="s">
        <v>189</v>
      </c>
      <c r="AX59" s="74" t="s">
        <v>290</v>
      </c>
    </row>
    <row r="60" spans="1:54" hidden="1" x14ac:dyDescent="0.25">
      <c r="A60" s="72">
        <v>2017</v>
      </c>
      <c r="B60" s="73">
        <v>3203</v>
      </c>
      <c r="C60" s="74" t="s">
        <v>291</v>
      </c>
      <c r="D60" s="74" t="s">
        <v>203</v>
      </c>
      <c r="E60" s="74" t="s">
        <v>192</v>
      </c>
      <c r="F60" s="75">
        <v>1586.42</v>
      </c>
      <c r="G60" s="75">
        <v>1417.97</v>
      </c>
      <c r="H60" s="75">
        <v>126.04</v>
      </c>
      <c r="I60" s="75" t="s">
        <v>189</v>
      </c>
      <c r="J60" s="75">
        <v>3130.43</v>
      </c>
      <c r="K60" s="76">
        <v>0.64300000000000002</v>
      </c>
      <c r="L60" s="76">
        <v>0.34300000000000003</v>
      </c>
      <c r="M60" s="76">
        <v>8.9999999999999993E-3</v>
      </c>
      <c r="N60" s="76" t="s">
        <v>189</v>
      </c>
      <c r="O60" s="76">
        <v>0.995</v>
      </c>
      <c r="P60" s="77">
        <v>36797</v>
      </c>
      <c r="Q60" s="77">
        <v>19969</v>
      </c>
      <c r="R60" s="77">
        <v>1891</v>
      </c>
      <c r="S60" s="77" t="s">
        <v>189</v>
      </c>
      <c r="T60" s="77">
        <v>58657</v>
      </c>
      <c r="U60" s="78">
        <v>0.65400000000000003</v>
      </c>
      <c r="V60" s="78">
        <v>0.29099999999999998</v>
      </c>
      <c r="W60" s="78">
        <v>8.9999999999999993E-3</v>
      </c>
      <c r="X60" s="78" t="s">
        <v>189</v>
      </c>
      <c r="Y60" s="78">
        <v>0.95399999999999996</v>
      </c>
      <c r="Z60" s="75">
        <v>356.59500000000003</v>
      </c>
      <c r="AA60" s="75">
        <v>256.49799999999999</v>
      </c>
      <c r="AB60" s="75">
        <v>12.513</v>
      </c>
      <c r="AC60" s="75" t="s">
        <v>189</v>
      </c>
      <c r="AD60" s="75">
        <v>625.60599999999999</v>
      </c>
      <c r="AE60" s="75">
        <v>153.77500000000001</v>
      </c>
      <c r="AF60" s="75">
        <v>91.620999999999995</v>
      </c>
      <c r="AG60" s="75">
        <v>2.2290000000000001</v>
      </c>
      <c r="AH60" s="75" t="s">
        <v>189</v>
      </c>
      <c r="AI60" s="75">
        <v>247.625</v>
      </c>
      <c r="AJ60" s="77">
        <v>356.59500000000003</v>
      </c>
      <c r="AK60" s="77">
        <v>256.49799999999999</v>
      </c>
      <c r="AL60" s="77">
        <v>12.513</v>
      </c>
      <c r="AM60" s="77" t="s">
        <v>189</v>
      </c>
      <c r="AN60" s="77">
        <v>625.60599999999999</v>
      </c>
      <c r="AO60" s="77">
        <v>153.77500000000001</v>
      </c>
      <c r="AP60" s="77">
        <v>91.620999999999995</v>
      </c>
      <c r="AQ60" s="77">
        <v>2.2290000000000001</v>
      </c>
      <c r="AR60" s="77" t="s">
        <v>189</v>
      </c>
      <c r="AS60" s="77">
        <v>247.625</v>
      </c>
      <c r="AT60" s="79">
        <v>23.195</v>
      </c>
      <c r="AU60" s="79">
        <v>14.083</v>
      </c>
      <c r="AV60" s="79">
        <v>15</v>
      </c>
      <c r="AW60" s="79" t="s">
        <v>189</v>
      </c>
      <c r="AX60" s="74" t="s">
        <v>170</v>
      </c>
    </row>
    <row r="61" spans="1:54" hidden="1" x14ac:dyDescent="0.25">
      <c r="A61" s="72">
        <v>2017</v>
      </c>
      <c r="B61" s="73">
        <v>3205</v>
      </c>
      <c r="C61" s="74" t="s">
        <v>292</v>
      </c>
      <c r="D61" s="74" t="s">
        <v>282</v>
      </c>
      <c r="E61" s="74" t="s">
        <v>204</v>
      </c>
      <c r="F61" s="75">
        <v>79</v>
      </c>
      <c r="G61" s="75">
        <v>121</v>
      </c>
      <c r="H61" s="75">
        <v>0</v>
      </c>
      <c r="I61" s="75">
        <v>0</v>
      </c>
      <c r="J61" s="75">
        <v>200</v>
      </c>
      <c r="K61" s="76" t="s">
        <v>189</v>
      </c>
      <c r="L61" s="76" t="s">
        <v>189</v>
      </c>
      <c r="M61" s="76" t="s">
        <v>189</v>
      </c>
      <c r="N61" s="76" t="s">
        <v>189</v>
      </c>
      <c r="O61" s="76" t="s">
        <v>189</v>
      </c>
      <c r="P61" s="77">
        <v>1331</v>
      </c>
      <c r="Q61" s="77">
        <v>1332</v>
      </c>
      <c r="R61" s="77">
        <v>0</v>
      </c>
      <c r="S61" s="77">
        <v>0</v>
      </c>
      <c r="T61" s="77">
        <v>2663</v>
      </c>
      <c r="U61" s="78" t="s">
        <v>189</v>
      </c>
      <c r="V61" s="78" t="s">
        <v>189</v>
      </c>
      <c r="W61" s="78" t="s">
        <v>189</v>
      </c>
      <c r="X61" s="78" t="s">
        <v>189</v>
      </c>
      <c r="Y61" s="78" t="s">
        <v>189</v>
      </c>
      <c r="Z61" s="75">
        <v>9.4</v>
      </c>
      <c r="AA61" s="75">
        <v>6.6</v>
      </c>
      <c r="AB61" s="75">
        <v>0</v>
      </c>
      <c r="AC61" s="75">
        <v>0</v>
      </c>
      <c r="AD61" s="75">
        <v>16</v>
      </c>
      <c r="AE61" s="75">
        <v>3.4</v>
      </c>
      <c r="AF61" s="75">
        <v>7</v>
      </c>
      <c r="AG61" s="75">
        <v>2.6</v>
      </c>
      <c r="AH61" s="75">
        <v>0</v>
      </c>
      <c r="AI61" s="75">
        <v>13</v>
      </c>
      <c r="AJ61" s="77">
        <v>9.4</v>
      </c>
      <c r="AK61" s="77">
        <v>6.6</v>
      </c>
      <c r="AL61" s="77">
        <v>0</v>
      </c>
      <c r="AM61" s="77">
        <v>0</v>
      </c>
      <c r="AN61" s="77">
        <v>16</v>
      </c>
      <c r="AO61" s="77">
        <v>3.4</v>
      </c>
      <c r="AP61" s="77">
        <v>7</v>
      </c>
      <c r="AQ61" s="77">
        <v>2.6</v>
      </c>
      <c r="AR61" s="77">
        <v>0</v>
      </c>
      <c r="AS61" s="77">
        <v>13</v>
      </c>
      <c r="AT61" s="79">
        <v>16.91</v>
      </c>
      <c r="AU61" s="79">
        <v>11</v>
      </c>
      <c r="AV61" s="79">
        <v>0</v>
      </c>
      <c r="AW61" s="79">
        <v>0</v>
      </c>
      <c r="AX61" s="74" t="s">
        <v>170</v>
      </c>
    </row>
    <row r="62" spans="1:54" hidden="1" x14ac:dyDescent="0.25">
      <c r="A62" s="72">
        <v>2017</v>
      </c>
      <c r="B62" s="73">
        <v>3240</v>
      </c>
      <c r="C62" s="74" t="s">
        <v>293</v>
      </c>
      <c r="D62" s="74" t="s">
        <v>238</v>
      </c>
      <c r="E62" s="74" t="s">
        <v>239</v>
      </c>
      <c r="F62" s="75">
        <v>2695</v>
      </c>
      <c r="G62" s="75">
        <v>1083</v>
      </c>
      <c r="H62" s="75">
        <v>434</v>
      </c>
      <c r="I62" s="75" t="s">
        <v>189</v>
      </c>
      <c r="J62" s="75">
        <v>4212</v>
      </c>
      <c r="K62" s="76" t="s">
        <v>189</v>
      </c>
      <c r="L62" s="76" t="s">
        <v>189</v>
      </c>
      <c r="M62" s="76" t="s">
        <v>189</v>
      </c>
      <c r="N62" s="76" t="s">
        <v>189</v>
      </c>
      <c r="O62" s="76" t="s">
        <v>189</v>
      </c>
      <c r="P62" s="77">
        <v>29640</v>
      </c>
      <c r="Q62" s="77">
        <v>11909</v>
      </c>
      <c r="R62" s="77">
        <v>4774</v>
      </c>
      <c r="S62" s="77" t="s">
        <v>189</v>
      </c>
      <c r="T62" s="77">
        <v>46323</v>
      </c>
      <c r="U62" s="78" t="s">
        <v>189</v>
      </c>
      <c r="V62" s="78" t="s">
        <v>189</v>
      </c>
      <c r="W62" s="78" t="s">
        <v>189</v>
      </c>
      <c r="X62" s="78" t="s">
        <v>189</v>
      </c>
      <c r="Y62" s="78" t="s">
        <v>189</v>
      </c>
      <c r="Z62" s="75">
        <v>626</v>
      </c>
      <c r="AA62" s="75">
        <v>197</v>
      </c>
      <c r="AB62" s="75">
        <v>64</v>
      </c>
      <c r="AC62" s="75" t="s">
        <v>189</v>
      </c>
      <c r="AD62" s="75">
        <v>887</v>
      </c>
      <c r="AE62" s="75">
        <v>9</v>
      </c>
      <c r="AF62" s="75" t="s">
        <v>189</v>
      </c>
      <c r="AG62" s="75" t="s">
        <v>189</v>
      </c>
      <c r="AH62" s="75" t="s">
        <v>189</v>
      </c>
      <c r="AI62" s="75">
        <v>9</v>
      </c>
      <c r="AJ62" s="77">
        <v>1143</v>
      </c>
      <c r="AK62" s="77">
        <v>239</v>
      </c>
      <c r="AL62" s="77">
        <v>79</v>
      </c>
      <c r="AM62" s="77" t="s">
        <v>189</v>
      </c>
      <c r="AN62" s="77">
        <v>1461</v>
      </c>
      <c r="AO62" s="77" t="s">
        <v>189</v>
      </c>
      <c r="AP62" s="77" t="s">
        <v>189</v>
      </c>
      <c r="AQ62" s="77" t="s">
        <v>189</v>
      </c>
      <c r="AR62" s="77" t="s">
        <v>189</v>
      </c>
      <c r="AS62" s="77" t="s">
        <v>189</v>
      </c>
      <c r="AT62" s="79">
        <v>11</v>
      </c>
      <c r="AU62" s="79">
        <v>11</v>
      </c>
      <c r="AV62" s="79">
        <v>11</v>
      </c>
      <c r="AW62" s="79" t="s">
        <v>189</v>
      </c>
      <c r="AX62" s="74" t="s">
        <v>170</v>
      </c>
    </row>
    <row r="63" spans="1:54" x14ac:dyDescent="0.25">
      <c r="A63" s="72">
        <v>2017</v>
      </c>
      <c r="B63" s="73">
        <v>3245</v>
      </c>
      <c r="C63" s="74" t="s">
        <v>294</v>
      </c>
      <c r="D63" s="74" t="s">
        <v>295</v>
      </c>
      <c r="E63" s="74" t="s">
        <v>296</v>
      </c>
      <c r="F63" s="75">
        <v>834</v>
      </c>
      <c r="G63" s="75">
        <v>0</v>
      </c>
      <c r="H63" s="75">
        <v>0</v>
      </c>
      <c r="I63" s="75">
        <v>0</v>
      </c>
      <c r="J63" s="75">
        <v>834</v>
      </c>
      <c r="K63" s="76">
        <v>0.17599999999999999</v>
      </c>
      <c r="L63" s="76">
        <v>0</v>
      </c>
      <c r="M63" s="76">
        <v>0</v>
      </c>
      <c r="N63" s="76">
        <v>0</v>
      </c>
      <c r="O63" s="76">
        <v>0.17599999999999999</v>
      </c>
      <c r="P63" s="77">
        <v>2079</v>
      </c>
      <c r="Q63" s="77">
        <v>0</v>
      </c>
      <c r="R63" s="77">
        <v>0</v>
      </c>
      <c r="S63" s="77">
        <v>0</v>
      </c>
      <c r="T63" s="77">
        <v>2079</v>
      </c>
      <c r="U63" s="78">
        <v>0.17599999999999999</v>
      </c>
      <c r="V63" s="78">
        <v>0</v>
      </c>
      <c r="W63" s="78">
        <v>0</v>
      </c>
      <c r="X63" s="78">
        <v>0</v>
      </c>
      <c r="Y63" s="78">
        <v>0.17599999999999999</v>
      </c>
      <c r="Z63" s="75">
        <v>5.9</v>
      </c>
      <c r="AA63" s="75">
        <v>0</v>
      </c>
      <c r="AB63" s="75">
        <v>0</v>
      </c>
      <c r="AC63" s="75">
        <v>0</v>
      </c>
      <c r="AD63" s="75">
        <v>5.9</v>
      </c>
      <c r="AE63" s="75">
        <v>1.2</v>
      </c>
      <c r="AF63" s="75">
        <v>0</v>
      </c>
      <c r="AG63" s="75">
        <v>0</v>
      </c>
      <c r="AH63" s="75">
        <v>0</v>
      </c>
      <c r="AI63" s="75">
        <v>1.2</v>
      </c>
      <c r="AJ63" s="77">
        <v>5.9</v>
      </c>
      <c r="AK63" s="77">
        <v>0</v>
      </c>
      <c r="AL63" s="77">
        <v>0</v>
      </c>
      <c r="AM63" s="77">
        <v>0</v>
      </c>
      <c r="AN63" s="77">
        <v>5.9</v>
      </c>
      <c r="AO63" s="77">
        <v>1.2</v>
      </c>
      <c r="AP63" s="77">
        <v>0</v>
      </c>
      <c r="AQ63" s="77">
        <v>0</v>
      </c>
      <c r="AR63" s="77">
        <v>0</v>
      </c>
      <c r="AS63" s="77">
        <v>1.2</v>
      </c>
      <c r="AT63" s="79">
        <v>2.4940000000000002</v>
      </c>
      <c r="AU63" s="79">
        <v>0</v>
      </c>
      <c r="AV63" s="79">
        <v>0</v>
      </c>
      <c r="AW63" s="79">
        <v>0</v>
      </c>
      <c r="AX63" s="74" t="s">
        <v>170</v>
      </c>
      <c r="AZ63" s="80">
        <f>IFERROR(AO63/F63,"")</f>
        <v>1.4388489208633094E-3</v>
      </c>
      <c r="BA63" s="80" t="str">
        <f t="shared" ref="BA63:BB64" si="1">IFERROR(AP63/G63,"")</f>
        <v/>
      </c>
      <c r="BB63" s="80" t="str">
        <f t="shared" si="1"/>
        <v/>
      </c>
    </row>
    <row r="64" spans="1:54" x14ac:dyDescent="0.25">
      <c r="A64" s="72">
        <v>2017</v>
      </c>
      <c r="B64" s="73">
        <v>3248</v>
      </c>
      <c r="C64" s="74" t="s">
        <v>297</v>
      </c>
      <c r="D64" s="74" t="s">
        <v>207</v>
      </c>
      <c r="E64" s="74" t="s">
        <v>197</v>
      </c>
      <c r="F64" s="75">
        <v>205</v>
      </c>
      <c r="G64" s="75" t="s">
        <v>189</v>
      </c>
      <c r="H64" s="75" t="s">
        <v>189</v>
      </c>
      <c r="I64" s="75" t="s">
        <v>189</v>
      </c>
      <c r="J64" s="75">
        <v>205</v>
      </c>
      <c r="K64" s="76">
        <v>7.0000000000000007E-2</v>
      </c>
      <c r="L64" s="76" t="s">
        <v>189</v>
      </c>
      <c r="M64" s="76" t="s">
        <v>189</v>
      </c>
      <c r="N64" s="76" t="s">
        <v>189</v>
      </c>
      <c r="O64" s="76">
        <v>7.0000000000000007E-2</v>
      </c>
      <c r="P64" s="77">
        <v>2744</v>
      </c>
      <c r="Q64" s="77" t="s">
        <v>189</v>
      </c>
      <c r="R64" s="77" t="s">
        <v>189</v>
      </c>
      <c r="S64" s="77" t="s">
        <v>189</v>
      </c>
      <c r="T64" s="77">
        <v>2744</v>
      </c>
      <c r="U64" s="78">
        <v>7.0000000000000007E-2</v>
      </c>
      <c r="V64" s="78" t="s">
        <v>189</v>
      </c>
      <c r="W64" s="78" t="s">
        <v>189</v>
      </c>
      <c r="X64" s="78" t="s">
        <v>189</v>
      </c>
      <c r="Y64" s="78">
        <v>7.0000000000000007E-2</v>
      </c>
      <c r="Z64" s="75">
        <v>28</v>
      </c>
      <c r="AA64" s="75" t="s">
        <v>189</v>
      </c>
      <c r="AB64" s="75" t="s">
        <v>189</v>
      </c>
      <c r="AC64" s="75" t="s">
        <v>189</v>
      </c>
      <c r="AD64" s="75">
        <v>28</v>
      </c>
      <c r="AE64" s="75">
        <v>14</v>
      </c>
      <c r="AF64" s="75" t="s">
        <v>189</v>
      </c>
      <c r="AG64" s="75" t="s">
        <v>189</v>
      </c>
      <c r="AH64" s="75" t="s">
        <v>189</v>
      </c>
      <c r="AI64" s="75">
        <v>14</v>
      </c>
      <c r="AJ64" s="77">
        <v>28</v>
      </c>
      <c r="AK64" s="77" t="s">
        <v>189</v>
      </c>
      <c r="AL64" s="77" t="s">
        <v>189</v>
      </c>
      <c r="AM64" s="77" t="s">
        <v>189</v>
      </c>
      <c r="AN64" s="77">
        <v>28</v>
      </c>
      <c r="AO64" s="77">
        <v>14</v>
      </c>
      <c r="AP64" s="77" t="s">
        <v>189</v>
      </c>
      <c r="AQ64" s="77" t="s">
        <v>189</v>
      </c>
      <c r="AR64" s="77" t="s">
        <v>189</v>
      </c>
      <c r="AS64" s="77">
        <v>14</v>
      </c>
      <c r="AT64" s="79">
        <v>11.81</v>
      </c>
      <c r="AU64" s="79" t="s">
        <v>189</v>
      </c>
      <c r="AV64" s="79" t="s">
        <v>189</v>
      </c>
      <c r="AW64" s="79" t="s">
        <v>189</v>
      </c>
      <c r="AX64" s="74" t="s">
        <v>170</v>
      </c>
      <c r="AZ64" s="80">
        <f t="shared" ref="AZ64" si="2">IFERROR(AO64/F64,"")</f>
        <v>6.8292682926829273E-2</v>
      </c>
      <c r="BA64" s="80" t="str">
        <f t="shared" si="1"/>
        <v/>
      </c>
      <c r="BB64" s="80" t="str">
        <f t="shared" si="1"/>
        <v/>
      </c>
    </row>
    <row r="65" spans="1:54" hidden="1" x14ac:dyDescent="0.25">
      <c r="A65" s="72">
        <v>2017</v>
      </c>
      <c r="B65" s="73">
        <v>3249</v>
      </c>
      <c r="C65" s="74" t="s">
        <v>298</v>
      </c>
      <c r="D65" s="74" t="s">
        <v>187</v>
      </c>
      <c r="E65" s="74" t="s">
        <v>188</v>
      </c>
      <c r="F65" s="75">
        <v>42033</v>
      </c>
      <c r="G65" s="75">
        <v>12966</v>
      </c>
      <c r="H65" s="75" t="s">
        <v>189</v>
      </c>
      <c r="I65" s="75" t="s">
        <v>189</v>
      </c>
      <c r="J65" s="75">
        <v>54999</v>
      </c>
      <c r="K65" s="76">
        <v>2.5590000000000002</v>
      </c>
      <c r="L65" s="76">
        <v>3.8759999999999999</v>
      </c>
      <c r="M65" s="76" t="s">
        <v>189</v>
      </c>
      <c r="N65" s="76" t="s">
        <v>189</v>
      </c>
      <c r="O65" s="76">
        <v>6.4349999999999996</v>
      </c>
      <c r="P65" s="77">
        <v>620457</v>
      </c>
      <c r="Q65" s="77">
        <v>412810</v>
      </c>
      <c r="R65" s="77" t="s">
        <v>189</v>
      </c>
      <c r="S65" s="77" t="s">
        <v>189</v>
      </c>
      <c r="T65" s="77">
        <v>1033267</v>
      </c>
      <c r="U65" s="78">
        <v>2.5590000000000002</v>
      </c>
      <c r="V65" s="78">
        <v>3.8759999999999999</v>
      </c>
      <c r="W65" s="78" t="s">
        <v>189</v>
      </c>
      <c r="X65" s="78" t="s">
        <v>189</v>
      </c>
      <c r="Y65" s="78">
        <v>6.4349999999999996</v>
      </c>
      <c r="Z65" s="75">
        <v>1663.931</v>
      </c>
      <c r="AA65" s="75">
        <v>1417.5319999999999</v>
      </c>
      <c r="AB65" s="75" t="s">
        <v>189</v>
      </c>
      <c r="AC65" s="75" t="s">
        <v>189</v>
      </c>
      <c r="AD65" s="75">
        <v>3081.4630000000002</v>
      </c>
      <c r="AE65" s="75">
        <v>1601.6659999999999</v>
      </c>
      <c r="AF65" s="75">
        <v>219.07</v>
      </c>
      <c r="AG65" s="75" t="s">
        <v>189</v>
      </c>
      <c r="AH65" s="75" t="s">
        <v>189</v>
      </c>
      <c r="AI65" s="75">
        <v>1820.7360000000001</v>
      </c>
      <c r="AJ65" s="77">
        <v>2947.3910000000001</v>
      </c>
      <c r="AK65" s="77">
        <v>4385.768</v>
      </c>
      <c r="AL65" s="77" t="s">
        <v>189</v>
      </c>
      <c r="AM65" s="77" t="s">
        <v>189</v>
      </c>
      <c r="AN65" s="77">
        <v>7333.1589999999997</v>
      </c>
      <c r="AO65" s="77">
        <v>3452.0320000000002</v>
      </c>
      <c r="AP65" s="77">
        <v>559.38800000000003</v>
      </c>
      <c r="AQ65" s="77" t="s">
        <v>189</v>
      </c>
      <c r="AR65" s="77" t="s">
        <v>189</v>
      </c>
      <c r="AS65" s="77">
        <v>4011.42</v>
      </c>
      <c r="AT65" s="79">
        <v>8</v>
      </c>
      <c r="AU65" s="79">
        <v>15</v>
      </c>
      <c r="AV65" s="79" t="s">
        <v>189</v>
      </c>
      <c r="AW65" s="79" t="s">
        <v>189</v>
      </c>
      <c r="AX65" s="74" t="s">
        <v>170</v>
      </c>
    </row>
    <row r="66" spans="1:54" ht="77.25" hidden="1" x14ac:dyDescent="0.25">
      <c r="A66" s="72">
        <v>2017</v>
      </c>
      <c r="B66" s="73">
        <v>3258</v>
      </c>
      <c r="C66" s="74" t="s">
        <v>299</v>
      </c>
      <c r="D66" s="74" t="s">
        <v>203</v>
      </c>
      <c r="E66" s="74" t="s">
        <v>192</v>
      </c>
      <c r="F66" s="75">
        <v>4737</v>
      </c>
      <c r="G66" s="75">
        <v>3576</v>
      </c>
      <c r="H66" s="75">
        <v>1972</v>
      </c>
      <c r="I66" s="75" t="s">
        <v>189</v>
      </c>
      <c r="J66" s="75">
        <v>10285</v>
      </c>
      <c r="K66" s="76">
        <v>0.95899999999999996</v>
      </c>
      <c r="L66" s="76">
        <v>0.437</v>
      </c>
      <c r="M66" s="76">
        <v>0.158</v>
      </c>
      <c r="N66" s="76" t="s">
        <v>189</v>
      </c>
      <c r="O66" s="76">
        <v>1.554</v>
      </c>
      <c r="P66" s="77">
        <v>37251</v>
      </c>
      <c r="Q66" s="77">
        <v>53836</v>
      </c>
      <c r="R66" s="77">
        <v>26313</v>
      </c>
      <c r="S66" s="77" t="s">
        <v>189</v>
      </c>
      <c r="T66" s="77">
        <v>117400</v>
      </c>
      <c r="U66" s="78">
        <v>0.95899999999999996</v>
      </c>
      <c r="V66" s="78">
        <v>0.437</v>
      </c>
      <c r="W66" s="78">
        <v>0.158</v>
      </c>
      <c r="X66" s="78" t="s">
        <v>189</v>
      </c>
      <c r="Y66" s="78">
        <v>1.554</v>
      </c>
      <c r="Z66" s="75">
        <v>1073.2</v>
      </c>
      <c r="AA66" s="75">
        <v>752.2</v>
      </c>
      <c r="AB66" s="75">
        <v>165.2</v>
      </c>
      <c r="AC66" s="75" t="s">
        <v>189</v>
      </c>
      <c r="AD66" s="75">
        <v>1990.6</v>
      </c>
      <c r="AE66" s="75">
        <v>471</v>
      </c>
      <c r="AF66" s="75">
        <v>330.1</v>
      </c>
      <c r="AG66" s="75">
        <v>72.5</v>
      </c>
      <c r="AH66" s="75" t="s">
        <v>189</v>
      </c>
      <c r="AI66" s="75">
        <v>873.6</v>
      </c>
      <c r="AJ66" s="77">
        <v>1073.2</v>
      </c>
      <c r="AK66" s="77">
        <v>752.2</v>
      </c>
      <c r="AL66" s="77">
        <v>165.2</v>
      </c>
      <c r="AM66" s="77" t="s">
        <v>189</v>
      </c>
      <c r="AN66" s="77">
        <v>1990.6</v>
      </c>
      <c r="AO66" s="77">
        <v>471</v>
      </c>
      <c r="AP66" s="77">
        <v>330.1</v>
      </c>
      <c r="AQ66" s="77">
        <v>72.5</v>
      </c>
      <c r="AR66" s="77" t="s">
        <v>189</v>
      </c>
      <c r="AS66" s="77">
        <v>873.6</v>
      </c>
      <c r="AT66" s="79">
        <v>7.8650000000000002</v>
      </c>
      <c r="AU66" s="79">
        <v>15.057</v>
      </c>
      <c r="AV66" s="79">
        <v>13.342000000000001</v>
      </c>
      <c r="AW66" s="79" t="s">
        <v>189</v>
      </c>
      <c r="AX66" s="74" t="s">
        <v>300</v>
      </c>
    </row>
    <row r="67" spans="1:54" hidden="1" x14ac:dyDescent="0.25">
      <c r="A67" s="72">
        <v>2017</v>
      </c>
      <c r="B67" s="73">
        <v>3264</v>
      </c>
      <c r="C67" s="74" t="s">
        <v>301</v>
      </c>
      <c r="D67" s="74" t="s">
        <v>238</v>
      </c>
      <c r="E67" s="74" t="s">
        <v>239</v>
      </c>
      <c r="F67" s="75">
        <v>3460</v>
      </c>
      <c r="G67" s="75">
        <v>2627</v>
      </c>
      <c r="H67" s="75">
        <v>628</v>
      </c>
      <c r="I67" s="75" t="s">
        <v>189</v>
      </c>
      <c r="J67" s="75">
        <v>6715</v>
      </c>
      <c r="K67" s="76" t="s">
        <v>189</v>
      </c>
      <c r="L67" s="76" t="s">
        <v>189</v>
      </c>
      <c r="M67" s="76" t="s">
        <v>189</v>
      </c>
      <c r="N67" s="76" t="s">
        <v>189</v>
      </c>
      <c r="O67" s="76" t="s">
        <v>189</v>
      </c>
      <c r="P67" s="77">
        <v>40828</v>
      </c>
      <c r="Q67" s="77">
        <v>23328</v>
      </c>
      <c r="R67" s="77">
        <v>6280</v>
      </c>
      <c r="S67" s="77" t="s">
        <v>189</v>
      </c>
      <c r="T67" s="77">
        <v>70436</v>
      </c>
      <c r="U67" s="78" t="s">
        <v>189</v>
      </c>
      <c r="V67" s="78" t="s">
        <v>189</v>
      </c>
      <c r="W67" s="78" t="s">
        <v>189</v>
      </c>
      <c r="X67" s="78" t="s">
        <v>189</v>
      </c>
      <c r="Y67" s="78" t="s">
        <v>189</v>
      </c>
      <c r="Z67" s="75">
        <v>936</v>
      </c>
      <c r="AA67" s="75">
        <v>487</v>
      </c>
      <c r="AB67" s="75">
        <v>156</v>
      </c>
      <c r="AC67" s="75" t="s">
        <v>189</v>
      </c>
      <c r="AD67" s="75">
        <v>1579</v>
      </c>
      <c r="AE67" s="75" t="s">
        <v>189</v>
      </c>
      <c r="AF67" s="75" t="s">
        <v>189</v>
      </c>
      <c r="AG67" s="75" t="s">
        <v>189</v>
      </c>
      <c r="AH67" s="75" t="s">
        <v>189</v>
      </c>
      <c r="AI67" s="75" t="s">
        <v>189</v>
      </c>
      <c r="AJ67" s="77">
        <v>936</v>
      </c>
      <c r="AK67" s="77">
        <v>487</v>
      </c>
      <c r="AL67" s="77">
        <v>156</v>
      </c>
      <c r="AM67" s="77" t="s">
        <v>189</v>
      </c>
      <c r="AN67" s="77">
        <v>1579</v>
      </c>
      <c r="AO67" s="77" t="s">
        <v>189</v>
      </c>
      <c r="AP67" s="77" t="s">
        <v>189</v>
      </c>
      <c r="AQ67" s="77" t="s">
        <v>189</v>
      </c>
      <c r="AR67" s="77" t="s">
        <v>189</v>
      </c>
      <c r="AS67" s="77" t="s">
        <v>189</v>
      </c>
      <c r="AT67" s="79">
        <v>11.8</v>
      </c>
      <c r="AU67" s="79">
        <v>8.8800000000000008</v>
      </c>
      <c r="AV67" s="79">
        <v>10</v>
      </c>
      <c r="AW67" s="79" t="s">
        <v>189</v>
      </c>
      <c r="AX67" s="74" t="s">
        <v>170</v>
      </c>
    </row>
    <row r="68" spans="1:54" hidden="1" x14ac:dyDescent="0.25">
      <c r="A68" s="72">
        <v>2017</v>
      </c>
      <c r="B68" s="73">
        <v>3278</v>
      </c>
      <c r="C68" s="74" t="s">
        <v>302</v>
      </c>
      <c r="D68" s="74" t="s">
        <v>230</v>
      </c>
      <c r="E68" s="74" t="s">
        <v>231</v>
      </c>
      <c r="F68" s="75">
        <v>27356</v>
      </c>
      <c r="G68" s="75">
        <v>38108.400000000001</v>
      </c>
      <c r="H68" s="75">
        <v>0</v>
      </c>
      <c r="I68" s="75">
        <v>0</v>
      </c>
      <c r="J68" s="75">
        <v>65464.4</v>
      </c>
      <c r="K68" s="76">
        <v>12.9</v>
      </c>
      <c r="L68" s="76">
        <v>32.700000000000003</v>
      </c>
      <c r="M68" s="76">
        <v>0</v>
      </c>
      <c r="N68" s="76">
        <v>0</v>
      </c>
      <c r="O68" s="76">
        <v>45.6</v>
      </c>
      <c r="P68" s="77">
        <v>444526</v>
      </c>
      <c r="Q68" s="77">
        <v>552457</v>
      </c>
      <c r="R68" s="77">
        <v>0</v>
      </c>
      <c r="S68" s="77">
        <v>0</v>
      </c>
      <c r="T68" s="77">
        <v>996983</v>
      </c>
      <c r="U68" s="78">
        <v>12.9</v>
      </c>
      <c r="V68" s="78">
        <v>32.700000000000003</v>
      </c>
      <c r="W68" s="78">
        <v>0</v>
      </c>
      <c r="X68" s="78">
        <v>0</v>
      </c>
      <c r="Y68" s="78">
        <v>45.6</v>
      </c>
      <c r="Z68" s="75">
        <v>6624</v>
      </c>
      <c r="AA68" s="75">
        <v>5175</v>
      </c>
      <c r="AB68" s="75">
        <v>0</v>
      </c>
      <c r="AC68" s="75">
        <v>0</v>
      </c>
      <c r="AD68" s="75">
        <v>11799</v>
      </c>
      <c r="AE68" s="75">
        <v>721</v>
      </c>
      <c r="AF68" s="75">
        <v>568</v>
      </c>
      <c r="AG68" s="75">
        <v>0</v>
      </c>
      <c r="AH68" s="75">
        <v>0</v>
      </c>
      <c r="AI68" s="75">
        <v>1289</v>
      </c>
      <c r="AJ68" s="77">
        <v>6624</v>
      </c>
      <c r="AK68" s="77">
        <v>5175</v>
      </c>
      <c r="AL68" s="77">
        <v>0</v>
      </c>
      <c r="AM68" s="77">
        <v>0</v>
      </c>
      <c r="AN68" s="77">
        <v>11799</v>
      </c>
      <c r="AO68" s="77">
        <v>721</v>
      </c>
      <c r="AP68" s="77">
        <v>568</v>
      </c>
      <c r="AQ68" s="77">
        <v>0</v>
      </c>
      <c r="AR68" s="77">
        <v>0</v>
      </c>
      <c r="AS68" s="77">
        <v>1289</v>
      </c>
      <c r="AT68" s="79">
        <v>16.2</v>
      </c>
      <c r="AU68" s="79">
        <v>14.5</v>
      </c>
      <c r="AV68" s="79">
        <v>0</v>
      </c>
      <c r="AW68" s="79">
        <v>0</v>
      </c>
      <c r="AX68" s="74" t="s">
        <v>170</v>
      </c>
    </row>
    <row r="69" spans="1:54" hidden="1" x14ac:dyDescent="0.25">
      <c r="A69" s="72">
        <v>2017</v>
      </c>
      <c r="B69" s="73">
        <v>3287</v>
      </c>
      <c r="C69" s="74" t="s">
        <v>303</v>
      </c>
      <c r="D69" s="74" t="s">
        <v>304</v>
      </c>
      <c r="E69" s="74" t="s">
        <v>204</v>
      </c>
      <c r="F69" s="75">
        <v>46.44</v>
      </c>
      <c r="G69" s="75">
        <v>89.081000000000003</v>
      </c>
      <c r="H69" s="75">
        <v>767.02499999999998</v>
      </c>
      <c r="I69" s="75">
        <v>0</v>
      </c>
      <c r="J69" s="75">
        <v>902.54600000000005</v>
      </c>
      <c r="K69" s="76">
        <v>1.2999999999999999E-2</v>
      </c>
      <c r="L69" s="76">
        <v>0.02</v>
      </c>
      <c r="M69" s="76">
        <v>0.129</v>
      </c>
      <c r="N69" s="76">
        <v>0</v>
      </c>
      <c r="O69" s="76">
        <v>0.16200000000000001</v>
      </c>
      <c r="P69" s="77">
        <v>208.63</v>
      </c>
      <c r="Q69" s="77">
        <v>712.64800000000002</v>
      </c>
      <c r="R69" s="77">
        <v>6136.2</v>
      </c>
      <c r="S69" s="77">
        <v>0</v>
      </c>
      <c r="T69" s="77">
        <v>7057.4780000000001</v>
      </c>
      <c r="U69" s="78">
        <v>1.2999999999999999E-2</v>
      </c>
      <c r="V69" s="78">
        <v>0.02</v>
      </c>
      <c r="W69" s="78">
        <v>0.129</v>
      </c>
      <c r="X69" s="78">
        <v>0</v>
      </c>
      <c r="Y69" s="78">
        <v>0.16200000000000001</v>
      </c>
      <c r="Z69" s="75">
        <v>0.7</v>
      </c>
      <c r="AA69" s="75">
        <v>16.334</v>
      </c>
      <c r="AB69" s="75">
        <v>60</v>
      </c>
      <c r="AC69" s="75">
        <v>0</v>
      </c>
      <c r="AD69" s="75">
        <v>77.034000000000006</v>
      </c>
      <c r="AE69" s="75">
        <v>69.98</v>
      </c>
      <c r="AF69" s="75">
        <v>0</v>
      </c>
      <c r="AG69" s="75">
        <v>0</v>
      </c>
      <c r="AH69" s="75">
        <v>0</v>
      </c>
      <c r="AI69" s="75">
        <v>69.98</v>
      </c>
      <c r="AJ69" s="77">
        <v>0.7</v>
      </c>
      <c r="AK69" s="77">
        <v>16.334</v>
      </c>
      <c r="AL69" s="77">
        <v>60</v>
      </c>
      <c r="AM69" s="77">
        <v>0</v>
      </c>
      <c r="AN69" s="77">
        <v>77.034000000000006</v>
      </c>
      <c r="AO69" s="77">
        <v>69.98</v>
      </c>
      <c r="AP69" s="77">
        <v>0</v>
      </c>
      <c r="AQ69" s="77">
        <v>0</v>
      </c>
      <c r="AR69" s="77">
        <v>0</v>
      </c>
      <c r="AS69" s="77">
        <v>69.98</v>
      </c>
      <c r="AT69" s="79">
        <v>4.49</v>
      </c>
      <c r="AU69" s="79">
        <v>8</v>
      </c>
      <c r="AV69" s="79">
        <v>8</v>
      </c>
      <c r="AW69" s="79">
        <v>0</v>
      </c>
      <c r="AX69" s="74" t="s">
        <v>305</v>
      </c>
    </row>
    <row r="70" spans="1:54" hidden="1" x14ac:dyDescent="0.25">
      <c r="A70" s="72">
        <v>2017</v>
      </c>
      <c r="B70" s="73">
        <v>3295</v>
      </c>
      <c r="C70" s="74" t="s">
        <v>306</v>
      </c>
      <c r="D70" s="74" t="s">
        <v>253</v>
      </c>
      <c r="E70" s="74" t="s">
        <v>239</v>
      </c>
      <c r="F70" s="75">
        <v>346</v>
      </c>
      <c r="G70" s="75">
        <v>697</v>
      </c>
      <c r="H70" s="75">
        <v>408</v>
      </c>
      <c r="I70" s="75" t="s">
        <v>189</v>
      </c>
      <c r="J70" s="75">
        <v>1451</v>
      </c>
      <c r="K70" s="76">
        <v>0.04</v>
      </c>
      <c r="L70" s="76">
        <v>0.08</v>
      </c>
      <c r="M70" s="76">
        <v>0.05</v>
      </c>
      <c r="N70" s="76" t="s">
        <v>189</v>
      </c>
      <c r="O70" s="76">
        <v>0.17</v>
      </c>
      <c r="P70" s="77">
        <v>3178</v>
      </c>
      <c r="Q70" s="77">
        <v>8866</v>
      </c>
      <c r="R70" s="77">
        <v>5455</v>
      </c>
      <c r="S70" s="77" t="s">
        <v>189</v>
      </c>
      <c r="T70" s="77">
        <v>17499</v>
      </c>
      <c r="U70" s="78">
        <v>0.04</v>
      </c>
      <c r="V70" s="78">
        <v>7.4999999999999997E-2</v>
      </c>
      <c r="W70" s="78">
        <v>5.5E-2</v>
      </c>
      <c r="X70" s="78" t="s">
        <v>189</v>
      </c>
      <c r="Y70" s="78">
        <v>0.17</v>
      </c>
      <c r="Z70" s="75">
        <v>31.12</v>
      </c>
      <c r="AA70" s="75">
        <v>45.37</v>
      </c>
      <c r="AB70" s="75">
        <v>35.74</v>
      </c>
      <c r="AC70" s="75" t="s">
        <v>189</v>
      </c>
      <c r="AD70" s="75">
        <v>112.23</v>
      </c>
      <c r="AE70" s="75">
        <v>6.9459999999999997</v>
      </c>
      <c r="AF70" s="75">
        <v>6.9459999999999997</v>
      </c>
      <c r="AG70" s="75">
        <v>6.9459999999999997</v>
      </c>
      <c r="AH70" s="75" t="s">
        <v>189</v>
      </c>
      <c r="AI70" s="75">
        <v>20.838000000000001</v>
      </c>
      <c r="AJ70" s="77">
        <v>31.12</v>
      </c>
      <c r="AK70" s="77">
        <v>45.37</v>
      </c>
      <c r="AL70" s="77">
        <v>35.74</v>
      </c>
      <c r="AM70" s="77" t="s">
        <v>189</v>
      </c>
      <c r="AN70" s="77">
        <v>112.23</v>
      </c>
      <c r="AO70" s="77">
        <v>6.9459999999999997</v>
      </c>
      <c r="AP70" s="77">
        <v>6.9459999999999997</v>
      </c>
      <c r="AQ70" s="77">
        <v>6.9459999999999997</v>
      </c>
      <c r="AR70" s="77" t="s">
        <v>189</v>
      </c>
      <c r="AS70" s="77">
        <v>20.838000000000001</v>
      </c>
      <c r="AT70" s="79">
        <v>9.18</v>
      </c>
      <c r="AU70" s="79">
        <v>12.72</v>
      </c>
      <c r="AV70" s="79">
        <v>13.39</v>
      </c>
      <c r="AW70" s="79" t="s">
        <v>189</v>
      </c>
      <c r="AX70" s="74" t="s">
        <v>170</v>
      </c>
    </row>
    <row r="71" spans="1:54" hidden="1" x14ac:dyDescent="0.25">
      <c r="A71" s="72">
        <v>2017</v>
      </c>
      <c r="B71" s="73">
        <v>3400</v>
      </c>
      <c r="C71" s="74" t="s">
        <v>307</v>
      </c>
      <c r="D71" s="74" t="s">
        <v>191</v>
      </c>
      <c r="E71" s="74" t="s">
        <v>192</v>
      </c>
      <c r="F71" s="75">
        <v>477</v>
      </c>
      <c r="G71" s="75">
        <v>2399</v>
      </c>
      <c r="H71" s="75">
        <v>2676</v>
      </c>
      <c r="I71" s="75" t="s">
        <v>189</v>
      </c>
      <c r="J71" s="75">
        <v>5552</v>
      </c>
      <c r="K71" s="76">
        <v>0.3</v>
      </c>
      <c r="L71" s="76">
        <v>0.4</v>
      </c>
      <c r="M71" s="76">
        <v>0.3</v>
      </c>
      <c r="N71" s="76" t="s">
        <v>189</v>
      </c>
      <c r="O71" s="76">
        <v>1</v>
      </c>
      <c r="P71" s="77">
        <v>4769</v>
      </c>
      <c r="Q71" s="77">
        <v>23992</v>
      </c>
      <c r="R71" s="77">
        <v>26761</v>
      </c>
      <c r="S71" s="77" t="s">
        <v>189</v>
      </c>
      <c r="T71" s="77">
        <v>55522</v>
      </c>
      <c r="U71" s="78">
        <v>0.3</v>
      </c>
      <c r="V71" s="78">
        <v>0.4</v>
      </c>
      <c r="W71" s="78">
        <v>0.3</v>
      </c>
      <c r="X71" s="78" t="s">
        <v>189</v>
      </c>
      <c r="Y71" s="78">
        <v>1</v>
      </c>
      <c r="Z71" s="75">
        <v>49</v>
      </c>
      <c r="AA71" s="75">
        <v>219</v>
      </c>
      <c r="AB71" s="75">
        <v>135</v>
      </c>
      <c r="AC71" s="75" t="s">
        <v>189</v>
      </c>
      <c r="AD71" s="75">
        <v>403</v>
      </c>
      <c r="AE71" s="75">
        <v>13</v>
      </c>
      <c r="AF71" s="75">
        <v>58</v>
      </c>
      <c r="AG71" s="75">
        <v>59</v>
      </c>
      <c r="AH71" s="75" t="s">
        <v>189</v>
      </c>
      <c r="AI71" s="75">
        <v>130</v>
      </c>
      <c r="AJ71" s="77">
        <v>49</v>
      </c>
      <c r="AK71" s="77">
        <v>219</v>
      </c>
      <c r="AL71" s="77">
        <v>135</v>
      </c>
      <c r="AM71" s="77" t="s">
        <v>189</v>
      </c>
      <c r="AN71" s="77">
        <v>403</v>
      </c>
      <c r="AO71" s="77">
        <v>13</v>
      </c>
      <c r="AP71" s="77">
        <v>58</v>
      </c>
      <c r="AQ71" s="77">
        <v>59</v>
      </c>
      <c r="AR71" s="77" t="s">
        <v>189</v>
      </c>
      <c r="AS71" s="77">
        <v>130</v>
      </c>
      <c r="AT71" s="79">
        <v>10</v>
      </c>
      <c r="AU71" s="79">
        <v>10</v>
      </c>
      <c r="AV71" s="79">
        <v>10</v>
      </c>
      <c r="AW71" s="79" t="s">
        <v>189</v>
      </c>
      <c r="AX71" s="74" t="s">
        <v>170</v>
      </c>
    </row>
    <row r="72" spans="1:54" hidden="1" x14ac:dyDescent="0.25">
      <c r="A72" s="72">
        <v>2017</v>
      </c>
      <c r="B72" s="73">
        <v>3413</v>
      </c>
      <c r="C72" s="74" t="s">
        <v>308</v>
      </c>
      <c r="D72" s="74" t="s">
        <v>253</v>
      </c>
      <c r="E72" s="74" t="s">
        <v>309</v>
      </c>
      <c r="F72" s="75">
        <v>3235.0619999999999</v>
      </c>
      <c r="G72" s="75">
        <v>6004.4489999999996</v>
      </c>
      <c r="H72" s="75">
        <v>5954.5640000000003</v>
      </c>
      <c r="I72" s="75" t="s">
        <v>189</v>
      </c>
      <c r="J72" s="75">
        <v>15194.075000000001</v>
      </c>
      <c r="K72" s="76">
        <v>1.4770000000000001</v>
      </c>
      <c r="L72" s="76">
        <v>1.371</v>
      </c>
      <c r="M72" s="76">
        <v>1.133</v>
      </c>
      <c r="N72" s="76" t="s">
        <v>189</v>
      </c>
      <c r="O72" s="76">
        <v>3.9809999999999999</v>
      </c>
      <c r="P72" s="77">
        <v>52228.32</v>
      </c>
      <c r="Q72" s="77">
        <v>73850.720000000001</v>
      </c>
      <c r="R72" s="77">
        <v>87922.760999999999</v>
      </c>
      <c r="S72" s="77" t="s">
        <v>189</v>
      </c>
      <c r="T72" s="77">
        <v>214001.80100000001</v>
      </c>
      <c r="U72" s="78">
        <v>1.4770000000000001</v>
      </c>
      <c r="V72" s="78">
        <v>1.371</v>
      </c>
      <c r="W72" s="78">
        <v>1.133</v>
      </c>
      <c r="X72" s="78" t="s">
        <v>189</v>
      </c>
      <c r="Y72" s="78">
        <v>3.9809999999999999</v>
      </c>
      <c r="Z72" s="75">
        <v>725.73699999999997</v>
      </c>
      <c r="AA72" s="75">
        <v>1232.6410000000001</v>
      </c>
      <c r="AB72" s="75">
        <v>797.56399999999996</v>
      </c>
      <c r="AC72" s="75" t="s">
        <v>189</v>
      </c>
      <c r="AD72" s="75">
        <v>2755.942</v>
      </c>
      <c r="AE72" s="75">
        <v>217.667</v>
      </c>
      <c r="AF72" s="75">
        <v>120.164</v>
      </c>
      <c r="AG72" s="75">
        <v>21.852</v>
      </c>
      <c r="AH72" s="75" t="s">
        <v>189</v>
      </c>
      <c r="AI72" s="75">
        <v>359.68299999999999</v>
      </c>
      <c r="AJ72" s="77">
        <v>725.73699999999997</v>
      </c>
      <c r="AK72" s="77">
        <v>1232.6410000000001</v>
      </c>
      <c r="AL72" s="77">
        <v>797.56399999999996</v>
      </c>
      <c r="AM72" s="77" t="s">
        <v>189</v>
      </c>
      <c r="AN72" s="77">
        <v>2755.942</v>
      </c>
      <c r="AO72" s="77">
        <v>217.667</v>
      </c>
      <c r="AP72" s="77">
        <v>120.164</v>
      </c>
      <c r="AQ72" s="77">
        <v>21.852</v>
      </c>
      <c r="AR72" s="77" t="s">
        <v>189</v>
      </c>
      <c r="AS72" s="77">
        <v>359.68299999999999</v>
      </c>
      <c r="AT72" s="79">
        <v>16.143999999999998</v>
      </c>
      <c r="AU72" s="79">
        <v>12.298999999999999</v>
      </c>
      <c r="AV72" s="79">
        <v>14.766</v>
      </c>
      <c r="AW72" s="79" t="s">
        <v>189</v>
      </c>
      <c r="AX72" s="74" t="s">
        <v>170</v>
      </c>
    </row>
    <row r="73" spans="1:54" hidden="1" x14ac:dyDescent="0.25">
      <c r="A73" s="72">
        <v>2017</v>
      </c>
      <c r="B73" s="73">
        <v>3420</v>
      </c>
      <c r="C73" s="74" t="s">
        <v>310</v>
      </c>
      <c r="D73" s="74" t="s">
        <v>253</v>
      </c>
      <c r="E73" s="74" t="s">
        <v>311</v>
      </c>
      <c r="F73" s="75">
        <v>27.91</v>
      </c>
      <c r="G73" s="75">
        <v>361.95800000000003</v>
      </c>
      <c r="H73" s="75" t="s">
        <v>189</v>
      </c>
      <c r="I73" s="75" t="s">
        <v>189</v>
      </c>
      <c r="J73" s="75">
        <v>389.86799999999999</v>
      </c>
      <c r="K73" s="76" t="s">
        <v>189</v>
      </c>
      <c r="L73" s="76" t="s">
        <v>189</v>
      </c>
      <c r="M73" s="76" t="s">
        <v>189</v>
      </c>
      <c r="N73" s="76" t="s">
        <v>189</v>
      </c>
      <c r="O73" s="76" t="s">
        <v>189</v>
      </c>
      <c r="P73" s="77">
        <v>1109.1610000000001</v>
      </c>
      <c r="Q73" s="77">
        <v>4343.4949999999999</v>
      </c>
      <c r="R73" s="77" t="s">
        <v>189</v>
      </c>
      <c r="S73" s="77" t="s">
        <v>189</v>
      </c>
      <c r="T73" s="77">
        <v>5452.6559999999999</v>
      </c>
      <c r="U73" s="78" t="s">
        <v>189</v>
      </c>
      <c r="V73" s="78" t="s">
        <v>189</v>
      </c>
      <c r="W73" s="78" t="s">
        <v>189</v>
      </c>
      <c r="X73" s="78" t="s">
        <v>189</v>
      </c>
      <c r="Y73" s="78" t="s">
        <v>189</v>
      </c>
      <c r="Z73" s="75">
        <v>11.315</v>
      </c>
      <c r="AA73" s="75">
        <v>64.486000000000004</v>
      </c>
      <c r="AB73" s="75" t="s">
        <v>189</v>
      </c>
      <c r="AC73" s="75" t="s">
        <v>189</v>
      </c>
      <c r="AD73" s="75">
        <v>75.801000000000002</v>
      </c>
      <c r="AE73" s="75" t="s">
        <v>189</v>
      </c>
      <c r="AF73" s="75" t="s">
        <v>189</v>
      </c>
      <c r="AG73" s="75" t="s">
        <v>189</v>
      </c>
      <c r="AH73" s="75" t="s">
        <v>189</v>
      </c>
      <c r="AI73" s="75" t="s">
        <v>189</v>
      </c>
      <c r="AJ73" s="77">
        <v>11.315</v>
      </c>
      <c r="AK73" s="77">
        <v>64.486000000000004</v>
      </c>
      <c r="AL73" s="77" t="s">
        <v>189</v>
      </c>
      <c r="AM73" s="77" t="s">
        <v>189</v>
      </c>
      <c r="AN73" s="77">
        <v>75.801000000000002</v>
      </c>
      <c r="AO73" s="77" t="s">
        <v>189</v>
      </c>
      <c r="AP73" s="77" t="s">
        <v>189</v>
      </c>
      <c r="AQ73" s="77" t="s">
        <v>189</v>
      </c>
      <c r="AR73" s="77" t="s">
        <v>189</v>
      </c>
      <c r="AS73" s="77" t="s">
        <v>189</v>
      </c>
      <c r="AT73" s="79">
        <v>39.74</v>
      </c>
      <c r="AU73" s="79">
        <v>12</v>
      </c>
      <c r="AV73" s="79" t="s">
        <v>189</v>
      </c>
      <c r="AW73" s="79" t="s">
        <v>189</v>
      </c>
      <c r="AX73" s="74" t="s">
        <v>170</v>
      </c>
    </row>
    <row r="74" spans="1:54" ht="26.25" hidden="1" x14ac:dyDescent="0.25">
      <c r="A74" s="72">
        <v>2017</v>
      </c>
      <c r="B74" s="73">
        <v>3461</v>
      </c>
      <c r="C74" s="74" t="s">
        <v>312</v>
      </c>
      <c r="D74" s="74" t="s">
        <v>313</v>
      </c>
      <c r="E74" s="74" t="s">
        <v>275</v>
      </c>
      <c r="F74" s="75">
        <v>665</v>
      </c>
      <c r="G74" s="75">
        <v>4722</v>
      </c>
      <c r="H74" s="75" t="s">
        <v>189</v>
      </c>
      <c r="I74" s="75" t="s">
        <v>189</v>
      </c>
      <c r="J74" s="75">
        <v>5387</v>
      </c>
      <c r="K74" s="76">
        <v>0.40100000000000002</v>
      </c>
      <c r="L74" s="76">
        <v>0.84399999999999997</v>
      </c>
      <c r="M74" s="76" t="s">
        <v>189</v>
      </c>
      <c r="N74" s="76" t="s">
        <v>189</v>
      </c>
      <c r="O74" s="76">
        <v>1.2450000000000001</v>
      </c>
      <c r="P74" s="77">
        <v>9975</v>
      </c>
      <c r="Q74" s="77">
        <v>70830</v>
      </c>
      <c r="R74" s="77" t="s">
        <v>189</v>
      </c>
      <c r="S74" s="77" t="s">
        <v>189</v>
      </c>
      <c r="T74" s="77">
        <v>80805</v>
      </c>
      <c r="U74" s="78">
        <v>0.40100000000000002</v>
      </c>
      <c r="V74" s="78">
        <v>0.84399999999999997</v>
      </c>
      <c r="W74" s="78" t="s">
        <v>189</v>
      </c>
      <c r="X74" s="78" t="s">
        <v>189</v>
      </c>
      <c r="Y74" s="78">
        <v>1.2450000000000001</v>
      </c>
      <c r="Z74" s="75">
        <v>47.106000000000002</v>
      </c>
      <c r="AA74" s="75">
        <v>474.61799999999999</v>
      </c>
      <c r="AB74" s="75" t="s">
        <v>189</v>
      </c>
      <c r="AC74" s="75" t="s">
        <v>189</v>
      </c>
      <c r="AD74" s="75">
        <v>521.72400000000005</v>
      </c>
      <c r="AE74" s="75">
        <v>122.08</v>
      </c>
      <c r="AF74" s="75">
        <v>144.35</v>
      </c>
      <c r="AG74" s="75" t="s">
        <v>189</v>
      </c>
      <c r="AH74" s="75" t="s">
        <v>189</v>
      </c>
      <c r="AI74" s="75">
        <v>266.43</v>
      </c>
      <c r="AJ74" s="77">
        <v>47.106000000000002</v>
      </c>
      <c r="AK74" s="77">
        <v>474.61799999999999</v>
      </c>
      <c r="AL74" s="77" t="s">
        <v>189</v>
      </c>
      <c r="AM74" s="77" t="s">
        <v>189</v>
      </c>
      <c r="AN74" s="77">
        <v>521.72400000000005</v>
      </c>
      <c r="AO74" s="77">
        <v>122.08</v>
      </c>
      <c r="AP74" s="77">
        <v>144.35</v>
      </c>
      <c r="AQ74" s="77" t="s">
        <v>189</v>
      </c>
      <c r="AR74" s="77" t="s">
        <v>189</v>
      </c>
      <c r="AS74" s="77">
        <v>266.43</v>
      </c>
      <c r="AT74" s="79">
        <v>15</v>
      </c>
      <c r="AU74" s="79">
        <v>15</v>
      </c>
      <c r="AV74" s="79" t="s">
        <v>189</v>
      </c>
      <c r="AW74" s="79" t="s">
        <v>189</v>
      </c>
      <c r="AX74" s="74" t="s">
        <v>314</v>
      </c>
    </row>
    <row r="75" spans="1:54" hidden="1" x14ac:dyDescent="0.25">
      <c r="A75" s="72">
        <v>2017</v>
      </c>
      <c r="B75" s="73">
        <v>3477</v>
      </c>
      <c r="C75" s="74" t="s">
        <v>315</v>
      </c>
      <c r="D75" s="74" t="s">
        <v>316</v>
      </c>
      <c r="E75" s="74" t="s">
        <v>271</v>
      </c>
      <c r="F75" s="75">
        <v>107.057</v>
      </c>
      <c r="G75" s="75">
        <v>453.03699999999998</v>
      </c>
      <c r="H75" s="75">
        <v>897.70899999999995</v>
      </c>
      <c r="I75" s="75" t="s">
        <v>189</v>
      </c>
      <c r="J75" s="75">
        <v>1457.8030000000001</v>
      </c>
      <c r="K75" s="76">
        <v>1.2E-2</v>
      </c>
      <c r="L75" s="76">
        <v>0.10299999999999999</v>
      </c>
      <c r="M75" s="76">
        <v>0.13400000000000001</v>
      </c>
      <c r="N75" s="76" t="s">
        <v>189</v>
      </c>
      <c r="O75" s="76">
        <v>0.249</v>
      </c>
      <c r="P75" s="77">
        <v>1070.57</v>
      </c>
      <c r="Q75" s="77">
        <v>6795.5550000000003</v>
      </c>
      <c r="R75" s="77">
        <v>13465.635</v>
      </c>
      <c r="S75" s="77" t="s">
        <v>189</v>
      </c>
      <c r="T75" s="77">
        <v>21331.759999999998</v>
      </c>
      <c r="U75" s="78">
        <v>1.2E-2</v>
      </c>
      <c r="V75" s="78">
        <v>0.10299999999999999</v>
      </c>
      <c r="W75" s="78">
        <v>0.13400000000000001</v>
      </c>
      <c r="X75" s="78" t="s">
        <v>189</v>
      </c>
      <c r="Y75" s="78">
        <v>0.249</v>
      </c>
      <c r="Z75" s="75">
        <v>51.8</v>
      </c>
      <c r="AA75" s="75">
        <v>76.19</v>
      </c>
      <c r="AB75" s="75">
        <v>132.69900000000001</v>
      </c>
      <c r="AC75" s="75" t="s">
        <v>189</v>
      </c>
      <c r="AD75" s="75">
        <v>260.68900000000002</v>
      </c>
      <c r="AE75" s="75">
        <v>27.831</v>
      </c>
      <c r="AF75" s="75">
        <v>26.286999999999999</v>
      </c>
      <c r="AG75" s="75">
        <v>45.783999999999999</v>
      </c>
      <c r="AH75" s="75" t="s">
        <v>189</v>
      </c>
      <c r="AI75" s="75">
        <v>99.902000000000001</v>
      </c>
      <c r="AJ75" s="77">
        <v>51.8</v>
      </c>
      <c r="AK75" s="77">
        <v>76.19</v>
      </c>
      <c r="AL75" s="77">
        <v>132.69900000000001</v>
      </c>
      <c r="AM75" s="77" t="s">
        <v>189</v>
      </c>
      <c r="AN75" s="77">
        <v>260.68900000000002</v>
      </c>
      <c r="AO75" s="77">
        <v>27.831</v>
      </c>
      <c r="AP75" s="77">
        <v>26.286999999999999</v>
      </c>
      <c r="AQ75" s="77">
        <v>45.783999999999999</v>
      </c>
      <c r="AR75" s="77" t="s">
        <v>189</v>
      </c>
      <c r="AS75" s="77">
        <v>99.902000000000001</v>
      </c>
      <c r="AT75" s="79">
        <v>10</v>
      </c>
      <c r="AU75" s="79">
        <v>15</v>
      </c>
      <c r="AV75" s="79">
        <v>15</v>
      </c>
      <c r="AW75" s="79" t="s">
        <v>189</v>
      </c>
      <c r="AX75" s="74" t="s">
        <v>170</v>
      </c>
    </row>
    <row r="76" spans="1:54" hidden="1" x14ac:dyDescent="0.25">
      <c r="A76" s="72">
        <v>2017</v>
      </c>
      <c r="B76" s="73">
        <v>3498</v>
      </c>
      <c r="C76" s="74" t="s">
        <v>317</v>
      </c>
      <c r="D76" s="74" t="s">
        <v>242</v>
      </c>
      <c r="E76" s="74" t="s">
        <v>192</v>
      </c>
      <c r="F76" s="75">
        <v>165</v>
      </c>
      <c r="G76" s="75">
        <v>108</v>
      </c>
      <c r="H76" s="75">
        <v>0</v>
      </c>
      <c r="I76" s="75">
        <v>0</v>
      </c>
      <c r="J76" s="75">
        <v>273</v>
      </c>
      <c r="K76" s="76">
        <v>0</v>
      </c>
      <c r="L76" s="76">
        <v>0</v>
      </c>
      <c r="M76" s="76">
        <v>0</v>
      </c>
      <c r="N76" s="76">
        <v>0</v>
      </c>
      <c r="O76" s="76">
        <v>0</v>
      </c>
      <c r="P76" s="77">
        <v>2313</v>
      </c>
      <c r="Q76" s="77">
        <v>1509</v>
      </c>
      <c r="R76" s="77">
        <v>0</v>
      </c>
      <c r="S76" s="77">
        <v>0</v>
      </c>
      <c r="T76" s="77">
        <v>3822</v>
      </c>
      <c r="U76" s="78">
        <v>0</v>
      </c>
      <c r="V76" s="78">
        <v>0</v>
      </c>
      <c r="W76" s="78">
        <v>0</v>
      </c>
      <c r="X76" s="78">
        <v>0</v>
      </c>
      <c r="Y76" s="78">
        <v>0</v>
      </c>
      <c r="Z76" s="75">
        <v>14</v>
      </c>
      <c r="AA76" s="75">
        <v>2</v>
      </c>
      <c r="AB76" s="75">
        <v>0</v>
      </c>
      <c r="AC76" s="75">
        <v>0</v>
      </c>
      <c r="AD76" s="75">
        <v>16</v>
      </c>
      <c r="AE76" s="75">
        <v>42</v>
      </c>
      <c r="AF76" s="75">
        <v>3</v>
      </c>
      <c r="AG76" s="75">
        <v>0</v>
      </c>
      <c r="AH76" s="75">
        <v>0</v>
      </c>
      <c r="AI76" s="75">
        <v>45</v>
      </c>
      <c r="AJ76" s="77">
        <v>14</v>
      </c>
      <c r="AK76" s="77">
        <v>2</v>
      </c>
      <c r="AL76" s="77">
        <v>0</v>
      </c>
      <c r="AM76" s="77">
        <v>0</v>
      </c>
      <c r="AN76" s="77">
        <v>16</v>
      </c>
      <c r="AO76" s="77">
        <v>42</v>
      </c>
      <c r="AP76" s="77">
        <v>3</v>
      </c>
      <c r="AQ76" s="77">
        <v>0</v>
      </c>
      <c r="AR76" s="77">
        <v>0</v>
      </c>
      <c r="AS76" s="77">
        <v>45</v>
      </c>
      <c r="AT76" s="79">
        <v>14</v>
      </c>
      <c r="AU76" s="79">
        <v>14</v>
      </c>
      <c r="AV76" s="79">
        <v>0</v>
      </c>
      <c r="AW76" s="79">
        <v>0</v>
      </c>
      <c r="AX76" s="74" t="s">
        <v>170</v>
      </c>
    </row>
    <row r="77" spans="1:54" x14ac:dyDescent="0.25">
      <c r="A77" s="72">
        <v>2017</v>
      </c>
      <c r="B77" s="73">
        <v>3502</v>
      </c>
      <c r="C77" s="74" t="s">
        <v>318</v>
      </c>
      <c r="D77" s="74" t="s">
        <v>295</v>
      </c>
      <c r="E77" s="74" t="s">
        <v>195</v>
      </c>
      <c r="F77" s="75">
        <v>80.8</v>
      </c>
      <c r="G77" s="75" t="s">
        <v>189</v>
      </c>
      <c r="H77" s="75" t="s">
        <v>189</v>
      </c>
      <c r="I77" s="75" t="s">
        <v>189</v>
      </c>
      <c r="J77" s="75">
        <v>80.8</v>
      </c>
      <c r="K77" s="76">
        <v>86.7</v>
      </c>
      <c r="L77" s="76" t="s">
        <v>189</v>
      </c>
      <c r="M77" s="76" t="s">
        <v>189</v>
      </c>
      <c r="N77" s="76" t="s">
        <v>189</v>
      </c>
      <c r="O77" s="76">
        <v>86.7</v>
      </c>
      <c r="P77" s="77">
        <v>1212</v>
      </c>
      <c r="Q77" s="77" t="s">
        <v>189</v>
      </c>
      <c r="R77" s="77" t="s">
        <v>189</v>
      </c>
      <c r="S77" s="77" t="s">
        <v>189</v>
      </c>
      <c r="T77" s="77">
        <v>1212</v>
      </c>
      <c r="U77" s="78">
        <v>86.7</v>
      </c>
      <c r="V77" s="78" t="s">
        <v>189</v>
      </c>
      <c r="W77" s="78" t="s">
        <v>189</v>
      </c>
      <c r="X77" s="78" t="s">
        <v>189</v>
      </c>
      <c r="Y77" s="78">
        <v>86.7</v>
      </c>
      <c r="Z77" s="75">
        <v>27.5</v>
      </c>
      <c r="AA77" s="75" t="s">
        <v>189</v>
      </c>
      <c r="AB77" s="75" t="s">
        <v>189</v>
      </c>
      <c r="AC77" s="75" t="s">
        <v>189</v>
      </c>
      <c r="AD77" s="75">
        <v>27.5</v>
      </c>
      <c r="AE77" s="75">
        <v>2</v>
      </c>
      <c r="AF77" s="75" t="s">
        <v>189</v>
      </c>
      <c r="AG77" s="75" t="s">
        <v>189</v>
      </c>
      <c r="AH77" s="75" t="s">
        <v>189</v>
      </c>
      <c r="AI77" s="75">
        <v>2</v>
      </c>
      <c r="AJ77" s="77">
        <v>27.5</v>
      </c>
      <c r="AK77" s="77" t="s">
        <v>189</v>
      </c>
      <c r="AL77" s="77" t="s">
        <v>189</v>
      </c>
      <c r="AM77" s="77" t="s">
        <v>189</v>
      </c>
      <c r="AN77" s="77">
        <v>27.5</v>
      </c>
      <c r="AO77" s="77">
        <v>2</v>
      </c>
      <c r="AP77" s="77" t="s">
        <v>189</v>
      </c>
      <c r="AQ77" s="77" t="s">
        <v>189</v>
      </c>
      <c r="AR77" s="77" t="s">
        <v>189</v>
      </c>
      <c r="AS77" s="77">
        <v>2</v>
      </c>
      <c r="AT77" s="79">
        <v>15</v>
      </c>
      <c r="AU77" s="79" t="s">
        <v>189</v>
      </c>
      <c r="AV77" s="79" t="s">
        <v>189</v>
      </c>
      <c r="AW77" s="79" t="s">
        <v>189</v>
      </c>
      <c r="AX77" s="74" t="s">
        <v>170</v>
      </c>
      <c r="AZ77" s="80">
        <f t="shared" ref="AZ77:BB77" si="3">IFERROR(AO77/F77,"")</f>
        <v>2.4752475247524754E-2</v>
      </c>
      <c r="BA77" s="80" t="str">
        <f t="shared" si="3"/>
        <v/>
      </c>
      <c r="BB77" s="80" t="str">
        <f t="shared" si="3"/>
        <v/>
      </c>
    </row>
    <row r="78" spans="1:54" hidden="1" x14ac:dyDescent="0.25">
      <c r="A78" s="72">
        <v>2017</v>
      </c>
      <c r="B78" s="73">
        <v>3503</v>
      </c>
      <c r="C78" s="74" t="s">
        <v>319</v>
      </c>
      <c r="D78" s="74" t="s">
        <v>235</v>
      </c>
      <c r="E78" s="74" t="s">
        <v>213</v>
      </c>
      <c r="F78" s="75">
        <v>5.79</v>
      </c>
      <c r="G78" s="75">
        <v>0</v>
      </c>
      <c r="H78" s="75">
        <v>0</v>
      </c>
      <c r="I78" s="75" t="s">
        <v>189</v>
      </c>
      <c r="J78" s="75">
        <v>5.79</v>
      </c>
      <c r="K78" s="76">
        <v>0</v>
      </c>
      <c r="L78" s="76">
        <v>0</v>
      </c>
      <c r="M78" s="76">
        <v>0</v>
      </c>
      <c r="N78" s="76" t="s">
        <v>189</v>
      </c>
      <c r="O78" s="76">
        <v>0</v>
      </c>
      <c r="P78" s="77">
        <v>50.73</v>
      </c>
      <c r="Q78" s="77">
        <v>0</v>
      </c>
      <c r="R78" s="77">
        <v>0</v>
      </c>
      <c r="S78" s="77">
        <v>0</v>
      </c>
      <c r="T78" s="77">
        <v>50.73</v>
      </c>
      <c r="U78" s="78">
        <v>0</v>
      </c>
      <c r="V78" s="78">
        <v>0</v>
      </c>
      <c r="W78" s="78">
        <v>0</v>
      </c>
      <c r="X78" s="78">
        <v>0</v>
      </c>
      <c r="Y78" s="78">
        <v>0</v>
      </c>
      <c r="Z78" s="75">
        <v>2</v>
      </c>
      <c r="AA78" s="75">
        <v>0</v>
      </c>
      <c r="AB78" s="75">
        <v>0</v>
      </c>
      <c r="AC78" s="75">
        <v>0</v>
      </c>
      <c r="AD78" s="75">
        <v>2</v>
      </c>
      <c r="AE78" s="75">
        <v>0.17799999999999999</v>
      </c>
      <c r="AF78" s="75">
        <v>0</v>
      </c>
      <c r="AG78" s="75">
        <v>0</v>
      </c>
      <c r="AH78" s="75">
        <v>0</v>
      </c>
      <c r="AI78" s="75">
        <v>0.17799999999999999</v>
      </c>
      <c r="AJ78" s="77">
        <v>2</v>
      </c>
      <c r="AK78" s="77">
        <v>0</v>
      </c>
      <c r="AL78" s="77">
        <v>0</v>
      </c>
      <c r="AM78" s="77">
        <v>0</v>
      </c>
      <c r="AN78" s="77">
        <v>2</v>
      </c>
      <c r="AO78" s="77">
        <v>0.17799999999999999</v>
      </c>
      <c r="AP78" s="77">
        <v>0</v>
      </c>
      <c r="AQ78" s="77">
        <v>0</v>
      </c>
      <c r="AR78" s="77">
        <v>0</v>
      </c>
      <c r="AS78" s="77">
        <v>0.17799999999999999</v>
      </c>
      <c r="AT78" s="79">
        <v>13</v>
      </c>
      <c r="AU78" s="79" t="s">
        <v>189</v>
      </c>
      <c r="AV78" s="79" t="s">
        <v>189</v>
      </c>
      <c r="AW78" s="79" t="s">
        <v>189</v>
      </c>
      <c r="AX78" s="74" t="s">
        <v>170</v>
      </c>
    </row>
    <row r="79" spans="1:54" hidden="1" x14ac:dyDescent="0.25">
      <c r="A79" s="72">
        <v>2017</v>
      </c>
      <c r="B79" s="73">
        <v>3542</v>
      </c>
      <c r="C79" s="74" t="s">
        <v>320</v>
      </c>
      <c r="D79" s="74" t="s">
        <v>321</v>
      </c>
      <c r="E79" s="74" t="s">
        <v>213</v>
      </c>
      <c r="F79" s="75">
        <v>109347.352</v>
      </c>
      <c r="G79" s="75">
        <v>196059.959</v>
      </c>
      <c r="H79" s="75" t="s">
        <v>189</v>
      </c>
      <c r="I79" s="75" t="s">
        <v>189</v>
      </c>
      <c r="J79" s="75">
        <v>305407.31099999999</v>
      </c>
      <c r="K79" s="76">
        <v>26.193999999999999</v>
      </c>
      <c r="L79" s="76">
        <v>35.027000000000001</v>
      </c>
      <c r="M79" s="76" t="s">
        <v>189</v>
      </c>
      <c r="N79" s="76" t="s">
        <v>189</v>
      </c>
      <c r="O79" s="76">
        <v>61.220999999999997</v>
      </c>
      <c r="P79" s="77">
        <v>384346.22200000001</v>
      </c>
      <c r="Q79" s="77">
        <v>2466882.3909999998</v>
      </c>
      <c r="R79" s="77" t="s">
        <v>189</v>
      </c>
      <c r="S79" s="77" t="s">
        <v>189</v>
      </c>
      <c r="T79" s="77">
        <v>2851228.6129999999</v>
      </c>
      <c r="U79" s="78">
        <v>26.193999999999999</v>
      </c>
      <c r="V79" s="78">
        <v>35.027000000000001</v>
      </c>
      <c r="W79" s="78" t="s">
        <v>189</v>
      </c>
      <c r="X79" s="78" t="s">
        <v>189</v>
      </c>
      <c r="Y79" s="78">
        <v>61.220999999999997</v>
      </c>
      <c r="Z79" s="75">
        <v>3354.2139999999999</v>
      </c>
      <c r="AA79" s="75">
        <v>35142.773000000001</v>
      </c>
      <c r="AB79" s="75" t="s">
        <v>189</v>
      </c>
      <c r="AC79" s="75" t="s">
        <v>189</v>
      </c>
      <c r="AD79" s="75">
        <v>38496.987000000001</v>
      </c>
      <c r="AE79" s="75">
        <v>5128.3220000000001</v>
      </c>
      <c r="AF79" s="75">
        <v>5738.5119999999997</v>
      </c>
      <c r="AG79" s="75" t="s">
        <v>189</v>
      </c>
      <c r="AH79" s="75" t="s">
        <v>189</v>
      </c>
      <c r="AI79" s="75">
        <v>10866.834000000001</v>
      </c>
      <c r="AJ79" s="77">
        <v>3354.2139999999999</v>
      </c>
      <c r="AK79" s="77">
        <v>35142.773000000001</v>
      </c>
      <c r="AL79" s="77" t="s">
        <v>189</v>
      </c>
      <c r="AM79" s="77" t="s">
        <v>189</v>
      </c>
      <c r="AN79" s="77">
        <v>38496.987000000001</v>
      </c>
      <c r="AO79" s="77">
        <v>5128.3220000000001</v>
      </c>
      <c r="AP79" s="77">
        <v>5738.5119999999997</v>
      </c>
      <c r="AQ79" s="77" t="s">
        <v>189</v>
      </c>
      <c r="AR79" s="77" t="s">
        <v>189</v>
      </c>
      <c r="AS79" s="77">
        <v>10866.834000000001</v>
      </c>
      <c r="AT79" s="79">
        <v>3.5150000000000001</v>
      </c>
      <c r="AU79" s="79">
        <v>12.582000000000001</v>
      </c>
      <c r="AV79" s="79" t="s">
        <v>189</v>
      </c>
      <c r="AW79" s="79" t="s">
        <v>189</v>
      </c>
      <c r="AX79" s="74" t="s">
        <v>170</v>
      </c>
    </row>
    <row r="80" spans="1:54" hidden="1" x14ac:dyDescent="0.25">
      <c r="A80" s="72">
        <v>2017</v>
      </c>
      <c r="B80" s="73">
        <v>3644</v>
      </c>
      <c r="C80" s="74" t="s">
        <v>322</v>
      </c>
      <c r="D80" s="74" t="s">
        <v>253</v>
      </c>
      <c r="E80" s="74" t="s">
        <v>239</v>
      </c>
      <c r="F80" s="75">
        <v>3995.3870000000002</v>
      </c>
      <c r="G80" s="75">
        <v>735.22799999999995</v>
      </c>
      <c r="H80" s="75">
        <v>67.631</v>
      </c>
      <c r="I80" s="75" t="s">
        <v>189</v>
      </c>
      <c r="J80" s="75">
        <v>4798.2460000000001</v>
      </c>
      <c r="K80" s="76" t="s">
        <v>189</v>
      </c>
      <c r="L80" s="76" t="s">
        <v>189</v>
      </c>
      <c r="M80" s="76" t="s">
        <v>189</v>
      </c>
      <c r="N80" s="76" t="s">
        <v>189</v>
      </c>
      <c r="O80" s="76" t="s">
        <v>189</v>
      </c>
      <c r="P80" s="77">
        <v>54847.516000000003</v>
      </c>
      <c r="Q80" s="77">
        <v>9103.9779999999992</v>
      </c>
      <c r="R80" s="77">
        <v>682.71900000000005</v>
      </c>
      <c r="S80" s="77" t="s">
        <v>189</v>
      </c>
      <c r="T80" s="77">
        <v>64634.213000000003</v>
      </c>
      <c r="U80" s="78" t="s">
        <v>189</v>
      </c>
      <c r="V80" s="78" t="s">
        <v>189</v>
      </c>
      <c r="W80" s="78" t="s">
        <v>189</v>
      </c>
      <c r="X80" s="78" t="s">
        <v>189</v>
      </c>
      <c r="Y80" s="78" t="s">
        <v>189</v>
      </c>
      <c r="Z80" s="75">
        <v>554.37099999999998</v>
      </c>
      <c r="AA80" s="75">
        <v>56.783999999999999</v>
      </c>
      <c r="AB80" s="75">
        <v>6.9290000000000003</v>
      </c>
      <c r="AC80" s="75" t="s">
        <v>189</v>
      </c>
      <c r="AD80" s="75">
        <v>618.08399999999995</v>
      </c>
      <c r="AE80" s="75">
        <v>468.01900000000001</v>
      </c>
      <c r="AF80" s="75">
        <v>98.364999999999995</v>
      </c>
      <c r="AG80" s="75">
        <v>7.7160000000000002</v>
      </c>
      <c r="AH80" s="75" t="s">
        <v>189</v>
      </c>
      <c r="AI80" s="75">
        <v>574.1</v>
      </c>
      <c r="AJ80" s="77">
        <v>554.37099999999998</v>
      </c>
      <c r="AK80" s="77">
        <v>56.783999999999999</v>
      </c>
      <c r="AL80" s="77">
        <v>6.9290000000000003</v>
      </c>
      <c r="AM80" s="77" t="s">
        <v>189</v>
      </c>
      <c r="AN80" s="77">
        <v>618.08399999999995</v>
      </c>
      <c r="AO80" s="77">
        <v>468.01900000000001</v>
      </c>
      <c r="AP80" s="77">
        <v>98.364999999999995</v>
      </c>
      <c r="AQ80" s="77">
        <v>7.7160000000000002</v>
      </c>
      <c r="AR80" s="77" t="s">
        <v>189</v>
      </c>
      <c r="AS80" s="77">
        <v>574.1</v>
      </c>
      <c r="AT80" s="79">
        <v>13.728</v>
      </c>
      <c r="AU80" s="79">
        <v>12.382999999999999</v>
      </c>
      <c r="AV80" s="79">
        <v>10.095000000000001</v>
      </c>
      <c r="AW80" s="79" t="s">
        <v>189</v>
      </c>
      <c r="AX80" s="74" t="s">
        <v>323</v>
      </c>
    </row>
    <row r="81" spans="1:54" hidden="1" x14ac:dyDescent="0.25">
      <c r="A81" s="72">
        <v>2017</v>
      </c>
      <c r="B81" s="73">
        <v>3660</v>
      </c>
      <c r="C81" s="74" t="s">
        <v>324</v>
      </c>
      <c r="D81" s="74" t="s">
        <v>253</v>
      </c>
      <c r="E81" s="74" t="s">
        <v>239</v>
      </c>
      <c r="F81" s="75">
        <v>38275</v>
      </c>
      <c r="G81" s="75">
        <v>17330</v>
      </c>
      <c r="H81" s="75">
        <v>59392</v>
      </c>
      <c r="I81" s="75" t="s">
        <v>189</v>
      </c>
      <c r="J81" s="75">
        <v>114997</v>
      </c>
      <c r="K81" s="76">
        <v>9</v>
      </c>
      <c r="L81" s="76">
        <v>4.0999999999999996</v>
      </c>
      <c r="M81" s="76">
        <v>14</v>
      </c>
      <c r="N81" s="76" t="s">
        <v>189</v>
      </c>
      <c r="O81" s="76">
        <v>27.1</v>
      </c>
      <c r="P81" s="77">
        <v>382750</v>
      </c>
      <c r="Q81" s="77">
        <v>190630</v>
      </c>
      <c r="R81" s="77">
        <v>593920</v>
      </c>
      <c r="S81" s="77" t="s">
        <v>189</v>
      </c>
      <c r="T81" s="77">
        <v>1167300</v>
      </c>
      <c r="U81" s="78">
        <v>9</v>
      </c>
      <c r="V81" s="78">
        <v>4.0999999999999996</v>
      </c>
      <c r="W81" s="78">
        <v>14</v>
      </c>
      <c r="X81" s="78" t="s">
        <v>189</v>
      </c>
      <c r="Y81" s="78">
        <v>27.1</v>
      </c>
      <c r="Z81" s="75">
        <v>4019</v>
      </c>
      <c r="AA81" s="75">
        <v>1904</v>
      </c>
      <c r="AB81" s="75">
        <v>6322</v>
      </c>
      <c r="AC81" s="75" t="s">
        <v>189</v>
      </c>
      <c r="AD81" s="75">
        <v>12245</v>
      </c>
      <c r="AE81" s="75">
        <v>2404</v>
      </c>
      <c r="AF81" s="75">
        <v>376</v>
      </c>
      <c r="AG81" s="75">
        <v>737</v>
      </c>
      <c r="AH81" s="75" t="s">
        <v>189</v>
      </c>
      <c r="AI81" s="75">
        <v>3517</v>
      </c>
      <c r="AJ81" s="77">
        <v>4019</v>
      </c>
      <c r="AK81" s="77">
        <v>1904</v>
      </c>
      <c r="AL81" s="77">
        <v>6322</v>
      </c>
      <c r="AM81" s="77" t="s">
        <v>189</v>
      </c>
      <c r="AN81" s="77">
        <v>12245</v>
      </c>
      <c r="AO81" s="77">
        <v>2404</v>
      </c>
      <c r="AP81" s="77">
        <v>376</v>
      </c>
      <c r="AQ81" s="77">
        <v>737</v>
      </c>
      <c r="AR81" s="77" t="s">
        <v>189</v>
      </c>
      <c r="AS81" s="77">
        <v>3517</v>
      </c>
      <c r="AT81" s="79">
        <v>10</v>
      </c>
      <c r="AU81" s="79">
        <v>11</v>
      </c>
      <c r="AV81" s="79">
        <v>10</v>
      </c>
      <c r="AW81" s="79">
        <v>10.15</v>
      </c>
      <c r="AX81" s="74" t="s">
        <v>323</v>
      </c>
    </row>
    <row r="82" spans="1:54" hidden="1" x14ac:dyDescent="0.25">
      <c r="A82" s="72">
        <v>2017</v>
      </c>
      <c r="B82" s="73">
        <v>3701</v>
      </c>
      <c r="C82" s="74" t="s">
        <v>325</v>
      </c>
      <c r="D82" s="74" t="s">
        <v>242</v>
      </c>
      <c r="E82" s="74" t="s">
        <v>192</v>
      </c>
      <c r="F82" s="75">
        <v>1262</v>
      </c>
      <c r="G82" s="75">
        <v>350</v>
      </c>
      <c r="H82" s="75" t="s">
        <v>189</v>
      </c>
      <c r="I82" s="75" t="s">
        <v>189</v>
      </c>
      <c r="J82" s="75">
        <v>1612</v>
      </c>
      <c r="K82" s="76">
        <v>0.1</v>
      </c>
      <c r="L82" s="76">
        <v>0.1</v>
      </c>
      <c r="M82" s="76" t="s">
        <v>189</v>
      </c>
      <c r="N82" s="76" t="s">
        <v>189</v>
      </c>
      <c r="O82" s="76">
        <v>0.2</v>
      </c>
      <c r="P82" s="77">
        <v>17886</v>
      </c>
      <c r="Q82" s="77">
        <v>4978</v>
      </c>
      <c r="R82" s="77" t="s">
        <v>189</v>
      </c>
      <c r="S82" s="77" t="s">
        <v>189</v>
      </c>
      <c r="T82" s="77">
        <v>22864</v>
      </c>
      <c r="U82" s="78">
        <v>0.1</v>
      </c>
      <c r="V82" s="78">
        <v>0.1</v>
      </c>
      <c r="W82" s="78" t="s">
        <v>189</v>
      </c>
      <c r="X82" s="78" t="s">
        <v>189</v>
      </c>
      <c r="Y82" s="78">
        <v>0.2</v>
      </c>
      <c r="Z82" s="75">
        <v>64</v>
      </c>
      <c r="AA82" s="75">
        <v>12</v>
      </c>
      <c r="AB82" s="75" t="s">
        <v>189</v>
      </c>
      <c r="AC82" s="75" t="s">
        <v>189</v>
      </c>
      <c r="AD82" s="75">
        <v>76</v>
      </c>
      <c r="AE82" s="75">
        <v>4</v>
      </c>
      <c r="AF82" s="75" t="s">
        <v>189</v>
      </c>
      <c r="AG82" s="75" t="s">
        <v>189</v>
      </c>
      <c r="AH82" s="75" t="s">
        <v>189</v>
      </c>
      <c r="AI82" s="75">
        <v>4</v>
      </c>
      <c r="AJ82" s="77">
        <v>64</v>
      </c>
      <c r="AK82" s="77">
        <v>12</v>
      </c>
      <c r="AL82" s="77" t="s">
        <v>189</v>
      </c>
      <c r="AM82" s="77" t="s">
        <v>189</v>
      </c>
      <c r="AN82" s="77">
        <v>76</v>
      </c>
      <c r="AO82" s="77">
        <v>4</v>
      </c>
      <c r="AP82" s="77" t="s">
        <v>189</v>
      </c>
      <c r="AQ82" s="77" t="s">
        <v>189</v>
      </c>
      <c r="AR82" s="77" t="s">
        <v>189</v>
      </c>
      <c r="AS82" s="77">
        <v>4</v>
      </c>
      <c r="AT82" s="79">
        <v>14.173</v>
      </c>
      <c r="AU82" s="79">
        <v>14.222</v>
      </c>
      <c r="AV82" s="79" t="s">
        <v>189</v>
      </c>
      <c r="AW82" s="79" t="s">
        <v>189</v>
      </c>
      <c r="AX82" s="74" t="s">
        <v>170</v>
      </c>
    </row>
    <row r="83" spans="1:54" hidden="1" x14ac:dyDescent="0.25">
      <c r="A83" s="72">
        <v>2017</v>
      </c>
      <c r="B83" s="73">
        <v>3739</v>
      </c>
      <c r="C83" s="74" t="s">
        <v>326</v>
      </c>
      <c r="D83" s="74" t="s">
        <v>327</v>
      </c>
      <c r="E83" s="74" t="s">
        <v>239</v>
      </c>
      <c r="F83" s="75">
        <v>1230</v>
      </c>
      <c r="G83" s="75">
        <v>401</v>
      </c>
      <c r="H83" s="75">
        <v>0</v>
      </c>
      <c r="I83" s="75">
        <v>0</v>
      </c>
      <c r="J83" s="75">
        <v>1631</v>
      </c>
      <c r="K83" s="76" t="s">
        <v>189</v>
      </c>
      <c r="L83" s="76" t="s">
        <v>189</v>
      </c>
      <c r="M83" s="76" t="s">
        <v>189</v>
      </c>
      <c r="N83" s="76" t="s">
        <v>189</v>
      </c>
      <c r="O83" s="76" t="s">
        <v>189</v>
      </c>
      <c r="P83" s="77">
        <v>26027</v>
      </c>
      <c r="Q83" s="77">
        <v>4812</v>
      </c>
      <c r="R83" s="77">
        <v>0</v>
      </c>
      <c r="S83" s="77">
        <v>0</v>
      </c>
      <c r="T83" s="77">
        <v>30839</v>
      </c>
      <c r="U83" s="78" t="s">
        <v>189</v>
      </c>
      <c r="V83" s="78" t="s">
        <v>189</v>
      </c>
      <c r="W83" s="78" t="s">
        <v>189</v>
      </c>
      <c r="X83" s="78" t="s">
        <v>189</v>
      </c>
      <c r="Y83" s="78" t="s">
        <v>189</v>
      </c>
      <c r="Z83" s="75">
        <v>256.774</v>
      </c>
      <c r="AA83" s="75">
        <v>58.491999999999997</v>
      </c>
      <c r="AB83" s="75">
        <v>0</v>
      </c>
      <c r="AC83" s="75">
        <v>0</v>
      </c>
      <c r="AD83" s="75">
        <v>315.26600000000002</v>
      </c>
      <c r="AE83" s="75">
        <v>354.93200000000002</v>
      </c>
      <c r="AF83" s="75">
        <v>63.170999999999999</v>
      </c>
      <c r="AG83" s="75">
        <v>0</v>
      </c>
      <c r="AH83" s="75">
        <v>0</v>
      </c>
      <c r="AI83" s="75">
        <v>418.10300000000001</v>
      </c>
      <c r="AJ83" s="77">
        <v>256.774</v>
      </c>
      <c r="AK83" s="77">
        <v>58.491999999999997</v>
      </c>
      <c r="AL83" s="77">
        <v>0</v>
      </c>
      <c r="AM83" s="77">
        <v>0</v>
      </c>
      <c r="AN83" s="77">
        <v>315.26600000000002</v>
      </c>
      <c r="AO83" s="77">
        <v>354.93200000000002</v>
      </c>
      <c r="AP83" s="77">
        <v>63.170999999999999</v>
      </c>
      <c r="AQ83" s="77" t="s">
        <v>189</v>
      </c>
      <c r="AR83" s="77" t="s">
        <v>189</v>
      </c>
      <c r="AS83" s="77">
        <v>418.10300000000001</v>
      </c>
      <c r="AT83" s="79">
        <v>21.16</v>
      </c>
      <c r="AU83" s="79">
        <v>13.2</v>
      </c>
      <c r="AV83" s="79" t="s">
        <v>189</v>
      </c>
      <c r="AW83" s="79" t="s">
        <v>189</v>
      </c>
      <c r="AX83" s="74" t="s">
        <v>170</v>
      </c>
    </row>
    <row r="84" spans="1:54" hidden="1" x14ac:dyDescent="0.25">
      <c r="A84" s="72">
        <v>2017</v>
      </c>
      <c r="B84" s="73">
        <v>3739</v>
      </c>
      <c r="C84" s="74" t="s">
        <v>326</v>
      </c>
      <c r="D84" s="74" t="s">
        <v>253</v>
      </c>
      <c r="E84" s="74" t="s">
        <v>239</v>
      </c>
      <c r="F84" s="75">
        <v>20.681000000000001</v>
      </c>
      <c r="G84" s="75">
        <v>1.2</v>
      </c>
      <c r="H84" s="75" t="s">
        <v>189</v>
      </c>
      <c r="I84" s="75" t="s">
        <v>189</v>
      </c>
      <c r="J84" s="75">
        <v>21.881</v>
      </c>
      <c r="K84" s="76" t="s">
        <v>189</v>
      </c>
      <c r="L84" s="76" t="s">
        <v>189</v>
      </c>
      <c r="M84" s="76" t="s">
        <v>189</v>
      </c>
      <c r="N84" s="76" t="s">
        <v>189</v>
      </c>
      <c r="O84" s="76" t="s">
        <v>189</v>
      </c>
      <c r="P84" s="77">
        <v>437.6</v>
      </c>
      <c r="Q84" s="77">
        <v>14.532</v>
      </c>
      <c r="R84" s="77" t="s">
        <v>189</v>
      </c>
      <c r="S84" s="77" t="s">
        <v>189</v>
      </c>
      <c r="T84" s="77">
        <v>452.13200000000001</v>
      </c>
      <c r="U84" s="78" t="s">
        <v>189</v>
      </c>
      <c r="V84" s="78" t="s">
        <v>189</v>
      </c>
      <c r="W84" s="78" t="s">
        <v>189</v>
      </c>
      <c r="X84" s="78" t="s">
        <v>189</v>
      </c>
      <c r="Y84" s="78" t="s">
        <v>189</v>
      </c>
      <c r="Z84" s="75">
        <v>4.2460000000000004</v>
      </c>
      <c r="AA84" s="75">
        <v>0.24</v>
      </c>
      <c r="AB84" s="75" t="s">
        <v>189</v>
      </c>
      <c r="AC84" s="75" t="s">
        <v>189</v>
      </c>
      <c r="AD84" s="75">
        <v>4.4859999999999998</v>
      </c>
      <c r="AE84" s="75">
        <v>5.9</v>
      </c>
      <c r="AF84" s="75">
        <v>0.33700000000000002</v>
      </c>
      <c r="AG84" s="75" t="s">
        <v>189</v>
      </c>
      <c r="AH84" s="75" t="s">
        <v>189</v>
      </c>
      <c r="AI84" s="75">
        <v>6.2370000000000001</v>
      </c>
      <c r="AJ84" s="77">
        <v>4.2460000000000004</v>
      </c>
      <c r="AK84" s="77">
        <v>0.24</v>
      </c>
      <c r="AL84" s="77" t="s">
        <v>189</v>
      </c>
      <c r="AM84" s="77" t="s">
        <v>189</v>
      </c>
      <c r="AN84" s="77">
        <v>4.4859999999999998</v>
      </c>
      <c r="AO84" s="77">
        <v>5.9</v>
      </c>
      <c r="AP84" s="77">
        <v>0.33700000000000002</v>
      </c>
      <c r="AQ84" s="77" t="s">
        <v>189</v>
      </c>
      <c r="AR84" s="77" t="s">
        <v>189</v>
      </c>
      <c r="AS84" s="77">
        <v>6.2370000000000001</v>
      </c>
      <c r="AT84" s="79">
        <v>21.16</v>
      </c>
      <c r="AU84" s="79">
        <v>12</v>
      </c>
      <c r="AV84" s="79" t="s">
        <v>189</v>
      </c>
      <c r="AW84" s="79" t="s">
        <v>189</v>
      </c>
      <c r="AX84" s="74" t="s">
        <v>170</v>
      </c>
    </row>
    <row r="85" spans="1:54" hidden="1" x14ac:dyDescent="0.25">
      <c r="A85" s="72">
        <v>2017</v>
      </c>
      <c r="B85" s="73">
        <v>3755</v>
      </c>
      <c r="C85" s="74" t="s">
        <v>328</v>
      </c>
      <c r="D85" s="74" t="s">
        <v>321</v>
      </c>
      <c r="E85" s="74" t="s">
        <v>213</v>
      </c>
      <c r="F85" s="75">
        <v>134162.777</v>
      </c>
      <c r="G85" s="75">
        <v>105384.05499999999</v>
      </c>
      <c r="H85" s="75">
        <v>29775.276999999998</v>
      </c>
      <c r="I85" s="75">
        <v>0</v>
      </c>
      <c r="J85" s="75">
        <v>269322.109</v>
      </c>
      <c r="K85" s="76">
        <v>24.210999999999999</v>
      </c>
      <c r="L85" s="76">
        <v>19.492999999999999</v>
      </c>
      <c r="M85" s="76">
        <v>4.984</v>
      </c>
      <c r="N85" s="76">
        <v>0</v>
      </c>
      <c r="O85" s="76">
        <v>48.688000000000002</v>
      </c>
      <c r="P85" s="77">
        <v>1631071.9410000001</v>
      </c>
      <c r="Q85" s="77">
        <v>1236040.737</v>
      </c>
      <c r="R85" s="77">
        <v>342183.71500000003</v>
      </c>
      <c r="S85" s="77">
        <v>0</v>
      </c>
      <c r="T85" s="77">
        <v>3209296.3930000002</v>
      </c>
      <c r="U85" s="78">
        <v>24.210999999999999</v>
      </c>
      <c r="V85" s="78">
        <v>19.492999999999999</v>
      </c>
      <c r="W85" s="78">
        <v>4.984</v>
      </c>
      <c r="X85" s="78">
        <v>0</v>
      </c>
      <c r="Y85" s="78">
        <v>48.688000000000002</v>
      </c>
      <c r="Z85" s="75">
        <v>7207.8950000000004</v>
      </c>
      <c r="AA85" s="75">
        <v>5230.3050000000003</v>
      </c>
      <c r="AB85" s="75">
        <v>1270.4159999999999</v>
      </c>
      <c r="AC85" s="75">
        <v>0</v>
      </c>
      <c r="AD85" s="75">
        <v>13708.616</v>
      </c>
      <c r="AE85" s="75">
        <v>4055.52</v>
      </c>
      <c r="AF85" s="75">
        <v>2725.328</v>
      </c>
      <c r="AG85" s="75">
        <v>1087.49</v>
      </c>
      <c r="AH85" s="75">
        <v>0</v>
      </c>
      <c r="AI85" s="75">
        <v>7868.3379999999997</v>
      </c>
      <c r="AJ85" s="77">
        <v>7207.8950000000004</v>
      </c>
      <c r="AK85" s="77">
        <v>5230.3050000000003</v>
      </c>
      <c r="AL85" s="77">
        <v>1270.4159999999999</v>
      </c>
      <c r="AM85" s="77">
        <v>0</v>
      </c>
      <c r="AN85" s="77">
        <v>13708.616</v>
      </c>
      <c r="AO85" s="77">
        <v>4055.52</v>
      </c>
      <c r="AP85" s="77">
        <v>2725.328</v>
      </c>
      <c r="AQ85" s="77">
        <v>1087.49</v>
      </c>
      <c r="AR85" s="77">
        <v>0</v>
      </c>
      <c r="AS85" s="77">
        <v>7868.3379999999997</v>
      </c>
      <c r="AT85" s="79">
        <v>12.157</v>
      </c>
      <c r="AU85" s="79">
        <v>11.728999999999999</v>
      </c>
      <c r="AV85" s="79">
        <v>11.492000000000001</v>
      </c>
      <c r="AW85" s="79">
        <v>0</v>
      </c>
      <c r="AX85" s="74" t="s">
        <v>329</v>
      </c>
    </row>
    <row r="86" spans="1:54" x14ac:dyDescent="0.25">
      <c r="A86" s="72">
        <v>2017</v>
      </c>
      <c r="B86" s="73">
        <v>3757</v>
      </c>
      <c r="C86" s="74" t="s">
        <v>330</v>
      </c>
      <c r="D86" s="74" t="s">
        <v>295</v>
      </c>
      <c r="E86" s="74" t="s">
        <v>296</v>
      </c>
      <c r="F86" s="75">
        <v>2230</v>
      </c>
      <c r="G86" s="75" t="s">
        <v>189</v>
      </c>
      <c r="H86" s="75" t="s">
        <v>189</v>
      </c>
      <c r="I86" s="75" t="s">
        <v>189</v>
      </c>
      <c r="J86" s="75">
        <v>2230</v>
      </c>
      <c r="K86" s="76">
        <v>0.16600000000000001</v>
      </c>
      <c r="L86" s="76" t="s">
        <v>189</v>
      </c>
      <c r="M86" s="76" t="s">
        <v>189</v>
      </c>
      <c r="N86" s="76" t="s">
        <v>189</v>
      </c>
      <c r="O86" s="76">
        <v>0.16600000000000001</v>
      </c>
      <c r="P86" s="77">
        <v>31745</v>
      </c>
      <c r="Q86" s="77" t="s">
        <v>189</v>
      </c>
      <c r="R86" s="77" t="s">
        <v>189</v>
      </c>
      <c r="S86" s="77" t="s">
        <v>189</v>
      </c>
      <c r="T86" s="77">
        <v>31745</v>
      </c>
      <c r="U86" s="78">
        <v>0.16600000000000001</v>
      </c>
      <c r="V86" s="78" t="s">
        <v>189</v>
      </c>
      <c r="W86" s="78" t="s">
        <v>189</v>
      </c>
      <c r="X86" s="78" t="s">
        <v>189</v>
      </c>
      <c r="Y86" s="78">
        <v>0.16600000000000001</v>
      </c>
      <c r="Z86" s="75">
        <v>163.6</v>
      </c>
      <c r="AA86" s="75" t="s">
        <v>189</v>
      </c>
      <c r="AB86" s="75" t="s">
        <v>189</v>
      </c>
      <c r="AC86" s="75" t="s">
        <v>189</v>
      </c>
      <c r="AD86" s="75">
        <v>163.6</v>
      </c>
      <c r="AE86" s="75">
        <v>149.5</v>
      </c>
      <c r="AF86" s="75" t="s">
        <v>189</v>
      </c>
      <c r="AG86" s="75" t="s">
        <v>189</v>
      </c>
      <c r="AH86" s="75" t="s">
        <v>189</v>
      </c>
      <c r="AI86" s="75">
        <v>149.5</v>
      </c>
      <c r="AJ86" s="77">
        <v>163.6</v>
      </c>
      <c r="AK86" s="77" t="s">
        <v>189</v>
      </c>
      <c r="AL86" s="77" t="s">
        <v>189</v>
      </c>
      <c r="AM86" s="77" t="s">
        <v>189</v>
      </c>
      <c r="AN86" s="77">
        <v>163.6</v>
      </c>
      <c r="AO86" s="77">
        <v>149.5</v>
      </c>
      <c r="AP86" s="77" t="s">
        <v>189</v>
      </c>
      <c r="AQ86" s="77" t="s">
        <v>189</v>
      </c>
      <c r="AR86" s="77" t="s">
        <v>189</v>
      </c>
      <c r="AS86" s="77">
        <v>149.5</v>
      </c>
      <c r="AT86" s="79">
        <v>14.233000000000001</v>
      </c>
      <c r="AU86" s="79" t="s">
        <v>189</v>
      </c>
      <c r="AV86" s="79" t="s">
        <v>189</v>
      </c>
      <c r="AW86" s="79" t="s">
        <v>189</v>
      </c>
      <c r="AX86" s="74" t="s">
        <v>170</v>
      </c>
      <c r="AZ86" s="80">
        <f t="shared" ref="AZ86:BB86" si="4">IFERROR(AO86/F86,"")</f>
        <v>6.7040358744394624E-2</v>
      </c>
      <c r="BA86" s="80" t="str">
        <f t="shared" si="4"/>
        <v/>
      </c>
      <c r="BB86" s="80" t="str">
        <f t="shared" si="4"/>
        <v/>
      </c>
    </row>
    <row r="87" spans="1:54" hidden="1" x14ac:dyDescent="0.25">
      <c r="A87" s="72">
        <v>2017</v>
      </c>
      <c r="B87" s="73">
        <v>3764</v>
      </c>
      <c r="C87" s="74" t="s">
        <v>331</v>
      </c>
      <c r="D87" s="74" t="s">
        <v>191</v>
      </c>
      <c r="E87" s="74" t="s">
        <v>192</v>
      </c>
      <c r="F87" s="75">
        <v>346.48599999999999</v>
      </c>
      <c r="G87" s="75">
        <v>153.304</v>
      </c>
      <c r="H87" s="75" t="s">
        <v>189</v>
      </c>
      <c r="I87" s="75" t="s">
        <v>189</v>
      </c>
      <c r="J87" s="75">
        <v>499.79</v>
      </c>
      <c r="K87" s="76" t="s">
        <v>189</v>
      </c>
      <c r="L87" s="76" t="s">
        <v>189</v>
      </c>
      <c r="M87" s="76" t="s">
        <v>189</v>
      </c>
      <c r="N87" s="76" t="s">
        <v>189</v>
      </c>
      <c r="O87" s="76" t="s">
        <v>189</v>
      </c>
      <c r="P87" s="77">
        <v>5001.3860000000004</v>
      </c>
      <c r="Q87" s="77">
        <v>2083.8490000000002</v>
      </c>
      <c r="R87" s="77" t="s">
        <v>189</v>
      </c>
      <c r="S87" s="77" t="s">
        <v>189</v>
      </c>
      <c r="T87" s="77">
        <v>7085.2349999999997</v>
      </c>
      <c r="U87" s="78" t="s">
        <v>189</v>
      </c>
      <c r="V87" s="78" t="s">
        <v>189</v>
      </c>
      <c r="W87" s="78" t="s">
        <v>189</v>
      </c>
      <c r="X87" s="78" t="s">
        <v>189</v>
      </c>
      <c r="Y87" s="78" t="s">
        <v>189</v>
      </c>
      <c r="Z87" s="75">
        <v>33.72</v>
      </c>
      <c r="AA87" s="75">
        <v>9.923</v>
      </c>
      <c r="AB87" s="75" t="s">
        <v>189</v>
      </c>
      <c r="AC87" s="75" t="s">
        <v>189</v>
      </c>
      <c r="AD87" s="75">
        <v>43.643000000000001</v>
      </c>
      <c r="AE87" s="75">
        <v>14.3</v>
      </c>
      <c r="AF87" s="75">
        <v>3.1</v>
      </c>
      <c r="AG87" s="75" t="s">
        <v>189</v>
      </c>
      <c r="AH87" s="75" t="s">
        <v>189</v>
      </c>
      <c r="AI87" s="75">
        <v>17.399999999999999</v>
      </c>
      <c r="AJ87" s="77">
        <v>33.72</v>
      </c>
      <c r="AK87" s="77">
        <v>9.923</v>
      </c>
      <c r="AL87" s="77" t="s">
        <v>189</v>
      </c>
      <c r="AM87" s="77" t="s">
        <v>189</v>
      </c>
      <c r="AN87" s="77">
        <v>43.643000000000001</v>
      </c>
      <c r="AO87" s="77">
        <v>14.3</v>
      </c>
      <c r="AP87" s="77">
        <v>3.1</v>
      </c>
      <c r="AQ87" s="77" t="s">
        <v>189</v>
      </c>
      <c r="AR87" s="77" t="s">
        <v>189</v>
      </c>
      <c r="AS87" s="77">
        <v>17.399999999999999</v>
      </c>
      <c r="AT87" s="79">
        <v>14.45</v>
      </c>
      <c r="AU87" s="79">
        <v>13.59</v>
      </c>
      <c r="AV87" s="79" t="s">
        <v>189</v>
      </c>
      <c r="AW87" s="79" t="s">
        <v>189</v>
      </c>
      <c r="AX87" s="74" t="s">
        <v>170</v>
      </c>
    </row>
    <row r="88" spans="1:54" hidden="1" x14ac:dyDescent="0.25">
      <c r="A88" s="72">
        <v>2017</v>
      </c>
      <c r="B88" s="73">
        <v>3828</v>
      </c>
      <c r="C88" s="74" t="s">
        <v>332</v>
      </c>
      <c r="D88" s="74" t="s">
        <v>246</v>
      </c>
      <c r="E88" s="74" t="s">
        <v>192</v>
      </c>
      <c r="F88" s="75">
        <v>2537.3000000000002</v>
      </c>
      <c r="G88" s="75">
        <v>2076.6</v>
      </c>
      <c r="H88" s="75">
        <v>0</v>
      </c>
      <c r="I88" s="75">
        <v>0</v>
      </c>
      <c r="J88" s="75">
        <v>4613.8999999999996</v>
      </c>
      <c r="K88" s="76">
        <v>0</v>
      </c>
      <c r="L88" s="76">
        <v>0</v>
      </c>
      <c r="M88" s="76">
        <v>0</v>
      </c>
      <c r="N88" s="76">
        <v>0</v>
      </c>
      <c r="O88" s="76">
        <v>0</v>
      </c>
      <c r="P88" s="77">
        <v>30448</v>
      </c>
      <c r="Q88" s="77">
        <v>24919</v>
      </c>
      <c r="R88" s="77">
        <v>0</v>
      </c>
      <c r="S88" s="77">
        <v>0</v>
      </c>
      <c r="T88" s="77">
        <v>55367</v>
      </c>
      <c r="U88" s="78">
        <v>0</v>
      </c>
      <c r="V88" s="78">
        <v>0</v>
      </c>
      <c r="W88" s="78">
        <v>0</v>
      </c>
      <c r="X88" s="78">
        <v>0</v>
      </c>
      <c r="Y88" s="78">
        <v>0</v>
      </c>
      <c r="Z88" s="75">
        <v>434</v>
      </c>
      <c r="AA88" s="75">
        <v>148</v>
      </c>
      <c r="AB88" s="75">
        <v>0</v>
      </c>
      <c r="AC88" s="75">
        <v>0</v>
      </c>
      <c r="AD88" s="75">
        <v>582</v>
      </c>
      <c r="AE88" s="75">
        <v>294</v>
      </c>
      <c r="AF88" s="75">
        <v>406</v>
      </c>
      <c r="AG88" s="75">
        <v>0</v>
      </c>
      <c r="AH88" s="75">
        <v>0</v>
      </c>
      <c r="AI88" s="75">
        <v>700</v>
      </c>
      <c r="AJ88" s="77">
        <v>434</v>
      </c>
      <c r="AK88" s="77">
        <v>148</v>
      </c>
      <c r="AL88" s="77">
        <v>0</v>
      </c>
      <c r="AM88" s="77">
        <v>0</v>
      </c>
      <c r="AN88" s="77">
        <v>582</v>
      </c>
      <c r="AO88" s="77">
        <v>294</v>
      </c>
      <c r="AP88" s="77">
        <v>406</v>
      </c>
      <c r="AQ88" s="77">
        <v>0</v>
      </c>
      <c r="AR88" s="77">
        <v>0</v>
      </c>
      <c r="AS88" s="77">
        <v>700</v>
      </c>
      <c r="AT88" s="79">
        <v>12</v>
      </c>
      <c r="AU88" s="79">
        <v>12</v>
      </c>
      <c r="AV88" s="79">
        <v>0</v>
      </c>
      <c r="AW88" s="79">
        <v>0</v>
      </c>
      <c r="AX88" s="74" t="s">
        <v>170</v>
      </c>
    </row>
    <row r="89" spans="1:54" hidden="1" x14ac:dyDescent="0.25">
      <c r="A89" s="72">
        <v>2017</v>
      </c>
      <c r="B89" s="73">
        <v>3841</v>
      </c>
      <c r="C89" s="74" t="s">
        <v>333</v>
      </c>
      <c r="D89" s="74" t="s">
        <v>334</v>
      </c>
      <c r="E89" s="74" t="s">
        <v>197</v>
      </c>
      <c r="F89" s="75">
        <v>5502.9</v>
      </c>
      <c r="G89" s="75">
        <v>28.2</v>
      </c>
      <c r="H89" s="75">
        <v>0</v>
      </c>
      <c r="I89" s="75">
        <v>0</v>
      </c>
      <c r="J89" s="75">
        <v>5531.1</v>
      </c>
      <c r="K89" s="76">
        <v>0.9</v>
      </c>
      <c r="L89" s="76">
        <v>0</v>
      </c>
      <c r="M89" s="76">
        <v>0</v>
      </c>
      <c r="N89" s="76">
        <v>0</v>
      </c>
      <c r="O89" s="76">
        <v>0.9</v>
      </c>
      <c r="P89" s="77">
        <v>44242.5</v>
      </c>
      <c r="Q89" s="77">
        <v>423.4</v>
      </c>
      <c r="R89" s="77">
        <v>0</v>
      </c>
      <c r="S89" s="77">
        <v>0</v>
      </c>
      <c r="T89" s="77">
        <v>44665.9</v>
      </c>
      <c r="U89" s="78">
        <v>0.9</v>
      </c>
      <c r="V89" s="78">
        <v>0</v>
      </c>
      <c r="W89" s="78">
        <v>0</v>
      </c>
      <c r="X89" s="78">
        <v>0</v>
      </c>
      <c r="Y89" s="78">
        <v>0.9</v>
      </c>
      <c r="Z89" s="75">
        <v>263.89999999999998</v>
      </c>
      <c r="AA89" s="75">
        <v>1.2</v>
      </c>
      <c r="AB89" s="75">
        <v>0</v>
      </c>
      <c r="AC89" s="75">
        <v>0</v>
      </c>
      <c r="AD89" s="75">
        <v>265.10000000000002</v>
      </c>
      <c r="AE89" s="75">
        <v>682.5</v>
      </c>
      <c r="AF89" s="75">
        <v>3.7</v>
      </c>
      <c r="AG89" s="75">
        <v>0</v>
      </c>
      <c r="AH89" s="75">
        <v>0</v>
      </c>
      <c r="AI89" s="75">
        <v>686.2</v>
      </c>
      <c r="AJ89" s="77">
        <v>263.89999999999998</v>
      </c>
      <c r="AK89" s="77">
        <v>1.2</v>
      </c>
      <c r="AL89" s="77">
        <v>0</v>
      </c>
      <c r="AM89" s="77">
        <v>0</v>
      </c>
      <c r="AN89" s="77">
        <v>265.10000000000002</v>
      </c>
      <c r="AO89" s="77">
        <v>682.5</v>
      </c>
      <c r="AP89" s="77">
        <v>3.7</v>
      </c>
      <c r="AQ89" s="77">
        <v>0</v>
      </c>
      <c r="AR89" s="77">
        <v>0</v>
      </c>
      <c r="AS89" s="77">
        <v>686.2</v>
      </c>
      <c r="AT89" s="79">
        <v>15.43</v>
      </c>
      <c r="AU89" s="79">
        <v>15</v>
      </c>
      <c r="AV89" s="79">
        <v>0</v>
      </c>
      <c r="AW89" s="79">
        <v>0</v>
      </c>
      <c r="AX89" s="74" t="s">
        <v>170</v>
      </c>
    </row>
    <row r="90" spans="1:54" hidden="1" x14ac:dyDescent="0.25">
      <c r="A90" s="72">
        <v>2017</v>
      </c>
      <c r="B90" s="73">
        <v>3915</v>
      </c>
      <c r="C90" s="74" t="s">
        <v>335</v>
      </c>
      <c r="D90" s="74" t="s">
        <v>246</v>
      </c>
      <c r="E90" s="74" t="s">
        <v>192</v>
      </c>
      <c r="F90" s="75">
        <v>79</v>
      </c>
      <c r="G90" s="75">
        <v>725</v>
      </c>
      <c r="H90" s="75">
        <v>1607</v>
      </c>
      <c r="I90" s="75" t="s">
        <v>189</v>
      </c>
      <c r="J90" s="75">
        <v>2411</v>
      </c>
      <c r="K90" s="76" t="s">
        <v>189</v>
      </c>
      <c r="L90" s="76" t="s">
        <v>189</v>
      </c>
      <c r="M90" s="76" t="s">
        <v>189</v>
      </c>
      <c r="N90" s="76" t="s">
        <v>189</v>
      </c>
      <c r="O90" s="76" t="s">
        <v>189</v>
      </c>
      <c r="P90" s="77">
        <v>553</v>
      </c>
      <c r="Q90" s="77">
        <v>7248</v>
      </c>
      <c r="R90" s="77">
        <v>16070</v>
      </c>
      <c r="S90" s="77" t="s">
        <v>189</v>
      </c>
      <c r="T90" s="77">
        <v>23871</v>
      </c>
      <c r="U90" s="78" t="s">
        <v>189</v>
      </c>
      <c r="V90" s="78" t="s">
        <v>189</v>
      </c>
      <c r="W90" s="78" t="s">
        <v>189</v>
      </c>
      <c r="X90" s="78" t="s">
        <v>189</v>
      </c>
      <c r="Y90" s="78" t="s">
        <v>189</v>
      </c>
      <c r="Z90" s="75">
        <v>28</v>
      </c>
      <c r="AA90" s="75">
        <v>83</v>
      </c>
      <c r="AB90" s="75">
        <v>119</v>
      </c>
      <c r="AC90" s="75" t="s">
        <v>189</v>
      </c>
      <c r="AD90" s="75">
        <v>230</v>
      </c>
      <c r="AE90" s="75">
        <v>14</v>
      </c>
      <c r="AF90" s="75">
        <v>44</v>
      </c>
      <c r="AG90" s="75">
        <v>64</v>
      </c>
      <c r="AH90" s="75" t="s">
        <v>189</v>
      </c>
      <c r="AI90" s="75">
        <v>122</v>
      </c>
      <c r="AJ90" s="77">
        <v>28</v>
      </c>
      <c r="AK90" s="77">
        <v>83</v>
      </c>
      <c r="AL90" s="77">
        <v>119</v>
      </c>
      <c r="AM90" s="77" t="s">
        <v>189</v>
      </c>
      <c r="AN90" s="77">
        <v>230</v>
      </c>
      <c r="AO90" s="77">
        <v>14</v>
      </c>
      <c r="AP90" s="77">
        <v>44</v>
      </c>
      <c r="AQ90" s="77">
        <v>64</v>
      </c>
      <c r="AR90" s="77" t="s">
        <v>189</v>
      </c>
      <c r="AS90" s="77">
        <v>122</v>
      </c>
      <c r="AT90" s="79">
        <v>7</v>
      </c>
      <c r="AU90" s="79">
        <v>10</v>
      </c>
      <c r="AV90" s="79">
        <v>10</v>
      </c>
      <c r="AW90" s="79" t="s">
        <v>189</v>
      </c>
      <c r="AX90" s="74" t="s">
        <v>336</v>
      </c>
    </row>
    <row r="91" spans="1:54" hidden="1" x14ac:dyDescent="0.25">
      <c r="A91" s="72">
        <v>2017</v>
      </c>
      <c r="B91" s="73">
        <v>3940</v>
      </c>
      <c r="C91" s="74" t="s">
        <v>337</v>
      </c>
      <c r="D91" s="74" t="s">
        <v>230</v>
      </c>
      <c r="E91" s="74" t="s">
        <v>231</v>
      </c>
      <c r="F91" s="75">
        <v>1047.9069999999999</v>
      </c>
      <c r="G91" s="75">
        <v>810.41</v>
      </c>
      <c r="H91" s="75" t="s">
        <v>189</v>
      </c>
      <c r="I91" s="75" t="s">
        <v>189</v>
      </c>
      <c r="J91" s="75">
        <v>1858.317</v>
      </c>
      <c r="K91" s="76">
        <v>0.85299999999999998</v>
      </c>
      <c r="L91" s="76">
        <v>0.222</v>
      </c>
      <c r="M91" s="76" t="s">
        <v>189</v>
      </c>
      <c r="N91" s="76" t="s">
        <v>189</v>
      </c>
      <c r="O91" s="76">
        <v>1.075</v>
      </c>
      <c r="P91" s="77">
        <v>13622.790999999999</v>
      </c>
      <c r="Q91" s="77">
        <v>10535.33</v>
      </c>
      <c r="R91" s="77" t="s">
        <v>189</v>
      </c>
      <c r="S91" s="77" t="s">
        <v>189</v>
      </c>
      <c r="T91" s="77">
        <v>24158.120999999999</v>
      </c>
      <c r="U91" s="78">
        <v>0.85299999999999998</v>
      </c>
      <c r="V91" s="78">
        <v>0.222</v>
      </c>
      <c r="W91" s="78" t="s">
        <v>189</v>
      </c>
      <c r="X91" s="78" t="s">
        <v>189</v>
      </c>
      <c r="Y91" s="78">
        <v>1.075</v>
      </c>
      <c r="Z91" s="75">
        <v>275</v>
      </c>
      <c r="AA91" s="75">
        <v>22</v>
      </c>
      <c r="AB91" s="75" t="s">
        <v>189</v>
      </c>
      <c r="AC91" s="75" t="s">
        <v>189</v>
      </c>
      <c r="AD91" s="75">
        <v>297</v>
      </c>
      <c r="AE91" s="75">
        <v>77</v>
      </c>
      <c r="AF91" s="75">
        <v>11</v>
      </c>
      <c r="AG91" s="75" t="s">
        <v>189</v>
      </c>
      <c r="AH91" s="75" t="s">
        <v>189</v>
      </c>
      <c r="AI91" s="75">
        <v>88</v>
      </c>
      <c r="AJ91" s="77">
        <v>275</v>
      </c>
      <c r="AK91" s="77">
        <v>22</v>
      </c>
      <c r="AL91" s="77" t="s">
        <v>189</v>
      </c>
      <c r="AM91" s="77" t="s">
        <v>189</v>
      </c>
      <c r="AN91" s="77">
        <v>297</v>
      </c>
      <c r="AO91" s="77">
        <v>77</v>
      </c>
      <c r="AP91" s="77">
        <v>11</v>
      </c>
      <c r="AQ91" s="77" t="s">
        <v>189</v>
      </c>
      <c r="AR91" s="77" t="s">
        <v>189</v>
      </c>
      <c r="AS91" s="77">
        <v>88</v>
      </c>
      <c r="AT91" s="79">
        <v>13</v>
      </c>
      <c r="AU91" s="79">
        <v>13</v>
      </c>
      <c r="AV91" s="79" t="s">
        <v>189</v>
      </c>
      <c r="AW91" s="79" t="s">
        <v>189</v>
      </c>
      <c r="AX91" s="74" t="s">
        <v>170</v>
      </c>
    </row>
    <row r="92" spans="1:54" hidden="1" x14ac:dyDescent="0.25">
      <c r="A92" s="72">
        <v>2017</v>
      </c>
      <c r="B92" s="73">
        <v>3989</v>
      </c>
      <c r="C92" s="74" t="s">
        <v>338</v>
      </c>
      <c r="D92" s="74" t="s">
        <v>339</v>
      </c>
      <c r="E92" s="74" t="s">
        <v>275</v>
      </c>
      <c r="F92" s="75">
        <v>30892</v>
      </c>
      <c r="G92" s="75">
        <v>20000</v>
      </c>
      <c r="H92" s="75">
        <v>0</v>
      </c>
      <c r="I92" s="75">
        <v>0</v>
      </c>
      <c r="J92" s="75">
        <v>50892</v>
      </c>
      <c r="K92" s="76">
        <v>4</v>
      </c>
      <c r="L92" s="76">
        <v>2.9</v>
      </c>
      <c r="M92" s="76">
        <v>0</v>
      </c>
      <c r="N92" s="76">
        <v>0</v>
      </c>
      <c r="O92" s="76">
        <v>6.9</v>
      </c>
      <c r="P92" s="77">
        <v>287882</v>
      </c>
      <c r="Q92" s="77">
        <v>201226</v>
      </c>
      <c r="R92" s="77">
        <v>0</v>
      </c>
      <c r="S92" s="77">
        <v>0</v>
      </c>
      <c r="T92" s="77">
        <v>489108</v>
      </c>
      <c r="U92" s="78">
        <v>4</v>
      </c>
      <c r="V92" s="78">
        <v>2.9</v>
      </c>
      <c r="W92" s="78">
        <v>0</v>
      </c>
      <c r="X92" s="78">
        <v>0</v>
      </c>
      <c r="Y92" s="78">
        <v>6.9</v>
      </c>
      <c r="Z92" s="75">
        <v>1815</v>
      </c>
      <c r="AA92" s="75">
        <v>2519</v>
      </c>
      <c r="AB92" s="75">
        <v>0</v>
      </c>
      <c r="AC92" s="75">
        <v>0</v>
      </c>
      <c r="AD92" s="75">
        <v>4334</v>
      </c>
      <c r="AE92" s="75">
        <v>822</v>
      </c>
      <c r="AF92" s="75">
        <v>475</v>
      </c>
      <c r="AG92" s="75">
        <v>0</v>
      </c>
      <c r="AH92" s="75">
        <v>0</v>
      </c>
      <c r="AI92" s="75">
        <v>1297</v>
      </c>
      <c r="AJ92" s="77">
        <v>1815</v>
      </c>
      <c r="AK92" s="77">
        <v>2519</v>
      </c>
      <c r="AL92" s="77">
        <v>0</v>
      </c>
      <c r="AM92" s="77">
        <v>0</v>
      </c>
      <c r="AN92" s="77">
        <v>4334</v>
      </c>
      <c r="AO92" s="77">
        <v>822</v>
      </c>
      <c r="AP92" s="77">
        <v>475</v>
      </c>
      <c r="AQ92" s="77">
        <v>0</v>
      </c>
      <c r="AR92" s="77">
        <v>0</v>
      </c>
      <c r="AS92" s="77">
        <v>1297</v>
      </c>
      <c r="AT92" s="79">
        <v>9.3190000000000008</v>
      </c>
      <c r="AU92" s="79">
        <v>10.061999999999999</v>
      </c>
      <c r="AV92" s="79">
        <v>0</v>
      </c>
      <c r="AW92" s="79">
        <v>0</v>
      </c>
      <c r="AX92" s="74" t="s">
        <v>170</v>
      </c>
    </row>
    <row r="93" spans="1:54" hidden="1" x14ac:dyDescent="0.25">
      <c r="A93" s="72">
        <v>2017</v>
      </c>
      <c r="B93" s="73">
        <v>4003</v>
      </c>
      <c r="C93" s="74" t="s">
        <v>340</v>
      </c>
      <c r="D93" s="74" t="s">
        <v>199</v>
      </c>
      <c r="E93" s="74" t="s">
        <v>200</v>
      </c>
      <c r="F93" s="75">
        <v>237</v>
      </c>
      <c r="G93" s="75">
        <v>284</v>
      </c>
      <c r="H93" s="75">
        <v>676</v>
      </c>
      <c r="I93" s="75">
        <v>0</v>
      </c>
      <c r="J93" s="75">
        <v>1197</v>
      </c>
      <c r="K93" s="76">
        <v>0</v>
      </c>
      <c r="L93" s="76">
        <v>0</v>
      </c>
      <c r="M93" s="76">
        <v>0</v>
      </c>
      <c r="N93" s="76">
        <v>0</v>
      </c>
      <c r="O93" s="76">
        <v>0</v>
      </c>
      <c r="P93" s="77">
        <v>2409</v>
      </c>
      <c r="Q93" s="77">
        <v>2847</v>
      </c>
      <c r="R93" s="77">
        <v>6617</v>
      </c>
      <c r="S93" s="77">
        <v>0</v>
      </c>
      <c r="T93" s="77">
        <v>11873</v>
      </c>
      <c r="U93" s="78">
        <v>0</v>
      </c>
      <c r="V93" s="78">
        <v>0</v>
      </c>
      <c r="W93" s="78">
        <v>0</v>
      </c>
      <c r="X93" s="78">
        <v>0</v>
      </c>
      <c r="Y93" s="78">
        <v>0</v>
      </c>
      <c r="Z93" s="75">
        <v>110</v>
      </c>
      <c r="AA93" s="75">
        <v>105</v>
      </c>
      <c r="AB93" s="75">
        <v>157</v>
      </c>
      <c r="AC93" s="75">
        <v>0</v>
      </c>
      <c r="AD93" s="75">
        <v>372</v>
      </c>
      <c r="AE93" s="75">
        <v>125.583</v>
      </c>
      <c r="AF93" s="75">
        <v>314.30500000000001</v>
      </c>
      <c r="AG93" s="75">
        <v>57.631</v>
      </c>
      <c r="AH93" s="75">
        <v>0</v>
      </c>
      <c r="AI93" s="75">
        <v>497.51900000000001</v>
      </c>
      <c r="AJ93" s="77">
        <v>150</v>
      </c>
      <c r="AK93" s="77">
        <v>190</v>
      </c>
      <c r="AL93" s="77">
        <v>185</v>
      </c>
      <c r="AM93" s="77">
        <v>0</v>
      </c>
      <c r="AN93" s="77">
        <v>525</v>
      </c>
      <c r="AO93" s="77">
        <v>1467.2080000000001</v>
      </c>
      <c r="AP93" s="77">
        <v>1090</v>
      </c>
      <c r="AQ93" s="77">
        <v>864.46299999999997</v>
      </c>
      <c r="AR93" s="77">
        <v>0</v>
      </c>
      <c r="AS93" s="77">
        <v>3421.6709999999998</v>
      </c>
      <c r="AT93" s="79">
        <v>12</v>
      </c>
      <c r="AU93" s="79">
        <v>10</v>
      </c>
      <c r="AV93" s="79">
        <v>16</v>
      </c>
      <c r="AW93" s="79">
        <v>0</v>
      </c>
      <c r="AX93" s="74" t="s">
        <v>341</v>
      </c>
    </row>
    <row r="94" spans="1:54" hidden="1" x14ac:dyDescent="0.25">
      <c r="A94" s="72">
        <v>2017</v>
      </c>
      <c r="B94" s="73">
        <v>4005</v>
      </c>
      <c r="C94" s="74" t="s">
        <v>342</v>
      </c>
      <c r="D94" s="74" t="s">
        <v>238</v>
      </c>
      <c r="E94" s="74" t="s">
        <v>239</v>
      </c>
      <c r="F94" s="75">
        <v>24.443000000000001</v>
      </c>
      <c r="G94" s="75">
        <v>34.130000000000003</v>
      </c>
      <c r="H94" s="75">
        <v>0</v>
      </c>
      <c r="I94" s="75">
        <v>0</v>
      </c>
      <c r="J94" s="75">
        <v>58.573</v>
      </c>
      <c r="K94" s="76">
        <v>8.9999999999999993E-3</v>
      </c>
      <c r="L94" s="76">
        <v>0</v>
      </c>
      <c r="M94" s="76">
        <v>0</v>
      </c>
      <c r="N94" s="76">
        <v>0</v>
      </c>
      <c r="O94" s="76">
        <v>8.9999999999999993E-3</v>
      </c>
      <c r="P94" s="77">
        <v>443.03</v>
      </c>
      <c r="Q94" s="77">
        <v>1024</v>
      </c>
      <c r="R94" s="77">
        <v>0</v>
      </c>
      <c r="S94" s="77">
        <v>0</v>
      </c>
      <c r="T94" s="77">
        <v>1467.03</v>
      </c>
      <c r="U94" s="78">
        <v>0.01</v>
      </c>
      <c r="V94" s="78">
        <v>0</v>
      </c>
      <c r="W94" s="78">
        <v>0</v>
      </c>
      <c r="X94" s="78">
        <v>0</v>
      </c>
      <c r="Y94" s="78">
        <v>0.01</v>
      </c>
      <c r="Z94" s="75">
        <v>5.4909999999999997</v>
      </c>
      <c r="AA94" s="75">
        <v>11.95</v>
      </c>
      <c r="AB94" s="75">
        <v>0</v>
      </c>
      <c r="AC94" s="75">
        <v>0</v>
      </c>
      <c r="AD94" s="75">
        <v>17.440999999999999</v>
      </c>
      <c r="AE94" s="75">
        <v>1.2849999999999999</v>
      </c>
      <c r="AF94" s="75">
        <v>1.79</v>
      </c>
      <c r="AG94" s="75">
        <v>0</v>
      </c>
      <c r="AH94" s="75">
        <v>0</v>
      </c>
      <c r="AI94" s="75">
        <v>3.0750000000000002</v>
      </c>
      <c r="AJ94" s="77">
        <v>5.4909999999999997</v>
      </c>
      <c r="AK94" s="77">
        <v>11.95</v>
      </c>
      <c r="AL94" s="77">
        <v>0</v>
      </c>
      <c r="AM94" s="77">
        <v>0</v>
      </c>
      <c r="AN94" s="77">
        <v>17.440999999999999</v>
      </c>
      <c r="AO94" s="77">
        <v>1.2849999999999999</v>
      </c>
      <c r="AP94" s="77">
        <v>1.79</v>
      </c>
      <c r="AQ94" s="77">
        <v>0</v>
      </c>
      <c r="AR94" s="77">
        <v>0</v>
      </c>
      <c r="AS94" s="77">
        <v>3.0750000000000002</v>
      </c>
      <c r="AT94" s="79">
        <v>0.67500000000000004</v>
      </c>
      <c r="AU94" s="79">
        <v>1.56</v>
      </c>
      <c r="AV94" s="79">
        <v>0</v>
      </c>
      <c r="AW94" s="79">
        <v>0</v>
      </c>
      <c r="AX94" s="74" t="s">
        <v>170</v>
      </c>
    </row>
    <row r="95" spans="1:54" hidden="1" x14ac:dyDescent="0.25">
      <c r="A95" s="72">
        <v>2017</v>
      </c>
      <c r="B95" s="73">
        <v>4008</v>
      </c>
      <c r="C95" s="74" t="s">
        <v>343</v>
      </c>
      <c r="D95" s="74" t="s">
        <v>238</v>
      </c>
      <c r="E95" s="74" t="s">
        <v>239</v>
      </c>
      <c r="F95" s="75">
        <v>10</v>
      </c>
      <c r="G95" s="75" t="s">
        <v>189</v>
      </c>
      <c r="H95" s="75">
        <v>61.3</v>
      </c>
      <c r="I95" s="75" t="s">
        <v>189</v>
      </c>
      <c r="J95" s="75">
        <v>71.3</v>
      </c>
      <c r="K95" s="76" t="s">
        <v>189</v>
      </c>
      <c r="L95" s="76" t="s">
        <v>189</v>
      </c>
      <c r="M95" s="76" t="s">
        <v>189</v>
      </c>
      <c r="N95" s="76" t="s">
        <v>189</v>
      </c>
      <c r="O95" s="76" t="s">
        <v>189</v>
      </c>
      <c r="P95" s="77">
        <v>100</v>
      </c>
      <c r="Q95" s="77" t="s">
        <v>189</v>
      </c>
      <c r="R95" s="77">
        <v>613</v>
      </c>
      <c r="S95" s="77" t="s">
        <v>189</v>
      </c>
      <c r="T95" s="77">
        <v>713</v>
      </c>
      <c r="U95" s="78" t="s">
        <v>189</v>
      </c>
      <c r="V95" s="78" t="s">
        <v>189</v>
      </c>
      <c r="W95" s="78" t="s">
        <v>189</v>
      </c>
      <c r="X95" s="78" t="s">
        <v>189</v>
      </c>
      <c r="Y95" s="78" t="s">
        <v>189</v>
      </c>
      <c r="Z95" s="75">
        <v>1.8</v>
      </c>
      <c r="AA95" s="75" t="s">
        <v>189</v>
      </c>
      <c r="AB95" s="75">
        <v>30</v>
      </c>
      <c r="AC95" s="75" t="s">
        <v>189</v>
      </c>
      <c r="AD95" s="75">
        <v>31.8</v>
      </c>
      <c r="AE95" s="75" t="s">
        <v>189</v>
      </c>
      <c r="AF95" s="75" t="s">
        <v>189</v>
      </c>
      <c r="AG95" s="75" t="s">
        <v>189</v>
      </c>
      <c r="AH95" s="75" t="s">
        <v>189</v>
      </c>
      <c r="AI95" s="75" t="s">
        <v>189</v>
      </c>
      <c r="AJ95" s="77">
        <v>1.8</v>
      </c>
      <c r="AK95" s="77" t="s">
        <v>189</v>
      </c>
      <c r="AL95" s="77">
        <v>30</v>
      </c>
      <c r="AM95" s="77" t="s">
        <v>189</v>
      </c>
      <c r="AN95" s="77">
        <v>31.8</v>
      </c>
      <c r="AO95" s="77" t="s">
        <v>189</v>
      </c>
      <c r="AP95" s="77" t="s">
        <v>189</v>
      </c>
      <c r="AQ95" s="77" t="s">
        <v>189</v>
      </c>
      <c r="AR95" s="77" t="s">
        <v>189</v>
      </c>
      <c r="AS95" s="77" t="s">
        <v>189</v>
      </c>
      <c r="AT95" s="79">
        <v>10</v>
      </c>
      <c r="AU95" s="79" t="s">
        <v>189</v>
      </c>
      <c r="AV95" s="79">
        <v>10</v>
      </c>
      <c r="AW95" s="79" t="s">
        <v>189</v>
      </c>
      <c r="AX95" s="74" t="s">
        <v>170</v>
      </c>
    </row>
    <row r="96" spans="1:54" hidden="1" x14ac:dyDescent="0.25">
      <c r="A96" s="72">
        <v>2017</v>
      </c>
      <c r="B96" s="73">
        <v>4045</v>
      </c>
      <c r="C96" s="74" t="s">
        <v>344</v>
      </c>
      <c r="D96" s="74" t="s">
        <v>223</v>
      </c>
      <c r="E96" s="74" t="s">
        <v>192</v>
      </c>
      <c r="F96" s="75">
        <v>1280</v>
      </c>
      <c r="G96" s="75">
        <v>3216</v>
      </c>
      <c r="H96" s="75" t="s">
        <v>189</v>
      </c>
      <c r="I96" s="75" t="s">
        <v>189</v>
      </c>
      <c r="J96" s="75">
        <v>4496</v>
      </c>
      <c r="K96" s="76">
        <v>1.17</v>
      </c>
      <c r="L96" s="76">
        <v>0.68</v>
      </c>
      <c r="M96" s="76" t="s">
        <v>189</v>
      </c>
      <c r="N96" s="76" t="s">
        <v>189</v>
      </c>
      <c r="O96" s="76">
        <v>1.85</v>
      </c>
      <c r="P96" s="77">
        <v>12800</v>
      </c>
      <c r="Q96" s="77">
        <v>32160</v>
      </c>
      <c r="R96" s="77" t="s">
        <v>189</v>
      </c>
      <c r="S96" s="77" t="s">
        <v>189</v>
      </c>
      <c r="T96" s="77">
        <v>44960</v>
      </c>
      <c r="U96" s="78">
        <v>1.17</v>
      </c>
      <c r="V96" s="78">
        <v>0.68</v>
      </c>
      <c r="W96" s="78" t="s">
        <v>189</v>
      </c>
      <c r="X96" s="78" t="s">
        <v>189</v>
      </c>
      <c r="Y96" s="78">
        <v>1.85</v>
      </c>
      <c r="Z96" s="75">
        <v>596.9</v>
      </c>
      <c r="AA96" s="75">
        <v>186.6</v>
      </c>
      <c r="AB96" s="75" t="s">
        <v>189</v>
      </c>
      <c r="AC96" s="75" t="s">
        <v>189</v>
      </c>
      <c r="AD96" s="75">
        <v>783.5</v>
      </c>
      <c r="AE96" s="75">
        <v>1641.3</v>
      </c>
      <c r="AF96" s="75">
        <v>184.4</v>
      </c>
      <c r="AG96" s="75" t="s">
        <v>189</v>
      </c>
      <c r="AH96" s="75" t="s">
        <v>189</v>
      </c>
      <c r="AI96" s="75">
        <v>1825.7</v>
      </c>
      <c r="AJ96" s="77">
        <v>596.9</v>
      </c>
      <c r="AK96" s="77">
        <v>186.6</v>
      </c>
      <c r="AL96" s="77" t="s">
        <v>189</v>
      </c>
      <c r="AM96" s="77" t="s">
        <v>189</v>
      </c>
      <c r="AN96" s="77">
        <v>783.5</v>
      </c>
      <c r="AO96" s="77">
        <v>1641.3</v>
      </c>
      <c r="AP96" s="77">
        <v>184.4</v>
      </c>
      <c r="AQ96" s="77" t="s">
        <v>189</v>
      </c>
      <c r="AR96" s="77" t="s">
        <v>189</v>
      </c>
      <c r="AS96" s="77">
        <v>1825.7</v>
      </c>
      <c r="AT96" s="79">
        <v>10</v>
      </c>
      <c r="AU96" s="79">
        <v>10</v>
      </c>
      <c r="AV96" s="79" t="s">
        <v>189</v>
      </c>
      <c r="AW96" s="79" t="s">
        <v>189</v>
      </c>
      <c r="AX96" s="74" t="s">
        <v>170</v>
      </c>
    </row>
    <row r="97" spans="1:54" hidden="1" x14ac:dyDescent="0.25">
      <c r="A97" s="72">
        <v>2017</v>
      </c>
      <c r="B97" s="73">
        <v>4110</v>
      </c>
      <c r="C97" s="74" t="s">
        <v>345</v>
      </c>
      <c r="D97" s="74" t="s">
        <v>346</v>
      </c>
      <c r="E97" s="74" t="s">
        <v>213</v>
      </c>
      <c r="F97" s="75">
        <v>1456435</v>
      </c>
      <c r="G97" s="75">
        <v>1409138</v>
      </c>
      <c r="H97" s="75" t="s">
        <v>189</v>
      </c>
      <c r="I97" s="75" t="s">
        <v>189</v>
      </c>
      <c r="J97" s="75">
        <v>2865573</v>
      </c>
      <c r="K97" s="76">
        <v>132</v>
      </c>
      <c r="L97" s="76">
        <v>182</v>
      </c>
      <c r="M97" s="76" t="s">
        <v>189</v>
      </c>
      <c r="N97" s="76" t="s">
        <v>189</v>
      </c>
      <c r="O97" s="76">
        <v>314</v>
      </c>
      <c r="P97" s="77">
        <v>10384381</v>
      </c>
      <c r="Q97" s="77">
        <v>18149697</v>
      </c>
      <c r="R97" s="77" t="s">
        <v>189</v>
      </c>
      <c r="S97" s="77" t="s">
        <v>189</v>
      </c>
      <c r="T97" s="77">
        <v>28534078</v>
      </c>
      <c r="U97" s="78">
        <v>132</v>
      </c>
      <c r="V97" s="78">
        <v>182</v>
      </c>
      <c r="W97" s="78" t="s">
        <v>189</v>
      </c>
      <c r="X97" s="78" t="s">
        <v>189</v>
      </c>
      <c r="Y97" s="78">
        <v>314</v>
      </c>
      <c r="Z97" s="75">
        <v>80567</v>
      </c>
      <c r="AA97" s="75">
        <v>139193</v>
      </c>
      <c r="AB97" s="75" t="s">
        <v>189</v>
      </c>
      <c r="AC97" s="75" t="s">
        <v>189</v>
      </c>
      <c r="AD97" s="75">
        <v>219760</v>
      </c>
      <c r="AE97" s="75">
        <v>56002</v>
      </c>
      <c r="AF97" s="75">
        <v>73445</v>
      </c>
      <c r="AG97" s="75" t="s">
        <v>189</v>
      </c>
      <c r="AH97" s="75" t="s">
        <v>189</v>
      </c>
      <c r="AI97" s="75">
        <v>129447</v>
      </c>
      <c r="AJ97" s="77">
        <v>80567</v>
      </c>
      <c r="AK97" s="77">
        <v>139193</v>
      </c>
      <c r="AL97" s="77" t="s">
        <v>189</v>
      </c>
      <c r="AM97" s="77" t="s">
        <v>189</v>
      </c>
      <c r="AN97" s="77">
        <v>219760</v>
      </c>
      <c r="AO97" s="77">
        <v>56002</v>
      </c>
      <c r="AP97" s="77">
        <v>73445</v>
      </c>
      <c r="AQ97" s="77" t="s">
        <v>189</v>
      </c>
      <c r="AR97" s="77" t="s">
        <v>189</v>
      </c>
      <c r="AS97" s="77">
        <v>129447</v>
      </c>
      <c r="AT97" s="79">
        <v>7.13</v>
      </c>
      <c r="AU97" s="79">
        <v>12.88</v>
      </c>
      <c r="AV97" s="79" t="s">
        <v>189</v>
      </c>
      <c r="AW97" s="79" t="s">
        <v>189</v>
      </c>
      <c r="AX97" s="74" t="s">
        <v>347</v>
      </c>
    </row>
    <row r="98" spans="1:54" hidden="1" x14ac:dyDescent="0.25">
      <c r="A98" s="72">
        <v>2017</v>
      </c>
      <c r="B98" s="73">
        <v>4147</v>
      </c>
      <c r="C98" s="74" t="s">
        <v>348</v>
      </c>
      <c r="D98" s="74" t="s">
        <v>316</v>
      </c>
      <c r="E98" s="74" t="s">
        <v>271</v>
      </c>
      <c r="F98" s="75">
        <v>319</v>
      </c>
      <c r="G98" s="75">
        <v>515</v>
      </c>
      <c r="H98" s="75" t="s">
        <v>189</v>
      </c>
      <c r="I98" s="75" t="s">
        <v>189</v>
      </c>
      <c r="J98" s="75">
        <v>834</v>
      </c>
      <c r="K98" s="76">
        <v>2.3E-2</v>
      </c>
      <c r="L98" s="76">
        <v>6.7000000000000004E-2</v>
      </c>
      <c r="M98" s="76" t="s">
        <v>189</v>
      </c>
      <c r="N98" s="76" t="s">
        <v>189</v>
      </c>
      <c r="O98" s="76">
        <v>0.09</v>
      </c>
      <c r="P98" s="77">
        <v>2779</v>
      </c>
      <c r="Q98" s="77">
        <v>6577</v>
      </c>
      <c r="R98" s="77" t="s">
        <v>189</v>
      </c>
      <c r="S98" s="77" t="s">
        <v>189</v>
      </c>
      <c r="T98" s="77">
        <v>9356</v>
      </c>
      <c r="U98" s="78">
        <v>2.3E-2</v>
      </c>
      <c r="V98" s="78">
        <v>6.7000000000000004E-2</v>
      </c>
      <c r="W98" s="78" t="s">
        <v>189</v>
      </c>
      <c r="X98" s="78" t="s">
        <v>189</v>
      </c>
      <c r="Y98" s="78">
        <v>0.09</v>
      </c>
      <c r="Z98" s="75">
        <v>96.063000000000002</v>
      </c>
      <c r="AA98" s="75">
        <v>96.905000000000001</v>
      </c>
      <c r="AB98" s="75" t="s">
        <v>189</v>
      </c>
      <c r="AC98" s="75" t="s">
        <v>189</v>
      </c>
      <c r="AD98" s="75">
        <v>192.96799999999999</v>
      </c>
      <c r="AE98" s="75">
        <v>9.9779999999999998</v>
      </c>
      <c r="AF98" s="75">
        <v>50.462000000000003</v>
      </c>
      <c r="AG98" s="75" t="s">
        <v>189</v>
      </c>
      <c r="AH98" s="75" t="s">
        <v>189</v>
      </c>
      <c r="AI98" s="75">
        <v>60.44</v>
      </c>
      <c r="AJ98" s="77">
        <v>96.063000000000002</v>
      </c>
      <c r="AK98" s="77">
        <v>96.905000000000001</v>
      </c>
      <c r="AL98" s="77" t="s">
        <v>189</v>
      </c>
      <c r="AM98" s="77" t="s">
        <v>189</v>
      </c>
      <c r="AN98" s="77">
        <v>192.96799999999999</v>
      </c>
      <c r="AO98" s="77">
        <v>9.9779999999999998</v>
      </c>
      <c r="AP98" s="77">
        <v>50.462000000000003</v>
      </c>
      <c r="AQ98" s="77" t="s">
        <v>189</v>
      </c>
      <c r="AR98" s="77" t="s">
        <v>189</v>
      </c>
      <c r="AS98" s="77">
        <v>60.44</v>
      </c>
      <c r="AT98" s="79">
        <v>8.7100000000000009</v>
      </c>
      <c r="AU98" s="79">
        <v>12.77</v>
      </c>
      <c r="AV98" s="79" t="s">
        <v>189</v>
      </c>
      <c r="AW98" s="79" t="s">
        <v>189</v>
      </c>
      <c r="AX98" s="74" t="s">
        <v>170</v>
      </c>
    </row>
    <row r="99" spans="1:54" hidden="1" x14ac:dyDescent="0.25">
      <c r="A99" s="72">
        <v>2017</v>
      </c>
      <c r="B99" s="73">
        <v>4176</v>
      </c>
      <c r="C99" s="74" t="s">
        <v>349</v>
      </c>
      <c r="D99" s="74" t="s">
        <v>270</v>
      </c>
      <c r="E99" s="74" t="s">
        <v>271</v>
      </c>
      <c r="F99" s="75">
        <v>179689.3</v>
      </c>
      <c r="G99" s="75">
        <v>142753</v>
      </c>
      <c r="H99" s="75">
        <v>42787.9</v>
      </c>
      <c r="I99" s="75" t="s">
        <v>189</v>
      </c>
      <c r="J99" s="75">
        <v>365230.2</v>
      </c>
      <c r="K99" s="76">
        <v>24.39</v>
      </c>
      <c r="L99" s="76">
        <v>22.23</v>
      </c>
      <c r="M99" s="76">
        <v>6.66</v>
      </c>
      <c r="N99" s="76" t="s">
        <v>189</v>
      </c>
      <c r="O99" s="76">
        <v>53.28</v>
      </c>
      <c r="P99" s="77">
        <v>1581847.6</v>
      </c>
      <c r="Q99" s="77">
        <v>1702090.5</v>
      </c>
      <c r="R99" s="77">
        <v>510174.5</v>
      </c>
      <c r="S99" s="77" t="s">
        <v>189</v>
      </c>
      <c r="T99" s="77">
        <v>3794112.6</v>
      </c>
      <c r="U99" s="78">
        <v>24.39</v>
      </c>
      <c r="V99" s="78">
        <v>22.23</v>
      </c>
      <c r="W99" s="78">
        <v>6.66</v>
      </c>
      <c r="X99" s="78" t="s">
        <v>189</v>
      </c>
      <c r="Y99" s="78">
        <v>53.28</v>
      </c>
      <c r="Z99" s="75">
        <v>45979.392</v>
      </c>
      <c r="AA99" s="75">
        <v>32727.794000000002</v>
      </c>
      <c r="AB99" s="75">
        <v>9775.8349999999991</v>
      </c>
      <c r="AC99" s="75" t="s">
        <v>189</v>
      </c>
      <c r="AD99" s="75">
        <v>88483.020999999993</v>
      </c>
      <c r="AE99" s="75">
        <v>11070.298000000001</v>
      </c>
      <c r="AF99" s="75">
        <v>10138.16</v>
      </c>
      <c r="AG99" s="75">
        <v>5168.9570000000003</v>
      </c>
      <c r="AH99" s="75" t="s">
        <v>189</v>
      </c>
      <c r="AI99" s="75">
        <v>26377.415000000001</v>
      </c>
      <c r="AJ99" s="77">
        <v>45979.392</v>
      </c>
      <c r="AK99" s="77">
        <v>32727.794000000002</v>
      </c>
      <c r="AL99" s="77">
        <v>9775.8349999999991</v>
      </c>
      <c r="AM99" s="77" t="s">
        <v>189</v>
      </c>
      <c r="AN99" s="77">
        <v>88483.020999999993</v>
      </c>
      <c r="AO99" s="77">
        <v>11070.298000000001</v>
      </c>
      <c r="AP99" s="77">
        <v>10138.16</v>
      </c>
      <c r="AQ99" s="77">
        <v>5168.9570000000003</v>
      </c>
      <c r="AR99" s="77" t="s">
        <v>189</v>
      </c>
      <c r="AS99" s="77">
        <v>26377.415000000001</v>
      </c>
      <c r="AT99" s="79">
        <v>8.8000000000000007</v>
      </c>
      <c r="AU99" s="79">
        <v>11.92</v>
      </c>
      <c r="AV99" s="79">
        <v>11.92</v>
      </c>
      <c r="AW99" s="79" t="s">
        <v>189</v>
      </c>
      <c r="AX99" s="74" t="s">
        <v>350</v>
      </c>
    </row>
    <row r="100" spans="1:54" hidden="1" x14ac:dyDescent="0.25">
      <c r="A100" s="72">
        <v>2017</v>
      </c>
      <c r="B100" s="73">
        <v>4226</v>
      </c>
      <c r="C100" s="74" t="s">
        <v>351</v>
      </c>
      <c r="D100" s="74" t="s">
        <v>187</v>
      </c>
      <c r="E100" s="74" t="s">
        <v>188</v>
      </c>
      <c r="F100" s="75">
        <v>134108</v>
      </c>
      <c r="G100" s="75">
        <v>277501</v>
      </c>
      <c r="H100" s="75" t="s">
        <v>189</v>
      </c>
      <c r="I100" s="75" t="s">
        <v>189</v>
      </c>
      <c r="J100" s="75">
        <v>411609</v>
      </c>
      <c r="K100" s="76">
        <v>16.899999999999999</v>
      </c>
      <c r="L100" s="76">
        <v>62.8</v>
      </c>
      <c r="M100" s="76" t="s">
        <v>189</v>
      </c>
      <c r="N100" s="76" t="s">
        <v>189</v>
      </c>
      <c r="O100" s="76">
        <v>79.7</v>
      </c>
      <c r="P100" s="77">
        <v>1743403</v>
      </c>
      <c r="Q100" s="77">
        <v>2775011</v>
      </c>
      <c r="R100" s="77" t="s">
        <v>189</v>
      </c>
      <c r="S100" s="77" t="s">
        <v>189</v>
      </c>
      <c r="T100" s="77">
        <v>4518414</v>
      </c>
      <c r="U100" s="78">
        <v>16.899999999999999</v>
      </c>
      <c r="V100" s="78">
        <v>62.8</v>
      </c>
      <c r="W100" s="78" t="s">
        <v>189</v>
      </c>
      <c r="X100" s="78" t="s">
        <v>189</v>
      </c>
      <c r="Y100" s="78">
        <v>79.7</v>
      </c>
      <c r="Z100" s="75">
        <v>20256</v>
      </c>
      <c r="AA100" s="75">
        <v>61923</v>
      </c>
      <c r="AB100" s="75" t="s">
        <v>189</v>
      </c>
      <c r="AC100" s="75" t="s">
        <v>189</v>
      </c>
      <c r="AD100" s="75">
        <v>82179</v>
      </c>
      <c r="AE100" s="75">
        <v>13195</v>
      </c>
      <c r="AF100" s="75">
        <v>17548</v>
      </c>
      <c r="AG100" s="75" t="s">
        <v>189</v>
      </c>
      <c r="AH100" s="75" t="s">
        <v>189</v>
      </c>
      <c r="AI100" s="75">
        <v>30743</v>
      </c>
      <c r="AJ100" s="77">
        <v>23082</v>
      </c>
      <c r="AK100" s="77">
        <v>64756</v>
      </c>
      <c r="AL100" s="77" t="s">
        <v>189</v>
      </c>
      <c r="AM100" s="77" t="s">
        <v>189</v>
      </c>
      <c r="AN100" s="77">
        <v>87838</v>
      </c>
      <c r="AO100" s="77">
        <v>14987</v>
      </c>
      <c r="AP100" s="77">
        <v>19727</v>
      </c>
      <c r="AQ100" s="77" t="s">
        <v>189</v>
      </c>
      <c r="AR100" s="77" t="s">
        <v>189</v>
      </c>
      <c r="AS100" s="77">
        <v>34714</v>
      </c>
      <c r="AT100" s="79">
        <v>13</v>
      </c>
      <c r="AU100" s="79">
        <v>10</v>
      </c>
      <c r="AV100" s="79" t="s">
        <v>189</v>
      </c>
      <c r="AW100" s="79" t="s">
        <v>189</v>
      </c>
      <c r="AX100" s="74" t="s">
        <v>170</v>
      </c>
    </row>
    <row r="101" spans="1:54" hidden="1" x14ac:dyDescent="0.25">
      <c r="A101" s="72">
        <v>2017</v>
      </c>
      <c r="B101" s="73">
        <v>4254</v>
      </c>
      <c r="C101" s="74" t="s">
        <v>352</v>
      </c>
      <c r="D101" s="74" t="s">
        <v>246</v>
      </c>
      <c r="E101" s="74" t="s">
        <v>192</v>
      </c>
      <c r="F101" s="75">
        <v>178696</v>
      </c>
      <c r="G101" s="75">
        <v>252196</v>
      </c>
      <c r="H101" s="75">
        <v>84065</v>
      </c>
      <c r="I101" s="75">
        <v>0</v>
      </c>
      <c r="J101" s="75">
        <v>514957</v>
      </c>
      <c r="K101" s="76">
        <v>17</v>
      </c>
      <c r="L101" s="76">
        <v>37</v>
      </c>
      <c r="M101" s="76">
        <v>12</v>
      </c>
      <c r="N101" s="76">
        <v>0</v>
      </c>
      <c r="O101" s="76">
        <v>66</v>
      </c>
      <c r="P101" s="77">
        <v>1840354</v>
      </c>
      <c r="Q101" s="77">
        <v>3661884</v>
      </c>
      <c r="R101" s="77">
        <v>1220628</v>
      </c>
      <c r="S101" s="77">
        <v>0</v>
      </c>
      <c r="T101" s="77">
        <v>6722866</v>
      </c>
      <c r="U101" s="78">
        <v>17</v>
      </c>
      <c r="V101" s="78">
        <v>37</v>
      </c>
      <c r="W101" s="78">
        <v>12</v>
      </c>
      <c r="X101" s="78">
        <v>0</v>
      </c>
      <c r="Y101" s="78">
        <v>66</v>
      </c>
      <c r="Z101" s="75">
        <v>14944</v>
      </c>
      <c r="AA101" s="75">
        <v>31816</v>
      </c>
      <c r="AB101" s="75">
        <v>10605</v>
      </c>
      <c r="AC101" s="75">
        <v>0</v>
      </c>
      <c r="AD101" s="75">
        <v>57365</v>
      </c>
      <c r="AE101" s="75">
        <v>21934</v>
      </c>
      <c r="AF101" s="75">
        <v>25638</v>
      </c>
      <c r="AG101" s="75">
        <v>8546</v>
      </c>
      <c r="AH101" s="75">
        <v>0</v>
      </c>
      <c r="AI101" s="75">
        <v>56118</v>
      </c>
      <c r="AJ101" s="77">
        <v>14944</v>
      </c>
      <c r="AK101" s="77">
        <v>31816</v>
      </c>
      <c r="AL101" s="77">
        <v>10605</v>
      </c>
      <c r="AM101" s="77">
        <v>0</v>
      </c>
      <c r="AN101" s="77">
        <v>57365</v>
      </c>
      <c r="AO101" s="77">
        <v>21934</v>
      </c>
      <c r="AP101" s="77">
        <v>25638</v>
      </c>
      <c r="AQ101" s="77">
        <v>8546</v>
      </c>
      <c r="AR101" s="77">
        <v>0</v>
      </c>
      <c r="AS101" s="77">
        <v>56118</v>
      </c>
      <c r="AT101" s="79">
        <v>10</v>
      </c>
      <c r="AU101" s="79">
        <v>15</v>
      </c>
      <c r="AV101" s="79">
        <v>15</v>
      </c>
      <c r="AW101" s="79">
        <v>0</v>
      </c>
      <c r="AX101" s="74" t="s">
        <v>170</v>
      </c>
    </row>
    <row r="102" spans="1:54" hidden="1" x14ac:dyDescent="0.25">
      <c r="A102" s="72">
        <v>2017</v>
      </c>
      <c r="B102" s="73">
        <v>4363</v>
      </c>
      <c r="C102" s="74" t="s">
        <v>353</v>
      </c>
      <c r="D102" s="74" t="s">
        <v>203</v>
      </c>
      <c r="E102" s="74" t="s">
        <v>204</v>
      </c>
      <c r="F102" s="75">
        <v>4124</v>
      </c>
      <c r="G102" s="75" t="s">
        <v>189</v>
      </c>
      <c r="H102" s="75">
        <v>29039</v>
      </c>
      <c r="I102" s="75" t="s">
        <v>189</v>
      </c>
      <c r="J102" s="75">
        <v>33163</v>
      </c>
      <c r="K102" s="76">
        <v>0.505</v>
      </c>
      <c r="L102" s="76" t="s">
        <v>189</v>
      </c>
      <c r="M102" s="76">
        <v>6.407</v>
      </c>
      <c r="N102" s="76" t="s">
        <v>189</v>
      </c>
      <c r="O102" s="76">
        <v>6.9119999999999999</v>
      </c>
      <c r="P102" s="77">
        <v>55674</v>
      </c>
      <c r="Q102" s="77" t="s">
        <v>189</v>
      </c>
      <c r="R102" s="77">
        <v>300554</v>
      </c>
      <c r="S102" s="77" t="s">
        <v>189</v>
      </c>
      <c r="T102" s="77">
        <v>356228</v>
      </c>
      <c r="U102" s="78">
        <v>0.505</v>
      </c>
      <c r="V102" s="78" t="s">
        <v>189</v>
      </c>
      <c r="W102" s="78">
        <v>6.407</v>
      </c>
      <c r="X102" s="78" t="s">
        <v>189</v>
      </c>
      <c r="Y102" s="78">
        <v>6.9119999999999999</v>
      </c>
      <c r="Z102" s="75">
        <v>520</v>
      </c>
      <c r="AA102" s="75" t="s">
        <v>189</v>
      </c>
      <c r="AB102" s="75">
        <v>545</v>
      </c>
      <c r="AC102" s="75" t="s">
        <v>189</v>
      </c>
      <c r="AD102" s="75">
        <v>1065</v>
      </c>
      <c r="AE102" s="75">
        <v>20</v>
      </c>
      <c r="AF102" s="75" t="s">
        <v>189</v>
      </c>
      <c r="AG102" s="75">
        <v>144</v>
      </c>
      <c r="AH102" s="75" t="s">
        <v>189</v>
      </c>
      <c r="AI102" s="75">
        <v>164</v>
      </c>
      <c r="AJ102" s="77">
        <v>520</v>
      </c>
      <c r="AK102" s="77" t="s">
        <v>189</v>
      </c>
      <c r="AL102" s="77">
        <v>545</v>
      </c>
      <c r="AM102" s="77" t="s">
        <v>189</v>
      </c>
      <c r="AN102" s="77">
        <v>1065</v>
      </c>
      <c r="AO102" s="77">
        <v>20</v>
      </c>
      <c r="AP102" s="77" t="s">
        <v>189</v>
      </c>
      <c r="AQ102" s="77">
        <v>144</v>
      </c>
      <c r="AR102" s="77" t="s">
        <v>189</v>
      </c>
      <c r="AS102" s="77">
        <v>164</v>
      </c>
      <c r="AT102" s="79">
        <v>13.5</v>
      </c>
      <c r="AU102" s="79" t="s">
        <v>189</v>
      </c>
      <c r="AV102" s="79">
        <v>10.35</v>
      </c>
      <c r="AW102" s="79" t="s">
        <v>189</v>
      </c>
      <c r="AX102" s="74" t="s">
        <v>170</v>
      </c>
    </row>
    <row r="103" spans="1:54" hidden="1" x14ac:dyDescent="0.25">
      <c r="A103" s="72">
        <v>2017</v>
      </c>
      <c r="B103" s="73">
        <v>4401</v>
      </c>
      <c r="C103" s="74" t="s">
        <v>354</v>
      </c>
      <c r="D103" s="74" t="s">
        <v>355</v>
      </c>
      <c r="E103" s="74" t="s">
        <v>204</v>
      </c>
      <c r="F103" s="75">
        <v>210.84</v>
      </c>
      <c r="G103" s="75" t="s">
        <v>189</v>
      </c>
      <c r="H103" s="75" t="s">
        <v>189</v>
      </c>
      <c r="I103" s="75" t="s">
        <v>189</v>
      </c>
      <c r="J103" s="75">
        <v>210.84</v>
      </c>
      <c r="K103" s="76">
        <v>1.95</v>
      </c>
      <c r="L103" s="76" t="s">
        <v>189</v>
      </c>
      <c r="M103" s="76" t="s">
        <v>189</v>
      </c>
      <c r="N103" s="76" t="s">
        <v>189</v>
      </c>
      <c r="O103" s="76">
        <v>1.95</v>
      </c>
      <c r="P103" s="77">
        <v>1054.2</v>
      </c>
      <c r="Q103" s="77" t="s">
        <v>189</v>
      </c>
      <c r="R103" s="77" t="s">
        <v>189</v>
      </c>
      <c r="S103" s="77" t="s">
        <v>189</v>
      </c>
      <c r="T103" s="77">
        <v>1054.2</v>
      </c>
      <c r="U103" s="78">
        <v>1.95</v>
      </c>
      <c r="V103" s="78" t="s">
        <v>189</v>
      </c>
      <c r="W103" s="78" t="s">
        <v>189</v>
      </c>
      <c r="X103" s="78" t="s">
        <v>189</v>
      </c>
      <c r="Y103" s="78">
        <v>1.95</v>
      </c>
      <c r="Z103" s="75">
        <v>75.793999999999997</v>
      </c>
      <c r="AA103" s="75" t="s">
        <v>189</v>
      </c>
      <c r="AB103" s="75" t="s">
        <v>189</v>
      </c>
      <c r="AC103" s="75" t="s">
        <v>189</v>
      </c>
      <c r="AD103" s="75">
        <v>75.793999999999997</v>
      </c>
      <c r="AE103" s="75">
        <v>11.176</v>
      </c>
      <c r="AF103" s="75" t="s">
        <v>189</v>
      </c>
      <c r="AG103" s="75" t="s">
        <v>189</v>
      </c>
      <c r="AH103" s="75" t="s">
        <v>189</v>
      </c>
      <c r="AI103" s="75">
        <v>11.176</v>
      </c>
      <c r="AJ103" s="77">
        <v>75.793999999999997</v>
      </c>
      <c r="AK103" s="77" t="s">
        <v>189</v>
      </c>
      <c r="AL103" s="77" t="s">
        <v>189</v>
      </c>
      <c r="AM103" s="77" t="s">
        <v>189</v>
      </c>
      <c r="AN103" s="77">
        <v>75.793999999999997</v>
      </c>
      <c r="AO103" s="77">
        <v>11.176</v>
      </c>
      <c r="AP103" s="77" t="s">
        <v>189</v>
      </c>
      <c r="AQ103" s="77" t="s">
        <v>189</v>
      </c>
      <c r="AR103" s="77" t="s">
        <v>189</v>
      </c>
      <c r="AS103" s="77">
        <v>11.176</v>
      </c>
      <c r="AT103" s="79">
        <v>10</v>
      </c>
      <c r="AU103" s="79" t="s">
        <v>189</v>
      </c>
      <c r="AV103" s="79" t="s">
        <v>189</v>
      </c>
      <c r="AW103" s="79" t="s">
        <v>189</v>
      </c>
      <c r="AX103" s="74" t="s">
        <v>170</v>
      </c>
    </row>
    <row r="104" spans="1:54" x14ac:dyDescent="0.25">
      <c r="A104" s="72">
        <v>2017</v>
      </c>
      <c r="B104" s="73">
        <v>4432</v>
      </c>
      <c r="C104" s="74" t="s">
        <v>356</v>
      </c>
      <c r="D104" s="74" t="s">
        <v>207</v>
      </c>
      <c r="E104" s="74" t="s">
        <v>197</v>
      </c>
      <c r="F104" s="75">
        <v>1489.6</v>
      </c>
      <c r="G104" s="75">
        <v>114.1</v>
      </c>
      <c r="H104" s="75">
        <v>0</v>
      </c>
      <c r="I104" s="75">
        <v>0</v>
      </c>
      <c r="J104" s="75">
        <v>1603.7</v>
      </c>
      <c r="K104" s="76">
        <v>1.7</v>
      </c>
      <c r="L104" s="76">
        <v>1</v>
      </c>
      <c r="M104" s="76">
        <v>0</v>
      </c>
      <c r="N104" s="76">
        <v>0</v>
      </c>
      <c r="O104" s="76">
        <v>2.7</v>
      </c>
      <c r="P104" s="77">
        <v>14896</v>
      </c>
      <c r="Q104" s="77">
        <v>1141</v>
      </c>
      <c r="R104" s="77">
        <v>0</v>
      </c>
      <c r="S104" s="77">
        <v>0</v>
      </c>
      <c r="T104" s="77">
        <v>16037</v>
      </c>
      <c r="U104" s="78">
        <v>1.7</v>
      </c>
      <c r="V104" s="78">
        <v>1</v>
      </c>
      <c r="W104" s="78">
        <v>0</v>
      </c>
      <c r="X104" s="78">
        <v>0</v>
      </c>
      <c r="Y104" s="78">
        <v>2.7</v>
      </c>
      <c r="Z104" s="75">
        <v>90.7</v>
      </c>
      <c r="AA104" s="75">
        <v>16.5</v>
      </c>
      <c r="AB104" s="75">
        <v>0</v>
      </c>
      <c r="AC104" s="75">
        <v>0</v>
      </c>
      <c r="AD104" s="75">
        <v>107.2</v>
      </c>
      <c r="AE104" s="75">
        <v>157.30000000000001</v>
      </c>
      <c r="AF104" s="75">
        <v>29.9</v>
      </c>
      <c r="AG104" s="75">
        <v>0</v>
      </c>
      <c r="AH104" s="75">
        <v>0</v>
      </c>
      <c r="AI104" s="75">
        <v>187.2</v>
      </c>
      <c r="AJ104" s="77">
        <v>90.7</v>
      </c>
      <c r="AK104" s="77">
        <v>16.5</v>
      </c>
      <c r="AL104" s="77">
        <v>0</v>
      </c>
      <c r="AM104" s="77">
        <v>0</v>
      </c>
      <c r="AN104" s="77">
        <v>107.2</v>
      </c>
      <c r="AO104" s="77">
        <v>157.30000000000001</v>
      </c>
      <c r="AP104" s="77">
        <v>29.9</v>
      </c>
      <c r="AQ104" s="77">
        <v>0</v>
      </c>
      <c r="AR104" s="77">
        <v>0</v>
      </c>
      <c r="AS104" s="77">
        <v>187.2</v>
      </c>
      <c r="AT104" s="79">
        <v>10</v>
      </c>
      <c r="AU104" s="79">
        <v>10</v>
      </c>
      <c r="AV104" s="79" t="s">
        <v>189</v>
      </c>
      <c r="AW104" s="79" t="s">
        <v>189</v>
      </c>
      <c r="AX104" s="74" t="s">
        <v>170</v>
      </c>
      <c r="AZ104" s="80">
        <f t="shared" ref="AZ104:BB104" si="5">IFERROR(AO104/F104,"")</f>
        <v>0.10559881847475834</v>
      </c>
      <c r="BA104" s="80">
        <f t="shared" si="5"/>
        <v>0.26205083260297984</v>
      </c>
      <c r="BB104" s="80" t="str">
        <f t="shared" si="5"/>
        <v/>
      </c>
    </row>
    <row r="105" spans="1:54" hidden="1" x14ac:dyDescent="0.25">
      <c r="A105" s="72">
        <v>2017</v>
      </c>
      <c r="B105" s="73">
        <v>4442</v>
      </c>
      <c r="C105" s="74" t="s">
        <v>357</v>
      </c>
      <c r="D105" s="74" t="s">
        <v>253</v>
      </c>
      <c r="E105" s="74" t="s">
        <v>239</v>
      </c>
      <c r="F105" s="75">
        <v>1019</v>
      </c>
      <c r="G105" s="75">
        <v>3705</v>
      </c>
      <c r="H105" s="75">
        <v>15993</v>
      </c>
      <c r="I105" s="75">
        <v>0</v>
      </c>
      <c r="J105" s="75">
        <v>20717</v>
      </c>
      <c r="K105" s="76">
        <v>0.151</v>
      </c>
      <c r="L105" s="76">
        <v>0.55000000000000004</v>
      </c>
      <c r="M105" s="76">
        <v>1.8260000000000001</v>
      </c>
      <c r="N105" s="76">
        <v>0</v>
      </c>
      <c r="O105" s="76">
        <v>2.5270000000000001</v>
      </c>
      <c r="P105" s="77">
        <v>17832.5</v>
      </c>
      <c r="Q105" s="77">
        <v>45201</v>
      </c>
      <c r="R105" s="77">
        <v>76766.399999999994</v>
      </c>
      <c r="S105" s="77">
        <v>0</v>
      </c>
      <c r="T105" s="77">
        <v>139799.9</v>
      </c>
      <c r="U105" s="78">
        <v>0.151</v>
      </c>
      <c r="V105" s="78">
        <v>0.55000000000000004</v>
      </c>
      <c r="W105" s="78">
        <v>1.8260000000000001</v>
      </c>
      <c r="X105" s="78">
        <v>0</v>
      </c>
      <c r="Y105" s="78">
        <v>2.5270000000000001</v>
      </c>
      <c r="Z105" s="75">
        <v>370</v>
      </c>
      <c r="AA105" s="75">
        <v>594</v>
      </c>
      <c r="AB105" s="75">
        <v>3613</v>
      </c>
      <c r="AC105" s="75">
        <v>0</v>
      </c>
      <c r="AD105" s="75">
        <v>4577</v>
      </c>
      <c r="AE105" s="75">
        <v>202</v>
      </c>
      <c r="AF105" s="75">
        <v>159</v>
      </c>
      <c r="AG105" s="75">
        <v>168</v>
      </c>
      <c r="AH105" s="75">
        <v>0</v>
      </c>
      <c r="AI105" s="75">
        <v>529</v>
      </c>
      <c r="AJ105" s="77">
        <v>370</v>
      </c>
      <c r="AK105" s="77">
        <v>594</v>
      </c>
      <c r="AL105" s="77">
        <v>3613</v>
      </c>
      <c r="AM105" s="77">
        <v>0</v>
      </c>
      <c r="AN105" s="77">
        <v>4577</v>
      </c>
      <c r="AO105" s="77">
        <v>202</v>
      </c>
      <c r="AP105" s="77">
        <v>159</v>
      </c>
      <c r="AQ105" s="77">
        <v>168</v>
      </c>
      <c r="AR105" s="77">
        <v>0</v>
      </c>
      <c r="AS105" s="77">
        <v>529</v>
      </c>
      <c r="AT105" s="79">
        <v>17.5</v>
      </c>
      <c r="AU105" s="79">
        <v>12.2</v>
      </c>
      <c r="AV105" s="79">
        <v>4.8</v>
      </c>
      <c r="AW105" s="79">
        <v>0</v>
      </c>
      <c r="AX105" s="74" t="s">
        <v>170</v>
      </c>
    </row>
    <row r="106" spans="1:54" hidden="1" x14ac:dyDescent="0.25">
      <c r="A106" s="72">
        <v>2017</v>
      </c>
      <c r="B106" s="73">
        <v>4683</v>
      </c>
      <c r="C106" s="74" t="s">
        <v>358</v>
      </c>
      <c r="D106" s="74" t="s">
        <v>321</v>
      </c>
      <c r="E106" s="74" t="s">
        <v>213</v>
      </c>
      <c r="F106" s="75">
        <v>0</v>
      </c>
      <c r="G106" s="75">
        <v>169</v>
      </c>
      <c r="H106" s="75">
        <v>1193</v>
      </c>
      <c r="I106" s="75">
        <v>0</v>
      </c>
      <c r="J106" s="75">
        <v>1362</v>
      </c>
      <c r="K106" s="76">
        <v>0</v>
      </c>
      <c r="L106" s="76">
        <v>0.02</v>
      </c>
      <c r="M106" s="76">
        <v>0.15</v>
      </c>
      <c r="N106" s="76">
        <v>0</v>
      </c>
      <c r="O106" s="76">
        <v>0.17</v>
      </c>
      <c r="P106" s="77">
        <v>0</v>
      </c>
      <c r="Q106" s="77">
        <v>2309</v>
      </c>
      <c r="R106" s="77">
        <v>9980</v>
      </c>
      <c r="S106" s="77">
        <v>0</v>
      </c>
      <c r="T106" s="77">
        <v>12289</v>
      </c>
      <c r="U106" s="78">
        <v>0</v>
      </c>
      <c r="V106" s="78">
        <v>0.02</v>
      </c>
      <c r="W106" s="78">
        <v>0.15</v>
      </c>
      <c r="X106" s="78">
        <v>0</v>
      </c>
      <c r="Y106" s="78">
        <v>0.17</v>
      </c>
      <c r="Z106" s="75">
        <v>0</v>
      </c>
      <c r="AA106" s="75">
        <v>8.5820000000000007</v>
      </c>
      <c r="AB106" s="75">
        <v>74.272999999999996</v>
      </c>
      <c r="AC106" s="75">
        <v>0</v>
      </c>
      <c r="AD106" s="75">
        <v>82.855000000000004</v>
      </c>
      <c r="AE106" s="75">
        <v>0</v>
      </c>
      <c r="AF106" s="75">
        <v>0</v>
      </c>
      <c r="AG106" s="75">
        <v>0</v>
      </c>
      <c r="AH106" s="75">
        <v>0</v>
      </c>
      <c r="AI106" s="75">
        <v>0</v>
      </c>
      <c r="AJ106" s="77">
        <v>0</v>
      </c>
      <c r="AK106" s="77">
        <v>8.5820000000000007</v>
      </c>
      <c r="AL106" s="77">
        <v>74.272999999999996</v>
      </c>
      <c r="AM106" s="77">
        <v>0</v>
      </c>
      <c r="AN106" s="77">
        <v>82.855000000000004</v>
      </c>
      <c r="AO106" s="77">
        <v>0</v>
      </c>
      <c r="AP106" s="77">
        <v>0</v>
      </c>
      <c r="AQ106" s="77">
        <v>0</v>
      </c>
      <c r="AR106" s="77">
        <v>0</v>
      </c>
      <c r="AS106" s="77">
        <v>0</v>
      </c>
      <c r="AT106" s="79" t="s">
        <v>189</v>
      </c>
      <c r="AU106" s="79">
        <v>13.67</v>
      </c>
      <c r="AV106" s="79">
        <v>8.3699999999999992</v>
      </c>
      <c r="AW106" s="79" t="s">
        <v>189</v>
      </c>
      <c r="AX106" s="74" t="s">
        <v>170</v>
      </c>
    </row>
    <row r="107" spans="1:54" hidden="1" x14ac:dyDescent="0.25">
      <c r="A107" s="72">
        <v>2017</v>
      </c>
      <c r="B107" s="73">
        <v>4704</v>
      </c>
      <c r="C107" s="74" t="s">
        <v>359</v>
      </c>
      <c r="D107" s="74" t="s">
        <v>360</v>
      </c>
      <c r="E107" s="74" t="s">
        <v>204</v>
      </c>
      <c r="F107" s="75">
        <v>0</v>
      </c>
      <c r="G107" s="75">
        <v>0.33</v>
      </c>
      <c r="H107" s="75">
        <v>0</v>
      </c>
      <c r="I107" s="75" t="s">
        <v>189</v>
      </c>
      <c r="J107" s="75">
        <v>0.33</v>
      </c>
      <c r="K107" s="76">
        <v>1.17</v>
      </c>
      <c r="L107" s="76">
        <v>0.33</v>
      </c>
      <c r="M107" s="76" t="s">
        <v>189</v>
      </c>
      <c r="N107" s="76" t="s">
        <v>189</v>
      </c>
      <c r="O107" s="76">
        <v>1.5</v>
      </c>
      <c r="P107" s="77">
        <v>1.17</v>
      </c>
      <c r="Q107" s="77">
        <v>0.33</v>
      </c>
      <c r="R107" s="77">
        <v>0</v>
      </c>
      <c r="S107" s="77" t="s">
        <v>189</v>
      </c>
      <c r="T107" s="77">
        <v>1.5</v>
      </c>
      <c r="U107" s="78">
        <v>1.17</v>
      </c>
      <c r="V107" s="78">
        <v>0.33</v>
      </c>
      <c r="W107" s="78" t="s">
        <v>189</v>
      </c>
      <c r="X107" s="78" t="s">
        <v>189</v>
      </c>
      <c r="Y107" s="78">
        <v>1.5</v>
      </c>
      <c r="Z107" s="75">
        <v>0</v>
      </c>
      <c r="AA107" s="75">
        <v>4</v>
      </c>
      <c r="AB107" s="75">
        <v>0</v>
      </c>
      <c r="AC107" s="75" t="s">
        <v>189</v>
      </c>
      <c r="AD107" s="75">
        <v>4</v>
      </c>
      <c r="AE107" s="75">
        <v>25</v>
      </c>
      <c r="AF107" s="75">
        <v>8</v>
      </c>
      <c r="AG107" s="75" t="s">
        <v>189</v>
      </c>
      <c r="AH107" s="75" t="s">
        <v>189</v>
      </c>
      <c r="AI107" s="75">
        <v>33</v>
      </c>
      <c r="AJ107" s="77">
        <v>0</v>
      </c>
      <c r="AK107" s="77">
        <v>4</v>
      </c>
      <c r="AL107" s="77" t="s">
        <v>189</v>
      </c>
      <c r="AM107" s="77" t="s">
        <v>189</v>
      </c>
      <c r="AN107" s="77">
        <v>4</v>
      </c>
      <c r="AO107" s="77">
        <v>25</v>
      </c>
      <c r="AP107" s="77">
        <v>8</v>
      </c>
      <c r="AQ107" s="77" t="s">
        <v>189</v>
      </c>
      <c r="AR107" s="77" t="s">
        <v>189</v>
      </c>
      <c r="AS107" s="77">
        <v>33</v>
      </c>
      <c r="AT107" s="79">
        <v>1</v>
      </c>
      <c r="AU107" s="79">
        <v>1</v>
      </c>
      <c r="AV107" s="79" t="s">
        <v>189</v>
      </c>
      <c r="AW107" s="79" t="s">
        <v>189</v>
      </c>
      <c r="AX107" s="74" t="s">
        <v>170</v>
      </c>
    </row>
    <row r="108" spans="1:54" hidden="1" x14ac:dyDescent="0.25">
      <c r="A108" s="72">
        <v>2017</v>
      </c>
      <c r="B108" s="73">
        <v>4794</v>
      </c>
      <c r="C108" s="74" t="s">
        <v>361</v>
      </c>
      <c r="D108" s="74" t="s">
        <v>212</v>
      </c>
      <c r="E108" s="74" t="s">
        <v>213</v>
      </c>
      <c r="F108" s="75">
        <v>238</v>
      </c>
      <c r="G108" s="75">
        <v>1665</v>
      </c>
      <c r="H108" s="75">
        <v>1803</v>
      </c>
      <c r="I108" s="75" t="s">
        <v>189</v>
      </c>
      <c r="J108" s="75">
        <v>3706</v>
      </c>
      <c r="K108" s="76">
        <v>0</v>
      </c>
      <c r="L108" s="76">
        <v>0</v>
      </c>
      <c r="M108" s="76">
        <v>0</v>
      </c>
      <c r="N108" s="76" t="s">
        <v>189</v>
      </c>
      <c r="O108" s="76">
        <v>0</v>
      </c>
      <c r="P108" s="77">
        <v>3446</v>
      </c>
      <c r="Q108" s="77">
        <v>33295</v>
      </c>
      <c r="R108" s="77">
        <v>36070</v>
      </c>
      <c r="S108" s="77" t="s">
        <v>189</v>
      </c>
      <c r="T108" s="77">
        <v>72811</v>
      </c>
      <c r="U108" s="78">
        <v>0</v>
      </c>
      <c r="V108" s="78">
        <v>0</v>
      </c>
      <c r="W108" s="78">
        <v>0</v>
      </c>
      <c r="X108" s="78" t="s">
        <v>189</v>
      </c>
      <c r="Y108" s="78">
        <v>0</v>
      </c>
      <c r="Z108" s="75">
        <v>55</v>
      </c>
      <c r="AA108" s="75">
        <v>58</v>
      </c>
      <c r="AB108" s="75">
        <v>63</v>
      </c>
      <c r="AC108" s="75" t="s">
        <v>189</v>
      </c>
      <c r="AD108" s="75">
        <v>176</v>
      </c>
      <c r="AE108" s="75">
        <v>226</v>
      </c>
      <c r="AF108" s="75">
        <v>1</v>
      </c>
      <c r="AG108" s="75">
        <v>2</v>
      </c>
      <c r="AH108" s="75" t="s">
        <v>189</v>
      </c>
      <c r="AI108" s="75">
        <v>229</v>
      </c>
      <c r="AJ108" s="77">
        <v>55</v>
      </c>
      <c r="AK108" s="77">
        <v>58</v>
      </c>
      <c r="AL108" s="77">
        <v>63</v>
      </c>
      <c r="AM108" s="77" t="s">
        <v>189</v>
      </c>
      <c r="AN108" s="77">
        <v>176</v>
      </c>
      <c r="AO108" s="77">
        <v>226</v>
      </c>
      <c r="AP108" s="77">
        <v>1</v>
      </c>
      <c r="AQ108" s="77">
        <v>2</v>
      </c>
      <c r="AR108" s="77" t="s">
        <v>189</v>
      </c>
      <c r="AS108" s="77">
        <v>229</v>
      </c>
      <c r="AT108" s="79">
        <v>10</v>
      </c>
      <c r="AU108" s="79">
        <v>10</v>
      </c>
      <c r="AV108" s="79">
        <v>5</v>
      </c>
      <c r="AW108" s="79" t="s">
        <v>189</v>
      </c>
      <c r="AX108" s="74" t="s">
        <v>170</v>
      </c>
    </row>
    <row r="109" spans="1:54" hidden="1" x14ac:dyDescent="0.25">
      <c r="A109" s="72">
        <v>2017</v>
      </c>
      <c r="B109" s="73">
        <v>4911</v>
      </c>
      <c r="C109" s="74" t="s">
        <v>362</v>
      </c>
      <c r="D109" s="74" t="s">
        <v>282</v>
      </c>
      <c r="E109" s="74" t="s">
        <v>204</v>
      </c>
      <c r="F109" s="75">
        <v>778.94</v>
      </c>
      <c r="G109" s="75">
        <v>1327.3520000000001</v>
      </c>
      <c r="H109" s="75">
        <v>139.607</v>
      </c>
      <c r="I109" s="75">
        <v>0</v>
      </c>
      <c r="J109" s="75">
        <v>2245.8989999999999</v>
      </c>
      <c r="K109" s="76">
        <v>0.20599999999999999</v>
      </c>
      <c r="L109" s="76">
        <v>0.23100000000000001</v>
      </c>
      <c r="M109" s="76">
        <v>2.3E-2</v>
      </c>
      <c r="N109" s="76">
        <v>0</v>
      </c>
      <c r="O109" s="76">
        <v>0.46</v>
      </c>
      <c r="P109" s="77">
        <v>14819.793</v>
      </c>
      <c r="Q109" s="77">
        <v>14864.191000000001</v>
      </c>
      <c r="R109" s="77">
        <v>1420.325</v>
      </c>
      <c r="S109" s="77">
        <v>0</v>
      </c>
      <c r="T109" s="77">
        <v>31104.309000000001</v>
      </c>
      <c r="U109" s="78">
        <v>0.20599999999999999</v>
      </c>
      <c r="V109" s="78">
        <v>0.23100000000000001</v>
      </c>
      <c r="W109" s="78">
        <v>2.3E-2</v>
      </c>
      <c r="X109" s="78">
        <v>0</v>
      </c>
      <c r="Y109" s="78">
        <v>0.46</v>
      </c>
      <c r="Z109" s="75">
        <v>104.88800000000001</v>
      </c>
      <c r="AA109" s="75">
        <v>83.13</v>
      </c>
      <c r="AB109" s="75">
        <v>18.803000000000001</v>
      </c>
      <c r="AC109" s="75">
        <v>0</v>
      </c>
      <c r="AD109" s="75">
        <v>206.821</v>
      </c>
      <c r="AE109" s="75">
        <v>8.9079999999999995</v>
      </c>
      <c r="AF109" s="75">
        <v>18.154</v>
      </c>
      <c r="AG109" s="75">
        <v>6.8079999999999998</v>
      </c>
      <c r="AH109" s="75">
        <v>0</v>
      </c>
      <c r="AI109" s="75">
        <v>33.869999999999997</v>
      </c>
      <c r="AJ109" s="77">
        <v>104.88800000000001</v>
      </c>
      <c r="AK109" s="77">
        <v>83.13</v>
      </c>
      <c r="AL109" s="77">
        <v>18.803000000000001</v>
      </c>
      <c r="AM109" s="77">
        <v>0</v>
      </c>
      <c r="AN109" s="77">
        <v>206.821</v>
      </c>
      <c r="AO109" s="77">
        <v>8.9079999999999995</v>
      </c>
      <c r="AP109" s="77">
        <v>18.154</v>
      </c>
      <c r="AQ109" s="77">
        <v>6.8079999999999998</v>
      </c>
      <c r="AR109" s="77">
        <v>0</v>
      </c>
      <c r="AS109" s="77">
        <v>33.869999999999997</v>
      </c>
      <c r="AT109" s="79">
        <v>19.03</v>
      </c>
      <c r="AU109" s="79">
        <v>11.2</v>
      </c>
      <c r="AV109" s="79">
        <v>10.17</v>
      </c>
      <c r="AW109" s="79">
        <v>0</v>
      </c>
      <c r="AX109" s="74" t="s">
        <v>170</v>
      </c>
    </row>
    <row r="110" spans="1:54" hidden="1" x14ac:dyDescent="0.25">
      <c r="A110" s="72">
        <v>2017</v>
      </c>
      <c r="B110" s="73">
        <v>4922</v>
      </c>
      <c r="C110" s="74" t="s">
        <v>363</v>
      </c>
      <c r="D110" s="74" t="s">
        <v>321</v>
      </c>
      <c r="E110" s="74" t="s">
        <v>213</v>
      </c>
      <c r="F110" s="75">
        <v>65759</v>
      </c>
      <c r="G110" s="75">
        <v>76113</v>
      </c>
      <c r="H110" s="75">
        <v>58887</v>
      </c>
      <c r="I110" s="75">
        <v>0</v>
      </c>
      <c r="J110" s="75">
        <v>200759</v>
      </c>
      <c r="K110" s="76">
        <v>9.19</v>
      </c>
      <c r="L110" s="76">
        <v>13.64</v>
      </c>
      <c r="M110" s="76">
        <v>7.74</v>
      </c>
      <c r="N110" s="76">
        <v>0</v>
      </c>
      <c r="O110" s="76">
        <v>30.57</v>
      </c>
      <c r="P110" s="77">
        <v>370616</v>
      </c>
      <c r="Q110" s="77">
        <v>679221</v>
      </c>
      <c r="R110" s="77">
        <v>525499</v>
      </c>
      <c r="S110" s="77">
        <v>0</v>
      </c>
      <c r="T110" s="77">
        <v>1575336</v>
      </c>
      <c r="U110" s="78">
        <v>7.69</v>
      </c>
      <c r="V110" s="78">
        <v>11.92</v>
      </c>
      <c r="W110" s="78">
        <v>6.77</v>
      </c>
      <c r="X110" s="78">
        <v>0</v>
      </c>
      <c r="Y110" s="78">
        <v>26.38</v>
      </c>
      <c r="Z110" s="75">
        <v>4501</v>
      </c>
      <c r="AA110" s="75">
        <v>4886</v>
      </c>
      <c r="AB110" s="75">
        <v>3781</v>
      </c>
      <c r="AC110" s="75">
        <v>0</v>
      </c>
      <c r="AD110" s="75">
        <v>13168</v>
      </c>
      <c r="AE110" s="75">
        <v>3653</v>
      </c>
      <c r="AF110" s="75">
        <v>1525</v>
      </c>
      <c r="AG110" s="75">
        <v>1180</v>
      </c>
      <c r="AH110" s="75">
        <v>0</v>
      </c>
      <c r="AI110" s="75">
        <v>6358</v>
      </c>
      <c r="AJ110" s="77">
        <v>4501</v>
      </c>
      <c r="AK110" s="77">
        <v>4886</v>
      </c>
      <c r="AL110" s="77">
        <v>3781</v>
      </c>
      <c r="AM110" s="77">
        <v>0</v>
      </c>
      <c r="AN110" s="77">
        <v>13168</v>
      </c>
      <c r="AO110" s="77">
        <v>3653</v>
      </c>
      <c r="AP110" s="77">
        <v>1525</v>
      </c>
      <c r="AQ110" s="77">
        <v>1180</v>
      </c>
      <c r="AR110" s="77">
        <v>0</v>
      </c>
      <c r="AS110" s="77">
        <v>6358</v>
      </c>
      <c r="AT110" s="79">
        <v>6.03</v>
      </c>
      <c r="AU110" s="79">
        <v>10.24</v>
      </c>
      <c r="AV110" s="79">
        <v>10.24</v>
      </c>
      <c r="AW110" s="79">
        <v>0</v>
      </c>
      <c r="AX110" s="74" t="s">
        <v>170</v>
      </c>
    </row>
    <row r="111" spans="1:54" hidden="1" x14ac:dyDescent="0.25">
      <c r="A111" s="72">
        <v>2017</v>
      </c>
      <c r="B111" s="73">
        <v>5027</v>
      </c>
      <c r="C111" s="74" t="s">
        <v>364</v>
      </c>
      <c r="D111" s="74" t="s">
        <v>235</v>
      </c>
      <c r="E111" s="74" t="s">
        <v>213</v>
      </c>
      <c r="F111" s="75">
        <v>22633</v>
      </c>
      <c r="G111" s="75">
        <v>39386</v>
      </c>
      <c r="H111" s="75">
        <v>0</v>
      </c>
      <c r="I111" s="75">
        <v>0</v>
      </c>
      <c r="J111" s="75">
        <v>62019</v>
      </c>
      <c r="K111" s="76">
        <v>4.0999999999999996</v>
      </c>
      <c r="L111" s="76">
        <v>5.8</v>
      </c>
      <c r="M111" s="76" t="s">
        <v>189</v>
      </c>
      <c r="N111" s="76" t="s">
        <v>189</v>
      </c>
      <c r="O111" s="76">
        <v>9.9</v>
      </c>
      <c r="P111" s="77">
        <v>179740</v>
      </c>
      <c r="Q111" s="77">
        <v>714176</v>
      </c>
      <c r="R111" s="77">
        <v>0</v>
      </c>
      <c r="S111" s="77">
        <v>0</v>
      </c>
      <c r="T111" s="77">
        <v>893916</v>
      </c>
      <c r="U111" s="78">
        <v>4.0999999999999996</v>
      </c>
      <c r="V111" s="78">
        <v>5.8</v>
      </c>
      <c r="W111" s="78">
        <v>0</v>
      </c>
      <c r="X111" s="78">
        <v>0</v>
      </c>
      <c r="Y111" s="78">
        <v>9.9</v>
      </c>
      <c r="Z111" s="75">
        <v>2035</v>
      </c>
      <c r="AA111" s="75">
        <v>6672</v>
      </c>
      <c r="AB111" s="75">
        <v>0</v>
      </c>
      <c r="AC111" s="75">
        <v>0</v>
      </c>
      <c r="AD111" s="75">
        <v>8707</v>
      </c>
      <c r="AE111" s="75">
        <v>3479</v>
      </c>
      <c r="AF111" s="75">
        <v>4280</v>
      </c>
      <c r="AG111" s="75">
        <v>0</v>
      </c>
      <c r="AH111" s="75">
        <v>0</v>
      </c>
      <c r="AI111" s="75">
        <v>7759</v>
      </c>
      <c r="AJ111" s="77">
        <v>2035</v>
      </c>
      <c r="AK111" s="77">
        <v>6672</v>
      </c>
      <c r="AL111" s="77">
        <v>0</v>
      </c>
      <c r="AM111" s="77">
        <v>0</v>
      </c>
      <c r="AN111" s="77">
        <v>8707</v>
      </c>
      <c r="AO111" s="77">
        <v>3479</v>
      </c>
      <c r="AP111" s="77">
        <v>4280</v>
      </c>
      <c r="AQ111" s="77">
        <v>0</v>
      </c>
      <c r="AR111" s="77">
        <v>0</v>
      </c>
      <c r="AS111" s="77">
        <v>7759</v>
      </c>
      <c r="AT111" s="79">
        <v>7.9</v>
      </c>
      <c r="AU111" s="79">
        <v>18.100000000000001</v>
      </c>
      <c r="AV111" s="79">
        <v>0</v>
      </c>
      <c r="AW111" s="79">
        <v>0</v>
      </c>
      <c r="AX111" s="74" t="s">
        <v>170</v>
      </c>
    </row>
    <row r="112" spans="1:54" hidden="1" x14ac:dyDescent="0.25">
      <c r="A112" s="72">
        <v>2017</v>
      </c>
      <c r="B112" s="73">
        <v>5056</v>
      </c>
      <c r="C112" s="74" t="s">
        <v>365</v>
      </c>
      <c r="D112" s="74" t="s">
        <v>203</v>
      </c>
      <c r="E112" s="74" t="s">
        <v>204</v>
      </c>
      <c r="F112" s="75">
        <v>230.72</v>
      </c>
      <c r="G112" s="75">
        <v>363.99</v>
      </c>
      <c r="H112" s="75">
        <v>1196.9000000000001</v>
      </c>
      <c r="I112" s="75" t="s">
        <v>189</v>
      </c>
      <c r="J112" s="75">
        <v>1791.61</v>
      </c>
      <c r="K112" s="76">
        <v>0.05</v>
      </c>
      <c r="L112" s="76">
        <v>0.04</v>
      </c>
      <c r="M112" s="76">
        <v>0.13</v>
      </c>
      <c r="N112" s="76" t="s">
        <v>189</v>
      </c>
      <c r="O112" s="76">
        <v>0.22</v>
      </c>
      <c r="P112" s="77">
        <v>3015</v>
      </c>
      <c r="Q112" s="77">
        <v>4589.3900000000003</v>
      </c>
      <c r="R112" s="77">
        <v>14400.2</v>
      </c>
      <c r="S112" s="77" t="s">
        <v>189</v>
      </c>
      <c r="T112" s="77">
        <v>22004.59</v>
      </c>
      <c r="U112" s="78">
        <v>0.05</v>
      </c>
      <c r="V112" s="78">
        <v>0.04</v>
      </c>
      <c r="W112" s="78">
        <v>0.13</v>
      </c>
      <c r="X112" s="78" t="s">
        <v>189</v>
      </c>
      <c r="Y112" s="78">
        <v>0.22</v>
      </c>
      <c r="Z112" s="75">
        <v>23</v>
      </c>
      <c r="AA112" s="75">
        <v>9.6999999999999993</v>
      </c>
      <c r="AB112" s="75">
        <v>34.4</v>
      </c>
      <c r="AC112" s="75" t="s">
        <v>189</v>
      </c>
      <c r="AD112" s="75">
        <v>67.099999999999994</v>
      </c>
      <c r="AE112" s="75">
        <v>9.3000000000000007</v>
      </c>
      <c r="AF112" s="75">
        <v>9.1199999999999992</v>
      </c>
      <c r="AG112" s="75">
        <v>19.829999999999998</v>
      </c>
      <c r="AH112" s="75" t="s">
        <v>189</v>
      </c>
      <c r="AI112" s="75">
        <v>38.25</v>
      </c>
      <c r="AJ112" s="77">
        <v>23</v>
      </c>
      <c r="AK112" s="77">
        <v>9.6999999999999993</v>
      </c>
      <c r="AL112" s="77">
        <v>34.4</v>
      </c>
      <c r="AM112" s="77" t="s">
        <v>189</v>
      </c>
      <c r="AN112" s="77">
        <v>67.099999999999994</v>
      </c>
      <c r="AO112" s="77">
        <v>9.3000000000000007</v>
      </c>
      <c r="AP112" s="77">
        <v>9.1199999999999992</v>
      </c>
      <c r="AQ112" s="77">
        <v>19.829999999999998</v>
      </c>
      <c r="AR112" s="77" t="s">
        <v>189</v>
      </c>
      <c r="AS112" s="77">
        <v>38.25</v>
      </c>
      <c r="AT112" s="79">
        <v>13.07</v>
      </c>
      <c r="AU112" s="79">
        <v>12.61</v>
      </c>
      <c r="AV112" s="79">
        <v>12.03</v>
      </c>
      <c r="AW112" s="79" t="s">
        <v>189</v>
      </c>
      <c r="AX112" s="74" t="s">
        <v>170</v>
      </c>
    </row>
    <row r="113" spans="1:50" hidden="1" x14ac:dyDescent="0.25">
      <c r="A113" s="72">
        <v>2017</v>
      </c>
      <c r="B113" s="73">
        <v>5063</v>
      </c>
      <c r="C113" s="74" t="s">
        <v>366</v>
      </c>
      <c r="D113" s="74" t="s">
        <v>230</v>
      </c>
      <c r="E113" s="74" t="s">
        <v>231</v>
      </c>
      <c r="F113" s="75">
        <v>509.56</v>
      </c>
      <c r="G113" s="75" t="s">
        <v>189</v>
      </c>
      <c r="H113" s="75" t="s">
        <v>189</v>
      </c>
      <c r="I113" s="75" t="s">
        <v>189</v>
      </c>
      <c r="J113" s="75">
        <v>509.56</v>
      </c>
      <c r="K113" s="76">
        <v>0.26900000000000002</v>
      </c>
      <c r="L113" s="76" t="s">
        <v>189</v>
      </c>
      <c r="M113" s="76" t="s">
        <v>189</v>
      </c>
      <c r="N113" s="76" t="s">
        <v>189</v>
      </c>
      <c r="O113" s="76">
        <v>0.26900000000000002</v>
      </c>
      <c r="P113" s="77">
        <v>9166</v>
      </c>
      <c r="Q113" s="77" t="s">
        <v>189</v>
      </c>
      <c r="R113" s="77" t="s">
        <v>189</v>
      </c>
      <c r="S113" s="77" t="s">
        <v>189</v>
      </c>
      <c r="T113" s="77">
        <v>9166</v>
      </c>
      <c r="U113" s="78">
        <v>0.26900000000000002</v>
      </c>
      <c r="V113" s="78" t="s">
        <v>189</v>
      </c>
      <c r="W113" s="78" t="s">
        <v>189</v>
      </c>
      <c r="X113" s="78" t="s">
        <v>189</v>
      </c>
      <c r="Y113" s="78">
        <v>0.26900000000000002</v>
      </c>
      <c r="Z113" s="75">
        <v>185.09</v>
      </c>
      <c r="AA113" s="75" t="s">
        <v>189</v>
      </c>
      <c r="AB113" s="75" t="s">
        <v>189</v>
      </c>
      <c r="AC113" s="75" t="s">
        <v>189</v>
      </c>
      <c r="AD113" s="75">
        <v>185.09</v>
      </c>
      <c r="AE113" s="75">
        <v>40</v>
      </c>
      <c r="AF113" s="75" t="s">
        <v>189</v>
      </c>
      <c r="AG113" s="75" t="s">
        <v>189</v>
      </c>
      <c r="AH113" s="75" t="s">
        <v>189</v>
      </c>
      <c r="AI113" s="75">
        <v>40</v>
      </c>
      <c r="AJ113" s="77">
        <v>185.09</v>
      </c>
      <c r="AK113" s="77" t="s">
        <v>189</v>
      </c>
      <c r="AL113" s="77" t="s">
        <v>189</v>
      </c>
      <c r="AM113" s="77" t="s">
        <v>189</v>
      </c>
      <c r="AN113" s="77">
        <v>185.09</v>
      </c>
      <c r="AO113" s="77">
        <v>40</v>
      </c>
      <c r="AP113" s="77" t="s">
        <v>189</v>
      </c>
      <c r="AQ113" s="77" t="s">
        <v>189</v>
      </c>
      <c r="AR113" s="77" t="s">
        <v>189</v>
      </c>
      <c r="AS113" s="77">
        <v>40</v>
      </c>
      <c r="AT113" s="79">
        <v>15</v>
      </c>
      <c r="AU113" s="79" t="s">
        <v>189</v>
      </c>
      <c r="AV113" s="79" t="s">
        <v>189</v>
      </c>
      <c r="AW113" s="79" t="s">
        <v>189</v>
      </c>
      <c r="AX113" s="74" t="s">
        <v>170</v>
      </c>
    </row>
    <row r="114" spans="1:50" hidden="1" x14ac:dyDescent="0.25">
      <c r="A114" s="72">
        <v>2017</v>
      </c>
      <c r="B114" s="73">
        <v>5070</v>
      </c>
      <c r="C114" s="74" t="s">
        <v>367</v>
      </c>
      <c r="D114" s="74" t="s">
        <v>368</v>
      </c>
      <c r="E114" s="74" t="s">
        <v>213</v>
      </c>
      <c r="F114" s="75">
        <v>325</v>
      </c>
      <c r="G114" s="75">
        <v>912</v>
      </c>
      <c r="H114" s="75" t="s">
        <v>189</v>
      </c>
      <c r="I114" s="75" t="s">
        <v>189</v>
      </c>
      <c r="J114" s="75">
        <v>1237</v>
      </c>
      <c r="K114" s="76">
        <v>7.4999999999999997E-2</v>
      </c>
      <c r="L114" s="76">
        <v>6.3E-2</v>
      </c>
      <c r="M114" s="76" t="s">
        <v>189</v>
      </c>
      <c r="N114" s="76" t="s">
        <v>189</v>
      </c>
      <c r="O114" s="76">
        <v>0.13800000000000001</v>
      </c>
      <c r="P114" s="77">
        <v>5860</v>
      </c>
      <c r="Q114" s="77">
        <v>8287</v>
      </c>
      <c r="R114" s="77" t="s">
        <v>189</v>
      </c>
      <c r="S114" s="77" t="s">
        <v>189</v>
      </c>
      <c r="T114" s="77">
        <v>14147</v>
      </c>
      <c r="U114" s="78">
        <v>3.0000000000000001E-3</v>
      </c>
      <c r="V114" s="78">
        <v>3.4000000000000002E-2</v>
      </c>
      <c r="W114" s="78" t="s">
        <v>189</v>
      </c>
      <c r="X114" s="78" t="s">
        <v>189</v>
      </c>
      <c r="Y114" s="78">
        <v>3.6999999999999998E-2</v>
      </c>
      <c r="Z114" s="75">
        <v>113</v>
      </c>
      <c r="AA114" s="75">
        <v>246</v>
      </c>
      <c r="AB114" s="75" t="s">
        <v>189</v>
      </c>
      <c r="AC114" s="75" t="s">
        <v>189</v>
      </c>
      <c r="AD114" s="75">
        <v>359</v>
      </c>
      <c r="AE114" s="75">
        <v>11</v>
      </c>
      <c r="AF114" s="75">
        <v>25</v>
      </c>
      <c r="AG114" s="75" t="s">
        <v>189</v>
      </c>
      <c r="AH114" s="75" t="s">
        <v>189</v>
      </c>
      <c r="AI114" s="75">
        <v>36</v>
      </c>
      <c r="AJ114" s="77">
        <v>113</v>
      </c>
      <c r="AK114" s="77">
        <v>246</v>
      </c>
      <c r="AL114" s="77" t="s">
        <v>189</v>
      </c>
      <c r="AM114" s="77" t="s">
        <v>189</v>
      </c>
      <c r="AN114" s="77">
        <v>359</v>
      </c>
      <c r="AO114" s="77">
        <v>11</v>
      </c>
      <c r="AP114" s="77">
        <v>25</v>
      </c>
      <c r="AQ114" s="77" t="s">
        <v>189</v>
      </c>
      <c r="AR114" s="77" t="s">
        <v>189</v>
      </c>
      <c r="AS114" s="77">
        <v>36</v>
      </c>
      <c r="AT114" s="79">
        <v>18.670000000000002</v>
      </c>
      <c r="AU114" s="79">
        <v>12.5</v>
      </c>
      <c r="AV114" s="79" t="s">
        <v>189</v>
      </c>
      <c r="AW114" s="79" t="s">
        <v>189</v>
      </c>
      <c r="AX114" s="74" t="s">
        <v>170</v>
      </c>
    </row>
    <row r="115" spans="1:50" hidden="1" x14ac:dyDescent="0.25">
      <c r="A115" s="72">
        <v>2017</v>
      </c>
      <c r="B115" s="73">
        <v>5078</v>
      </c>
      <c r="C115" s="74" t="s">
        <v>369</v>
      </c>
      <c r="D115" s="74" t="s">
        <v>230</v>
      </c>
      <c r="E115" s="74" t="s">
        <v>231</v>
      </c>
      <c r="F115" s="75">
        <v>1586</v>
      </c>
      <c r="G115" s="75">
        <v>1512</v>
      </c>
      <c r="H115" s="75" t="s">
        <v>189</v>
      </c>
      <c r="I115" s="75" t="s">
        <v>189</v>
      </c>
      <c r="J115" s="75">
        <v>3098</v>
      </c>
      <c r="K115" s="76">
        <v>0.75</v>
      </c>
      <c r="L115" s="76">
        <v>0.56999999999999995</v>
      </c>
      <c r="M115" s="76" t="s">
        <v>189</v>
      </c>
      <c r="N115" s="76" t="s">
        <v>189</v>
      </c>
      <c r="O115" s="76">
        <v>1.32</v>
      </c>
      <c r="P115" s="77">
        <v>28091</v>
      </c>
      <c r="Q115" s="77">
        <v>19659</v>
      </c>
      <c r="R115" s="77" t="s">
        <v>189</v>
      </c>
      <c r="S115" s="77" t="s">
        <v>189</v>
      </c>
      <c r="T115" s="77">
        <v>47750</v>
      </c>
      <c r="U115" s="78">
        <v>0.75</v>
      </c>
      <c r="V115" s="78">
        <v>0.56999999999999995</v>
      </c>
      <c r="W115" s="78" t="s">
        <v>189</v>
      </c>
      <c r="X115" s="78" t="s">
        <v>189</v>
      </c>
      <c r="Y115" s="78">
        <v>1.32</v>
      </c>
      <c r="Z115" s="75">
        <v>399.9</v>
      </c>
      <c r="AA115" s="75">
        <v>200</v>
      </c>
      <c r="AB115" s="75" t="s">
        <v>189</v>
      </c>
      <c r="AC115" s="75" t="s">
        <v>189</v>
      </c>
      <c r="AD115" s="75">
        <v>599.9</v>
      </c>
      <c r="AE115" s="75" t="s">
        <v>189</v>
      </c>
      <c r="AF115" s="75" t="s">
        <v>189</v>
      </c>
      <c r="AG115" s="75" t="s">
        <v>189</v>
      </c>
      <c r="AH115" s="75" t="s">
        <v>189</v>
      </c>
      <c r="AI115" s="75" t="s">
        <v>189</v>
      </c>
      <c r="AJ115" s="77">
        <v>399.9</v>
      </c>
      <c r="AK115" s="77">
        <v>200</v>
      </c>
      <c r="AL115" s="77" t="s">
        <v>189</v>
      </c>
      <c r="AM115" s="77" t="s">
        <v>189</v>
      </c>
      <c r="AN115" s="77">
        <v>599.9</v>
      </c>
      <c r="AO115" s="77" t="s">
        <v>189</v>
      </c>
      <c r="AP115" s="77" t="s">
        <v>189</v>
      </c>
      <c r="AQ115" s="77" t="s">
        <v>189</v>
      </c>
      <c r="AR115" s="77" t="s">
        <v>189</v>
      </c>
      <c r="AS115" s="77" t="s">
        <v>189</v>
      </c>
      <c r="AT115" s="79">
        <v>18</v>
      </c>
      <c r="AU115" s="79">
        <v>13</v>
      </c>
      <c r="AV115" s="79" t="s">
        <v>189</v>
      </c>
      <c r="AW115" s="79" t="s">
        <v>189</v>
      </c>
      <c r="AX115" s="74" t="s">
        <v>170</v>
      </c>
    </row>
    <row r="116" spans="1:50" hidden="1" x14ac:dyDescent="0.25">
      <c r="A116" s="72">
        <v>2017</v>
      </c>
      <c r="B116" s="73">
        <v>5109</v>
      </c>
      <c r="C116" s="74" t="s">
        <v>370</v>
      </c>
      <c r="D116" s="74" t="s">
        <v>246</v>
      </c>
      <c r="E116" s="74" t="s">
        <v>192</v>
      </c>
      <c r="F116" s="75">
        <v>398332</v>
      </c>
      <c r="G116" s="75">
        <v>363025</v>
      </c>
      <c r="H116" s="75">
        <v>0</v>
      </c>
      <c r="I116" s="75">
        <v>0</v>
      </c>
      <c r="J116" s="75">
        <v>761357</v>
      </c>
      <c r="K116" s="76">
        <v>39.520000000000003</v>
      </c>
      <c r="L116" s="76">
        <v>46.88</v>
      </c>
      <c r="M116" s="76">
        <v>0</v>
      </c>
      <c r="N116" s="76">
        <v>0</v>
      </c>
      <c r="O116" s="76">
        <v>86.4</v>
      </c>
      <c r="P116" s="77">
        <v>16519760</v>
      </c>
      <c r="Q116" s="77">
        <v>22507266</v>
      </c>
      <c r="R116" s="77">
        <v>0</v>
      </c>
      <c r="S116" s="77">
        <v>0</v>
      </c>
      <c r="T116" s="77">
        <v>39027026</v>
      </c>
      <c r="U116" s="78">
        <v>35.46</v>
      </c>
      <c r="V116" s="78">
        <v>49.34</v>
      </c>
      <c r="W116" s="78">
        <v>0</v>
      </c>
      <c r="X116" s="78">
        <v>0</v>
      </c>
      <c r="Y116" s="78">
        <v>84.8</v>
      </c>
      <c r="Z116" s="75">
        <v>0</v>
      </c>
      <c r="AA116" s="75">
        <v>0</v>
      </c>
      <c r="AB116" s="75">
        <v>0</v>
      </c>
      <c r="AC116" s="75">
        <v>0</v>
      </c>
      <c r="AD116" s="75">
        <v>0</v>
      </c>
      <c r="AE116" s="75">
        <v>53980</v>
      </c>
      <c r="AF116" s="75">
        <v>39253</v>
      </c>
      <c r="AG116" s="75">
        <v>0</v>
      </c>
      <c r="AH116" s="75">
        <v>0</v>
      </c>
      <c r="AI116" s="75">
        <v>93233</v>
      </c>
      <c r="AJ116" s="77">
        <v>0</v>
      </c>
      <c r="AK116" s="77">
        <v>0</v>
      </c>
      <c r="AL116" s="77">
        <v>0</v>
      </c>
      <c r="AM116" s="77">
        <v>0</v>
      </c>
      <c r="AN116" s="77">
        <v>0</v>
      </c>
      <c r="AO116" s="77">
        <v>335928</v>
      </c>
      <c r="AP116" s="77">
        <v>280049</v>
      </c>
      <c r="AQ116" s="77">
        <v>0</v>
      </c>
      <c r="AR116" s="77">
        <v>0</v>
      </c>
      <c r="AS116" s="77">
        <v>615977</v>
      </c>
      <c r="AT116" s="79">
        <v>12.67</v>
      </c>
      <c r="AU116" s="79">
        <v>13.95</v>
      </c>
      <c r="AV116" s="79">
        <v>0</v>
      </c>
      <c r="AW116" s="79">
        <v>0</v>
      </c>
      <c r="AX116" s="74" t="s">
        <v>170</v>
      </c>
    </row>
    <row r="117" spans="1:50" hidden="1" x14ac:dyDescent="0.25">
      <c r="A117" s="72">
        <v>2017</v>
      </c>
      <c r="B117" s="73">
        <v>5111</v>
      </c>
      <c r="C117" s="74" t="s">
        <v>371</v>
      </c>
      <c r="D117" s="74" t="s">
        <v>191</v>
      </c>
      <c r="E117" s="74" t="s">
        <v>192</v>
      </c>
      <c r="F117" s="75">
        <v>186.5</v>
      </c>
      <c r="G117" s="75">
        <v>548.79999999999995</v>
      </c>
      <c r="H117" s="75">
        <v>1065.3</v>
      </c>
      <c r="I117" s="75" t="s">
        <v>189</v>
      </c>
      <c r="J117" s="75">
        <v>1800.6</v>
      </c>
      <c r="K117" s="76">
        <v>3.3000000000000002E-2</v>
      </c>
      <c r="L117" s="76">
        <v>0.113</v>
      </c>
      <c r="M117" s="76">
        <v>0.22</v>
      </c>
      <c r="N117" s="76" t="s">
        <v>189</v>
      </c>
      <c r="O117" s="76">
        <v>0.36599999999999999</v>
      </c>
      <c r="P117" s="77">
        <v>2946.2</v>
      </c>
      <c r="Q117" s="77">
        <v>6696.9</v>
      </c>
      <c r="R117" s="77">
        <v>12998.8</v>
      </c>
      <c r="S117" s="77" t="s">
        <v>189</v>
      </c>
      <c r="T117" s="77">
        <v>22641.9</v>
      </c>
      <c r="U117" s="78">
        <v>3.3000000000000002E-2</v>
      </c>
      <c r="V117" s="78">
        <v>0.113</v>
      </c>
      <c r="W117" s="78">
        <v>0.22</v>
      </c>
      <c r="X117" s="78" t="s">
        <v>189</v>
      </c>
      <c r="Y117" s="78">
        <v>0.36599999999999999</v>
      </c>
      <c r="Z117" s="75">
        <v>20.8</v>
      </c>
      <c r="AA117" s="75">
        <v>26.4</v>
      </c>
      <c r="AB117" s="75">
        <v>51.3</v>
      </c>
      <c r="AC117" s="75" t="s">
        <v>189</v>
      </c>
      <c r="AD117" s="75">
        <v>98.5</v>
      </c>
      <c r="AE117" s="75">
        <v>13.3</v>
      </c>
      <c r="AF117" s="75">
        <v>28</v>
      </c>
      <c r="AG117" s="75">
        <v>55.6</v>
      </c>
      <c r="AH117" s="75" t="s">
        <v>189</v>
      </c>
      <c r="AI117" s="75">
        <v>96.9</v>
      </c>
      <c r="AJ117" s="77">
        <v>20.8</v>
      </c>
      <c r="AK117" s="77">
        <v>26.4</v>
      </c>
      <c r="AL117" s="77">
        <v>51.3</v>
      </c>
      <c r="AM117" s="77" t="s">
        <v>189</v>
      </c>
      <c r="AN117" s="77">
        <v>98.5</v>
      </c>
      <c r="AO117" s="77">
        <v>13.3</v>
      </c>
      <c r="AP117" s="77">
        <v>28</v>
      </c>
      <c r="AQ117" s="77">
        <v>55.6</v>
      </c>
      <c r="AR117" s="77" t="s">
        <v>189</v>
      </c>
      <c r="AS117" s="77">
        <v>96.9</v>
      </c>
      <c r="AT117" s="79">
        <v>15.8</v>
      </c>
      <c r="AU117" s="79">
        <v>12.2</v>
      </c>
      <c r="AV117" s="79">
        <v>12.2</v>
      </c>
      <c r="AW117" s="79" t="s">
        <v>189</v>
      </c>
      <c r="AX117" s="74" t="s">
        <v>170</v>
      </c>
    </row>
    <row r="118" spans="1:50" hidden="1" x14ac:dyDescent="0.25">
      <c r="A118" s="72">
        <v>2017</v>
      </c>
      <c r="B118" s="73">
        <v>5175</v>
      </c>
      <c r="C118" s="74" t="s">
        <v>372</v>
      </c>
      <c r="D118" s="74" t="s">
        <v>334</v>
      </c>
      <c r="E118" s="74" t="s">
        <v>192</v>
      </c>
      <c r="F118" s="75">
        <v>1144.0999999999999</v>
      </c>
      <c r="G118" s="75" t="s">
        <v>189</v>
      </c>
      <c r="H118" s="75" t="s">
        <v>189</v>
      </c>
      <c r="I118" s="75" t="s">
        <v>189</v>
      </c>
      <c r="J118" s="75">
        <v>1144.0999999999999</v>
      </c>
      <c r="K118" s="76">
        <v>0.22500000000000001</v>
      </c>
      <c r="L118" s="76" t="s">
        <v>189</v>
      </c>
      <c r="M118" s="76" t="s">
        <v>189</v>
      </c>
      <c r="N118" s="76" t="s">
        <v>189</v>
      </c>
      <c r="O118" s="76">
        <v>0.22500000000000001</v>
      </c>
      <c r="P118" s="77">
        <v>3471.4</v>
      </c>
      <c r="Q118" s="77" t="s">
        <v>189</v>
      </c>
      <c r="R118" s="77" t="s">
        <v>189</v>
      </c>
      <c r="S118" s="77" t="s">
        <v>189</v>
      </c>
      <c r="T118" s="77">
        <v>3471.4</v>
      </c>
      <c r="U118" s="78">
        <v>0.22500000000000001</v>
      </c>
      <c r="V118" s="78" t="s">
        <v>189</v>
      </c>
      <c r="W118" s="78" t="s">
        <v>189</v>
      </c>
      <c r="X118" s="78" t="s">
        <v>189</v>
      </c>
      <c r="Y118" s="78">
        <v>0.22500000000000001</v>
      </c>
      <c r="Z118" s="75">
        <v>8.8000000000000007</v>
      </c>
      <c r="AA118" s="75" t="s">
        <v>189</v>
      </c>
      <c r="AB118" s="75" t="s">
        <v>189</v>
      </c>
      <c r="AC118" s="75" t="s">
        <v>189</v>
      </c>
      <c r="AD118" s="75">
        <v>8.8000000000000007</v>
      </c>
      <c r="AE118" s="75">
        <v>238.2</v>
      </c>
      <c r="AF118" s="75" t="s">
        <v>189</v>
      </c>
      <c r="AG118" s="75" t="s">
        <v>189</v>
      </c>
      <c r="AH118" s="75" t="s">
        <v>189</v>
      </c>
      <c r="AI118" s="75">
        <v>238.2</v>
      </c>
      <c r="AJ118" s="77">
        <v>8.8000000000000007</v>
      </c>
      <c r="AK118" s="77" t="s">
        <v>189</v>
      </c>
      <c r="AL118" s="77" t="s">
        <v>189</v>
      </c>
      <c r="AM118" s="77" t="s">
        <v>189</v>
      </c>
      <c r="AN118" s="77">
        <v>8.8000000000000007</v>
      </c>
      <c r="AO118" s="77">
        <v>238.2</v>
      </c>
      <c r="AP118" s="77" t="s">
        <v>189</v>
      </c>
      <c r="AQ118" s="77" t="s">
        <v>189</v>
      </c>
      <c r="AR118" s="77" t="s">
        <v>189</v>
      </c>
      <c r="AS118" s="77">
        <v>238.2</v>
      </c>
      <c r="AT118" s="79">
        <v>3.04</v>
      </c>
      <c r="AU118" s="79" t="s">
        <v>189</v>
      </c>
      <c r="AV118" s="79" t="s">
        <v>189</v>
      </c>
      <c r="AW118" s="79" t="s">
        <v>189</v>
      </c>
      <c r="AX118" s="74" t="s">
        <v>170</v>
      </c>
    </row>
    <row r="119" spans="1:50" hidden="1" x14ac:dyDescent="0.25">
      <c r="A119" s="72">
        <v>2017</v>
      </c>
      <c r="B119" s="73">
        <v>5204</v>
      </c>
      <c r="C119" s="74" t="s">
        <v>373</v>
      </c>
      <c r="D119" s="74" t="s">
        <v>194</v>
      </c>
      <c r="E119" s="74" t="s">
        <v>195</v>
      </c>
      <c r="F119" s="75">
        <v>170</v>
      </c>
      <c r="G119" s="75" t="s">
        <v>189</v>
      </c>
      <c r="H119" s="75" t="s">
        <v>189</v>
      </c>
      <c r="I119" s="75" t="s">
        <v>189</v>
      </c>
      <c r="J119" s="75">
        <v>170</v>
      </c>
      <c r="K119" s="76" t="s">
        <v>189</v>
      </c>
      <c r="L119" s="76" t="s">
        <v>189</v>
      </c>
      <c r="M119" s="76" t="s">
        <v>189</v>
      </c>
      <c r="N119" s="76" t="s">
        <v>189</v>
      </c>
      <c r="O119" s="76" t="s">
        <v>189</v>
      </c>
      <c r="P119" s="77">
        <v>17039</v>
      </c>
      <c r="Q119" s="77" t="s">
        <v>189</v>
      </c>
      <c r="R119" s="77" t="s">
        <v>189</v>
      </c>
      <c r="S119" s="77" t="s">
        <v>189</v>
      </c>
      <c r="T119" s="77">
        <v>17039</v>
      </c>
      <c r="U119" s="78" t="s">
        <v>189</v>
      </c>
      <c r="V119" s="78" t="s">
        <v>189</v>
      </c>
      <c r="W119" s="78" t="s">
        <v>189</v>
      </c>
      <c r="X119" s="78" t="s">
        <v>189</v>
      </c>
      <c r="Y119" s="78" t="s">
        <v>189</v>
      </c>
      <c r="Z119" s="75">
        <v>15.45</v>
      </c>
      <c r="AA119" s="75" t="s">
        <v>189</v>
      </c>
      <c r="AB119" s="75" t="s">
        <v>189</v>
      </c>
      <c r="AC119" s="75" t="s">
        <v>189</v>
      </c>
      <c r="AD119" s="75">
        <v>15.45</v>
      </c>
      <c r="AE119" s="75" t="s">
        <v>189</v>
      </c>
      <c r="AF119" s="75" t="s">
        <v>189</v>
      </c>
      <c r="AG119" s="75" t="s">
        <v>189</v>
      </c>
      <c r="AH119" s="75" t="s">
        <v>189</v>
      </c>
      <c r="AI119" s="75" t="s">
        <v>189</v>
      </c>
      <c r="AJ119" s="77">
        <v>15.45</v>
      </c>
      <c r="AK119" s="77" t="s">
        <v>189</v>
      </c>
      <c r="AL119" s="77" t="s">
        <v>189</v>
      </c>
      <c r="AM119" s="77" t="s">
        <v>189</v>
      </c>
      <c r="AN119" s="77">
        <v>15.45</v>
      </c>
      <c r="AO119" s="77" t="s">
        <v>189</v>
      </c>
      <c r="AP119" s="77" t="s">
        <v>189</v>
      </c>
      <c r="AQ119" s="77" t="s">
        <v>189</v>
      </c>
      <c r="AR119" s="77" t="s">
        <v>189</v>
      </c>
      <c r="AS119" s="77" t="s">
        <v>189</v>
      </c>
      <c r="AT119" s="79">
        <v>10</v>
      </c>
      <c r="AU119" s="79" t="s">
        <v>189</v>
      </c>
      <c r="AV119" s="79" t="s">
        <v>189</v>
      </c>
      <c r="AW119" s="79" t="s">
        <v>189</v>
      </c>
      <c r="AX119" s="74" t="s">
        <v>170</v>
      </c>
    </row>
    <row r="120" spans="1:50" hidden="1" x14ac:dyDescent="0.25">
      <c r="A120" s="72">
        <v>2017</v>
      </c>
      <c r="B120" s="73">
        <v>5327</v>
      </c>
      <c r="C120" s="74" t="s">
        <v>374</v>
      </c>
      <c r="D120" s="74" t="s">
        <v>238</v>
      </c>
      <c r="E120" s="74" t="s">
        <v>239</v>
      </c>
      <c r="F120" s="75">
        <v>563</v>
      </c>
      <c r="G120" s="75">
        <v>238</v>
      </c>
      <c r="H120" s="75" t="s">
        <v>189</v>
      </c>
      <c r="I120" s="75" t="s">
        <v>189</v>
      </c>
      <c r="J120" s="75">
        <v>801</v>
      </c>
      <c r="K120" s="76">
        <v>2</v>
      </c>
      <c r="L120" s="76" t="s">
        <v>189</v>
      </c>
      <c r="M120" s="76" t="s">
        <v>189</v>
      </c>
      <c r="N120" s="76" t="s">
        <v>189</v>
      </c>
      <c r="O120" s="76">
        <v>2</v>
      </c>
      <c r="P120" s="77">
        <v>9827</v>
      </c>
      <c r="Q120" s="77">
        <v>2857</v>
      </c>
      <c r="R120" s="77" t="s">
        <v>189</v>
      </c>
      <c r="S120" s="77" t="s">
        <v>189</v>
      </c>
      <c r="T120" s="77">
        <v>12684</v>
      </c>
      <c r="U120" s="78">
        <v>3</v>
      </c>
      <c r="V120" s="78" t="s">
        <v>189</v>
      </c>
      <c r="W120" s="78" t="s">
        <v>189</v>
      </c>
      <c r="X120" s="78" t="s">
        <v>189</v>
      </c>
      <c r="Y120" s="78">
        <v>3</v>
      </c>
      <c r="Z120" s="75">
        <v>174</v>
      </c>
      <c r="AA120" s="75">
        <v>56</v>
      </c>
      <c r="AB120" s="75" t="s">
        <v>189</v>
      </c>
      <c r="AC120" s="75" t="s">
        <v>189</v>
      </c>
      <c r="AD120" s="75">
        <v>230</v>
      </c>
      <c r="AE120" s="75">
        <v>27</v>
      </c>
      <c r="AF120" s="75">
        <v>12</v>
      </c>
      <c r="AG120" s="75" t="s">
        <v>189</v>
      </c>
      <c r="AH120" s="75" t="s">
        <v>189</v>
      </c>
      <c r="AI120" s="75">
        <v>39</v>
      </c>
      <c r="AJ120" s="77">
        <v>174</v>
      </c>
      <c r="AK120" s="77">
        <v>56</v>
      </c>
      <c r="AL120" s="77" t="s">
        <v>189</v>
      </c>
      <c r="AM120" s="77" t="s">
        <v>189</v>
      </c>
      <c r="AN120" s="77">
        <v>230</v>
      </c>
      <c r="AO120" s="77">
        <v>27</v>
      </c>
      <c r="AP120" s="77">
        <v>12</v>
      </c>
      <c r="AQ120" s="77" t="s">
        <v>189</v>
      </c>
      <c r="AR120" s="77" t="s">
        <v>189</v>
      </c>
      <c r="AS120" s="77">
        <v>39</v>
      </c>
      <c r="AT120" s="79">
        <v>13</v>
      </c>
      <c r="AU120" s="79">
        <v>4</v>
      </c>
      <c r="AV120" s="79" t="s">
        <v>189</v>
      </c>
      <c r="AW120" s="79" t="s">
        <v>189</v>
      </c>
      <c r="AX120" s="74" t="s">
        <v>375</v>
      </c>
    </row>
    <row r="121" spans="1:50" hidden="1" x14ac:dyDescent="0.25">
      <c r="A121" s="72">
        <v>2017</v>
      </c>
      <c r="B121" s="73">
        <v>5336</v>
      </c>
      <c r="C121" s="74" t="s">
        <v>376</v>
      </c>
      <c r="D121" s="74" t="s">
        <v>321</v>
      </c>
      <c r="E121" s="74" t="s">
        <v>213</v>
      </c>
      <c r="F121" s="75">
        <v>205</v>
      </c>
      <c r="G121" s="75">
        <v>336</v>
      </c>
      <c r="H121" s="75">
        <v>470</v>
      </c>
      <c r="I121" s="75" t="s">
        <v>189</v>
      </c>
      <c r="J121" s="75">
        <v>1011</v>
      </c>
      <c r="K121" s="76">
        <v>1.7999999999999999E-2</v>
      </c>
      <c r="L121" s="76">
        <v>1.4999999999999999E-2</v>
      </c>
      <c r="M121" s="76">
        <v>5.3999999999999999E-2</v>
      </c>
      <c r="N121" s="76" t="s">
        <v>189</v>
      </c>
      <c r="O121" s="76">
        <v>8.6999999999999994E-2</v>
      </c>
      <c r="P121" s="77">
        <v>923</v>
      </c>
      <c r="Q121" s="77">
        <v>5033</v>
      </c>
      <c r="R121" s="77">
        <v>7043</v>
      </c>
      <c r="S121" s="77" t="s">
        <v>189</v>
      </c>
      <c r="T121" s="77">
        <v>12999</v>
      </c>
      <c r="U121" s="78">
        <v>1.7999999999999999E-2</v>
      </c>
      <c r="V121" s="78">
        <v>1.4999999999999999E-2</v>
      </c>
      <c r="W121" s="78">
        <v>5.3999999999999999E-2</v>
      </c>
      <c r="X121" s="78" t="s">
        <v>189</v>
      </c>
      <c r="Y121" s="78">
        <v>8.6999999999999994E-2</v>
      </c>
      <c r="Z121" s="75">
        <v>10</v>
      </c>
      <c r="AA121" s="75">
        <v>11</v>
      </c>
      <c r="AB121" s="75">
        <v>14</v>
      </c>
      <c r="AC121" s="75" t="s">
        <v>189</v>
      </c>
      <c r="AD121" s="75">
        <v>35</v>
      </c>
      <c r="AE121" s="75">
        <v>83</v>
      </c>
      <c r="AF121" s="75">
        <v>46</v>
      </c>
      <c r="AG121" s="75">
        <v>42</v>
      </c>
      <c r="AH121" s="75" t="s">
        <v>189</v>
      </c>
      <c r="AI121" s="75">
        <v>171</v>
      </c>
      <c r="AJ121" s="77">
        <v>10</v>
      </c>
      <c r="AK121" s="77">
        <v>11</v>
      </c>
      <c r="AL121" s="77">
        <v>14</v>
      </c>
      <c r="AM121" s="77" t="s">
        <v>189</v>
      </c>
      <c r="AN121" s="77">
        <v>35</v>
      </c>
      <c r="AO121" s="77">
        <v>83</v>
      </c>
      <c r="AP121" s="77">
        <v>46</v>
      </c>
      <c r="AQ121" s="77">
        <v>42</v>
      </c>
      <c r="AR121" s="77" t="s">
        <v>189</v>
      </c>
      <c r="AS121" s="77">
        <v>171</v>
      </c>
      <c r="AT121" s="79">
        <v>5</v>
      </c>
      <c r="AU121" s="79">
        <v>15</v>
      </c>
      <c r="AV121" s="79">
        <v>15</v>
      </c>
      <c r="AW121" s="79" t="s">
        <v>189</v>
      </c>
      <c r="AX121" s="74" t="s">
        <v>377</v>
      </c>
    </row>
    <row r="122" spans="1:50" hidden="1" x14ac:dyDescent="0.25">
      <c r="A122" s="72">
        <v>2017</v>
      </c>
      <c r="B122" s="73">
        <v>5416</v>
      </c>
      <c r="C122" s="74" t="s">
        <v>378</v>
      </c>
      <c r="D122" s="74" t="s">
        <v>264</v>
      </c>
      <c r="E122" s="74" t="s">
        <v>265</v>
      </c>
      <c r="F122" s="75">
        <v>417142.4</v>
      </c>
      <c r="G122" s="75">
        <v>369003.08</v>
      </c>
      <c r="H122" s="75" t="s">
        <v>189</v>
      </c>
      <c r="I122" s="75" t="s">
        <v>189</v>
      </c>
      <c r="J122" s="75">
        <v>786145.48</v>
      </c>
      <c r="K122" s="76">
        <v>87.108999999999995</v>
      </c>
      <c r="L122" s="76">
        <v>57.75</v>
      </c>
      <c r="M122" s="76" t="s">
        <v>189</v>
      </c>
      <c r="N122" s="76" t="s">
        <v>189</v>
      </c>
      <c r="O122" s="76">
        <v>144.85900000000001</v>
      </c>
      <c r="P122" s="77">
        <v>2435404.6260000002</v>
      </c>
      <c r="Q122" s="77">
        <v>4429760.2719999999</v>
      </c>
      <c r="R122" s="77" t="s">
        <v>189</v>
      </c>
      <c r="S122" s="77" t="s">
        <v>189</v>
      </c>
      <c r="T122" s="77">
        <v>6865164.898</v>
      </c>
      <c r="U122" s="78">
        <v>87.108999999999995</v>
      </c>
      <c r="V122" s="78">
        <v>57.75</v>
      </c>
      <c r="W122" s="78" t="s">
        <v>189</v>
      </c>
      <c r="X122" s="78" t="s">
        <v>189</v>
      </c>
      <c r="Y122" s="78">
        <v>144.85900000000001</v>
      </c>
      <c r="Z122" s="75">
        <v>26383.027999999998</v>
      </c>
      <c r="AA122" s="75">
        <v>62692.701999999997</v>
      </c>
      <c r="AB122" s="75" t="s">
        <v>189</v>
      </c>
      <c r="AC122" s="75" t="s">
        <v>189</v>
      </c>
      <c r="AD122" s="75">
        <v>89075.73</v>
      </c>
      <c r="AE122" s="75">
        <v>21290.581999999999</v>
      </c>
      <c r="AF122" s="75">
        <v>10279.133</v>
      </c>
      <c r="AG122" s="75" t="s">
        <v>189</v>
      </c>
      <c r="AH122" s="75" t="s">
        <v>189</v>
      </c>
      <c r="AI122" s="75">
        <v>31569.715</v>
      </c>
      <c r="AJ122" s="77">
        <v>26383.027999999998</v>
      </c>
      <c r="AK122" s="77">
        <v>62692.701999999997</v>
      </c>
      <c r="AL122" s="77" t="s">
        <v>189</v>
      </c>
      <c r="AM122" s="77" t="s">
        <v>189</v>
      </c>
      <c r="AN122" s="77">
        <v>89075.73</v>
      </c>
      <c r="AO122" s="77">
        <v>21290.581999999999</v>
      </c>
      <c r="AP122" s="77">
        <v>10279.133</v>
      </c>
      <c r="AQ122" s="77" t="s">
        <v>189</v>
      </c>
      <c r="AR122" s="77" t="s">
        <v>189</v>
      </c>
      <c r="AS122" s="77">
        <v>31569.715</v>
      </c>
      <c r="AT122" s="79">
        <v>5.8380000000000001</v>
      </c>
      <c r="AU122" s="79">
        <v>12.005000000000001</v>
      </c>
      <c r="AV122" s="79" t="s">
        <v>189</v>
      </c>
      <c r="AW122" s="79" t="s">
        <v>189</v>
      </c>
      <c r="AX122" s="74" t="s">
        <v>170</v>
      </c>
    </row>
    <row r="123" spans="1:50" hidden="1" x14ac:dyDescent="0.25">
      <c r="A123" s="72">
        <v>2017</v>
      </c>
      <c r="B123" s="73">
        <v>5416</v>
      </c>
      <c r="C123" s="74" t="s">
        <v>378</v>
      </c>
      <c r="D123" s="74" t="s">
        <v>257</v>
      </c>
      <c r="E123" s="74" t="s">
        <v>265</v>
      </c>
      <c r="F123" s="75">
        <v>154285.54500000001</v>
      </c>
      <c r="G123" s="75">
        <v>136480.59099999999</v>
      </c>
      <c r="H123" s="75" t="s">
        <v>189</v>
      </c>
      <c r="I123" s="75" t="s">
        <v>189</v>
      </c>
      <c r="J123" s="75">
        <v>290766.136</v>
      </c>
      <c r="K123" s="76">
        <v>32.218000000000004</v>
      </c>
      <c r="L123" s="76">
        <v>21.36</v>
      </c>
      <c r="M123" s="76" t="s">
        <v>189</v>
      </c>
      <c r="N123" s="76" t="s">
        <v>189</v>
      </c>
      <c r="O123" s="76">
        <v>53.578000000000003</v>
      </c>
      <c r="P123" s="77">
        <v>900766.09499999997</v>
      </c>
      <c r="Q123" s="77">
        <v>1638404.4839999999</v>
      </c>
      <c r="R123" s="77" t="s">
        <v>189</v>
      </c>
      <c r="S123" s="77" t="s">
        <v>189</v>
      </c>
      <c r="T123" s="77">
        <v>2539170.5789999999</v>
      </c>
      <c r="U123" s="78">
        <v>32.218000000000004</v>
      </c>
      <c r="V123" s="78">
        <v>21.36</v>
      </c>
      <c r="W123" s="78" t="s">
        <v>189</v>
      </c>
      <c r="X123" s="78" t="s">
        <v>189</v>
      </c>
      <c r="Y123" s="78">
        <v>53.578000000000003</v>
      </c>
      <c r="Z123" s="75">
        <v>9758.1059999999998</v>
      </c>
      <c r="AA123" s="75">
        <v>23187.712</v>
      </c>
      <c r="AB123" s="75" t="s">
        <v>189</v>
      </c>
      <c r="AC123" s="75" t="s">
        <v>189</v>
      </c>
      <c r="AD123" s="75">
        <v>32945.817999999999</v>
      </c>
      <c r="AE123" s="75">
        <v>7874.5990000000002</v>
      </c>
      <c r="AF123" s="75">
        <v>3801.8710000000001</v>
      </c>
      <c r="AG123" s="75" t="s">
        <v>189</v>
      </c>
      <c r="AH123" s="75" t="s">
        <v>189</v>
      </c>
      <c r="AI123" s="75">
        <v>11676.47</v>
      </c>
      <c r="AJ123" s="77">
        <v>9758.1059999999998</v>
      </c>
      <c r="AK123" s="77">
        <v>23187.712</v>
      </c>
      <c r="AL123" s="77" t="s">
        <v>189</v>
      </c>
      <c r="AM123" s="77" t="s">
        <v>189</v>
      </c>
      <c r="AN123" s="77">
        <v>32945.817999999999</v>
      </c>
      <c r="AO123" s="77">
        <v>7874.5990000000002</v>
      </c>
      <c r="AP123" s="77">
        <v>3801.8710000000001</v>
      </c>
      <c r="AQ123" s="77" t="s">
        <v>189</v>
      </c>
      <c r="AR123" s="77" t="s">
        <v>189</v>
      </c>
      <c r="AS123" s="77">
        <v>11676.47</v>
      </c>
      <c r="AT123" s="79">
        <v>5.8380000000000001</v>
      </c>
      <c r="AU123" s="79">
        <v>12.005000000000001</v>
      </c>
      <c r="AV123" s="79" t="s">
        <v>189</v>
      </c>
      <c r="AW123" s="79" t="s">
        <v>189</v>
      </c>
      <c r="AX123" s="74" t="s">
        <v>170</v>
      </c>
    </row>
    <row r="124" spans="1:50" hidden="1" x14ac:dyDescent="0.25">
      <c r="A124" s="72">
        <v>2017</v>
      </c>
      <c r="B124" s="73">
        <v>5417</v>
      </c>
      <c r="C124" s="74" t="s">
        <v>379</v>
      </c>
      <c r="D124" s="74" t="s">
        <v>242</v>
      </c>
      <c r="E124" s="74" t="s">
        <v>192</v>
      </c>
      <c r="F124" s="75">
        <v>1934</v>
      </c>
      <c r="G124" s="75">
        <v>8</v>
      </c>
      <c r="H124" s="75" t="s">
        <v>189</v>
      </c>
      <c r="I124" s="75" t="s">
        <v>189</v>
      </c>
      <c r="J124" s="75">
        <v>1942</v>
      </c>
      <c r="K124" s="76">
        <v>0.1</v>
      </c>
      <c r="L124" s="76" t="s">
        <v>189</v>
      </c>
      <c r="M124" s="76" t="s">
        <v>189</v>
      </c>
      <c r="N124" s="76" t="s">
        <v>189</v>
      </c>
      <c r="O124" s="76">
        <v>0.1</v>
      </c>
      <c r="P124" s="77">
        <v>26661</v>
      </c>
      <c r="Q124" s="77">
        <v>114</v>
      </c>
      <c r="R124" s="77" t="s">
        <v>189</v>
      </c>
      <c r="S124" s="77" t="s">
        <v>189</v>
      </c>
      <c r="T124" s="77">
        <v>26775</v>
      </c>
      <c r="U124" s="78">
        <v>0.1</v>
      </c>
      <c r="V124" s="78" t="s">
        <v>189</v>
      </c>
      <c r="W124" s="78" t="s">
        <v>189</v>
      </c>
      <c r="X124" s="78" t="s">
        <v>189</v>
      </c>
      <c r="Y124" s="78">
        <v>0.1</v>
      </c>
      <c r="Z124" s="75">
        <v>70</v>
      </c>
      <c r="AA124" s="75" t="s">
        <v>189</v>
      </c>
      <c r="AB124" s="75" t="s">
        <v>189</v>
      </c>
      <c r="AC124" s="75" t="s">
        <v>189</v>
      </c>
      <c r="AD124" s="75">
        <v>70</v>
      </c>
      <c r="AE124" s="75">
        <v>114</v>
      </c>
      <c r="AF124" s="75">
        <v>2</v>
      </c>
      <c r="AG124" s="75" t="s">
        <v>189</v>
      </c>
      <c r="AH124" s="75" t="s">
        <v>189</v>
      </c>
      <c r="AI124" s="75">
        <v>116</v>
      </c>
      <c r="AJ124" s="77">
        <v>70</v>
      </c>
      <c r="AK124" s="77" t="s">
        <v>189</v>
      </c>
      <c r="AL124" s="77" t="s">
        <v>189</v>
      </c>
      <c r="AM124" s="77" t="s">
        <v>189</v>
      </c>
      <c r="AN124" s="77">
        <v>70</v>
      </c>
      <c r="AO124" s="77">
        <v>114</v>
      </c>
      <c r="AP124" s="77">
        <v>2</v>
      </c>
      <c r="AQ124" s="77" t="s">
        <v>189</v>
      </c>
      <c r="AR124" s="77" t="s">
        <v>189</v>
      </c>
      <c r="AS124" s="77">
        <v>116</v>
      </c>
      <c r="AT124" s="79">
        <v>13.785</v>
      </c>
      <c r="AU124" s="79">
        <v>14.222</v>
      </c>
      <c r="AV124" s="79" t="s">
        <v>189</v>
      </c>
      <c r="AW124" s="79" t="s">
        <v>189</v>
      </c>
      <c r="AX124" s="74" t="s">
        <v>170</v>
      </c>
    </row>
    <row r="125" spans="1:50" hidden="1" x14ac:dyDescent="0.25">
      <c r="A125" s="72">
        <v>2017</v>
      </c>
      <c r="B125" s="73">
        <v>5487</v>
      </c>
      <c r="C125" s="74" t="s">
        <v>380</v>
      </c>
      <c r="D125" s="74" t="s">
        <v>381</v>
      </c>
      <c r="E125" s="74" t="s">
        <v>213</v>
      </c>
      <c r="F125" s="75">
        <v>45929</v>
      </c>
      <c r="G125" s="75">
        <v>33500</v>
      </c>
      <c r="H125" s="75">
        <v>7636</v>
      </c>
      <c r="I125" s="75" t="s">
        <v>189</v>
      </c>
      <c r="J125" s="75">
        <v>87065</v>
      </c>
      <c r="K125" s="76">
        <v>5.3</v>
      </c>
      <c r="L125" s="76">
        <v>4.49</v>
      </c>
      <c r="M125" s="76">
        <v>0.96</v>
      </c>
      <c r="N125" s="76" t="s">
        <v>189</v>
      </c>
      <c r="O125" s="76">
        <v>10.75</v>
      </c>
      <c r="P125" s="77">
        <v>445621</v>
      </c>
      <c r="Q125" s="77">
        <v>299614</v>
      </c>
      <c r="R125" s="77">
        <v>170405</v>
      </c>
      <c r="S125" s="77" t="s">
        <v>189</v>
      </c>
      <c r="T125" s="77">
        <v>915640</v>
      </c>
      <c r="U125" s="78">
        <v>4.1000000000000002E-2</v>
      </c>
      <c r="V125" s="78">
        <v>7.4999999999999997E-2</v>
      </c>
      <c r="W125" s="78">
        <v>4.3999999999999997E-2</v>
      </c>
      <c r="X125" s="78" t="s">
        <v>189</v>
      </c>
      <c r="Y125" s="78">
        <v>0.16</v>
      </c>
      <c r="Z125" s="75">
        <v>1974</v>
      </c>
      <c r="AA125" s="75">
        <v>1631</v>
      </c>
      <c r="AB125" s="75">
        <v>944</v>
      </c>
      <c r="AC125" s="75" t="s">
        <v>189</v>
      </c>
      <c r="AD125" s="75">
        <v>4549</v>
      </c>
      <c r="AE125" s="75">
        <v>4786</v>
      </c>
      <c r="AF125" s="75">
        <v>5671</v>
      </c>
      <c r="AG125" s="75">
        <v>2098</v>
      </c>
      <c r="AH125" s="75" t="s">
        <v>189</v>
      </c>
      <c r="AI125" s="75">
        <v>12555</v>
      </c>
      <c r="AJ125" s="77">
        <v>1974</v>
      </c>
      <c r="AK125" s="77">
        <v>1631</v>
      </c>
      <c r="AL125" s="77">
        <v>944</v>
      </c>
      <c r="AM125" s="77" t="s">
        <v>189</v>
      </c>
      <c r="AN125" s="77">
        <v>4549</v>
      </c>
      <c r="AO125" s="77">
        <v>4786</v>
      </c>
      <c r="AP125" s="77">
        <v>5671</v>
      </c>
      <c r="AQ125" s="77">
        <v>2098</v>
      </c>
      <c r="AR125" s="77" t="s">
        <v>189</v>
      </c>
      <c r="AS125" s="77">
        <v>12555</v>
      </c>
      <c r="AT125" s="79">
        <v>6.99</v>
      </c>
      <c r="AU125" s="79">
        <v>7</v>
      </c>
      <c r="AV125" s="79">
        <v>15</v>
      </c>
      <c r="AW125" s="79">
        <v>0</v>
      </c>
      <c r="AX125" s="74" t="s">
        <v>170</v>
      </c>
    </row>
    <row r="126" spans="1:50" hidden="1" x14ac:dyDescent="0.25">
      <c r="A126" s="72">
        <v>2017</v>
      </c>
      <c r="B126" s="73">
        <v>5552</v>
      </c>
      <c r="C126" s="74" t="s">
        <v>382</v>
      </c>
      <c r="D126" s="74" t="s">
        <v>255</v>
      </c>
      <c r="E126" s="74" t="s">
        <v>204</v>
      </c>
      <c r="F126" s="75">
        <v>0</v>
      </c>
      <c r="G126" s="75">
        <v>0</v>
      </c>
      <c r="H126" s="75">
        <v>0</v>
      </c>
      <c r="I126" s="75">
        <v>0</v>
      </c>
      <c r="J126" s="75">
        <v>0</v>
      </c>
      <c r="K126" s="76">
        <v>37.6</v>
      </c>
      <c r="L126" s="76">
        <v>19.100000000000001</v>
      </c>
      <c r="M126" s="76">
        <v>17.8</v>
      </c>
      <c r="N126" s="76">
        <v>0</v>
      </c>
      <c r="O126" s="76">
        <v>74.5</v>
      </c>
      <c r="P126" s="77">
        <v>0</v>
      </c>
      <c r="Q126" s="77">
        <v>0</v>
      </c>
      <c r="R126" s="77">
        <v>0</v>
      </c>
      <c r="S126" s="77">
        <v>0</v>
      </c>
      <c r="T126" s="77">
        <v>0</v>
      </c>
      <c r="U126" s="78">
        <v>37.6</v>
      </c>
      <c r="V126" s="78">
        <v>19.100000000000001</v>
      </c>
      <c r="W126" s="78">
        <v>17.8</v>
      </c>
      <c r="X126" s="78">
        <v>0</v>
      </c>
      <c r="Y126" s="78">
        <v>74.5</v>
      </c>
      <c r="Z126" s="75">
        <v>531</v>
      </c>
      <c r="AA126" s="75">
        <v>557</v>
      </c>
      <c r="AB126" s="75">
        <v>0</v>
      </c>
      <c r="AC126" s="75">
        <v>0</v>
      </c>
      <c r="AD126" s="75">
        <v>1088</v>
      </c>
      <c r="AE126" s="75">
        <v>542.55999999999995</v>
      </c>
      <c r="AF126" s="75">
        <v>135.27000000000001</v>
      </c>
      <c r="AG126" s="75">
        <v>33.82</v>
      </c>
      <c r="AH126" s="75">
        <v>0</v>
      </c>
      <c r="AI126" s="75">
        <v>711.65</v>
      </c>
      <c r="AJ126" s="77">
        <v>531</v>
      </c>
      <c r="AK126" s="77">
        <v>557</v>
      </c>
      <c r="AL126" s="77">
        <v>0</v>
      </c>
      <c r="AM126" s="77">
        <v>0</v>
      </c>
      <c r="AN126" s="77">
        <v>1088</v>
      </c>
      <c r="AO126" s="77">
        <v>542.55999999999995</v>
      </c>
      <c r="AP126" s="77">
        <v>135.27000000000001</v>
      </c>
      <c r="AQ126" s="77">
        <v>33.82</v>
      </c>
      <c r="AR126" s="77">
        <v>0</v>
      </c>
      <c r="AS126" s="77">
        <v>711.65</v>
      </c>
      <c r="AT126" s="79" t="s">
        <v>189</v>
      </c>
      <c r="AU126" s="79" t="s">
        <v>189</v>
      </c>
      <c r="AV126" s="79" t="s">
        <v>189</v>
      </c>
      <c r="AW126" s="79" t="s">
        <v>189</v>
      </c>
      <c r="AX126" s="74" t="s">
        <v>170</v>
      </c>
    </row>
    <row r="127" spans="1:50" hidden="1" x14ac:dyDescent="0.25">
      <c r="A127" s="72">
        <v>2017</v>
      </c>
      <c r="B127" s="73">
        <v>5575</v>
      </c>
      <c r="C127" s="74" t="s">
        <v>383</v>
      </c>
      <c r="D127" s="74" t="s">
        <v>191</v>
      </c>
      <c r="E127" s="74" t="s">
        <v>192</v>
      </c>
      <c r="F127" s="75">
        <v>182</v>
      </c>
      <c r="G127" s="75">
        <v>357</v>
      </c>
      <c r="H127" s="75">
        <v>2283</v>
      </c>
      <c r="I127" s="75" t="s">
        <v>189</v>
      </c>
      <c r="J127" s="75">
        <v>2822</v>
      </c>
      <c r="K127" s="76">
        <v>3.5000000000000003E-2</v>
      </c>
      <c r="L127" s="76">
        <v>6.8000000000000005E-2</v>
      </c>
      <c r="M127" s="76">
        <v>0.4</v>
      </c>
      <c r="N127" s="76" t="s">
        <v>189</v>
      </c>
      <c r="O127" s="76">
        <v>0.503</v>
      </c>
      <c r="P127" s="77">
        <v>3070</v>
      </c>
      <c r="Q127" s="77">
        <v>4535</v>
      </c>
      <c r="R127" s="77">
        <v>36383</v>
      </c>
      <c r="S127" s="77" t="s">
        <v>189</v>
      </c>
      <c r="T127" s="77">
        <v>43988</v>
      </c>
      <c r="U127" s="78">
        <v>3.5000000000000003E-2</v>
      </c>
      <c r="V127" s="78">
        <v>6.8000000000000005E-2</v>
      </c>
      <c r="W127" s="78">
        <v>0.4</v>
      </c>
      <c r="X127" s="78" t="s">
        <v>189</v>
      </c>
      <c r="Y127" s="78">
        <v>0.503</v>
      </c>
      <c r="Z127" s="75">
        <v>71</v>
      </c>
      <c r="AA127" s="75">
        <v>33</v>
      </c>
      <c r="AB127" s="75">
        <v>66</v>
      </c>
      <c r="AC127" s="75" t="s">
        <v>189</v>
      </c>
      <c r="AD127" s="75">
        <v>170</v>
      </c>
      <c r="AE127" s="75">
        <v>15</v>
      </c>
      <c r="AF127" s="75">
        <v>8</v>
      </c>
      <c r="AG127" s="75">
        <v>15</v>
      </c>
      <c r="AH127" s="75" t="s">
        <v>189</v>
      </c>
      <c r="AI127" s="75">
        <v>38</v>
      </c>
      <c r="AJ127" s="77">
        <v>71</v>
      </c>
      <c r="AK127" s="77">
        <v>33</v>
      </c>
      <c r="AL127" s="77">
        <v>66</v>
      </c>
      <c r="AM127" s="77" t="s">
        <v>189</v>
      </c>
      <c r="AN127" s="77">
        <v>170</v>
      </c>
      <c r="AO127" s="77">
        <v>15</v>
      </c>
      <c r="AP127" s="77">
        <v>8</v>
      </c>
      <c r="AQ127" s="77">
        <v>15</v>
      </c>
      <c r="AR127" s="77" t="s">
        <v>189</v>
      </c>
      <c r="AS127" s="77">
        <v>38</v>
      </c>
      <c r="AT127" s="79">
        <v>15</v>
      </c>
      <c r="AU127" s="79">
        <v>12</v>
      </c>
      <c r="AV127" s="79">
        <v>16</v>
      </c>
      <c r="AW127" s="79" t="s">
        <v>189</v>
      </c>
      <c r="AX127" s="74" t="s">
        <v>170</v>
      </c>
    </row>
    <row r="128" spans="1:50" hidden="1" x14ac:dyDescent="0.25">
      <c r="A128" s="72">
        <v>2017</v>
      </c>
      <c r="B128" s="73">
        <v>5580</v>
      </c>
      <c r="C128" s="74" t="s">
        <v>384</v>
      </c>
      <c r="D128" s="74" t="s">
        <v>259</v>
      </c>
      <c r="E128" s="74" t="s">
        <v>213</v>
      </c>
      <c r="F128" s="75">
        <v>18109</v>
      </c>
      <c r="G128" s="75">
        <v>20740</v>
      </c>
      <c r="H128" s="75">
        <v>364</v>
      </c>
      <c r="I128" s="75">
        <v>0</v>
      </c>
      <c r="J128" s="75">
        <v>39213</v>
      </c>
      <c r="K128" s="76">
        <v>2.2999999999999998</v>
      </c>
      <c r="L128" s="76">
        <v>3.2</v>
      </c>
      <c r="M128" s="76">
        <v>0.1</v>
      </c>
      <c r="N128" s="76">
        <v>0</v>
      </c>
      <c r="O128" s="76">
        <v>5.6</v>
      </c>
      <c r="P128" s="77">
        <v>298414</v>
      </c>
      <c r="Q128" s="77">
        <v>207403</v>
      </c>
      <c r="R128" s="77">
        <v>2548</v>
      </c>
      <c r="S128" s="77">
        <v>0</v>
      </c>
      <c r="T128" s="77">
        <v>508365</v>
      </c>
      <c r="U128" s="78">
        <v>2.2999999999999998</v>
      </c>
      <c r="V128" s="78">
        <v>3.2</v>
      </c>
      <c r="W128" s="78">
        <v>0.1</v>
      </c>
      <c r="X128" s="78">
        <v>0</v>
      </c>
      <c r="Y128" s="78">
        <v>5.6</v>
      </c>
      <c r="Z128" s="75">
        <v>3795</v>
      </c>
      <c r="AA128" s="75">
        <v>689</v>
      </c>
      <c r="AB128" s="75">
        <v>4</v>
      </c>
      <c r="AC128" s="75">
        <v>0</v>
      </c>
      <c r="AD128" s="75">
        <v>4488</v>
      </c>
      <c r="AE128" s="75">
        <v>2928</v>
      </c>
      <c r="AF128" s="75">
        <v>1030</v>
      </c>
      <c r="AG128" s="75">
        <v>14</v>
      </c>
      <c r="AH128" s="75">
        <v>0</v>
      </c>
      <c r="AI128" s="75">
        <v>3972</v>
      </c>
      <c r="AJ128" s="77">
        <v>3795</v>
      </c>
      <c r="AK128" s="77">
        <v>689</v>
      </c>
      <c r="AL128" s="77">
        <v>4</v>
      </c>
      <c r="AM128" s="77">
        <v>0</v>
      </c>
      <c r="AN128" s="77">
        <v>4488</v>
      </c>
      <c r="AO128" s="77">
        <v>2928</v>
      </c>
      <c r="AP128" s="77">
        <v>1030</v>
      </c>
      <c r="AQ128" s="77">
        <v>14</v>
      </c>
      <c r="AR128" s="77">
        <v>0</v>
      </c>
      <c r="AS128" s="77">
        <v>3972</v>
      </c>
      <c r="AT128" s="79">
        <v>16.5</v>
      </c>
      <c r="AU128" s="79">
        <v>10</v>
      </c>
      <c r="AV128" s="79">
        <v>7</v>
      </c>
      <c r="AW128" s="79">
        <v>0</v>
      </c>
      <c r="AX128" s="74" t="s">
        <v>170</v>
      </c>
    </row>
    <row r="129" spans="1:54" hidden="1" x14ac:dyDescent="0.25">
      <c r="A129" s="72">
        <v>2017</v>
      </c>
      <c r="B129" s="73">
        <v>5585</v>
      </c>
      <c r="C129" s="74" t="s">
        <v>385</v>
      </c>
      <c r="D129" s="74" t="s">
        <v>346</v>
      </c>
      <c r="E129" s="74" t="s">
        <v>192</v>
      </c>
      <c r="F129" s="75">
        <v>588</v>
      </c>
      <c r="G129" s="75" t="s">
        <v>189</v>
      </c>
      <c r="H129" s="75" t="s">
        <v>189</v>
      </c>
      <c r="I129" s="75" t="s">
        <v>189</v>
      </c>
      <c r="J129" s="75">
        <v>588</v>
      </c>
      <c r="K129" s="76" t="s">
        <v>189</v>
      </c>
      <c r="L129" s="76" t="s">
        <v>189</v>
      </c>
      <c r="M129" s="76" t="s">
        <v>189</v>
      </c>
      <c r="N129" s="76" t="s">
        <v>189</v>
      </c>
      <c r="O129" s="76" t="s">
        <v>189</v>
      </c>
      <c r="P129" s="77">
        <v>8820</v>
      </c>
      <c r="Q129" s="77" t="s">
        <v>189</v>
      </c>
      <c r="R129" s="77" t="s">
        <v>189</v>
      </c>
      <c r="S129" s="77" t="s">
        <v>189</v>
      </c>
      <c r="T129" s="77">
        <v>8820</v>
      </c>
      <c r="U129" s="78" t="s">
        <v>189</v>
      </c>
      <c r="V129" s="78" t="s">
        <v>189</v>
      </c>
      <c r="W129" s="78" t="s">
        <v>189</v>
      </c>
      <c r="X129" s="78" t="s">
        <v>189</v>
      </c>
      <c r="Y129" s="78" t="s">
        <v>189</v>
      </c>
      <c r="Z129" s="75" t="s">
        <v>189</v>
      </c>
      <c r="AA129" s="75" t="s">
        <v>189</v>
      </c>
      <c r="AB129" s="75" t="s">
        <v>189</v>
      </c>
      <c r="AC129" s="75" t="s">
        <v>189</v>
      </c>
      <c r="AD129" s="75" t="s">
        <v>189</v>
      </c>
      <c r="AE129" s="75">
        <v>3</v>
      </c>
      <c r="AF129" s="75" t="s">
        <v>189</v>
      </c>
      <c r="AG129" s="75" t="s">
        <v>189</v>
      </c>
      <c r="AH129" s="75" t="s">
        <v>189</v>
      </c>
      <c r="AI129" s="75">
        <v>3</v>
      </c>
      <c r="AJ129" s="77" t="s">
        <v>189</v>
      </c>
      <c r="AK129" s="77" t="s">
        <v>189</v>
      </c>
      <c r="AL129" s="77" t="s">
        <v>189</v>
      </c>
      <c r="AM129" s="77" t="s">
        <v>189</v>
      </c>
      <c r="AN129" s="77" t="s">
        <v>189</v>
      </c>
      <c r="AO129" s="77">
        <v>50</v>
      </c>
      <c r="AP129" s="77" t="s">
        <v>189</v>
      </c>
      <c r="AQ129" s="77" t="s">
        <v>189</v>
      </c>
      <c r="AR129" s="77" t="s">
        <v>189</v>
      </c>
      <c r="AS129" s="77">
        <v>50</v>
      </c>
      <c r="AT129" s="79">
        <v>15</v>
      </c>
      <c r="AU129" s="79" t="s">
        <v>189</v>
      </c>
      <c r="AV129" s="79" t="s">
        <v>189</v>
      </c>
      <c r="AW129" s="79" t="s">
        <v>189</v>
      </c>
      <c r="AX129" s="74" t="s">
        <v>170</v>
      </c>
    </row>
    <row r="130" spans="1:54" hidden="1" x14ac:dyDescent="0.25">
      <c r="A130" s="72">
        <v>2017</v>
      </c>
      <c r="B130" s="73">
        <v>5632</v>
      </c>
      <c r="C130" s="74" t="s">
        <v>386</v>
      </c>
      <c r="D130" s="74" t="s">
        <v>242</v>
      </c>
      <c r="E130" s="74" t="s">
        <v>192</v>
      </c>
      <c r="F130" s="75">
        <v>749.22</v>
      </c>
      <c r="G130" s="75">
        <v>1742.56</v>
      </c>
      <c r="H130" s="75">
        <v>21.41</v>
      </c>
      <c r="I130" s="75">
        <v>0</v>
      </c>
      <c r="J130" s="75">
        <v>2513.19</v>
      </c>
      <c r="K130" s="76">
        <v>0.13100000000000001</v>
      </c>
      <c r="L130" s="76">
        <v>0.19500000000000001</v>
      </c>
      <c r="M130" s="76">
        <v>3.0000000000000001E-3</v>
      </c>
      <c r="N130" s="76">
        <v>0</v>
      </c>
      <c r="O130" s="76">
        <v>0.32900000000000001</v>
      </c>
      <c r="P130" s="77">
        <v>11259.503000000001</v>
      </c>
      <c r="Q130" s="77">
        <v>24479.830999999998</v>
      </c>
      <c r="R130" s="77">
        <v>304.49700000000001</v>
      </c>
      <c r="S130" s="77">
        <v>0</v>
      </c>
      <c r="T130" s="77">
        <v>36043.830999999998</v>
      </c>
      <c r="U130" s="78">
        <v>0.13100000000000001</v>
      </c>
      <c r="V130" s="78">
        <v>0.19500000000000001</v>
      </c>
      <c r="W130" s="78">
        <v>3.0000000000000001E-3</v>
      </c>
      <c r="X130" s="78">
        <v>0</v>
      </c>
      <c r="Y130" s="78">
        <v>0.32900000000000001</v>
      </c>
      <c r="Z130" s="75">
        <v>102.613</v>
      </c>
      <c r="AA130" s="75">
        <v>45.209000000000003</v>
      </c>
      <c r="AB130" s="75">
        <v>0.1</v>
      </c>
      <c r="AC130" s="75">
        <v>0</v>
      </c>
      <c r="AD130" s="75">
        <v>147.922</v>
      </c>
      <c r="AE130" s="75">
        <v>20.69</v>
      </c>
      <c r="AF130" s="75">
        <v>1.321</v>
      </c>
      <c r="AG130" s="75">
        <v>0</v>
      </c>
      <c r="AH130" s="75">
        <v>0</v>
      </c>
      <c r="AI130" s="75">
        <v>22.010999999999999</v>
      </c>
      <c r="AJ130" s="77">
        <v>102.613</v>
      </c>
      <c r="AK130" s="77">
        <v>45.209000000000003</v>
      </c>
      <c r="AL130" s="77">
        <v>0.1</v>
      </c>
      <c r="AM130" s="77">
        <v>0</v>
      </c>
      <c r="AN130" s="77">
        <v>147.922</v>
      </c>
      <c r="AO130" s="77">
        <v>20.69</v>
      </c>
      <c r="AP130" s="77">
        <v>1.321</v>
      </c>
      <c r="AQ130" s="77">
        <v>0</v>
      </c>
      <c r="AR130" s="77">
        <v>0</v>
      </c>
      <c r="AS130" s="77">
        <v>22.010999999999999</v>
      </c>
      <c r="AT130" s="79">
        <v>15.028</v>
      </c>
      <c r="AU130" s="79">
        <v>14.048</v>
      </c>
      <c r="AV130" s="79">
        <v>14.222</v>
      </c>
      <c r="AW130" s="79" t="s">
        <v>189</v>
      </c>
      <c r="AX130" s="74" t="s">
        <v>170</v>
      </c>
    </row>
    <row r="131" spans="1:54" hidden="1" x14ac:dyDescent="0.25">
      <c r="A131" s="72">
        <v>2017</v>
      </c>
      <c r="B131" s="73">
        <v>5701</v>
      </c>
      <c r="C131" s="74" t="s">
        <v>387</v>
      </c>
      <c r="D131" s="74" t="s">
        <v>304</v>
      </c>
      <c r="E131" s="74" t="s">
        <v>388</v>
      </c>
      <c r="F131" s="75">
        <v>8937.84</v>
      </c>
      <c r="G131" s="75">
        <v>7454.0140000000001</v>
      </c>
      <c r="H131" s="75">
        <v>0</v>
      </c>
      <c r="I131" s="75">
        <v>0</v>
      </c>
      <c r="J131" s="75">
        <v>16391.853999999999</v>
      </c>
      <c r="K131" s="76">
        <v>3.1739999999999999</v>
      </c>
      <c r="L131" s="76">
        <v>0.84599999999999997</v>
      </c>
      <c r="M131" s="76">
        <v>0</v>
      </c>
      <c r="N131" s="76">
        <v>0</v>
      </c>
      <c r="O131" s="76">
        <v>4.0199999999999996</v>
      </c>
      <c r="P131" s="77">
        <v>124861.626</v>
      </c>
      <c r="Q131" s="77">
        <v>104356.202</v>
      </c>
      <c r="R131" s="77">
        <v>0</v>
      </c>
      <c r="S131" s="77">
        <v>0</v>
      </c>
      <c r="T131" s="77">
        <v>229217.82800000001</v>
      </c>
      <c r="U131" s="78">
        <v>3.1739999999999999</v>
      </c>
      <c r="V131" s="78">
        <v>0.84599999999999997</v>
      </c>
      <c r="W131" s="78">
        <v>0</v>
      </c>
      <c r="X131" s="78">
        <v>0</v>
      </c>
      <c r="Y131" s="78">
        <v>4.0199999999999996</v>
      </c>
      <c r="Z131" s="75">
        <v>1795.1990000000001</v>
      </c>
      <c r="AA131" s="75">
        <v>1147.1110000000001</v>
      </c>
      <c r="AB131" s="75">
        <v>0</v>
      </c>
      <c r="AC131" s="75">
        <v>0</v>
      </c>
      <c r="AD131" s="75">
        <v>2942.31</v>
      </c>
      <c r="AE131" s="75">
        <v>457.30799999999999</v>
      </c>
      <c r="AF131" s="75">
        <v>823.32500000000005</v>
      </c>
      <c r="AG131" s="75">
        <v>0</v>
      </c>
      <c r="AH131" s="75">
        <v>0</v>
      </c>
      <c r="AI131" s="75">
        <v>1280.633</v>
      </c>
      <c r="AJ131" s="77">
        <v>1795.1990000000001</v>
      </c>
      <c r="AK131" s="77">
        <v>1147.1110000000001</v>
      </c>
      <c r="AL131" s="77">
        <v>0</v>
      </c>
      <c r="AM131" s="77">
        <v>0</v>
      </c>
      <c r="AN131" s="77">
        <v>2942.31</v>
      </c>
      <c r="AO131" s="77">
        <v>457.30799999999999</v>
      </c>
      <c r="AP131" s="77">
        <v>823.32500000000005</v>
      </c>
      <c r="AQ131" s="77">
        <v>0</v>
      </c>
      <c r="AR131" s="77">
        <v>0</v>
      </c>
      <c r="AS131" s="77">
        <v>1280.633</v>
      </c>
      <c r="AT131" s="79">
        <v>13.97</v>
      </c>
      <c r="AU131" s="79">
        <v>14</v>
      </c>
      <c r="AV131" s="79">
        <v>0</v>
      </c>
      <c r="AW131" s="79">
        <v>0</v>
      </c>
      <c r="AX131" s="74" t="s">
        <v>170</v>
      </c>
    </row>
    <row r="132" spans="1:54" hidden="1" x14ac:dyDescent="0.25">
      <c r="A132" s="72">
        <v>2017</v>
      </c>
      <c r="B132" s="73">
        <v>5701</v>
      </c>
      <c r="C132" s="74" t="s">
        <v>387</v>
      </c>
      <c r="D132" s="74" t="s">
        <v>230</v>
      </c>
      <c r="E132" s="74" t="s">
        <v>388</v>
      </c>
      <c r="F132" s="75">
        <v>3708.6779999999999</v>
      </c>
      <c r="G132" s="75">
        <v>19596.867999999999</v>
      </c>
      <c r="H132" s="75">
        <v>0</v>
      </c>
      <c r="I132" s="75">
        <v>0</v>
      </c>
      <c r="J132" s="75">
        <v>23305.545999999998</v>
      </c>
      <c r="K132" s="76">
        <v>1.6990000000000001</v>
      </c>
      <c r="L132" s="76">
        <v>3.7410000000000001</v>
      </c>
      <c r="M132" s="76">
        <v>0</v>
      </c>
      <c r="N132" s="76">
        <v>0</v>
      </c>
      <c r="O132" s="76">
        <v>5.44</v>
      </c>
      <c r="P132" s="77">
        <v>55852.690999999999</v>
      </c>
      <c r="Q132" s="77">
        <v>291209.45799999998</v>
      </c>
      <c r="R132" s="77">
        <v>0</v>
      </c>
      <c r="S132" s="77">
        <v>0</v>
      </c>
      <c r="T132" s="77">
        <v>347062.14899999998</v>
      </c>
      <c r="U132" s="78">
        <v>1.6990000000000001</v>
      </c>
      <c r="V132" s="78">
        <v>3.7410000000000001</v>
      </c>
      <c r="W132" s="78">
        <v>0</v>
      </c>
      <c r="X132" s="78">
        <v>0</v>
      </c>
      <c r="Y132" s="78">
        <v>5.44</v>
      </c>
      <c r="Z132" s="75">
        <v>1140.48</v>
      </c>
      <c r="AA132" s="75">
        <v>2202.14</v>
      </c>
      <c r="AB132" s="75">
        <v>0</v>
      </c>
      <c r="AC132" s="75">
        <v>0</v>
      </c>
      <c r="AD132" s="75">
        <v>3342.62</v>
      </c>
      <c r="AE132" s="75">
        <v>54.41</v>
      </c>
      <c r="AF132" s="75">
        <v>287.5</v>
      </c>
      <c r="AG132" s="75">
        <v>0</v>
      </c>
      <c r="AH132" s="75">
        <v>0</v>
      </c>
      <c r="AI132" s="75">
        <v>341.91</v>
      </c>
      <c r="AJ132" s="77">
        <v>1140.48</v>
      </c>
      <c r="AK132" s="77">
        <v>2202.14</v>
      </c>
      <c r="AL132" s="77">
        <v>0</v>
      </c>
      <c r="AM132" s="77">
        <v>0</v>
      </c>
      <c r="AN132" s="77">
        <v>3342.62</v>
      </c>
      <c r="AO132" s="77">
        <v>54.41</v>
      </c>
      <c r="AP132" s="77">
        <v>287.5</v>
      </c>
      <c r="AQ132" s="77">
        <v>0</v>
      </c>
      <c r="AR132" s="77">
        <v>0</v>
      </c>
      <c r="AS132" s="77">
        <v>341.91</v>
      </c>
      <c r="AT132" s="79">
        <v>15.06</v>
      </c>
      <c r="AU132" s="79">
        <v>14.86</v>
      </c>
      <c r="AV132" s="79">
        <v>0</v>
      </c>
      <c r="AW132" s="79">
        <v>0</v>
      </c>
      <c r="AX132" s="74" t="s">
        <v>170</v>
      </c>
    </row>
    <row r="133" spans="1:54" hidden="1" x14ac:dyDescent="0.25">
      <c r="A133" s="72">
        <v>2017</v>
      </c>
      <c r="B133" s="73">
        <v>5729</v>
      </c>
      <c r="C133" s="74" t="s">
        <v>389</v>
      </c>
      <c r="D133" s="74" t="s">
        <v>216</v>
      </c>
      <c r="E133" s="74" t="s">
        <v>217</v>
      </c>
      <c r="F133" s="75" t="s">
        <v>189</v>
      </c>
      <c r="G133" s="75" t="s">
        <v>189</v>
      </c>
      <c r="H133" s="75" t="s">
        <v>189</v>
      </c>
      <c r="I133" s="75" t="s">
        <v>189</v>
      </c>
      <c r="J133" s="75" t="s">
        <v>189</v>
      </c>
      <c r="K133" s="76" t="s">
        <v>189</v>
      </c>
      <c r="L133" s="76" t="s">
        <v>189</v>
      </c>
      <c r="M133" s="76" t="s">
        <v>189</v>
      </c>
      <c r="N133" s="76" t="s">
        <v>189</v>
      </c>
      <c r="O133" s="76" t="s">
        <v>189</v>
      </c>
      <c r="P133" s="77" t="s">
        <v>189</v>
      </c>
      <c r="Q133" s="77" t="s">
        <v>189</v>
      </c>
      <c r="R133" s="77" t="s">
        <v>189</v>
      </c>
      <c r="S133" s="77" t="s">
        <v>189</v>
      </c>
      <c r="T133" s="77" t="s">
        <v>189</v>
      </c>
      <c r="U133" s="78" t="s">
        <v>189</v>
      </c>
      <c r="V133" s="78" t="s">
        <v>189</v>
      </c>
      <c r="W133" s="78" t="s">
        <v>189</v>
      </c>
      <c r="X133" s="78" t="s">
        <v>189</v>
      </c>
      <c r="Y133" s="78" t="s">
        <v>189</v>
      </c>
      <c r="Z133" s="75" t="s">
        <v>189</v>
      </c>
      <c r="AA133" s="75" t="s">
        <v>189</v>
      </c>
      <c r="AB133" s="75" t="s">
        <v>189</v>
      </c>
      <c r="AC133" s="75" t="s">
        <v>189</v>
      </c>
      <c r="AD133" s="75" t="s">
        <v>189</v>
      </c>
      <c r="AE133" s="75" t="s">
        <v>189</v>
      </c>
      <c r="AF133" s="75" t="s">
        <v>189</v>
      </c>
      <c r="AG133" s="75">
        <v>33.779000000000003</v>
      </c>
      <c r="AH133" s="75" t="s">
        <v>189</v>
      </c>
      <c r="AI133" s="75">
        <v>33.779000000000003</v>
      </c>
      <c r="AJ133" s="77" t="s">
        <v>189</v>
      </c>
      <c r="AK133" s="77" t="s">
        <v>189</v>
      </c>
      <c r="AL133" s="77" t="s">
        <v>189</v>
      </c>
      <c r="AM133" s="77" t="s">
        <v>189</v>
      </c>
      <c r="AN133" s="77" t="s">
        <v>189</v>
      </c>
      <c r="AO133" s="77" t="s">
        <v>189</v>
      </c>
      <c r="AP133" s="77" t="s">
        <v>189</v>
      </c>
      <c r="AQ133" s="77">
        <v>34</v>
      </c>
      <c r="AR133" s="77" t="s">
        <v>189</v>
      </c>
      <c r="AS133" s="77">
        <v>34</v>
      </c>
      <c r="AT133" s="79" t="s">
        <v>189</v>
      </c>
      <c r="AU133" s="79" t="s">
        <v>189</v>
      </c>
      <c r="AV133" s="79" t="s">
        <v>189</v>
      </c>
      <c r="AW133" s="79" t="s">
        <v>189</v>
      </c>
      <c r="AX133" s="74" t="s">
        <v>170</v>
      </c>
    </row>
    <row r="134" spans="1:54" hidden="1" x14ac:dyDescent="0.25">
      <c r="A134" s="72">
        <v>2017</v>
      </c>
      <c r="B134" s="73">
        <v>5780</v>
      </c>
      <c r="C134" s="74" t="s">
        <v>390</v>
      </c>
      <c r="D134" s="74" t="s">
        <v>282</v>
      </c>
      <c r="E134" s="74" t="s">
        <v>204</v>
      </c>
      <c r="F134" s="75">
        <v>138.745</v>
      </c>
      <c r="G134" s="75">
        <v>413.553</v>
      </c>
      <c r="H134" s="75" t="s">
        <v>189</v>
      </c>
      <c r="I134" s="75" t="s">
        <v>189</v>
      </c>
      <c r="J134" s="75">
        <v>552.298</v>
      </c>
      <c r="K134" s="76">
        <v>3.7999999999999999E-2</v>
      </c>
      <c r="L134" s="76">
        <v>5.8000000000000003E-2</v>
      </c>
      <c r="M134" s="76" t="s">
        <v>189</v>
      </c>
      <c r="N134" s="76" t="s">
        <v>189</v>
      </c>
      <c r="O134" s="76">
        <v>9.6000000000000002E-2</v>
      </c>
      <c r="P134" s="77">
        <v>2567.0479999999998</v>
      </c>
      <c r="Q134" s="77">
        <v>4549.0829999999996</v>
      </c>
      <c r="R134" s="77" t="s">
        <v>189</v>
      </c>
      <c r="S134" s="77" t="s">
        <v>189</v>
      </c>
      <c r="T134" s="77">
        <v>7116.1310000000003</v>
      </c>
      <c r="U134" s="78">
        <v>3.7999999999999999E-2</v>
      </c>
      <c r="V134" s="78">
        <v>5.8000000000000003E-2</v>
      </c>
      <c r="W134" s="78" t="s">
        <v>189</v>
      </c>
      <c r="X134" s="78" t="s">
        <v>189</v>
      </c>
      <c r="Y134" s="78">
        <v>9.6000000000000002E-2</v>
      </c>
      <c r="Z134" s="75">
        <v>20.140999999999998</v>
      </c>
      <c r="AA134" s="75">
        <v>19.77</v>
      </c>
      <c r="AB134" s="75" t="s">
        <v>189</v>
      </c>
      <c r="AC134" s="75" t="s">
        <v>189</v>
      </c>
      <c r="AD134" s="75">
        <v>39.911000000000001</v>
      </c>
      <c r="AE134" s="75">
        <v>5.367</v>
      </c>
      <c r="AF134" s="75">
        <v>10.936999999999999</v>
      </c>
      <c r="AG134" s="75" t="s">
        <v>189</v>
      </c>
      <c r="AH134" s="75" t="s">
        <v>189</v>
      </c>
      <c r="AI134" s="75">
        <v>16.303999999999998</v>
      </c>
      <c r="AJ134" s="77">
        <v>20.140999999999998</v>
      </c>
      <c r="AK134" s="77">
        <v>19.77</v>
      </c>
      <c r="AL134" s="77" t="s">
        <v>189</v>
      </c>
      <c r="AM134" s="77" t="s">
        <v>189</v>
      </c>
      <c r="AN134" s="77">
        <v>39.911000000000001</v>
      </c>
      <c r="AO134" s="77">
        <v>5.367</v>
      </c>
      <c r="AP134" s="77">
        <v>10.936999999999999</v>
      </c>
      <c r="AQ134" s="77" t="s">
        <v>189</v>
      </c>
      <c r="AR134" s="77" t="s">
        <v>189</v>
      </c>
      <c r="AS134" s="77">
        <v>16.303999999999998</v>
      </c>
      <c r="AT134" s="79">
        <v>18.5</v>
      </c>
      <c r="AU134" s="79">
        <v>11</v>
      </c>
      <c r="AV134" s="79" t="s">
        <v>189</v>
      </c>
      <c r="AW134" s="79" t="s">
        <v>189</v>
      </c>
      <c r="AX134" s="74" t="s">
        <v>391</v>
      </c>
    </row>
    <row r="135" spans="1:54" hidden="1" x14ac:dyDescent="0.25">
      <c r="A135" s="72">
        <v>2017</v>
      </c>
      <c r="B135" s="73">
        <v>5832</v>
      </c>
      <c r="C135" s="74" t="s">
        <v>392</v>
      </c>
      <c r="D135" s="74" t="s">
        <v>253</v>
      </c>
      <c r="E135" s="74" t="s">
        <v>239</v>
      </c>
      <c r="F135" s="75">
        <v>128</v>
      </c>
      <c r="G135" s="75">
        <v>300</v>
      </c>
      <c r="H135" s="75" t="s">
        <v>189</v>
      </c>
      <c r="I135" s="75" t="s">
        <v>189</v>
      </c>
      <c r="J135" s="75">
        <v>428</v>
      </c>
      <c r="K135" s="76">
        <v>0.01</v>
      </c>
      <c r="L135" s="76">
        <v>0.03</v>
      </c>
      <c r="M135" s="76" t="s">
        <v>189</v>
      </c>
      <c r="N135" s="76" t="s">
        <v>189</v>
      </c>
      <c r="O135" s="76">
        <v>0.04</v>
      </c>
      <c r="P135" s="77">
        <v>3101</v>
      </c>
      <c r="Q135" s="77">
        <v>3681</v>
      </c>
      <c r="R135" s="77" t="s">
        <v>189</v>
      </c>
      <c r="S135" s="77" t="s">
        <v>189</v>
      </c>
      <c r="T135" s="77">
        <v>6782</v>
      </c>
      <c r="U135" s="78">
        <v>0.01</v>
      </c>
      <c r="V135" s="78">
        <v>0.03</v>
      </c>
      <c r="W135" s="78" t="s">
        <v>189</v>
      </c>
      <c r="X135" s="78" t="s">
        <v>189</v>
      </c>
      <c r="Y135" s="78">
        <v>0.04</v>
      </c>
      <c r="Z135" s="75">
        <v>26.08</v>
      </c>
      <c r="AA135" s="75">
        <v>29.18</v>
      </c>
      <c r="AB135" s="75" t="s">
        <v>189</v>
      </c>
      <c r="AC135" s="75" t="s">
        <v>189</v>
      </c>
      <c r="AD135" s="75">
        <v>55.26</v>
      </c>
      <c r="AE135" s="75" t="s">
        <v>189</v>
      </c>
      <c r="AF135" s="75" t="s">
        <v>189</v>
      </c>
      <c r="AG135" s="75" t="s">
        <v>189</v>
      </c>
      <c r="AH135" s="75" t="s">
        <v>189</v>
      </c>
      <c r="AI135" s="75" t="s">
        <v>189</v>
      </c>
      <c r="AJ135" s="77">
        <v>26.08</v>
      </c>
      <c r="AK135" s="77">
        <v>29.18</v>
      </c>
      <c r="AL135" s="77" t="s">
        <v>189</v>
      </c>
      <c r="AM135" s="77" t="s">
        <v>189</v>
      </c>
      <c r="AN135" s="77">
        <v>55.26</v>
      </c>
      <c r="AO135" s="77" t="s">
        <v>189</v>
      </c>
      <c r="AP135" s="77" t="s">
        <v>189</v>
      </c>
      <c r="AQ135" s="77" t="s">
        <v>189</v>
      </c>
      <c r="AR135" s="77" t="s">
        <v>189</v>
      </c>
      <c r="AS135" s="77" t="s">
        <v>189</v>
      </c>
      <c r="AT135" s="79">
        <v>24.3</v>
      </c>
      <c r="AU135" s="79">
        <v>12.26</v>
      </c>
      <c r="AV135" s="79" t="s">
        <v>189</v>
      </c>
      <c r="AW135" s="79" t="s">
        <v>189</v>
      </c>
      <c r="AX135" s="74" t="s">
        <v>170</v>
      </c>
    </row>
    <row r="136" spans="1:54" hidden="1" x14ac:dyDescent="0.25">
      <c r="A136" s="72">
        <v>2017</v>
      </c>
      <c r="B136" s="73">
        <v>5860</v>
      </c>
      <c r="C136" s="74" t="s">
        <v>393</v>
      </c>
      <c r="D136" s="74" t="s">
        <v>219</v>
      </c>
      <c r="E136" s="74" t="s">
        <v>204</v>
      </c>
      <c r="F136" s="75">
        <v>108</v>
      </c>
      <c r="G136" s="75">
        <v>54</v>
      </c>
      <c r="H136" s="75" t="s">
        <v>189</v>
      </c>
      <c r="I136" s="75" t="s">
        <v>189</v>
      </c>
      <c r="J136" s="75">
        <v>162</v>
      </c>
      <c r="K136" s="76">
        <v>0</v>
      </c>
      <c r="L136" s="76">
        <v>0</v>
      </c>
      <c r="M136" s="76">
        <v>0</v>
      </c>
      <c r="N136" s="76" t="s">
        <v>189</v>
      </c>
      <c r="O136" s="76">
        <v>0</v>
      </c>
      <c r="P136" s="77">
        <v>1198</v>
      </c>
      <c r="Q136" s="77">
        <v>762</v>
      </c>
      <c r="R136" s="77">
        <v>0</v>
      </c>
      <c r="S136" s="77" t="s">
        <v>189</v>
      </c>
      <c r="T136" s="77">
        <v>1960</v>
      </c>
      <c r="U136" s="78" t="s">
        <v>189</v>
      </c>
      <c r="V136" s="78" t="s">
        <v>189</v>
      </c>
      <c r="W136" s="78" t="s">
        <v>189</v>
      </c>
      <c r="X136" s="78" t="s">
        <v>189</v>
      </c>
      <c r="Y136" s="78" t="s">
        <v>189</v>
      </c>
      <c r="Z136" s="75">
        <v>76</v>
      </c>
      <c r="AA136" s="75">
        <v>7</v>
      </c>
      <c r="AB136" s="75" t="s">
        <v>189</v>
      </c>
      <c r="AC136" s="75" t="s">
        <v>189</v>
      </c>
      <c r="AD136" s="75">
        <v>83</v>
      </c>
      <c r="AE136" s="75">
        <v>7</v>
      </c>
      <c r="AF136" s="75">
        <v>5</v>
      </c>
      <c r="AG136" s="75" t="s">
        <v>189</v>
      </c>
      <c r="AH136" s="75" t="s">
        <v>189</v>
      </c>
      <c r="AI136" s="75">
        <v>12</v>
      </c>
      <c r="AJ136" s="77">
        <v>76</v>
      </c>
      <c r="AK136" s="77">
        <v>7</v>
      </c>
      <c r="AL136" s="77" t="s">
        <v>189</v>
      </c>
      <c r="AM136" s="77" t="s">
        <v>189</v>
      </c>
      <c r="AN136" s="77">
        <v>83</v>
      </c>
      <c r="AO136" s="77">
        <v>7</v>
      </c>
      <c r="AP136" s="77">
        <v>5</v>
      </c>
      <c r="AQ136" s="77" t="s">
        <v>189</v>
      </c>
      <c r="AR136" s="77" t="s">
        <v>189</v>
      </c>
      <c r="AS136" s="77">
        <v>12</v>
      </c>
      <c r="AT136" s="79">
        <v>13</v>
      </c>
      <c r="AU136" s="79">
        <v>13</v>
      </c>
      <c r="AV136" s="79" t="s">
        <v>189</v>
      </c>
      <c r="AW136" s="79" t="s">
        <v>189</v>
      </c>
      <c r="AX136" s="74" t="s">
        <v>394</v>
      </c>
    </row>
    <row r="137" spans="1:54" hidden="1" x14ac:dyDescent="0.25">
      <c r="A137" s="72">
        <v>2017</v>
      </c>
      <c r="B137" s="73">
        <v>5860</v>
      </c>
      <c r="C137" s="74" t="s">
        <v>393</v>
      </c>
      <c r="D137" s="74" t="s">
        <v>223</v>
      </c>
      <c r="E137" s="74" t="s">
        <v>204</v>
      </c>
      <c r="F137" s="75">
        <v>808</v>
      </c>
      <c r="G137" s="75">
        <v>3033</v>
      </c>
      <c r="H137" s="75">
        <v>1300</v>
      </c>
      <c r="I137" s="75" t="s">
        <v>189</v>
      </c>
      <c r="J137" s="75">
        <v>5141</v>
      </c>
      <c r="K137" s="76">
        <v>0.7</v>
      </c>
      <c r="L137" s="76">
        <v>0.5</v>
      </c>
      <c r="M137" s="76">
        <v>0.2</v>
      </c>
      <c r="N137" s="76" t="s">
        <v>189</v>
      </c>
      <c r="O137" s="76">
        <v>1.4</v>
      </c>
      <c r="P137" s="77">
        <v>10557</v>
      </c>
      <c r="Q137" s="77">
        <v>39645</v>
      </c>
      <c r="R137" s="77">
        <v>16991</v>
      </c>
      <c r="S137" s="77" t="s">
        <v>189</v>
      </c>
      <c r="T137" s="77">
        <v>67193</v>
      </c>
      <c r="U137" s="78">
        <v>0.7</v>
      </c>
      <c r="V137" s="78">
        <v>0.5</v>
      </c>
      <c r="W137" s="78">
        <v>0.2</v>
      </c>
      <c r="X137" s="78" t="s">
        <v>189</v>
      </c>
      <c r="Y137" s="78">
        <v>1.4</v>
      </c>
      <c r="Z137" s="75">
        <v>488</v>
      </c>
      <c r="AA137" s="75">
        <v>299</v>
      </c>
      <c r="AB137" s="75">
        <v>128</v>
      </c>
      <c r="AC137" s="75" t="s">
        <v>189</v>
      </c>
      <c r="AD137" s="75">
        <v>915</v>
      </c>
      <c r="AE137" s="75">
        <v>1</v>
      </c>
      <c r="AF137" s="75">
        <v>87</v>
      </c>
      <c r="AG137" s="75">
        <v>37</v>
      </c>
      <c r="AH137" s="75" t="s">
        <v>189</v>
      </c>
      <c r="AI137" s="75">
        <v>125</v>
      </c>
      <c r="AJ137" s="77">
        <v>488</v>
      </c>
      <c r="AK137" s="77">
        <v>299</v>
      </c>
      <c r="AL137" s="77">
        <v>128</v>
      </c>
      <c r="AM137" s="77" t="s">
        <v>189</v>
      </c>
      <c r="AN137" s="77">
        <v>915</v>
      </c>
      <c r="AO137" s="77">
        <v>1</v>
      </c>
      <c r="AP137" s="77">
        <v>87</v>
      </c>
      <c r="AQ137" s="77">
        <v>37</v>
      </c>
      <c r="AR137" s="77" t="s">
        <v>189</v>
      </c>
      <c r="AS137" s="77">
        <v>125</v>
      </c>
      <c r="AT137" s="79">
        <v>13</v>
      </c>
      <c r="AU137" s="79">
        <v>13</v>
      </c>
      <c r="AV137" s="79">
        <v>13</v>
      </c>
      <c r="AW137" s="79" t="s">
        <v>189</v>
      </c>
      <c r="AX137" s="74" t="s">
        <v>170</v>
      </c>
    </row>
    <row r="138" spans="1:54" hidden="1" x14ac:dyDescent="0.25">
      <c r="A138" s="72">
        <v>2017</v>
      </c>
      <c r="B138" s="73">
        <v>5862</v>
      </c>
      <c r="C138" s="74" t="s">
        <v>395</v>
      </c>
      <c r="D138" s="74" t="s">
        <v>339</v>
      </c>
      <c r="E138" s="74" t="s">
        <v>275</v>
      </c>
      <c r="F138" s="75">
        <v>159.578</v>
      </c>
      <c r="G138" s="75">
        <v>1216.0650000000001</v>
      </c>
      <c r="H138" s="75" t="s">
        <v>189</v>
      </c>
      <c r="I138" s="75" t="s">
        <v>189</v>
      </c>
      <c r="J138" s="75">
        <v>1375.643</v>
      </c>
      <c r="K138" s="76">
        <v>0.13700000000000001</v>
      </c>
      <c r="L138" s="76">
        <v>0.115</v>
      </c>
      <c r="M138" s="76" t="s">
        <v>189</v>
      </c>
      <c r="N138" s="76" t="s">
        <v>189</v>
      </c>
      <c r="O138" s="76">
        <v>0.252</v>
      </c>
      <c r="P138" s="77">
        <v>1424.4849999999999</v>
      </c>
      <c r="Q138" s="77">
        <v>7296.3909999999996</v>
      </c>
      <c r="R138" s="77" t="s">
        <v>189</v>
      </c>
      <c r="S138" s="77" t="s">
        <v>189</v>
      </c>
      <c r="T138" s="77">
        <v>8720.8760000000002</v>
      </c>
      <c r="U138" s="78">
        <v>0.13700000000000001</v>
      </c>
      <c r="V138" s="78">
        <v>0.115</v>
      </c>
      <c r="W138" s="78" t="s">
        <v>189</v>
      </c>
      <c r="X138" s="78" t="s">
        <v>189</v>
      </c>
      <c r="Y138" s="78">
        <v>0.252</v>
      </c>
      <c r="Z138" s="75">
        <v>55.81</v>
      </c>
      <c r="AA138" s="75">
        <v>26.8</v>
      </c>
      <c r="AB138" s="75" t="s">
        <v>189</v>
      </c>
      <c r="AC138" s="75" t="s">
        <v>189</v>
      </c>
      <c r="AD138" s="75">
        <v>82.61</v>
      </c>
      <c r="AE138" s="75">
        <v>15.519</v>
      </c>
      <c r="AF138" s="75">
        <v>7.452</v>
      </c>
      <c r="AG138" s="75" t="s">
        <v>189</v>
      </c>
      <c r="AH138" s="75" t="s">
        <v>189</v>
      </c>
      <c r="AI138" s="75">
        <v>22.971</v>
      </c>
      <c r="AJ138" s="77">
        <v>55.81</v>
      </c>
      <c r="AK138" s="77">
        <v>26.8</v>
      </c>
      <c r="AL138" s="77" t="s">
        <v>189</v>
      </c>
      <c r="AM138" s="77" t="s">
        <v>189</v>
      </c>
      <c r="AN138" s="77">
        <v>82.61</v>
      </c>
      <c r="AO138" s="77">
        <v>15.519</v>
      </c>
      <c r="AP138" s="77">
        <v>7.452</v>
      </c>
      <c r="AQ138" s="77" t="s">
        <v>189</v>
      </c>
      <c r="AR138" s="77" t="s">
        <v>189</v>
      </c>
      <c r="AS138" s="77">
        <v>22.971</v>
      </c>
      <c r="AT138" s="79">
        <v>9.16</v>
      </c>
      <c r="AU138" s="79">
        <v>6</v>
      </c>
      <c r="AV138" s="79" t="s">
        <v>189</v>
      </c>
      <c r="AW138" s="79" t="s">
        <v>189</v>
      </c>
      <c r="AX138" s="74" t="s">
        <v>170</v>
      </c>
    </row>
    <row r="139" spans="1:54" x14ac:dyDescent="0.25">
      <c r="A139" s="72">
        <v>2017</v>
      </c>
      <c r="B139" s="73">
        <v>5905</v>
      </c>
      <c r="C139" s="74" t="s">
        <v>396</v>
      </c>
      <c r="D139" s="74" t="s">
        <v>207</v>
      </c>
      <c r="E139" s="74" t="s">
        <v>197</v>
      </c>
      <c r="F139" s="75">
        <v>60.6</v>
      </c>
      <c r="G139" s="75" t="s">
        <v>189</v>
      </c>
      <c r="H139" s="75" t="s">
        <v>189</v>
      </c>
      <c r="I139" s="75" t="s">
        <v>189</v>
      </c>
      <c r="J139" s="75">
        <v>60.6</v>
      </c>
      <c r="K139" s="76">
        <v>0.1</v>
      </c>
      <c r="L139" s="76" t="s">
        <v>189</v>
      </c>
      <c r="M139" s="76" t="s">
        <v>189</v>
      </c>
      <c r="N139" s="76" t="s">
        <v>189</v>
      </c>
      <c r="O139" s="76">
        <v>0.1</v>
      </c>
      <c r="P139" s="77">
        <v>606</v>
      </c>
      <c r="Q139" s="77" t="s">
        <v>189</v>
      </c>
      <c r="R139" s="77" t="s">
        <v>189</v>
      </c>
      <c r="S139" s="77" t="s">
        <v>189</v>
      </c>
      <c r="T139" s="77">
        <v>606</v>
      </c>
      <c r="U139" s="78">
        <v>0.1</v>
      </c>
      <c r="V139" s="78" t="s">
        <v>189</v>
      </c>
      <c r="W139" s="78" t="s">
        <v>189</v>
      </c>
      <c r="X139" s="78" t="s">
        <v>189</v>
      </c>
      <c r="Y139" s="78">
        <v>0.1</v>
      </c>
      <c r="Z139" s="75">
        <v>2</v>
      </c>
      <c r="AA139" s="75" t="s">
        <v>189</v>
      </c>
      <c r="AB139" s="75" t="s">
        <v>189</v>
      </c>
      <c r="AC139" s="75" t="s">
        <v>189</v>
      </c>
      <c r="AD139" s="75">
        <v>2</v>
      </c>
      <c r="AE139" s="75">
        <v>0</v>
      </c>
      <c r="AF139" s="75" t="s">
        <v>189</v>
      </c>
      <c r="AG139" s="75" t="s">
        <v>189</v>
      </c>
      <c r="AH139" s="75" t="s">
        <v>189</v>
      </c>
      <c r="AI139" s="75">
        <v>0</v>
      </c>
      <c r="AJ139" s="77">
        <v>0</v>
      </c>
      <c r="AK139" s="77" t="s">
        <v>189</v>
      </c>
      <c r="AL139" s="77" t="s">
        <v>189</v>
      </c>
      <c r="AM139" s="77" t="s">
        <v>189</v>
      </c>
      <c r="AN139" s="77">
        <v>0</v>
      </c>
      <c r="AO139" s="77">
        <v>22</v>
      </c>
      <c r="AP139" s="77" t="s">
        <v>189</v>
      </c>
      <c r="AQ139" s="77" t="s">
        <v>189</v>
      </c>
      <c r="AR139" s="77" t="s">
        <v>189</v>
      </c>
      <c r="AS139" s="77">
        <v>22</v>
      </c>
      <c r="AT139" s="79">
        <v>10</v>
      </c>
      <c r="AU139" s="79" t="s">
        <v>189</v>
      </c>
      <c r="AV139" s="79" t="s">
        <v>189</v>
      </c>
      <c r="AW139" s="79" t="s">
        <v>189</v>
      </c>
      <c r="AX139" s="74" t="s">
        <v>170</v>
      </c>
      <c r="AZ139" s="80">
        <f t="shared" ref="AZ139:BB139" si="6">IFERROR(AO139/F139,"")</f>
        <v>0.36303630363036304</v>
      </c>
      <c r="BA139" s="80" t="str">
        <f t="shared" si="6"/>
        <v/>
      </c>
      <c r="BB139" s="80" t="str">
        <f t="shared" si="6"/>
        <v/>
      </c>
    </row>
    <row r="140" spans="1:54" hidden="1" x14ac:dyDescent="0.25">
      <c r="A140" s="72">
        <v>2017</v>
      </c>
      <c r="B140" s="73">
        <v>5929</v>
      </c>
      <c r="C140" s="74" t="s">
        <v>397</v>
      </c>
      <c r="D140" s="74" t="s">
        <v>257</v>
      </c>
      <c r="E140" s="74" t="s">
        <v>257</v>
      </c>
      <c r="F140" s="75">
        <v>0</v>
      </c>
      <c r="G140" s="75" t="s">
        <v>189</v>
      </c>
      <c r="H140" s="75" t="s">
        <v>189</v>
      </c>
      <c r="I140" s="75" t="s">
        <v>189</v>
      </c>
      <c r="J140" s="75">
        <v>0</v>
      </c>
      <c r="K140" s="76">
        <v>0.33800000000000002</v>
      </c>
      <c r="L140" s="76" t="s">
        <v>189</v>
      </c>
      <c r="M140" s="76" t="s">
        <v>189</v>
      </c>
      <c r="N140" s="76" t="s">
        <v>189</v>
      </c>
      <c r="O140" s="76">
        <v>0.33800000000000002</v>
      </c>
      <c r="P140" s="77">
        <v>0</v>
      </c>
      <c r="Q140" s="77" t="s">
        <v>189</v>
      </c>
      <c r="R140" s="77" t="s">
        <v>189</v>
      </c>
      <c r="S140" s="77" t="s">
        <v>189</v>
      </c>
      <c r="T140" s="77">
        <v>0</v>
      </c>
      <c r="U140" s="78">
        <v>0.33800000000000002</v>
      </c>
      <c r="V140" s="78" t="s">
        <v>189</v>
      </c>
      <c r="W140" s="78" t="s">
        <v>189</v>
      </c>
      <c r="X140" s="78" t="s">
        <v>189</v>
      </c>
      <c r="Y140" s="78">
        <v>0.33800000000000002</v>
      </c>
      <c r="Z140" s="75" t="s">
        <v>189</v>
      </c>
      <c r="AA140" s="75" t="s">
        <v>189</v>
      </c>
      <c r="AB140" s="75" t="s">
        <v>189</v>
      </c>
      <c r="AC140" s="75" t="s">
        <v>189</v>
      </c>
      <c r="AD140" s="75" t="s">
        <v>189</v>
      </c>
      <c r="AE140" s="75">
        <v>63</v>
      </c>
      <c r="AF140" s="75" t="s">
        <v>189</v>
      </c>
      <c r="AG140" s="75" t="s">
        <v>189</v>
      </c>
      <c r="AH140" s="75" t="s">
        <v>189</v>
      </c>
      <c r="AI140" s="75">
        <v>63</v>
      </c>
      <c r="AJ140" s="77" t="s">
        <v>189</v>
      </c>
      <c r="AK140" s="77" t="s">
        <v>189</v>
      </c>
      <c r="AL140" s="77" t="s">
        <v>189</v>
      </c>
      <c r="AM140" s="77" t="s">
        <v>189</v>
      </c>
      <c r="AN140" s="77" t="s">
        <v>189</v>
      </c>
      <c r="AO140" s="77">
        <v>63</v>
      </c>
      <c r="AP140" s="77" t="s">
        <v>189</v>
      </c>
      <c r="AQ140" s="77" t="s">
        <v>189</v>
      </c>
      <c r="AR140" s="77" t="s">
        <v>189</v>
      </c>
      <c r="AS140" s="77">
        <v>63</v>
      </c>
      <c r="AT140" s="79">
        <v>0</v>
      </c>
      <c r="AU140" s="79">
        <v>0</v>
      </c>
      <c r="AV140" s="79">
        <v>0</v>
      </c>
      <c r="AW140" s="79">
        <v>0</v>
      </c>
      <c r="AX140" s="74" t="s">
        <v>170</v>
      </c>
    </row>
    <row r="141" spans="1:54" hidden="1" x14ac:dyDescent="0.25">
      <c r="A141" s="72">
        <v>2017</v>
      </c>
      <c r="B141" s="73">
        <v>5930</v>
      </c>
      <c r="C141" s="74" t="s">
        <v>398</v>
      </c>
      <c r="D141" s="74" t="s">
        <v>187</v>
      </c>
      <c r="E141" s="74" t="s">
        <v>188</v>
      </c>
      <c r="F141" s="75">
        <v>586</v>
      </c>
      <c r="G141" s="75">
        <v>146</v>
      </c>
      <c r="H141" s="75">
        <v>0</v>
      </c>
      <c r="I141" s="75">
        <v>0</v>
      </c>
      <c r="J141" s="75">
        <v>732</v>
      </c>
      <c r="K141" s="76">
        <v>1.08</v>
      </c>
      <c r="L141" s="76">
        <v>0.25</v>
      </c>
      <c r="M141" s="76">
        <v>0</v>
      </c>
      <c r="N141" s="76">
        <v>0</v>
      </c>
      <c r="O141" s="76">
        <v>1.33</v>
      </c>
      <c r="P141" s="77">
        <v>5860</v>
      </c>
      <c r="Q141" s="77">
        <v>1752</v>
      </c>
      <c r="R141" s="77">
        <v>0</v>
      </c>
      <c r="S141" s="77">
        <v>0</v>
      </c>
      <c r="T141" s="77">
        <v>7612</v>
      </c>
      <c r="U141" s="78">
        <v>1.08</v>
      </c>
      <c r="V141" s="78">
        <v>0.29899999999999999</v>
      </c>
      <c r="W141" s="78">
        <v>0</v>
      </c>
      <c r="X141" s="78">
        <v>0</v>
      </c>
      <c r="Y141" s="78">
        <v>1.379</v>
      </c>
      <c r="Z141" s="75">
        <v>96.8</v>
      </c>
      <c r="AA141" s="75">
        <v>30.4</v>
      </c>
      <c r="AB141" s="75">
        <v>0</v>
      </c>
      <c r="AC141" s="75">
        <v>0</v>
      </c>
      <c r="AD141" s="75">
        <v>127.2</v>
      </c>
      <c r="AE141" s="75">
        <v>14.52</v>
      </c>
      <c r="AF141" s="75">
        <v>4.5599999999999996</v>
      </c>
      <c r="AG141" s="75">
        <v>0</v>
      </c>
      <c r="AH141" s="75">
        <v>0</v>
      </c>
      <c r="AI141" s="75">
        <v>19.079999999999998</v>
      </c>
      <c r="AJ141" s="77">
        <v>98.25</v>
      </c>
      <c r="AK141" s="77">
        <v>32.75</v>
      </c>
      <c r="AL141" s="77">
        <v>0</v>
      </c>
      <c r="AM141" s="77">
        <v>0</v>
      </c>
      <c r="AN141" s="77">
        <v>131</v>
      </c>
      <c r="AO141" s="77">
        <v>14.74</v>
      </c>
      <c r="AP141" s="77">
        <v>4.91</v>
      </c>
      <c r="AQ141" s="77">
        <v>0</v>
      </c>
      <c r="AR141" s="77">
        <v>0</v>
      </c>
      <c r="AS141" s="77">
        <v>19.649999999999999</v>
      </c>
      <c r="AT141" s="79">
        <v>10</v>
      </c>
      <c r="AU141" s="79">
        <v>12</v>
      </c>
      <c r="AV141" s="79">
        <v>0</v>
      </c>
      <c r="AW141" s="79">
        <v>0</v>
      </c>
      <c r="AX141" s="74" t="s">
        <v>399</v>
      </c>
    </row>
    <row r="142" spans="1:54" hidden="1" x14ac:dyDescent="0.25">
      <c r="A142" s="72">
        <v>2017</v>
      </c>
      <c r="B142" s="73">
        <v>5997</v>
      </c>
      <c r="C142" s="74" t="s">
        <v>400</v>
      </c>
      <c r="D142" s="74" t="s">
        <v>339</v>
      </c>
      <c r="E142" s="74" t="s">
        <v>401</v>
      </c>
      <c r="F142" s="75">
        <v>32</v>
      </c>
      <c r="G142" s="75">
        <v>427.01600000000002</v>
      </c>
      <c r="H142" s="75">
        <v>0</v>
      </c>
      <c r="I142" s="75">
        <v>0</v>
      </c>
      <c r="J142" s="75">
        <v>459.01600000000002</v>
      </c>
      <c r="K142" s="76">
        <v>0</v>
      </c>
      <c r="L142" s="76">
        <v>8.6999999999999994E-2</v>
      </c>
      <c r="M142" s="76">
        <v>0</v>
      </c>
      <c r="N142" s="76">
        <v>0</v>
      </c>
      <c r="O142" s="76">
        <v>8.6999999999999994E-2</v>
      </c>
      <c r="P142" s="77">
        <v>458</v>
      </c>
      <c r="Q142" s="77">
        <v>4807</v>
      </c>
      <c r="R142" s="77">
        <v>0</v>
      </c>
      <c r="S142" s="77">
        <v>0</v>
      </c>
      <c r="T142" s="77">
        <v>5265</v>
      </c>
      <c r="U142" s="78">
        <v>0</v>
      </c>
      <c r="V142" s="78">
        <v>8.6999999999999994E-2</v>
      </c>
      <c r="W142" s="78">
        <v>0</v>
      </c>
      <c r="X142" s="78">
        <v>0</v>
      </c>
      <c r="Y142" s="78">
        <v>8.6999999999999994E-2</v>
      </c>
      <c r="Z142" s="75">
        <v>12.35</v>
      </c>
      <c r="AA142" s="75">
        <v>173.834</v>
      </c>
      <c r="AB142" s="75">
        <v>0</v>
      </c>
      <c r="AC142" s="75">
        <v>0</v>
      </c>
      <c r="AD142" s="75">
        <v>186.184</v>
      </c>
      <c r="AE142" s="75">
        <v>12.484999999999999</v>
      </c>
      <c r="AF142" s="75">
        <v>26.93</v>
      </c>
      <c r="AG142" s="75">
        <v>0</v>
      </c>
      <c r="AH142" s="75">
        <v>0</v>
      </c>
      <c r="AI142" s="75">
        <v>39.414999999999999</v>
      </c>
      <c r="AJ142" s="77">
        <v>12.35</v>
      </c>
      <c r="AK142" s="77">
        <v>173.834</v>
      </c>
      <c r="AL142" s="77">
        <v>0</v>
      </c>
      <c r="AM142" s="77">
        <v>0</v>
      </c>
      <c r="AN142" s="77">
        <v>186.184</v>
      </c>
      <c r="AO142" s="77">
        <v>12.484999999999999</v>
      </c>
      <c r="AP142" s="77">
        <v>26.93</v>
      </c>
      <c r="AQ142" s="77">
        <v>0</v>
      </c>
      <c r="AR142" s="77">
        <v>0</v>
      </c>
      <c r="AS142" s="77">
        <v>39.414999999999999</v>
      </c>
      <c r="AT142" s="79">
        <v>14.313000000000001</v>
      </c>
      <c r="AU142" s="79">
        <v>11.257</v>
      </c>
      <c r="AV142" s="79">
        <v>0</v>
      </c>
      <c r="AW142" s="79">
        <v>0</v>
      </c>
      <c r="AX142" s="74" t="s">
        <v>402</v>
      </c>
    </row>
    <row r="143" spans="1:54" hidden="1" x14ac:dyDescent="0.25">
      <c r="A143" s="72">
        <v>2017</v>
      </c>
      <c r="B143" s="73">
        <v>6022</v>
      </c>
      <c r="C143" s="74" t="s">
        <v>403</v>
      </c>
      <c r="D143" s="74" t="s">
        <v>238</v>
      </c>
      <c r="E143" s="74" t="s">
        <v>239</v>
      </c>
      <c r="F143" s="75">
        <v>4131</v>
      </c>
      <c r="G143" s="75">
        <v>3618</v>
      </c>
      <c r="H143" s="75">
        <v>1005</v>
      </c>
      <c r="I143" s="75">
        <v>0</v>
      </c>
      <c r="J143" s="75">
        <v>8754</v>
      </c>
      <c r="K143" s="76">
        <v>1.3</v>
      </c>
      <c r="L143" s="76">
        <v>0.69</v>
      </c>
      <c r="M143" s="76">
        <v>0.12</v>
      </c>
      <c r="N143" s="76">
        <v>0</v>
      </c>
      <c r="O143" s="76">
        <v>2.11</v>
      </c>
      <c r="P143" s="77">
        <v>73203</v>
      </c>
      <c r="Q143" s="77">
        <v>54272</v>
      </c>
      <c r="R143" s="77">
        <v>13128</v>
      </c>
      <c r="S143" s="77">
        <v>0</v>
      </c>
      <c r="T143" s="77">
        <v>140603</v>
      </c>
      <c r="U143" s="78">
        <v>1.3</v>
      </c>
      <c r="V143" s="78">
        <v>0.69</v>
      </c>
      <c r="W143" s="78">
        <v>0.12</v>
      </c>
      <c r="X143" s="78">
        <v>0</v>
      </c>
      <c r="Y143" s="78">
        <v>2.11</v>
      </c>
      <c r="Z143" s="75">
        <v>1497.44</v>
      </c>
      <c r="AA143" s="75">
        <v>369.91300000000001</v>
      </c>
      <c r="AB143" s="75">
        <v>124.58499999999999</v>
      </c>
      <c r="AC143" s="75">
        <v>0</v>
      </c>
      <c r="AD143" s="75">
        <v>1991.9380000000001</v>
      </c>
      <c r="AE143" s="75">
        <v>396.90100000000001</v>
      </c>
      <c r="AF143" s="75">
        <v>312.80500000000001</v>
      </c>
      <c r="AG143" s="75">
        <v>8.8089999999999993</v>
      </c>
      <c r="AH143" s="75">
        <v>0</v>
      </c>
      <c r="AI143" s="75">
        <v>718.51499999999999</v>
      </c>
      <c r="AJ143" s="77">
        <v>1497.44</v>
      </c>
      <c r="AK143" s="77">
        <v>369.91300000000001</v>
      </c>
      <c r="AL143" s="77">
        <v>124.58499999999999</v>
      </c>
      <c r="AM143" s="77">
        <v>0</v>
      </c>
      <c r="AN143" s="77">
        <v>1991.9380000000001</v>
      </c>
      <c r="AO143" s="77">
        <v>396.90100000000001</v>
      </c>
      <c r="AP143" s="77">
        <v>312.80500000000001</v>
      </c>
      <c r="AQ143" s="77">
        <v>8.8089999999999993</v>
      </c>
      <c r="AR143" s="77">
        <v>0</v>
      </c>
      <c r="AS143" s="77">
        <v>718.51499999999999</v>
      </c>
      <c r="AT143" s="79">
        <v>17.72</v>
      </c>
      <c r="AU143" s="79">
        <v>15</v>
      </c>
      <c r="AV143" s="79">
        <v>13.06</v>
      </c>
      <c r="AW143" s="79">
        <v>0</v>
      </c>
      <c r="AX143" s="74" t="s">
        <v>170</v>
      </c>
    </row>
    <row r="144" spans="1:54" hidden="1" x14ac:dyDescent="0.25">
      <c r="A144" s="72">
        <v>2017</v>
      </c>
      <c r="B144" s="73">
        <v>6151</v>
      </c>
      <c r="C144" s="74" t="s">
        <v>404</v>
      </c>
      <c r="D144" s="74" t="s">
        <v>191</v>
      </c>
      <c r="E144" s="74" t="s">
        <v>192</v>
      </c>
      <c r="F144" s="75">
        <v>489.31900000000002</v>
      </c>
      <c r="G144" s="75">
        <v>924.76499999999999</v>
      </c>
      <c r="H144" s="75">
        <v>924.76499999999999</v>
      </c>
      <c r="I144" s="75">
        <v>0</v>
      </c>
      <c r="J144" s="75">
        <v>2338.8490000000002</v>
      </c>
      <c r="K144" s="76">
        <v>6.4000000000000001E-2</v>
      </c>
      <c r="L144" s="76">
        <v>7.0000000000000007E-2</v>
      </c>
      <c r="M144" s="76">
        <v>7.0000000000000007E-2</v>
      </c>
      <c r="N144" s="76">
        <v>0</v>
      </c>
      <c r="O144" s="76">
        <v>0.20399999999999999</v>
      </c>
      <c r="P144" s="77">
        <v>4159.2</v>
      </c>
      <c r="Q144" s="77">
        <v>16460.8</v>
      </c>
      <c r="R144" s="77">
        <v>16460.8</v>
      </c>
      <c r="S144" s="77">
        <v>0</v>
      </c>
      <c r="T144" s="77">
        <v>37080.800000000003</v>
      </c>
      <c r="U144" s="78">
        <v>6.4000000000000001E-2</v>
      </c>
      <c r="V144" s="78">
        <v>7.0000000000000007E-2</v>
      </c>
      <c r="W144" s="78">
        <v>7.0000000000000007E-2</v>
      </c>
      <c r="X144" s="78">
        <v>0</v>
      </c>
      <c r="Y144" s="78">
        <v>0.20399999999999999</v>
      </c>
      <c r="Z144" s="75">
        <v>94.378</v>
      </c>
      <c r="AA144" s="75">
        <v>99.097999999999999</v>
      </c>
      <c r="AB144" s="75">
        <v>99.097999999999999</v>
      </c>
      <c r="AC144" s="75">
        <v>0</v>
      </c>
      <c r="AD144" s="75">
        <v>292.57400000000001</v>
      </c>
      <c r="AE144" s="75">
        <v>38</v>
      </c>
      <c r="AF144" s="75">
        <v>25</v>
      </c>
      <c r="AG144" s="75">
        <v>25</v>
      </c>
      <c r="AH144" s="75">
        <v>0</v>
      </c>
      <c r="AI144" s="75">
        <v>88</v>
      </c>
      <c r="AJ144" s="77">
        <v>94.378</v>
      </c>
      <c r="AK144" s="77">
        <v>99.097999999999999</v>
      </c>
      <c r="AL144" s="77">
        <v>99.097999999999999</v>
      </c>
      <c r="AM144" s="77">
        <v>0</v>
      </c>
      <c r="AN144" s="77">
        <v>292.57400000000001</v>
      </c>
      <c r="AO144" s="77">
        <v>38</v>
      </c>
      <c r="AP144" s="77">
        <v>25</v>
      </c>
      <c r="AQ144" s="77">
        <v>25</v>
      </c>
      <c r="AR144" s="77">
        <v>0</v>
      </c>
      <c r="AS144" s="77">
        <v>88</v>
      </c>
      <c r="AT144" s="79">
        <v>8.5</v>
      </c>
      <c r="AU144" s="79">
        <v>17.8</v>
      </c>
      <c r="AV144" s="79">
        <v>17.8</v>
      </c>
      <c r="AW144" s="79">
        <v>0</v>
      </c>
      <c r="AX144" s="74" t="s">
        <v>170</v>
      </c>
    </row>
    <row r="145" spans="1:54" hidden="1" x14ac:dyDescent="0.25">
      <c r="A145" s="72">
        <v>2017</v>
      </c>
      <c r="B145" s="73">
        <v>6168</v>
      </c>
      <c r="C145" s="74" t="s">
        <v>405</v>
      </c>
      <c r="D145" s="74" t="s">
        <v>203</v>
      </c>
      <c r="E145" s="74" t="s">
        <v>192</v>
      </c>
      <c r="F145" s="75">
        <v>10</v>
      </c>
      <c r="G145" s="75" t="s">
        <v>189</v>
      </c>
      <c r="H145" s="75" t="s">
        <v>189</v>
      </c>
      <c r="I145" s="75" t="s">
        <v>189</v>
      </c>
      <c r="J145" s="75">
        <v>10</v>
      </c>
      <c r="K145" s="76" t="s">
        <v>189</v>
      </c>
      <c r="L145" s="76" t="s">
        <v>189</v>
      </c>
      <c r="M145" s="76" t="s">
        <v>189</v>
      </c>
      <c r="N145" s="76" t="s">
        <v>189</v>
      </c>
      <c r="O145" s="76" t="s">
        <v>189</v>
      </c>
      <c r="P145" s="77">
        <v>105</v>
      </c>
      <c r="Q145" s="77" t="s">
        <v>189</v>
      </c>
      <c r="R145" s="77" t="s">
        <v>189</v>
      </c>
      <c r="S145" s="77" t="s">
        <v>189</v>
      </c>
      <c r="T145" s="77">
        <v>105</v>
      </c>
      <c r="U145" s="78" t="s">
        <v>189</v>
      </c>
      <c r="V145" s="78" t="s">
        <v>189</v>
      </c>
      <c r="W145" s="78" t="s">
        <v>189</v>
      </c>
      <c r="X145" s="78" t="s">
        <v>189</v>
      </c>
      <c r="Y145" s="78" t="s">
        <v>189</v>
      </c>
      <c r="Z145" s="75">
        <v>4</v>
      </c>
      <c r="AA145" s="75" t="s">
        <v>189</v>
      </c>
      <c r="AB145" s="75" t="s">
        <v>189</v>
      </c>
      <c r="AC145" s="75" t="s">
        <v>189</v>
      </c>
      <c r="AD145" s="75">
        <v>4</v>
      </c>
      <c r="AE145" s="75" t="s">
        <v>189</v>
      </c>
      <c r="AF145" s="75" t="s">
        <v>189</v>
      </c>
      <c r="AG145" s="75" t="s">
        <v>189</v>
      </c>
      <c r="AH145" s="75" t="s">
        <v>189</v>
      </c>
      <c r="AI145" s="75" t="s">
        <v>189</v>
      </c>
      <c r="AJ145" s="77">
        <v>4</v>
      </c>
      <c r="AK145" s="77" t="s">
        <v>189</v>
      </c>
      <c r="AL145" s="77" t="s">
        <v>189</v>
      </c>
      <c r="AM145" s="77" t="s">
        <v>189</v>
      </c>
      <c r="AN145" s="77">
        <v>4</v>
      </c>
      <c r="AO145" s="77" t="s">
        <v>189</v>
      </c>
      <c r="AP145" s="77" t="s">
        <v>189</v>
      </c>
      <c r="AQ145" s="77" t="s">
        <v>189</v>
      </c>
      <c r="AR145" s="77" t="s">
        <v>189</v>
      </c>
      <c r="AS145" s="77" t="s">
        <v>189</v>
      </c>
      <c r="AT145" s="79">
        <v>10</v>
      </c>
      <c r="AU145" s="79" t="s">
        <v>189</v>
      </c>
      <c r="AV145" s="79" t="s">
        <v>189</v>
      </c>
      <c r="AW145" s="79" t="s">
        <v>189</v>
      </c>
      <c r="AX145" s="74" t="s">
        <v>170</v>
      </c>
    </row>
    <row r="146" spans="1:54" hidden="1" x14ac:dyDescent="0.25">
      <c r="A146" s="72">
        <v>2017</v>
      </c>
      <c r="B146" s="73">
        <v>6198</v>
      </c>
      <c r="C146" s="74" t="s">
        <v>406</v>
      </c>
      <c r="D146" s="74" t="s">
        <v>304</v>
      </c>
      <c r="E146" s="74" t="s">
        <v>204</v>
      </c>
      <c r="F146" s="75">
        <v>109</v>
      </c>
      <c r="G146" s="75" t="s">
        <v>189</v>
      </c>
      <c r="H146" s="75" t="s">
        <v>189</v>
      </c>
      <c r="I146" s="75" t="s">
        <v>189</v>
      </c>
      <c r="J146" s="75">
        <v>109</v>
      </c>
      <c r="K146" s="76">
        <v>0.3</v>
      </c>
      <c r="L146" s="76" t="s">
        <v>189</v>
      </c>
      <c r="M146" s="76" t="s">
        <v>189</v>
      </c>
      <c r="N146" s="76" t="s">
        <v>189</v>
      </c>
      <c r="O146" s="76">
        <v>0.3</v>
      </c>
      <c r="P146" s="77">
        <v>109</v>
      </c>
      <c r="Q146" s="77" t="s">
        <v>189</v>
      </c>
      <c r="R146" s="77" t="s">
        <v>189</v>
      </c>
      <c r="S146" s="77" t="s">
        <v>189</v>
      </c>
      <c r="T146" s="77">
        <v>109</v>
      </c>
      <c r="U146" s="78">
        <v>0.3</v>
      </c>
      <c r="V146" s="78" t="s">
        <v>189</v>
      </c>
      <c r="W146" s="78" t="s">
        <v>189</v>
      </c>
      <c r="X146" s="78" t="s">
        <v>189</v>
      </c>
      <c r="Y146" s="78">
        <v>0.3</v>
      </c>
      <c r="Z146" s="75">
        <v>25</v>
      </c>
      <c r="AA146" s="75" t="s">
        <v>189</v>
      </c>
      <c r="AB146" s="75" t="s">
        <v>189</v>
      </c>
      <c r="AC146" s="75" t="s">
        <v>189</v>
      </c>
      <c r="AD146" s="75">
        <v>25</v>
      </c>
      <c r="AE146" s="75">
        <v>10.7</v>
      </c>
      <c r="AF146" s="75" t="s">
        <v>189</v>
      </c>
      <c r="AG146" s="75" t="s">
        <v>189</v>
      </c>
      <c r="AH146" s="75" t="s">
        <v>189</v>
      </c>
      <c r="AI146" s="75">
        <v>10.7</v>
      </c>
      <c r="AJ146" s="77">
        <v>25</v>
      </c>
      <c r="AK146" s="77" t="s">
        <v>189</v>
      </c>
      <c r="AL146" s="77" t="s">
        <v>189</v>
      </c>
      <c r="AM146" s="77" t="s">
        <v>189</v>
      </c>
      <c r="AN146" s="77">
        <v>25</v>
      </c>
      <c r="AO146" s="77">
        <v>10.7</v>
      </c>
      <c r="AP146" s="77" t="s">
        <v>189</v>
      </c>
      <c r="AQ146" s="77" t="s">
        <v>189</v>
      </c>
      <c r="AR146" s="77" t="s">
        <v>189</v>
      </c>
      <c r="AS146" s="77">
        <v>10.7</v>
      </c>
      <c r="AT146" s="79">
        <v>1</v>
      </c>
      <c r="AU146" s="79" t="s">
        <v>189</v>
      </c>
      <c r="AV146" s="79" t="s">
        <v>189</v>
      </c>
      <c r="AW146" s="79" t="s">
        <v>189</v>
      </c>
      <c r="AX146" s="74" t="s">
        <v>170</v>
      </c>
    </row>
    <row r="147" spans="1:54" hidden="1" x14ac:dyDescent="0.25">
      <c r="A147" s="72">
        <v>2017</v>
      </c>
      <c r="B147" s="73">
        <v>6335</v>
      </c>
      <c r="C147" s="74" t="s">
        <v>407</v>
      </c>
      <c r="D147" s="74" t="s">
        <v>321</v>
      </c>
      <c r="E147" s="74" t="s">
        <v>213</v>
      </c>
      <c r="F147" s="75">
        <v>450</v>
      </c>
      <c r="G147" s="75" t="s">
        <v>189</v>
      </c>
      <c r="H147" s="75" t="s">
        <v>189</v>
      </c>
      <c r="I147" s="75" t="s">
        <v>189</v>
      </c>
      <c r="J147" s="75">
        <v>450</v>
      </c>
      <c r="K147" s="76" t="s">
        <v>189</v>
      </c>
      <c r="L147" s="76" t="s">
        <v>189</v>
      </c>
      <c r="M147" s="76" t="s">
        <v>189</v>
      </c>
      <c r="N147" s="76" t="s">
        <v>189</v>
      </c>
      <c r="O147" s="76" t="s">
        <v>189</v>
      </c>
      <c r="P147" s="77">
        <v>7184</v>
      </c>
      <c r="Q147" s="77" t="s">
        <v>189</v>
      </c>
      <c r="R147" s="77" t="s">
        <v>189</v>
      </c>
      <c r="S147" s="77" t="s">
        <v>189</v>
      </c>
      <c r="T147" s="77">
        <v>7184</v>
      </c>
      <c r="U147" s="78" t="s">
        <v>189</v>
      </c>
      <c r="V147" s="78" t="s">
        <v>189</v>
      </c>
      <c r="W147" s="78" t="s">
        <v>189</v>
      </c>
      <c r="X147" s="78" t="s">
        <v>189</v>
      </c>
      <c r="Y147" s="78" t="s">
        <v>189</v>
      </c>
      <c r="Z147" s="75">
        <v>51</v>
      </c>
      <c r="AA147" s="75" t="s">
        <v>189</v>
      </c>
      <c r="AB147" s="75" t="s">
        <v>189</v>
      </c>
      <c r="AC147" s="75" t="s">
        <v>189</v>
      </c>
      <c r="AD147" s="75">
        <v>51</v>
      </c>
      <c r="AE147" s="75" t="s">
        <v>189</v>
      </c>
      <c r="AF147" s="75" t="s">
        <v>189</v>
      </c>
      <c r="AG147" s="75" t="s">
        <v>189</v>
      </c>
      <c r="AH147" s="75" t="s">
        <v>189</v>
      </c>
      <c r="AI147" s="75" t="s">
        <v>189</v>
      </c>
      <c r="AJ147" s="77">
        <v>51</v>
      </c>
      <c r="AK147" s="77" t="s">
        <v>189</v>
      </c>
      <c r="AL147" s="77" t="s">
        <v>189</v>
      </c>
      <c r="AM147" s="77" t="s">
        <v>189</v>
      </c>
      <c r="AN147" s="77">
        <v>51</v>
      </c>
      <c r="AO147" s="77" t="s">
        <v>189</v>
      </c>
      <c r="AP147" s="77" t="s">
        <v>189</v>
      </c>
      <c r="AQ147" s="77" t="s">
        <v>189</v>
      </c>
      <c r="AR147" s="77" t="s">
        <v>189</v>
      </c>
      <c r="AS147" s="77" t="s">
        <v>189</v>
      </c>
      <c r="AT147" s="79">
        <v>16</v>
      </c>
      <c r="AU147" s="79" t="s">
        <v>189</v>
      </c>
      <c r="AV147" s="79" t="s">
        <v>189</v>
      </c>
      <c r="AW147" s="79" t="s">
        <v>189</v>
      </c>
      <c r="AX147" s="74" t="s">
        <v>170</v>
      </c>
    </row>
    <row r="148" spans="1:54" hidden="1" x14ac:dyDescent="0.25">
      <c r="A148" s="72">
        <v>2017</v>
      </c>
      <c r="B148" s="73">
        <v>6374</v>
      </c>
      <c r="C148" s="74" t="s">
        <v>408</v>
      </c>
      <c r="D148" s="74" t="s">
        <v>316</v>
      </c>
      <c r="E148" s="74" t="s">
        <v>271</v>
      </c>
      <c r="F148" s="75">
        <v>3482.63</v>
      </c>
      <c r="G148" s="75">
        <v>2852.57</v>
      </c>
      <c r="H148" s="75">
        <v>1281.58</v>
      </c>
      <c r="I148" s="75">
        <v>0</v>
      </c>
      <c r="J148" s="75">
        <v>7616.78</v>
      </c>
      <c r="K148" s="76">
        <v>0.44500000000000001</v>
      </c>
      <c r="L148" s="76">
        <v>0.35899999999999999</v>
      </c>
      <c r="M148" s="76">
        <v>0.161</v>
      </c>
      <c r="N148" s="76">
        <v>0</v>
      </c>
      <c r="O148" s="76">
        <v>0.96499999999999997</v>
      </c>
      <c r="P148" s="77">
        <v>21111.61</v>
      </c>
      <c r="Q148" s="77">
        <v>37078.639999999999</v>
      </c>
      <c r="R148" s="77">
        <v>16658.509999999998</v>
      </c>
      <c r="S148" s="77">
        <v>0</v>
      </c>
      <c r="T148" s="77">
        <v>74848.759999999995</v>
      </c>
      <c r="U148" s="78">
        <v>0.44500000000000001</v>
      </c>
      <c r="V148" s="78">
        <v>0.35899999999999999</v>
      </c>
      <c r="W148" s="78">
        <v>0.161</v>
      </c>
      <c r="X148" s="78">
        <v>0</v>
      </c>
      <c r="Y148" s="78">
        <v>0.96499999999999997</v>
      </c>
      <c r="Z148" s="75">
        <v>1361.07</v>
      </c>
      <c r="AA148" s="75">
        <v>638.23</v>
      </c>
      <c r="AB148" s="75">
        <v>286.74</v>
      </c>
      <c r="AC148" s="75">
        <v>0</v>
      </c>
      <c r="AD148" s="75">
        <v>2286.04</v>
      </c>
      <c r="AE148" s="75">
        <v>2521.89</v>
      </c>
      <c r="AF148" s="75">
        <v>530.72</v>
      </c>
      <c r="AG148" s="75">
        <v>238.44</v>
      </c>
      <c r="AH148" s="75">
        <v>0</v>
      </c>
      <c r="AI148" s="75">
        <v>3291.05</v>
      </c>
      <c r="AJ148" s="77">
        <v>1361.07</v>
      </c>
      <c r="AK148" s="77">
        <v>638.23</v>
      </c>
      <c r="AL148" s="77">
        <v>286.74</v>
      </c>
      <c r="AM148" s="77">
        <v>0</v>
      </c>
      <c r="AN148" s="77">
        <v>2286.04</v>
      </c>
      <c r="AO148" s="77">
        <v>2521.89</v>
      </c>
      <c r="AP148" s="77">
        <v>530.72</v>
      </c>
      <c r="AQ148" s="77">
        <v>238.44</v>
      </c>
      <c r="AR148" s="77">
        <v>0</v>
      </c>
      <c r="AS148" s="77">
        <v>3291.05</v>
      </c>
      <c r="AT148" s="79">
        <v>6.06</v>
      </c>
      <c r="AU148" s="79">
        <v>13</v>
      </c>
      <c r="AV148" s="79">
        <v>13</v>
      </c>
      <c r="AW148" s="79" t="s">
        <v>189</v>
      </c>
      <c r="AX148" s="74" t="s">
        <v>170</v>
      </c>
    </row>
    <row r="149" spans="1:54" hidden="1" x14ac:dyDescent="0.25">
      <c r="A149" s="72">
        <v>2017</v>
      </c>
      <c r="B149" s="73">
        <v>6390</v>
      </c>
      <c r="C149" s="74" t="s">
        <v>409</v>
      </c>
      <c r="D149" s="74" t="s">
        <v>255</v>
      </c>
      <c r="E149" s="74" t="s">
        <v>192</v>
      </c>
      <c r="F149" s="75">
        <v>6.1</v>
      </c>
      <c r="G149" s="75">
        <v>57.2</v>
      </c>
      <c r="H149" s="75">
        <v>1.8</v>
      </c>
      <c r="I149" s="75" t="s">
        <v>189</v>
      </c>
      <c r="J149" s="75">
        <v>65.099999999999994</v>
      </c>
      <c r="K149" s="76">
        <v>0</v>
      </c>
      <c r="L149" s="76">
        <v>0</v>
      </c>
      <c r="M149" s="76">
        <v>0</v>
      </c>
      <c r="N149" s="76" t="s">
        <v>189</v>
      </c>
      <c r="O149" s="76">
        <v>0</v>
      </c>
      <c r="P149" s="77">
        <v>88.5</v>
      </c>
      <c r="Q149" s="77">
        <v>682.6</v>
      </c>
      <c r="R149" s="77">
        <v>21.1</v>
      </c>
      <c r="S149" s="77" t="s">
        <v>189</v>
      </c>
      <c r="T149" s="77">
        <v>792.2</v>
      </c>
      <c r="U149" s="78">
        <v>0</v>
      </c>
      <c r="V149" s="78">
        <v>0</v>
      </c>
      <c r="W149" s="78">
        <v>0</v>
      </c>
      <c r="X149" s="78" t="s">
        <v>189</v>
      </c>
      <c r="Y149" s="78">
        <v>0</v>
      </c>
      <c r="Z149" s="75">
        <v>1.4</v>
      </c>
      <c r="AA149" s="75">
        <v>4</v>
      </c>
      <c r="AB149" s="75">
        <v>0.1</v>
      </c>
      <c r="AC149" s="75" t="s">
        <v>189</v>
      </c>
      <c r="AD149" s="75">
        <v>5.5</v>
      </c>
      <c r="AE149" s="75">
        <v>0.4</v>
      </c>
      <c r="AF149" s="75">
        <v>1.3</v>
      </c>
      <c r="AG149" s="75">
        <v>0</v>
      </c>
      <c r="AH149" s="75" t="s">
        <v>189</v>
      </c>
      <c r="AI149" s="75">
        <v>1.7</v>
      </c>
      <c r="AJ149" s="77">
        <v>1.4</v>
      </c>
      <c r="AK149" s="77">
        <v>4</v>
      </c>
      <c r="AL149" s="77">
        <v>0.1</v>
      </c>
      <c r="AM149" s="77" t="s">
        <v>189</v>
      </c>
      <c r="AN149" s="77">
        <v>5.5</v>
      </c>
      <c r="AO149" s="77">
        <v>0.4</v>
      </c>
      <c r="AP149" s="77">
        <v>1.3</v>
      </c>
      <c r="AQ149" s="77">
        <v>0</v>
      </c>
      <c r="AR149" s="77" t="s">
        <v>189</v>
      </c>
      <c r="AS149" s="77">
        <v>1.7</v>
      </c>
      <c r="AT149" s="79">
        <v>14.5</v>
      </c>
      <c r="AU149" s="79">
        <v>11.9</v>
      </c>
      <c r="AV149" s="79">
        <v>11.9</v>
      </c>
      <c r="AW149" s="79" t="s">
        <v>189</v>
      </c>
      <c r="AX149" s="74" t="s">
        <v>170</v>
      </c>
    </row>
    <row r="150" spans="1:54" hidden="1" x14ac:dyDescent="0.25">
      <c r="A150" s="72">
        <v>2017</v>
      </c>
      <c r="B150" s="73">
        <v>6395</v>
      </c>
      <c r="C150" s="74" t="s">
        <v>410</v>
      </c>
      <c r="D150" s="74" t="s">
        <v>411</v>
      </c>
      <c r="E150" s="74" t="s">
        <v>239</v>
      </c>
      <c r="F150" s="75">
        <v>1775</v>
      </c>
      <c r="G150" s="75">
        <v>7774</v>
      </c>
      <c r="H150" s="75">
        <v>890</v>
      </c>
      <c r="I150" s="75" t="s">
        <v>189</v>
      </c>
      <c r="J150" s="75">
        <v>10439</v>
      </c>
      <c r="K150" s="76" t="s">
        <v>189</v>
      </c>
      <c r="L150" s="76" t="s">
        <v>189</v>
      </c>
      <c r="M150" s="76" t="s">
        <v>189</v>
      </c>
      <c r="N150" s="76" t="s">
        <v>189</v>
      </c>
      <c r="O150" s="76" t="s">
        <v>189</v>
      </c>
      <c r="P150" s="77">
        <v>34020</v>
      </c>
      <c r="Q150" s="77">
        <v>93327</v>
      </c>
      <c r="R150" s="77">
        <v>8130</v>
      </c>
      <c r="S150" s="77" t="s">
        <v>189</v>
      </c>
      <c r="T150" s="77">
        <v>135477</v>
      </c>
      <c r="U150" s="78" t="s">
        <v>189</v>
      </c>
      <c r="V150" s="78" t="s">
        <v>189</v>
      </c>
      <c r="W150" s="78" t="s">
        <v>189</v>
      </c>
      <c r="X150" s="78" t="s">
        <v>189</v>
      </c>
      <c r="Y150" s="78" t="s">
        <v>189</v>
      </c>
      <c r="Z150" s="75">
        <v>469.89100000000002</v>
      </c>
      <c r="AA150" s="75">
        <v>1247.0139999999999</v>
      </c>
      <c r="AB150" s="75">
        <v>176.84100000000001</v>
      </c>
      <c r="AC150" s="75" t="s">
        <v>189</v>
      </c>
      <c r="AD150" s="75">
        <v>1893.7460000000001</v>
      </c>
      <c r="AE150" s="75" t="s">
        <v>189</v>
      </c>
      <c r="AF150" s="75" t="s">
        <v>189</v>
      </c>
      <c r="AG150" s="75" t="s">
        <v>189</v>
      </c>
      <c r="AH150" s="75" t="s">
        <v>189</v>
      </c>
      <c r="AI150" s="75" t="s">
        <v>189</v>
      </c>
      <c r="AJ150" s="77">
        <v>469.89100000000002</v>
      </c>
      <c r="AK150" s="77">
        <v>1247.0139999999999</v>
      </c>
      <c r="AL150" s="77">
        <v>176.84100000000001</v>
      </c>
      <c r="AM150" s="77" t="s">
        <v>189</v>
      </c>
      <c r="AN150" s="77">
        <v>1893.7460000000001</v>
      </c>
      <c r="AO150" s="77" t="s">
        <v>189</v>
      </c>
      <c r="AP150" s="77" t="s">
        <v>189</v>
      </c>
      <c r="AQ150" s="77" t="s">
        <v>189</v>
      </c>
      <c r="AR150" s="77" t="s">
        <v>189</v>
      </c>
      <c r="AS150" s="77" t="s">
        <v>189</v>
      </c>
      <c r="AT150" s="79">
        <v>20</v>
      </c>
      <c r="AU150" s="79">
        <v>12</v>
      </c>
      <c r="AV150" s="79">
        <v>12</v>
      </c>
      <c r="AW150" s="79" t="s">
        <v>189</v>
      </c>
      <c r="AX150" s="74" t="s">
        <v>170</v>
      </c>
    </row>
    <row r="151" spans="1:54" x14ac:dyDescent="0.25">
      <c r="A151" s="72">
        <v>2017</v>
      </c>
      <c r="B151" s="73">
        <v>6452</v>
      </c>
      <c r="C151" s="74" t="s">
        <v>412</v>
      </c>
      <c r="D151" s="74" t="s">
        <v>295</v>
      </c>
      <c r="E151" s="74" t="s">
        <v>413</v>
      </c>
      <c r="F151" s="75">
        <v>22531</v>
      </c>
      <c r="G151" s="75">
        <v>45287</v>
      </c>
      <c r="H151" s="75" t="s">
        <v>189</v>
      </c>
      <c r="I151" s="75" t="s">
        <v>189</v>
      </c>
      <c r="J151" s="75">
        <v>67818</v>
      </c>
      <c r="K151" s="76">
        <v>10</v>
      </c>
      <c r="L151" s="76">
        <v>10</v>
      </c>
      <c r="M151" s="76" t="s">
        <v>189</v>
      </c>
      <c r="N151" s="76" t="s">
        <v>189</v>
      </c>
      <c r="O151" s="76">
        <v>20</v>
      </c>
      <c r="P151" s="77" t="s">
        <v>189</v>
      </c>
      <c r="Q151" s="77" t="s">
        <v>189</v>
      </c>
      <c r="R151" s="77" t="s">
        <v>189</v>
      </c>
      <c r="S151" s="77" t="s">
        <v>189</v>
      </c>
      <c r="T151" s="77" t="s">
        <v>189</v>
      </c>
      <c r="U151" s="78" t="s">
        <v>189</v>
      </c>
      <c r="V151" s="78" t="s">
        <v>189</v>
      </c>
      <c r="W151" s="78" t="s">
        <v>189</v>
      </c>
      <c r="X151" s="78" t="s">
        <v>189</v>
      </c>
      <c r="Y151" s="78" t="s">
        <v>189</v>
      </c>
      <c r="Z151" s="75">
        <v>4743</v>
      </c>
      <c r="AA151" s="75">
        <v>2648</v>
      </c>
      <c r="AB151" s="75" t="s">
        <v>189</v>
      </c>
      <c r="AC151" s="75" t="s">
        <v>189</v>
      </c>
      <c r="AD151" s="75">
        <v>7391</v>
      </c>
      <c r="AE151" s="75">
        <v>16161</v>
      </c>
      <c r="AF151" s="75">
        <v>11876</v>
      </c>
      <c r="AG151" s="75" t="s">
        <v>189</v>
      </c>
      <c r="AH151" s="75" t="s">
        <v>189</v>
      </c>
      <c r="AI151" s="75">
        <v>28037</v>
      </c>
      <c r="AJ151" s="77" t="s">
        <v>189</v>
      </c>
      <c r="AK151" s="77" t="s">
        <v>189</v>
      </c>
      <c r="AL151" s="77" t="s">
        <v>189</v>
      </c>
      <c r="AM151" s="77" t="s">
        <v>189</v>
      </c>
      <c r="AN151" s="77" t="s">
        <v>189</v>
      </c>
      <c r="AO151" s="77" t="s">
        <v>189</v>
      </c>
      <c r="AP151" s="77" t="s">
        <v>189</v>
      </c>
      <c r="AQ151" s="77" t="s">
        <v>189</v>
      </c>
      <c r="AR151" s="77" t="s">
        <v>189</v>
      </c>
      <c r="AS151" s="77" t="s">
        <v>189</v>
      </c>
      <c r="AT151" s="79" t="s">
        <v>189</v>
      </c>
      <c r="AU151" s="79" t="s">
        <v>189</v>
      </c>
      <c r="AV151" s="79" t="s">
        <v>189</v>
      </c>
      <c r="AW151" s="79" t="s">
        <v>189</v>
      </c>
      <c r="AX151" s="74" t="s">
        <v>170</v>
      </c>
      <c r="AZ151" s="80" t="str">
        <f t="shared" ref="AZ151:BB153" si="7">IFERROR(AO151/F151,"")</f>
        <v/>
      </c>
      <c r="BA151" s="80" t="str">
        <f t="shared" si="7"/>
        <v/>
      </c>
      <c r="BB151" s="80" t="str">
        <f t="shared" si="7"/>
        <v/>
      </c>
    </row>
    <row r="152" spans="1:54" x14ac:dyDescent="0.25">
      <c r="A152" s="72">
        <v>2017</v>
      </c>
      <c r="B152" s="73">
        <v>6455</v>
      </c>
      <c r="C152" s="74" t="s">
        <v>414</v>
      </c>
      <c r="D152" s="74" t="s">
        <v>295</v>
      </c>
      <c r="E152" s="74" t="s">
        <v>415</v>
      </c>
      <c r="F152" s="75">
        <v>43660</v>
      </c>
      <c r="G152" s="75">
        <v>33538</v>
      </c>
      <c r="H152" s="75" t="s">
        <v>189</v>
      </c>
      <c r="I152" s="75" t="s">
        <v>189</v>
      </c>
      <c r="J152" s="75">
        <v>77198</v>
      </c>
      <c r="K152" s="76">
        <v>31</v>
      </c>
      <c r="L152" s="76">
        <v>26</v>
      </c>
      <c r="M152" s="76" t="s">
        <v>189</v>
      </c>
      <c r="N152" s="76" t="s">
        <v>189</v>
      </c>
      <c r="O152" s="76">
        <v>57</v>
      </c>
      <c r="P152" s="77">
        <v>360429</v>
      </c>
      <c r="Q152" s="77">
        <v>353973</v>
      </c>
      <c r="R152" s="77" t="s">
        <v>189</v>
      </c>
      <c r="S152" s="77" t="s">
        <v>189</v>
      </c>
      <c r="T152" s="77">
        <v>714402</v>
      </c>
      <c r="U152" s="78">
        <v>31</v>
      </c>
      <c r="V152" s="78">
        <v>26</v>
      </c>
      <c r="W152" s="78" t="s">
        <v>189</v>
      </c>
      <c r="X152" s="78" t="s">
        <v>189</v>
      </c>
      <c r="Y152" s="78">
        <v>57</v>
      </c>
      <c r="Z152" s="75">
        <v>8672</v>
      </c>
      <c r="AA152" s="75">
        <v>2286</v>
      </c>
      <c r="AB152" s="75" t="s">
        <v>189</v>
      </c>
      <c r="AC152" s="75" t="s">
        <v>189</v>
      </c>
      <c r="AD152" s="75">
        <v>10958</v>
      </c>
      <c r="AE152" s="75">
        <v>8767</v>
      </c>
      <c r="AF152" s="75">
        <v>2157</v>
      </c>
      <c r="AG152" s="75" t="s">
        <v>189</v>
      </c>
      <c r="AH152" s="75" t="s">
        <v>189</v>
      </c>
      <c r="AI152" s="75">
        <v>10924</v>
      </c>
      <c r="AJ152" s="77">
        <v>8672</v>
      </c>
      <c r="AK152" s="77">
        <v>2286</v>
      </c>
      <c r="AL152" s="77" t="s">
        <v>189</v>
      </c>
      <c r="AM152" s="77" t="s">
        <v>189</v>
      </c>
      <c r="AN152" s="77">
        <v>10958</v>
      </c>
      <c r="AO152" s="77">
        <v>8767</v>
      </c>
      <c r="AP152" s="77">
        <v>2157</v>
      </c>
      <c r="AQ152" s="77" t="s">
        <v>189</v>
      </c>
      <c r="AR152" s="77" t="s">
        <v>189</v>
      </c>
      <c r="AS152" s="77">
        <v>10924</v>
      </c>
      <c r="AT152" s="79">
        <v>8.3000000000000007</v>
      </c>
      <c r="AU152" s="79">
        <v>10.6</v>
      </c>
      <c r="AV152" s="79" t="s">
        <v>189</v>
      </c>
      <c r="AW152" s="79" t="s">
        <v>189</v>
      </c>
      <c r="AX152" s="74" t="s">
        <v>416</v>
      </c>
      <c r="AZ152" s="80">
        <f t="shared" si="7"/>
        <v>0.20080164910673384</v>
      </c>
      <c r="BA152" s="80">
        <f t="shared" si="7"/>
        <v>6.4315105253742025E-2</v>
      </c>
      <c r="BB152" s="80" t="str">
        <f t="shared" si="7"/>
        <v/>
      </c>
    </row>
    <row r="153" spans="1:54" x14ac:dyDescent="0.25">
      <c r="A153" s="72">
        <v>2017</v>
      </c>
      <c r="B153" s="73">
        <v>6457</v>
      </c>
      <c r="C153" s="74" t="s">
        <v>417</v>
      </c>
      <c r="D153" s="74" t="s">
        <v>295</v>
      </c>
      <c r="E153" s="74" t="s">
        <v>418</v>
      </c>
      <c r="F153" s="75">
        <v>849</v>
      </c>
      <c r="G153" s="75">
        <v>0</v>
      </c>
      <c r="H153" s="75">
        <v>0</v>
      </c>
      <c r="I153" s="75">
        <v>0</v>
      </c>
      <c r="J153" s="75">
        <v>849</v>
      </c>
      <c r="K153" s="76">
        <v>0.34</v>
      </c>
      <c r="L153" s="76">
        <v>0</v>
      </c>
      <c r="M153" s="76">
        <v>0</v>
      </c>
      <c r="N153" s="76">
        <v>0</v>
      </c>
      <c r="O153" s="76">
        <v>0.34</v>
      </c>
      <c r="P153" s="77">
        <v>4160</v>
      </c>
      <c r="Q153" s="77">
        <v>2087</v>
      </c>
      <c r="R153" s="77">
        <v>0</v>
      </c>
      <c r="S153" s="77">
        <v>0</v>
      </c>
      <c r="T153" s="77">
        <v>6247</v>
      </c>
      <c r="U153" s="78">
        <v>0.247</v>
      </c>
      <c r="V153" s="78">
        <v>8.5000000000000006E-2</v>
      </c>
      <c r="W153" s="78">
        <v>0</v>
      </c>
      <c r="X153" s="78">
        <v>0</v>
      </c>
      <c r="Y153" s="78">
        <v>0.33200000000000002</v>
      </c>
      <c r="Z153" s="75">
        <v>26</v>
      </c>
      <c r="AA153" s="75">
        <v>0</v>
      </c>
      <c r="AB153" s="75">
        <v>0</v>
      </c>
      <c r="AC153" s="75">
        <v>0</v>
      </c>
      <c r="AD153" s="75">
        <v>26</v>
      </c>
      <c r="AE153" s="75">
        <v>313</v>
      </c>
      <c r="AF153" s="75">
        <v>301</v>
      </c>
      <c r="AG153" s="75">
        <v>0</v>
      </c>
      <c r="AH153" s="75">
        <v>0</v>
      </c>
      <c r="AI153" s="75">
        <v>614</v>
      </c>
      <c r="AJ153" s="77">
        <v>176.09</v>
      </c>
      <c r="AK153" s="77">
        <v>136.65</v>
      </c>
      <c r="AL153" s="77">
        <v>0</v>
      </c>
      <c r="AM153" s="77">
        <v>0</v>
      </c>
      <c r="AN153" s="77">
        <v>312.74</v>
      </c>
      <c r="AO153" s="77">
        <v>1299.01</v>
      </c>
      <c r="AP153" s="77">
        <v>444.7</v>
      </c>
      <c r="AQ153" s="77">
        <v>0</v>
      </c>
      <c r="AR153" s="77">
        <v>0</v>
      </c>
      <c r="AS153" s="77">
        <v>1743.71</v>
      </c>
      <c r="AT153" s="79">
        <v>10</v>
      </c>
      <c r="AU153" s="79">
        <v>10</v>
      </c>
      <c r="AV153" s="79" t="s">
        <v>189</v>
      </c>
      <c r="AW153" s="79" t="s">
        <v>189</v>
      </c>
      <c r="AX153" s="74" t="s">
        <v>170</v>
      </c>
      <c r="AZ153" s="80">
        <f t="shared" si="7"/>
        <v>1.5300471142520613</v>
      </c>
      <c r="BA153" s="80" t="str">
        <f t="shared" si="7"/>
        <v/>
      </c>
      <c r="BB153" s="80" t="str">
        <f t="shared" si="7"/>
        <v/>
      </c>
    </row>
    <row r="154" spans="1:54" hidden="1" x14ac:dyDescent="0.25">
      <c r="A154" s="72">
        <v>2017</v>
      </c>
      <c r="B154" s="73">
        <v>6579</v>
      </c>
      <c r="C154" s="74" t="s">
        <v>419</v>
      </c>
      <c r="D154" s="74" t="s">
        <v>203</v>
      </c>
      <c r="E154" s="74" t="s">
        <v>192</v>
      </c>
      <c r="F154" s="75">
        <v>5.08</v>
      </c>
      <c r="G154" s="75">
        <v>132.54</v>
      </c>
      <c r="H154" s="75">
        <v>117.82</v>
      </c>
      <c r="I154" s="75" t="s">
        <v>189</v>
      </c>
      <c r="J154" s="75">
        <v>255.44</v>
      </c>
      <c r="K154" s="76">
        <v>0.01</v>
      </c>
      <c r="L154" s="76">
        <v>0.05</v>
      </c>
      <c r="M154" s="76" t="s">
        <v>189</v>
      </c>
      <c r="N154" s="76" t="s">
        <v>189</v>
      </c>
      <c r="O154" s="76">
        <v>0.06</v>
      </c>
      <c r="P154" s="77">
        <v>94</v>
      </c>
      <c r="Q154" s="77">
        <v>2650.78</v>
      </c>
      <c r="R154" s="77">
        <v>2356.3200000000002</v>
      </c>
      <c r="S154" s="77" t="s">
        <v>189</v>
      </c>
      <c r="T154" s="77">
        <v>5101.1000000000004</v>
      </c>
      <c r="U154" s="78">
        <v>0.01</v>
      </c>
      <c r="V154" s="78" t="s">
        <v>189</v>
      </c>
      <c r="W154" s="78">
        <v>0.05</v>
      </c>
      <c r="X154" s="78" t="s">
        <v>189</v>
      </c>
      <c r="Y154" s="78">
        <v>0.06</v>
      </c>
      <c r="Z154" s="75">
        <v>2</v>
      </c>
      <c r="AA154" s="75" t="s">
        <v>189</v>
      </c>
      <c r="AB154" s="75" t="s">
        <v>189</v>
      </c>
      <c r="AC154" s="75" t="s">
        <v>189</v>
      </c>
      <c r="AD154" s="75">
        <v>2</v>
      </c>
      <c r="AE154" s="75">
        <v>0.12</v>
      </c>
      <c r="AF154" s="75">
        <v>3.15</v>
      </c>
      <c r="AG154" s="75">
        <v>2.8</v>
      </c>
      <c r="AH154" s="75" t="s">
        <v>189</v>
      </c>
      <c r="AI154" s="75">
        <v>6.07</v>
      </c>
      <c r="AJ154" s="77">
        <v>2</v>
      </c>
      <c r="AK154" s="77" t="s">
        <v>189</v>
      </c>
      <c r="AL154" s="77" t="s">
        <v>189</v>
      </c>
      <c r="AM154" s="77" t="s">
        <v>189</v>
      </c>
      <c r="AN154" s="77">
        <v>2</v>
      </c>
      <c r="AO154" s="77">
        <v>0.12</v>
      </c>
      <c r="AP154" s="77">
        <v>3.15</v>
      </c>
      <c r="AQ154" s="77">
        <v>2.8</v>
      </c>
      <c r="AR154" s="77" t="s">
        <v>189</v>
      </c>
      <c r="AS154" s="77">
        <v>6.07</v>
      </c>
      <c r="AT154" s="79">
        <v>18.54</v>
      </c>
      <c r="AU154" s="79">
        <v>20</v>
      </c>
      <c r="AV154" s="79">
        <v>20</v>
      </c>
      <c r="AW154" s="79" t="s">
        <v>189</v>
      </c>
      <c r="AX154" s="74" t="s">
        <v>170</v>
      </c>
    </row>
    <row r="155" spans="1:54" hidden="1" x14ac:dyDescent="0.25">
      <c r="A155" s="72">
        <v>2017</v>
      </c>
      <c r="B155" s="73">
        <v>6604</v>
      </c>
      <c r="C155" s="74" t="s">
        <v>420</v>
      </c>
      <c r="D155" s="74" t="s">
        <v>339</v>
      </c>
      <c r="E155" s="74" t="s">
        <v>401</v>
      </c>
      <c r="F155" s="75">
        <v>12790</v>
      </c>
      <c r="G155" s="75">
        <v>7774</v>
      </c>
      <c r="H155" s="75">
        <v>7774</v>
      </c>
      <c r="I155" s="75">
        <v>0</v>
      </c>
      <c r="J155" s="75">
        <v>28338</v>
      </c>
      <c r="K155" s="76">
        <v>1.5</v>
      </c>
      <c r="L155" s="76">
        <v>1.2</v>
      </c>
      <c r="M155" s="76">
        <v>1.2</v>
      </c>
      <c r="N155" s="76">
        <v>0</v>
      </c>
      <c r="O155" s="76">
        <v>3.9</v>
      </c>
      <c r="P155" s="77">
        <v>24658</v>
      </c>
      <c r="Q155" s="77">
        <v>85793</v>
      </c>
      <c r="R155" s="77">
        <v>85793</v>
      </c>
      <c r="S155" s="77">
        <v>0</v>
      </c>
      <c r="T155" s="77">
        <v>196244</v>
      </c>
      <c r="U155" s="78">
        <v>1.5</v>
      </c>
      <c r="V155" s="78">
        <v>1.2</v>
      </c>
      <c r="W155" s="78">
        <v>1.2</v>
      </c>
      <c r="X155" s="78">
        <v>0</v>
      </c>
      <c r="Y155" s="78">
        <v>3.9</v>
      </c>
      <c r="Z155" s="75">
        <v>1346.4459999999999</v>
      </c>
      <c r="AA155" s="75">
        <v>1921.741</v>
      </c>
      <c r="AB155" s="75">
        <v>1921.741</v>
      </c>
      <c r="AC155" s="75">
        <v>0</v>
      </c>
      <c r="AD155" s="75">
        <v>5189.9279999999999</v>
      </c>
      <c r="AE155" s="75">
        <v>586.51499999999999</v>
      </c>
      <c r="AF155" s="75">
        <v>157.45599999999999</v>
      </c>
      <c r="AG155" s="75">
        <v>157.45599999999999</v>
      </c>
      <c r="AH155" s="75">
        <v>0</v>
      </c>
      <c r="AI155" s="75">
        <v>901.42700000000002</v>
      </c>
      <c r="AJ155" s="77">
        <v>1346.4459999999999</v>
      </c>
      <c r="AK155" s="77">
        <v>1921.741</v>
      </c>
      <c r="AL155" s="77">
        <v>1921.741</v>
      </c>
      <c r="AM155" s="77">
        <v>0</v>
      </c>
      <c r="AN155" s="77">
        <v>5189.9279999999999</v>
      </c>
      <c r="AO155" s="77">
        <v>586.51499999999999</v>
      </c>
      <c r="AP155" s="77">
        <v>157.45599999999999</v>
      </c>
      <c r="AQ155" s="77">
        <v>157.45599999999999</v>
      </c>
      <c r="AR155" s="77">
        <v>0</v>
      </c>
      <c r="AS155" s="77">
        <v>901.42700000000002</v>
      </c>
      <c r="AT155" s="79">
        <v>1.9</v>
      </c>
      <c r="AU155" s="79">
        <v>11</v>
      </c>
      <c r="AV155" s="79">
        <v>11</v>
      </c>
      <c r="AW155" s="79">
        <v>0</v>
      </c>
      <c r="AX155" s="74" t="s">
        <v>421</v>
      </c>
    </row>
    <row r="156" spans="1:54" hidden="1" x14ac:dyDescent="0.25">
      <c r="A156" s="72">
        <v>2017</v>
      </c>
      <c r="B156" s="73">
        <v>6615</v>
      </c>
      <c r="C156" s="74" t="s">
        <v>422</v>
      </c>
      <c r="D156" s="74" t="s">
        <v>255</v>
      </c>
      <c r="E156" s="74" t="s">
        <v>204</v>
      </c>
      <c r="F156" s="75">
        <v>21.4</v>
      </c>
      <c r="G156" s="75">
        <v>22.1</v>
      </c>
      <c r="H156" s="75" t="s">
        <v>189</v>
      </c>
      <c r="I156" s="75" t="s">
        <v>189</v>
      </c>
      <c r="J156" s="75">
        <v>43.5</v>
      </c>
      <c r="K156" s="76">
        <v>1.2E-2</v>
      </c>
      <c r="L156" s="76">
        <v>5.0000000000000001E-3</v>
      </c>
      <c r="M156" s="76" t="s">
        <v>189</v>
      </c>
      <c r="N156" s="76" t="s">
        <v>189</v>
      </c>
      <c r="O156" s="76">
        <v>1.7000000000000001E-2</v>
      </c>
      <c r="P156" s="77">
        <v>378.8</v>
      </c>
      <c r="Q156" s="77">
        <v>264.60000000000002</v>
      </c>
      <c r="R156" s="77" t="s">
        <v>189</v>
      </c>
      <c r="S156" s="77" t="s">
        <v>189</v>
      </c>
      <c r="T156" s="77">
        <v>643.4</v>
      </c>
      <c r="U156" s="78">
        <v>1.2E-2</v>
      </c>
      <c r="V156" s="78">
        <v>5.0000000000000001E-3</v>
      </c>
      <c r="W156" s="78" t="s">
        <v>189</v>
      </c>
      <c r="X156" s="78" t="s">
        <v>189</v>
      </c>
      <c r="Y156" s="78">
        <v>1.7000000000000001E-2</v>
      </c>
      <c r="Z156" s="75">
        <v>5.6</v>
      </c>
      <c r="AA156" s="75">
        <v>1.9</v>
      </c>
      <c r="AB156" s="75" t="s">
        <v>189</v>
      </c>
      <c r="AC156" s="75" t="s">
        <v>189</v>
      </c>
      <c r="AD156" s="75">
        <v>7.5</v>
      </c>
      <c r="AE156" s="75">
        <v>1.8</v>
      </c>
      <c r="AF156" s="75">
        <v>0.6</v>
      </c>
      <c r="AG156" s="75" t="s">
        <v>189</v>
      </c>
      <c r="AH156" s="75" t="s">
        <v>189</v>
      </c>
      <c r="AI156" s="75">
        <v>2.4</v>
      </c>
      <c r="AJ156" s="77">
        <v>5.6</v>
      </c>
      <c r="AK156" s="77">
        <v>1.9</v>
      </c>
      <c r="AL156" s="77" t="s">
        <v>189</v>
      </c>
      <c r="AM156" s="77" t="s">
        <v>189</v>
      </c>
      <c r="AN156" s="77">
        <v>7.5</v>
      </c>
      <c r="AO156" s="77">
        <v>1.8</v>
      </c>
      <c r="AP156" s="77">
        <v>0.6</v>
      </c>
      <c r="AQ156" s="77" t="s">
        <v>189</v>
      </c>
      <c r="AR156" s="77" t="s">
        <v>189</v>
      </c>
      <c r="AS156" s="77">
        <v>2.4</v>
      </c>
      <c r="AT156" s="79">
        <v>17.7</v>
      </c>
      <c r="AU156" s="79">
        <v>12</v>
      </c>
      <c r="AV156" s="79">
        <v>12</v>
      </c>
      <c r="AW156" s="79" t="s">
        <v>189</v>
      </c>
      <c r="AX156" s="74" t="s">
        <v>170</v>
      </c>
    </row>
    <row r="157" spans="1:54" x14ac:dyDescent="0.25">
      <c r="A157" s="72">
        <v>2017</v>
      </c>
      <c r="B157" s="73">
        <v>6616</v>
      </c>
      <c r="C157" s="74" t="s">
        <v>423</v>
      </c>
      <c r="D157" s="74" t="s">
        <v>295</v>
      </c>
      <c r="E157" s="74" t="s">
        <v>424</v>
      </c>
      <c r="F157" s="75">
        <v>101</v>
      </c>
      <c r="G157" s="75" t="s">
        <v>189</v>
      </c>
      <c r="H157" s="75" t="s">
        <v>189</v>
      </c>
      <c r="I157" s="75" t="s">
        <v>189</v>
      </c>
      <c r="J157" s="75">
        <v>101</v>
      </c>
      <c r="K157" s="76" t="s">
        <v>189</v>
      </c>
      <c r="L157" s="76" t="s">
        <v>189</v>
      </c>
      <c r="M157" s="76" t="s">
        <v>189</v>
      </c>
      <c r="N157" s="76" t="s">
        <v>189</v>
      </c>
      <c r="O157" s="76" t="s">
        <v>189</v>
      </c>
      <c r="P157" s="77">
        <v>1305</v>
      </c>
      <c r="Q157" s="77" t="s">
        <v>189</v>
      </c>
      <c r="R157" s="77" t="s">
        <v>189</v>
      </c>
      <c r="S157" s="77" t="s">
        <v>189</v>
      </c>
      <c r="T157" s="77">
        <v>1305</v>
      </c>
      <c r="U157" s="78" t="s">
        <v>189</v>
      </c>
      <c r="V157" s="78" t="s">
        <v>189</v>
      </c>
      <c r="W157" s="78" t="s">
        <v>189</v>
      </c>
      <c r="X157" s="78" t="s">
        <v>189</v>
      </c>
      <c r="Y157" s="78" t="s">
        <v>189</v>
      </c>
      <c r="Z157" s="75">
        <v>35</v>
      </c>
      <c r="AA157" s="75" t="s">
        <v>189</v>
      </c>
      <c r="AB157" s="75" t="s">
        <v>189</v>
      </c>
      <c r="AC157" s="75" t="s">
        <v>189</v>
      </c>
      <c r="AD157" s="75">
        <v>35</v>
      </c>
      <c r="AE157" s="75">
        <v>8</v>
      </c>
      <c r="AF157" s="75" t="s">
        <v>189</v>
      </c>
      <c r="AG157" s="75" t="s">
        <v>189</v>
      </c>
      <c r="AH157" s="75" t="s">
        <v>189</v>
      </c>
      <c r="AI157" s="75">
        <v>8</v>
      </c>
      <c r="AJ157" s="77">
        <v>35</v>
      </c>
      <c r="AK157" s="77" t="s">
        <v>189</v>
      </c>
      <c r="AL157" s="77" t="s">
        <v>189</v>
      </c>
      <c r="AM157" s="77" t="s">
        <v>189</v>
      </c>
      <c r="AN157" s="77">
        <v>35</v>
      </c>
      <c r="AO157" s="77">
        <v>8</v>
      </c>
      <c r="AP157" s="77" t="s">
        <v>189</v>
      </c>
      <c r="AQ157" s="77" t="s">
        <v>189</v>
      </c>
      <c r="AR157" s="77" t="s">
        <v>189</v>
      </c>
      <c r="AS157" s="77">
        <v>8</v>
      </c>
      <c r="AT157" s="79">
        <v>12.91</v>
      </c>
      <c r="AU157" s="79" t="s">
        <v>189</v>
      </c>
      <c r="AV157" s="79" t="s">
        <v>189</v>
      </c>
      <c r="AW157" s="79" t="s">
        <v>189</v>
      </c>
      <c r="AX157" s="74" t="s">
        <v>425</v>
      </c>
      <c r="AZ157" s="80">
        <f t="shared" ref="AZ157:BB157" si="8">IFERROR(AO157/F157,"")</f>
        <v>7.9207920792079209E-2</v>
      </c>
      <c r="BA157" s="80" t="str">
        <f t="shared" si="8"/>
        <v/>
      </c>
      <c r="BB157" s="80" t="str">
        <f t="shared" si="8"/>
        <v/>
      </c>
    </row>
    <row r="158" spans="1:54" hidden="1" x14ac:dyDescent="0.25">
      <c r="A158" s="72">
        <v>2017</v>
      </c>
      <c r="B158" s="73">
        <v>6640</v>
      </c>
      <c r="C158" s="74" t="s">
        <v>426</v>
      </c>
      <c r="D158" s="74" t="s">
        <v>264</v>
      </c>
      <c r="E158" s="74" t="s">
        <v>288</v>
      </c>
      <c r="F158" s="75">
        <v>16885</v>
      </c>
      <c r="G158" s="75" t="s">
        <v>189</v>
      </c>
      <c r="H158" s="75" t="s">
        <v>189</v>
      </c>
      <c r="I158" s="75" t="s">
        <v>189</v>
      </c>
      <c r="J158" s="75">
        <v>16885</v>
      </c>
      <c r="K158" s="76">
        <v>1</v>
      </c>
      <c r="L158" s="76" t="s">
        <v>189</v>
      </c>
      <c r="M158" s="76" t="s">
        <v>189</v>
      </c>
      <c r="N158" s="76" t="s">
        <v>189</v>
      </c>
      <c r="O158" s="76">
        <v>1</v>
      </c>
      <c r="P158" s="77">
        <v>168850</v>
      </c>
      <c r="Q158" s="77" t="s">
        <v>189</v>
      </c>
      <c r="R158" s="77" t="s">
        <v>189</v>
      </c>
      <c r="S158" s="77" t="s">
        <v>189</v>
      </c>
      <c r="T158" s="77">
        <v>168850</v>
      </c>
      <c r="U158" s="78">
        <v>1</v>
      </c>
      <c r="V158" s="78" t="s">
        <v>189</v>
      </c>
      <c r="W158" s="78" t="s">
        <v>189</v>
      </c>
      <c r="X158" s="78" t="s">
        <v>189</v>
      </c>
      <c r="Y158" s="78">
        <v>1</v>
      </c>
      <c r="Z158" s="75">
        <v>30.931999999999999</v>
      </c>
      <c r="AA158" s="75" t="s">
        <v>189</v>
      </c>
      <c r="AB158" s="75" t="s">
        <v>189</v>
      </c>
      <c r="AC158" s="75" t="s">
        <v>189</v>
      </c>
      <c r="AD158" s="75">
        <v>30.931999999999999</v>
      </c>
      <c r="AE158" s="75">
        <v>406.80700000000002</v>
      </c>
      <c r="AF158" s="75" t="s">
        <v>189</v>
      </c>
      <c r="AG158" s="75" t="s">
        <v>189</v>
      </c>
      <c r="AH158" s="75" t="s">
        <v>189</v>
      </c>
      <c r="AI158" s="75">
        <v>406.80700000000002</v>
      </c>
      <c r="AJ158" s="77">
        <v>30.931999999999999</v>
      </c>
      <c r="AK158" s="77" t="s">
        <v>189</v>
      </c>
      <c r="AL158" s="77" t="s">
        <v>189</v>
      </c>
      <c r="AM158" s="77" t="s">
        <v>189</v>
      </c>
      <c r="AN158" s="77">
        <v>30.931999999999999</v>
      </c>
      <c r="AO158" s="77">
        <v>406.80700000000002</v>
      </c>
      <c r="AP158" s="77" t="s">
        <v>189</v>
      </c>
      <c r="AQ158" s="77" t="s">
        <v>189</v>
      </c>
      <c r="AR158" s="77" t="s">
        <v>189</v>
      </c>
      <c r="AS158" s="77">
        <v>406.80700000000002</v>
      </c>
      <c r="AT158" s="79">
        <v>10</v>
      </c>
      <c r="AU158" s="79" t="s">
        <v>189</v>
      </c>
      <c r="AV158" s="79" t="s">
        <v>189</v>
      </c>
      <c r="AW158" s="79" t="s">
        <v>189</v>
      </c>
      <c r="AX158" s="74" t="s">
        <v>170</v>
      </c>
    </row>
    <row r="159" spans="1:54" hidden="1" x14ac:dyDescent="0.25">
      <c r="A159" s="72">
        <v>2017</v>
      </c>
      <c r="B159" s="73">
        <v>6782</v>
      </c>
      <c r="C159" s="74" t="s">
        <v>427</v>
      </c>
      <c r="D159" s="74" t="s">
        <v>191</v>
      </c>
      <c r="E159" s="74" t="s">
        <v>192</v>
      </c>
      <c r="F159" s="75">
        <v>2825</v>
      </c>
      <c r="G159" s="75">
        <v>2348</v>
      </c>
      <c r="H159" s="75">
        <v>1130</v>
      </c>
      <c r="I159" s="75">
        <v>0</v>
      </c>
      <c r="J159" s="75">
        <v>6303</v>
      </c>
      <c r="K159" s="76">
        <v>0.3</v>
      </c>
      <c r="L159" s="76">
        <v>0.4</v>
      </c>
      <c r="M159" s="76">
        <v>0.1</v>
      </c>
      <c r="N159" s="76">
        <v>0</v>
      </c>
      <c r="O159" s="76">
        <v>0.8</v>
      </c>
      <c r="P159" s="77">
        <v>40333</v>
      </c>
      <c r="Q159" s="77">
        <v>32981</v>
      </c>
      <c r="R159" s="77">
        <v>14132</v>
      </c>
      <c r="S159" s="77">
        <v>0</v>
      </c>
      <c r="T159" s="77">
        <v>87446</v>
      </c>
      <c r="U159" s="78">
        <v>0.3</v>
      </c>
      <c r="V159" s="78">
        <v>0.4</v>
      </c>
      <c r="W159" s="78">
        <v>0.1</v>
      </c>
      <c r="X159" s="78">
        <v>0</v>
      </c>
      <c r="Y159" s="78">
        <v>0.8</v>
      </c>
      <c r="Z159" s="75">
        <v>380</v>
      </c>
      <c r="AA159" s="75">
        <v>136</v>
      </c>
      <c r="AB159" s="75">
        <v>30</v>
      </c>
      <c r="AC159" s="75">
        <v>0</v>
      </c>
      <c r="AD159" s="75">
        <v>546</v>
      </c>
      <c r="AE159" s="75">
        <v>278</v>
      </c>
      <c r="AF159" s="75">
        <v>49</v>
      </c>
      <c r="AG159" s="75">
        <v>0</v>
      </c>
      <c r="AH159" s="75">
        <v>0</v>
      </c>
      <c r="AI159" s="75">
        <v>327</v>
      </c>
      <c r="AJ159" s="77">
        <v>380</v>
      </c>
      <c r="AK159" s="77">
        <v>136</v>
      </c>
      <c r="AL159" s="77">
        <v>30</v>
      </c>
      <c r="AM159" s="77">
        <v>0</v>
      </c>
      <c r="AN159" s="77">
        <v>546</v>
      </c>
      <c r="AO159" s="77">
        <v>278</v>
      </c>
      <c r="AP159" s="77">
        <v>49</v>
      </c>
      <c r="AQ159" s="77">
        <v>0</v>
      </c>
      <c r="AR159" s="77">
        <v>0</v>
      </c>
      <c r="AS159" s="77">
        <v>327</v>
      </c>
      <c r="AT159" s="79">
        <v>14.276999999999999</v>
      </c>
      <c r="AU159" s="79">
        <v>14.064</v>
      </c>
      <c r="AV159" s="79">
        <v>12.506</v>
      </c>
      <c r="AW159" s="79">
        <v>0</v>
      </c>
      <c r="AX159" s="74" t="s">
        <v>170</v>
      </c>
    </row>
    <row r="160" spans="1:54" hidden="1" x14ac:dyDescent="0.25">
      <c r="A160" s="72">
        <v>2017</v>
      </c>
      <c r="B160" s="73">
        <v>6784</v>
      </c>
      <c r="C160" s="74" t="s">
        <v>428</v>
      </c>
      <c r="D160" s="74" t="s">
        <v>264</v>
      </c>
      <c r="E160" s="74" t="s">
        <v>288</v>
      </c>
      <c r="F160" s="75">
        <v>1259.4000000000001</v>
      </c>
      <c r="G160" s="75">
        <v>46.6</v>
      </c>
      <c r="H160" s="75" t="s">
        <v>189</v>
      </c>
      <c r="I160" s="75" t="s">
        <v>189</v>
      </c>
      <c r="J160" s="75">
        <v>1306</v>
      </c>
      <c r="K160" s="76">
        <v>0.55300000000000005</v>
      </c>
      <c r="L160" s="76">
        <v>0.06</v>
      </c>
      <c r="M160" s="76" t="s">
        <v>189</v>
      </c>
      <c r="N160" s="76" t="s">
        <v>189</v>
      </c>
      <c r="O160" s="76">
        <v>0.61299999999999999</v>
      </c>
      <c r="P160" s="77">
        <v>8709.6</v>
      </c>
      <c r="Q160" s="77">
        <v>559.20000000000005</v>
      </c>
      <c r="R160" s="77" t="s">
        <v>189</v>
      </c>
      <c r="S160" s="77" t="s">
        <v>189</v>
      </c>
      <c r="T160" s="77">
        <v>9268.7999999999993</v>
      </c>
      <c r="U160" s="78">
        <v>0.55000000000000004</v>
      </c>
      <c r="V160" s="78">
        <v>0.06</v>
      </c>
      <c r="W160" s="78" t="s">
        <v>189</v>
      </c>
      <c r="X160" s="78" t="s">
        <v>189</v>
      </c>
      <c r="Y160" s="78">
        <v>0.61</v>
      </c>
      <c r="Z160" s="75" t="s">
        <v>189</v>
      </c>
      <c r="AA160" s="75" t="s">
        <v>189</v>
      </c>
      <c r="AB160" s="75" t="s">
        <v>189</v>
      </c>
      <c r="AC160" s="75" t="s">
        <v>189</v>
      </c>
      <c r="AD160" s="75" t="s">
        <v>189</v>
      </c>
      <c r="AE160" s="75">
        <v>53.38</v>
      </c>
      <c r="AF160" s="75">
        <v>4.47</v>
      </c>
      <c r="AG160" s="75" t="s">
        <v>189</v>
      </c>
      <c r="AH160" s="75" t="s">
        <v>189</v>
      </c>
      <c r="AI160" s="75">
        <v>57.85</v>
      </c>
      <c r="AJ160" s="77" t="s">
        <v>189</v>
      </c>
      <c r="AK160" s="77" t="s">
        <v>189</v>
      </c>
      <c r="AL160" s="77" t="s">
        <v>189</v>
      </c>
      <c r="AM160" s="77" t="s">
        <v>189</v>
      </c>
      <c r="AN160" s="77" t="s">
        <v>189</v>
      </c>
      <c r="AO160" s="77">
        <v>53.38</v>
      </c>
      <c r="AP160" s="77">
        <v>4.47</v>
      </c>
      <c r="AQ160" s="77" t="s">
        <v>189</v>
      </c>
      <c r="AR160" s="77" t="s">
        <v>189</v>
      </c>
      <c r="AS160" s="77">
        <v>57.85</v>
      </c>
      <c r="AT160" s="79">
        <v>6.92</v>
      </c>
      <c r="AU160" s="79">
        <v>12</v>
      </c>
      <c r="AV160" s="79" t="s">
        <v>189</v>
      </c>
      <c r="AW160" s="79" t="s">
        <v>189</v>
      </c>
      <c r="AX160" s="74" t="s">
        <v>170</v>
      </c>
    </row>
    <row r="161" spans="1:54" x14ac:dyDescent="0.25">
      <c r="A161" s="72">
        <v>2017</v>
      </c>
      <c r="B161" s="73">
        <v>6909</v>
      </c>
      <c r="C161" s="74" t="s">
        <v>429</v>
      </c>
      <c r="D161" s="74" t="s">
        <v>295</v>
      </c>
      <c r="E161" s="74" t="s">
        <v>430</v>
      </c>
      <c r="F161" s="75">
        <v>586</v>
      </c>
      <c r="G161" s="75" t="s">
        <v>189</v>
      </c>
      <c r="H161" s="75" t="s">
        <v>189</v>
      </c>
      <c r="I161" s="75" t="s">
        <v>189</v>
      </c>
      <c r="J161" s="75">
        <v>586</v>
      </c>
      <c r="K161" s="76">
        <v>0.1</v>
      </c>
      <c r="L161" s="76" t="s">
        <v>189</v>
      </c>
      <c r="M161" s="76" t="s">
        <v>189</v>
      </c>
      <c r="N161" s="76" t="s">
        <v>189</v>
      </c>
      <c r="O161" s="76">
        <v>0.1</v>
      </c>
      <c r="P161" s="77">
        <v>8790</v>
      </c>
      <c r="Q161" s="77" t="s">
        <v>189</v>
      </c>
      <c r="R161" s="77" t="s">
        <v>189</v>
      </c>
      <c r="S161" s="77" t="s">
        <v>189</v>
      </c>
      <c r="T161" s="77">
        <v>8790</v>
      </c>
      <c r="U161" s="78">
        <v>0.1</v>
      </c>
      <c r="V161" s="78" t="s">
        <v>189</v>
      </c>
      <c r="W161" s="78" t="s">
        <v>189</v>
      </c>
      <c r="X161" s="78" t="s">
        <v>189</v>
      </c>
      <c r="Y161" s="78">
        <v>0.1</v>
      </c>
      <c r="Z161" s="75">
        <v>460.34399999999999</v>
      </c>
      <c r="AA161" s="75" t="s">
        <v>189</v>
      </c>
      <c r="AB161" s="75" t="s">
        <v>189</v>
      </c>
      <c r="AC161" s="75" t="s">
        <v>189</v>
      </c>
      <c r="AD161" s="75">
        <v>460.34399999999999</v>
      </c>
      <c r="AE161" s="75">
        <v>0</v>
      </c>
      <c r="AF161" s="75" t="s">
        <v>189</v>
      </c>
      <c r="AG161" s="75" t="s">
        <v>189</v>
      </c>
      <c r="AH161" s="75" t="s">
        <v>189</v>
      </c>
      <c r="AI161" s="75">
        <v>0</v>
      </c>
      <c r="AJ161" s="77">
        <v>460.34399999999999</v>
      </c>
      <c r="AK161" s="77" t="s">
        <v>189</v>
      </c>
      <c r="AL161" s="77" t="s">
        <v>189</v>
      </c>
      <c r="AM161" s="77" t="s">
        <v>189</v>
      </c>
      <c r="AN161" s="77">
        <v>460.34399999999999</v>
      </c>
      <c r="AO161" s="77">
        <v>0</v>
      </c>
      <c r="AP161" s="77" t="s">
        <v>189</v>
      </c>
      <c r="AQ161" s="77" t="s">
        <v>189</v>
      </c>
      <c r="AR161" s="77" t="s">
        <v>189</v>
      </c>
      <c r="AS161" s="77">
        <v>0</v>
      </c>
      <c r="AT161" s="79">
        <v>15</v>
      </c>
      <c r="AU161" s="79" t="s">
        <v>189</v>
      </c>
      <c r="AV161" s="79" t="s">
        <v>189</v>
      </c>
      <c r="AW161" s="79" t="s">
        <v>189</v>
      </c>
      <c r="AX161" s="74" t="s">
        <v>170</v>
      </c>
      <c r="AZ161" s="80">
        <f t="shared" ref="AZ161:BB161" si="9">IFERROR(AO161/F161,"")</f>
        <v>0</v>
      </c>
      <c r="BA161" s="80" t="str">
        <f t="shared" si="9"/>
        <v/>
      </c>
      <c r="BB161" s="80" t="str">
        <f t="shared" si="9"/>
        <v/>
      </c>
    </row>
    <row r="162" spans="1:54" hidden="1" x14ac:dyDescent="0.25">
      <c r="A162" s="72">
        <v>2017</v>
      </c>
      <c r="B162" s="73">
        <v>7004</v>
      </c>
      <c r="C162" s="74" t="s">
        <v>431</v>
      </c>
      <c r="D162" s="74" t="s">
        <v>321</v>
      </c>
      <c r="E162" s="74" t="s">
        <v>213</v>
      </c>
      <c r="F162" s="75">
        <v>2758</v>
      </c>
      <c r="G162" s="75">
        <v>13125</v>
      </c>
      <c r="H162" s="75" t="s">
        <v>189</v>
      </c>
      <c r="I162" s="75" t="s">
        <v>189</v>
      </c>
      <c r="J162" s="75">
        <v>15883</v>
      </c>
      <c r="K162" s="76">
        <v>1</v>
      </c>
      <c r="L162" s="76">
        <v>2</v>
      </c>
      <c r="M162" s="76" t="s">
        <v>189</v>
      </c>
      <c r="N162" s="76" t="s">
        <v>189</v>
      </c>
      <c r="O162" s="76">
        <v>3</v>
      </c>
      <c r="P162" s="77">
        <v>38863</v>
      </c>
      <c r="Q162" s="77">
        <v>91874</v>
      </c>
      <c r="R162" s="77" t="s">
        <v>189</v>
      </c>
      <c r="S162" s="77" t="s">
        <v>189</v>
      </c>
      <c r="T162" s="77">
        <v>130737</v>
      </c>
      <c r="U162" s="78">
        <v>1</v>
      </c>
      <c r="V162" s="78">
        <v>2</v>
      </c>
      <c r="W162" s="78" t="s">
        <v>189</v>
      </c>
      <c r="X162" s="78" t="s">
        <v>189</v>
      </c>
      <c r="Y162" s="78">
        <v>3</v>
      </c>
      <c r="Z162" s="75">
        <v>653</v>
      </c>
      <c r="AA162" s="75">
        <v>836</v>
      </c>
      <c r="AB162" s="75" t="s">
        <v>189</v>
      </c>
      <c r="AC162" s="75" t="s">
        <v>189</v>
      </c>
      <c r="AD162" s="75">
        <v>1489</v>
      </c>
      <c r="AE162" s="75" t="s">
        <v>189</v>
      </c>
      <c r="AF162" s="75" t="s">
        <v>189</v>
      </c>
      <c r="AG162" s="75" t="s">
        <v>189</v>
      </c>
      <c r="AH162" s="75" t="s">
        <v>189</v>
      </c>
      <c r="AI162" s="75" t="s">
        <v>189</v>
      </c>
      <c r="AJ162" s="77">
        <v>653</v>
      </c>
      <c r="AK162" s="77">
        <v>836</v>
      </c>
      <c r="AL162" s="77" t="s">
        <v>189</v>
      </c>
      <c r="AM162" s="77" t="s">
        <v>189</v>
      </c>
      <c r="AN162" s="77">
        <v>1489</v>
      </c>
      <c r="AO162" s="77" t="s">
        <v>189</v>
      </c>
      <c r="AP162" s="77" t="s">
        <v>189</v>
      </c>
      <c r="AQ162" s="77" t="s">
        <v>189</v>
      </c>
      <c r="AR162" s="77" t="s">
        <v>189</v>
      </c>
      <c r="AS162" s="77" t="s">
        <v>189</v>
      </c>
      <c r="AT162" s="79">
        <v>18</v>
      </c>
      <c r="AU162" s="79">
        <v>7</v>
      </c>
      <c r="AV162" s="79" t="s">
        <v>189</v>
      </c>
      <c r="AW162" s="79" t="s">
        <v>189</v>
      </c>
      <c r="AX162" s="74" t="s">
        <v>170</v>
      </c>
    </row>
    <row r="163" spans="1:54" x14ac:dyDescent="0.25">
      <c r="A163" s="72">
        <v>2017</v>
      </c>
      <c r="B163" s="73">
        <v>7140</v>
      </c>
      <c r="C163" s="74" t="s">
        <v>432</v>
      </c>
      <c r="D163" s="74" t="s">
        <v>207</v>
      </c>
      <c r="E163" s="74" t="s">
        <v>197</v>
      </c>
      <c r="F163" s="75">
        <v>94119.486999999994</v>
      </c>
      <c r="G163" s="75">
        <v>281256.00300000003</v>
      </c>
      <c r="H163" s="75" t="s">
        <v>189</v>
      </c>
      <c r="I163" s="75" t="s">
        <v>189</v>
      </c>
      <c r="J163" s="75">
        <v>375375.49</v>
      </c>
      <c r="K163" s="76">
        <v>51.085000000000001</v>
      </c>
      <c r="L163" s="76">
        <v>100.10599999999999</v>
      </c>
      <c r="M163" s="76" t="s">
        <v>189</v>
      </c>
      <c r="N163" s="76" t="s">
        <v>189</v>
      </c>
      <c r="O163" s="76">
        <v>151.191</v>
      </c>
      <c r="P163" s="77">
        <v>705106</v>
      </c>
      <c r="Q163" s="77">
        <v>2971698</v>
      </c>
      <c r="R163" s="77" t="s">
        <v>189</v>
      </c>
      <c r="S163" s="77" t="s">
        <v>189</v>
      </c>
      <c r="T163" s="77">
        <v>3676804</v>
      </c>
      <c r="U163" s="78">
        <v>24.87</v>
      </c>
      <c r="V163" s="78">
        <v>65.8</v>
      </c>
      <c r="W163" s="78" t="s">
        <v>189</v>
      </c>
      <c r="X163" s="78" t="s">
        <v>189</v>
      </c>
      <c r="Y163" s="78">
        <v>90.67</v>
      </c>
      <c r="Z163" s="75">
        <v>8651.8870000000006</v>
      </c>
      <c r="AA163" s="75">
        <v>10831.324000000001</v>
      </c>
      <c r="AB163" s="75" t="s">
        <v>189</v>
      </c>
      <c r="AC163" s="75" t="s">
        <v>189</v>
      </c>
      <c r="AD163" s="75">
        <v>19483.210999999999</v>
      </c>
      <c r="AE163" s="75">
        <v>9799.4410000000007</v>
      </c>
      <c r="AF163" s="75">
        <v>8620.8889999999992</v>
      </c>
      <c r="AG163" s="75" t="s">
        <v>189</v>
      </c>
      <c r="AH163" s="75" t="s">
        <v>189</v>
      </c>
      <c r="AI163" s="75">
        <v>18420.330000000002</v>
      </c>
      <c r="AJ163" s="77">
        <v>135351.51300000001</v>
      </c>
      <c r="AK163" s="77">
        <v>262028.71400000001</v>
      </c>
      <c r="AL163" s="77" t="s">
        <v>189</v>
      </c>
      <c r="AM163" s="77" t="s">
        <v>189</v>
      </c>
      <c r="AN163" s="77">
        <v>397380.22700000001</v>
      </c>
      <c r="AO163" s="77">
        <v>163395.755</v>
      </c>
      <c r="AP163" s="77">
        <v>203963.06400000001</v>
      </c>
      <c r="AQ163" s="77" t="s">
        <v>189</v>
      </c>
      <c r="AR163" s="77" t="s">
        <v>189</v>
      </c>
      <c r="AS163" s="77">
        <v>367358.81900000002</v>
      </c>
      <c r="AT163" s="79">
        <v>12</v>
      </c>
      <c r="AU163" s="79">
        <v>12</v>
      </c>
      <c r="AV163" s="79" t="s">
        <v>189</v>
      </c>
      <c r="AW163" s="79" t="s">
        <v>189</v>
      </c>
      <c r="AX163" s="74" t="s">
        <v>433</v>
      </c>
      <c r="AZ163" s="80">
        <f t="shared" ref="AZ163:BB164" si="10">IFERROR(AO163/F163,"")</f>
        <v>1.7360459582615448</v>
      </c>
      <c r="BA163" s="80">
        <f t="shared" si="10"/>
        <v>0.72518652695210206</v>
      </c>
      <c r="BB163" s="80" t="str">
        <f t="shared" si="10"/>
        <v/>
      </c>
    </row>
    <row r="164" spans="1:54" x14ac:dyDescent="0.25">
      <c r="A164" s="72">
        <v>2017</v>
      </c>
      <c r="B164" s="73">
        <v>7264</v>
      </c>
      <c r="C164" s="74" t="s">
        <v>434</v>
      </c>
      <c r="D164" s="74" t="s">
        <v>295</v>
      </c>
      <c r="E164" s="74" t="s">
        <v>296</v>
      </c>
      <c r="F164" s="75">
        <v>20</v>
      </c>
      <c r="G164" s="75">
        <v>132</v>
      </c>
      <c r="H164" s="75">
        <v>0</v>
      </c>
      <c r="I164" s="75">
        <v>0</v>
      </c>
      <c r="J164" s="75">
        <v>152</v>
      </c>
      <c r="K164" s="76">
        <v>2E-3</v>
      </c>
      <c r="L164" s="76">
        <v>7.2960000000000003</v>
      </c>
      <c r="M164" s="76">
        <v>0</v>
      </c>
      <c r="N164" s="76">
        <v>0</v>
      </c>
      <c r="O164" s="76">
        <v>7.298</v>
      </c>
      <c r="P164" s="77">
        <v>390</v>
      </c>
      <c r="Q164" s="77">
        <v>1631</v>
      </c>
      <c r="R164" s="77">
        <v>0</v>
      </c>
      <c r="S164" s="77">
        <v>0</v>
      </c>
      <c r="T164" s="77">
        <v>2021</v>
      </c>
      <c r="U164" s="78">
        <v>2E-3</v>
      </c>
      <c r="V164" s="78">
        <v>7.2960000000000003</v>
      </c>
      <c r="W164" s="78">
        <v>0</v>
      </c>
      <c r="X164" s="78">
        <v>0</v>
      </c>
      <c r="Y164" s="78">
        <v>7.298</v>
      </c>
      <c r="Z164" s="75">
        <v>1.3</v>
      </c>
      <c r="AA164" s="75" t="s">
        <v>189</v>
      </c>
      <c r="AB164" s="75" t="s">
        <v>189</v>
      </c>
      <c r="AC164" s="75" t="s">
        <v>189</v>
      </c>
      <c r="AD164" s="75">
        <v>1.3</v>
      </c>
      <c r="AE164" s="75">
        <v>11.7</v>
      </c>
      <c r="AF164" s="75">
        <v>6</v>
      </c>
      <c r="AG164" s="75" t="s">
        <v>189</v>
      </c>
      <c r="AH164" s="75" t="s">
        <v>189</v>
      </c>
      <c r="AI164" s="75">
        <v>17.7</v>
      </c>
      <c r="AJ164" s="77">
        <v>1.3</v>
      </c>
      <c r="AK164" s="77" t="s">
        <v>189</v>
      </c>
      <c r="AL164" s="77" t="s">
        <v>189</v>
      </c>
      <c r="AM164" s="77" t="s">
        <v>189</v>
      </c>
      <c r="AN164" s="77">
        <v>1.3</v>
      </c>
      <c r="AO164" s="77">
        <v>11.7</v>
      </c>
      <c r="AP164" s="77">
        <v>6</v>
      </c>
      <c r="AQ164" s="77" t="s">
        <v>189</v>
      </c>
      <c r="AR164" s="77" t="s">
        <v>189</v>
      </c>
      <c r="AS164" s="77">
        <v>17.7</v>
      </c>
      <c r="AT164" s="79">
        <v>20</v>
      </c>
      <c r="AU164" s="79">
        <v>12.367000000000001</v>
      </c>
      <c r="AV164" s="79" t="s">
        <v>189</v>
      </c>
      <c r="AW164" s="79" t="s">
        <v>189</v>
      </c>
      <c r="AX164" s="74" t="s">
        <v>170</v>
      </c>
      <c r="AZ164" s="80">
        <f t="shared" si="10"/>
        <v>0.58499999999999996</v>
      </c>
      <c r="BA164" s="80">
        <f t="shared" si="10"/>
        <v>4.5454545454545456E-2</v>
      </c>
      <c r="BB164" s="80" t="str">
        <f t="shared" si="10"/>
        <v/>
      </c>
    </row>
    <row r="165" spans="1:54" hidden="1" x14ac:dyDescent="0.25">
      <c r="A165" s="72">
        <v>2017</v>
      </c>
      <c r="B165" s="73">
        <v>7292</v>
      </c>
      <c r="C165" s="74" t="s">
        <v>435</v>
      </c>
      <c r="D165" s="74" t="s">
        <v>191</v>
      </c>
      <c r="E165" s="74" t="s">
        <v>192</v>
      </c>
      <c r="F165" s="75">
        <v>139.97999999999999</v>
      </c>
      <c r="G165" s="75">
        <v>649.22</v>
      </c>
      <c r="H165" s="75">
        <v>93.37</v>
      </c>
      <c r="I165" s="75" t="s">
        <v>189</v>
      </c>
      <c r="J165" s="75">
        <v>882.57</v>
      </c>
      <c r="K165" s="76">
        <v>7.0000000000000007E-2</v>
      </c>
      <c r="L165" s="76">
        <v>0.13</v>
      </c>
      <c r="M165" s="76">
        <v>0.08</v>
      </c>
      <c r="N165" s="76" t="s">
        <v>189</v>
      </c>
      <c r="O165" s="76">
        <v>0.28000000000000003</v>
      </c>
      <c r="P165" s="77">
        <v>1399.81</v>
      </c>
      <c r="Q165" s="77">
        <v>6492.24</v>
      </c>
      <c r="R165" s="77">
        <v>933.74</v>
      </c>
      <c r="S165" s="77" t="s">
        <v>189</v>
      </c>
      <c r="T165" s="77">
        <v>8825.7900000000009</v>
      </c>
      <c r="U165" s="78">
        <v>7.0000000000000007E-2</v>
      </c>
      <c r="V165" s="78">
        <v>0.13</v>
      </c>
      <c r="W165" s="78">
        <v>0.08</v>
      </c>
      <c r="X165" s="78" t="s">
        <v>189</v>
      </c>
      <c r="Y165" s="78">
        <v>0.28000000000000003</v>
      </c>
      <c r="Z165" s="75">
        <v>14.69</v>
      </c>
      <c r="AA165" s="75">
        <v>67</v>
      </c>
      <c r="AB165" s="75">
        <v>4.67</v>
      </c>
      <c r="AC165" s="75" t="s">
        <v>189</v>
      </c>
      <c r="AD165" s="75">
        <v>86.36</v>
      </c>
      <c r="AE165" s="75">
        <v>6.34</v>
      </c>
      <c r="AF165" s="75">
        <v>29.37</v>
      </c>
      <c r="AG165" s="75">
        <v>3.96</v>
      </c>
      <c r="AH165" s="75" t="s">
        <v>189</v>
      </c>
      <c r="AI165" s="75">
        <v>39.67</v>
      </c>
      <c r="AJ165" s="77">
        <v>14.69</v>
      </c>
      <c r="AK165" s="77">
        <v>67</v>
      </c>
      <c r="AL165" s="77">
        <v>4.67</v>
      </c>
      <c r="AM165" s="77" t="s">
        <v>189</v>
      </c>
      <c r="AN165" s="77">
        <v>86.36</v>
      </c>
      <c r="AO165" s="77">
        <v>6.34</v>
      </c>
      <c r="AP165" s="77">
        <v>29.37</v>
      </c>
      <c r="AQ165" s="77">
        <v>3.96</v>
      </c>
      <c r="AR165" s="77" t="s">
        <v>189</v>
      </c>
      <c r="AS165" s="77">
        <v>39.67</v>
      </c>
      <c r="AT165" s="79">
        <v>10</v>
      </c>
      <c r="AU165" s="79">
        <v>10</v>
      </c>
      <c r="AV165" s="79">
        <v>10</v>
      </c>
      <c r="AW165" s="79" t="s">
        <v>189</v>
      </c>
      <c r="AX165" s="74" t="s">
        <v>170</v>
      </c>
    </row>
    <row r="166" spans="1:54" ht="26.25" hidden="1" x14ac:dyDescent="0.25">
      <c r="A166" s="72">
        <v>2017</v>
      </c>
      <c r="B166" s="73">
        <v>7294</v>
      </c>
      <c r="C166" s="74" t="s">
        <v>436</v>
      </c>
      <c r="D166" s="74" t="s">
        <v>199</v>
      </c>
      <c r="E166" s="74" t="s">
        <v>278</v>
      </c>
      <c r="F166" s="75">
        <v>11187.8</v>
      </c>
      <c r="G166" s="75">
        <v>7750.9</v>
      </c>
      <c r="H166" s="75" t="s">
        <v>189</v>
      </c>
      <c r="I166" s="75" t="s">
        <v>189</v>
      </c>
      <c r="J166" s="75">
        <v>18938.7</v>
      </c>
      <c r="K166" s="76">
        <v>0.498</v>
      </c>
      <c r="L166" s="76">
        <v>1.5</v>
      </c>
      <c r="M166" s="76" t="s">
        <v>189</v>
      </c>
      <c r="N166" s="76" t="s">
        <v>189</v>
      </c>
      <c r="O166" s="76">
        <v>1.998</v>
      </c>
      <c r="P166" s="77">
        <v>18868.3</v>
      </c>
      <c r="Q166" s="77">
        <v>57461.2</v>
      </c>
      <c r="R166" s="77" t="s">
        <v>189</v>
      </c>
      <c r="S166" s="77" t="s">
        <v>189</v>
      </c>
      <c r="T166" s="77">
        <v>76329.5</v>
      </c>
      <c r="U166" s="78">
        <v>0.498</v>
      </c>
      <c r="V166" s="78">
        <v>1.5449999999999999</v>
      </c>
      <c r="W166" s="78" t="s">
        <v>189</v>
      </c>
      <c r="X166" s="78" t="s">
        <v>189</v>
      </c>
      <c r="Y166" s="78">
        <v>2.0430000000000001</v>
      </c>
      <c r="Z166" s="75">
        <v>1157</v>
      </c>
      <c r="AA166" s="75">
        <v>719.5</v>
      </c>
      <c r="AB166" s="75" t="s">
        <v>189</v>
      </c>
      <c r="AC166" s="75" t="s">
        <v>189</v>
      </c>
      <c r="AD166" s="75">
        <v>1876.5</v>
      </c>
      <c r="AE166" s="75">
        <v>40.270000000000003</v>
      </c>
      <c r="AF166" s="75">
        <v>105.82599999999999</v>
      </c>
      <c r="AG166" s="75" t="s">
        <v>189</v>
      </c>
      <c r="AH166" s="75" t="s">
        <v>189</v>
      </c>
      <c r="AI166" s="75">
        <v>146.096</v>
      </c>
      <c r="AJ166" s="77">
        <v>1157</v>
      </c>
      <c r="AK166" s="77">
        <v>719.5</v>
      </c>
      <c r="AL166" s="77" t="s">
        <v>189</v>
      </c>
      <c r="AM166" s="77" t="s">
        <v>189</v>
      </c>
      <c r="AN166" s="77">
        <v>1876.5</v>
      </c>
      <c r="AO166" s="77">
        <v>40.270000000000003</v>
      </c>
      <c r="AP166" s="77">
        <v>105.82599999999999</v>
      </c>
      <c r="AQ166" s="77" t="s">
        <v>189</v>
      </c>
      <c r="AR166" s="77" t="s">
        <v>189</v>
      </c>
      <c r="AS166" s="77">
        <v>146.096</v>
      </c>
      <c r="AT166" s="79">
        <v>1.6870000000000001</v>
      </c>
      <c r="AU166" s="79">
        <v>7.4130000000000003</v>
      </c>
      <c r="AV166" s="79" t="s">
        <v>189</v>
      </c>
      <c r="AW166" s="79" t="s">
        <v>189</v>
      </c>
      <c r="AX166" s="74" t="s">
        <v>437</v>
      </c>
    </row>
    <row r="167" spans="1:54" hidden="1" x14ac:dyDescent="0.25">
      <c r="A167" s="72">
        <v>2017</v>
      </c>
      <c r="B167" s="73">
        <v>7300</v>
      </c>
      <c r="C167" s="74" t="s">
        <v>438</v>
      </c>
      <c r="D167" s="74" t="s">
        <v>339</v>
      </c>
      <c r="E167" s="74" t="s">
        <v>401</v>
      </c>
      <c r="F167" s="75">
        <v>59</v>
      </c>
      <c r="G167" s="75">
        <v>838</v>
      </c>
      <c r="H167" s="75">
        <v>0</v>
      </c>
      <c r="I167" s="75">
        <v>0</v>
      </c>
      <c r="J167" s="75">
        <v>897</v>
      </c>
      <c r="K167" s="76">
        <v>0.02</v>
      </c>
      <c r="L167" s="76">
        <v>0.17</v>
      </c>
      <c r="M167" s="76">
        <v>0</v>
      </c>
      <c r="N167" s="76">
        <v>0</v>
      </c>
      <c r="O167" s="76">
        <v>0.19</v>
      </c>
      <c r="P167" s="77">
        <v>670</v>
      </c>
      <c r="Q167" s="77">
        <v>10681</v>
      </c>
      <c r="R167" s="77">
        <v>0</v>
      </c>
      <c r="S167" s="77">
        <v>0</v>
      </c>
      <c r="T167" s="77">
        <v>11351</v>
      </c>
      <c r="U167" s="78">
        <v>0.02</v>
      </c>
      <c r="V167" s="78">
        <v>0.18</v>
      </c>
      <c r="W167" s="78">
        <v>0</v>
      </c>
      <c r="X167" s="78">
        <v>0</v>
      </c>
      <c r="Y167" s="78">
        <v>0.2</v>
      </c>
      <c r="Z167" s="75">
        <v>14</v>
      </c>
      <c r="AA167" s="75">
        <v>52</v>
      </c>
      <c r="AB167" s="75">
        <v>0</v>
      </c>
      <c r="AC167" s="75">
        <v>0</v>
      </c>
      <c r="AD167" s="75">
        <v>66</v>
      </c>
      <c r="AE167" s="75">
        <v>24</v>
      </c>
      <c r="AF167" s="75">
        <v>33</v>
      </c>
      <c r="AG167" s="75">
        <v>0</v>
      </c>
      <c r="AH167" s="75">
        <v>0</v>
      </c>
      <c r="AI167" s="75">
        <v>57</v>
      </c>
      <c r="AJ167" s="77">
        <v>14</v>
      </c>
      <c r="AK167" s="77">
        <v>52</v>
      </c>
      <c r="AL167" s="77">
        <v>0</v>
      </c>
      <c r="AM167" s="77">
        <v>0</v>
      </c>
      <c r="AN167" s="77">
        <v>66</v>
      </c>
      <c r="AO167" s="77">
        <v>24</v>
      </c>
      <c r="AP167" s="77">
        <v>33</v>
      </c>
      <c r="AQ167" s="77">
        <v>0</v>
      </c>
      <c r="AR167" s="77">
        <v>0</v>
      </c>
      <c r="AS167" s="77">
        <v>57</v>
      </c>
      <c r="AT167" s="79">
        <v>11.3</v>
      </c>
      <c r="AU167" s="79">
        <v>12.7</v>
      </c>
      <c r="AV167" s="79">
        <v>0</v>
      </c>
      <c r="AW167" s="79">
        <v>0</v>
      </c>
      <c r="AX167" s="74" t="s">
        <v>170</v>
      </c>
    </row>
    <row r="168" spans="1:54" hidden="1" x14ac:dyDescent="0.25">
      <c r="A168" s="72">
        <v>2017</v>
      </c>
      <c r="B168" s="73">
        <v>7353</v>
      </c>
      <c r="C168" s="74" t="s">
        <v>439</v>
      </c>
      <c r="D168" s="74" t="s">
        <v>440</v>
      </c>
      <c r="E168" s="74" t="s">
        <v>441</v>
      </c>
      <c r="F168" s="75">
        <v>325</v>
      </c>
      <c r="G168" s="75" t="s">
        <v>189</v>
      </c>
      <c r="H168" s="75" t="s">
        <v>189</v>
      </c>
      <c r="I168" s="75" t="s">
        <v>189</v>
      </c>
      <c r="J168" s="75">
        <v>325</v>
      </c>
      <c r="K168" s="76" t="s">
        <v>189</v>
      </c>
      <c r="L168" s="76" t="s">
        <v>189</v>
      </c>
      <c r="M168" s="76" t="s">
        <v>189</v>
      </c>
      <c r="N168" s="76" t="s">
        <v>189</v>
      </c>
      <c r="O168" s="76" t="s">
        <v>189</v>
      </c>
      <c r="P168" s="77">
        <v>2675</v>
      </c>
      <c r="Q168" s="77" t="s">
        <v>189</v>
      </c>
      <c r="R168" s="77" t="s">
        <v>189</v>
      </c>
      <c r="S168" s="77" t="s">
        <v>189</v>
      </c>
      <c r="T168" s="77">
        <v>2675</v>
      </c>
      <c r="U168" s="78">
        <v>0.66900000000000004</v>
      </c>
      <c r="V168" s="78" t="s">
        <v>189</v>
      </c>
      <c r="W168" s="78" t="s">
        <v>189</v>
      </c>
      <c r="X168" s="78" t="s">
        <v>189</v>
      </c>
      <c r="Y168" s="78">
        <v>0.66900000000000004</v>
      </c>
      <c r="Z168" s="75">
        <v>0</v>
      </c>
      <c r="AA168" s="75" t="s">
        <v>189</v>
      </c>
      <c r="AB168" s="75" t="s">
        <v>189</v>
      </c>
      <c r="AC168" s="75" t="s">
        <v>189</v>
      </c>
      <c r="AD168" s="75">
        <v>0</v>
      </c>
      <c r="AE168" s="75">
        <v>26</v>
      </c>
      <c r="AF168" s="75" t="s">
        <v>189</v>
      </c>
      <c r="AG168" s="75" t="s">
        <v>189</v>
      </c>
      <c r="AH168" s="75" t="s">
        <v>189</v>
      </c>
      <c r="AI168" s="75">
        <v>26</v>
      </c>
      <c r="AJ168" s="77">
        <v>46.555</v>
      </c>
      <c r="AK168" s="77" t="s">
        <v>189</v>
      </c>
      <c r="AL168" s="77" t="s">
        <v>189</v>
      </c>
      <c r="AM168" s="77" t="s">
        <v>189</v>
      </c>
      <c r="AN168" s="77">
        <v>46.555</v>
      </c>
      <c r="AO168" s="77">
        <v>128.94999999999999</v>
      </c>
      <c r="AP168" s="77" t="s">
        <v>189</v>
      </c>
      <c r="AQ168" s="77" t="s">
        <v>189</v>
      </c>
      <c r="AR168" s="77" t="s">
        <v>189</v>
      </c>
      <c r="AS168" s="77">
        <v>128.94999999999999</v>
      </c>
      <c r="AT168" s="79">
        <v>5</v>
      </c>
      <c r="AU168" s="79" t="s">
        <v>189</v>
      </c>
      <c r="AV168" s="79" t="s">
        <v>189</v>
      </c>
      <c r="AW168" s="79" t="s">
        <v>189</v>
      </c>
      <c r="AX168" s="74" t="s">
        <v>170</v>
      </c>
    </row>
    <row r="169" spans="1:54" hidden="1" x14ac:dyDescent="0.25">
      <c r="A169" s="72">
        <v>2017</v>
      </c>
      <c r="B169" s="73">
        <v>7411</v>
      </c>
      <c r="C169" s="74" t="s">
        <v>442</v>
      </c>
      <c r="D169" s="74" t="s">
        <v>282</v>
      </c>
      <c r="E169" s="74" t="s">
        <v>204</v>
      </c>
      <c r="F169" s="75">
        <v>5.0620000000000003</v>
      </c>
      <c r="G169" s="75">
        <v>73.100999999999999</v>
      </c>
      <c r="H169" s="75">
        <v>15.494999999999999</v>
      </c>
      <c r="I169" s="75" t="s">
        <v>189</v>
      </c>
      <c r="J169" s="75">
        <v>93.658000000000001</v>
      </c>
      <c r="K169" s="76">
        <v>1E-3</v>
      </c>
      <c r="L169" s="76">
        <v>0.02</v>
      </c>
      <c r="M169" s="76">
        <v>3.0000000000000001E-3</v>
      </c>
      <c r="N169" s="76" t="s">
        <v>189</v>
      </c>
      <c r="O169" s="76">
        <v>2.4E-2</v>
      </c>
      <c r="P169" s="77">
        <v>75.936999999999998</v>
      </c>
      <c r="Q169" s="77">
        <v>1258.0260000000001</v>
      </c>
      <c r="R169" s="77">
        <v>279.40199999999999</v>
      </c>
      <c r="S169" s="77" t="s">
        <v>189</v>
      </c>
      <c r="T169" s="77">
        <v>1613.365</v>
      </c>
      <c r="U169" s="78">
        <v>1E-3</v>
      </c>
      <c r="V169" s="78">
        <v>0.02</v>
      </c>
      <c r="W169" s="78">
        <v>3.0000000000000001E-3</v>
      </c>
      <c r="X169" s="78" t="s">
        <v>189</v>
      </c>
      <c r="Y169" s="78">
        <v>2.4E-2</v>
      </c>
      <c r="Z169" s="75">
        <v>0.6</v>
      </c>
      <c r="AA169" s="75">
        <v>9.0299999999999994</v>
      </c>
      <c r="AB169" s="75">
        <v>1.167</v>
      </c>
      <c r="AC169" s="75" t="s">
        <v>189</v>
      </c>
      <c r="AD169" s="75">
        <v>10.797000000000001</v>
      </c>
      <c r="AE169" s="75">
        <v>0.73299999999999998</v>
      </c>
      <c r="AF169" s="75">
        <v>1.494</v>
      </c>
      <c r="AG169" s="75">
        <v>0.56000000000000005</v>
      </c>
      <c r="AH169" s="75" t="s">
        <v>189</v>
      </c>
      <c r="AI169" s="75">
        <v>2.7869999999999999</v>
      </c>
      <c r="AJ169" s="77">
        <v>0.6</v>
      </c>
      <c r="AK169" s="77">
        <v>9.0299999999999994</v>
      </c>
      <c r="AL169" s="77">
        <v>1.167</v>
      </c>
      <c r="AM169" s="77" t="s">
        <v>189</v>
      </c>
      <c r="AN169" s="77">
        <v>10.797000000000001</v>
      </c>
      <c r="AO169" s="77">
        <v>0.73299999999999998</v>
      </c>
      <c r="AP169" s="77">
        <v>1.494</v>
      </c>
      <c r="AQ169" s="77">
        <v>0.56000000000000005</v>
      </c>
      <c r="AR169" s="77" t="s">
        <v>189</v>
      </c>
      <c r="AS169" s="77">
        <v>2.7869999999999999</v>
      </c>
      <c r="AT169" s="79">
        <v>15.000999999999999</v>
      </c>
      <c r="AU169" s="79">
        <v>17.209</v>
      </c>
      <c r="AV169" s="79">
        <v>18.032</v>
      </c>
      <c r="AW169" s="79" t="s">
        <v>189</v>
      </c>
      <c r="AX169" s="74" t="s">
        <v>170</v>
      </c>
    </row>
    <row r="170" spans="1:54" hidden="1" x14ac:dyDescent="0.25">
      <c r="A170" s="72">
        <v>2017</v>
      </c>
      <c r="B170" s="73">
        <v>7443</v>
      </c>
      <c r="C170" s="74" t="s">
        <v>443</v>
      </c>
      <c r="D170" s="74" t="s">
        <v>203</v>
      </c>
      <c r="E170" s="74" t="s">
        <v>192</v>
      </c>
      <c r="F170" s="75">
        <v>0.82</v>
      </c>
      <c r="G170" s="75">
        <v>18.97</v>
      </c>
      <c r="H170" s="75" t="s">
        <v>189</v>
      </c>
      <c r="I170" s="75" t="s">
        <v>189</v>
      </c>
      <c r="J170" s="75">
        <v>19.79</v>
      </c>
      <c r="K170" s="76">
        <v>0</v>
      </c>
      <c r="L170" s="76" t="s">
        <v>189</v>
      </c>
      <c r="M170" s="76" t="s">
        <v>189</v>
      </c>
      <c r="N170" s="76" t="s">
        <v>189</v>
      </c>
      <c r="O170" s="76">
        <v>0</v>
      </c>
      <c r="P170" s="77">
        <v>32</v>
      </c>
      <c r="Q170" s="77">
        <v>379.34</v>
      </c>
      <c r="R170" s="77" t="s">
        <v>189</v>
      </c>
      <c r="S170" s="77" t="s">
        <v>189</v>
      </c>
      <c r="T170" s="77">
        <v>411.34</v>
      </c>
      <c r="U170" s="78" t="s">
        <v>189</v>
      </c>
      <c r="V170" s="78" t="s">
        <v>189</v>
      </c>
      <c r="W170" s="78" t="s">
        <v>189</v>
      </c>
      <c r="X170" s="78" t="s">
        <v>189</v>
      </c>
      <c r="Y170" s="78" t="s">
        <v>189</v>
      </c>
      <c r="Z170" s="75">
        <v>2</v>
      </c>
      <c r="AA170" s="75" t="s">
        <v>189</v>
      </c>
      <c r="AB170" s="75" t="s">
        <v>189</v>
      </c>
      <c r="AC170" s="75" t="s">
        <v>189</v>
      </c>
      <c r="AD170" s="75">
        <v>2</v>
      </c>
      <c r="AE170" s="75">
        <v>0.2</v>
      </c>
      <c r="AF170" s="75">
        <v>10.35</v>
      </c>
      <c r="AG170" s="75" t="s">
        <v>189</v>
      </c>
      <c r="AH170" s="75" t="s">
        <v>189</v>
      </c>
      <c r="AI170" s="75">
        <v>10.55</v>
      </c>
      <c r="AJ170" s="77">
        <v>2</v>
      </c>
      <c r="AK170" s="77" t="s">
        <v>189</v>
      </c>
      <c r="AL170" s="77" t="s">
        <v>189</v>
      </c>
      <c r="AM170" s="77" t="s">
        <v>189</v>
      </c>
      <c r="AN170" s="77">
        <v>2</v>
      </c>
      <c r="AO170" s="77">
        <v>0.2</v>
      </c>
      <c r="AP170" s="77">
        <v>10.35</v>
      </c>
      <c r="AQ170" s="77" t="s">
        <v>189</v>
      </c>
      <c r="AR170" s="77" t="s">
        <v>189</v>
      </c>
      <c r="AS170" s="77">
        <v>10.55</v>
      </c>
      <c r="AT170" s="79">
        <v>39.15</v>
      </c>
      <c r="AU170" s="79">
        <v>20</v>
      </c>
      <c r="AV170" s="79" t="s">
        <v>189</v>
      </c>
      <c r="AW170" s="79" t="s">
        <v>189</v>
      </c>
      <c r="AX170" s="74" t="s">
        <v>444</v>
      </c>
    </row>
    <row r="171" spans="1:54" hidden="1" x14ac:dyDescent="0.25">
      <c r="A171" s="72">
        <v>2017</v>
      </c>
      <c r="B171" s="73">
        <v>7456</v>
      </c>
      <c r="C171" s="74" t="s">
        <v>445</v>
      </c>
      <c r="D171" s="74" t="s">
        <v>216</v>
      </c>
      <c r="E171" s="74" t="s">
        <v>268</v>
      </c>
      <c r="F171" s="75">
        <v>5.7380000000000004</v>
      </c>
      <c r="G171" s="75" t="s">
        <v>189</v>
      </c>
      <c r="H171" s="75" t="s">
        <v>189</v>
      </c>
      <c r="I171" s="75" t="s">
        <v>189</v>
      </c>
      <c r="J171" s="75">
        <v>5.7380000000000004</v>
      </c>
      <c r="K171" s="76" t="s">
        <v>189</v>
      </c>
      <c r="L171" s="76" t="s">
        <v>189</v>
      </c>
      <c r="M171" s="76" t="s">
        <v>189</v>
      </c>
      <c r="N171" s="76" t="s">
        <v>189</v>
      </c>
      <c r="O171" s="76" t="s">
        <v>189</v>
      </c>
      <c r="P171" s="77">
        <v>983.47699999999998</v>
      </c>
      <c r="Q171" s="77" t="s">
        <v>189</v>
      </c>
      <c r="R171" s="77" t="s">
        <v>189</v>
      </c>
      <c r="S171" s="77" t="s">
        <v>189</v>
      </c>
      <c r="T171" s="77">
        <v>983.47699999999998</v>
      </c>
      <c r="U171" s="78" t="s">
        <v>189</v>
      </c>
      <c r="V171" s="78" t="s">
        <v>189</v>
      </c>
      <c r="W171" s="78" t="s">
        <v>189</v>
      </c>
      <c r="X171" s="78" t="s">
        <v>189</v>
      </c>
      <c r="Y171" s="78" t="s">
        <v>189</v>
      </c>
      <c r="Z171" s="75">
        <v>0.61799999999999999</v>
      </c>
      <c r="AA171" s="75" t="s">
        <v>189</v>
      </c>
      <c r="AB171" s="75" t="s">
        <v>189</v>
      </c>
      <c r="AC171" s="75" t="s">
        <v>189</v>
      </c>
      <c r="AD171" s="75">
        <v>0.61799999999999999</v>
      </c>
      <c r="AE171" s="75">
        <v>0</v>
      </c>
      <c r="AF171" s="75" t="s">
        <v>189</v>
      </c>
      <c r="AG171" s="75" t="s">
        <v>189</v>
      </c>
      <c r="AH171" s="75" t="s">
        <v>189</v>
      </c>
      <c r="AI171" s="75">
        <v>0</v>
      </c>
      <c r="AJ171" s="77">
        <v>96.212999999999994</v>
      </c>
      <c r="AK171" s="77" t="s">
        <v>189</v>
      </c>
      <c r="AL171" s="77" t="s">
        <v>189</v>
      </c>
      <c r="AM171" s="77" t="s">
        <v>189</v>
      </c>
      <c r="AN171" s="77">
        <v>96.212999999999994</v>
      </c>
      <c r="AO171" s="77">
        <v>0</v>
      </c>
      <c r="AP171" s="77" t="s">
        <v>189</v>
      </c>
      <c r="AQ171" s="77" t="s">
        <v>189</v>
      </c>
      <c r="AR171" s="77" t="s">
        <v>189</v>
      </c>
      <c r="AS171" s="77">
        <v>0</v>
      </c>
      <c r="AT171" s="79">
        <v>10.7</v>
      </c>
      <c r="AU171" s="79" t="s">
        <v>189</v>
      </c>
      <c r="AV171" s="79" t="s">
        <v>189</v>
      </c>
      <c r="AW171" s="79" t="s">
        <v>189</v>
      </c>
      <c r="AX171" s="74" t="s">
        <v>446</v>
      </c>
    </row>
    <row r="172" spans="1:54" hidden="1" x14ac:dyDescent="0.25">
      <c r="A172" s="72">
        <v>2017</v>
      </c>
      <c r="B172" s="73">
        <v>7483</v>
      </c>
      <c r="C172" s="74" t="s">
        <v>447</v>
      </c>
      <c r="D172" s="74" t="s">
        <v>246</v>
      </c>
      <c r="E172" s="74" t="s">
        <v>192</v>
      </c>
      <c r="F172" s="75">
        <v>958</v>
      </c>
      <c r="G172" s="75">
        <v>1518</v>
      </c>
      <c r="H172" s="75">
        <v>1518</v>
      </c>
      <c r="I172" s="75" t="s">
        <v>189</v>
      </c>
      <c r="J172" s="75">
        <v>3994</v>
      </c>
      <c r="K172" s="76">
        <v>0</v>
      </c>
      <c r="L172" s="76">
        <v>0</v>
      </c>
      <c r="M172" s="76">
        <v>0</v>
      </c>
      <c r="N172" s="76" t="s">
        <v>189</v>
      </c>
      <c r="O172" s="76">
        <v>0</v>
      </c>
      <c r="P172" s="77">
        <v>12624</v>
      </c>
      <c r="Q172" s="77">
        <v>18839</v>
      </c>
      <c r="R172" s="77">
        <v>18839</v>
      </c>
      <c r="S172" s="77" t="s">
        <v>189</v>
      </c>
      <c r="T172" s="77">
        <v>50302</v>
      </c>
      <c r="U172" s="78">
        <v>0</v>
      </c>
      <c r="V172" s="78">
        <v>0</v>
      </c>
      <c r="W172" s="78">
        <v>0</v>
      </c>
      <c r="X172" s="78" t="s">
        <v>189</v>
      </c>
      <c r="Y172" s="78">
        <v>0</v>
      </c>
      <c r="Z172" s="75">
        <v>75</v>
      </c>
      <c r="AA172" s="75">
        <v>77.5</v>
      </c>
      <c r="AB172" s="75">
        <v>77.5</v>
      </c>
      <c r="AC172" s="75" t="s">
        <v>189</v>
      </c>
      <c r="AD172" s="75">
        <v>230</v>
      </c>
      <c r="AE172" s="75">
        <v>45</v>
      </c>
      <c r="AF172" s="75">
        <v>52.5</v>
      </c>
      <c r="AG172" s="75">
        <v>52.5</v>
      </c>
      <c r="AH172" s="75" t="s">
        <v>189</v>
      </c>
      <c r="AI172" s="75">
        <v>150</v>
      </c>
      <c r="AJ172" s="77">
        <v>75</v>
      </c>
      <c r="AK172" s="77">
        <v>77.5</v>
      </c>
      <c r="AL172" s="77">
        <v>77.5</v>
      </c>
      <c r="AM172" s="77" t="s">
        <v>189</v>
      </c>
      <c r="AN172" s="77">
        <v>230</v>
      </c>
      <c r="AO172" s="77">
        <v>45</v>
      </c>
      <c r="AP172" s="77">
        <v>52.5</v>
      </c>
      <c r="AQ172" s="77">
        <v>52.5</v>
      </c>
      <c r="AR172" s="77" t="s">
        <v>189</v>
      </c>
      <c r="AS172" s="77">
        <v>150</v>
      </c>
      <c r="AT172" s="79">
        <v>13.17</v>
      </c>
      <c r="AU172" s="79">
        <v>6.2</v>
      </c>
      <c r="AV172" s="79">
        <v>6.21</v>
      </c>
      <c r="AW172" s="79" t="s">
        <v>189</v>
      </c>
      <c r="AX172" s="74" t="s">
        <v>170</v>
      </c>
    </row>
    <row r="173" spans="1:54" hidden="1" x14ac:dyDescent="0.25">
      <c r="A173" s="72">
        <v>2017</v>
      </c>
      <c r="B173" s="73">
        <v>7489</v>
      </c>
      <c r="C173" s="74" t="s">
        <v>448</v>
      </c>
      <c r="D173" s="74" t="s">
        <v>191</v>
      </c>
      <c r="E173" s="74" t="s">
        <v>192</v>
      </c>
      <c r="F173" s="75">
        <v>410</v>
      </c>
      <c r="G173" s="75">
        <v>2107</v>
      </c>
      <c r="H173" s="75">
        <v>15</v>
      </c>
      <c r="I173" s="75">
        <v>0</v>
      </c>
      <c r="J173" s="75">
        <v>2532</v>
      </c>
      <c r="K173" s="76">
        <v>0.4</v>
      </c>
      <c r="L173" s="76">
        <v>0.4</v>
      </c>
      <c r="M173" s="76">
        <v>0</v>
      </c>
      <c r="N173" s="76">
        <v>0</v>
      </c>
      <c r="O173" s="76">
        <v>0.8</v>
      </c>
      <c r="P173" s="77">
        <v>4102</v>
      </c>
      <c r="Q173" s="77">
        <v>21074</v>
      </c>
      <c r="R173" s="77">
        <v>154</v>
      </c>
      <c r="S173" s="77">
        <v>0</v>
      </c>
      <c r="T173" s="77">
        <v>25330</v>
      </c>
      <c r="U173" s="78">
        <v>0.4</v>
      </c>
      <c r="V173" s="78">
        <v>0.4</v>
      </c>
      <c r="W173" s="78">
        <v>0</v>
      </c>
      <c r="X173" s="78">
        <v>0</v>
      </c>
      <c r="Y173" s="78">
        <v>0.8</v>
      </c>
      <c r="Z173" s="75">
        <v>3</v>
      </c>
      <c r="AA173" s="75">
        <v>74</v>
      </c>
      <c r="AB173" s="75">
        <v>1</v>
      </c>
      <c r="AC173" s="75">
        <v>0</v>
      </c>
      <c r="AD173" s="75">
        <v>78</v>
      </c>
      <c r="AE173" s="75">
        <v>0</v>
      </c>
      <c r="AF173" s="75">
        <v>34</v>
      </c>
      <c r="AG173" s="75">
        <v>0</v>
      </c>
      <c r="AH173" s="75">
        <v>0</v>
      </c>
      <c r="AI173" s="75">
        <v>34</v>
      </c>
      <c r="AJ173" s="77">
        <v>3</v>
      </c>
      <c r="AK173" s="77">
        <v>74</v>
      </c>
      <c r="AL173" s="77">
        <v>1</v>
      </c>
      <c r="AM173" s="77">
        <v>0</v>
      </c>
      <c r="AN173" s="77">
        <v>78</v>
      </c>
      <c r="AO173" s="77">
        <v>0</v>
      </c>
      <c r="AP173" s="77">
        <v>34</v>
      </c>
      <c r="AQ173" s="77">
        <v>0</v>
      </c>
      <c r="AR173" s="77">
        <v>0</v>
      </c>
      <c r="AS173" s="77">
        <v>34</v>
      </c>
      <c r="AT173" s="79">
        <v>10</v>
      </c>
      <c r="AU173" s="79">
        <v>10</v>
      </c>
      <c r="AV173" s="79">
        <v>10</v>
      </c>
      <c r="AW173" s="79">
        <v>0</v>
      </c>
      <c r="AX173" s="74" t="s">
        <v>449</v>
      </c>
    </row>
    <row r="174" spans="1:54" hidden="1" x14ac:dyDescent="0.25">
      <c r="A174" s="72">
        <v>2017</v>
      </c>
      <c r="B174" s="73">
        <v>7548</v>
      </c>
      <c r="C174" s="74" t="s">
        <v>450</v>
      </c>
      <c r="D174" s="74" t="s">
        <v>253</v>
      </c>
      <c r="E174" s="74" t="s">
        <v>239</v>
      </c>
      <c r="F174" s="75">
        <v>1100</v>
      </c>
      <c r="G174" s="75">
        <v>1533</v>
      </c>
      <c r="H174" s="75">
        <v>1157</v>
      </c>
      <c r="I174" s="75" t="s">
        <v>189</v>
      </c>
      <c r="J174" s="75">
        <v>3790</v>
      </c>
      <c r="K174" s="76" t="s">
        <v>189</v>
      </c>
      <c r="L174" s="76" t="s">
        <v>189</v>
      </c>
      <c r="M174" s="76" t="s">
        <v>189</v>
      </c>
      <c r="N174" s="76" t="s">
        <v>189</v>
      </c>
      <c r="O174" s="76" t="s">
        <v>189</v>
      </c>
      <c r="P174" s="77">
        <v>28360</v>
      </c>
      <c r="Q174" s="77">
        <v>25081</v>
      </c>
      <c r="R174" s="77">
        <v>30795</v>
      </c>
      <c r="S174" s="77" t="s">
        <v>189</v>
      </c>
      <c r="T174" s="77">
        <v>84236</v>
      </c>
      <c r="U174" s="78" t="s">
        <v>189</v>
      </c>
      <c r="V174" s="78" t="s">
        <v>189</v>
      </c>
      <c r="W174" s="78" t="s">
        <v>189</v>
      </c>
      <c r="X174" s="78" t="s">
        <v>189</v>
      </c>
      <c r="Y174" s="78" t="s">
        <v>189</v>
      </c>
      <c r="Z174" s="75">
        <v>533.9</v>
      </c>
      <c r="AA174" s="75">
        <v>235.2</v>
      </c>
      <c r="AB174" s="75">
        <v>127.9</v>
      </c>
      <c r="AC174" s="75" t="s">
        <v>189</v>
      </c>
      <c r="AD174" s="75">
        <v>897</v>
      </c>
      <c r="AE174" s="75">
        <v>188.5</v>
      </c>
      <c r="AF174" s="75">
        <v>54.9</v>
      </c>
      <c r="AG174" s="75">
        <v>0.8</v>
      </c>
      <c r="AH174" s="75" t="s">
        <v>189</v>
      </c>
      <c r="AI174" s="75">
        <v>244.2</v>
      </c>
      <c r="AJ174" s="77">
        <v>3178.9</v>
      </c>
      <c r="AK174" s="77">
        <v>1924.2</v>
      </c>
      <c r="AL174" s="77">
        <v>1281.9000000000001</v>
      </c>
      <c r="AM174" s="77" t="s">
        <v>189</v>
      </c>
      <c r="AN174" s="77">
        <v>6385</v>
      </c>
      <c r="AO174" s="77">
        <v>1325.5</v>
      </c>
      <c r="AP174" s="77">
        <v>301.89999999999998</v>
      </c>
      <c r="AQ174" s="77">
        <v>266.8</v>
      </c>
      <c r="AR174" s="77" t="s">
        <v>189</v>
      </c>
      <c r="AS174" s="77">
        <v>1894.2</v>
      </c>
      <c r="AT174" s="79">
        <v>30</v>
      </c>
      <c r="AU174" s="79">
        <v>12</v>
      </c>
      <c r="AV174" s="79">
        <v>10</v>
      </c>
      <c r="AW174" s="79" t="s">
        <v>189</v>
      </c>
      <c r="AX174" s="74" t="s">
        <v>170</v>
      </c>
    </row>
    <row r="175" spans="1:54" hidden="1" x14ac:dyDescent="0.25">
      <c r="A175" s="72">
        <v>2017</v>
      </c>
      <c r="B175" s="73">
        <v>7563</v>
      </c>
      <c r="C175" s="74" t="s">
        <v>451</v>
      </c>
      <c r="D175" s="74" t="s">
        <v>339</v>
      </c>
      <c r="E175" s="74" t="s">
        <v>401</v>
      </c>
      <c r="F175" s="75">
        <v>14</v>
      </c>
      <c r="G175" s="75" t="s">
        <v>189</v>
      </c>
      <c r="H175" s="75" t="s">
        <v>189</v>
      </c>
      <c r="I175" s="75" t="s">
        <v>189</v>
      </c>
      <c r="J175" s="75">
        <v>14</v>
      </c>
      <c r="K175" s="76">
        <v>0</v>
      </c>
      <c r="L175" s="76" t="s">
        <v>189</v>
      </c>
      <c r="M175" s="76" t="s">
        <v>189</v>
      </c>
      <c r="N175" s="76" t="s">
        <v>189</v>
      </c>
      <c r="O175" s="76">
        <v>0</v>
      </c>
      <c r="P175" s="77">
        <v>140</v>
      </c>
      <c r="Q175" s="77" t="s">
        <v>189</v>
      </c>
      <c r="R175" s="77" t="s">
        <v>189</v>
      </c>
      <c r="S175" s="77" t="s">
        <v>189</v>
      </c>
      <c r="T175" s="77">
        <v>140</v>
      </c>
      <c r="U175" s="78">
        <v>0</v>
      </c>
      <c r="V175" s="78" t="s">
        <v>189</v>
      </c>
      <c r="W175" s="78" t="s">
        <v>189</v>
      </c>
      <c r="X175" s="78" t="s">
        <v>189</v>
      </c>
      <c r="Y175" s="78">
        <v>0</v>
      </c>
      <c r="Z175" s="75" t="s">
        <v>189</v>
      </c>
      <c r="AA175" s="75" t="s">
        <v>189</v>
      </c>
      <c r="AB175" s="75" t="s">
        <v>189</v>
      </c>
      <c r="AC175" s="75" t="s">
        <v>189</v>
      </c>
      <c r="AD175" s="75" t="s">
        <v>189</v>
      </c>
      <c r="AE175" s="75">
        <v>3</v>
      </c>
      <c r="AF175" s="75" t="s">
        <v>189</v>
      </c>
      <c r="AG175" s="75" t="s">
        <v>189</v>
      </c>
      <c r="AH175" s="75" t="s">
        <v>189</v>
      </c>
      <c r="AI175" s="75">
        <v>3</v>
      </c>
      <c r="AJ175" s="77" t="s">
        <v>189</v>
      </c>
      <c r="AK175" s="77" t="s">
        <v>189</v>
      </c>
      <c r="AL175" s="77" t="s">
        <v>189</v>
      </c>
      <c r="AM175" s="77" t="s">
        <v>189</v>
      </c>
      <c r="AN175" s="77" t="s">
        <v>189</v>
      </c>
      <c r="AO175" s="77">
        <v>3</v>
      </c>
      <c r="AP175" s="77" t="s">
        <v>189</v>
      </c>
      <c r="AQ175" s="77" t="s">
        <v>189</v>
      </c>
      <c r="AR175" s="77" t="s">
        <v>189</v>
      </c>
      <c r="AS175" s="77">
        <v>3</v>
      </c>
      <c r="AT175" s="79">
        <v>10</v>
      </c>
      <c r="AU175" s="79" t="s">
        <v>189</v>
      </c>
      <c r="AV175" s="79" t="s">
        <v>189</v>
      </c>
      <c r="AW175" s="79" t="s">
        <v>189</v>
      </c>
      <c r="AX175" s="74" t="s">
        <v>170</v>
      </c>
    </row>
    <row r="176" spans="1:54" hidden="1" x14ac:dyDescent="0.25">
      <c r="A176" s="72">
        <v>2017</v>
      </c>
      <c r="B176" s="73">
        <v>7570</v>
      </c>
      <c r="C176" s="74" t="s">
        <v>452</v>
      </c>
      <c r="D176" s="74" t="s">
        <v>191</v>
      </c>
      <c r="E176" s="74" t="s">
        <v>192</v>
      </c>
      <c r="F176" s="75">
        <v>35426.447</v>
      </c>
      <c r="G176" s="75">
        <v>106328.89200000001</v>
      </c>
      <c r="H176" s="75">
        <v>0</v>
      </c>
      <c r="I176" s="75">
        <v>0</v>
      </c>
      <c r="J176" s="75">
        <v>141755.33900000001</v>
      </c>
      <c r="K176" s="76">
        <v>34.82</v>
      </c>
      <c r="L176" s="76">
        <v>19.670000000000002</v>
      </c>
      <c r="M176" s="76">
        <v>0</v>
      </c>
      <c r="N176" s="76">
        <v>0</v>
      </c>
      <c r="O176" s="76">
        <v>54.49</v>
      </c>
      <c r="P176" s="77">
        <v>386148.26799999998</v>
      </c>
      <c r="Q176" s="77">
        <v>1554528.4010000001</v>
      </c>
      <c r="R176" s="77">
        <v>0</v>
      </c>
      <c r="S176" s="77">
        <v>0</v>
      </c>
      <c r="T176" s="77">
        <v>1940676.669</v>
      </c>
      <c r="U176" s="78">
        <v>34.82</v>
      </c>
      <c r="V176" s="78">
        <v>19.670000000000002</v>
      </c>
      <c r="W176" s="78">
        <v>0</v>
      </c>
      <c r="X176" s="78">
        <v>0</v>
      </c>
      <c r="Y176" s="78">
        <v>54.49</v>
      </c>
      <c r="Z176" s="75">
        <v>3648.712</v>
      </c>
      <c r="AA176" s="75">
        <v>5883.6869999999999</v>
      </c>
      <c r="AB176" s="75">
        <v>0</v>
      </c>
      <c r="AC176" s="75">
        <v>0</v>
      </c>
      <c r="AD176" s="75">
        <v>9532.3989999999994</v>
      </c>
      <c r="AE176" s="75">
        <v>4287.357</v>
      </c>
      <c r="AF176" s="75">
        <v>2509.5790000000002</v>
      </c>
      <c r="AG176" s="75">
        <v>0</v>
      </c>
      <c r="AH176" s="75">
        <v>0</v>
      </c>
      <c r="AI176" s="75">
        <v>6796.9359999999997</v>
      </c>
      <c r="AJ176" s="77">
        <v>3648.712</v>
      </c>
      <c r="AK176" s="77">
        <v>5883.6869999999999</v>
      </c>
      <c r="AL176" s="77">
        <v>0</v>
      </c>
      <c r="AM176" s="77">
        <v>0</v>
      </c>
      <c r="AN176" s="77">
        <v>9532.3989999999994</v>
      </c>
      <c r="AO176" s="77">
        <v>4287.357</v>
      </c>
      <c r="AP176" s="77">
        <v>2509.5790000000002</v>
      </c>
      <c r="AQ176" s="77">
        <v>0</v>
      </c>
      <c r="AR176" s="77">
        <v>0</v>
      </c>
      <c r="AS176" s="77">
        <v>6796.9359999999997</v>
      </c>
      <c r="AT176" s="79">
        <v>10.9</v>
      </c>
      <c r="AU176" s="79">
        <v>14.62</v>
      </c>
      <c r="AV176" s="79" t="s">
        <v>189</v>
      </c>
      <c r="AW176" s="79" t="s">
        <v>189</v>
      </c>
      <c r="AX176" s="74" t="s">
        <v>453</v>
      </c>
    </row>
    <row r="177" spans="1:54" x14ac:dyDescent="0.25">
      <c r="A177" s="72">
        <v>2017</v>
      </c>
      <c r="B177" s="73">
        <v>7593</v>
      </c>
      <c r="C177" s="74" t="s">
        <v>454</v>
      </c>
      <c r="D177" s="74" t="s">
        <v>295</v>
      </c>
      <c r="E177" s="74" t="s">
        <v>424</v>
      </c>
      <c r="F177" s="75">
        <v>34</v>
      </c>
      <c r="G177" s="75" t="s">
        <v>189</v>
      </c>
      <c r="H177" s="75" t="s">
        <v>189</v>
      </c>
      <c r="I177" s="75" t="s">
        <v>189</v>
      </c>
      <c r="J177" s="75">
        <v>34</v>
      </c>
      <c r="K177" s="76">
        <v>6.0000000000000001E-3</v>
      </c>
      <c r="L177" s="76" t="s">
        <v>189</v>
      </c>
      <c r="M177" s="76" t="s">
        <v>189</v>
      </c>
      <c r="N177" s="76" t="s">
        <v>189</v>
      </c>
      <c r="O177" s="76">
        <v>6.0000000000000001E-3</v>
      </c>
      <c r="P177" s="77">
        <v>479</v>
      </c>
      <c r="Q177" s="77" t="s">
        <v>189</v>
      </c>
      <c r="R177" s="77" t="s">
        <v>189</v>
      </c>
      <c r="S177" s="77" t="s">
        <v>189</v>
      </c>
      <c r="T177" s="77">
        <v>479</v>
      </c>
      <c r="U177" s="78">
        <v>6.0000000000000001E-3</v>
      </c>
      <c r="V177" s="78" t="s">
        <v>189</v>
      </c>
      <c r="W177" s="78" t="s">
        <v>189</v>
      </c>
      <c r="X177" s="78" t="s">
        <v>189</v>
      </c>
      <c r="Y177" s="78">
        <v>6.0000000000000001E-3</v>
      </c>
      <c r="Z177" s="75">
        <v>11</v>
      </c>
      <c r="AA177" s="75" t="s">
        <v>189</v>
      </c>
      <c r="AB177" s="75" t="s">
        <v>189</v>
      </c>
      <c r="AC177" s="75" t="s">
        <v>189</v>
      </c>
      <c r="AD177" s="75">
        <v>11</v>
      </c>
      <c r="AE177" s="75">
        <v>0</v>
      </c>
      <c r="AF177" s="75" t="s">
        <v>189</v>
      </c>
      <c r="AG177" s="75" t="s">
        <v>189</v>
      </c>
      <c r="AH177" s="75" t="s">
        <v>189</v>
      </c>
      <c r="AI177" s="75">
        <v>0</v>
      </c>
      <c r="AJ177" s="77">
        <v>11</v>
      </c>
      <c r="AK177" s="77" t="s">
        <v>189</v>
      </c>
      <c r="AL177" s="77" t="s">
        <v>189</v>
      </c>
      <c r="AM177" s="77" t="s">
        <v>189</v>
      </c>
      <c r="AN177" s="77">
        <v>11</v>
      </c>
      <c r="AO177" s="77">
        <v>0</v>
      </c>
      <c r="AP177" s="77" t="s">
        <v>189</v>
      </c>
      <c r="AQ177" s="77" t="s">
        <v>189</v>
      </c>
      <c r="AR177" s="77" t="s">
        <v>189</v>
      </c>
      <c r="AS177" s="77">
        <v>0</v>
      </c>
      <c r="AT177" s="79">
        <v>14</v>
      </c>
      <c r="AU177" s="79" t="s">
        <v>189</v>
      </c>
      <c r="AV177" s="79" t="s">
        <v>189</v>
      </c>
      <c r="AW177" s="79" t="s">
        <v>189</v>
      </c>
      <c r="AX177" s="74" t="s">
        <v>170</v>
      </c>
      <c r="AZ177" s="80">
        <f t="shared" ref="AZ177:BB177" si="11">IFERROR(AO177/F177,"")</f>
        <v>0</v>
      </c>
      <c r="BA177" s="80" t="str">
        <f t="shared" si="11"/>
        <v/>
      </c>
      <c r="BB177" s="80" t="str">
        <f t="shared" si="11"/>
        <v/>
      </c>
    </row>
    <row r="178" spans="1:54" hidden="1" x14ac:dyDescent="0.25">
      <c r="A178" s="72">
        <v>2017</v>
      </c>
      <c r="B178" s="73">
        <v>7626</v>
      </c>
      <c r="C178" s="74" t="s">
        <v>455</v>
      </c>
      <c r="D178" s="74" t="s">
        <v>203</v>
      </c>
      <c r="E178" s="74" t="s">
        <v>192</v>
      </c>
      <c r="F178" s="75">
        <v>193.46</v>
      </c>
      <c r="G178" s="75">
        <v>80.180000000000007</v>
      </c>
      <c r="H178" s="75">
        <v>0</v>
      </c>
      <c r="I178" s="75">
        <v>0</v>
      </c>
      <c r="J178" s="75">
        <v>273.64</v>
      </c>
      <c r="K178" s="76">
        <v>0</v>
      </c>
      <c r="L178" s="76">
        <v>0</v>
      </c>
      <c r="M178" s="76">
        <v>0</v>
      </c>
      <c r="N178" s="76">
        <v>0</v>
      </c>
      <c r="O178" s="76">
        <v>0</v>
      </c>
      <c r="P178" s="77">
        <v>1278.74</v>
      </c>
      <c r="Q178" s="77">
        <v>1583.24</v>
      </c>
      <c r="R178" s="77">
        <v>0</v>
      </c>
      <c r="S178" s="77">
        <v>0</v>
      </c>
      <c r="T178" s="77">
        <v>2861.98</v>
      </c>
      <c r="U178" s="78">
        <v>0</v>
      </c>
      <c r="V178" s="78">
        <v>0</v>
      </c>
      <c r="W178" s="78">
        <v>0</v>
      </c>
      <c r="X178" s="78">
        <v>0</v>
      </c>
      <c r="Y178" s="78">
        <v>0</v>
      </c>
      <c r="Z178" s="75">
        <v>14.14</v>
      </c>
      <c r="AA178" s="75">
        <v>2.0299999999999998</v>
      </c>
      <c r="AB178" s="75">
        <v>0</v>
      </c>
      <c r="AC178" s="75">
        <v>0</v>
      </c>
      <c r="AD178" s="75">
        <v>16.170000000000002</v>
      </c>
      <c r="AE178" s="75">
        <v>30.56</v>
      </c>
      <c r="AF178" s="75">
        <v>5.15</v>
      </c>
      <c r="AG178" s="75">
        <v>0</v>
      </c>
      <c r="AH178" s="75">
        <v>0</v>
      </c>
      <c r="AI178" s="75">
        <v>35.71</v>
      </c>
      <c r="AJ178" s="77">
        <v>14.14</v>
      </c>
      <c r="AK178" s="77">
        <v>2.0299999999999998</v>
      </c>
      <c r="AL178" s="77">
        <v>0</v>
      </c>
      <c r="AM178" s="77">
        <v>0</v>
      </c>
      <c r="AN178" s="77">
        <v>16.170000000000002</v>
      </c>
      <c r="AO178" s="77">
        <v>30.56</v>
      </c>
      <c r="AP178" s="77">
        <v>5.15</v>
      </c>
      <c r="AQ178" s="77">
        <v>0</v>
      </c>
      <c r="AR178" s="77">
        <v>0</v>
      </c>
      <c r="AS178" s="77">
        <v>35.71</v>
      </c>
      <c r="AT178" s="79">
        <v>6.61</v>
      </c>
      <c r="AU178" s="79">
        <v>19.75</v>
      </c>
      <c r="AV178" s="79" t="s">
        <v>189</v>
      </c>
      <c r="AW178" s="79" t="s">
        <v>189</v>
      </c>
      <c r="AX178" s="74" t="s">
        <v>170</v>
      </c>
    </row>
    <row r="179" spans="1:54" hidden="1" x14ac:dyDescent="0.25">
      <c r="A179" s="72">
        <v>2017</v>
      </c>
      <c r="B179" s="73">
        <v>7634</v>
      </c>
      <c r="C179" s="74" t="s">
        <v>456</v>
      </c>
      <c r="D179" s="74" t="s">
        <v>230</v>
      </c>
      <c r="E179" s="74" t="s">
        <v>231</v>
      </c>
      <c r="F179" s="75">
        <v>21</v>
      </c>
      <c r="G179" s="75">
        <v>0</v>
      </c>
      <c r="H179" s="75">
        <v>0</v>
      </c>
      <c r="I179" s="75">
        <v>0</v>
      </c>
      <c r="J179" s="75">
        <v>21</v>
      </c>
      <c r="K179" s="76">
        <v>2E-3</v>
      </c>
      <c r="L179" s="76">
        <v>0</v>
      </c>
      <c r="M179" s="76">
        <v>0</v>
      </c>
      <c r="N179" s="76">
        <v>0</v>
      </c>
      <c r="O179" s="76">
        <v>2E-3</v>
      </c>
      <c r="P179" s="77">
        <v>199</v>
      </c>
      <c r="Q179" s="77">
        <v>0</v>
      </c>
      <c r="R179" s="77" t="s">
        <v>189</v>
      </c>
      <c r="S179" s="77" t="s">
        <v>189</v>
      </c>
      <c r="T179" s="77">
        <v>199</v>
      </c>
      <c r="U179" s="78">
        <v>1E-3</v>
      </c>
      <c r="V179" s="78">
        <v>0</v>
      </c>
      <c r="W179" s="78" t="s">
        <v>189</v>
      </c>
      <c r="X179" s="78" t="s">
        <v>189</v>
      </c>
      <c r="Y179" s="78">
        <v>1E-3</v>
      </c>
      <c r="Z179" s="75">
        <v>1</v>
      </c>
      <c r="AA179" s="75">
        <v>0</v>
      </c>
      <c r="AB179" s="75" t="s">
        <v>189</v>
      </c>
      <c r="AC179" s="75" t="s">
        <v>189</v>
      </c>
      <c r="AD179" s="75">
        <v>1</v>
      </c>
      <c r="AE179" s="75" t="s">
        <v>189</v>
      </c>
      <c r="AF179" s="75" t="s">
        <v>189</v>
      </c>
      <c r="AG179" s="75" t="s">
        <v>189</v>
      </c>
      <c r="AH179" s="75" t="s">
        <v>189</v>
      </c>
      <c r="AI179" s="75" t="s">
        <v>189</v>
      </c>
      <c r="AJ179" s="77">
        <v>5</v>
      </c>
      <c r="AK179" s="77">
        <v>0</v>
      </c>
      <c r="AL179" s="77" t="s">
        <v>189</v>
      </c>
      <c r="AM179" s="77" t="s">
        <v>189</v>
      </c>
      <c r="AN179" s="77">
        <v>5</v>
      </c>
      <c r="AO179" s="77" t="s">
        <v>189</v>
      </c>
      <c r="AP179" s="77" t="s">
        <v>189</v>
      </c>
      <c r="AQ179" s="77" t="s">
        <v>189</v>
      </c>
      <c r="AR179" s="77" t="s">
        <v>189</v>
      </c>
      <c r="AS179" s="77" t="s">
        <v>189</v>
      </c>
      <c r="AT179" s="79">
        <v>9.48</v>
      </c>
      <c r="AU179" s="79">
        <v>0</v>
      </c>
      <c r="AV179" s="79">
        <v>0</v>
      </c>
      <c r="AW179" s="79">
        <v>0</v>
      </c>
      <c r="AX179" s="74" t="s">
        <v>170</v>
      </c>
    </row>
    <row r="180" spans="1:54" hidden="1" x14ac:dyDescent="0.25">
      <c r="A180" s="72">
        <v>2017</v>
      </c>
      <c r="B180" s="73">
        <v>7716</v>
      </c>
      <c r="C180" s="74" t="s">
        <v>457</v>
      </c>
      <c r="D180" s="74" t="s">
        <v>270</v>
      </c>
      <c r="E180" s="74" t="s">
        <v>271</v>
      </c>
      <c r="F180" s="75">
        <v>315</v>
      </c>
      <c r="G180" s="75">
        <v>1196</v>
      </c>
      <c r="H180" s="75">
        <v>0</v>
      </c>
      <c r="I180" s="75">
        <v>0</v>
      </c>
      <c r="J180" s="75">
        <v>1511</v>
      </c>
      <c r="K180" s="76">
        <v>0.04</v>
      </c>
      <c r="L180" s="76">
        <v>0.04</v>
      </c>
      <c r="M180" s="76">
        <v>0</v>
      </c>
      <c r="N180" s="76">
        <v>0</v>
      </c>
      <c r="O180" s="76">
        <v>0.08</v>
      </c>
      <c r="P180" s="77">
        <v>3616</v>
      </c>
      <c r="Q180" s="77">
        <v>15681</v>
      </c>
      <c r="R180" s="77">
        <v>0</v>
      </c>
      <c r="S180" s="77">
        <v>0</v>
      </c>
      <c r="T180" s="77">
        <v>19297</v>
      </c>
      <c r="U180" s="78">
        <v>0.04</v>
      </c>
      <c r="V180" s="78">
        <v>0.04</v>
      </c>
      <c r="W180" s="78">
        <v>0</v>
      </c>
      <c r="X180" s="78">
        <v>0</v>
      </c>
      <c r="Y180" s="78">
        <v>0.08</v>
      </c>
      <c r="Z180" s="75">
        <v>101</v>
      </c>
      <c r="AA180" s="75">
        <v>266</v>
      </c>
      <c r="AB180" s="75">
        <v>0</v>
      </c>
      <c r="AC180" s="75">
        <v>0</v>
      </c>
      <c r="AD180" s="75">
        <v>367</v>
      </c>
      <c r="AE180" s="75">
        <v>93</v>
      </c>
      <c r="AF180" s="75">
        <v>243</v>
      </c>
      <c r="AG180" s="75">
        <v>0</v>
      </c>
      <c r="AH180" s="75">
        <v>0</v>
      </c>
      <c r="AI180" s="75">
        <v>336</v>
      </c>
      <c r="AJ180" s="77">
        <v>101</v>
      </c>
      <c r="AK180" s="77">
        <v>266</v>
      </c>
      <c r="AL180" s="77">
        <v>0</v>
      </c>
      <c r="AM180" s="77">
        <v>0</v>
      </c>
      <c r="AN180" s="77">
        <v>367</v>
      </c>
      <c r="AO180" s="77">
        <v>93</v>
      </c>
      <c r="AP180" s="77">
        <v>243</v>
      </c>
      <c r="AQ180" s="77">
        <v>0</v>
      </c>
      <c r="AR180" s="77">
        <v>0</v>
      </c>
      <c r="AS180" s="77">
        <v>336</v>
      </c>
      <c r="AT180" s="79">
        <v>11.5</v>
      </c>
      <c r="AU180" s="79">
        <v>13.1</v>
      </c>
      <c r="AV180" s="79" t="s">
        <v>189</v>
      </c>
      <c r="AW180" s="79" t="s">
        <v>189</v>
      </c>
      <c r="AX180" s="74" t="s">
        <v>170</v>
      </c>
    </row>
    <row r="181" spans="1:54" x14ac:dyDescent="0.25">
      <c r="A181" s="72">
        <v>2017</v>
      </c>
      <c r="B181" s="73">
        <v>7785</v>
      </c>
      <c r="C181" s="74" t="s">
        <v>458</v>
      </c>
      <c r="D181" s="74" t="s">
        <v>295</v>
      </c>
      <c r="E181" s="74" t="s">
        <v>195</v>
      </c>
      <c r="F181" s="75">
        <v>186</v>
      </c>
      <c r="G181" s="75" t="s">
        <v>189</v>
      </c>
      <c r="H181" s="75" t="s">
        <v>189</v>
      </c>
      <c r="I181" s="75" t="s">
        <v>189</v>
      </c>
      <c r="J181" s="75">
        <v>186</v>
      </c>
      <c r="K181" s="76">
        <v>0.14199999999999999</v>
      </c>
      <c r="L181" s="76" t="s">
        <v>189</v>
      </c>
      <c r="M181" s="76" t="s">
        <v>189</v>
      </c>
      <c r="N181" s="76" t="s">
        <v>189</v>
      </c>
      <c r="O181" s="76">
        <v>0.14199999999999999</v>
      </c>
      <c r="P181" s="77">
        <v>1860</v>
      </c>
      <c r="Q181" s="77" t="s">
        <v>189</v>
      </c>
      <c r="R181" s="77" t="s">
        <v>189</v>
      </c>
      <c r="S181" s="77" t="s">
        <v>189</v>
      </c>
      <c r="T181" s="77">
        <v>1860</v>
      </c>
      <c r="U181" s="78">
        <v>0.14199999999999999</v>
      </c>
      <c r="V181" s="78" t="s">
        <v>189</v>
      </c>
      <c r="W181" s="78" t="s">
        <v>189</v>
      </c>
      <c r="X181" s="78" t="s">
        <v>189</v>
      </c>
      <c r="Y181" s="78">
        <v>0.14199999999999999</v>
      </c>
      <c r="Z181" s="75">
        <v>37.9</v>
      </c>
      <c r="AA181" s="75" t="s">
        <v>189</v>
      </c>
      <c r="AB181" s="75" t="s">
        <v>189</v>
      </c>
      <c r="AC181" s="75" t="s">
        <v>189</v>
      </c>
      <c r="AD181" s="75">
        <v>37.9</v>
      </c>
      <c r="AE181" s="75" t="s">
        <v>189</v>
      </c>
      <c r="AF181" s="75" t="s">
        <v>189</v>
      </c>
      <c r="AG181" s="75" t="s">
        <v>189</v>
      </c>
      <c r="AH181" s="75" t="s">
        <v>189</v>
      </c>
      <c r="AI181" s="75" t="s">
        <v>189</v>
      </c>
      <c r="AJ181" s="77">
        <v>37.9</v>
      </c>
      <c r="AK181" s="77" t="s">
        <v>189</v>
      </c>
      <c r="AL181" s="77" t="s">
        <v>189</v>
      </c>
      <c r="AM181" s="77" t="s">
        <v>189</v>
      </c>
      <c r="AN181" s="77">
        <v>37.9</v>
      </c>
      <c r="AO181" s="77" t="s">
        <v>189</v>
      </c>
      <c r="AP181" s="77" t="s">
        <v>189</v>
      </c>
      <c r="AQ181" s="77" t="s">
        <v>189</v>
      </c>
      <c r="AR181" s="77" t="s">
        <v>189</v>
      </c>
      <c r="AS181" s="77" t="s">
        <v>189</v>
      </c>
      <c r="AT181" s="79">
        <v>10</v>
      </c>
      <c r="AU181" s="79" t="s">
        <v>189</v>
      </c>
      <c r="AV181" s="79" t="s">
        <v>189</v>
      </c>
      <c r="AW181" s="79" t="s">
        <v>189</v>
      </c>
      <c r="AX181" s="74" t="s">
        <v>170</v>
      </c>
      <c r="AZ181" s="80" t="str">
        <f t="shared" ref="AZ181:BB181" si="12">IFERROR(AO181/F181,"")</f>
        <v/>
      </c>
      <c r="BA181" s="80" t="str">
        <f t="shared" si="12"/>
        <v/>
      </c>
      <c r="BB181" s="80" t="str">
        <f t="shared" si="12"/>
        <v/>
      </c>
    </row>
    <row r="182" spans="1:54" hidden="1" x14ac:dyDescent="0.25">
      <c r="A182" s="72">
        <v>2017</v>
      </c>
      <c r="B182" s="73">
        <v>7787</v>
      </c>
      <c r="C182" s="74" t="s">
        <v>459</v>
      </c>
      <c r="D182" s="74" t="s">
        <v>339</v>
      </c>
      <c r="E182" s="74" t="s">
        <v>275</v>
      </c>
      <c r="F182" s="75">
        <v>181</v>
      </c>
      <c r="G182" s="75">
        <v>72</v>
      </c>
      <c r="H182" s="75" t="s">
        <v>189</v>
      </c>
      <c r="I182" s="75" t="s">
        <v>189</v>
      </c>
      <c r="J182" s="75">
        <v>253</v>
      </c>
      <c r="K182" s="76" t="s">
        <v>189</v>
      </c>
      <c r="L182" s="76" t="s">
        <v>189</v>
      </c>
      <c r="M182" s="76" t="s">
        <v>189</v>
      </c>
      <c r="N182" s="76" t="s">
        <v>189</v>
      </c>
      <c r="O182" s="76" t="s">
        <v>189</v>
      </c>
      <c r="P182" s="77">
        <v>905</v>
      </c>
      <c r="Q182" s="77">
        <v>360</v>
      </c>
      <c r="R182" s="77" t="s">
        <v>189</v>
      </c>
      <c r="S182" s="77" t="s">
        <v>189</v>
      </c>
      <c r="T182" s="77">
        <v>1265</v>
      </c>
      <c r="U182" s="78" t="s">
        <v>189</v>
      </c>
      <c r="V182" s="78" t="s">
        <v>189</v>
      </c>
      <c r="W182" s="78" t="s">
        <v>189</v>
      </c>
      <c r="X182" s="78" t="s">
        <v>189</v>
      </c>
      <c r="Y182" s="78" t="s">
        <v>189</v>
      </c>
      <c r="Z182" s="75">
        <v>23</v>
      </c>
      <c r="AA182" s="75">
        <v>1</v>
      </c>
      <c r="AB182" s="75" t="s">
        <v>189</v>
      </c>
      <c r="AC182" s="75" t="s">
        <v>189</v>
      </c>
      <c r="AD182" s="75">
        <v>24</v>
      </c>
      <c r="AE182" s="75" t="s">
        <v>189</v>
      </c>
      <c r="AF182" s="75" t="s">
        <v>189</v>
      </c>
      <c r="AG182" s="75" t="s">
        <v>189</v>
      </c>
      <c r="AH182" s="75" t="s">
        <v>189</v>
      </c>
      <c r="AI182" s="75" t="s">
        <v>189</v>
      </c>
      <c r="AJ182" s="77">
        <v>23</v>
      </c>
      <c r="AK182" s="77">
        <v>1</v>
      </c>
      <c r="AL182" s="77" t="s">
        <v>189</v>
      </c>
      <c r="AM182" s="77" t="s">
        <v>189</v>
      </c>
      <c r="AN182" s="77">
        <v>24</v>
      </c>
      <c r="AO182" s="77" t="s">
        <v>189</v>
      </c>
      <c r="AP182" s="77" t="s">
        <v>189</v>
      </c>
      <c r="AQ182" s="77" t="s">
        <v>189</v>
      </c>
      <c r="AR182" s="77" t="s">
        <v>189</v>
      </c>
      <c r="AS182" s="77" t="s">
        <v>189</v>
      </c>
      <c r="AT182" s="79">
        <v>5</v>
      </c>
      <c r="AU182" s="79">
        <v>5</v>
      </c>
      <c r="AV182" s="79" t="s">
        <v>189</v>
      </c>
      <c r="AW182" s="79" t="s">
        <v>189</v>
      </c>
      <c r="AX182" s="74" t="s">
        <v>170</v>
      </c>
    </row>
    <row r="183" spans="1:54" x14ac:dyDescent="0.25">
      <c r="A183" s="72">
        <v>2017</v>
      </c>
      <c r="B183" s="73">
        <v>7801</v>
      </c>
      <c r="C183" s="74" t="s">
        <v>460</v>
      </c>
      <c r="D183" s="74" t="s">
        <v>295</v>
      </c>
      <c r="E183" s="74" t="s">
        <v>197</v>
      </c>
      <c r="F183" s="75">
        <v>1687</v>
      </c>
      <c r="G183" s="75">
        <v>278</v>
      </c>
      <c r="H183" s="75">
        <v>0</v>
      </c>
      <c r="I183" s="75">
        <v>0</v>
      </c>
      <c r="J183" s="75">
        <v>1965</v>
      </c>
      <c r="K183" s="76">
        <v>0.71599999999999997</v>
      </c>
      <c r="L183" s="76">
        <v>9.6000000000000002E-2</v>
      </c>
      <c r="M183" s="76">
        <v>0</v>
      </c>
      <c r="N183" s="76">
        <v>0</v>
      </c>
      <c r="O183" s="76">
        <v>0.81200000000000006</v>
      </c>
      <c r="P183" s="77">
        <v>18699</v>
      </c>
      <c r="Q183" s="77">
        <v>13872</v>
      </c>
      <c r="R183" s="77">
        <v>0</v>
      </c>
      <c r="S183" s="77">
        <v>0</v>
      </c>
      <c r="T183" s="77">
        <v>32571</v>
      </c>
      <c r="U183" s="78">
        <v>5.71</v>
      </c>
      <c r="V183" s="78">
        <v>4.84</v>
      </c>
      <c r="W183" s="78">
        <v>0</v>
      </c>
      <c r="X183" s="78">
        <v>0</v>
      </c>
      <c r="Y183" s="78">
        <v>10.55</v>
      </c>
      <c r="Z183" s="75">
        <v>297</v>
      </c>
      <c r="AA183" s="75">
        <v>37</v>
      </c>
      <c r="AB183" s="75">
        <v>0</v>
      </c>
      <c r="AC183" s="75">
        <v>0</v>
      </c>
      <c r="AD183" s="75">
        <v>334</v>
      </c>
      <c r="AE183" s="75">
        <v>7288</v>
      </c>
      <c r="AF183" s="75">
        <v>1233</v>
      </c>
      <c r="AG183" s="75">
        <v>0</v>
      </c>
      <c r="AH183" s="75">
        <v>0</v>
      </c>
      <c r="AI183" s="75">
        <v>8521</v>
      </c>
      <c r="AJ183" s="77">
        <v>297</v>
      </c>
      <c r="AK183" s="77">
        <v>37</v>
      </c>
      <c r="AL183" s="77">
        <v>0</v>
      </c>
      <c r="AM183" s="77">
        <v>0</v>
      </c>
      <c r="AN183" s="77">
        <v>334</v>
      </c>
      <c r="AO183" s="77">
        <v>7288</v>
      </c>
      <c r="AP183" s="77">
        <v>1233</v>
      </c>
      <c r="AQ183" s="77">
        <v>0</v>
      </c>
      <c r="AR183" s="77">
        <v>0</v>
      </c>
      <c r="AS183" s="77">
        <v>8521</v>
      </c>
      <c r="AT183" s="79">
        <v>20.85</v>
      </c>
      <c r="AU183" s="79">
        <v>18.82</v>
      </c>
      <c r="AV183" s="79">
        <v>0</v>
      </c>
      <c r="AW183" s="79">
        <v>0</v>
      </c>
      <c r="AX183" s="74" t="s">
        <v>170</v>
      </c>
      <c r="AZ183" s="80">
        <f t="shared" ref="AZ183:BB183" si="13">IFERROR(AO183/F183,"")</f>
        <v>4.3200948429164194</v>
      </c>
      <c r="BA183" s="80">
        <f t="shared" si="13"/>
        <v>4.4352517985611515</v>
      </c>
      <c r="BB183" s="80" t="str">
        <f t="shared" si="13"/>
        <v/>
      </c>
    </row>
    <row r="184" spans="1:54" hidden="1" x14ac:dyDescent="0.25">
      <c r="A184" s="72">
        <v>2017</v>
      </c>
      <c r="B184" s="73">
        <v>7977</v>
      </c>
      <c r="C184" s="74" t="s">
        <v>461</v>
      </c>
      <c r="D184" s="74" t="s">
        <v>321</v>
      </c>
      <c r="E184" s="74" t="s">
        <v>213</v>
      </c>
      <c r="F184" s="75">
        <v>910</v>
      </c>
      <c r="G184" s="75">
        <v>1676</v>
      </c>
      <c r="H184" s="75">
        <v>739</v>
      </c>
      <c r="I184" s="75">
        <v>0</v>
      </c>
      <c r="J184" s="75">
        <v>3325</v>
      </c>
      <c r="K184" s="76">
        <v>0.10100000000000001</v>
      </c>
      <c r="L184" s="76">
        <v>0.18099999999999999</v>
      </c>
      <c r="M184" s="76">
        <v>0.121</v>
      </c>
      <c r="N184" s="76">
        <v>0</v>
      </c>
      <c r="O184" s="76">
        <v>0.40300000000000002</v>
      </c>
      <c r="P184" s="77">
        <v>5017</v>
      </c>
      <c r="Q184" s="77">
        <v>25799</v>
      </c>
      <c r="R184" s="77">
        <v>10805</v>
      </c>
      <c r="S184" s="77">
        <v>0</v>
      </c>
      <c r="T184" s="77">
        <v>41621</v>
      </c>
      <c r="U184" s="78">
        <v>0.10100000000000001</v>
      </c>
      <c r="V184" s="78">
        <v>0.18099999999999999</v>
      </c>
      <c r="W184" s="78">
        <v>0.121</v>
      </c>
      <c r="X184" s="78">
        <v>0</v>
      </c>
      <c r="Y184" s="78">
        <v>0.40300000000000002</v>
      </c>
      <c r="Z184" s="75">
        <v>49</v>
      </c>
      <c r="AA184" s="75">
        <v>45</v>
      </c>
      <c r="AB184" s="75">
        <v>15</v>
      </c>
      <c r="AC184" s="75">
        <v>0</v>
      </c>
      <c r="AD184" s="75">
        <v>109</v>
      </c>
      <c r="AE184" s="75">
        <v>371</v>
      </c>
      <c r="AF184" s="75">
        <v>232</v>
      </c>
      <c r="AG184" s="75">
        <v>68</v>
      </c>
      <c r="AH184" s="75">
        <v>0</v>
      </c>
      <c r="AI184" s="75">
        <v>671</v>
      </c>
      <c r="AJ184" s="77">
        <v>49</v>
      </c>
      <c r="AK184" s="77">
        <v>45</v>
      </c>
      <c r="AL184" s="77">
        <v>15</v>
      </c>
      <c r="AM184" s="77">
        <v>0</v>
      </c>
      <c r="AN184" s="77">
        <v>109</v>
      </c>
      <c r="AO184" s="77">
        <v>371</v>
      </c>
      <c r="AP184" s="77">
        <v>232</v>
      </c>
      <c r="AQ184" s="77">
        <v>68</v>
      </c>
      <c r="AR184" s="77">
        <v>0</v>
      </c>
      <c r="AS184" s="77">
        <v>671</v>
      </c>
      <c r="AT184" s="79">
        <v>6</v>
      </c>
      <c r="AU184" s="79">
        <v>15</v>
      </c>
      <c r="AV184" s="79">
        <v>15</v>
      </c>
      <c r="AW184" s="79">
        <v>0</v>
      </c>
      <c r="AX184" s="74" t="s">
        <v>170</v>
      </c>
    </row>
    <row r="185" spans="1:54" hidden="1" x14ac:dyDescent="0.25">
      <c r="A185" s="72">
        <v>2017</v>
      </c>
      <c r="B185" s="73">
        <v>7978</v>
      </c>
      <c r="C185" s="74" t="s">
        <v>462</v>
      </c>
      <c r="D185" s="74" t="s">
        <v>264</v>
      </c>
      <c r="E185" s="74" t="s">
        <v>288</v>
      </c>
      <c r="F185" s="75">
        <v>478.09</v>
      </c>
      <c r="G185" s="75" t="s">
        <v>189</v>
      </c>
      <c r="H185" s="75" t="s">
        <v>189</v>
      </c>
      <c r="I185" s="75" t="s">
        <v>189</v>
      </c>
      <c r="J185" s="75">
        <v>478.09</v>
      </c>
      <c r="K185" s="76" t="s">
        <v>189</v>
      </c>
      <c r="L185" s="76" t="s">
        <v>189</v>
      </c>
      <c r="M185" s="76" t="s">
        <v>189</v>
      </c>
      <c r="N185" s="76" t="s">
        <v>189</v>
      </c>
      <c r="O185" s="76" t="s">
        <v>189</v>
      </c>
      <c r="P185" s="77">
        <v>8001</v>
      </c>
      <c r="Q185" s="77" t="s">
        <v>189</v>
      </c>
      <c r="R185" s="77" t="s">
        <v>189</v>
      </c>
      <c r="S185" s="77" t="s">
        <v>189</v>
      </c>
      <c r="T185" s="77">
        <v>8001</v>
      </c>
      <c r="U185" s="78" t="s">
        <v>189</v>
      </c>
      <c r="V185" s="78" t="s">
        <v>189</v>
      </c>
      <c r="W185" s="78" t="s">
        <v>189</v>
      </c>
      <c r="X185" s="78" t="s">
        <v>189</v>
      </c>
      <c r="Y185" s="78" t="s">
        <v>189</v>
      </c>
      <c r="Z185" s="75">
        <v>7.1</v>
      </c>
      <c r="AA185" s="75" t="s">
        <v>189</v>
      </c>
      <c r="AB185" s="75" t="s">
        <v>189</v>
      </c>
      <c r="AC185" s="75" t="s">
        <v>189</v>
      </c>
      <c r="AD185" s="75">
        <v>7.1</v>
      </c>
      <c r="AE185" s="75" t="s">
        <v>189</v>
      </c>
      <c r="AF185" s="75" t="s">
        <v>189</v>
      </c>
      <c r="AG185" s="75" t="s">
        <v>189</v>
      </c>
      <c r="AH185" s="75" t="s">
        <v>189</v>
      </c>
      <c r="AI185" s="75" t="s">
        <v>189</v>
      </c>
      <c r="AJ185" s="77">
        <v>7.1</v>
      </c>
      <c r="AK185" s="77" t="s">
        <v>189</v>
      </c>
      <c r="AL185" s="77" t="s">
        <v>189</v>
      </c>
      <c r="AM185" s="77" t="s">
        <v>189</v>
      </c>
      <c r="AN185" s="77">
        <v>7.1</v>
      </c>
      <c r="AO185" s="77" t="s">
        <v>189</v>
      </c>
      <c r="AP185" s="77" t="s">
        <v>189</v>
      </c>
      <c r="AQ185" s="77" t="s">
        <v>189</v>
      </c>
      <c r="AR185" s="77" t="s">
        <v>189</v>
      </c>
      <c r="AS185" s="77" t="s">
        <v>189</v>
      </c>
      <c r="AT185" s="79">
        <v>4.74</v>
      </c>
      <c r="AU185" s="79" t="s">
        <v>189</v>
      </c>
      <c r="AV185" s="79" t="s">
        <v>189</v>
      </c>
      <c r="AW185" s="79" t="s">
        <v>189</v>
      </c>
      <c r="AX185" s="74" t="s">
        <v>170</v>
      </c>
    </row>
    <row r="186" spans="1:54" hidden="1" x14ac:dyDescent="0.25">
      <c r="A186" s="72">
        <v>2017</v>
      </c>
      <c r="B186" s="73">
        <v>8122</v>
      </c>
      <c r="C186" s="74" t="s">
        <v>463</v>
      </c>
      <c r="D186" s="74" t="s">
        <v>203</v>
      </c>
      <c r="E186" s="74" t="s">
        <v>192</v>
      </c>
      <c r="F186" s="75">
        <v>34.590000000000003</v>
      </c>
      <c r="G186" s="75">
        <v>440.94</v>
      </c>
      <c r="H186" s="75" t="s">
        <v>189</v>
      </c>
      <c r="I186" s="75" t="s">
        <v>189</v>
      </c>
      <c r="J186" s="75">
        <v>475.53</v>
      </c>
      <c r="K186" s="76">
        <v>0.02</v>
      </c>
      <c r="L186" s="76">
        <v>7.0000000000000007E-2</v>
      </c>
      <c r="M186" s="76" t="s">
        <v>189</v>
      </c>
      <c r="N186" s="76" t="s">
        <v>189</v>
      </c>
      <c r="O186" s="76">
        <v>0.09</v>
      </c>
      <c r="P186" s="77">
        <v>666</v>
      </c>
      <c r="Q186" s="77">
        <v>8823.24</v>
      </c>
      <c r="R186" s="77" t="s">
        <v>189</v>
      </c>
      <c r="S186" s="77" t="s">
        <v>189</v>
      </c>
      <c r="T186" s="77">
        <v>9489.24</v>
      </c>
      <c r="U186" s="78">
        <v>0.02</v>
      </c>
      <c r="V186" s="78">
        <v>7.0000000000000007E-2</v>
      </c>
      <c r="W186" s="78" t="s">
        <v>189</v>
      </c>
      <c r="X186" s="78" t="s">
        <v>189</v>
      </c>
      <c r="Y186" s="78">
        <v>0.09</v>
      </c>
      <c r="Z186" s="75">
        <v>10</v>
      </c>
      <c r="AA186" s="75">
        <v>30.07</v>
      </c>
      <c r="AB186" s="75" t="s">
        <v>189</v>
      </c>
      <c r="AC186" s="75" t="s">
        <v>189</v>
      </c>
      <c r="AD186" s="75">
        <v>40.07</v>
      </c>
      <c r="AE186" s="75">
        <v>0.5</v>
      </c>
      <c r="AF186" s="75">
        <v>6.33</v>
      </c>
      <c r="AG186" s="75" t="s">
        <v>189</v>
      </c>
      <c r="AH186" s="75" t="s">
        <v>189</v>
      </c>
      <c r="AI186" s="75">
        <v>6.83</v>
      </c>
      <c r="AJ186" s="77">
        <v>10</v>
      </c>
      <c r="AK186" s="77">
        <v>30.07</v>
      </c>
      <c r="AL186" s="77" t="s">
        <v>189</v>
      </c>
      <c r="AM186" s="77" t="s">
        <v>189</v>
      </c>
      <c r="AN186" s="77">
        <v>40.07</v>
      </c>
      <c r="AO186" s="77">
        <v>0.5</v>
      </c>
      <c r="AP186" s="77">
        <v>6.33</v>
      </c>
      <c r="AQ186" s="77" t="s">
        <v>189</v>
      </c>
      <c r="AR186" s="77" t="s">
        <v>189</v>
      </c>
      <c r="AS186" s="77">
        <v>6.83</v>
      </c>
      <c r="AT186" s="79">
        <v>19.260000000000002</v>
      </c>
      <c r="AU186" s="79">
        <v>20.010000000000002</v>
      </c>
      <c r="AV186" s="79" t="s">
        <v>189</v>
      </c>
      <c r="AW186" s="79" t="s">
        <v>189</v>
      </c>
      <c r="AX186" s="74" t="s">
        <v>170</v>
      </c>
    </row>
    <row r="187" spans="1:54" hidden="1" x14ac:dyDescent="0.25">
      <c r="A187" s="72">
        <v>2017</v>
      </c>
      <c r="B187" s="73">
        <v>8288</v>
      </c>
      <c r="C187" s="74" t="s">
        <v>464</v>
      </c>
      <c r="D187" s="74" t="s">
        <v>203</v>
      </c>
      <c r="E187" s="74" t="s">
        <v>192</v>
      </c>
      <c r="F187" s="75">
        <v>10.3</v>
      </c>
      <c r="G187" s="75">
        <v>52.7</v>
      </c>
      <c r="H187" s="75">
        <v>24.8</v>
      </c>
      <c r="I187" s="75" t="s">
        <v>189</v>
      </c>
      <c r="J187" s="75">
        <v>87.8</v>
      </c>
      <c r="K187" s="76">
        <v>3.0000000000000001E-3</v>
      </c>
      <c r="L187" s="76">
        <v>8.9999999999999993E-3</v>
      </c>
      <c r="M187" s="76">
        <v>4.0000000000000001E-3</v>
      </c>
      <c r="N187" s="76" t="s">
        <v>189</v>
      </c>
      <c r="O187" s="76">
        <v>1.6E-2</v>
      </c>
      <c r="P187" s="77">
        <v>131</v>
      </c>
      <c r="Q187" s="77">
        <v>635</v>
      </c>
      <c r="R187" s="77">
        <v>298.8</v>
      </c>
      <c r="S187" s="77" t="s">
        <v>189</v>
      </c>
      <c r="T187" s="77">
        <v>1064.8</v>
      </c>
      <c r="U187" s="78">
        <v>3.0000000000000001E-3</v>
      </c>
      <c r="V187" s="78">
        <v>8.9999999999999993E-3</v>
      </c>
      <c r="W187" s="78">
        <v>4.0000000000000001E-3</v>
      </c>
      <c r="X187" s="78" t="s">
        <v>189</v>
      </c>
      <c r="Y187" s="78">
        <v>1.6E-2</v>
      </c>
      <c r="Z187" s="75">
        <v>1.4</v>
      </c>
      <c r="AA187" s="75">
        <v>3.3</v>
      </c>
      <c r="AB187" s="75">
        <v>1.5</v>
      </c>
      <c r="AC187" s="75" t="s">
        <v>189</v>
      </c>
      <c r="AD187" s="75">
        <v>6.2</v>
      </c>
      <c r="AE187" s="75">
        <v>0.4</v>
      </c>
      <c r="AF187" s="75">
        <v>1.1000000000000001</v>
      </c>
      <c r="AG187" s="75">
        <v>0.5</v>
      </c>
      <c r="AH187" s="75" t="s">
        <v>189</v>
      </c>
      <c r="AI187" s="75">
        <v>2</v>
      </c>
      <c r="AJ187" s="77">
        <v>1.4</v>
      </c>
      <c r="AK187" s="77">
        <v>3.3</v>
      </c>
      <c r="AL187" s="77">
        <v>1.5</v>
      </c>
      <c r="AM187" s="77" t="s">
        <v>189</v>
      </c>
      <c r="AN187" s="77">
        <v>6.2</v>
      </c>
      <c r="AO187" s="77">
        <v>0.4</v>
      </c>
      <c r="AP187" s="77">
        <v>1.1000000000000001</v>
      </c>
      <c r="AQ187" s="77">
        <v>0.5</v>
      </c>
      <c r="AR187" s="77" t="s">
        <v>189</v>
      </c>
      <c r="AS187" s="77">
        <v>2</v>
      </c>
      <c r="AT187" s="79">
        <v>12.7</v>
      </c>
      <c r="AU187" s="79">
        <v>12.1</v>
      </c>
      <c r="AV187" s="79">
        <v>12.1</v>
      </c>
      <c r="AW187" s="79" t="s">
        <v>189</v>
      </c>
      <c r="AX187" s="74" t="s">
        <v>170</v>
      </c>
    </row>
    <row r="188" spans="1:54" hidden="1" x14ac:dyDescent="0.25">
      <c r="A188" s="72">
        <v>2017</v>
      </c>
      <c r="B188" s="73">
        <v>8319</v>
      </c>
      <c r="C188" s="74" t="s">
        <v>465</v>
      </c>
      <c r="D188" s="74" t="s">
        <v>203</v>
      </c>
      <c r="E188" s="74" t="s">
        <v>192</v>
      </c>
      <c r="F188" s="75">
        <v>1542</v>
      </c>
      <c r="G188" s="75">
        <v>112</v>
      </c>
      <c r="H188" s="75">
        <v>1092</v>
      </c>
      <c r="I188" s="75" t="s">
        <v>189</v>
      </c>
      <c r="J188" s="75">
        <v>2746</v>
      </c>
      <c r="K188" s="76">
        <v>0.2</v>
      </c>
      <c r="L188" s="76">
        <v>0</v>
      </c>
      <c r="M188" s="76">
        <v>0.1</v>
      </c>
      <c r="N188" s="76" t="s">
        <v>189</v>
      </c>
      <c r="O188" s="76">
        <v>0.3</v>
      </c>
      <c r="P188" s="77">
        <v>21951</v>
      </c>
      <c r="Q188" s="77">
        <v>1595</v>
      </c>
      <c r="R188" s="77">
        <v>10978</v>
      </c>
      <c r="S188" s="77" t="s">
        <v>189</v>
      </c>
      <c r="T188" s="77">
        <v>34524</v>
      </c>
      <c r="U188" s="78">
        <v>0.2</v>
      </c>
      <c r="V188" s="78" t="s">
        <v>189</v>
      </c>
      <c r="W188" s="78">
        <v>0.1</v>
      </c>
      <c r="X188" s="78" t="s">
        <v>189</v>
      </c>
      <c r="Y188" s="78">
        <v>0.3</v>
      </c>
      <c r="Z188" s="75">
        <v>72</v>
      </c>
      <c r="AA188" s="75">
        <v>3</v>
      </c>
      <c r="AB188" s="75">
        <v>10</v>
      </c>
      <c r="AC188" s="75" t="s">
        <v>189</v>
      </c>
      <c r="AD188" s="75">
        <v>85</v>
      </c>
      <c r="AE188" s="75">
        <v>1</v>
      </c>
      <c r="AF188" s="75" t="s">
        <v>189</v>
      </c>
      <c r="AG188" s="75" t="s">
        <v>189</v>
      </c>
      <c r="AH188" s="75" t="s">
        <v>189</v>
      </c>
      <c r="AI188" s="75">
        <v>1</v>
      </c>
      <c r="AJ188" s="77">
        <v>72</v>
      </c>
      <c r="AK188" s="77">
        <v>3</v>
      </c>
      <c r="AL188" s="77">
        <v>10</v>
      </c>
      <c r="AM188" s="77" t="s">
        <v>189</v>
      </c>
      <c r="AN188" s="77">
        <v>85</v>
      </c>
      <c r="AO188" s="77">
        <v>1</v>
      </c>
      <c r="AP188" s="77">
        <v>0</v>
      </c>
      <c r="AQ188" s="77">
        <v>0</v>
      </c>
      <c r="AR188" s="77" t="s">
        <v>189</v>
      </c>
      <c r="AS188" s="77">
        <v>1</v>
      </c>
      <c r="AT188" s="79">
        <v>14.236000000000001</v>
      </c>
      <c r="AU188" s="79">
        <v>14.243</v>
      </c>
      <c r="AV188" s="79">
        <v>10.053000000000001</v>
      </c>
      <c r="AW188" s="79">
        <v>0</v>
      </c>
      <c r="AX188" s="74" t="s">
        <v>170</v>
      </c>
    </row>
    <row r="189" spans="1:54" hidden="1" x14ac:dyDescent="0.25">
      <c r="A189" s="72">
        <v>2017</v>
      </c>
      <c r="B189" s="73">
        <v>8348</v>
      </c>
      <c r="C189" s="74" t="s">
        <v>466</v>
      </c>
      <c r="D189" s="74" t="s">
        <v>199</v>
      </c>
      <c r="E189" s="74" t="s">
        <v>200</v>
      </c>
      <c r="F189" s="75">
        <v>245</v>
      </c>
      <c r="G189" s="75">
        <v>295</v>
      </c>
      <c r="H189" s="75" t="s">
        <v>189</v>
      </c>
      <c r="I189" s="75" t="s">
        <v>189</v>
      </c>
      <c r="J189" s="75">
        <v>540</v>
      </c>
      <c r="K189" s="76">
        <v>0</v>
      </c>
      <c r="L189" s="76">
        <v>1.7999999999999999E-2</v>
      </c>
      <c r="M189" s="76" t="s">
        <v>189</v>
      </c>
      <c r="N189" s="76" t="s">
        <v>189</v>
      </c>
      <c r="O189" s="76">
        <v>1.7999999999999999E-2</v>
      </c>
      <c r="P189" s="77">
        <v>2495</v>
      </c>
      <c r="Q189" s="77">
        <v>3435</v>
      </c>
      <c r="R189" s="77" t="s">
        <v>189</v>
      </c>
      <c r="S189" s="77" t="s">
        <v>189</v>
      </c>
      <c r="T189" s="77">
        <v>5930</v>
      </c>
      <c r="U189" s="78">
        <v>0</v>
      </c>
      <c r="V189" s="78">
        <v>1.7999999999999999E-2</v>
      </c>
      <c r="W189" s="78" t="s">
        <v>189</v>
      </c>
      <c r="X189" s="78" t="s">
        <v>189</v>
      </c>
      <c r="Y189" s="78">
        <v>1.7999999999999999E-2</v>
      </c>
      <c r="Z189" s="75">
        <v>151</v>
      </c>
      <c r="AA189" s="75">
        <v>197</v>
      </c>
      <c r="AB189" s="75" t="s">
        <v>189</v>
      </c>
      <c r="AC189" s="75" t="s">
        <v>189</v>
      </c>
      <c r="AD189" s="75">
        <v>348</v>
      </c>
      <c r="AE189" s="75">
        <v>34</v>
      </c>
      <c r="AF189" s="75">
        <v>11</v>
      </c>
      <c r="AG189" s="75" t="s">
        <v>189</v>
      </c>
      <c r="AH189" s="75" t="s">
        <v>189</v>
      </c>
      <c r="AI189" s="75">
        <v>45</v>
      </c>
      <c r="AJ189" s="77">
        <v>151</v>
      </c>
      <c r="AK189" s="77">
        <v>197</v>
      </c>
      <c r="AL189" s="77" t="s">
        <v>189</v>
      </c>
      <c r="AM189" s="77" t="s">
        <v>189</v>
      </c>
      <c r="AN189" s="77">
        <v>348</v>
      </c>
      <c r="AO189" s="77">
        <v>34</v>
      </c>
      <c r="AP189" s="77">
        <v>11</v>
      </c>
      <c r="AQ189" s="77" t="s">
        <v>189</v>
      </c>
      <c r="AR189" s="77" t="s">
        <v>189</v>
      </c>
      <c r="AS189" s="77">
        <v>45</v>
      </c>
      <c r="AT189" s="79">
        <v>15</v>
      </c>
      <c r="AU189" s="79">
        <v>15</v>
      </c>
      <c r="AV189" s="79" t="s">
        <v>189</v>
      </c>
      <c r="AW189" s="79" t="s">
        <v>189</v>
      </c>
      <c r="AX189" s="74" t="s">
        <v>170</v>
      </c>
    </row>
    <row r="190" spans="1:54" hidden="1" x14ac:dyDescent="0.25">
      <c r="A190" s="72">
        <v>2017</v>
      </c>
      <c r="B190" s="73">
        <v>8366</v>
      </c>
      <c r="C190" s="74" t="s">
        <v>467</v>
      </c>
      <c r="D190" s="74" t="s">
        <v>468</v>
      </c>
      <c r="E190" s="74" t="s">
        <v>469</v>
      </c>
      <c r="F190" s="75">
        <v>52</v>
      </c>
      <c r="G190" s="75">
        <v>267</v>
      </c>
      <c r="H190" s="75" t="s">
        <v>189</v>
      </c>
      <c r="I190" s="75" t="s">
        <v>189</v>
      </c>
      <c r="J190" s="75">
        <v>319</v>
      </c>
      <c r="K190" s="76">
        <v>0.13</v>
      </c>
      <c r="L190" s="76">
        <v>0.27600000000000002</v>
      </c>
      <c r="M190" s="76" t="s">
        <v>189</v>
      </c>
      <c r="N190" s="76" t="s">
        <v>189</v>
      </c>
      <c r="O190" s="76">
        <v>0.40600000000000003</v>
      </c>
      <c r="P190" s="77">
        <v>530</v>
      </c>
      <c r="Q190" s="77">
        <v>4015</v>
      </c>
      <c r="R190" s="77" t="s">
        <v>189</v>
      </c>
      <c r="S190" s="77" t="s">
        <v>189</v>
      </c>
      <c r="T190" s="77">
        <v>4545</v>
      </c>
      <c r="U190" s="78">
        <v>0.13</v>
      </c>
      <c r="V190" s="78">
        <v>0.27600000000000002</v>
      </c>
      <c r="W190" s="78" t="s">
        <v>189</v>
      </c>
      <c r="X190" s="78" t="s">
        <v>189</v>
      </c>
      <c r="Y190" s="78">
        <v>0.40600000000000003</v>
      </c>
      <c r="Z190" s="75">
        <v>9.17</v>
      </c>
      <c r="AA190" s="75">
        <v>152.79</v>
      </c>
      <c r="AB190" s="75" t="s">
        <v>189</v>
      </c>
      <c r="AC190" s="75" t="s">
        <v>189</v>
      </c>
      <c r="AD190" s="75">
        <v>161.96</v>
      </c>
      <c r="AE190" s="75" t="s">
        <v>189</v>
      </c>
      <c r="AF190" s="75" t="s">
        <v>189</v>
      </c>
      <c r="AG190" s="75" t="s">
        <v>189</v>
      </c>
      <c r="AH190" s="75" t="s">
        <v>189</v>
      </c>
      <c r="AI190" s="75" t="s">
        <v>189</v>
      </c>
      <c r="AJ190" s="77">
        <v>9.17</v>
      </c>
      <c r="AK190" s="77">
        <v>152.79</v>
      </c>
      <c r="AL190" s="77" t="s">
        <v>189</v>
      </c>
      <c r="AM190" s="77" t="s">
        <v>189</v>
      </c>
      <c r="AN190" s="77">
        <v>161.96</v>
      </c>
      <c r="AO190" s="77" t="s">
        <v>189</v>
      </c>
      <c r="AP190" s="77" t="s">
        <v>189</v>
      </c>
      <c r="AQ190" s="77" t="s">
        <v>189</v>
      </c>
      <c r="AR190" s="77" t="s">
        <v>189</v>
      </c>
      <c r="AS190" s="77" t="s">
        <v>189</v>
      </c>
      <c r="AT190" s="79">
        <v>14.07</v>
      </c>
      <c r="AU190" s="79">
        <v>15</v>
      </c>
      <c r="AV190" s="79" t="s">
        <v>189</v>
      </c>
      <c r="AW190" s="79" t="s">
        <v>189</v>
      </c>
      <c r="AX190" s="74" t="s">
        <v>170</v>
      </c>
    </row>
    <row r="191" spans="1:54" hidden="1" x14ac:dyDescent="0.25">
      <c r="A191" s="72">
        <v>2017</v>
      </c>
      <c r="B191" s="73">
        <v>8566</v>
      </c>
      <c r="C191" s="74" t="s">
        <v>470</v>
      </c>
      <c r="D191" s="74" t="s">
        <v>313</v>
      </c>
      <c r="E191" s="74" t="s">
        <v>275</v>
      </c>
      <c r="F191" s="75">
        <v>100</v>
      </c>
      <c r="G191" s="75">
        <v>0</v>
      </c>
      <c r="H191" s="75">
        <v>0</v>
      </c>
      <c r="I191" s="75">
        <v>0</v>
      </c>
      <c r="J191" s="75">
        <v>100</v>
      </c>
      <c r="K191" s="76">
        <v>5</v>
      </c>
      <c r="L191" s="76">
        <v>0</v>
      </c>
      <c r="M191" s="76">
        <v>0</v>
      </c>
      <c r="N191" s="76">
        <v>0</v>
      </c>
      <c r="O191" s="76">
        <v>5</v>
      </c>
      <c r="P191" s="77">
        <v>321</v>
      </c>
      <c r="Q191" s="77">
        <v>0</v>
      </c>
      <c r="R191" s="77">
        <v>0</v>
      </c>
      <c r="S191" s="77">
        <v>0</v>
      </c>
      <c r="T191" s="77">
        <v>321</v>
      </c>
      <c r="U191" s="78">
        <v>5</v>
      </c>
      <c r="V191" s="78">
        <v>0</v>
      </c>
      <c r="W191" s="78">
        <v>0</v>
      </c>
      <c r="X191" s="78">
        <v>0</v>
      </c>
      <c r="Y191" s="78">
        <v>5</v>
      </c>
      <c r="Z191" s="75">
        <v>1</v>
      </c>
      <c r="AA191" s="75">
        <v>0</v>
      </c>
      <c r="AB191" s="75">
        <v>0</v>
      </c>
      <c r="AC191" s="75">
        <v>0</v>
      </c>
      <c r="AD191" s="75">
        <v>1</v>
      </c>
      <c r="AE191" s="75">
        <v>23</v>
      </c>
      <c r="AF191" s="75">
        <v>0</v>
      </c>
      <c r="AG191" s="75">
        <v>0</v>
      </c>
      <c r="AH191" s="75">
        <v>0</v>
      </c>
      <c r="AI191" s="75">
        <v>23</v>
      </c>
      <c r="AJ191" s="77">
        <v>1</v>
      </c>
      <c r="AK191" s="77">
        <v>0</v>
      </c>
      <c r="AL191" s="77">
        <v>0</v>
      </c>
      <c r="AM191" s="77">
        <v>0</v>
      </c>
      <c r="AN191" s="77">
        <v>1</v>
      </c>
      <c r="AO191" s="77">
        <v>23</v>
      </c>
      <c r="AP191" s="77">
        <v>0</v>
      </c>
      <c r="AQ191" s="77">
        <v>0</v>
      </c>
      <c r="AR191" s="77">
        <v>0</v>
      </c>
      <c r="AS191" s="77">
        <v>23</v>
      </c>
      <c r="AT191" s="79">
        <v>5</v>
      </c>
      <c r="AU191" s="79">
        <v>0</v>
      </c>
      <c r="AV191" s="79">
        <v>0</v>
      </c>
      <c r="AW191" s="79">
        <v>0</v>
      </c>
      <c r="AX191" s="74" t="s">
        <v>170</v>
      </c>
    </row>
    <row r="192" spans="1:54" hidden="1" x14ac:dyDescent="0.25">
      <c r="A192" s="72">
        <v>2017</v>
      </c>
      <c r="B192" s="73">
        <v>8570</v>
      </c>
      <c r="C192" s="74" t="s">
        <v>471</v>
      </c>
      <c r="D192" s="74" t="s">
        <v>339</v>
      </c>
      <c r="E192" s="74" t="s">
        <v>275</v>
      </c>
      <c r="F192" s="75">
        <v>100.81</v>
      </c>
      <c r="G192" s="75" t="s">
        <v>189</v>
      </c>
      <c r="H192" s="75">
        <v>10.878</v>
      </c>
      <c r="I192" s="75" t="s">
        <v>189</v>
      </c>
      <c r="J192" s="75">
        <v>111.688</v>
      </c>
      <c r="K192" s="76">
        <v>0</v>
      </c>
      <c r="L192" s="76" t="s">
        <v>189</v>
      </c>
      <c r="M192" s="76">
        <v>0</v>
      </c>
      <c r="N192" s="76" t="s">
        <v>189</v>
      </c>
      <c r="O192" s="76">
        <v>0</v>
      </c>
      <c r="P192" s="77">
        <v>1031.492</v>
      </c>
      <c r="Q192" s="77" t="s">
        <v>189</v>
      </c>
      <c r="R192" s="77">
        <v>217.559</v>
      </c>
      <c r="S192" s="77" t="s">
        <v>189</v>
      </c>
      <c r="T192" s="77">
        <v>1249.0509999999999</v>
      </c>
      <c r="U192" s="78">
        <v>1E-3</v>
      </c>
      <c r="V192" s="78" t="s">
        <v>189</v>
      </c>
      <c r="W192" s="78">
        <v>0.01</v>
      </c>
      <c r="X192" s="78" t="s">
        <v>189</v>
      </c>
      <c r="Y192" s="78">
        <v>1.0999999999999999E-2</v>
      </c>
      <c r="Z192" s="75">
        <v>6.34</v>
      </c>
      <c r="AA192" s="75" t="s">
        <v>189</v>
      </c>
      <c r="AB192" s="75">
        <v>1.5880000000000001</v>
      </c>
      <c r="AC192" s="75" t="s">
        <v>189</v>
      </c>
      <c r="AD192" s="75">
        <v>7.9279999999999999</v>
      </c>
      <c r="AE192" s="75" t="s">
        <v>189</v>
      </c>
      <c r="AF192" s="75" t="s">
        <v>189</v>
      </c>
      <c r="AG192" s="75" t="s">
        <v>189</v>
      </c>
      <c r="AH192" s="75" t="s">
        <v>189</v>
      </c>
      <c r="AI192" s="75" t="s">
        <v>189</v>
      </c>
      <c r="AJ192" s="77">
        <v>6.34</v>
      </c>
      <c r="AK192" s="77" t="s">
        <v>189</v>
      </c>
      <c r="AL192" s="77">
        <v>1.5880000000000001</v>
      </c>
      <c r="AM192" s="77" t="s">
        <v>189</v>
      </c>
      <c r="AN192" s="77">
        <v>7.9279999999999999</v>
      </c>
      <c r="AO192" s="77" t="s">
        <v>189</v>
      </c>
      <c r="AP192" s="77" t="s">
        <v>189</v>
      </c>
      <c r="AQ192" s="77" t="s">
        <v>189</v>
      </c>
      <c r="AR192" s="77" t="s">
        <v>189</v>
      </c>
      <c r="AS192" s="77" t="s">
        <v>189</v>
      </c>
      <c r="AT192" s="79">
        <v>19.3</v>
      </c>
      <c r="AU192" s="79" t="s">
        <v>189</v>
      </c>
      <c r="AV192" s="79">
        <v>20</v>
      </c>
      <c r="AW192" s="79" t="s">
        <v>189</v>
      </c>
      <c r="AX192" s="74" t="s">
        <v>170</v>
      </c>
    </row>
    <row r="193" spans="1:50" hidden="1" x14ac:dyDescent="0.25">
      <c r="A193" s="72">
        <v>2017</v>
      </c>
      <c r="B193" s="73">
        <v>8570</v>
      </c>
      <c r="C193" s="74" t="s">
        <v>471</v>
      </c>
      <c r="D193" s="74" t="s">
        <v>282</v>
      </c>
      <c r="E193" s="74" t="s">
        <v>275</v>
      </c>
      <c r="F193" s="75">
        <v>25.486000000000001</v>
      </c>
      <c r="G193" s="75" t="s">
        <v>189</v>
      </c>
      <c r="H193" s="75">
        <v>2.75</v>
      </c>
      <c r="I193" s="75" t="s">
        <v>189</v>
      </c>
      <c r="J193" s="75">
        <v>28.236000000000001</v>
      </c>
      <c r="K193" s="76">
        <v>0</v>
      </c>
      <c r="L193" s="76" t="s">
        <v>189</v>
      </c>
      <c r="M193" s="76">
        <v>0</v>
      </c>
      <c r="N193" s="76" t="s">
        <v>189</v>
      </c>
      <c r="O193" s="76">
        <v>0</v>
      </c>
      <c r="P193" s="77">
        <v>260.76799999999997</v>
      </c>
      <c r="Q193" s="77" t="s">
        <v>189</v>
      </c>
      <c r="R193" s="77">
        <v>55.000999999999998</v>
      </c>
      <c r="S193" s="77" t="s">
        <v>189</v>
      </c>
      <c r="T193" s="77">
        <v>315.76900000000001</v>
      </c>
      <c r="U193" s="78">
        <v>7.0000000000000001E-3</v>
      </c>
      <c r="V193" s="78" t="s">
        <v>189</v>
      </c>
      <c r="W193" s="78">
        <v>5.1999999999999998E-2</v>
      </c>
      <c r="X193" s="78" t="s">
        <v>189</v>
      </c>
      <c r="Y193" s="78">
        <v>5.8999999999999997E-2</v>
      </c>
      <c r="Z193" s="75">
        <v>1.603</v>
      </c>
      <c r="AA193" s="75" t="s">
        <v>189</v>
      </c>
      <c r="AB193" s="75">
        <v>0.40200000000000002</v>
      </c>
      <c r="AC193" s="75" t="s">
        <v>189</v>
      </c>
      <c r="AD193" s="75">
        <v>2.0049999999999999</v>
      </c>
      <c r="AE193" s="75" t="s">
        <v>189</v>
      </c>
      <c r="AF193" s="75" t="s">
        <v>189</v>
      </c>
      <c r="AG193" s="75" t="s">
        <v>189</v>
      </c>
      <c r="AH193" s="75" t="s">
        <v>189</v>
      </c>
      <c r="AI193" s="75" t="s">
        <v>189</v>
      </c>
      <c r="AJ193" s="77">
        <v>1.603</v>
      </c>
      <c r="AK193" s="77" t="s">
        <v>189</v>
      </c>
      <c r="AL193" s="77">
        <v>0.40200000000000002</v>
      </c>
      <c r="AM193" s="77" t="s">
        <v>189</v>
      </c>
      <c r="AN193" s="77">
        <v>2.0049999999999999</v>
      </c>
      <c r="AO193" s="77" t="s">
        <v>189</v>
      </c>
      <c r="AP193" s="77" t="s">
        <v>189</v>
      </c>
      <c r="AQ193" s="77" t="s">
        <v>189</v>
      </c>
      <c r="AR193" s="77" t="s">
        <v>189</v>
      </c>
      <c r="AS193" s="77" t="s">
        <v>189</v>
      </c>
      <c r="AT193" s="79">
        <v>19.3</v>
      </c>
      <c r="AU193" s="79" t="s">
        <v>189</v>
      </c>
      <c r="AV193" s="79">
        <v>20</v>
      </c>
      <c r="AW193" s="79" t="s">
        <v>189</v>
      </c>
      <c r="AX193" s="74" t="s">
        <v>170</v>
      </c>
    </row>
    <row r="194" spans="1:50" hidden="1" x14ac:dyDescent="0.25">
      <c r="A194" s="72">
        <v>2017</v>
      </c>
      <c r="B194" s="73">
        <v>8574</v>
      </c>
      <c r="C194" s="74" t="s">
        <v>472</v>
      </c>
      <c r="D194" s="74" t="s">
        <v>242</v>
      </c>
      <c r="E194" s="74" t="s">
        <v>192</v>
      </c>
      <c r="F194" s="75">
        <v>824</v>
      </c>
      <c r="G194" s="75">
        <v>4189</v>
      </c>
      <c r="H194" s="75">
        <v>33</v>
      </c>
      <c r="I194" s="75">
        <v>0</v>
      </c>
      <c r="J194" s="75">
        <v>5046</v>
      </c>
      <c r="K194" s="76">
        <v>0.2</v>
      </c>
      <c r="L194" s="76">
        <v>0.7</v>
      </c>
      <c r="M194" s="76">
        <v>0</v>
      </c>
      <c r="N194" s="76">
        <v>0</v>
      </c>
      <c r="O194" s="76">
        <v>0.9</v>
      </c>
      <c r="P194" s="77">
        <v>11952</v>
      </c>
      <c r="Q194" s="77">
        <v>58968</v>
      </c>
      <c r="R194" s="77">
        <v>469</v>
      </c>
      <c r="S194" s="77">
        <v>0</v>
      </c>
      <c r="T194" s="77">
        <v>71389</v>
      </c>
      <c r="U194" s="78">
        <v>0.2</v>
      </c>
      <c r="V194" s="78">
        <v>0.7</v>
      </c>
      <c r="W194" s="78">
        <v>0</v>
      </c>
      <c r="X194" s="78">
        <v>0</v>
      </c>
      <c r="Y194" s="78">
        <v>0.9</v>
      </c>
      <c r="Z194" s="75">
        <v>187</v>
      </c>
      <c r="AA194" s="75">
        <v>41</v>
      </c>
      <c r="AB194" s="75">
        <v>1</v>
      </c>
      <c r="AC194" s="75">
        <v>0</v>
      </c>
      <c r="AD194" s="75">
        <v>229</v>
      </c>
      <c r="AE194" s="75">
        <v>43</v>
      </c>
      <c r="AF194" s="75">
        <v>1</v>
      </c>
      <c r="AG194" s="75">
        <v>0</v>
      </c>
      <c r="AH194" s="75">
        <v>0</v>
      </c>
      <c r="AI194" s="75">
        <v>44</v>
      </c>
      <c r="AJ194" s="77">
        <v>187</v>
      </c>
      <c r="AK194" s="77">
        <v>41</v>
      </c>
      <c r="AL194" s="77">
        <v>1</v>
      </c>
      <c r="AM194" s="77">
        <v>0</v>
      </c>
      <c r="AN194" s="77">
        <v>229</v>
      </c>
      <c r="AO194" s="77">
        <v>43</v>
      </c>
      <c r="AP194" s="77">
        <v>1</v>
      </c>
      <c r="AQ194" s="77">
        <v>0</v>
      </c>
      <c r="AR194" s="77">
        <v>0</v>
      </c>
      <c r="AS194" s="77">
        <v>44</v>
      </c>
      <c r="AT194" s="79">
        <v>14.505000000000001</v>
      </c>
      <c r="AU194" s="79">
        <v>14.077</v>
      </c>
      <c r="AV194" s="79">
        <v>14.222</v>
      </c>
      <c r="AW194" s="79">
        <v>0</v>
      </c>
      <c r="AX194" s="74" t="s">
        <v>170</v>
      </c>
    </row>
    <row r="195" spans="1:50" hidden="1" x14ac:dyDescent="0.25">
      <c r="A195" s="72">
        <v>2017</v>
      </c>
      <c r="B195" s="73">
        <v>8620</v>
      </c>
      <c r="C195" s="74" t="s">
        <v>473</v>
      </c>
      <c r="D195" s="74" t="s">
        <v>230</v>
      </c>
      <c r="E195" s="74" t="s">
        <v>231</v>
      </c>
      <c r="F195" s="75">
        <v>135</v>
      </c>
      <c r="G195" s="75">
        <v>0</v>
      </c>
      <c r="H195" s="75">
        <v>0</v>
      </c>
      <c r="I195" s="75">
        <v>0</v>
      </c>
      <c r="J195" s="75">
        <v>135</v>
      </c>
      <c r="K195" s="76" t="s">
        <v>189</v>
      </c>
      <c r="L195" s="76" t="s">
        <v>189</v>
      </c>
      <c r="M195" s="76" t="s">
        <v>189</v>
      </c>
      <c r="N195" s="76" t="s">
        <v>189</v>
      </c>
      <c r="O195" s="76" t="s">
        <v>189</v>
      </c>
      <c r="P195" s="77">
        <v>135</v>
      </c>
      <c r="Q195" s="77">
        <v>0</v>
      </c>
      <c r="R195" s="77">
        <v>0</v>
      </c>
      <c r="S195" s="77">
        <v>0</v>
      </c>
      <c r="T195" s="77">
        <v>135</v>
      </c>
      <c r="U195" s="78" t="s">
        <v>189</v>
      </c>
      <c r="V195" s="78" t="s">
        <v>189</v>
      </c>
      <c r="W195" s="78" t="s">
        <v>189</v>
      </c>
      <c r="X195" s="78" t="s">
        <v>189</v>
      </c>
      <c r="Y195" s="78" t="s">
        <v>189</v>
      </c>
      <c r="Z195" s="75">
        <v>3</v>
      </c>
      <c r="AA195" s="75">
        <v>0</v>
      </c>
      <c r="AB195" s="75">
        <v>0</v>
      </c>
      <c r="AC195" s="75">
        <v>0</v>
      </c>
      <c r="AD195" s="75">
        <v>3</v>
      </c>
      <c r="AE195" s="75" t="s">
        <v>189</v>
      </c>
      <c r="AF195" s="75" t="s">
        <v>189</v>
      </c>
      <c r="AG195" s="75" t="s">
        <v>189</v>
      </c>
      <c r="AH195" s="75" t="s">
        <v>189</v>
      </c>
      <c r="AI195" s="75" t="s">
        <v>189</v>
      </c>
      <c r="AJ195" s="77">
        <v>3</v>
      </c>
      <c r="AK195" s="77">
        <v>0</v>
      </c>
      <c r="AL195" s="77">
        <v>0</v>
      </c>
      <c r="AM195" s="77">
        <v>0</v>
      </c>
      <c r="AN195" s="77">
        <v>3</v>
      </c>
      <c r="AO195" s="77" t="s">
        <v>189</v>
      </c>
      <c r="AP195" s="77" t="s">
        <v>189</v>
      </c>
      <c r="AQ195" s="77" t="s">
        <v>189</v>
      </c>
      <c r="AR195" s="77" t="s">
        <v>189</v>
      </c>
      <c r="AS195" s="77" t="s">
        <v>189</v>
      </c>
      <c r="AT195" s="79">
        <v>1</v>
      </c>
      <c r="AU195" s="79">
        <v>0</v>
      </c>
      <c r="AV195" s="79">
        <v>0</v>
      </c>
      <c r="AW195" s="79">
        <v>0</v>
      </c>
      <c r="AX195" s="74" t="s">
        <v>170</v>
      </c>
    </row>
    <row r="196" spans="1:50" hidden="1" x14ac:dyDescent="0.25">
      <c r="A196" s="72">
        <v>2017</v>
      </c>
      <c r="B196" s="73">
        <v>8699</v>
      </c>
      <c r="C196" s="74" t="s">
        <v>474</v>
      </c>
      <c r="D196" s="74" t="s">
        <v>327</v>
      </c>
      <c r="E196" s="74" t="s">
        <v>239</v>
      </c>
      <c r="F196" s="75">
        <v>25.97</v>
      </c>
      <c r="G196" s="75" t="s">
        <v>189</v>
      </c>
      <c r="H196" s="75" t="s">
        <v>189</v>
      </c>
      <c r="I196" s="75" t="s">
        <v>189</v>
      </c>
      <c r="J196" s="75">
        <v>25.97</v>
      </c>
      <c r="K196" s="76" t="s">
        <v>189</v>
      </c>
      <c r="L196" s="76" t="s">
        <v>189</v>
      </c>
      <c r="M196" s="76" t="s">
        <v>189</v>
      </c>
      <c r="N196" s="76" t="s">
        <v>189</v>
      </c>
      <c r="O196" s="76" t="s">
        <v>189</v>
      </c>
      <c r="P196" s="77">
        <v>674.44</v>
      </c>
      <c r="Q196" s="77" t="s">
        <v>189</v>
      </c>
      <c r="R196" s="77" t="s">
        <v>189</v>
      </c>
      <c r="S196" s="77" t="s">
        <v>189</v>
      </c>
      <c r="T196" s="77">
        <v>674.44</v>
      </c>
      <c r="U196" s="78" t="s">
        <v>189</v>
      </c>
      <c r="V196" s="78" t="s">
        <v>189</v>
      </c>
      <c r="W196" s="78" t="s">
        <v>189</v>
      </c>
      <c r="X196" s="78" t="s">
        <v>189</v>
      </c>
      <c r="Y196" s="78" t="s">
        <v>189</v>
      </c>
      <c r="Z196" s="75">
        <v>6</v>
      </c>
      <c r="AA196" s="75" t="s">
        <v>189</v>
      </c>
      <c r="AB196" s="75" t="s">
        <v>189</v>
      </c>
      <c r="AC196" s="75" t="s">
        <v>189</v>
      </c>
      <c r="AD196" s="75">
        <v>6</v>
      </c>
      <c r="AE196" s="75">
        <v>2</v>
      </c>
      <c r="AF196" s="75" t="s">
        <v>189</v>
      </c>
      <c r="AG196" s="75" t="s">
        <v>189</v>
      </c>
      <c r="AH196" s="75" t="s">
        <v>189</v>
      </c>
      <c r="AI196" s="75">
        <v>2</v>
      </c>
      <c r="AJ196" s="77">
        <v>6</v>
      </c>
      <c r="AK196" s="77" t="s">
        <v>189</v>
      </c>
      <c r="AL196" s="77" t="s">
        <v>189</v>
      </c>
      <c r="AM196" s="77" t="s">
        <v>189</v>
      </c>
      <c r="AN196" s="77">
        <v>6</v>
      </c>
      <c r="AO196" s="77">
        <v>2</v>
      </c>
      <c r="AP196" s="77" t="s">
        <v>189</v>
      </c>
      <c r="AQ196" s="77" t="s">
        <v>189</v>
      </c>
      <c r="AR196" s="77" t="s">
        <v>189</v>
      </c>
      <c r="AS196" s="77">
        <v>2</v>
      </c>
      <c r="AT196" s="79">
        <v>25.97</v>
      </c>
      <c r="AU196" s="79" t="s">
        <v>189</v>
      </c>
      <c r="AV196" s="79" t="s">
        <v>189</v>
      </c>
      <c r="AW196" s="79" t="s">
        <v>189</v>
      </c>
      <c r="AX196" s="74" t="s">
        <v>170</v>
      </c>
    </row>
    <row r="197" spans="1:50" hidden="1" x14ac:dyDescent="0.25">
      <c r="A197" s="72">
        <v>2017</v>
      </c>
      <c r="B197" s="73">
        <v>8699</v>
      </c>
      <c r="C197" s="74" t="s">
        <v>474</v>
      </c>
      <c r="D197" s="74" t="s">
        <v>253</v>
      </c>
      <c r="E197" s="74" t="s">
        <v>239</v>
      </c>
      <c r="F197" s="75">
        <v>1774</v>
      </c>
      <c r="G197" s="75">
        <v>1611</v>
      </c>
      <c r="H197" s="75">
        <v>995</v>
      </c>
      <c r="I197" s="75" t="s">
        <v>189</v>
      </c>
      <c r="J197" s="75">
        <v>4380</v>
      </c>
      <c r="K197" s="76" t="s">
        <v>189</v>
      </c>
      <c r="L197" s="76" t="s">
        <v>189</v>
      </c>
      <c r="M197" s="76" t="s">
        <v>189</v>
      </c>
      <c r="N197" s="76" t="s">
        <v>189</v>
      </c>
      <c r="O197" s="76" t="s">
        <v>189</v>
      </c>
      <c r="P197" s="77">
        <v>44407</v>
      </c>
      <c r="Q197" s="77">
        <v>34568</v>
      </c>
      <c r="R197" s="77">
        <v>4962</v>
      </c>
      <c r="S197" s="77" t="s">
        <v>189</v>
      </c>
      <c r="T197" s="77">
        <v>83937</v>
      </c>
      <c r="U197" s="78" t="s">
        <v>189</v>
      </c>
      <c r="V197" s="78" t="s">
        <v>189</v>
      </c>
      <c r="W197" s="78" t="s">
        <v>189</v>
      </c>
      <c r="X197" s="78" t="s">
        <v>189</v>
      </c>
      <c r="Y197" s="78" t="s">
        <v>189</v>
      </c>
      <c r="Z197" s="75">
        <v>286</v>
      </c>
      <c r="AA197" s="75">
        <v>287</v>
      </c>
      <c r="AB197" s="75">
        <v>161</v>
      </c>
      <c r="AC197" s="75" t="s">
        <v>189</v>
      </c>
      <c r="AD197" s="75">
        <v>734</v>
      </c>
      <c r="AE197" s="75">
        <v>122</v>
      </c>
      <c r="AF197" s="75">
        <v>57</v>
      </c>
      <c r="AG197" s="75">
        <v>15</v>
      </c>
      <c r="AH197" s="75" t="s">
        <v>189</v>
      </c>
      <c r="AI197" s="75">
        <v>194</v>
      </c>
      <c r="AJ197" s="77">
        <v>286</v>
      </c>
      <c r="AK197" s="77">
        <v>287</v>
      </c>
      <c r="AL197" s="77">
        <v>161</v>
      </c>
      <c r="AM197" s="77" t="s">
        <v>189</v>
      </c>
      <c r="AN197" s="77">
        <v>734</v>
      </c>
      <c r="AO197" s="77">
        <v>122</v>
      </c>
      <c r="AP197" s="77">
        <v>57</v>
      </c>
      <c r="AQ197" s="77">
        <v>15</v>
      </c>
      <c r="AR197" s="77" t="s">
        <v>189</v>
      </c>
      <c r="AS197" s="77">
        <v>194</v>
      </c>
      <c r="AT197" s="79">
        <v>17.100000000000001</v>
      </c>
      <c r="AU197" s="79">
        <v>9.15</v>
      </c>
      <c r="AV197" s="79">
        <v>5</v>
      </c>
      <c r="AW197" s="79" t="s">
        <v>189</v>
      </c>
      <c r="AX197" s="74" t="s">
        <v>170</v>
      </c>
    </row>
    <row r="198" spans="1:50" hidden="1" x14ac:dyDescent="0.25">
      <c r="A198" s="72">
        <v>2017</v>
      </c>
      <c r="B198" s="73">
        <v>8717</v>
      </c>
      <c r="C198" s="74" t="s">
        <v>475</v>
      </c>
      <c r="D198" s="74" t="s">
        <v>282</v>
      </c>
      <c r="E198" s="74" t="s">
        <v>204</v>
      </c>
      <c r="F198" s="75">
        <v>33</v>
      </c>
      <c r="G198" s="75">
        <v>294</v>
      </c>
      <c r="H198" s="75">
        <v>0</v>
      </c>
      <c r="I198" s="75" t="s">
        <v>189</v>
      </c>
      <c r="J198" s="75">
        <v>327</v>
      </c>
      <c r="K198" s="76">
        <v>8.0000000000000002E-3</v>
      </c>
      <c r="L198" s="76">
        <v>5.3999999999999999E-2</v>
      </c>
      <c r="M198" s="76">
        <v>0</v>
      </c>
      <c r="N198" s="76" t="s">
        <v>189</v>
      </c>
      <c r="O198" s="76">
        <v>6.2E-2</v>
      </c>
      <c r="P198" s="77">
        <v>607</v>
      </c>
      <c r="Q198" s="77">
        <v>3389</v>
      </c>
      <c r="R198" s="77">
        <v>0</v>
      </c>
      <c r="S198" s="77" t="s">
        <v>189</v>
      </c>
      <c r="T198" s="77">
        <v>3996</v>
      </c>
      <c r="U198" s="78">
        <v>8.0000000000000002E-3</v>
      </c>
      <c r="V198" s="78">
        <v>5.3999999999999999E-2</v>
      </c>
      <c r="W198" s="78">
        <v>0</v>
      </c>
      <c r="X198" s="78" t="s">
        <v>189</v>
      </c>
      <c r="Y198" s="78">
        <v>6.2E-2</v>
      </c>
      <c r="Z198" s="75">
        <v>4</v>
      </c>
      <c r="AA198" s="75">
        <v>24</v>
      </c>
      <c r="AB198" s="75">
        <v>0</v>
      </c>
      <c r="AC198" s="75" t="s">
        <v>189</v>
      </c>
      <c r="AD198" s="75">
        <v>28</v>
      </c>
      <c r="AE198" s="75">
        <v>1.1910000000000001</v>
      </c>
      <c r="AF198" s="75">
        <v>2.4279999999999999</v>
      </c>
      <c r="AG198" s="75">
        <v>0.91</v>
      </c>
      <c r="AH198" s="75" t="s">
        <v>189</v>
      </c>
      <c r="AI198" s="75">
        <v>4.5289999999999999</v>
      </c>
      <c r="AJ198" s="77">
        <v>4</v>
      </c>
      <c r="AK198" s="77">
        <v>24</v>
      </c>
      <c r="AL198" s="77">
        <v>0</v>
      </c>
      <c r="AM198" s="77" t="s">
        <v>189</v>
      </c>
      <c r="AN198" s="77">
        <v>28</v>
      </c>
      <c r="AO198" s="77">
        <v>18.25</v>
      </c>
      <c r="AP198" s="77">
        <v>11.53</v>
      </c>
      <c r="AQ198" s="77">
        <v>0.91</v>
      </c>
      <c r="AR198" s="77" t="s">
        <v>189</v>
      </c>
      <c r="AS198" s="77">
        <v>30.69</v>
      </c>
      <c r="AT198" s="79">
        <v>18.25</v>
      </c>
      <c r="AU198" s="79">
        <v>11.53</v>
      </c>
      <c r="AV198" s="79" t="s">
        <v>189</v>
      </c>
      <c r="AW198" s="79" t="s">
        <v>189</v>
      </c>
      <c r="AX198" s="74" t="s">
        <v>476</v>
      </c>
    </row>
    <row r="199" spans="1:50" hidden="1" x14ac:dyDescent="0.25">
      <c r="A199" s="72">
        <v>2017</v>
      </c>
      <c r="B199" s="73">
        <v>8723</v>
      </c>
      <c r="C199" s="74" t="s">
        <v>477</v>
      </c>
      <c r="D199" s="74" t="s">
        <v>246</v>
      </c>
      <c r="E199" s="74" t="s">
        <v>192</v>
      </c>
      <c r="F199" s="75">
        <v>2186</v>
      </c>
      <c r="G199" s="75">
        <v>6018</v>
      </c>
      <c r="H199" s="75">
        <v>11177</v>
      </c>
      <c r="I199" s="75" t="s">
        <v>189</v>
      </c>
      <c r="J199" s="75">
        <v>19381</v>
      </c>
      <c r="K199" s="76">
        <v>1.1200000000000001</v>
      </c>
      <c r="L199" s="76">
        <v>1.31</v>
      </c>
      <c r="M199" s="76">
        <v>2.4300000000000002</v>
      </c>
      <c r="N199" s="76" t="s">
        <v>189</v>
      </c>
      <c r="O199" s="76">
        <v>4.8600000000000003</v>
      </c>
      <c r="P199" s="77">
        <v>29271</v>
      </c>
      <c r="Q199" s="77">
        <v>78234</v>
      </c>
      <c r="R199" s="77">
        <v>147536</v>
      </c>
      <c r="S199" s="77" t="s">
        <v>189</v>
      </c>
      <c r="T199" s="77">
        <v>255041</v>
      </c>
      <c r="U199" s="78">
        <v>1.1200000000000001</v>
      </c>
      <c r="V199" s="78">
        <v>1.31</v>
      </c>
      <c r="W199" s="78">
        <v>2.4300000000000002</v>
      </c>
      <c r="X199" s="78" t="s">
        <v>189</v>
      </c>
      <c r="Y199" s="78">
        <v>4.8600000000000003</v>
      </c>
      <c r="Z199" s="75">
        <v>162</v>
      </c>
      <c r="AA199" s="75">
        <v>267</v>
      </c>
      <c r="AB199" s="75">
        <v>501</v>
      </c>
      <c r="AC199" s="75" t="s">
        <v>189</v>
      </c>
      <c r="AD199" s="75">
        <v>930</v>
      </c>
      <c r="AE199" s="75">
        <v>57</v>
      </c>
      <c r="AF199" s="75">
        <v>10</v>
      </c>
      <c r="AG199" s="75">
        <v>18</v>
      </c>
      <c r="AH199" s="75" t="s">
        <v>189</v>
      </c>
      <c r="AI199" s="75">
        <v>85</v>
      </c>
      <c r="AJ199" s="77">
        <v>162</v>
      </c>
      <c r="AK199" s="77">
        <v>267</v>
      </c>
      <c r="AL199" s="77">
        <v>501</v>
      </c>
      <c r="AM199" s="77" t="s">
        <v>189</v>
      </c>
      <c r="AN199" s="77">
        <v>930</v>
      </c>
      <c r="AO199" s="77">
        <v>57</v>
      </c>
      <c r="AP199" s="77">
        <v>10</v>
      </c>
      <c r="AQ199" s="77">
        <v>18</v>
      </c>
      <c r="AR199" s="77" t="s">
        <v>189</v>
      </c>
      <c r="AS199" s="77">
        <v>85</v>
      </c>
      <c r="AT199" s="79">
        <v>13.39</v>
      </c>
      <c r="AU199" s="79">
        <v>13</v>
      </c>
      <c r="AV199" s="79">
        <v>13.2</v>
      </c>
      <c r="AW199" s="79" t="s">
        <v>189</v>
      </c>
      <c r="AX199" s="74" t="s">
        <v>170</v>
      </c>
    </row>
    <row r="200" spans="1:50" hidden="1" x14ac:dyDescent="0.25">
      <c r="A200" s="72">
        <v>2017</v>
      </c>
      <c r="B200" s="73">
        <v>8773</v>
      </c>
      <c r="C200" s="74" t="s">
        <v>478</v>
      </c>
      <c r="D200" s="74" t="s">
        <v>339</v>
      </c>
      <c r="E200" s="74" t="s">
        <v>401</v>
      </c>
      <c r="F200" s="75">
        <v>1095.96</v>
      </c>
      <c r="G200" s="75">
        <v>5648.76</v>
      </c>
      <c r="H200" s="75" t="s">
        <v>189</v>
      </c>
      <c r="I200" s="75" t="s">
        <v>189</v>
      </c>
      <c r="J200" s="75">
        <v>6744.72</v>
      </c>
      <c r="K200" s="76">
        <v>0.3</v>
      </c>
      <c r="L200" s="76">
        <v>1.71</v>
      </c>
      <c r="M200" s="76" t="s">
        <v>189</v>
      </c>
      <c r="N200" s="76" t="s">
        <v>189</v>
      </c>
      <c r="O200" s="76">
        <v>2.0099999999999998</v>
      </c>
      <c r="P200" s="77">
        <v>13937.56</v>
      </c>
      <c r="Q200" s="77">
        <v>61004.36</v>
      </c>
      <c r="R200" s="77" t="s">
        <v>189</v>
      </c>
      <c r="S200" s="77" t="s">
        <v>189</v>
      </c>
      <c r="T200" s="77">
        <v>74941.919999999998</v>
      </c>
      <c r="U200" s="78">
        <v>0.3</v>
      </c>
      <c r="V200" s="78">
        <v>1.71</v>
      </c>
      <c r="W200" s="78" t="s">
        <v>189</v>
      </c>
      <c r="X200" s="78" t="s">
        <v>189</v>
      </c>
      <c r="Y200" s="78">
        <v>2.0099999999999998</v>
      </c>
      <c r="Z200" s="75">
        <v>132.99</v>
      </c>
      <c r="AA200" s="75">
        <v>609.29899999999998</v>
      </c>
      <c r="AB200" s="75" t="s">
        <v>189</v>
      </c>
      <c r="AC200" s="75" t="s">
        <v>189</v>
      </c>
      <c r="AD200" s="75">
        <v>742.28899999999999</v>
      </c>
      <c r="AE200" s="75">
        <v>247.601</v>
      </c>
      <c r="AF200" s="75">
        <v>131.904</v>
      </c>
      <c r="AG200" s="75" t="s">
        <v>189</v>
      </c>
      <c r="AH200" s="75" t="s">
        <v>189</v>
      </c>
      <c r="AI200" s="75">
        <v>379.505</v>
      </c>
      <c r="AJ200" s="77">
        <v>132.99</v>
      </c>
      <c r="AK200" s="77">
        <v>609.29899999999998</v>
      </c>
      <c r="AL200" s="77" t="s">
        <v>189</v>
      </c>
      <c r="AM200" s="77" t="s">
        <v>189</v>
      </c>
      <c r="AN200" s="77">
        <v>742.28899999999999</v>
      </c>
      <c r="AO200" s="77">
        <v>247.601</v>
      </c>
      <c r="AP200" s="77">
        <v>131.904</v>
      </c>
      <c r="AQ200" s="77" t="s">
        <v>189</v>
      </c>
      <c r="AR200" s="77" t="s">
        <v>189</v>
      </c>
      <c r="AS200" s="77">
        <v>379.505</v>
      </c>
      <c r="AT200" s="79">
        <v>12.72</v>
      </c>
      <c r="AU200" s="79">
        <v>10.8</v>
      </c>
      <c r="AV200" s="79" t="s">
        <v>189</v>
      </c>
      <c r="AW200" s="79" t="s">
        <v>189</v>
      </c>
      <c r="AX200" s="74" t="s">
        <v>170</v>
      </c>
    </row>
    <row r="201" spans="1:50" hidden="1" x14ac:dyDescent="0.25">
      <c r="A201" s="72">
        <v>2017</v>
      </c>
      <c r="B201" s="73">
        <v>8774</v>
      </c>
      <c r="C201" s="74" t="s">
        <v>479</v>
      </c>
      <c r="D201" s="74" t="s">
        <v>316</v>
      </c>
      <c r="E201" s="74" t="s">
        <v>271</v>
      </c>
      <c r="F201" s="75">
        <v>270</v>
      </c>
      <c r="G201" s="75">
        <v>76</v>
      </c>
      <c r="H201" s="75">
        <v>25.3</v>
      </c>
      <c r="I201" s="75" t="s">
        <v>189</v>
      </c>
      <c r="J201" s="75">
        <v>371.3</v>
      </c>
      <c r="K201" s="76">
        <v>0</v>
      </c>
      <c r="L201" s="76">
        <v>0</v>
      </c>
      <c r="M201" s="76">
        <v>0</v>
      </c>
      <c r="N201" s="76" t="s">
        <v>189</v>
      </c>
      <c r="O201" s="76">
        <v>0</v>
      </c>
      <c r="P201" s="77">
        <v>6750</v>
      </c>
      <c r="Q201" s="77">
        <v>1900</v>
      </c>
      <c r="R201" s="77">
        <v>632.5</v>
      </c>
      <c r="S201" s="77" t="s">
        <v>189</v>
      </c>
      <c r="T201" s="77">
        <v>9282.5</v>
      </c>
      <c r="U201" s="78">
        <v>0</v>
      </c>
      <c r="V201" s="78">
        <v>0</v>
      </c>
      <c r="W201" s="78">
        <v>0</v>
      </c>
      <c r="X201" s="78">
        <v>0</v>
      </c>
      <c r="Y201" s="78">
        <v>0</v>
      </c>
      <c r="Z201" s="75">
        <v>69</v>
      </c>
      <c r="AA201" s="75">
        <v>0</v>
      </c>
      <c r="AB201" s="75">
        <v>0</v>
      </c>
      <c r="AC201" s="75">
        <v>0</v>
      </c>
      <c r="AD201" s="75">
        <v>69</v>
      </c>
      <c r="AE201" s="75">
        <v>39</v>
      </c>
      <c r="AF201" s="75">
        <v>22</v>
      </c>
      <c r="AG201" s="75">
        <v>7</v>
      </c>
      <c r="AH201" s="75">
        <v>0</v>
      </c>
      <c r="AI201" s="75">
        <v>68</v>
      </c>
      <c r="AJ201" s="77">
        <v>69</v>
      </c>
      <c r="AK201" s="77">
        <v>0</v>
      </c>
      <c r="AL201" s="77">
        <v>0</v>
      </c>
      <c r="AM201" s="77">
        <v>0</v>
      </c>
      <c r="AN201" s="77">
        <v>69</v>
      </c>
      <c r="AO201" s="77">
        <v>39</v>
      </c>
      <c r="AP201" s="77">
        <v>22</v>
      </c>
      <c r="AQ201" s="77">
        <v>7</v>
      </c>
      <c r="AR201" s="77">
        <v>0</v>
      </c>
      <c r="AS201" s="77">
        <v>68</v>
      </c>
      <c r="AT201" s="79">
        <v>25</v>
      </c>
      <c r="AU201" s="79">
        <v>25</v>
      </c>
      <c r="AV201" s="79">
        <v>25</v>
      </c>
      <c r="AW201" s="79">
        <v>25</v>
      </c>
      <c r="AX201" s="74" t="s">
        <v>170</v>
      </c>
    </row>
    <row r="202" spans="1:50" hidden="1" x14ac:dyDescent="0.25">
      <c r="A202" s="72">
        <v>2017</v>
      </c>
      <c r="B202" s="73">
        <v>8901</v>
      </c>
      <c r="C202" s="74" t="s">
        <v>480</v>
      </c>
      <c r="D202" s="74" t="s">
        <v>230</v>
      </c>
      <c r="E202" s="74" t="s">
        <v>231</v>
      </c>
      <c r="F202" s="75">
        <v>97000.534</v>
      </c>
      <c r="G202" s="75">
        <v>86490.611999999994</v>
      </c>
      <c r="H202" s="75">
        <v>0</v>
      </c>
      <c r="I202" s="75">
        <v>0</v>
      </c>
      <c r="J202" s="75">
        <v>183491.14600000001</v>
      </c>
      <c r="K202" s="76">
        <v>49.595999999999997</v>
      </c>
      <c r="L202" s="76">
        <v>138.84299999999999</v>
      </c>
      <c r="M202" s="76">
        <v>0</v>
      </c>
      <c r="N202" s="76">
        <v>0</v>
      </c>
      <c r="O202" s="76">
        <v>188.43899999999999</v>
      </c>
      <c r="P202" s="77">
        <v>1946718.2479999999</v>
      </c>
      <c r="Q202" s="77">
        <v>1368748.419</v>
      </c>
      <c r="R202" s="77">
        <v>0</v>
      </c>
      <c r="S202" s="77">
        <v>0</v>
      </c>
      <c r="T202" s="77">
        <v>3315466.6669999999</v>
      </c>
      <c r="U202" s="78">
        <v>49.595999999999997</v>
      </c>
      <c r="V202" s="78">
        <v>138.84299999999999</v>
      </c>
      <c r="W202" s="78">
        <v>0</v>
      </c>
      <c r="X202" s="78">
        <v>0</v>
      </c>
      <c r="Y202" s="78">
        <v>188.43899999999999</v>
      </c>
      <c r="Z202" s="75">
        <v>15085.915000000001</v>
      </c>
      <c r="AA202" s="75">
        <v>13090.927</v>
      </c>
      <c r="AB202" s="75">
        <v>0</v>
      </c>
      <c r="AC202" s="75">
        <v>0</v>
      </c>
      <c r="AD202" s="75">
        <v>28176.842000000001</v>
      </c>
      <c r="AE202" s="75">
        <v>1795.5650000000001</v>
      </c>
      <c r="AF202" s="75">
        <v>1889.2850000000001</v>
      </c>
      <c r="AG202" s="75">
        <v>0</v>
      </c>
      <c r="AH202" s="75">
        <v>0</v>
      </c>
      <c r="AI202" s="75">
        <v>3684.85</v>
      </c>
      <c r="AJ202" s="77">
        <v>15085.915000000001</v>
      </c>
      <c r="AK202" s="77">
        <v>13090.927</v>
      </c>
      <c r="AL202" s="77">
        <v>0</v>
      </c>
      <c r="AM202" s="77">
        <v>0</v>
      </c>
      <c r="AN202" s="77">
        <v>28176.842000000001</v>
      </c>
      <c r="AO202" s="77">
        <v>1795.5650000000001</v>
      </c>
      <c r="AP202" s="77">
        <v>1889.2850000000001</v>
      </c>
      <c r="AQ202" s="77">
        <v>0</v>
      </c>
      <c r="AR202" s="77">
        <v>0</v>
      </c>
      <c r="AS202" s="77">
        <v>3684.85</v>
      </c>
      <c r="AT202" s="79">
        <v>20.536000000000001</v>
      </c>
      <c r="AU202" s="79">
        <v>11.808999999999999</v>
      </c>
      <c r="AV202" s="79">
        <v>0</v>
      </c>
      <c r="AW202" s="79">
        <v>0</v>
      </c>
      <c r="AX202" s="74" t="s">
        <v>170</v>
      </c>
    </row>
    <row r="203" spans="1:50" hidden="1" x14ac:dyDescent="0.25">
      <c r="A203" s="72">
        <v>2017</v>
      </c>
      <c r="B203" s="73">
        <v>9128</v>
      </c>
      <c r="C203" s="74" t="s">
        <v>481</v>
      </c>
      <c r="D203" s="74" t="s">
        <v>468</v>
      </c>
      <c r="E203" s="74" t="s">
        <v>469</v>
      </c>
      <c r="F203" s="75">
        <v>2</v>
      </c>
      <c r="G203" s="75" t="s">
        <v>189</v>
      </c>
      <c r="H203" s="75" t="s">
        <v>189</v>
      </c>
      <c r="I203" s="75" t="s">
        <v>189</v>
      </c>
      <c r="J203" s="75">
        <v>2</v>
      </c>
      <c r="K203" s="76">
        <v>0</v>
      </c>
      <c r="L203" s="76" t="s">
        <v>189</v>
      </c>
      <c r="M203" s="76" t="s">
        <v>189</v>
      </c>
      <c r="N203" s="76" t="s">
        <v>189</v>
      </c>
      <c r="O203" s="76">
        <v>0</v>
      </c>
      <c r="P203" s="77">
        <v>20</v>
      </c>
      <c r="Q203" s="77" t="s">
        <v>189</v>
      </c>
      <c r="R203" s="77" t="s">
        <v>189</v>
      </c>
      <c r="S203" s="77" t="s">
        <v>189</v>
      </c>
      <c r="T203" s="77">
        <v>20</v>
      </c>
      <c r="U203" s="78">
        <v>0.9</v>
      </c>
      <c r="V203" s="78" t="s">
        <v>189</v>
      </c>
      <c r="W203" s="78" t="s">
        <v>189</v>
      </c>
      <c r="X203" s="78" t="s">
        <v>189</v>
      </c>
      <c r="Y203" s="78">
        <v>0.9</v>
      </c>
      <c r="Z203" s="75">
        <v>0.64</v>
      </c>
      <c r="AA203" s="75" t="s">
        <v>189</v>
      </c>
      <c r="AB203" s="75" t="s">
        <v>189</v>
      </c>
      <c r="AC203" s="75" t="s">
        <v>189</v>
      </c>
      <c r="AD203" s="75">
        <v>0.64</v>
      </c>
      <c r="AE203" s="75">
        <v>0</v>
      </c>
      <c r="AF203" s="75" t="s">
        <v>189</v>
      </c>
      <c r="AG203" s="75" t="s">
        <v>189</v>
      </c>
      <c r="AH203" s="75" t="s">
        <v>189</v>
      </c>
      <c r="AI203" s="75">
        <v>0</v>
      </c>
      <c r="AJ203" s="77">
        <v>2</v>
      </c>
      <c r="AK203" s="77" t="s">
        <v>189</v>
      </c>
      <c r="AL203" s="77" t="s">
        <v>189</v>
      </c>
      <c r="AM203" s="77" t="s">
        <v>189</v>
      </c>
      <c r="AN203" s="77">
        <v>2</v>
      </c>
      <c r="AO203" s="77">
        <v>0</v>
      </c>
      <c r="AP203" s="77" t="s">
        <v>189</v>
      </c>
      <c r="AQ203" s="77" t="s">
        <v>189</v>
      </c>
      <c r="AR203" s="77" t="s">
        <v>189</v>
      </c>
      <c r="AS203" s="77">
        <v>0</v>
      </c>
      <c r="AT203" s="79">
        <v>14</v>
      </c>
      <c r="AU203" s="79" t="s">
        <v>189</v>
      </c>
      <c r="AV203" s="79" t="s">
        <v>189</v>
      </c>
      <c r="AW203" s="79" t="s">
        <v>189</v>
      </c>
      <c r="AX203" s="74" t="s">
        <v>170</v>
      </c>
    </row>
    <row r="204" spans="1:50" hidden="1" x14ac:dyDescent="0.25">
      <c r="A204" s="72">
        <v>2017</v>
      </c>
      <c r="B204" s="73">
        <v>9187</v>
      </c>
      <c r="C204" s="74" t="s">
        <v>482</v>
      </c>
      <c r="D204" s="74" t="s">
        <v>327</v>
      </c>
      <c r="E204" s="74" t="s">
        <v>469</v>
      </c>
      <c r="F204" s="75">
        <v>491.72</v>
      </c>
      <c r="G204" s="75">
        <v>2650.17</v>
      </c>
      <c r="H204" s="75">
        <v>1030.05</v>
      </c>
      <c r="I204" s="75" t="s">
        <v>189</v>
      </c>
      <c r="J204" s="75">
        <v>4171.9399999999996</v>
      </c>
      <c r="K204" s="76">
        <v>0.25</v>
      </c>
      <c r="L204" s="76">
        <v>0.34</v>
      </c>
      <c r="M204" s="76">
        <v>0.12</v>
      </c>
      <c r="N204" s="76" t="s">
        <v>189</v>
      </c>
      <c r="O204" s="76">
        <v>0.71</v>
      </c>
      <c r="P204" s="77">
        <v>6282.3919999999998</v>
      </c>
      <c r="Q204" s="77">
        <v>31802.054</v>
      </c>
      <c r="R204" s="77">
        <v>12360.598</v>
      </c>
      <c r="S204" s="77" t="s">
        <v>189</v>
      </c>
      <c r="T204" s="77">
        <v>50445.044000000002</v>
      </c>
      <c r="U204" s="78">
        <v>0.25</v>
      </c>
      <c r="V204" s="78">
        <v>0.34</v>
      </c>
      <c r="W204" s="78">
        <v>0.12</v>
      </c>
      <c r="X204" s="78" t="s">
        <v>189</v>
      </c>
      <c r="Y204" s="78">
        <v>0.71</v>
      </c>
      <c r="Z204" s="75">
        <v>81.146000000000001</v>
      </c>
      <c r="AA204" s="75">
        <v>297.91699999999997</v>
      </c>
      <c r="AB204" s="75">
        <v>140.095</v>
      </c>
      <c r="AC204" s="75" t="s">
        <v>189</v>
      </c>
      <c r="AD204" s="75">
        <v>519.15800000000002</v>
      </c>
      <c r="AE204" s="75" t="s">
        <v>189</v>
      </c>
      <c r="AF204" s="75" t="s">
        <v>189</v>
      </c>
      <c r="AG204" s="75" t="s">
        <v>189</v>
      </c>
      <c r="AH204" s="75" t="s">
        <v>189</v>
      </c>
      <c r="AI204" s="75" t="s">
        <v>189</v>
      </c>
      <c r="AJ204" s="77">
        <v>136.16999999999999</v>
      </c>
      <c r="AK204" s="77">
        <v>328.40100000000001</v>
      </c>
      <c r="AL204" s="77">
        <v>155.661</v>
      </c>
      <c r="AM204" s="77" t="s">
        <v>189</v>
      </c>
      <c r="AN204" s="77">
        <v>620.23199999999997</v>
      </c>
      <c r="AO204" s="77" t="s">
        <v>189</v>
      </c>
      <c r="AP204" s="77" t="s">
        <v>189</v>
      </c>
      <c r="AQ204" s="77" t="s">
        <v>189</v>
      </c>
      <c r="AR204" s="77" t="s">
        <v>189</v>
      </c>
      <c r="AS204" s="77" t="s">
        <v>189</v>
      </c>
      <c r="AT204" s="79">
        <v>12.78</v>
      </c>
      <c r="AU204" s="79">
        <v>12</v>
      </c>
      <c r="AV204" s="79">
        <v>12</v>
      </c>
      <c r="AW204" s="79" t="s">
        <v>189</v>
      </c>
      <c r="AX204" s="74" t="s">
        <v>483</v>
      </c>
    </row>
    <row r="205" spans="1:50" hidden="1" x14ac:dyDescent="0.25">
      <c r="A205" s="72">
        <v>2017</v>
      </c>
      <c r="B205" s="73">
        <v>9191</v>
      </c>
      <c r="C205" s="74" t="s">
        <v>484</v>
      </c>
      <c r="D205" s="74" t="s">
        <v>327</v>
      </c>
      <c r="E205" s="74" t="s">
        <v>485</v>
      </c>
      <c r="F205" s="75">
        <v>63570</v>
      </c>
      <c r="G205" s="75">
        <v>38369</v>
      </c>
      <c r="H205" s="75">
        <v>59741</v>
      </c>
      <c r="I205" s="75">
        <v>0</v>
      </c>
      <c r="J205" s="75">
        <v>161680</v>
      </c>
      <c r="K205" s="76">
        <v>7.3</v>
      </c>
      <c r="L205" s="76">
        <v>4.4000000000000004</v>
      </c>
      <c r="M205" s="76">
        <v>6.8</v>
      </c>
      <c r="N205" s="76">
        <v>0</v>
      </c>
      <c r="O205" s="76">
        <v>18.5</v>
      </c>
      <c r="P205" s="77">
        <v>826410</v>
      </c>
      <c r="Q205" s="77">
        <v>460428</v>
      </c>
      <c r="R205" s="77">
        <v>716892</v>
      </c>
      <c r="S205" s="77">
        <v>0</v>
      </c>
      <c r="T205" s="77">
        <v>2003730</v>
      </c>
      <c r="U205" s="78">
        <v>7.3</v>
      </c>
      <c r="V205" s="78">
        <v>4.4000000000000004</v>
      </c>
      <c r="W205" s="78">
        <v>6.8</v>
      </c>
      <c r="X205" s="78">
        <v>0</v>
      </c>
      <c r="Y205" s="78">
        <v>18.5</v>
      </c>
      <c r="Z205" s="75">
        <v>3.4340000000000002</v>
      </c>
      <c r="AA205" s="75">
        <v>4.9189999999999996</v>
      </c>
      <c r="AB205" s="75">
        <v>8.0429999999999993</v>
      </c>
      <c r="AC205" s="75">
        <v>0</v>
      </c>
      <c r="AD205" s="75">
        <v>16.396000000000001</v>
      </c>
      <c r="AE205" s="75">
        <v>9.4350000000000005</v>
      </c>
      <c r="AF205" s="75">
        <v>1.468</v>
      </c>
      <c r="AG205" s="75">
        <v>2.6059999999999999</v>
      </c>
      <c r="AH205" s="75">
        <v>0</v>
      </c>
      <c r="AI205" s="75">
        <v>13.509</v>
      </c>
      <c r="AJ205" s="77">
        <v>44.642000000000003</v>
      </c>
      <c r="AK205" s="77">
        <v>59.027999999999999</v>
      </c>
      <c r="AL205" s="77">
        <v>96.516000000000005</v>
      </c>
      <c r="AM205" s="77">
        <v>0</v>
      </c>
      <c r="AN205" s="77">
        <v>200.18600000000001</v>
      </c>
      <c r="AO205" s="77">
        <v>122.655</v>
      </c>
      <c r="AP205" s="77">
        <v>17.616</v>
      </c>
      <c r="AQ205" s="77">
        <v>31.271999999999998</v>
      </c>
      <c r="AR205" s="77">
        <v>0</v>
      </c>
      <c r="AS205" s="77">
        <v>171.54300000000001</v>
      </c>
      <c r="AT205" s="79">
        <v>13</v>
      </c>
      <c r="AU205" s="79">
        <v>12</v>
      </c>
      <c r="AV205" s="79">
        <v>12</v>
      </c>
      <c r="AW205" s="79">
        <v>0</v>
      </c>
      <c r="AX205" s="74" t="s">
        <v>486</v>
      </c>
    </row>
    <row r="206" spans="1:50" hidden="1" x14ac:dyDescent="0.25">
      <c r="A206" s="72">
        <v>2017</v>
      </c>
      <c r="B206" s="73">
        <v>9191</v>
      </c>
      <c r="C206" s="74" t="s">
        <v>484</v>
      </c>
      <c r="D206" s="74" t="s">
        <v>238</v>
      </c>
      <c r="E206" s="74" t="s">
        <v>485</v>
      </c>
      <c r="F206" s="75">
        <v>1937</v>
      </c>
      <c r="G206" s="75">
        <v>2147</v>
      </c>
      <c r="H206" s="75">
        <v>2057</v>
      </c>
      <c r="I206" s="75">
        <v>0</v>
      </c>
      <c r="J206" s="75">
        <v>6141</v>
      </c>
      <c r="K206" s="76">
        <v>0.221</v>
      </c>
      <c r="L206" s="76">
        <v>0.245</v>
      </c>
      <c r="M206" s="76">
        <v>0.23499999999999999</v>
      </c>
      <c r="N206" s="76">
        <v>0</v>
      </c>
      <c r="O206" s="76">
        <v>0.70099999999999996</v>
      </c>
      <c r="P206" s="77">
        <v>25181</v>
      </c>
      <c r="Q206" s="77">
        <v>25764</v>
      </c>
      <c r="R206" s="77">
        <v>24684</v>
      </c>
      <c r="S206" s="77">
        <v>0</v>
      </c>
      <c r="T206" s="77">
        <v>75629</v>
      </c>
      <c r="U206" s="78">
        <v>0.221</v>
      </c>
      <c r="V206" s="78">
        <v>0.245</v>
      </c>
      <c r="W206" s="78">
        <v>0.23499999999999999</v>
      </c>
      <c r="X206" s="78">
        <v>0</v>
      </c>
      <c r="Y206" s="78">
        <v>0.70099999999999996</v>
      </c>
      <c r="Z206" s="75">
        <v>6.7000000000000004E-2</v>
      </c>
      <c r="AA206" s="75">
        <v>0.313</v>
      </c>
      <c r="AB206" s="75">
        <v>0.376</v>
      </c>
      <c r="AC206" s="75">
        <v>0</v>
      </c>
      <c r="AD206" s="75">
        <v>0.75600000000000001</v>
      </c>
      <c r="AE206" s="75">
        <v>0.255</v>
      </c>
      <c r="AF206" s="75">
        <v>7.5999999999999998E-2</v>
      </c>
      <c r="AG206" s="75">
        <v>0.129</v>
      </c>
      <c r="AH206" s="75">
        <v>0</v>
      </c>
      <c r="AI206" s="75">
        <v>0.46</v>
      </c>
      <c r="AJ206" s="77">
        <v>0.875</v>
      </c>
      <c r="AK206" s="77">
        <v>3.762</v>
      </c>
      <c r="AL206" s="77">
        <v>4.5220000000000002</v>
      </c>
      <c r="AM206" s="77">
        <v>0</v>
      </c>
      <c r="AN206" s="77">
        <v>9.1590000000000007</v>
      </c>
      <c r="AO206" s="77">
        <v>3.3159999999999998</v>
      </c>
      <c r="AP206" s="77">
        <v>0.91700000000000004</v>
      </c>
      <c r="AQ206" s="77">
        <v>1.5469999999999999</v>
      </c>
      <c r="AR206" s="77">
        <v>0</v>
      </c>
      <c r="AS206" s="77">
        <v>5.78</v>
      </c>
      <c r="AT206" s="79">
        <v>13</v>
      </c>
      <c r="AU206" s="79">
        <v>12</v>
      </c>
      <c r="AV206" s="79">
        <v>12</v>
      </c>
      <c r="AW206" s="79">
        <v>0</v>
      </c>
      <c r="AX206" s="74" t="s">
        <v>486</v>
      </c>
    </row>
    <row r="207" spans="1:50" hidden="1" x14ac:dyDescent="0.25">
      <c r="A207" s="72">
        <v>2017</v>
      </c>
      <c r="B207" s="73">
        <v>9216</v>
      </c>
      <c r="C207" s="74" t="s">
        <v>487</v>
      </c>
      <c r="D207" s="74" t="s">
        <v>199</v>
      </c>
      <c r="E207" s="74" t="s">
        <v>488</v>
      </c>
      <c r="F207" s="75">
        <v>19751.663</v>
      </c>
      <c r="G207" s="75">
        <v>8191.2259999999997</v>
      </c>
      <c r="H207" s="75" t="s">
        <v>189</v>
      </c>
      <c r="I207" s="75" t="s">
        <v>189</v>
      </c>
      <c r="J207" s="75">
        <v>27942.888999999999</v>
      </c>
      <c r="K207" s="76">
        <v>3.08</v>
      </c>
      <c r="L207" s="76">
        <v>2.226</v>
      </c>
      <c r="M207" s="76" t="s">
        <v>189</v>
      </c>
      <c r="N207" s="76" t="s">
        <v>189</v>
      </c>
      <c r="O207" s="76">
        <v>5.306</v>
      </c>
      <c r="P207" s="77">
        <v>56184.58</v>
      </c>
      <c r="Q207" s="77">
        <v>151414</v>
      </c>
      <c r="R207" s="77" t="s">
        <v>189</v>
      </c>
      <c r="S207" s="77" t="s">
        <v>189</v>
      </c>
      <c r="T207" s="77">
        <v>207598.58</v>
      </c>
      <c r="U207" s="78">
        <v>3.0880000000000001</v>
      </c>
      <c r="V207" s="78">
        <v>2.226</v>
      </c>
      <c r="W207" s="78" t="s">
        <v>189</v>
      </c>
      <c r="X207" s="78" t="s">
        <v>189</v>
      </c>
      <c r="Y207" s="78">
        <v>5.3140000000000001</v>
      </c>
      <c r="Z207" s="75">
        <v>2871.4</v>
      </c>
      <c r="AA207" s="75">
        <v>1390.92</v>
      </c>
      <c r="AB207" s="75" t="s">
        <v>189</v>
      </c>
      <c r="AC207" s="75" t="s">
        <v>189</v>
      </c>
      <c r="AD207" s="75">
        <v>4262.32</v>
      </c>
      <c r="AE207" s="75">
        <v>440.11</v>
      </c>
      <c r="AF207" s="75">
        <v>585.23</v>
      </c>
      <c r="AG207" s="75" t="s">
        <v>189</v>
      </c>
      <c r="AH207" s="75" t="s">
        <v>189</v>
      </c>
      <c r="AI207" s="75">
        <v>1025.3399999999999</v>
      </c>
      <c r="AJ207" s="77">
        <v>2871.4059999999999</v>
      </c>
      <c r="AK207" s="77">
        <v>1390.92</v>
      </c>
      <c r="AL207" s="77" t="s">
        <v>189</v>
      </c>
      <c r="AM207" s="77" t="s">
        <v>189</v>
      </c>
      <c r="AN207" s="77">
        <v>4262.326</v>
      </c>
      <c r="AO207" s="77">
        <v>440.11399999999998</v>
      </c>
      <c r="AP207" s="77">
        <v>585.23099999999999</v>
      </c>
      <c r="AQ207" s="77" t="s">
        <v>189</v>
      </c>
      <c r="AR207" s="77" t="s">
        <v>189</v>
      </c>
      <c r="AS207" s="77">
        <v>1025.345</v>
      </c>
      <c r="AT207" s="79">
        <v>12.2</v>
      </c>
      <c r="AU207" s="79">
        <v>10</v>
      </c>
      <c r="AV207" s="79" t="s">
        <v>189</v>
      </c>
      <c r="AW207" s="79" t="s">
        <v>189</v>
      </c>
      <c r="AX207" s="74" t="s">
        <v>170</v>
      </c>
    </row>
    <row r="208" spans="1:50" hidden="1" x14ac:dyDescent="0.25">
      <c r="A208" s="72">
        <v>2017</v>
      </c>
      <c r="B208" s="73">
        <v>9231</v>
      </c>
      <c r="C208" s="74" t="s">
        <v>489</v>
      </c>
      <c r="D208" s="74" t="s">
        <v>223</v>
      </c>
      <c r="E208" s="74" t="s">
        <v>204</v>
      </c>
      <c r="F208" s="75">
        <v>415</v>
      </c>
      <c r="G208" s="75" t="s">
        <v>189</v>
      </c>
      <c r="H208" s="75" t="s">
        <v>189</v>
      </c>
      <c r="I208" s="75" t="s">
        <v>189</v>
      </c>
      <c r="J208" s="75">
        <v>415</v>
      </c>
      <c r="K208" s="76">
        <v>0.42399999999999999</v>
      </c>
      <c r="L208" s="76" t="s">
        <v>189</v>
      </c>
      <c r="M208" s="76" t="s">
        <v>189</v>
      </c>
      <c r="N208" s="76" t="s">
        <v>189</v>
      </c>
      <c r="O208" s="76">
        <v>0.42399999999999999</v>
      </c>
      <c r="P208" s="77">
        <v>4259.7</v>
      </c>
      <c r="Q208" s="77" t="s">
        <v>189</v>
      </c>
      <c r="R208" s="77" t="s">
        <v>189</v>
      </c>
      <c r="S208" s="77" t="s">
        <v>189</v>
      </c>
      <c r="T208" s="77">
        <v>4259.7</v>
      </c>
      <c r="U208" s="78">
        <v>0.25800000000000001</v>
      </c>
      <c r="V208" s="78" t="s">
        <v>189</v>
      </c>
      <c r="W208" s="78" t="s">
        <v>189</v>
      </c>
      <c r="X208" s="78" t="s">
        <v>189</v>
      </c>
      <c r="Y208" s="78">
        <v>0.25800000000000001</v>
      </c>
      <c r="Z208" s="75">
        <v>60.860999999999997</v>
      </c>
      <c r="AA208" s="75" t="s">
        <v>189</v>
      </c>
      <c r="AB208" s="75" t="s">
        <v>189</v>
      </c>
      <c r="AC208" s="75" t="s">
        <v>189</v>
      </c>
      <c r="AD208" s="75">
        <v>60.860999999999997</v>
      </c>
      <c r="AE208" s="75">
        <v>49</v>
      </c>
      <c r="AF208" s="75" t="s">
        <v>189</v>
      </c>
      <c r="AG208" s="75" t="s">
        <v>189</v>
      </c>
      <c r="AH208" s="75" t="s">
        <v>189</v>
      </c>
      <c r="AI208" s="75">
        <v>49</v>
      </c>
      <c r="AJ208" s="77">
        <v>60.860999999999997</v>
      </c>
      <c r="AK208" s="77" t="s">
        <v>189</v>
      </c>
      <c r="AL208" s="77" t="s">
        <v>189</v>
      </c>
      <c r="AM208" s="77" t="s">
        <v>189</v>
      </c>
      <c r="AN208" s="77">
        <v>60.860999999999997</v>
      </c>
      <c r="AO208" s="77">
        <v>49</v>
      </c>
      <c r="AP208" s="77" t="s">
        <v>189</v>
      </c>
      <c r="AQ208" s="77" t="s">
        <v>189</v>
      </c>
      <c r="AR208" s="77" t="s">
        <v>189</v>
      </c>
      <c r="AS208" s="77">
        <v>49</v>
      </c>
      <c r="AT208" s="79">
        <v>15.494</v>
      </c>
      <c r="AU208" s="79" t="s">
        <v>189</v>
      </c>
      <c r="AV208" s="79" t="s">
        <v>189</v>
      </c>
      <c r="AW208" s="79" t="s">
        <v>189</v>
      </c>
      <c r="AX208" s="74" t="s">
        <v>170</v>
      </c>
    </row>
    <row r="209" spans="1:54" hidden="1" x14ac:dyDescent="0.25">
      <c r="A209" s="72">
        <v>2017</v>
      </c>
      <c r="B209" s="73">
        <v>9234</v>
      </c>
      <c r="C209" s="74" t="s">
        <v>490</v>
      </c>
      <c r="D209" s="74" t="s">
        <v>491</v>
      </c>
      <c r="E209" s="74" t="s">
        <v>192</v>
      </c>
      <c r="F209" s="75">
        <v>19</v>
      </c>
      <c r="G209" s="75">
        <v>2779</v>
      </c>
      <c r="H209" s="75">
        <v>178</v>
      </c>
      <c r="I209" s="75" t="s">
        <v>189</v>
      </c>
      <c r="J209" s="75">
        <v>2976</v>
      </c>
      <c r="K209" s="76">
        <v>0.01</v>
      </c>
      <c r="L209" s="76">
        <v>0.60699999999999998</v>
      </c>
      <c r="M209" s="76">
        <v>0.03</v>
      </c>
      <c r="N209" s="76" t="s">
        <v>189</v>
      </c>
      <c r="O209" s="76">
        <v>0.64700000000000002</v>
      </c>
      <c r="P209" s="77">
        <v>95</v>
      </c>
      <c r="Q209" s="77">
        <v>13895</v>
      </c>
      <c r="R209" s="77">
        <v>890</v>
      </c>
      <c r="S209" s="77" t="s">
        <v>189</v>
      </c>
      <c r="T209" s="77">
        <v>14880</v>
      </c>
      <c r="U209" s="78">
        <v>0.01</v>
      </c>
      <c r="V209" s="78">
        <v>0.60699999999999998</v>
      </c>
      <c r="W209" s="78">
        <v>0.03</v>
      </c>
      <c r="X209" s="78" t="s">
        <v>189</v>
      </c>
      <c r="Y209" s="78">
        <v>0.64700000000000002</v>
      </c>
      <c r="Z209" s="75">
        <v>2.4249999999999998</v>
      </c>
      <c r="AA209" s="75">
        <v>63.771000000000001</v>
      </c>
      <c r="AB209" s="75">
        <v>11.375</v>
      </c>
      <c r="AC209" s="75" t="s">
        <v>189</v>
      </c>
      <c r="AD209" s="75">
        <v>77.570999999999998</v>
      </c>
      <c r="AE209" s="75">
        <v>25</v>
      </c>
      <c r="AF209" s="75" t="s">
        <v>189</v>
      </c>
      <c r="AG209" s="75" t="s">
        <v>189</v>
      </c>
      <c r="AH209" s="75" t="s">
        <v>189</v>
      </c>
      <c r="AI209" s="75">
        <v>25</v>
      </c>
      <c r="AJ209" s="77">
        <v>2.4249999999999998</v>
      </c>
      <c r="AK209" s="77">
        <v>63.771000000000001</v>
      </c>
      <c r="AL209" s="77">
        <v>11.375</v>
      </c>
      <c r="AM209" s="77" t="s">
        <v>189</v>
      </c>
      <c r="AN209" s="77">
        <v>77.570999999999998</v>
      </c>
      <c r="AO209" s="77">
        <v>25</v>
      </c>
      <c r="AP209" s="77" t="s">
        <v>189</v>
      </c>
      <c r="AQ209" s="77" t="s">
        <v>189</v>
      </c>
      <c r="AR209" s="77" t="s">
        <v>189</v>
      </c>
      <c r="AS209" s="77">
        <v>25</v>
      </c>
      <c r="AT209" s="79">
        <v>5</v>
      </c>
      <c r="AU209" s="79">
        <v>5</v>
      </c>
      <c r="AV209" s="79">
        <v>5</v>
      </c>
      <c r="AW209" s="79">
        <v>5</v>
      </c>
      <c r="AX209" s="74" t="s">
        <v>170</v>
      </c>
    </row>
    <row r="210" spans="1:54" hidden="1" x14ac:dyDescent="0.25">
      <c r="A210" s="72">
        <v>2017</v>
      </c>
      <c r="B210" s="73">
        <v>9267</v>
      </c>
      <c r="C210" s="74" t="s">
        <v>492</v>
      </c>
      <c r="D210" s="74" t="s">
        <v>491</v>
      </c>
      <c r="E210" s="74" t="s">
        <v>192</v>
      </c>
      <c r="F210" s="75">
        <v>16108</v>
      </c>
      <c r="G210" s="75">
        <v>17356</v>
      </c>
      <c r="H210" s="75" t="s">
        <v>189</v>
      </c>
      <c r="I210" s="75" t="s">
        <v>189</v>
      </c>
      <c r="J210" s="75">
        <v>33464</v>
      </c>
      <c r="K210" s="76">
        <v>3.06</v>
      </c>
      <c r="L210" s="76">
        <v>2.91</v>
      </c>
      <c r="M210" s="76" t="s">
        <v>189</v>
      </c>
      <c r="N210" s="76" t="s">
        <v>189</v>
      </c>
      <c r="O210" s="76">
        <v>5.97</v>
      </c>
      <c r="P210" s="77">
        <v>20397.740000000002</v>
      </c>
      <c r="Q210" s="77">
        <v>12019.69</v>
      </c>
      <c r="R210" s="77" t="s">
        <v>189</v>
      </c>
      <c r="S210" s="77" t="s">
        <v>189</v>
      </c>
      <c r="T210" s="77">
        <v>32417.43</v>
      </c>
      <c r="U210" s="78">
        <v>7.7560000000000002</v>
      </c>
      <c r="V210" s="78">
        <v>1.78</v>
      </c>
      <c r="W210" s="78" t="s">
        <v>189</v>
      </c>
      <c r="X210" s="78" t="s">
        <v>189</v>
      </c>
      <c r="Y210" s="78">
        <v>9.5359999999999996</v>
      </c>
      <c r="Z210" s="75">
        <v>2912.3679999999999</v>
      </c>
      <c r="AA210" s="75">
        <v>1302.377</v>
      </c>
      <c r="AB210" s="75" t="s">
        <v>189</v>
      </c>
      <c r="AC210" s="75" t="s">
        <v>189</v>
      </c>
      <c r="AD210" s="75">
        <v>4214.7449999999999</v>
      </c>
      <c r="AE210" s="75">
        <v>0</v>
      </c>
      <c r="AF210" s="75">
        <v>0</v>
      </c>
      <c r="AG210" s="75" t="s">
        <v>189</v>
      </c>
      <c r="AH210" s="75" t="s">
        <v>189</v>
      </c>
      <c r="AI210" s="75">
        <v>0</v>
      </c>
      <c r="AJ210" s="77">
        <v>28585.955000000002</v>
      </c>
      <c r="AK210" s="77">
        <v>4231.88</v>
      </c>
      <c r="AL210" s="77" t="s">
        <v>189</v>
      </c>
      <c r="AM210" s="77" t="s">
        <v>189</v>
      </c>
      <c r="AN210" s="77">
        <v>32817.834999999999</v>
      </c>
      <c r="AO210" s="77">
        <v>0</v>
      </c>
      <c r="AP210" s="77">
        <v>0</v>
      </c>
      <c r="AQ210" s="77" t="s">
        <v>189</v>
      </c>
      <c r="AR210" s="77" t="s">
        <v>189</v>
      </c>
      <c r="AS210" s="77">
        <v>0</v>
      </c>
      <c r="AT210" s="79">
        <v>16.577000000000002</v>
      </c>
      <c r="AU210" s="79">
        <v>16.085000000000001</v>
      </c>
      <c r="AV210" s="79" t="s">
        <v>189</v>
      </c>
      <c r="AW210" s="79" t="s">
        <v>189</v>
      </c>
      <c r="AX210" s="74" t="s">
        <v>493</v>
      </c>
    </row>
    <row r="211" spans="1:54" hidden="1" x14ac:dyDescent="0.25">
      <c r="A211" s="72">
        <v>2017</v>
      </c>
      <c r="B211" s="73">
        <v>9273</v>
      </c>
      <c r="C211" s="74" t="s">
        <v>494</v>
      </c>
      <c r="D211" s="74" t="s">
        <v>491</v>
      </c>
      <c r="E211" s="74" t="s">
        <v>192</v>
      </c>
      <c r="F211" s="75">
        <v>66220</v>
      </c>
      <c r="G211" s="75">
        <v>98041</v>
      </c>
      <c r="H211" s="75" t="s">
        <v>189</v>
      </c>
      <c r="I211" s="75" t="s">
        <v>189</v>
      </c>
      <c r="J211" s="75">
        <v>164261</v>
      </c>
      <c r="K211" s="76">
        <v>12.3</v>
      </c>
      <c r="L211" s="76">
        <v>14.3</v>
      </c>
      <c r="M211" s="76" t="s">
        <v>189</v>
      </c>
      <c r="N211" s="76" t="s">
        <v>189</v>
      </c>
      <c r="O211" s="76">
        <v>26.6</v>
      </c>
      <c r="P211" s="77">
        <v>407734</v>
      </c>
      <c r="Q211" s="77">
        <v>842562</v>
      </c>
      <c r="R211" s="77" t="s">
        <v>189</v>
      </c>
      <c r="S211" s="77" t="s">
        <v>189</v>
      </c>
      <c r="T211" s="77">
        <v>1250296</v>
      </c>
      <c r="U211" s="78">
        <v>12.3</v>
      </c>
      <c r="V211" s="78">
        <v>14.3</v>
      </c>
      <c r="W211" s="78" t="s">
        <v>189</v>
      </c>
      <c r="X211" s="78" t="s">
        <v>189</v>
      </c>
      <c r="Y211" s="78">
        <v>26.6</v>
      </c>
      <c r="Z211" s="75">
        <v>2963</v>
      </c>
      <c r="AA211" s="75">
        <v>7342</v>
      </c>
      <c r="AB211" s="75" t="s">
        <v>189</v>
      </c>
      <c r="AC211" s="75" t="s">
        <v>189</v>
      </c>
      <c r="AD211" s="75">
        <v>10305</v>
      </c>
      <c r="AE211" s="75">
        <v>8070</v>
      </c>
      <c r="AF211" s="75">
        <v>4280</v>
      </c>
      <c r="AG211" s="75" t="s">
        <v>189</v>
      </c>
      <c r="AH211" s="75" t="s">
        <v>189</v>
      </c>
      <c r="AI211" s="75">
        <v>12350</v>
      </c>
      <c r="AJ211" s="77">
        <v>2963</v>
      </c>
      <c r="AK211" s="77">
        <v>7342</v>
      </c>
      <c r="AL211" s="77" t="s">
        <v>189</v>
      </c>
      <c r="AM211" s="77" t="s">
        <v>189</v>
      </c>
      <c r="AN211" s="77">
        <v>10305</v>
      </c>
      <c r="AO211" s="77">
        <v>8070</v>
      </c>
      <c r="AP211" s="77">
        <v>4280</v>
      </c>
      <c r="AQ211" s="77" t="s">
        <v>189</v>
      </c>
      <c r="AR211" s="77" t="s">
        <v>189</v>
      </c>
      <c r="AS211" s="77">
        <v>12350</v>
      </c>
      <c r="AT211" s="79">
        <v>6.74</v>
      </c>
      <c r="AU211" s="79">
        <v>12.8</v>
      </c>
      <c r="AV211" s="79" t="s">
        <v>189</v>
      </c>
      <c r="AW211" s="79" t="s">
        <v>189</v>
      </c>
      <c r="AX211" s="74" t="s">
        <v>495</v>
      </c>
    </row>
    <row r="212" spans="1:54" hidden="1" x14ac:dyDescent="0.25">
      <c r="A212" s="72">
        <v>2017</v>
      </c>
      <c r="B212" s="73">
        <v>9275</v>
      </c>
      <c r="C212" s="74" t="s">
        <v>496</v>
      </c>
      <c r="D212" s="74" t="s">
        <v>203</v>
      </c>
      <c r="E212" s="74" t="s">
        <v>192</v>
      </c>
      <c r="F212" s="75">
        <v>81</v>
      </c>
      <c r="G212" s="75">
        <v>250</v>
      </c>
      <c r="H212" s="75">
        <v>0</v>
      </c>
      <c r="I212" s="75">
        <v>0</v>
      </c>
      <c r="J212" s="75">
        <v>331</v>
      </c>
      <c r="K212" s="76">
        <v>0.1</v>
      </c>
      <c r="L212" s="76">
        <v>0</v>
      </c>
      <c r="M212" s="76">
        <v>0</v>
      </c>
      <c r="N212" s="76">
        <v>0</v>
      </c>
      <c r="O212" s="76">
        <v>0.1</v>
      </c>
      <c r="P212" s="77">
        <v>1281</v>
      </c>
      <c r="Q212" s="77">
        <v>4731</v>
      </c>
      <c r="R212" s="77">
        <v>0</v>
      </c>
      <c r="S212" s="77">
        <v>0</v>
      </c>
      <c r="T212" s="77">
        <v>6012</v>
      </c>
      <c r="U212" s="78">
        <v>0.1</v>
      </c>
      <c r="V212" s="78">
        <v>0</v>
      </c>
      <c r="W212" s="78">
        <v>0</v>
      </c>
      <c r="X212" s="78">
        <v>0</v>
      </c>
      <c r="Y212" s="78">
        <v>0.1</v>
      </c>
      <c r="Z212" s="75">
        <v>26</v>
      </c>
      <c r="AA212" s="75">
        <v>22</v>
      </c>
      <c r="AB212" s="75">
        <v>0</v>
      </c>
      <c r="AC212" s="75">
        <v>0</v>
      </c>
      <c r="AD212" s="75">
        <v>48</v>
      </c>
      <c r="AE212" s="75">
        <v>3</v>
      </c>
      <c r="AF212" s="75">
        <v>10</v>
      </c>
      <c r="AG212" s="75">
        <v>0</v>
      </c>
      <c r="AH212" s="75">
        <v>0</v>
      </c>
      <c r="AI212" s="75">
        <v>13</v>
      </c>
      <c r="AJ212" s="77">
        <v>26</v>
      </c>
      <c r="AK212" s="77">
        <v>22</v>
      </c>
      <c r="AL212" s="77">
        <v>0</v>
      </c>
      <c r="AM212" s="77">
        <v>0</v>
      </c>
      <c r="AN212" s="77">
        <v>48</v>
      </c>
      <c r="AO212" s="77">
        <v>3</v>
      </c>
      <c r="AP212" s="77">
        <v>10</v>
      </c>
      <c r="AQ212" s="77">
        <v>0</v>
      </c>
      <c r="AR212" s="77">
        <v>0</v>
      </c>
      <c r="AS212" s="77">
        <v>13</v>
      </c>
      <c r="AT212" s="79">
        <v>16</v>
      </c>
      <c r="AU212" s="79">
        <v>19</v>
      </c>
      <c r="AV212" s="79">
        <v>0</v>
      </c>
      <c r="AW212" s="79">
        <v>0</v>
      </c>
      <c r="AX212" s="74" t="s">
        <v>170</v>
      </c>
    </row>
    <row r="213" spans="1:54" hidden="1" x14ac:dyDescent="0.25">
      <c r="A213" s="72">
        <v>2017</v>
      </c>
      <c r="B213" s="73">
        <v>9286</v>
      </c>
      <c r="C213" s="74" t="s">
        <v>497</v>
      </c>
      <c r="D213" s="74" t="s">
        <v>346</v>
      </c>
      <c r="E213" s="74" t="s">
        <v>192</v>
      </c>
      <c r="F213" s="75">
        <v>818</v>
      </c>
      <c r="G213" s="75" t="s">
        <v>189</v>
      </c>
      <c r="H213" s="75">
        <v>7345</v>
      </c>
      <c r="I213" s="75" t="s">
        <v>189</v>
      </c>
      <c r="J213" s="75">
        <v>8163</v>
      </c>
      <c r="K213" s="76">
        <v>0</v>
      </c>
      <c r="L213" s="76" t="s">
        <v>189</v>
      </c>
      <c r="M213" s="76">
        <v>1</v>
      </c>
      <c r="N213" s="76" t="s">
        <v>189</v>
      </c>
      <c r="O213" s="76">
        <v>1</v>
      </c>
      <c r="P213" s="77">
        <v>3272</v>
      </c>
      <c r="Q213" s="77" t="s">
        <v>189</v>
      </c>
      <c r="R213" s="77">
        <v>29380</v>
      </c>
      <c r="S213" s="77" t="s">
        <v>189</v>
      </c>
      <c r="T213" s="77">
        <v>32652</v>
      </c>
      <c r="U213" s="78">
        <v>0</v>
      </c>
      <c r="V213" s="78" t="s">
        <v>189</v>
      </c>
      <c r="W213" s="78">
        <v>1</v>
      </c>
      <c r="X213" s="78" t="s">
        <v>189</v>
      </c>
      <c r="Y213" s="78">
        <v>1</v>
      </c>
      <c r="Z213" s="75">
        <v>67</v>
      </c>
      <c r="AA213" s="75" t="s">
        <v>189</v>
      </c>
      <c r="AB213" s="75">
        <v>690</v>
      </c>
      <c r="AC213" s="75" t="s">
        <v>189</v>
      </c>
      <c r="AD213" s="75">
        <v>757</v>
      </c>
      <c r="AE213" s="75">
        <v>11</v>
      </c>
      <c r="AF213" s="75" t="s">
        <v>189</v>
      </c>
      <c r="AG213" s="75">
        <v>17</v>
      </c>
      <c r="AH213" s="75" t="s">
        <v>189</v>
      </c>
      <c r="AI213" s="75">
        <v>28</v>
      </c>
      <c r="AJ213" s="77">
        <v>67</v>
      </c>
      <c r="AK213" s="77" t="s">
        <v>189</v>
      </c>
      <c r="AL213" s="77">
        <v>690</v>
      </c>
      <c r="AM213" s="77" t="s">
        <v>189</v>
      </c>
      <c r="AN213" s="77">
        <v>757</v>
      </c>
      <c r="AO213" s="77">
        <v>11</v>
      </c>
      <c r="AP213" s="77" t="s">
        <v>189</v>
      </c>
      <c r="AQ213" s="77">
        <v>17</v>
      </c>
      <c r="AR213" s="77" t="s">
        <v>189</v>
      </c>
      <c r="AS213" s="77">
        <v>28</v>
      </c>
      <c r="AT213" s="79">
        <v>4</v>
      </c>
      <c r="AU213" s="79" t="s">
        <v>189</v>
      </c>
      <c r="AV213" s="79">
        <v>4</v>
      </c>
      <c r="AW213" s="79" t="s">
        <v>189</v>
      </c>
      <c r="AX213" s="74" t="s">
        <v>170</v>
      </c>
    </row>
    <row r="214" spans="1:54" hidden="1" x14ac:dyDescent="0.25">
      <c r="A214" s="72">
        <v>2017</v>
      </c>
      <c r="B214" s="73">
        <v>9324</v>
      </c>
      <c r="C214" s="74" t="s">
        <v>498</v>
      </c>
      <c r="D214" s="74" t="s">
        <v>491</v>
      </c>
      <c r="E214" s="74" t="s">
        <v>213</v>
      </c>
      <c r="F214" s="75">
        <v>56058</v>
      </c>
      <c r="G214" s="75">
        <v>81623</v>
      </c>
      <c r="H214" s="75" t="s">
        <v>189</v>
      </c>
      <c r="I214" s="75" t="s">
        <v>189</v>
      </c>
      <c r="J214" s="75">
        <v>137681</v>
      </c>
      <c r="K214" s="76">
        <v>8.8000000000000007</v>
      </c>
      <c r="L214" s="76">
        <v>14.4</v>
      </c>
      <c r="M214" s="76" t="s">
        <v>189</v>
      </c>
      <c r="N214" s="76" t="s">
        <v>189</v>
      </c>
      <c r="O214" s="76">
        <v>23.2</v>
      </c>
      <c r="P214" s="77">
        <v>329953</v>
      </c>
      <c r="Q214" s="77">
        <v>1071635</v>
      </c>
      <c r="R214" s="77" t="s">
        <v>189</v>
      </c>
      <c r="S214" s="77" t="s">
        <v>189</v>
      </c>
      <c r="T214" s="77">
        <v>1401588</v>
      </c>
      <c r="U214" s="78">
        <v>8.8000000000000007</v>
      </c>
      <c r="V214" s="78">
        <v>14.4</v>
      </c>
      <c r="W214" s="78" t="s">
        <v>189</v>
      </c>
      <c r="X214" s="78" t="s">
        <v>189</v>
      </c>
      <c r="Y214" s="78">
        <v>23.2</v>
      </c>
      <c r="Z214" s="75">
        <v>3122</v>
      </c>
      <c r="AA214" s="75">
        <v>3977</v>
      </c>
      <c r="AB214" s="75" t="s">
        <v>189</v>
      </c>
      <c r="AC214" s="75" t="s">
        <v>189</v>
      </c>
      <c r="AD214" s="75">
        <v>7099</v>
      </c>
      <c r="AE214" s="75">
        <v>4659</v>
      </c>
      <c r="AF214" s="75">
        <v>2697</v>
      </c>
      <c r="AG214" s="75" t="s">
        <v>189</v>
      </c>
      <c r="AH214" s="75" t="s">
        <v>189</v>
      </c>
      <c r="AI214" s="75">
        <v>7356</v>
      </c>
      <c r="AJ214" s="77">
        <v>3122</v>
      </c>
      <c r="AK214" s="77">
        <v>3977</v>
      </c>
      <c r="AL214" s="77" t="s">
        <v>189</v>
      </c>
      <c r="AM214" s="77" t="s">
        <v>189</v>
      </c>
      <c r="AN214" s="77">
        <v>7099</v>
      </c>
      <c r="AO214" s="77">
        <v>4659</v>
      </c>
      <c r="AP214" s="77">
        <v>2697</v>
      </c>
      <c r="AQ214" s="77" t="s">
        <v>189</v>
      </c>
      <c r="AR214" s="77" t="s">
        <v>189</v>
      </c>
      <c r="AS214" s="77">
        <v>7356</v>
      </c>
      <c r="AT214" s="79">
        <v>5.9</v>
      </c>
      <c r="AU214" s="79">
        <v>13.1</v>
      </c>
      <c r="AV214" s="79" t="s">
        <v>189</v>
      </c>
      <c r="AW214" s="79" t="s">
        <v>189</v>
      </c>
      <c r="AX214" s="74" t="s">
        <v>170</v>
      </c>
    </row>
    <row r="215" spans="1:54" hidden="1" x14ac:dyDescent="0.25">
      <c r="A215" s="72">
        <v>2017</v>
      </c>
      <c r="B215" s="73">
        <v>9324</v>
      </c>
      <c r="C215" s="74" t="s">
        <v>498</v>
      </c>
      <c r="D215" s="74" t="s">
        <v>246</v>
      </c>
      <c r="E215" s="74" t="s">
        <v>213</v>
      </c>
      <c r="F215" s="75">
        <v>19768</v>
      </c>
      <c r="G215" s="75">
        <v>19906</v>
      </c>
      <c r="H215" s="75" t="s">
        <v>189</v>
      </c>
      <c r="I215" s="75" t="s">
        <v>189</v>
      </c>
      <c r="J215" s="75">
        <v>39674</v>
      </c>
      <c r="K215" s="76">
        <v>1.8</v>
      </c>
      <c r="L215" s="76">
        <v>4.3</v>
      </c>
      <c r="M215" s="76" t="s">
        <v>189</v>
      </c>
      <c r="N215" s="76" t="s">
        <v>189</v>
      </c>
      <c r="O215" s="76">
        <v>6.1</v>
      </c>
      <c r="P215" s="77">
        <v>158688</v>
      </c>
      <c r="Q215" s="77">
        <v>219677</v>
      </c>
      <c r="R215" s="77" t="s">
        <v>189</v>
      </c>
      <c r="S215" s="77" t="s">
        <v>189</v>
      </c>
      <c r="T215" s="77">
        <v>378365</v>
      </c>
      <c r="U215" s="78">
        <v>1.8</v>
      </c>
      <c r="V215" s="78">
        <v>4.3</v>
      </c>
      <c r="W215" s="78" t="s">
        <v>189</v>
      </c>
      <c r="X215" s="78" t="s">
        <v>189</v>
      </c>
      <c r="Y215" s="78">
        <v>6.1</v>
      </c>
      <c r="Z215" s="75">
        <v>1126</v>
      </c>
      <c r="AA215" s="75">
        <v>1475</v>
      </c>
      <c r="AB215" s="75" t="s">
        <v>189</v>
      </c>
      <c r="AC215" s="75" t="s">
        <v>189</v>
      </c>
      <c r="AD215" s="75">
        <v>2601</v>
      </c>
      <c r="AE215" s="75">
        <v>996</v>
      </c>
      <c r="AF215" s="75">
        <v>970</v>
      </c>
      <c r="AG215" s="75" t="s">
        <v>189</v>
      </c>
      <c r="AH215" s="75" t="s">
        <v>189</v>
      </c>
      <c r="AI215" s="75">
        <v>1966</v>
      </c>
      <c r="AJ215" s="77">
        <v>1126</v>
      </c>
      <c r="AK215" s="77">
        <v>1475</v>
      </c>
      <c r="AL215" s="77" t="s">
        <v>189</v>
      </c>
      <c r="AM215" s="77" t="s">
        <v>189</v>
      </c>
      <c r="AN215" s="77">
        <v>2601</v>
      </c>
      <c r="AO215" s="77">
        <v>996</v>
      </c>
      <c r="AP215" s="77">
        <v>970</v>
      </c>
      <c r="AQ215" s="77" t="s">
        <v>189</v>
      </c>
      <c r="AR215" s="77" t="s">
        <v>189</v>
      </c>
      <c r="AS215" s="77">
        <v>1966</v>
      </c>
      <c r="AT215" s="79">
        <v>8</v>
      </c>
      <c r="AU215" s="79">
        <v>11</v>
      </c>
      <c r="AV215" s="79" t="s">
        <v>189</v>
      </c>
      <c r="AW215" s="79" t="s">
        <v>189</v>
      </c>
      <c r="AX215" s="74" t="s">
        <v>170</v>
      </c>
    </row>
    <row r="216" spans="1:54" hidden="1" x14ac:dyDescent="0.25">
      <c r="A216" s="72">
        <v>2017</v>
      </c>
      <c r="B216" s="73">
        <v>9417</v>
      </c>
      <c r="C216" s="74" t="s">
        <v>499</v>
      </c>
      <c r="D216" s="74" t="s">
        <v>203</v>
      </c>
      <c r="E216" s="74" t="s">
        <v>192</v>
      </c>
      <c r="F216" s="75">
        <v>47149</v>
      </c>
      <c r="G216" s="75">
        <v>73961</v>
      </c>
      <c r="H216" s="75">
        <v>53633</v>
      </c>
      <c r="I216" s="75">
        <v>0</v>
      </c>
      <c r="J216" s="75">
        <v>174743</v>
      </c>
      <c r="K216" s="76">
        <v>10.6</v>
      </c>
      <c r="L216" s="76">
        <v>11.8</v>
      </c>
      <c r="M216" s="76">
        <v>10.199999999999999</v>
      </c>
      <c r="N216" s="76">
        <v>0</v>
      </c>
      <c r="O216" s="76">
        <v>32.6</v>
      </c>
      <c r="P216" s="77">
        <v>556876</v>
      </c>
      <c r="Q216" s="77">
        <v>925594</v>
      </c>
      <c r="R216" s="77">
        <v>685395</v>
      </c>
      <c r="S216" s="77">
        <v>0</v>
      </c>
      <c r="T216" s="77">
        <v>2167865</v>
      </c>
      <c r="U216" s="78">
        <v>10.6</v>
      </c>
      <c r="V216" s="78">
        <v>11.8</v>
      </c>
      <c r="W216" s="78">
        <v>10.199999999999999</v>
      </c>
      <c r="X216" s="78">
        <v>0</v>
      </c>
      <c r="Y216" s="78">
        <v>32.6</v>
      </c>
      <c r="Z216" s="75">
        <v>7407.9840000000004</v>
      </c>
      <c r="AA216" s="75">
        <v>8818.6290000000008</v>
      </c>
      <c r="AB216" s="75">
        <v>9288.5380000000005</v>
      </c>
      <c r="AC216" s="75">
        <v>0</v>
      </c>
      <c r="AD216" s="75">
        <v>25515.151000000002</v>
      </c>
      <c r="AE216" s="75">
        <v>9526.3150000000005</v>
      </c>
      <c r="AF216" s="75">
        <v>2062.9690000000001</v>
      </c>
      <c r="AG216" s="75">
        <v>2030.7080000000001</v>
      </c>
      <c r="AH216" s="75">
        <v>0</v>
      </c>
      <c r="AI216" s="75">
        <v>13619.992</v>
      </c>
      <c r="AJ216" s="77">
        <v>7407.9840000000004</v>
      </c>
      <c r="AK216" s="77">
        <v>8818.6290000000008</v>
      </c>
      <c r="AL216" s="77">
        <v>9288.5380000000005</v>
      </c>
      <c r="AM216" s="77">
        <v>0</v>
      </c>
      <c r="AN216" s="77">
        <v>25515.151000000002</v>
      </c>
      <c r="AO216" s="77">
        <v>9526.3150000000005</v>
      </c>
      <c r="AP216" s="77">
        <v>2062.9690000000001</v>
      </c>
      <c r="AQ216" s="77">
        <v>2030.7080000000001</v>
      </c>
      <c r="AR216" s="77">
        <v>0</v>
      </c>
      <c r="AS216" s="77">
        <v>13619.992</v>
      </c>
      <c r="AT216" s="79">
        <v>11.811</v>
      </c>
      <c r="AU216" s="79">
        <v>12.515000000000001</v>
      </c>
      <c r="AV216" s="79">
        <v>12.779</v>
      </c>
      <c r="AW216" s="79">
        <v>0</v>
      </c>
      <c r="AX216" s="74" t="s">
        <v>170</v>
      </c>
    </row>
    <row r="217" spans="1:54" hidden="1" x14ac:dyDescent="0.25">
      <c r="A217" s="72">
        <v>2017</v>
      </c>
      <c r="B217" s="73">
        <v>9576</v>
      </c>
      <c r="C217" s="74" t="s">
        <v>500</v>
      </c>
      <c r="D217" s="74" t="s">
        <v>491</v>
      </c>
      <c r="E217" s="74" t="s">
        <v>192</v>
      </c>
      <c r="F217" s="75">
        <v>1782</v>
      </c>
      <c r="G217" s="75">
        <v>167</v>
      </c>
      <c r="H217" s="75" t="s">
        <v>189</v>
      </c>
      <c r="I217" s="75" t="s">
        <v>189</v>
      </c>
      <c r="J217" s="75">
        <v>1949</v>
      </c>
      <c r="K217" s="76">
        <v>0.16</v>
      </c>
      <c r="L217" s="76">
        <v>0.04</v>
      </c>
      <c r="M217" s="76" t="s">
        <v>189</v>
      </c>
      <c r="N217" s="76" t="s">
        <v>189</v>
      </c>
      <c r="O217" s="76">
        <v>0.2</v>
      </c>
      <c r="P217" s="77">
        <v>17820</v>
      </c>
      <c r="Q217" s="77">
        <v>1670</v>
      </c>
      <c r="R217" s="77" t="s">
        <v>189</v>
      </c>
      <c r="S217" s="77" t="s">
        <v>189</v>
      </c>
      <c r="T217" s="77">
        <v>19490</v>
      </c>
      <c r="U217" s="78">
        <v>0.16</v>
      </c>
      <c r="V217" s="78">
        <v>0.04</v>
      </c>
      <c r="W217" s="78" t="s">
        <v>189</v>
      </c>
      <c r="X217" s="78" t="s">
        <v>189</v>
      </c>
      <c r="Y217" s="78">
        <v>0.2</v>
      </c>
      <c r="Z217" s="75">
        <v>213</v>
      </c>
      <c r="AA217" s="75">
        <v>35</v>
      </c>
      <c r="AB217" s="75" t="s">
        <v>189</v>
      </c>
      <c r="AC217" s="75" t="s">
        <v>189</v>
      </c>
      <c r="AD217" s="75">
        <v>248</v>
      </c>
      <c r="AE217" s="75">
        <v>102</v>
      </c>
      <c r="AF217" s="75">
        <v>14</v>
      </c>
      <c r="AG217" s="75" t="s">
        <v>189</v>
      </c>
      <c r="AH217" s="75" t="s">
        <v>189</v>
      </c>
      <c r="AI217" s="75">
        <v>116</v>
      </c>
      <c r="AJ217" s="77">
        <v>213</v>
      </c>
      <c r="AK217" s="77">
        <v>35</v>
      </c>
      <c r="AL217" s="77" t="s">
        <v>189</v>
      </c>
      <c r="AM217" s="77" t="s">
        <v>189</v>
      </c>
      <c r="AN217" s="77">
        <v>248</v>
      </c>
      <c r="AO217" s="77">
        <v>102</v>
      </c>
      <c r="AP217" s="77">
        <v>14</v>
      </c>
      <c r="AQ217" s="77" t="s">
        <v>189</v>
      </c>
      <c r="AR217" s="77" t="s">
        <v>189</v>
      </c>
      <c r="AS217" s="77">
        <v>116</v>
      </c>
      <c r="AT217" s="79">
        <v>10</v>
      </c>
      <c r="AU217" s="79">
        <v>10</v>
      </c>
      <c r="AV217" s="79" t="s">
        <v>189</v>
      </c>
      <c r="AW217" s="79" t="s">
        <v>189</v>
      </c>
      <c r="AX217" s="74" t="s">
        <v>170</v>
      </c>
    </row>
    <row r="218" spans="1:54" hidden="1" x14ac:dyDescent="0.25">
      <c r="A218" s="72">
        <v>2017</v>
      </c>
      <c r="B218" s="73">
        <v>9599</v>
      </c>
      <c r="C218" s="74" t="s">
        <v>501</v>
      </c>
      <c r="D218" s="74" t="s">
        <v>191</v>
      </c>
      <c r="E218" s="74" t="s">
        <v>192</v>
      </c>
      <c r="F218" s="75">
        <v>185.6</v>
      </c>
      <c r="G218" s="75">
        <v>127.8</v>
      </c>
      <c r="H218" s="75">
        <v>544.79999999999995</v>
      </c>
      <c r="I218" s="75" t="s">
        <v>189</v>
      </c>
      <c r="J218" s="75">
        <v>858.2</v>
      </c>
      <c r="K218" s="76">
        <v>3.1E-2</v>
      </c>
      <c r="L218" s="76">
        <v>1.9E-2</v>
      </c>
      <c r="M218" s="76">
        <v>8.2000000000000003E-2</v>
      </c>
      <c r="N218" s="76" t="s">
        <v>189</v>
      </c>
      <c r="O218" s="76">
        <v>0.13200000000000001</v>
      </c>
      <c r="P218" s="77">
        <v>2418.6</v>
      </c>
      <c r="Q218" s="77">
        <v>1725.3</v>
      </c>
      <c r="R218" s="77">
        <v>7355.2</v>
      </c>
      <c r="S218" s="77" t="s">
        <v>189</v>
      </c>
      <c r="T218" s="77">
        <v>11499.1</v>
      </c>
      <c r="U218" s="78">
        <v>3.1E-2</v>
      </c>
      <c r="V218" s="78">
        <v>1.9E-2</v>
      </c>
      <c r="W218" s="78">
        <v>8.2000000000000003E-2</v>
      </c>
      <c r="X218" s="78" t="s">
        <v>189</v>
      </c>
      <c r="Y218" s="78">
        <v>0.13200000000000001</v>
      </c>
      <c r="Z218" s="75">
        <v>15.9</v>
      </c>
      <c r="AA218" s="75">
        <v>4</v>
      </c>
      <c r="AB218" s="75">
        <v>17.2</v>
      </c>
      <c r="AC218" s="75" t="s">
        <v>189</v>
      </c>
      <c r="AD218" s="75">
        <v>37.1</v>
      </c>
      <c r="AE218" s="75">
        <v>5.3</v>
      </c>
      <c r="AF218" s="75">
        <v>1.3</v>
      </c>
      <c r="AG218" s="75">
        <v>5.7</v>
      </c>
      <c r="AH218" s="75" t="s">
        <v>189</v>
      </c>
      <c r="AI218" s="75">
        <v>12.3</v>
      </c>
      <c r="AJ218" s="77">
        <v>15.9</v>
      </c>
      <c r="AK218" s="77">
        <v>4</v>
      </c>
      <c r="AL218" s="77">
        <v>17.2</v>
      </c>
      <c r="AM218" s="77" t="s">
        <v>189</v>
      </c>
      <c r="AN218" s="77">
        <v>37.1</v>
      </c>
      <c r="AO218" s="77">
        <v>5.3</v>
      </c>
      <c r="AP218" s="77">
        <v>1.3</v>
      </c>
      <c r="AQ218" s="77">
        <v>5.7</v>
      </c>
      <c r="AR218" s="77" t="s">
        <v>189</v>
      </c>
      <c r="AS218" s="77">
        <v>12.3</v>
      </c>
      <c r="AT218" s="79">
        <v>13</v>
      </c>
      <c r="AU218" s="79">
        <v>13.5</v>
      </c>
      <c r="AV218" s="79">
        <v>13.5</v>
      </c>
      <c r="AW218" s="79" t="s">
        <v>189</v>
      </c>
      <c r="AX218" s="74" t="s">
        <v>170</v>
      </c>
    </row>
    <row r="219" spans="1:54" x14ac:dyDescent="0.25">
      <c r="A219" s="72">
        <v>2017</v>
      </c>
      <c r="B219" s="73">
        <v>9601</v>
      </c>
      <c r="C219" s="74" t="s">
        <v>502</v>
      </c>
      <c r="D219" s="74" t="s">
        <v>207</v>
      </c>
      <c r="E219" s="74" t="s">
        <v>197</v>
      </c>
      <c r="F219" s="75">
        <v>10557</v>
      </c>
      <c r="G219" s="75">
        <v>413</v>
      </c>
      <c r="H219" s="75">
        <v>1065</v>
      </c>
      <c r="I219" s="75" t="s">
        <v>189</v>
      </c>
      <c r="J219" s="75">
        <v>12035</v>
      </c>
      <c r="K219" s="76" t="s">
        <v>189</v>
      </c>
      <c r="L219" s="76" t="s">
        <v>189</v>
      </c>
      <c r="M219" s="76" t="s">
        <v>189</v>
      </c>
      <c r="N219" s="76" t="s">
        <v>189</v>
      </c>
      <c r="O219" s="76" t="s">
        <v>189</v>
      </c>
      <c r="P219" s="77">
        <v>88873</v>
      </c>
      <c r="Q219" s="77">
        <v>2066</v>
      </c>
      <c r="R219" s="77">
        <v>5327</v>
      </c>
      <c r="S219" s="77" t="s">
        <v>189</v>
      </c>
      <c r="T219" s="77">
        <v>96266</v>
      </c>
      <c r="U219" s="78" t="s">
        <v>189</v>
      </c>
      <c r="V219" s="78" t="s">
        <v>189</v>
      </c>
      <c r="W219" s="78" t="s">
        <v>189</v>
      </c>
      <c r="X219" s="78" t="s">
        <v>189</v>
      </c>
      <c r="Y219" s="78" t="s">
        <v>189</v>
      </c>
      <c r="Z219" s="75">
        <v>1650</v>
      </c>
      <c r="AA219" s="75" t="s">
        <v>189</v>
      </c>
      <c r="AB219" s="75" t="s">
        <v>189</v>
      </c>
      <c r="AC219" s="75" t="s">
        <v>189</v>
      </c>
      <c r="AD219" s="75">
        <v>1650</v>
      </c>
      <c r="AE219" s="75" t="s">
        <v>189</v>
      </c>
      <c r="AF219" s="75" t="s">
        <v>189</v>
      </c>
      <c r="AG219" s="75" t="s">
        <v>189</v>
      </c>
      <c r="AH219" s="75" t="s">
        <v>189</v>
      </c>
      <c r="AI219" s="75" t="s">
        <v>189</v>
      </c>
      <c r="AJ219" s="77">
        <v>1650</v>
      </c>
      <c r="AK219" s="77" t="s">
        <v>189</v>
      </c>
      <c r="AL219" s="77" t="s">
        <v>189</v>
      </c>
      <c r="AM219" s="77" t="s">
        <v>189</v>
      </c>
      <c r="AN219" s="77">
        <v>1650</v>
      </c>
      <c r="AO219" s="77" t="s">
        <v>189</v>
      </c>
      <c r="AP219" s="77" t="s">
        <v>189</v>
      </c>
      <c r="AQ219" s="77" t="s">
        <v>189</v>
      </c>
      <c r="AR219" s="77" t="s">
        <v>189</v>
      </c>
      <c r="AS219" s="77" t="s">
        <v>189</v>
      </c>
      <c r="AT219" s="79">
        <v>10.09</v>
      </c>
      <c r="AU219" s="79">
        <v>5</v>
      </c>
      <c r="AV219" s="79">
        <v>5</v>
      </c>
      <c r="AW219" s="79" t="s">
        <v>189</v>
      </c>
      <c r="AX219" s="74" t="s">
        <v>503</v>
      </c>
      <c r="AZ219" s="80" t="str">
        <f t="shared" ref="AZ219:BB220" si="14">IFERROR(AO219/F219,"")</f>
        <v/>
      </c>
      <c r="BA219" s="80" t="str">
        <f t="shared" si="14"/>
        <v/>
      </c>
      <c r="BB219" s="80" t="str">
        <f t="shared" si="14"/>
        <v/>
      </c>
    </row>
    <row r="220" spans="1:54" x14ac:dyDescent="0.25">
      <c r="A220" s="72">
        <v>2017</v>
      </c>
      <c r="B220" s="73">
        <v>9617</v>
      </c>
      <c r="C220" s="74" t="s">
        <v>418</v>
      </c>
      <c r="D220" s="74" t="s">
        <v>295</v>
      </c>
      <c r="E220" s="74" t="s">
        <v>418</v>
      </c>
      <c r="F220" s="75">
        <v>12200</v>
      </c>
      <c r="G220" s="75">
        <v>25130</v>
      </c>
      <c r="H220" s="75" t="s">
        <v>189</v>
      </c>
      <c r="I220" s="75" t="s">
        <v>189</v>
      </c>
      <c r="J220" s="75">
        <v>37330</v>
      </c>
      <c r="K220" s="76">
        <v>2.536</v>
      </c>
      <c r="L220" s="76">
        <v>0.748</v>
      </c>
      <c r="M220" s="76" t="s">
        <v>189</v>
      </c>
      <c r="N220" s="76" t="s">
        <v>189</v>
      </c>
      <c r="O220" s="76">
        <v>3.2839999999999998</v>
      </c>
      <c r="P220" s="77">
        <v>121878</v>
      </c>
      <c r="Q220" s="77">
        <v>419671</v>
      </c>
      <c r="R220" s="77" t="s">
        <v>189</v>
      </c>
      <c r="S220" s="77" t="s">
        <v>189</v>
      </c>
      <c r="T220" s="77">
        <v>541549</v>
      </c>
      <c r="U220" s="78">
        <v>2.536</v>
      </c>
      <c r="V220" s="78">
        <v>0.748</v>
      </c>
      <c r="W220" s="78" t="s">
        <v>189</v>
      </c>
      <c r="X220" s="78" t="s">
        <v>189</v>
      </c>
      <c r="Y220" s="78">
        <v>3.2839999999999998</v>
      </c>
      <c r="Z220" s="75">
        <v>276.66199999999998</v>
      </c>
      <c r="AA220" s="75">
        <v>733.93499999999995</v>
      </c>
      <c r="AB220" s="75" t="s">
        <v>189</v>
      </c>
      <c r="AC220" s="75" t="s">
        <v>189</v>
      </c>
      <c r="AD220" s="75">
        <v>1010.597</v>
      </c>
      <c r="AE220" s="75">
        <v>2004.14</v>
      </c>
      <c r="AF220" s="75">
        <v>778.77800000000002</v>
      </c>
      <c r="AG220" s="75" t="s">
        <v>189</v>
      </c>
      <c r="AH220" s="75" t="s">
        <v>189</v>
      </c>
      <c r="AI220" s="75">
        <v>2782.9180000000001</v>
      </c>
      <c r="AJ220" s="77">
        <v>276.66199999999998</v>
      </c>
      <c r="AK220" s="77">
        <v>733.93499999999995</v>
      </c>
      <c r="AL220" s="77" t="s">
        <v>189</v>
      </c>
      <c r="AM220" s="77" t="s">
        <v>189</v>
      </c>
      <c r="AN220" s="77">
        <v>1010.597</v>
      </c>
      <c r="AO220" s="77">
        <v>2004.14</v>
      </c>
      <c r="AP220" s="77">
        <v>778.77800000000002</v>
      </c>
      <c r="AQ220" s="77" t="s">
        <v>189</v>
      </c>
      <c r="AR220" s="77" t="s">
        <v>189</v>
      </c>
      <c r="AS220" s="77">
        <v>2782.9180000000001</v>
      </c>
      <c r="AT220" s="79">
        <v>9.99</v>
      </c>
      <c r="AU220" s="79">
        <v>16.7</v>
      </c>
      <c r="AV220" s="79" t="s">
        <v>189</v>
      </c>
      <c r="AW220" s="79" t="s">
        <v>189</v>
      </c>
      <c r="AX220" s="74" t="s">
        <v>170</v>
      </c>
      <c r="AZ220" s="80">
        <f t="shared" si="14"/>
        <v>0.16427377049180328</v>
      </c>
      <c r="BA220" s="80">
        <f t="shared" si="14"/>
        <v>3.0989972144846799E-2</v>
      </c>
      <c r="BB220" s="80" t="str">
        <f t="shared" si="14"/>
        <v/>
      </c>
    </row>
    <row r="221" spans="1:54" hidden="1" x14ac:dyDescent="0.25">
      <c r="A221" s="72">
        <v>2017</v>
      </c>
      <c r="B221" s="73">
        <v>9645</v>
      </c>
      <c r="C221" s="74" t="s">
        <v>504</v>
      </c>
      <c r="D221" s="74" t="s">
        <v>187</v>
      </c>
      <c r="E221" s="74" t="s">
        <v>188</v>
      </c>
      <c r="F221" s="75">
        <v>98</v>
      </c>
      <c r="G221" s="75">
        <v>1733</v>
      </c>
      <c r="H221" s="75">
        <v>1155</v>
      </c>
      <c r="I221" s="75">
        <v>0</v>
      </c>
      <c r="J221" s="75">
        <v>2986</v>
      </c>
      <c r="K221" s="76">
        <v>0.01</v>
      </c>
      <c r="L221" s="76">
        <v>0.46</v>
      </c>
      <c r="M221" s="76">
        <v>0.31</v>
      </c>
      <c r="N221" s="76">
        <v>0</v>
      </c>
      <c r="O221" s="76">
        <v>0.78</v>
      </c>
      <c r="P221" s="77">
        <v>980</v>
      </c>
      <c r="Q221" s="77">
        <v>8665</v>
      </c>
      <c r="R221" s="77">
        <v>5775</v>
      </c>
      <c r="S221" s="77">
        <v>0</v>
      </c>
      <c r="T221" s="77">
        <v>15420</v>
      </c>
      <c r="U221" s="78">
        <v>0.01</v>
      </c>
      <c r="V221" s="78">
        <v>0.46</v>
      </c>
      <c r="W221" s="78">
        <v>0.31</v>
      </c>
      <c r="X221" s="78">
        <v>0</v>
      </c>
      <c r="Y221" s="78">
        <v>0.78</v>
      </c>
      <c r="Z221" s="75">
        <v>82</v>
      </c>
      <c r="AA221" s="75">
        <v>175</v>
      </c>
      <c r="AB221" s="75">
        <v>132</v>
      </c>
      <c r="AC221" s="75">
        <v>0</v>
      </c>
      <c r="AD221" s="75">
        <v>389</v>
      </c>
      <c r="AE221" s="75">
        <v>15.8</v>
      </c>
      <c r="AF221" s="75">
        <v>12.9</v>
      </c>
      <c r="AG221" s="75">
        <v>11.3</v>
      </c>
      <c r="AH221" s="75" t="s">
        <v>189</v>
      </c>
      <c r="AI221" s="75">
        <v>40</v>
      </c>
      <c r="AJ221" s="77">
        <v>82</v>
      </c>
      <c r="AK221" s="77">
        <v>175</v>
      </c>
      <c r="AL221" s="77">
        <v>132</v>
      </c>
      <c r="AM221" s="77">
        <v>0</v>
      </c>
      <c r="AN221" s="77">
        <v>389</v>
      </c>
      <c r="AO221" s="77">
        <v>15.8</v>
      </c>
      <c r="AP221" s="77">
        <v>12.9</v>
      </c>
      <c r="AQ221" s="77">
        <v>11.3</v>
      </c>
      <c r="AR221" s="77">
        <v>0</v>
      </c>
      <c r="AS221" s="77">
        <v>40</v>
      </c>
      <c r="AT221" s="79">
        <v>10</v>
      </c>
      <c r="AU221" s="79">
        <v>5</v>
      </c>
      <c r="AV221" s="79">
        <v>5</v>
      </c>
      <c r="AW221" s="79">
        <v>0</v>
      </c>
      <c r="AX221" s="74" t="s">
        <v>170</v>
      </c>
    </row>
    <row r="222" spans="1:54" x14ac:dyDescent="0.25">
      <c r="A222" s="72">
        <v>2017</v>
      </c>
      <c r="B222" s="73">
        <v>9689</v>
      </c>
      <c r="C222" s="74" t="s">
        <v>505</v>
      </c>
      <c r="D222" s="74" t="s">
        <v>207</v>
      </c>
      <c r="E222" s="74" t="s">
        <v>197</v>
      </c>
      <c r="F222" s="75">
        <v>2956</v>
      </c>
      <c r="G222" s="75">
        <v>489</v>
      </c>
      <c r="H222" s="75" t="s">
        <v>189</v>
      </c>
      <c r="I222" s="75" t="s">
        <v>189</v>
      </c>
      <c r="J222" s="75">
        <v>3445</v>
      </c>
      <c r="K222" s="76" t="s">
        <v>189</v>
      </c>
      <c r="L222" s="76" t="s">
        <v>189</v>
      </c>
      <c r="M222" s="76" t="s">
        <v>189</v>
      </c>
      <c r="N222" s="76" t="s">
        <v>189</v>
      </c>
      <c r="O222" s="76" t="s">
        <v>189</v>
      </c>
      <c r="P222" s="77">
        <v>15945</v>
      </c>
      <c r="Q222" s="77">
        <v>4560</v>
      </c>
      <c r="R222" s="77" t="s">
        <v>189</v>
      </c>
      <c r="S222" s="77" t="s">
        <v>189</v>
      </c>
      <c r="T222" s="77">
        <v>20505</v>
      </c>
      <c r="U222" s="78" t="s">
        <v>189</v>
      </c>
      <c r="V222" s="78" t="s">
        <v>189</v>
      </c>
      <c r="W222" s="78" t="s">
        <v>189</v>
      </c>
      <c r="X222" s="78" t="s">
        <v>189</v>
      </c>
      <c r="Y222" s="78" t="s">
        <v>189</v>
      </c>
      <c r="Z222" s="75" t="s">
        <v>189</v>
      </c>
      <c r="AA222" s="75" t="s">
        <v>189</v>
      </c>
      <c r="AB222" s="75" t="s">
        <v>189</v>
      </c>
      <c r="AC222" s="75" t="s">
        <v>189</v>
      </c>
      <c r="AD222" s="75" t="s">
        <v>189</v>
      </c>
      <c r="AE222" s="75">
        <v>7.2</v>
      </c>
      <c r="AF222" s="75">
        <v>22.4</v>
      </c>
      <c r="AG222" s="75" t="s">
        <v>189</v>
      </c>
      <c r="AH222" s="75" t="s">
        <v>189</v>
      </c>
      <c r="AI222" s="75">
        <v>29.6</v>
      </c>
      <c r="AJ222" s="77" t="s">
        <v>189</v>
      </c>
      <c r="AK222" s="77" t="s">
        <v>189</v>
      </c>
      <c r="AL222" s="77" t="s">
        <v>189</v>
      </c>
      <c r="AM222" s="77" t="s">
        <v>189</v>
      </c>
      <c r="AN222" s="77" t="s">
        <v>189</v>
      </c>
      <c r="AO222" s="77">
        <v>614</v>
      </c>
      <c r="AP222" s="77">
        <v>52.3</v>
      </c>
      <c r="AQ222" s="77" t="s">
        <v>189</v>
      </c>
      <c r="AR222" s="77" t="s">
        <v>189</v>
      </c>
      <c r="AS222" s="77">
        <v>666.3</v>
      </c>
      <c r="AT222" s="79">
        <v>8</v>
      </c>
      <c r="AU222" s="79">
        <v>19</v>
      </c>
      <c r="AV222" s="79" t="s">
        <v>189</v>
      </c>
      <c r="AW222" s="79" t="s">
        <v>189</v>
      </c>
      <c r="AX222" s="74" t="s">
        <v>170</v>
      </c>
      <c r="AZ222" s="80">
        <f t="shared" ref="AZ222:BB222" si="15">IFERROR(AO222/F222,"")</f>
        <v>0.20771312584573748</v>
      </c>
      <c r="BA222" s="80">
        <f t="shared" si="15"/>
        <v>0.10695296523517382</v>
      </c>
      <c r="BB222" s="80" t="str">
        <f t="shared" si="15"/>
        <v/>
      </c>
    </row>
    <row r="223" spans="1:54" hidden="1" x14ac:dyDescent="0.25">
      <c r="A223" s="72">
        <v>2017</v>
      </c>
      <c r="B223" s="73">
        <v>9726</v>
      </c>
      <c r="C223" s="74" t="s">
        <v>506</v>
      </c>
      <c r="D223" s="74" t="s">
        <v>225</v>
      </c>
      <c r="E223" s="74" t="s">
        <v>213</v>
      </c>
      <c r="F223" s="75">
        <v>987.07</v>
      </c>
      <c r="G223" s="75">
        <v>0</v>
      </c>
      <c r="H223" s="75">
        <v>0</v>
      </c>
      <c r="I223" s="75">
        <v>0</v>
      </c>
      <c r="J223" s="75">
        <v>987.07</v>
      </c>
      <c r="K223" s="76">
        <v>0.186</v>
      </c>
      <c r="L223" s="76">
        <v>0</v>
      </c>
      <c r="M223" s="76">
        <v>0</v>
      </c>
      <c r="N223" s="76">
        <v>0</v>
      </c>
      <c r="O223" s="76">
        <v>0.186</v>
      </c>
      <c r="P223" s="77">
        <v>8313.7270000000008</v>
      </c>
      <c r="Q223" s="77">
        <v>0</v>
      </c>
      <c r="R223" s="77">
        <v>0</v>
      </c>
      <c r="S223" s="77">
        <v>0</v>
      </c>
      <c r="T223" s="77">
        <v>8313.7270000000008</v>
      </c>
      <c r="U223" s="78">
        <v>0.186</v>
      </c>
      <c r="V223" s="78">
        <v>0</v>
      </c>
      <c r="W223" s="78">
        <v>0</v>
      </c>
      <c r="X223" s="78">
        <v>0</v>
      </c>
      <c r="Y223" s="78">
        <v>0.186</v>
      </c>
      <c r="Z223" s="75">
        <v>2097.866</v>
      </c>
      <c r="AA223" s="75">
        <v>0</v>
      </c>
      <c r="AB223" s="75">
        <v>0</v>
      </c>
      <c r="AC223" s="75">
        <v>0</v>
      </c>
      <c r="AD223" s="75">
        <v>2097.866</v>
      </c>
      <c r="AE223" s="75">
        <v>513.72</v>
      </c>
      <c r="AF223" s="75">
        <v>0</v>
      </c>
      <c r="AG223" s="75">
        <v>0</v>
      </c>
      <c r="AH223" s="75">
        <v>0</v>
      </c>
      <c r="AI223" s="75">
        <v>513.72</v>
      </c>
      <c r="AJ223" s="77">
        <v>2097.866</v>
      </c>
      <c r="AK223" s="77">
        <v>0</v>
      </c>
      <c r="AL223" s="77">
        <v>0</v>
      </c>
      <c r="AM223" s="77">
        <v>0</v>
      </c>
      <c r="AN223" s="77">
        <v>2097.866</v>
      </c>
      <c r="AO223" s="77">
        <v>513.72</v>
      </c>
      <c r="AP223" s="77">
        <v>0</v>
      </c>
      <c r="AQ223" s="77">
        <v>0</v>
      </c>
      <c r="AR223" s="77">
        <v>0</v>
      </c>
      <c r="AS223" s="77">
        <v>513.72</v>
      </c>
      <c r="AT223" s="79">
        <v>8.423</v>
      </c>
      <c r="AU223" s="79">
        <v>0</v>
      </c>
      <c r="AV223" s="79">
        <v>0</v>
      </c>
      <c r="AW223" s="79">
        <v>0</v>
      </c>
      <c r="AX223" s="74" t="s">
        <v>507</v>
      </c>
    </row>
    <row r="224" spans="1:54" hidden="1" x14ac:dyDescent="0.25">
      <c r="A224" s="72">
        <v>2017</v>
      </c>
      <c r="B224" s="73">
        <v>9734</v>
      </c>
      <c r="C224" s="74" t="s">
        <v>508</v>
      </c>
      <c r="D224" s="74" t="s">
        <v>270</v>
      </c>
      <c r="E224" s="74" t="s">
        <v>271</v>
      </c>
      <c r="F224" s="75">
        <v>7.1180000000000003</v>
      </c>
      <c r="G224" s="75">
        <v>47.761000000000003</v>
      </c>
      <c r="H224" s="75" t="s">
        <v>189</v>
      </c>
      <c r="I224" s="75" t="s">
        <v>189</v>
      </c>
      <c r="J224" s="75">
        <v>54.878999999999998</v>
      </c>
      <c r="K224" s="76">
        <v>1E-3</v>
      </c>
      <c r="L224" s="76">
        <v>6.0000000000000001E-3</v>
      </c>
      <c r="M224" s="76" t="s">
        <v>189</v>
      </c>
      <c r="N224" s="76" t="s">
        <v>189</v>
      </c>
      <c r="O224" s="76">
        <v>7.0000000000000001E-3</v>
      </c>
      <c r="P224" s="77">
        <v>102.791</v>
      </c>
      <c r="Q224" s="77">
        <v>626.14499999999998</v>
      </c>
      <c r="R224" s="77" t="s">
        <v>189</v>
      </c>
      <c r="S224" s="77" t="s">
        <v>189</v>
      </c>
      <c r="T224" s="77">
        <v>728.93600000000004</v>
      </c>
      <c r="U224" s="78">
        <v>1E-3</v>
      </c>
      <c r="V224" s="78">
        <v>6.0000000000000001E-3</v>
      </c>
      <c r="W224" s="78" t="s">
        <v>189</v>
      </c>
      <c r="X224" s="78" t="s">
        <v>189</v>
      </c>
      <c r="Y224" s="78">
        <v>7.0000000000000001E-3</v>
      </c>
      <c r="Z224" s="75">
        <v>6.3620000000000001</v>
      </c>
      <c r="AA224" s="75">
        <v>5.3979999999999997</v>
      </c>
      <c r="AB224" s="75" t="s">
        <v>189</v>
      </c>
      <c r="AC224" s="75" t="s">
        <v>189</v>
      </c>
      <c r="AD224" s="75">
        <v>11.76</v>
      </c>
      <c r="AE224" s="75">
        <v>3.2789999999999999</v>
      </c>
      <c r="AF224" s="75">
        <v>22.001999999999999</v>
      </c>
      <c r="AG224" s="75" t="s">
        <v>189</v>
      </c>
      <c r="AH224" s="75" t="s">
        <v>189</v>
      </c>
      <c r="AI224" s="75">
        <v>25.280999999999999</v>
      </c>
      <c r="AJ224" s="77">
        <v>6.3620000000000001</v>
      </c>
      <c r="AK224" s="77">
        <v>5.3979999999999997</v>
      </c>
      <c r="AL224" s="77" t="s">
        <v>189</v>
      </c>
      <c r="AM224" s="77" t="s">
        <v>189</v>
      </c>
      <c r="AN224" s="77">
        <v>11.76</v>
      </c>
      <c r="AO224" s="77">
        <v>3.2789999999999999</v>
      </c>
      <c r="AP224" s="77">
        <v>22.001999999999999</v>
      </c>
      <c r="AQ224" s="77" t="s">
        <v>189</v>
      </c>
      <c r="AR224" s="77" t="s">
        <v>189</v>
      </c>
      <c r="AS224" s="77">
        <v>25.280999999999999</v>
      </c>
      <c r="AT224" s="79">
        <v>14.441000000000001</v>
      </c>
      <c r="AU224" s="79">
        <v>13.11</v>
      </c>
      <c r="AV224" s="79" t="s">
        <v>189</v>
      </c>
      <c r="AW224" s="79" t="s">
        <v>189</v>
      </c>
      <c r="AX224" s="74" t="s">
        <v>170</v>
      </c>
    </row>
    <row r="225" spans="1:54" hidden="1" x14ac:dyDescent="0.25">
      <c r="A225" s="72">
        <v>2017</v>
      </c>
      <c r="B225" s="73">
        <v>9750</v>
      </c>
      <c r="C225" s="74" t="s">
        <v>509</v>
      </c>
      <c r="D225" s="74" t="s">
        <v>346</v>
      </c>
      <c r="E225" s="74" t="s">
        <v>192</v>
      </c>
      <c r="F225" s="75">
        <v>64</v>
      </c>
      <c r="G225" s="75">
        <v>1972</v>
      </c>
      <c r="H225" s="75">
        <v>0</v>
      </c>
      <c r="I225" s="75">
        <v>0</v>
      </c>
      <c r="J225" s="75">
        <v>2036</v>
      </c>
      <c r="K225" s="76">
        <v>0</v>
      </c>
      <c r="L225" s="76">
        <v>0.3</v>
      </c>
      <c r="M225" s="76">
        <v>0</v>
      </c>
      <c r="N225" s="76" t="s">
        <v>189</v>
      </c>
      <c r="O225" s="76">
        <v>0.3</v>
      </c>
      <c r="P225" s="77">
        <v>829</v>
      </c>
      <c r="Q225" s="77">
        <v>28032</v>
      </c>
      <c r="R225" s="77">
        <v>0</v>
      </c>
      <c r="S225" s="77">
        <v>0</v>
      </c>
      <c r="T225" s="77">
        <v>28861</v>
      </c>
      <c r="U225" s="78">
        <v>0</v>
      </c>
      <c r="V225" s="78">
        <v>0.3</v>
      </c>
      <c r="W225" s="78">
        <v>0</v>
      </c>
      <c r="X225" s="78">
        <v>0</v>
      </c>
      <c r="Y225" s="78">
        <v>0.3</v>
      </c>
      <c r="Z225" s="75">
        <v>6</v>
      </c>
      <c r="AA225" s="75">
        <v>15</v>
      </c>
      <c r="AB225" s="75">
        <v>0</v>
      </c>
      <c r="AC225" s="75">
        <v>0</v>
      </c>
      <c r="AD225" s="75">
        <v>21</v>
      </c>
      <c r="AE225" s="75">
        <v>37</v>
      </c>
      <c r="AF225" s="75">
        <v>7</v>
      </c>
      <c r="AG225" s="75">
        <v>0</v>
      </c>
      <c r="AH225" s="75">
        <v>0</v>
      </c>
      <c r="AI225" s="75">
        <v>44</v>
      </c>
      <c r="AJ225" s="77">
        <v>6</v>
      </c>
      <c r="AK225" s="77">
        <v>15</v>
      </c>
      <c r="AL225" s="77">
        <v>0</v>
      </c>
      <c r="AM225" s="77">
        <v>0</v>
      </c>
      <c r="AN225" s="77">
        <v>21</v>
      </c>
      <c r="AO225" s="77">
        <v>37</v>
      </c>
      <c r="AP225" s="77">
        <v>7</v>
      </c>
      <c r="AQ225" s="77">
        <v>0</v>
      </c>
      <c r="AR225" s="77">
        <v>0</v>
      </c>
      <c r="AS225" s="77">
        <v>44</v>
      </c>
      <c r="AT225" s="79">
        <v>12.956</v>
      </c>
      <c r="AU225" s="79">
        <v>14.215</v>
      </c>
      <c r="AV225" s="79">
        <v>0</v>
      </c>
      <c r="AW225" s="79">
        <v>0</v>
      </c>
      <c r="AX225" s="74" t="s">
        <v>170</v>
      </c>
    </row>
    <row r="226" spans="1:54" hidden="1" x14ac:dyDescent="0.25">
      <c r="A226" s="72">
        <v>2017</v>
      </c>
      <c r="B226" s="73">
        <v>9778</v>
      </c>
      <c r="C226" s="74" t="s">
        <v>510</v>
      </c>
      <c r="D226" s="74" t="s">
        <v>491</v>
      </c>
      <c r="E226" s="74" t="s">
        <v>192</v>
      </c>
      <c r="F226" s="75">
        <v>686</v>
      </c>
      <c r="G226" s="75" t="s">
        <v>189</v>
      </c>
      <c r="H226" s="75">
        <v>993</v>
      </c>
      <c r="I226" s="75" t="s">
        <v>189</v>
      </c>
      <c r="J226" s="75">
        <v>1679</v>
      </c>
      <c r="K226" s="76">
        <v>0.1</v>
      </c>
      <c r="L226" s="76" t="s">
        <v>189</v>
      </c>
      <c r="M226" s="76">
        <v>0.16</v>
      </c>
      <c r="N226" s="76" t="s">
        <v>189</v>
      </c>
      <c r="O226" s="76">
        <v>0.26</v>
      </c>
      <c r="P226" s="77">
        <v>79973</v>
      </c>
      <c r="Q226" s="77" t="s">
        <v>189</v>
      </c>
      <c r="R226" s="77">
        <v>14895</v>
      </c>
      <c r="S226" s="77" t="s">
        <v>189</v>
      </c>
      <c r="T226" s="77">
        <v>94868</v>
      </c>
      <c r="U226" s="78">
        <v>0.1</v>
      </c>
      <c r="V226" s="78" t="s">
        <v>189</v>
      </c>
      <c r="W226" s="78">
        <v>0.16</v>
      </c>
      <c r="X226" s="78" t="s">
        <v>189</v>
      </c>
      <c r="Y226" s="78">
        <v>0.26</v>
      </c>
      <c r="Z226" s="75">
        <v>48.78</v>
      </c>
      <c r="AA226" s="75" t="s">
        <v>189</v>
      </c>
      <c r="AB226" s="75">
        <v>77.712999999999994</v>
      </c>
      <c r="AC226" s="75" t="s">
        <v>189</v>
      </c>
      <c r="AD226" s="75">
        <v>126.49299999999999</v>
      </c>
      <c r="AE226" s="75">
        <v>1</v>
      </c>
      <c r="AF226" s="75" t="s">
        <v>189</v>
      </c>
      <c r="AG226" s="75" t="s">
        <v>189</v>
      </c>
      <c r="AH226" s="75" t="s">
        <v>189</v>
      </c>
      <c r="AI226" s="75">
        <v>1</v>
      </c>
      <c r="AJ226" s="77">
        <v>48.78</v>
      </c>
      <c r="AK226" s="77" t="s">
        <v>189</v>
      </c>
      <c r="AL226" s="77">
        <v>77.712999999999994</v>
      </c>
      <c r="AM226" s="77" t="s">
        <v>189</v>
      </c>
      <c r="AN226" s="77">
        <v>126.49299999999999</v>
      </c>
      <c r="AO226" s="77">
        <v>37</v>
      </c>
      <c r="AP226" s="77" t="s">
        <v>189</v>
      </c>
      <c r="AQ226" s="77" t="s">
        <v>189</v>
      </c>
      <c r="AR226" s="77" t="s">
        <v>189</v>
      </c>
      <c r="AS226" s="77">
        <v>37</v>
      </c>
      <c r="AT226" s="79">
        <v>16.170000000000002</v>
      </c>
      <c r="AU226" s="79" t="s">
        <v>189</v>
      </c>
      <c r="AV226" s="79">
        <v>15</v>
      </c>
      <c r="AW226" s="79" t="s">
        <v>189</v>
      </c>
      <c r="AX226" s="74" t="s">
        <v>170</v>
      </c>
    </row>
    <row r="227" spans="1:54" hidden="1" x14ac:dyDescent="0.25">
      <c r="A227" s="72">
        <v>2017</v>
      </c>
      <c r="B227" s="73">
        <v>9922</v>
      </c>
      <c r="C227" s="74" t="s">
        <v>511</v>
      </c>
      <c r="D227" s="74" t="s">
        <v>242</v>
      </c>
      <c r="E227" s="74" t="s">
        <v>192</v>
      </c>
      <c r="F227" s="75">
        <v>85</v>
      </c>
      <c r="G227" s="75">
        <v>78</v>
      </c>
      <c r="H227" s="75" t="s">
        <v>189</v>
      </c>
      <c r="I227" s="75" t="s">
        <v>189</v>
      </c>
      <c r="J227" s="75">
        <v>163</v>
      </c>
      <c r="K227" s="76" t="s">
        <v>189</v>
      </c>
      <c r="L227" s="76" t="s">
        <v>189</v>
      </c>
      <c r="M227" s="76" t="s">
        <v>189</v>
      </c>
      <c r="N227" s="76" t="s">
        <v>189</v>
      </c>
      <c r="O227" s="76" t="s">
        <v>189</v>
      </c>
      <c r="P227" s="77">
        <v>1095</v>
      </c>
      <c r="Q227" s="77">
        <v>1109</v>
      </c>
      <c r="R227" s="77" t="s">
        <v>189</v>
      </c>
      <c r="S227" s="77" t="s">
        <v>189</v>
      </c>
      <c r="T227" s="77">
        <v>2204</v>
      </c>
      <c r="U227" s="78" t="s">
        <v>189</v>
      </c>
      <c r="V227" s="78" t="s">
        <v>189</v>
      </c>
      <c r="W227" s="78" t="s">
        <v>189</v>
      </c>
      <c r="X227" s="78" t="s">
        <v>189</v>
      </c>
      <c r="Y227" s="78" t="s">
        <v>189</v>
      </c>
      <c r="Z227" s="75">
        <v>27</v>
      </c>
      <c r="AA227" s="75">
        <v>2</v>
      </c>
      <c r="AB227" s="75" t="s">
        <v>189</v>
      </c>
      <c r="AC227" s="75" t="s">
        <v>189</v>
      </c>
      <c r="AD227" s="75">
        <v>29</v>
      </c>
      <c r="AE227" s="75">
        <v>48</v>
      </c>
      <c r="AF227" s="75">
        <v>3</v>
      </c>
      <c r="AG227" s="75" t="s">
        <v>189</v>
      </c>
      <c r="AH227" s="75" t="s">
        <v>189</v>
      </c>
      <c r="AI227" s="75">
        <v>51</v>
      </c>
      <c r="AJ227" s="77">
        <v>27</v>
      </c>
      <c r="AK227" s="77">
        <v>2</v>
      </c>
      <c r="AL227" s="77" t="s">
        <v>189</v>
      </c>
      <c r="AM227" s="77" t="s">
        <v>189</v>
      </c>
      <c r="AN227" s="77">
        <v>29</v>
      </c>
      <c r="AO227" s="77">
        <v>48</v>
      </c>
      <c r="AP227" s="77">
        <v>3</v>
      </c>
      <c r="AQ227" s="77" t="s">
        <v>189</v>
      </c>
      <c r="AR227" s="77" t="s">
        <v>189</v>
      </c>
      <c r="AS227" s="77">
        <v>51</v>
      </c>
      <c r="AT227" s="79">
        <v>12.884</v>
      </c>
      <c r="AU227" s="79">
        <v>14.222</v>
      </c>
      <c r="AV227" s="79">
        <v>0</v>
      </c>
      <c r="AW227" s="79">
        <v>0</v>
      </c>
      <c r="AX227" s="74" t="s">
        <v>170</v>
      </c>
    </row>
    <row r="228" spans="1:54" hidden="1" x14ac:dyDescent="0.25">
      <c r="A228" s="72">
        <v>2017</v>
      </c>
      <c r="B228" s="73">
        <v>9964</v>
      </c>
      <c r="C228" s="74" t="s">
        <v>512</v>
      </c>
      <c r="D228" s="74" t="s">
        <v>259</v>
      </c>
      <c r="E228" s="74" t="s">
        <v>192</v>
      </c>
      <c r="F228" s="75" t="s">
        <v>189</v>
      </c>
      <c r="G228" s="75" t="s">
        <v>189</v>
      </c>
      <c r="H228" s="75" t="s">
        <v>189</v>
      </c>
      <c r="I228" s="75" t="s">
        <v>189</v>
      </c>
      <c r="J228" s="75" t="s">
        <v>189</v>
      </c>
      <c r="K228" s="76" t="s">
        <v>189</v>
      </c>
      <c r="L228" s="76" t="s">
        <v>189</v>
      </c>
      <c r="M228" s="76" t="s">
        <v>189</v>
      </c>
      <c r="N228" s="76" t="s">
        <v>189</v>
      </c>
      <c r="O228" s="76" t="s">
        <v>189</v>
      </c>
      <c r="P228" s="77" t="s">
        <v>189</v>
      </c>
      <c r="Q228" s="77" t="s">
        <v>189</v>
      </c>
      <c r="R228" s="77" t="s">
        <v>189</v>
      </c>
      <c r="S228" s="77" t="s">
        <v>189</v>
      </c>
      <c r="T228" s="77" t="s">
        <v>189</v>
      </c>
      <c r="U228" s="78" t="s">
        <v>189</v>
      </c>
      <c r="V228" s="78" t="s">
        <v>189</v>
      </c>
      <c r="W228" s="78" t="s">
        <v>189</v>
      </c>
      <c r="X228" s="78" t="s">
        <v>189</v>
      </c>
      <c r="Y228" s="78" t="s">
        <v>189</v>
      </c>
      <c r="Z228" s="75" t="s">
        <v>189</v>
      </c>
      <c r="AA228" s="75" t="s">
        <v>189</v>
      </c>
      <c r="AB228" s="75" t="s">
        <v>189</v>
      </c>
      <c r="AC228" s="75" t="s">
        <v>189</v>
      </c>
      <c r="AD228" s="75" t="s">
        <v>189</v>
      </c>
      <c r="AE228" s="75" t="s">
        <v>189</v>
      </c>
      <c r="AF228" s="75">
        <v>1</v>
      </c>
      <c r="AG228" s="75" t="s">
        <v>189</v>
      </c>
      <c r="AH228" s="75" t="s">
        <v>189</v>
      </c>
      <c r="AI228" s="75">
        <v>1</v>
      </c>
      <c r="AJ228" s="77" t="s">
        <v>189</v>
      </c>
      <c r="AK228" s="77" t="s">
        <v>189</v>
      </c>
      <c r="AL228" s="77" t="s">
        <v>189</v>
      </c>
      <c r="AM228" s="77" t="s">
        <v>189</v>
      </c>
      <c r="AN228" s="77" t="s">
        <v>189</v>
      </c>
      <c r="AO228" s="77" t="s">
        <v>189</v>
      </c>
      <c r="AP228" s="77">
        <v>1</v>
      </c>
      <c r="AQ228" s="77" t="s">
        <v>189</v>
      </c>
      <c r="AR228" s="77" t="s">
        <v>189</v>
      </c>
      <c r="AS228" s="77">
        <v>1</v>
      </c>
      <c r="AT228" s="79" t="s">
        <v>189</v>
      </c>
      <c r="AU228" s="79" t="s">
        <v>189</v>
      </c>
      <c r="AV228" s="79" t="s">
        <v>189</v>
      </c>
      <c r="AW228" s="79" t="s">
        <v>189</v>
      </c>
      <c r="AX228" s="74" t="s">
        <v>170</v>
      </c>
    </row>
    <row r="229" spans="1:54" hidden="1" x14ac:dyDescent="0.25">
      <c r="A229" s="72">
        <v>2017</v>
      </c>
      <c r="B229" s="73">
        <v>9996</v>
      </c>
      <c r="C229" s="74" t="s">
        <v>513</v>
      </c>
      <c r="D229" s="74" t="s">
        <v>360</v>
      </c>
      <c r="E229" s="74" t="s">
        <v>204</v>
      </c>
      <c r="F229" s="75">
        <v>289</v>
      </c>
      <c r="G229" s="75">
        <v>59</v>
      </c>
      <c r="H229" s="75" t="s">
        <v>189</v>
      </c>
      <c r="I229" s="75" t="s">
        <v>189</v>
      </c>
      <c r="J229" s="75">
        <v>348</v>
      </c>
      <c r="K229" s="76">
        <v>0.57999999999999996</v>
      </c>
      <c r="L229" s="76">
        <v>0.2</v>
      </c>
      <c r="M229" s="76" t="s">
        <v>189</v>
      </c>
      <c r="N229" s="76" t="s">
        <v>189</v>
      </c>
      <c r="O229" s="76">
        <v>0.78</v>
      </c>
      <c r="P229" s="77">
        <v>3179</v>
      </c>
      <c r="Q229" s="77">
        <v>649</v>
      </c>
      <c r="R229" s="77" t="s">
        <v>189</v>
      </c>
      <c r="S229" s="77" t="s">
        <v>189</v>
      </c>
      <c r="T229" s="77">
        <v>3828</v>
      </c>
      <c r="U229" s="78">
        <v>0.7</v>
      </c>
      <c r="V229" s="78">
        <v>0.3</v>
      </c>
      <c r="W229" s="78" t="s">
        <v>189</v>
      </c>
      <c r="X229" s="78" t="s">
        <v>189</v>
      </c>
      <c r="Y229" s="78">
        <v>1</v>
      </c>
      <c r="Z229" s="75">
        <v>218</v>
      </c>
      <c r="AA229" s="75">
        <v>41</v>
      </c>
      <c r="AB229" s="75" t="s">
        <v>189</v>
      </c>
      <c r="AC229" s="75" t="s">
        <v>189</v>
      </c>
      <c r="AD229" s="75">
        <v>259</v>
      </c>
      <c r="AE229" s="75" t="s">
        <v>189</v>
      </c>
      <c r="AF229" s="75" t="s">
        <v>189</v>
      </c>
      <c r="AG229" s="75" t="s">
        <v>189</v>
      </c>
      <c r="AH229" s="75" t="s">
        <v>189</v>
      </c>
      <c r="AI229" s="75" t="s">
        <v>189</v>
      </c>
      <c r="AJ229" s="77">
        <v>218</v>
      </c>
      <c r="AK229" s="77">
        <v>41</v>
      </c>
      <c r="AL229" s="77" t="s">
        <v>189</v>
      </c>
      <c r="AM229" s="77" t="s">
        <v>189</v>
      </c>
      <c r="AN229" s="77">
        <v>259</v>
      </c>
      <c r="AO229" s="77" t="s">
        <v>189</v>
      </c>
      <c r="AP229" s="77" t="s">
        <v>189</v>
      </c>
      <c r="AQ229" s="77" t="s">
        <v>189</v>
      </c>
      <c r="AR229" s="77" t="s">
        <v>189</v>
      </c>
      <c r="AS229" s="77" t="s">
        <v>189</v>
      </c>
      <c r="AT229" s="79">
        <v>7</v>
      </c>
      <c r="AU229" s="79">
        <v>2</v>
      </c>
      <c r="AV229" s="79" t="s">
        <v>189</v>
      </c>
      <c r="AW229" s="79" t="s">
        <v>189</v>
      </c>
      <c r="AX229" s="74" t="s">
        <v>170</v>
      </c>
    </row>
    <row r="230" spans="1:54" hidden="1" x14ac:dyDescent="0.25">
      <c r="A230" s="72">
        <v>2017</v>
      </c>
      <c r="B230" s="73">
        <v>10000</v>
      </c>
      <c r="C230" s="74" t="s">
        <v>514</v>
      </c>
      <c r="D230" s="74" t="s">
        <v>360</v>
      </c>
      <c r="E230" s="74" t="s">
        <v>204</v>
      </c>
      <c r="F230" s="75">
        <v>0</v>
      </c>
      <c r="G230" s="75">
        <v>0</v>
      </c>
      <c r="H230" s="75">
        <v>0</v>
      </c>
      <c r="I230" s="75">
        <v>0</v>
      </c>
      <c r="J230" s="75">
        <v>0</v>
      </c>
      <c r="K230" s="76">
        <v>0</v>
      </c>
      <c r="L230" s="76">
        <v>0</v>
      </c>
      <c r="M230" s="76">
        <v>0</v>
      </c>
      <c r="N230" s="76">
        <v>0</v>
      </c>
      <c r="O230" s="76">
        <v>0</v>
      </c>
      <c r="P230" s="77">
        <v>0</v>
      </c>
      <c r="Q230" s="77">
        <v>0</v>
      </c>
      <c r="R230" s="77">
        <v>0</v>
      </c>
      <c r="S230" s="77">
        <v>0</v>
      </c>
      <c r="T230" s="77">
        <v>0</v>
      </c>
      <c r="U230" s="78">
        <v>0</v>
      </c>
      <c r="V230" s="78">
        <v>0</v>
      </c>
      <c r="W230" s="78">
        <v>0</v>
      </c>
      <c r="X230" s="78">
        <v>0</v>
      </c>
      <c r="Y230" s="78">
        <v>0</v>
      </c>
      <c r="Z230" s="75">
        <v>64.87</v>
      </c>
      <c r="AA230" s="75">
        <v>0</v>
      </c>
      <c r="AB230" s="75">
        <v>0</v>
      </c>
      <c r="AC230" s="75">
        <v>0</v>
      </c>
      <c r="AD230" s="75">
        <v>64.87</v>
      </c>
      <c r="AE230" s="75">
        <v>62.02</v>
      </c>
      <c r="AF230" s="75">
        <v>9.92</v>
      </c>
      <c r="AG230" s="75">
        <v>0</v>
      </c>
      <c r="AH230" s="75">
        <v>0</v>
      </c>
      <c r="AI230" s="75">
        <v>71.94</v>
      </c>
      <c r="AJ230" s="77">
        <v>64.87</v>
      </c>
      <c r="AK230" s="77">
        <v>0</v>
      </c>
      <c r="AL230" s="77">
        <v>0</v>
      </c>
      <c r="AM230" s="77">
        <v>0</v>
      </c>
      <c r="AN230" s="77">
        <v>64.87</v>
      </c>
      <c r="AO230" s="77">
        <v>62.02</v>
      </c>
      <c r="AP230" s="77">
        <v>9.92</v>
      </c>
      <c r="AQ230" s="77">
        <v>0</v>
      </c>
      <c r="AR230" s="77">
        <v>0</v>
      </c>
      <c r="AS230" s="77">
        <v>71.94</v>
      </c>
      <c r="AT230" s="79">
        <v>0</v>
      </c>
      <c r="AU230" s="79">
        <v>0</v>
      </c>
      <c r="AV230" s="79">
        <v>0</v>
      </c>
      <c r="AW230" s="79">
        <v>0</v>
      </c>
      <c r="AX230" s="74" t="s">
        <v>515</v>
      </c>
    </row>
    <row r="231" spans="1:54" hidden="1" x14ac:dyDescent="0.25">
      <c r="A231" s="72">
        <v>2017</v>
      </c>
      <c r="B231" s="73">
        <v>10000</v>
      </c>
      <c r="C231" s="74" t="s">
        <v>514</v>
      </c>
      <c r="D231" s="74" t="s">
        <v>223</v>
      </c>
      <c r="E231" s="74" t="s">
        <v>204</v>
      </c>
      <c r="F231" s="75">
        <v>44059.218000000001</v>
      </c>
      <c r="G231" s="75">
        <v>128626.06</v>
      </c>
      <c r="H231" s="75">
        <v>0</v>
      </c>
      <c r="I231" s="75">
        <v>0</v>
      </c>
      <c r="J231" s="75">
        <v>172685.27799999999</v>
      </c>
      <c r="K231" s="76">
        <v>8.1029999999999998</v>
      </c>
      <c r="L231" s="76">
        <v>21.268000000000001</v>
      </c>
      <c r="M231" s="76">
        <v>0</v>
      </c>
      <c r="N231" s="76">
        <v>0</v>
      </c>
      <c r="O231" s="76">
        <v>29.370999999999999</v>
      </c>
      <c r="P231" s="77">
        <v>422129.79300000001</v>
      </c>
      <c r="Q231" s="77">
        <v>1641881.2320000001</v>
      </c>
      <c r="R231" s="77">
        <v>0</v>
      </c>
      <c r="S231" s="77">
        <v>0</v>
      </c>
      <c r="T231" s="77">
        <v>2064011.0249999999</v>
      </c>
      <c r="U231" s="78">
        <v>8.1029999999999998</v>
      </c>
      <c r="V231" s="78">
        <v>21.268000000000001</v>
      </c>
      <c r="W231" s="78">
        <v>0</v>
      </c>
      <c r="X231" s="78">
        <v>0</v>
      </c>
      <c r="Y231" s="78">
        <v>29.370999999999999</v>
      </c>
      <c r="Z231" s="75">
        <v>2210.91</v>
      </c>
      <c r="AA231" s="75">
        <v>11410.67</v>
      </c>
      <c r="AB231" s="75">
        <v>0</v>
      </c>
      <c r="AC231" s="75">
        <v>0</v>
      </c>
      <c r="AD231" s="75">
        <v>13621.58</v>
      </c>
      <c r="AE231" s="75">
        <v>3420.89</v>
      </c>
      <c r="AF231" s="75">
        <v>4429.79</v>
      </c>
      <c r="AG231" s="75">
        <v>0</v>
      </c>
      <c r="AH231" s="75">
        <v>0</v>
      </c>
      <c r="AI231" s="75">
        <v>7850.68</v>
      </c>
      <c r="AJ231" s="77">
        <v>2210.91</v>
      </c>
      <c r="AK231" s="77">
        <v>11410.67</v>
      </c>
      <c r="AL231" s="77">
        <v>0</v>
      </c>
      <c r="AM231" s="77">
        <v>0</v>
      </c>
      <c r="AN231" s="77">
        <v>13621.58</v>
      </c>
      <c r="AO231" s="77">
        <v>3420.89</v>
      </c>
      <c r="AP231" s="77">
        <v>4429.79</v>
      </c>
      <c r="AQ231" s="77">
        <v>0</v>
      </c>
      <c r="AR231" s="77">
        <v>0</v>
      </c>
      <c r="AS231" s="77">
        <v>7850.68</v>
      </c>
      <c r="AT231" s="79">
        <v>9.6</v>
      </c>
      <c r="AU231" s="79">
        <v>12.8</v>
      </c>
      <c r="AV231" s="79">
        <v>0</v>
      </c>
      <c r="AW231" s="79">
        <v>0</v>
      </c>
      <c r="AX231" s="74" t="s">
        <v>515</v>
      </c>
    </row>
    <row r="232" spans="1:54" hidden="1" x14ac:dyDescent="0.25">
      <c r="A232" s="72">
        <v>2017</v>
      </c>
      <c r="B232" s="73">
        <v>10066</v>
      </c>
      <c r="C232" s="74" t="s">
        <v>516</v>
      </c>
      <c r="D232" s="74" t="s">
        <v>339</v>
      </c>
      <c r="E232" s="74" t="s">
        <v>275</v>
      </c>
      <c r="F232" s="75">
        <v>6</v>
      </c>
      <c r="G232" s="75">
        <v>7</v>
      </c>
      <c r="H232" s="75">
        <v>10</v>
      </c>
      <c r="I232" s="75" t="s">
        <v>189</v>
      </c>
      <c r="J232" s="75">
        <v>23</v>
      </c>
      <c r="K232" s="76" t="s">
        <v>189</v>
      </c>
      <c r="L232" s="76" t="s">
        <v>189</v>
      </c>
      <c r="M232" s="76" t="s">
        <v>189</v>
      </c>
      <c r="N232" s="76" t="s">
        <v>189</v>
      </c>
      <c r="O232" s="76" t="s">
        <v>189</v>
      </c>
      <c r="P232" s="77">
        <v>43</v>
      </c>
      <c r="Q232" s="77">
        <v>75</v>
      </c>
      <c r="R232" s="77">
        <v>128</v>
      </c>
      <c r="S232" s="77" t="s">
        <v>189</v>
      </c>
      <c r="T232" s="77">
        <v>246</v>
      </c>
      <c r="U232" s="78" t="s">
        <v>189</v>
      </c>
      <c r="V232" s="78" t="s">
        <v>189</v>
      </c>
      <c r="W232" s="78" t="s">
        <v>189</v>
      </c>
      <c r="X232" s="78" t="s">
        <v>189</v>
      </c>
      <c r="Y232" s="78" t="s">
        <v>189</v>
      </c>
      <c r="Z232" s="75">
        <v>3</v>
      </c>
      <c r="AA232" s="75">
        <v>5</v>
      </c>
      <c r="AB232" s="75">
        <v>6</v>
      </c>
      <c r="AC232" s="75" t="s">
        <v>189</v>
      </c>
      <c r="AD232" s="75">
        <v>14</v>
      </c>
      <c r="AE232" s="75" t="s">
        <v>189</v>
      </c>
      <c r="AF232" s="75" t="s">
        <v>189</v>
      </c>
      <c r="AG232" s="75" t="s">
        <v>189</v>
      </c>
      <c r="AH232" s="75" t="s">
        <v>189</v>
      </c>
      <c r="AI232" s="75" t="s">
        <v>189</v>
      </c>
      <c r="AJ232" s="77">
        <v>4</v>
      </c>
      <c r="AK232" s="77">
        <v>5</v>
      </c>
      <c r="AL232" s="77">
        <v>8</v>
      </c>
      <c r="AM232" s="77" t="s">
        <v>189</v>
      </c>
      <c r="AN232" s="77">
        <v>17</v>
      </c>
      <c r="AO232" s="77" t="s">
        <v>189</v>
      </c>
      <c r="AP232" s="77" t="s">
        <v>189</v>
      </c>
      <c r="AQ232" s="77" t="s">
        <v>189</v>
      </c>
      <c r="AR232" s="77" t="s">
        <v>189</v>
      </c>
      <c r="AS232" s="77" t="s">
        <v>189</v>
      </c>
      <c r="AT232" s="79">
        <v>14</v>
      </c>
      <c r="AU232" s="79">
        <v>12</v>
      </c>
      <c r="AV232" s="79">
        <v>22</v>
      </c>
      <c r="AW232" s="79" t="s">
        <v>189</v>
      </c>
      <c r="AX232" s="74" t="s">
        <v>170</v>
      </c>
    </row>
    <row r="233" spans="1:54" hidden="1" x14ac:dyDescent="0.25">
      <c r="A233" s="72">
        <v>2017</v>
      </c>
      <c r="B233" s="73">
        <v>10071</v>
      </c>
      <c r="C233" s="74" t="s">
        <v>517</v>
      </c>
      <c r="D233" s="74" t="s">
        <v>518</v>
      </c>
      <c r="E233" s="74" t="s">
        <v>441</v>
      </c>
      <c r="F233" s="75">
        <v>742.7</v>
      </c>
      <c r="G233" s="75">
        <v>769.8</v>
      </c>
      <c r="H233" s="75">
        <v>912.4</v>
      </c>
      <c r="I233" s="75">
        <v>0</v>
      </c>
      <c r="J233" s="75">
        <v>2424.9</v>
      </c>
      <c r="K233" s="76">
        <v>0.7</v>
      </c>
      <c r="L233" s="76">
        <v>0.4</v>
      </c>
      <c r="M233" s="76">
        <v>0.2</v>
      </c>
      <c r="N233" s="76">
        <v>0</v>
      </c>
      <c r="O233" s="76">
        <v>1.3</v>
      </c>
      <c r="P233" s="77">
        <v>9819.4</v>
      </c>
      <c r="Q233" s="77">
        <v>14098.7</v>
      </c>
      <c r="R233" s="77">
        <v>6025.3</v>
      </c>
      <c r="S233" s="77">
        <v>0</v>
      </c>
      <c r="T233" s="77">
        <v>29943.4</v>
      </c>
      <c r="U233" s="78">
        <v>0.7</v>
      </c>
      <c r="V233" s="78">
        <v>0.4</v>
      </c>
      <c r="W233" s="78">
        <v>0.2</v>
      </c>
      <c r="X233" s="78">
        <v>0</v>
      </c>
      <c r="Y233" s="78">
        <v>1.3</v>
      </c>
      <c r="Z233" s="75">
        <v>165.6</v>
      </c>
      <c r="AA233" s="75">
        <v>171.6</v>
      </c>
      <c r="AB233" s="75">
        <v>203.4</v>
      </c>
      <c r="AC233" s="75">
        <v>0</v>
      </c>
      <c r="AD233" s="75">
        <v>540.6</v>
      </c>
      <c r="AE233" s="75">
        <v>32</v>
      </c>
      <c r="AF233" s="75">
        <v>33.200000000000003</v>
      </c>
      <c r="AG233" s="75">
        <v>39.299999999999997</v>
      </c>
      <c r="AH233" s="75">
        <v>0</v>
      </c>
      <c r="AI233" s="75">
        <v>104.5</v>
      </c>
      <c r="AJ233" s="77">
        <v>165.6</v>
      </c>
      <c r="AK233" s="77">
        <v>171.6</v>
      </c>
      <c r="AL233" s="77">
        <v>203.4</v>
      </c>
      <c r="AM233" s="77">
        <v>0</v>
      </c>
      <c r="AN233" s="77">
        <v>540.6</v>
      </c>
      <c r="AO233" s="77">
        <v>32</v>
      </c>
      <c r="AP233" s="77">
        <v>33.200000000000003</v>
      </c>
      <c r="AQ233" s="77">
        <v>39.299999999999997</v>
      </c>
      <c r="AR233" s="77">
        <v>0</v>
      </c>
      <c r="AS233" s="77">
        <v>104.5</v>
      </c>
      <c r="AT233" s="79">
        <v>18.84</v>
      </c>
      <c r="AU233" s="79">
        <v>8.3800000000000008</v>
      </c>
      <c r="AV233" s="79">
        <v>3.58</v>
      </c>
      <c r="AW233" s="79">
        <v>0</v>
      </c>
      <c r="AX233" s="74" t="s">
        <v>170</v>
      </c>
    </row>
    <row r="234" spans="1:54" hidden="1" x14ac:dyDescent="0.25">
      <c r="A234" s="72">
        <v>2017</v>
      </c>
      <c r="B234" s="73">
        <v>10171</v>
      </c>
      <c r="C234" s="74" t="s">
        <v>519</v>
      </c>
      <c r="D234" s="74" t="s">
        <v>259</v>
      </c>
      <c r="E234" s="74" t="s">
        <v>520</v>
      </c>
      <c r="F234" s="75">
        <v>53096</v>
      </c>
      <c r="G234" s="75">
        <v>36906</v>
      </c>
      <c r="H234" s="75">
        <v>0</v>
      </c>
      <c r="I234" s="75">
        <v>0</v>
      </c>
      <c r="J234" s="75">
        <v>90002</v>
      </c>
      <c r="K234" s="76">
        <v>15.3</v>
      </c>
      <c r="L234" s="76">
        <v>17.399999999999999</v>
      </c>
      <c r="M234" s="76">
        <v>0</v>
      </c>
      <c r="N234" s="76">
        <v>0</v>
      </c>
      <c r="O234" s="76">
        <v>32.700000000000003</v>
      </c>
      <c r="P234" s="77">
        <v>224775</v>
      </c>
      <c r="Q234" s="77">
        <v>734845</v>
      </c>
      <c r="R234" s="77">
        <v>0</v>
      </c>
      <c r="S234" s="77">
        <v>0</v>
      </c>
      <c r="T234" s="77">
        <v>959620</v>
      </c>
      <c r="U234" s="78">
        <v>15.3</v>
      </c>
      <c r="V234" s="78">
        <v>17.399999999999999</v>
      </c>
      <c r="W234" s="78">
        <v>0</v>
      </c>
      <c r="X234" s="78">
        <v>0</v>
      </c>
      <c r="Y234" s="78">
        <v>32.700000000000003</v>
      </c>
      <c r="Z234" s="75">
        <v>4179</v>
      </c>
      <c r="AA234" s="75">
        <v>1747</v>
      </c>
      <c r="AB234" s="75">
        <v>0</v>
      </c>
      <c r="AC234" s="75">
        <v>0</v>
      </c>
      <c r="AD234" s="75">
        <v>5926</v>
      </c>
      <c r="AE234" s="75">
        <v>11252</v>
      </c>
      <c r="AF234" s="75">
        <v>3055</v>
      </c>
      <c r="AG234" s="75">
        <v>0</v>
      </c>
      <c r="AH234" s="75">
        <v>0</v>
      </c>
      <c r="AI234" s="75">
        <v>14307</v>
      </c>
      <c r="AJ234" s="77">
        <v>4179</v>
      </c>
      <c r="AK234" s="77">
        <v>1747</v>
      </c>
      <c r="AL234" s="77">
        <v>0</v>
      </c>
      <c r="AM234" s="77">
        <v>0</v>
      </c>
      <c r="AN234" s="77">
        <v>5926</v>
      </c>
      <c r="AO234" s="77">
        <v>11252</v>
      </c>
      <c r="AP234" s="77">
        <v>3055</v>
      </c>
      <c r="AQ234" s="77">
        <v>0</v>
      </c>
      <c r="AR234" s="77">
        <v>0</v>
      </c>
      <c r="AS234" s="77">
        <v>14307</v>
      </c>
      <c r="AT234" s="79">
        <v>7</v>
      </c>
      <c r="AU234" s="79">
        <v>18</v>
      </c>
      <c r="AV234" s="79">
        <v>0</v>
      </c>
      <c r="AW234" s="79">
        <v>0</v>
      </c>
      <c r="AX234" s="74" t="s">
        <v>521</v>
      </c>
    </row>
    <row r="235" spans="1:54" x14ac:dyDescent="0.25">
      <c r="A235" s="72">
        <v>2017</v>
      </c>
      <c r="B235" s="73">
        <v>10376</v>
      </c>
      <c r="C235" s="74" t="s">
        <v>522</v>
      </c>
      <c r="D235" s="74" t="s">
        <v>295</v>
      </c>
      <c r="E235" s="74" t="s">
        <v>424</v>
      </c>
      <c r="F235" s="75">
        <v>129</v>
      </c>
      <c r="G235" s="75">
        <v>656</v>
      </c>
      <c r="H235" s="75">
        <v>34</v>
      </c>
      <c r="I235" s="75" t="s">
        <v>189</v>
      </c>
      <c r="J235" s="75">
        <v>819</v>
      </c>
      <c r="K235" s="76">
        <v>0</v>
      </c>
      <c r="L235" s="76">
        <v>3.1</v>
      </c>
      <c r="M235" s="76">
        <v>0.2</v>
      </c>
      <c r="N235" s="76" t="s">
        <v>189</v>
      </c>
      <c r="O235" s="76">
        <v>3.3</v>
      </c>
      <c r="P235" s="77">
        <v>2112</v>
      </c>
      <c r="Q235" s="77">
        <v>7927</v>
      </c>
      <c r="R235" s="77">
        <v>408</v>
      </c>
      <c r="S235" s="77" t="s">
        <v>189</v>
      </c>
      <c r="T235" s="77">
        <v>10447</v>
      </c>
      <c r="U235" s="78">
        <v>0</v>
      </c>
      <c r="V235" s="78">
        <v>3.1</v>
      </c>
      <c r="W235" s="78">
        <v>0.2</v>
      </c>
      <c r="X235" s="78" t="s">
        <v>189</v>
      </c>
      <c r="Y235" s="78">
        <v>3.3</v>
      </c>
      <c r="Z235" s="75">
        <v>44</v>
      </c>
      <c r="AA235" s="75">
        <v>27</v>
      </c>
      <c r="AB235" s="75">
        <v>3</v>
      </c>
      <c r="AC235" s="75" t="s">
        <v>189</v>
      </c>
      <c r="AD235" s="75">
        <v>74</v>
      </c>
      <c r="AE235" s="75">
        <v>0</v>
      </c>
      <c r="AF235" s="75">
        <v>0</v>
      </c>
      <c r="AG235" s="75">
        <v>0</v>
      </c>
      <c r="AH235" s="75" t="s">
        <v>189</v>
      </c>
      <c r="AI235" s="75">
        <v>0</v>
      </c>
      <c r="AJ235" s="77">
        <v>44</v>
      </c>
      <c r="AK235" s="77">
        <v>27</v>
      </c>
      <c r="AL235" s="77">
        <v>3</v>
      </c>
      <c r="AM235" s="77" t="s">
        <v>189</v>
      </c>
      <c r="AN235" s="77">
        <v>74</v>
      </c>
      <c r="AO235" s="77">
        <v>120.7</v>
      </c>
      <c r="AP235" s="77">
        <v>19.5</v>
      </c>
      <c r="AQ235" s="77">
        <v>0.5</v>
      </c>
      <c r="AR235" s="77" t="s">
        <v>189</v>
      </c>
      <c r="AS235" s="77">
        <v>140.69999999999999</v>
      </c>
      <c r="AT235" s="79">
        <v>16.43</v>
      </c>
      <c r="AU235" s="79">
        <v>12.08</v>
      </c>
      <c r="AV235" s="79">
        <v>12</v>
      </c>
      <c r="AW235" s="79" t="s">
        <v>189</v>
      </c>
      <c r="AX235" s="74" t="s">
        <v>170</v>
      </c>
      <c r="AZ235" s="80">
        <f t="shared" ref="AZ235:BB235" si="16">IFERROR(AO235/F235,"")</f>
        <v>0.93565891472868223</v>
      </c>
      <c r="BA235" s="80">
        <f t="shared" si="16"/>
        <v>2.972560975609756E-2</v>
      </c>
      <c r="BB235" s="80">
        <f t="shared" si="16"/>
        <v>1.4705882352941176E-2</v>
      </c>
    </row>
    <row r="236" spans="1:54" hidden="1" x14ac:dyDescent="0.25">
      <c r="A236" s="72">
        <v>2017</v>
      </c>
      <c r="B236" s="73">
        <v>10393</v>
      </c>
      <c r="C236" s="74" t="s">
        <v>523</v>
      </c>
      <c r="D236" s="74" t="s">
        <v>253</v>
      </c>
      <c r="E236" s="74" t="s">
        <v>239</v>
      </c>
      <c r="F236" s="75">
        <v>259</v>
      </c>
      <c r="G236" s="75">
        <v>168</v>
      </c>
      <c r="H236" s="75">
        <v>1556</v>
      </c>
      <c r="I236" s="75" t="s">
        <v>189</v>
      </c>
      <c r="J236" s="75">
        <v>1983</v>
      </c>
      <c r="K236" s="76" t="s">
        <v>189</v>
      </c>
      <c r="L236" s="76" t="s">
        <v>189</v>
      </c>
      <c r="M236" s="76" t="s">
        <v>189</v>
      </c>
      <c r="N236" s="76" t="s">
        <v>189</v>
      </c>
      <c r="O236" s="76" t="s">
        <v>189</v>
      </c>
      <c r="P236" s="77">
        <v>6340</v>
      </c>
      <c r="Q236" s="77">
        <v>3222</v>
      </c>
      <c r="R236" s="77">
        <v>6272</v>
      </c>
      <c r="S236" s="77" t="s">
        <v>189</v>
      </c>
      <c r="T236" s="77">
        <v>15834</v>
      </c>
      <c r="U236" s="78" t="s">
        <v>189</v>
      </c>
      <c r="V236" s="78" t="s">
        <v>189</v>
      </c>
      <c r="W236" s="78" t="s">
        <v>189</v>
      </c>
      <c r="X236" s="78" t="s">
        <v>189</v>
      </c>
      <c r="Y236" s="78" t="s">
        <v>189</v>
      </c>
      <c r="Z236" s="75">
        <v>93</v>
      </c>
      <c r="AA236" s="75">
        <v>36</v>
      </c>
      <c r="AB236" s="75">
        <v>269</v>
      </c>
      <c r="AC236" s="75" t="s">
        <v>189</v>
      </c>
      <c r="AD236" s="75">
        <v>398</v>
      </c>
      <c r="AE236" s="75" t="s">
        <v>189</v>
      </c>
      <c r="AF236" s="75" t="s">
        <v>189</v>
      </c>
      <c r="AG236" s="75" t="s">
        <v>189</v>
      </c>
      <c r="AH236" s="75" t="s">
        <v>189</v>
      </c>
      <c r="AI236" s="75" t="s">
        <v>189</v>
      </c>
      <c r="AJ236" s="77">
        <v>93</v>
      </c>
      <c r="AK236" s="77">
        <v>36</v>
      </c>
      <c r="AL236" s="77">
        <v>269</v>
      </c>
      <c r="AM236" s="77" t="s">
        <v>189</v>
      </c>
      <c r="AN236" s="77">
        <v>398</v>
      </c>
      <c r="AO236" s="77" t="s">
        <v>189</v>
      </c>
      <c r="AP236" s="77" t="s">
        <v>189</v>
      </c>
      <c r="AQ236" s="77" t="s">
        <v>189</v>
      </c>
      <c r="AR236" s="77" t="s">
        <v>189</v>
      </c>
      <c r="AS236" s="77" t="s">
        <v>189</v>
      </c>
      <c r="AT236" s="79">
        <v>18</v>
      </c>
      <c r="AU236" s="79">
        <v>17</v>
      </c>
      <c r="AV236" s="79">
        <v>7</v>
      </c>
      <c r="AW236" s="79" t="s">
        <v>189</v>
      </c>
      <c r="AX236" s="74" t="s">
        <v>170</v>
      </c>
    </row>
    <row r="237" spans="1:54" hidden="1" x14ac:dyDescent="0.25">
      <c r="A237" s="72">
        <v>2017</v>
      </c>
      <c r="B237" s="73">
        <v>10454</v>
      </c>
      <c r="C237" s="74" t="s">
        <v>524</v>
      </c>
      <c r="D237" s="74" t="s">
        <v>327</v>
      </c>
      <c r="E237" s="74" t="s">
        <v>311</v>
      </c>
      <c r="F237" s="75">
        <v>881</v>
      </c>
      <c r="G237" s="75">
        <v>1662</v>
      </c>
      <c r="H237" s="75">
        <v>0</v>
      </c>
      <c r="I237" s="75">
        <v>0</v>
      </c>
      <c r="J237" s="75">
        <v>2543</v>
      </c>
      <c r="K237" s="76">
        <v>0</v>
      </c>
      <c r="L237" s="76">
        <v>0</v>
      </c>
      <c r="M237" s="76">
        <v>0</v>
      </c>
      <c r="N237" s="76">
        <v>0</v>
      </c>
      <c r="O237" s="76">
        <v>0</v>
      </c>
      <c r="P237" s="77">
        <v>16300</v>
      </c>
      <c r="Q237" s="77">
        <v>19455</v>
      </c>
      <c r="R237" s="77">
        <v>0</v>
      </c>
      <c r="S237" s="77">
        <v>0</v>
      </c>
      <c r="T237" s="77">
        <v>35755</v>
      </c>
      <c r="U237" s="78">
        <v>0</v>
      </c>
      <c r="V237" s="78">
        <v>0</v>
      </c>
      <c r="W237" s="78">
        <v>0</v>
      </c>
      <c r="X237" s="78">
        <v>0</v>
      </c>
      <c r="Y237" s="78">
        <v>0</v>
      </c>
      <c r="Z237" s="75">
        <v>316.77999999999997</v>
      </c>
      <c r="AA237" s="75">
        <v>275.62</v>
      </c>
      <c r="AB237" s="75">
        <v>0</v>
      </c>
      <c r="AC237" s="75">
        <v>0</v>
      </c>
      <c r="AD237" s="75">
        <v>592.4</v>
      </c>
      <c r="AE237" s="75">
        <v>105.73</v>
      </c>
      <c r="AF237" s="75">
        <v>91.992000000000004</v>
      </c>
      <c r="AG237" s="75">
        <v>0</v>
      </c>
      <c r="AH237" s="75">
        <v>0</v>
      </c>
      <c r="AI237" s="75">
        <v>197.72200000000001</v>
      </c>
      <c r="AJ237" s="77">
        <v>316.77999999999997</v>
      </c>
      <c r="AK237" s="77">
        <v>275.62</v>
      </c>
      <c r="AL237" s="77">
        <v>0</v>
      </c>
      <c r="AM237" s="77">
        <v>0</v>
      </c>
      <c r="AN237" s="77">
        <v>592.4</v>
      </c>
      <c r="AO237" s="77">
        <v>105.73</v>
      </c>
      <c r="AP237" s="77">
        <v>91.992000000000004</v>
      </c>
      <c r="AQ237" s="77">
        <v>0</v>
      </c>
      <c r="AR237" s="77">
        <v>0</v>
      </c>
      <c r="AS237" s="77">
        <v>197.72200000000001</v>
      </c>
      <c r="AT237" s="79">
        <v>18.510000000000002</v>
      </c>
      <c r="AU237" s="79">
        <v>11.71</v>
      </c>
      <c r="AV237" s="79" t="s">
        <v>189</v>
      </c>
      <c r="AW237" s="79" t="s">
        <v>189</v>
      </c>
      <c r="AX237" s="74" t="s">
        <v>170</v>
      </c>
    </row>
    <row r="238" spans="1:54" hidden="1" x14ac:dyDescent="0.25">
      <c r="A238" s="72">
        <v>2017</v>
      </c>
      <c r="B238" s="73">
        <v>10558</v>
      </c>
      <c r="C238" s="74" t="s">
        <v>525</v>
      </c>
      <c r="D238" s="74" t="s">
        <v>255</v>
      </c>
      <c r="E238" s="74" t="s">
        <v>275</v>
      </c>
      <c r="F238" s="75" t="s">
        <v>189</v>
      </c>
      <c r="G238" s="75" t="s">
        <v>189</v>
      </c>
      <c r="H238" s="75" t="s">
        <v>189</v>
      </c>
      <c r="I238" s="75" t="s">
        <v>189</v>
      </c>
      <c r="J238" s="75" t="s">
        <v>189</v>
      </c>
      <c r="K238" s="76">
        <v>2.6</v>
      </c>
      <c r="L238" s="76" t="s">
        <v>189</v>
      </c>
      <c r="M238" s="76">
        <v>8.9</v>
      </c>
      <c r="N238" s="76" t="s">
        <v>189</v>
      </c>
      <c r="O238" s="76">
        <v>11.5</v>
      </c>
      <c r="P238" s="77" t="s">
        <v>189</v>
      </c>
      <c r="Q238" s="77" t="s">
        <v>189</v>
      </c>
      <c r="R238" s="77" t="s">
        <v>189</v>
      </c>
      <c r="S238" s="77" t="s">
        <v>189</v>
      </c>
      <c r="T238" s="77" t="s">
        <v>189</v>
      </c>
      <c r="U238" s="78">
        <v>2.6</v>
      </c>
      <c r="V238" s="78" t="s">
        <v>189</v>
      </c>
      <c r="W238" s="78">
        <v>8.9</v>
      </c>
      <c r="X238" s="78" t="s">
        <v>189</v>
      </c>
      <c r="Y238" s="78">
        <v>11.5</v>
      </c>
      <c r="Z238" s="75">
        <v>14.5</v>
      </c>
      <c r="AA238" s="75" t="s">
        <v>189</v>
      </c>
      <c r="AB238" s="75">
        <v>14.5</v>
      </c>
      <c r="AC238" s="75" t="s">
        <v>189</v>
      </c>
      <c r="AD238" s="75">
        <v>29</v>
      </c>
      <c r="AE238" s="75">
        <v>11</v>
      </c>
      <c r="AF238" s="75" t="s">
        <v>189</v>
      </c>
      <c r="AG238" s="75">
        <v>11</v>
      </c>
      <c r="AH238" s="75" t="s">
        <v>189</v>
      </c>
      <c r="AI238" s="75">
        <v>22</v>
      </c>
      <c r="AJ238" s="77">
        <v>14.5</v>
      </c>
      <c r="AK238" s="77" t="s">
        <v>189</v>
      </c>
      <c r="AL238" s="77">
        <v>14.5</v>
      </c>
      <c r="AM238" s="77" t="s">
        <v>189</v>
      </c>
      <c r="AN238" s="77">
        <v>29</v>
      </c>
      <c r="AO238" s="77">
        <v>11</v>
      </c>
      <c r="AP238" s="77" t="s">
        <v>189</v>
      </c>
      <c r="AQ238" s="77">
        <v>11</v>
      </c>
      <c r="AR238" s="77" t="s">
        <v>189</v>
      </c>
      <c r="AS238" s="77">
        <v>22</v>
      </c>
      <c r="AT238" s="79">
        <v>10</v>
      </c>
      <c r="AU238" s="79" t="s">
        <v>189</v>
      </c>
      <c r="AV238" s="79" t="s">
        <v>189</v>
      </c>
      <c r="AW238" s="79" t="s">
        <v>189</v>
      </c>
      <c r="AX238" s="74" t="s">
        <v>170</v>
      </c>
    </row>
    <row r="239" spans="1:54" hidden="1" x14ac:dyDescent="0.25">
      <c r="A239" s="72">
        <v>2017</v>
      </c>
      <c r="B239" s="73">
        <v>10595</v>
      </c>
      <c r="C239" s="74" t="s">
        <v>526</v>
      </c>
      <c r="D239" s="74" t="s">
        <v>191</v>
      </c>
      <c r="E239" s="74" t="s">
        <v>192</v>
      </c>
      <c r="F239" s="75">
        <v>297</v>
      </c>
      <c r="G239" s="75">
        <v>527</v>
      </c>
      <c r="H239" s="75">
        <v>527</v>
      </c>
      <c r="I239" s="75" t="s">
        <v>189</v>
      </c>
      <c r="J239" s="75">
        <v>1351</v>
      </c>
      <c r="K239" s="76" t="s">
        <v>189</v>
      </c>
      <c r="L239" s="76" t="s">
        <v>189</v>
      </c>
      <c r="M239" s="76" t="s">
        <v>189</v>
      </c>
      <c r="N239" s="76" t="s">
        <v>189</v>
      </c>
      <c r="O239" s="76" t="s">
        <v>189</v>
      </c>
      <c r="P239" s="77">
        <v>2556</v>
      </c>
      <c r="Q239" s="77">
        <v>9017</v>
      </c>
      <c r="R239" s="77">
        <v>9017</v>
      </c>
      <c r="S239" s="77" t="s">
        <v>189</v>
      </c>
      <c r="T239" s="77">
        <v>20590</v>
      </c>
      <c r="U239" s="78" t="s">
        <v>189</v>
      </c>
      <c r="V239" s="78" t="s">
        <v>189</v>
      </c>
      <c r="W239" s="78" t="s">
        <v>189</v>
      </c>
      <c r="X239" s="78" t="s">
        <v>189</v>
      </c>
      <c r="Y239" s="78" t="s">
        <v>189</v>
      </c>
      <c r="Z239" s="75">
        <v>34</v>
      </c>
      <c r="AA239" s="75">
        <v>30</v>
      </c>
      <c r="AB239" s="75">
        <v>30</v>
      </c>
      <c r="AC239" s="75" t="s">
        <v>189</v>
      </c>
      <c r="AD239" s="75">
        <v>94</v>
      </c>
      <c r="AE239" s="75">
        <v>30</v>
      </c>
      <c r="AF239" s="75">
        <v>10</v>
      </c>
      <c r="AG239" s="75">
        <v>10</v>
      </c>
      <c r="AH239" s="75" t="s">
        <v>189</v>
      </c>
      <c r="AI239" s="75">
        <v>50</v>
      </c>
      <c r="AJ239" s="77">
        <v>34</v>
      </c>
      <c r="AK239" s="77">
        <v>30</v>
      </c>
      <c r="AL239" s="77">
        <v>30</v>
      </c>
      <c r="AM239" s="77" t="s">
        <v>189</v>
      </c>
      <c r="AN239" s="77">
        <v>94</v>
      </c>
      <c r="AO239" s="77">
        <v>30</v>
      </c>
      <c r="AP239" s="77">
        <v>30</v>
      </c>
      <c r="AQ239" s="77">
        <v>30</v>
      </c>
      <c r="AR239" s="77" t="s">
        <v>189</v>
      </c>
      <c r="AS239" s="77">
        <v>90</v>
      </c>
      <c r="AT239" s="79">
        <v>8.6</v>
      </c>
      <c r="AU239" s="79">
        <v>17.100000000000001</v>
      </c>
      <c r="AV239" s="79">
        <v>17.100000000000001</v>
      </c>
      <c r="AW239" s="79" t="s">
        <v>189</v>
      </c>
      <c r="AX239" s="74" t="s">
        <v>170</v>
      </c>
    </row>
    <row r="240" spans="1:54" x14ac:dyDescent="0.25">
      <c r="A240" s="72">
        <v>2017</v>
      </c>
      <c r="B240" s="73">
        <v>10623</v>
      </c>
      <c r="C240" s="74" t="s">
        <v>527</v>
      </c>
      <c r="D240" s="74" t="s">
        <v>295</v>
      </c>
      <c r="E240" s="74" t="s">
        <v>424</v>
      </c>
      <c r="F240" s="75">
        <v>2734</v>
      </c>
      <c r="G240" s="75" t="s">
        <v>189</v>
      </c>
      <c r="H240" s="75" t="s">
        <v>189</v>
      </c>
      <c r="I240" s="75" t="s">
        <v>189</v>
      </c>
      <c r="J240" s="75">
        <v>2734</v>
      </c>
      <c r="K240" s="76">
        <v>2.1040000000000001</v>
      </c>
      <c r="L240" s="76" t="s">
        <v>189</v>
      </c>
      <c r="M240" s="76" t="s">
        <v>189</v>
      </c>
      <c r="N240" s="76" t="s">
        <v>189</v>
      </c>
      <c r="O240" s="76">
        <v>2.1040000000000001</v>
      </c>
      <c r="P240" s="77">
        <v>39789</v>
      </c>
      <c r="Q240" s="77" t="s">
        <v>189</v>
      </c>
      <c r="R240" s="77" t="s">
        <v>189</v>
      </c>
      <c r="S240" s="77" t="s">
        <v>189</v>
      </c>
      <c r="T240" s="77">
        <v>39789</v>
      </c>
      <c r="U240" s="78">
        <v>2.1040000000000001</v>
      </c>
      <c r="V240" s="78" t="s">
        <v>189</v>
      </c>
      <c r="W240" s="78" t="s">
        <v>189</v>
      </c>
      <c r="X240" s="78" t="s">
        <v>189</v>
      </c>
      <c r="Y240" s="78">
        <v>2.1040000000000001</v>
      </c>
      <c r="Z240" s="75">
        <v>448</v>
      </c>
      <c r="AA240" s="75" t="s">
        <v>189</v>
      </c>
      <c r="AB240" s="75" t="s">
        <v>189</v>
      </c>
      <c r="AC240" s="75" t="s">
        <v>189</v>
      </c>
      <c r="AD240" s="75">
        <v>448</v>
      </c>
      <c r="AE240" s="75">
        <v>0</v>
      </c>
      <c r="AF240" s="75" t="s">
        <v>189</v>
      </c>
      <c r="AG240" s="75" t="s">
        <v>189</v>
      </c>
      <c r="AH240" s="75" t="s">
        <v>189</v>
      </c>
      <c r="AI240" s="75">
        <v>0</v>
      </c>
      <c r="AJ240" s="77">
        <v>448</v>
      </c>
      <c r="AK240" s="77" t="s">
        <v>189</v>
      </c>
      <c r="AL240" s="77" t="s">
        <v>189</v>
      </c>
      <c r="AM240" s="77" t="s">
        <v>189</v>
      </c>
      <c r="AN240" s="77">
        <v>448</v>
      </c>
      <c r="AO240" s="77">
        <v>0</v>
      </c>
      <c r="AP240" s="77" t="s">
        <v>189</v>
      </c>
      <c r="AQ240" s="77" t="s">
        <v>189</v>
      </c>
      <c r="AR240" s="77" t="s">
        <v>189</v>
      </c>
      <c r="AS240" s="77">
        <v>0</v>
      </c>
      <c r="AT240" s="79">
        <v>13.5</v>
      </c>
      <c r="AU240" s="79" t="s">
        <v>189</v>
      </c>
      <c r="AV240" s="79" t="s">
        <v>189</v>
      </c>
      <c r="AW240" s="79" t="s">
        <v>189</v>
      </c>
      <c r="AX240" s="74" t="s">
        <v>170</v>
      </c>
      <c r="AZ240" s="80">
        <f t="shared" ref="AZ240:BB240" si="17">IFERROR(AO240/F240,"")</f>
        <v>0</v>
      </c>
      <c r="BA240" s="80" t="str">
        <f t="shared" si="17"/>
        <v/>
      </c>
      <c r="BB240" s="80" t="str">
        <f t="shared" si="17"/>
        <v/>
      </c>
    </row>
    <row r="241" spans="1:54" hidden="1" x14ac:dyDescent="0.25">
      <c r="A241" s="72">
        <v>2017</v>
      </c>
      <c r="B241" s="73">
        <v>10627</v>
      </c>
      <c r="C241" s="74" t="s">
        <v>528</v>
      </c>
      <c r="D241" s="74" t="s">
        <v>253</v>
      </c>
      <c r="E241" s="74" t="s">
        <v>239</v>
      </c>
      <c r="F241" s="75">
        <v>176</v>
      </c>
      <c r="G241" s="75">
        <v>512</v>
      </c>
      <c r="H241" s="75">
        <v>583</v>
      </c>
      <c r="I241" s="75" t="s">
        <v>189</v>
      </c>
      <c r="J241" s="75">
        <v>1271</v>
      </c>
      <c r="K241" s="76">
        <v>0.02</v>
      </c>
      <c r="L241" s="76">
        <v>0.06</v>
      </c>
      <c r="M241" s="76">
        <v>7.0000000000000007E-2</v>
      </c>
      <c r="N241" s="76" t="s">
        <v>189</v>
      </c>
      <c r="O241" s="76">
        <v>0.15</v>
      </c>
      <c r="P241" s="77">
        <v>6903</v>
      </c>
      <c r="Q241" s="77">
        <v>6479</v>
      </c>
      <c r="R241" s="77">
        <v>11654</v>
      </c>
      <c r="S241" s="77" t="s">
        <v>189</v>
      </c>
      <c r="T241" s="77">
        <v>25036</v>
      </c>
      <c r="U241" s="78">
        <v>0.02</v>
      </c>
      <c r="V241" s="78">
        <v>0.06</v>
      </c>
      <c r="W241" s="78">
        <v>7.0000000000000007E-2</v>
      </c>
      <c r="X241" s="78" t="s">
        <v>189</v>
      </c>
      <c r="Y241" s="78">
        <v>0.15</v>
      </c>
      <c r="Z241" s="75">
        <v>48.2</v>
      </c>
      <c r="AA241" s="75">
        <v>38.86</v>
      </c>
      <c r="AB241" s="75">
        <v>38.369999999999997</v>
      </c>
      <c r="AC241" s="75" t="s">
        <v>189</v>
      </c>
      <c r="AD241" s="75">
        <v>125.43</v>
      </c>
      <c r="AE241" s="75" t="s">
        <v>189</v>
      </c>
      <c r="AF241" s="75" t="s">
        <v>189</v>
      </c>
      <c r="AG241" s="75" t="s">
        <v>189</v>
      </c>
      <c r="AH241" s="75" t="s">
        <v>189</v>
      </c>
      <c r="AI241" s="75" t="s">
        <v>189</v>
      </c>
      <c r="AJ241" s="77">
        <v>48.2</v>
      </c>
      <c r="AK241" s="77">
        <v>38.86</v>
      </c>
      <c r="AL241" s="77">
        <v>38.369999999999997</v>
      </c>
      <c r="AM241" s="77" t="s">
        <v>189</v>
      </c>
      <c r="AN241" s="77">
        <v>125.43</v>
      </c>
      <c r="AO241" s="77" t="s">
        <v>189</v>
      </c>
      <c r="AP241" s="77" t="s">
        <v>189</v>
      </c>
      <c r="AQ241" s="77" t="s">
        <v>189</v>
      </c>
      <c r="AR241" s="77" t="s">
        <v>189</v>
      </c>
      <c r="AS241" s="77" t="s">
        <v>189</v>
      </c>
      <c r="AT241" s="79">
        <v>30</v>
      </c>
      <c r="AU241" s="79">
        <v>12.66</v>
      </c>
      <c r="AV241" s="79">
        <v>20</v>
      </c>
      <c r="AW241" s="79" t="s">
        <v>189</v>
      </c>
      <c r="AX241" s="74" t="s">
        <v>170</v>
      </c>
    </row>
    <row r="242" spans="1:54" hidden="1" x14ac:dyDescent="0.25">
      <c r="A242" s="72">
        <v>2017</v>
      </c>
      <c r="B242" s="73">
        <v>10629</v>
      </c>
      <c r="C242" s="74" t="s">
        <v>529</v>
      </c>
      <c r="D242" s="74" t="s">
        <v>530</v>
      </c>
      <c r="E242" s="74" t="s">
        <v>204</v>
      </c>
      <c r="F242" s="75">
        <v>52.6</v>
      </c>
      <c r="G242" s="75">
        <v>67.599999999999994</v>
      </c>
      <c r="H242" s="75">
        <v>11</v>
      </c>
      <c r="I242" s="75" t="s">
        <v>189</v>
      </c>
      <c r="J242" s="75">
        <v>131.19999999999999</v>
      </c>
      <c r="K242" s="76">
        <v>6.0000000000000001E-3</v>
      </c>
      <c r="L242" s="76">
        <v>1.6E-2</v>
      </c>
      <c r="M242" s="76">
        <v>3.0000000000000001E-3</v>
      </c>
      <c r="N242" s="76" t="s">
        <v>189</v>
      </c>
      <c r="O242" s="76">
        <v>2.5000000000000001E-2</v>
      </c>
      <c r="P242" s="77">
        <v>667.6</v>
      </c>
      <c r="Q242" s="77">
        <v>814.1</v>
      </c>
      <c r="R242" s="77">
        <v>132.5</v>
      </c>
      <c r="S242" s="77" t="s">
        <v>189</v>
      </c>
      <c r="T242" s="77">
        <v>1614.2</v>
      </c>
      <c r="U242" s="78">
        <v>6.0000000000000001E-3</v>
      </c>
      <c r="V242" s="78">
        <v>1.6E-2</v>
      </c>
      <c r="W242" s="78">
        <v>3.0000000000000001E-3</v>
      </c>
      <c r="X242" s="78" t="s">
        <v>189</v>
      </c>
      <c r="Y242" s="78">
        <v>2.5000000000000001E-2</v>
      </c>
      <c r="Z242" s="75">
        <v>2.2000000000000002</v>
      </c>
      <c r="AA242" s="75">
        <v>5.6</v>
      </c>
      <c r="AB242" s="75">
        <v>0.9</v>
      </c>
      <c r="AC242" s="75" t="s">
        <v>189</v>
      </c>
      <c r="AD242" s="75">
        <v>8.6999999999999993</v>
      </c>
      <c r="AE242" s="75">
        <v>0.7</v>
      </c>
      <c r="AF242" s="75">
        <v>1.8</v>
      </c>
      <c r="AG242" s="75">
        <v>0.3</v>
      </c>
      <c r="AH242" s="75" t="s">
        <v>189</v>
      </c>
      <c r="AI242" s="75">
        <v>2.8</v>
      </c>
      <c r="AJ242" s="77">
        <v>2.2000000000000002</v>
      </c>
      <c r="AK242" s="77">
        <v>5.6</v>
      </c>
      <c r="AL242" s="77">
        <v>0.9</v>
      </c>
      <c r="AM242" s="77" t="s">
        <v>189</v>
      </c>
      <c r="AN242" s="77">
        <v>8.6999999999999993</v>
      </c>
      <c r="AO242" s="77">
        <v>0.7</v>
      </c>
      <c r="AP242" s="77">
        <v>1.8</v>
      </c>
      <c r="AQ242" s="77">
        <v>0.3</v>
      </c>
      <c r="AR242" s="77" t="s">
        <v>189</v>
      </c>
      <c r="AS242" s="77">
        <v>2.8</v>
      </c>
      <c r="AT242" s="79">
        <v>12.7</v>
      </c>
      <c r="AU242" s="79">
        <v>12</v>
      </c>
      <c r="AV242" s="79">
        <v>12</v>
      </c>
      <c r="AW242" s="79" t="s">
        <v>189</v>
      </c>
      <c r="AX242" s="74" t="s">
        <v>170</v>
      </c>
    </row>
    <row r="243" spans="1:54" hidden="1" x14ac:dyDescent="0.25">
      <c r="A243" s="72">
        <v>2017</v>
      </c>
      <c r="B243" s="73">
        <v>10704</v>
      </c>
      <c r="C243" s="74" t="s">
        <v>531</v>
      </c>
      <c r="D243" s="74" t="s">
        <v>246</v>
      </c>
      <c r="E243" s="74" t="s">
        <v>192</v>
      </c>
      <c r="F243" s="75">
        <v>6585</v>
      </c>
      <c r="G243" s="75">
        <v>14419</v>
      </c>
      <c r="H243" s="75">
        <v>4806</v>
      </c>
      <c r="I243" s="75" t="s">
        <v>189</v>
      </c>
      <c r="J243" s="75">
        <v>25810</v>
      </c>
      <c r="K243" s="76" t="s">
        <v>189</v>
      </c>
      <c r="L243" s="76" t="s">
        <v>189</v>
      </c>
      <c r="M243" s="76" t="s">
        <v>189</v>
      </c>
      <c r="N243" s="76" t="s">
        <v>189</v>
      </c>
      <c r="O243" s="76" t="s">
        <v>189</v>
      </c>
      <c r="P243" s="77">
        <v>61899</v>
      </c>
      <c r="Q243" s="77">
        <v>133087</v>
      </c>
      <c r="R243" s="77">
        <v>44359</v>
      </c>
      <c r="S243" s="77" t="s">
        <v>189</v>
      </c>
      <c r="T243" s="77">
        <v>239345</v>
      </c>
      <c r="U243" s="78" t="s">
        <v>189</v>
      </c>
      <c r="V243" s="78" t="s">
        <v>189</v>
      </c>
      <c r="W243" s="78" t="s">
        <v>189</v>
      </c>
      <c r="X243" s="78" t="s">
        <v>189</v>
      </c>
      <c r="Y243" s="78" t="s">
        <v>189</v>
      </c>
      <c r="Z243" s="75">
        <v>759</v>
      </c>
      <c r="AA243" s="75">
        <v>927</v>
      </c>
      <c r="AB243" s="75">
        <v>309</v>
      </c>
      <c r="AC243" s="75" t="s">
        <v>189</v>
      </c>
      <c r="AD243" s="75">
        <v>1995</v>
      </c>
      <c r="AE243" s="75">
        <v>899</v>
      </c>
      <c r="AF243" s="75">
        <v>975</v>
      </c>
      <c r="AG243" s="75">
        <v>325</v>
      </c>
      <c r="AH243" s="75" t="s">
        <v>189</v>
      </c>
      <c r="AI243" s="75">
        <v>2199</v>
      </c>
      <c r="AJ243" s="77">
        <v>759</v>
      </c>
      <c r="AK243" s="77">
        <v>927</v>
      </c>
      <c r="AL243" s="77">
        <v>309</v>
      </c>
      <c r="AM243" s="77" t="s">
        <v>189</v>
      </c>
      <c r="AN243" s="77">
        <v>1995</v>
      </c>
      <c r="AO243" s="77">
        <v>899</v>
      </c>
      <c r="AP243" s="77">
        <v>975</v>
      </c>
      <c r="AQ243" s="77">
        <v>325</v>
      </c>
      <c r="AR243" s="77" t="s">
        <v>189</v>
      </c>
      <c r="AS243" s="77">
        <v>2199</v>
      </c>
      <c r="AT243" s="79">
        <v>9.4</v>
      </c>
      <c r="AU243" s="79">
        <v>9.23</v>
      </c>
      <c r="AV243" s="79">
        <v>9.23</v>
      </c>
      <c r="AW243" s="79" t="s">
        <v>189</v>
      </c>
      <c r="AX243" s="74" t="s">
        <v>532</v>
      </c>
    </row>
    <row r="244" spans="1:54" hidden="1" x14ac:dyDescent="0.25">
      <c r="A244" s="72">
        <v>2017</v>
      </c>
      <c r="B244" s="73">
        <v>10724</v>
      </c>
      <c r="C244" s="74" t="s">
        <v>533</v>
      </c>
      <c r="D244" s="74" t="s">
        <v>199</v>
      </c>
      <c r="E244" s="74" t="s">
        <v>200</v>
      </c>
      <c r="F244" s="75">
        <v>43.54</v>
      </c>
      <c r="G244" s="75">
        <v>642.69000000000005</v>
      </c>
      <c r="H244" s="75" t="s">
        <v>189</v>
      </c>
      <c r="I244" s="75" t="s">
        <v>189</v>
      </c>
      <c r="J244" s="75">
        <v>686.23</v>
      </c>
      <c r="K244" s="76">
        <v>0.3</v>
      </c>
      <c r="L244" s="76">
        <v>0.1</v>
      </c>
      <c r="M244" s="76" t="s">
        <v>189</v>
      </c>
      <c r="N244" s="76" t="s">
        <v>189</v>
      </c>
      <c r="O244" s="76">
        <v>0.4</v>
      </c>
      <c r="P244" s="77">
        <v>685.49</v>
      </c>
      <c r="Q244" s="77">
        <v>7323.89</v>
      </c>
      <c r="R244" s="77" t="s">
        <v>189</v>
      </c>
      <c r="S244" s="77" t="s">
        <v>189</v>
      </c>
      <c r="T244" s="77">
        <v>8009.38</v>
      </c>
      <c r="U244" s="78">
        <v>0.4</v>
      </c>
      <c r="V244" s="78">
        <v>0.7</v>
      </c>
      <c r="W244" s="78" t="s">
        <v>189</v>
      </c>
      <c r="X244" s="78" t="s">
        <v>189</v>
      </c>
      <c r="Y244" s="78">
        <v>1.1000000000000001</v>
      </c>
      <c r="Z244" s="75">
        <v>20.56</v>
      </c>
      <c r="AA244" s="75">
        <v>145.66</v>
      </c>
      <c r="AB244" s="75" t="s">
        <v>189</v>
      </c>
      <c r="AC244" s="75" t="s">
        <v>189</v>
      </c>
      <c r="AD244" s="75">
        <v>166.22</v>
      </c>
      <c r="AE244" s="75">
        <v>31.8</v>
      </c>
      <c r="AF244" s="75">
        <v>2.8</v>
      </c>
      <c r="AG244" s="75" t="s">
        <v>189</v>
      </c>
      <c r="AH244" s="75" t="s">
        <v>189</v>
      </c>
      <c r="AI244" s="75">
        <v>34.6</v>
      </c>
      <c r="AJ244" s="77">
        <v>20.56</v>
      </c>
      <c r="AK244" s="77">
        <v>145.66</v>
      </c>
      <c r="AL244" s="77" t="s">
        <v>189</v>
      </c>
      <c r="AM244" s="77" t="s">
        <v>189</v>
      </c>
      <c r="AN244" s="77">
        <v>166.22</v>
      </c>
      <c r="AO244" s="77">
        <v>31.8</v>
      </c>
      <c r="AP244" s="77">
        <v>2.8</v>
      </c>
      <c r="AQ244" s="77" t="s">
        <v>189</v>
      </c>
      <c r="AR244" s="77" t="s">
        <v>189</v>
      </c>
      <c r="AS244" s="77">
        <v>34.6</v>
      </c>
      <c r="AT244" s="79">
        <v>15.74</v>
      </c>
      <c r="AU244" s="79">
        <v>11.39</v>
      </c>
      <c r="AV244" s="79" t="s">
        <v>189</v>
      </c>
      <c r="AW244" s="79" t="s">
        <v>189</v>
      </c>
      <c r="AX244" s="74" t="s">
        <v>534</v>
      </c>
    </row>
    <row r="245" spans="1:54" hidden="1" x14ac:dyDescent="0.25">
      <c r="A245" s="72">
        <v>2017</v>
      </c>
      <c r="B245" s="73">
        <v>10769</v>
      </c>
      <c r="C245" s="74" t="s">
        <v>535</v>
      </c>
      <c r="D245" s="74" t="s">
        <v>203</v>
      </c>
      <c r="E245" s="74" t="s">
        <v>204</v>
      </c>
      <c r="F245" s="75">
        <v>21.56</v>
      </c>
      <c r="G245" s="75">
        <v>46.86</v>
      </c>
      <c r="H245" s="75">
        <v>48.62</v>
      </c>
      <c r="I245" s="75">
        <v>0</v>
      </c>
      <c r="J245" s="75">
        <v>117.04</v>
      </c>
      <c r="K245" s="76">
        <v>0.01</v>
      </c>
      <c r="L245" s="76">
        <v>0.01</v>
      </c>
      <c r="M245" s="76">
        <v>0.01</v>
      </c>
      <c r="N245" s="76">
        <v>0</v>
      </c>
      <c r="O245" s="76">
        <v>0.03</v>
      </c>
      <c r="P245" s="77">
        <v>458</v>
      </c>
      <c r="Q245" s="77">
        <v>907.44</v>
      </c>
      <c r="R245" s="77">
        <v>837.28</v>
      </c>
      <c r="S245" s="77">
        <v>0</v>
      </c>
      <c r="T245" s="77">
        <v>2202.7199999999998</v>
      </c>
      <c r="U245" s="78">
        <v>0.01</v>
      </c>
      <c r="V245" s="78">
        <v>0.01</v>
      </c>
      <c r="W245" s="78">
        <v>0.01</v>
      </c>
      <c r="X245" s="78">
        <v>0</v>
      </c>
      <c r="Y245" s="78">
        <v>0.03</v>
      </c>
      <c r="Z245" s="75">
        <v>6</v>
      </c>
      <c r="AA245" s="75">
        <v>4.1900000000000004</v>
      </c>
      <c r="AB245" s="75">
        <v>2.34</v>
      </c>
      <c r="AC245" s="75">
        <v>0</v>
      </c>
      <c r="AD245" s="75">
        <v>12.53</v>
      </c>
      <c r="AE245" s="75">
        <v>0.46</v>
      </c>
      <c r="AF245" s="75">
        <v>1</v>
      </c>
      <c r="AG245" s="75">
        <v>1.04</v>
      </c>
      <c r="AH245" s="75">
        <v>0</v>
      </c>
      <c r="AI245" s="75">
        <v>2.5</v>
      </c>
      <c r="AJ245" s="77">
        <v>6</v>
      </c>
      <c r="AK245" s="77">
        <v>4.1900000000000004</v>
      </c>
      <c r="AL245" s="77">
        <v>2.34</v>
      </c>
      <c r="AM245" s="77">
        <v>0</v>
      </c>
      <c r="AN245" s="77">
        <v>12.53</v>
      </c>
      <c r="AO245" s="77">
        <v>0.46</v>
      </c>
      <c r="AP245" s="77">
        <v>1</v>
      </c>
      <c r="AQ245" s="77">
        <v>1.04</v>
      </c>
      <c r="AR245" s="77">
        <v>0</v>
      </c>
      <c r="AS245" s="77">
        <v>2.5</v>
      </c>
      <c r="AT245" s="79">
        <v>21.26</v>
      </c>
      <c r="AU245" s="79">
        <v>19.37</v>
      </c>
      <c r="AV245" s="79">
        <v>17.22</v>
      </c>
      <c r="AW245" s="79">
        <v>0</v>
      </c>
      <c r="AX245" s="74" t="s">
        <v>536</v>
      </c>
    </row>
    <row r="246" spans="1:54" x14ac:dyDescent="0.25">
      <c r="A246" s="72">
        <v>2017</v>
      </c>
      <c r="B246" s="73">
        <v>10857</v>
      </c>
      <c r="C246" s="74" t="s">
        <v>537</v>
      </c>
      <c r="D246" s="74" t="s">
        <v>295</v>
      </c>
      <c r="E246" s="74" t="s">
        <v>413</v>
      </c>
      <c r="F246" s="75">
        <v>240</v>
      </c>
      <c r="G246" s="75">
        <v>5</v>
      </c>
      <c r="H246" s="75" t="s">
        <v>189</v>
      </c>
      <c r="I246" s="75" t="s">
        <v>189</v>
      </c>
      <c r="J246" s="75">
        <v>245</v>
      </c>
      <c r="K246" s="76">
        <v>0</v>
      </c>
      <c r="L246" s="76">
        <v>0</v>
      </c>
      <c r="M246" s="76" t="s">
        <v>189</v>
      </c>
      <c r="N246" s="76" t="s">
        <v>189</v>
      </c>
      <c r="O246" s="76">
        <v>0</v>
      </c>
      <c r="P246" s="77">
        <v>1920</v>
      </c>
      <c r="Q246" s="77">
        <v>35</v>
      </c>
      <c r="R246" s="77" t="s">
        <v>189</v>
      </c>
      <c r="S246" s="77" t="s">
        <v>189</v>
      </c>
      <c r="T246" s="77">
        <v>1955</v>
      </c>
      <c r="U246" s="78">
        <v>0</v>
      </c>
      <c r="V246" s="78">
        <v>0</v>
      </c>
      <c r="W246" s="78" t="s">
        <v>189</v>
      </c>
      <c r="X246" s="78" t="s">
        <v>189</v>
      </c>
      <c r="Y246" s="78">
        <v>0</v>
      </c>
      <c r="Z246" s="75">
        <v>0</v>
      </c>
      <c r="AA246" s="75">
        <v>0</v>
      </c>
      <c r="AB246" s="75" t="s">
        <v>189</v>
      </c>
      <c r="AC246" s="75" t="s">
        <v>189</v>
      </c>
      <c r="AD246" s="75">
        <v>0</v>
      </c>
      <c r="AE246" s="75">
        <v>310.57</v>
      </c>
      <c r="AF246" s="75">
        <v>49.16</v>
      </c>
      <c r="AG246" s="75" t="s">
        <v>189</v>
      </c>
      <c r="AH246" s="75" t="s">
        <v>189</v>
      </c>
      <c r="AI246" s="75">
        <v>359.73</v>
      </c>
      <c r="AJ246" s="77">
        <v>0</v>
      </c>
      <c r="AK246" s="77">
        <v>0</v>
      </c>
      <c r="AL246" s="77" t="s">
        <v>189</v>
      </c>
      <c r="AM246" s="77" t="s">
        <v>189</v>
      </c>
      <c r="AN246" s="77">
        <v>0</v>
      </c>
      <c r="AO246" s="77">
        <v>310.57</v>
      </c>
      <c r="AP246" s="77">
        <v>49.16</v>
      </c>
      <c r="AQ246" s="77" t="s">
        <v>189</v>
      </c>
      <c r="AR246" s="77" t="s">
        <v>189</v>
      </c>
      <c r="AS246" s="77">
        <v>359.73</v>
      </c>
      <c r="AT246" s="79">
        <v>8</v>
      </c>
      <c r="AU246" s="79">
        <v>7</v>
      </c>
      <c r="AV246" s="79" t="s">
        <v>189</v>
      </c>
      <c r="AW246" s="79" t="s">
        <v>189</v>
      </c>
      <c r="AX246" s="74" t="s">
        <v>170</v>
      </c>
      <c r="AZ246" s="80">
        <f t="shared" ref="AZ246:BB246" si="18">IFERROR(AO246/F246,"")</f>
        <v>1.2940416666666665</v>
      </c>
      <c r="BA246" s="80">
        <f t="shared" si="18"/>
        <v>9.831999999999999</v>
      </c>
      <c r="BB246" s="80" t="str">
        <f t="shared" si="18"/>
        <v/>
      </c>
    </row>
    <row r="247" spans="1:54" hidden="1" x14ac:dyDescent="0.25">
      <c r="A247" s="72">
        <v>2017</v>
      </c>
      <c r="B247" s="73">
        <v>10908</v>
      </c>
      <c r="C247" s="74" t="s">
        <v>538</v>
      </c>
      <c r="D247" s="74" t="s">
        <v>203</v>
      </c>
      <c r="E247" s="74" t="s">
        <v>192</v>
      </c>
      <c r="F247" s="75">
        <v>1.47</v>
      </c>
      <c r="G247" s="75">
        <v>112.9</v>
      </c>
      <c r="H247" s="75">
        <v>0</v>
      </c>
      <c r="I247" s="75">
        <v>0</v>
      </c>
      <c r="J247" s="75">
        <v>114.37</v>
      </c>
      <c r="K247" s="76">
        <v>0</v>
      </c>
      <c r="L247" s="76">
        <v>0.01</v>
      </c>
      <c r="M247" s="76">
        <v>0</v>
      </c>
      <c r="N247" s="76">
        <v>0</v>
      </c>
      <c r="O247" s="76">
        <v>0.01</v>
      </c>
      <c r="P247" s="77">
        <v>25.55</v>
      </c>
      <c r="Q247" s="77">
        <v>2257.9299999999998</v>
      </c>
      <c r="R247" s="77">
        <v>0</v>
      </c>
      <c r="S247" s="77">
        <v>0</v>
      </c>
      <c r="T247" s="77">
        <v>2283.48</v>
      </c>
      <c r="U247" s="78">
        <v>0</v>
      </c>
      <c r="V247" s="78">
        <v>0.01</v>
      </c>
      <c r="W247" s="78">
        <v>0</v>
      </c>
      <c r="X247" s="78">
        <v>0</v>
      </c>
      <c r="Y247" s="78">
        <v>0.01</v>
      </c>
      <c r="Z247" s="75">
        <v>0.3</v>
      </c>
      <c r="AA247" s="75">
        <v>32.4</v>
      </c>
      <c r="AB247" s="75">
        <v>0</v>
      </c>
      <c r="AC247" s="75">
        <v>0</v>
      </c>
      <c r="AD247" s="75">
        <v>32.700000000000003</v>
      </c>
      <c r="AE247" s="75">
        <v>0.11</v>
      </c>
      <c r="AF247" s="75">
        <v>2.04</v>
      </c>
      <c r="AG247" s="75">
        <v>0</v>
      </c>
      <c r="AH247" s="75">
        <v>0</v>
      </c>
      <c r="AI247" s="75">
        <v>2.15</v>
      </c>
      <c r="AJ247" s="77">
        <v>0.3</v>
      </c>
      <c r="AK247" s="77">
        <v>32.4</v>
      </c>
      <c r="AL247" s="77">
        <v>0</v>
      </c>
      <c r="AM247" s="77">
        <v>0</v>
      </c>
      <c r="AN247" s="77">
        <v>32.700000000000003</v>
      </c>
      <c r="AO247" s="77">
        <v>0.11</v>
      </c>
      <c r="AP247" s="77">
        <v>2.04</v>
      </c>
      <c r="AQ247" s="77">
        <v>0</v>
      </c>
      <c r="AR247" s="77">
        <v>0</v>
      </c>
      <c r="AS247" s="77">
        <v>2.15</v>
      </c>
      <c r="AT247" s="79">
        <v>17.39</v>
      </c>
      <c r="AU247" s="79">
        <v>20</v>
      </c>
      <c r="AV247" s="79">
        <v>0</v>
      </c>
      <c r="AW247" s="79">
        <v>0</v>
      </c>
      <c r="AX247" s="74" t="s">
        <v>170</v>
      </c>
    </row>
    <row r="248" spans="1:54" hidden="1" x14ac:dyDescent="0.25">
      <c r="A248" s="72">
        <v>2017</v>
      </c>
      <c r="B248" s="73">
        <v>10944</v>
      </c>
      <c r="C248" s="74" t="s">
        <v>539</v>
      </c>
      <c r="D248" s="74" t="s">
        <v>253</v>
      </c>
      <c r="E248" s="74" t="s">
        <v>239</v>
      </c>
      <c r="F248" s="75">
        <v>2320.8040000000001</v>
      </c>
      <c r="G248" s="75">
        <v>1559.239</v>
      </c>
      <c r="H248" s="75">
        <v>2353.0030000000002</v>
      </c>
      <c r="I248" s="75" t="s">
        <v>189</v>
      </c>
      <c r="J248" s="75">
        <v>6233.0460000000003</v>
      </c>
      <c r="K248" s="76">
        <v>0.89</v>
      </c>
      <c r="L248" s="76">
        <v>0.56699999999999995</v>
      </c>
      <c r="M248" s="76">
        <v>0.90200000000000002</v>
      </c>
      <c r="N248" s="76" t="s">
        <v>189</v>
      </c>
      <c r="O248" s="76">
        <v>2.359</v>
      </c>
      <c r="P248" s="77">
        <v>40979.722000000002</v>
      </c>
      <c r="Q248" s="77">
        <v>19434.866999999998</v>
      </c>
      <c r="R248" s="77">
        <v>28236.041000000001</v>
      </c>
      <c r="S248" s="77" t="s">
        <v>189</v>
      </c>
      <c r="T248" s="77">
        <v>88650.63</v>
      </c>
      <c r="U248" s="78">
        <v>0.89</v>
      </c>
      <c r="V248" s="78">
        <v>0.56699999999999995</v>
      </c>
      <c r="W248" s="78">
        <v>0.90200000000000002</v>
      </c>
      <c r="X248" s="78" t="s">
        <v>189</v>
      </c>
      <c r="Y248" s="78">
        <v>2.359</v>
      </c>
      <c r="Z248" s="75">
        <v>1426</v>
      </c>
      <c r="AA248" s="75">
        <v>331</v>
      </c>
      <c r="AB248" s="75">
        <v>276</v>
      </c>
      <c r="AC248" s="75" t="s">
        <v>189</v>
      </c>
      <c r="AD248" s="75">
        <v>2033</v>
      </c>
      <c r="AE248" s="75">
        <v>240</v>
      </c>
      <c r="AF248" s="75">
        <v>82</v>
      </c>
      <c r="AG248" s="75">
        <v>18</v>
      </c>
      <c r="AH248" s="75" t="s">
        <v>189</v>
      </c>
      <c r="AI248" s="75">
        <v>340</v>
      </c>
      <c r="AJ248" s="77">
        <v>1426</v>
      </c>
      <c r="AK248" s="77">
        <v>331</v>
      </c>
      <c r="AL248" s="77">
        <v>276</v>
      </c>
      <c r="AM248" s="77">
        <v>0</v>
      </c>
      <c r="AN248" s="77">
        <v>2033</v>
      </c>
      <c r="AO248" s="77">
        <v>240</v>
      </c>
      <c r="AP248" s="77">
        <v>82</v>
      </c>
      <c r="AQ248" s="77">
        <v>18</v>
      </c>
      <c r="AR248" s="77">
        <v>0</v>
      </c>
      <c r="AS248" s="77">
        <v>340</v>
      </c>
      <c r="AT248" s="79">
        <v>14.88</v>
      </c>
      <c r="AU248" s="79">
        <v>13.09</v>
      </c>
      <c r="AV248" s="79">
        <v>10</v>
      </c>
      <c r="AW248" s="79" t="s">
        <v>189</v>
      </c>
      <c r="AX248" s="74" t="s">
        <v>170</v>
      </c>
    </row>
    <row r="249" spans="1:54" hidden="1" x14ac:dyDescent="0.25">
      <c r="A249" s="72">
        <v>2017</v>
      </c>
      <c r="B249" s="73">
        <v>10967</v>
      </c>
      <c r="C249" s="74" t="s">
        <v>540</v>
      </c>
      <c r="D249" s="74" t="s">
        <v>282</v>
      </c>
      <c r="E249" s="74" t="s">
        <v>204</v>
      </c>
      <c r="F249" s="75">
        <v>114.386</v>
      </c>
      <c r="G249" s="75">
        <v>353.44299999999998</v>
      </c>
      <c r="H249" s="75">
        <v>633.08799999999997</v>
      </c>
      <c r="I249" s="75">
        <v>0</v>
      </c>
      <c r="J249" s="75">
        <v>1100.9169999999999</v>
      </c>
      <c r="K249" s="76">
        <v>2.8000000000000001E-2</v>
      </c>
      <c r="L249" s="76">
        <v>6.3E-2</v>
      </c>
      <c r="M249" s="76">
        <v>0</v>
      </c>
      <c r="N249" s="76">
        <v>0</v>
      </c>
      <c r="O249" s="76">
        <v>9.0999999999999998E-2</v>
      </c>
      <c r="P249" s="77">
        <v>1981.048</v>
      </c>
      <c r="Q249" s="77">
        <v>4245.4170000000004</v>
      </c>
      <c r="R249" s="77">
        <v>9496.32</v>
      </c>
      <c r="S249" s="77">
        <v>0</v>
      </c>
      <c r="T249" s="77">
        <v>15722.785</v>
      </c>
      <c r="U249" s="78">
        <v>2.8000000000000001E-2</v>
      </c>
      <c r="V249" s="78">
        <v>6.3E-2</v>
      </c>
      <c r="W249" s="78">
        <v>0</v>
      </c>
      <c r="X249" s="78">
        <v>0</v>
      </c>
      <c r="Y249" s="78">
        <v>9.0999999999999998E-2</v>
      </c>
      <c r="Z249" s="75">
        <v>15.898999999999999</v>
      </c>
      <c r="AA249" s="75">
        <v>26.035</v>
      </c>
      <c r="AB249" s="75">
        <v>44.316000000000003</v>
      </c>
      <c r="AC249" s="75">
        <v>0</v>
      </c>
      <c r="AD249" s="75">
        <v>86.25</v>
      </c>
      <c r="AE249" s="75">
        <v>3.698</v>
      </c>
      <c r="AF249" s="75">
        <v>7.5359999999999996</v>
      </c>
      <c r="AG249" s="75">
        <v>2.8260000000000001</v>
      </c>
      <c r="AH249" s="75">
        <v>0</v>
      </c>
      <c r="AI249" s="75">
        <v>14.06</v>
      </c>
      <c r="AJ249" s="77">
        <v>15.898999999999999</v>
      </c>
      <c r="AK249" s="77">
        <v>26.035</v>
      </c>
      <c r="AL249" s="77">
        <v>44.316000000000003</v>
      </c>
      <c r="AM249" s="77">
        <v>0</v>
      </c>
      <c r="AN249" s="77">
        <v>86.25</v>
      </c>
      <c r="AO249" s="77">
        <v>3.698</v>
      </c>
      <c r="AP249" s="77">
        <v>7.5359999999999996</v>
      </c>
      <c r="AQ249" s="77">
        <v>2.8260000000000001</v>
      </c>
      <c r="AR249" s="77">
        <v>0</v>
      </c>
      <c r="AS249" s="77">
        <v>14.06</v>
      </c>
      <c r="AT249" s="79">
        <v>17.32</v>
      </c>
      <c r="AU249" s="79">
        <v>12.01</v>
      </c>
      <c r="AV249" s="79">
        <v>15</v>
      </c>
      <c r="AW249" s="79">
        <v>0</v>
      </c>
      <c r="AX249" s="74" t="s">
        <v>170</v>
      </c>
    </row>
    <row r="250" spans="1:54" hidden="1" x14ac:dyDescent="0.25">
      <c r="A250" s="72">
        <v>2017</v>
      </c>
      <c r="B250" s="73">
        <v>11018</v>
      </c>
      <c r="C250" s="74" t="s">
        <v>541</v>
      </c>
      <c r="D250" s="74" t="s">
        <v>282</v>
      </c>
      <c r="E250" s="74" t="s">
        <v>204</v>
      </c>
      <c r="F250" s="75">
        <v>835</v>
      </c>
      <c r="G250" s="75">
        <v>2863</v>
      </c>
      <c r="H250" s="75">
        <v>15492</v>
      </c>
      <c r="I250" s="75">
        <v>0</v>
      </c>
      <c r="J250" s="75">
        <v>19190</v>
      </c>
      <c r="K250" s="76">
        <v>0.4</v>
      </c>
      <c r="L250" s="76">
        <v>0.9</v>
      </c>
      <c r="M250" s="76">
        <v>3</v>
      </c>
      <c r="N250" s="76">
        <v>0</v>
      </c>
      <c r="O250" s="76">
        <v>4.3</v>
      </c>
      <c r="P250" s="77">
        <v>10020</v>
      </c>
      <c r="Q250" s="77">
        <v>34356</v>
      </c>
      <c r="R250" s="77">
        <v>185904</v>
      </c>
      <c r="S250" s="77">
        <v>0</v>
      </c>
      <c r="T250" s="77">
        <v>230280</v>
      </c>
      <c r="U250" s="78">
        <v>0.4</v>
      </c>
      <c r="V250" s="78">
        <v>0.9</v>
      </c>
      <c r="W250" s="78">
        <v>3</v>
      </c>
      <c r="X250" s="78">
        <v>0</v>
      </c>
      <c r="Y250" s="78">
        <v>4.3</v>
      </c>
      <c r="Z250" s="75">
        <v>437</v>
      </c>
      <c r="AA250" s="75">
        <v>417</v>
      </c>
      <c r="AB250" s="75">
        <v>1383</v>
      </c>
      <c r="AC250" s="75">
        <v>0</v>
      </c>
      <c r="AD250" s="75">
        <v>2237</v>
      </c>
      <c r="AE250" s="75">
        <v>97.3</v>
      </c>
      <c r="AF250" s="75">
        <v>97.3</v>
      </c>
      <c r="AG250" s="75">
        <v>97.3</v>
      </c>
      <c r="AH250" s="75">
        <v>0</v>
      </c>
      <c r="AI250" s="75">
        <v>291.89999999999998</v>
      </c>
      <c r="AJ250" s="77">
        <v>437</v>
      </c>
      <c r="AK250" s="77">
        <v>417</v>
      </c>
      <c r="AL250" s="77">
        <v>1383</v>
      </c>
      <c r="AM250" s="77">
        <v>0</v>
      </c>
      <c r="AN250" s="77">
        <v>2237</v>
      </c>
      <c r="AO250" s="77">
        <v>97.3</v>
      </c>
      <c r="AP250" s="77">
        <v>97.3</v>
      </c>
      <c r="AQ250" s="77">
        <v>97.3</v>
      </c>
      <c r="AR250" s="77">
        <v>0</v>
      </c>
      <c r="AS250" s="77">
        <v>291.89999999999998</v>
      </c>
      <c r="AT250" s="79">
        <v>12</v>
      </c>
      <c r="AU250" s="79">
        <v>12</v>
      </c>
      <c r="AV250" s="79">
        <v>12</v>
      </c>
      <c r="AW250" s="79">
        <v>0</v>
      </c>
      <c r="AX250" s="74" t="s">
        <v>170</v>
      </c>
    </row>
    <row r="251" spans="1:54" hidden="1" x14ac:dyDescent="0.25">
      <c r="A251" s="72">
        <v>2017</v>
      </c>
      <c r="B251" s="73">
        <v>11022</v>
      </c>
      <c r="C251" s="74" t="s">
        <v>542</v>
      </c>
      <c r="D251" s="74" t="s">
        <v>411</v>
      </c>
      <c r="E251" s="74" t="s">
        <v>239</v>
      </c>
      <c r="F251" s="75">
        <v>316</v>
      </c>
      <c r="G251" s="75" t="s">
        <v>189</v>
      </c>
      <c r="H251" s="75" t="s">
        <v>189</v>
      </c>
      <c r="I251" s="75" t="s">
        <v>189</v>
      </c>
      <c r="J251" s="75">
        <v>316</v>
      </c>
      <c r="K251" s="76" t="s">
        <v>189</v>
      </c>
      <c r="L251" s="76" t="s">
        <v>189</v>
      </c>
      <c r="M251" s="76" t="s">
        <v>189</v>
      </c>
      <c r="N251" s="76" t="s">
        <v>189</v>
      </c>
      <c r="O251" s="76" t="s">
        <v>189</v>
      </c>
      <c r="P251" s="77">
        <v>1921</v>
      </c>
      <c r="Q251" s="77" t="s">
        <v>189</v>
      </c>
      <c r="R251" s="77" t="s">
        <v>189</v>
      </c>
      <c r="S251" s="77" t="s">
        <v>189</v>
      </c>
      <c r="T251" s="77">
        <v>1921</v>
      </c>
      <c r="U251" s="78" t="s">
        <v>189</v>
      </c>
      <c r="V251" s="78" t="s">
        <v>189</v>
      </c>
      <c r="W251" s="78" t="s">
        <v>189</v>
      </c>
      <c r="X251" s="78" t="s">
        <v>189</v>
      </c>
      <c r="Y251" s="78" t="s">
        <v>189</v>
      </c>
      <c r="Z251" s="75">
        <v>101</v>
      </c>
      <c r="AA251" s="75" t="s">
        <v>189</v>
      </c>
      <c r="AB251" s="75" t="s">
        <v>189</v>
      </c>
      <c r="AC251" s="75" t="s">
        <v>189</v>
      </c>
      <c r="AD251" s="75">
        <v>101</v>
      </c>
      <c r="AE251" s="75">
        <v>59</v>
      </c>
      <c r="AF251" s="75" t="s">
        <v>189</v>
      </c>
      <c r="AG251" s="75" t="s">
        <v>189</v>
      </c>
      <c r="AH251" s="75" t="s">
        <v>189</v>
      </c>
      <c r="AI251" s="75">
        <v>59</v>
      </c>
      <c r="AJ251" s="77">
        <v>414</v>
      </c>
      <c r="AK251" s="77" t="s">
        <v>189</v>
      </c>
      <c r="AL251" s="77" t="s">
        <v>189</v>
      </c>
      <c r="AM251" s="77" t="s">
        <v>189</v>
      </c>
      <c r="AN251" s="77">
        <v>414</v>
      </c>
      <c r="AO251" s="77">
        <v>153</v>
      </c>
      <c r="AP251" s="77" t="s">
        <v>189</v>
      </c>
      <c r="AQ251" s="77" t="s">
        <v>189</v>
      </c>
      <c r="AR251" s="77" t="s">
        <v>189</v>
      </c>
      <c r="AS251" s="77">
        <v>153</v>
      </c>
      <c r="AT251" s="79">
        <v>12</v>
      </c>
      <c r="AU251" s="79">
        <v>12</v>
      </c>
      <c r="AV251" s="79" t="s">
        <v>189</v>
      </c>
      <c r="AW251" s="79" t="s">
        <v>189</v>
      </c>
      <c r="AX251" s="74" t="s">
        <v>170</v>
      </c>
    </row>
    <row r="252" spans="1:54" hidden="1" x14ac:dyDescent="0.25">
      <c r="A252" s="72">
        <v>2017</v>
      </c>
      <c r="B252" s="73">
        <v>11064</v>
      </c>
      <c r="C252" s="74" t="s">
        <v>543</v>
      </c>
      <c r="D252" s="74" t="s">
        <v>191</v>
      </c>
      <c r="E252" s="74" t="s">
        <v>192</v>
      </c>
      <c r="F252" s="75">
        <v>184.8</v>
      </c>
      <c r="G252" s="75">
        <v>519.9</v>
      </c>
      <c r="H252" s="75">
        <v>519.9</v>
      </c>
      <c r="I252" s="75" t="s">
        <v>189</v>
      </c>
      <c r="J252" s="75">
        <v>1224.5999999999999</v>
      </c>
      <c r="K252" s="76">
        <v>0.02</v>
      </c>
      <c r="L252" s="76">
        <v>4.5999999999999999E-2</v>
      </c>
      <c r="M252" s="76">
        <v>4.5999999999999999E-2</v>
      </c>
      <c r="N252" s="76" t="s">
        <v>189</v>
      </c>
      <c r="O252" s="76">
        <v>0.112</v>
      </c>
      <c r="P252" s="77">
        <v>1866.7</v>
      </c>
      <c r="Q252" s="77">
        <v>9514.9</v>
      </c>
      <c r="R252" s="77">
        <v>9514.9</v>
      </c>
      <c r="S252" s="77" t="s">
        <v>189</v>
      </c>
      <c r="T252" s="77">
        <v>20896.5</v>
      </c>
      <c r="U252" s="78">
        <v>0.02</v>
      </c>
      <c r="V252" s="78">
        <v>4.5999999999999999E-2</v>
      </c>
      <c r="W252" s="78">
        <v>4.5999999999999999E-2</v>
      </c>
      <c r="X252" s="78" t="s">
        <v>189</v>
      </c>
      <c r="Y252" s="78">
        <v>0.112</v>
      </c>
      <c r="Z252" s="75">
        <v>22</v>
      </c>
      <c r="AA252" s="75">
        <v>30</v>
      </c>
      <c r="AB252" s="75">
        <v>30</v>
      </c>
      <c r="AC252" s="75" t="s">
        <v>189</v>
      </c>
      <c r="AD252" s="75">
        <v>82</v>
      </c>
      <c r="AE252" s="75">
        <v>37</v>
      </c>
      <c r="AF252" s="75">
        <v>18.3</v>
      </c>
      <c r="AG252" s="75">
        <v>18.3</v>
      </c>
      <c r="AH252" s="75" t="s">
        <v>189</v>
      </c>
      <c r="AI252" s="75">
        <v>73.599999999999994</v>
      </c>
      <c r="AJ252" s="77">
        <v>22</v>
      </c>
      <c r="AK252" s="77">
        <v>30</v>
      </c>
      <c r="AL252" s="77">
        <v>30</v>
      </c>
      <c r="AM252" s="77" t="s">
        <v>189</v>
      </c>
      <c r="AN252" s="77">
        <v>82</v>
      </c>
      <c r="AO252" s="77">
        <v>37</v>
      </c>
      <c r="AP252" s="77">
        <v>18.3</v>
      </c>
      <c r="AQ252" s="77">
        <v>18.3</v>
      </c>
      <c r="AR252" s="77" t="s">
        <v>189</v>
      </c>
      <c r="AS252" s="77">
        <v>73.599999999999994</v>
      </c>
      <c r="AT252" s="79">
        <v>10.1</v>
      </c>
      <c r="AU252" s="79">
        <v>18.3</v>
      </c>
      <c r="AV252" s="79">
        <v>18.3</v>
      </c>
      <c r="AW252" s="79" t="s">
        <v>189</v>
      </c>
      <c r="AX252" s="74" t="s">
        <v>170</v>
      </c>
    </row>
    <row r="253" spans="1:54" hidden="1" x14ac:dyDescent="0.25">
      <c r="A253" s="72">
        <v>2017</v>
      </c>
      <c r="B253" s="73">
        <v>11124</v>
      </c>
      <c r="C253" s="74" t="s">
        <v>544</v>
      </c>
      <c r="D253" s="74" t="s">
        <v>199</v>
      </c>
      <c r="E253" s="74" t="s">
        <v>200</v>
      </c>
      <c r="F253" s="75">
        <v>177.33</v>
      </c>
      <c r="G253" s="75">
        <v>4442.5600000000004</v>
      </c>
      <c r="H253" s="75">
        <v>203.66</v>
      </c>
      <c r="I253" s="75">
        <v>0</v>
      </c>
      <c r="J253" s="75">
        <v>4823.55</v>
      </c>
      <c r="K253" s="76">
        <v>0.1</v>
      </c>
      <c r="L253" s="76">
        <v>0.2</v>
      </c>
      <c r="M253" s="76">
        <v>0.1</v>
      </c>
      <c r="N253" s="76">
        <v>0</v>
      </c>
      <c r="O253" s="76">
        <v>0.4</v>
      </c>
      <c r="P253" s="77">
        <v>2658.81</v>
      </c>
      <c r="Q253" s="77">
        <v>51549.48</v>
      </c>
      <c r="R253" s="77">
        <v>3054.89</v>
      </c>
      <c r="S253" s="77">
        <v>0</v>
      </c>
      <c r="T253" s="77">
        <v>57263.18</v>
      </c>
      <c r="U253" s="78">
        <v>0.1</v>
      </c>
      <c r="V253" s="78">
        <v>0.2</v>
      </c>
      <c r="W253" s="78">
        <v>0.1</v>
      </c>
      <c r="X253" s="78">
        <v>0</v>
      </c>
      <c r="Y253" s="78">
        <v>0.4</v>
      </c>
      <c r="Z253" s="75">
        <v>94.66</v>
      </c>
      <c r="AA253" s="75">
        <v>252.9</v>
      </c>
      <c r="AB253" s="75">
        <v>27.5</v>
      </c>
      <c r="AC253" s="75">
        <v>0</v>
      </c>
      <c r="AD253" s="75">
        <v>375.06</v>
      </c>
      <c r="AE253" s="75">
        <v>108.3</v>
      </c>
      <c r="AF253" s="75">
        <v>1593.1</v>
      </c>
      <c r="AG253" s="75">
        <v>7.8</v>
      </c>
      <c r="AH253" s="75">
        <v>0</v>
      </c>
      <c r="AI253" s="75">
        <v>1709.2</v>
      </c>
      <c r="AJ253" s="77">
        <v>94.66</v>
      </c>
      <c r="AK253" s="77">
        <v>252.9</v>
      </c>
      <c r="AL253" s="77">
        <v>27.5</v>
      </c>
      <c r="AM253" s="77">
        <v>0</v>
      </c>
      <c r="AN253" s="77">
        <v>375.06</v>
      </c>
      <c r="AO253" s="77">
        <v>108.3</v>
      </c>
      <c r="AP253" s="77">
        <v>1593.1</v>
      </c>
      <c r="AQ253" s="77">
        <v>7.8</v>
      </c>
      <c r="AR253" s="77">
        <v>0</v>
      </c>
      <c r="AS253" s="77">
        <v>1709.2</v>
      </c>
      <c r="AT253" s="79">
        <v>14.994</v>
      </c>
      <c r="AU253" s="79">
        <v>11.603999999999999</v>
      </c>
      <c r="AV253" s="79">
        <v>15</v>
      </c>
      <c r="AW253" s="79" t="s">
        <v>189</v>
      </c>
      <c r="AX253" s="74" t="s">
        <v>170</v>
      </c>
    </row>
    <row r="254" spans="1:54" hidden="1" x14ac:dyDescent="0.25">
      <c r="A254" s="72">
        <v>2017</v>
      </c>
      <c r="B254" s="73">
        <v>11135</v>
      </c>
      <c r="C254" s="74" t="s">
        <v>545</v>
      </c>
      <c r="D254" s="74" t="s">
        <v>468</v>
      </c>
      <c r="E254" s="74" t="s">
        <v>469</v>
      </c>
      <c r="F254" s="75">
        <v>6.6420000000000003</v>
      </c>
      <c r="G254" s="75">
        <v>466.73099999999999</v>
      </c>
      <c r="H254" s="75">
        <v>0</v>
      </c>
      <c r="I254" s="75">
        <v>0</v>
      </c>
      <c r="J254" s="75">
        <v>473.37299999999999</v>
      </c>
      <c r="K254" s="76" t="s">
        <v>189</v>
      </c>
      <c r="L254" s="76">
        <v>9.1999999999999998E-2</v>
      </c>
      <c r="M254" s="76">
        <v>0</v>
      </c>
      <c r="N254" s="76">
        <v>0</v>
      </c>
      <c r="O254" s="76">
        <v>9.1999999999999998E-2</v>
      </c>
      <c r="P254" s="77">
        <v>75.400999999999996</v>
      </c>
      <c r="Q254" s="77">
        <v>4667.3100000000004</v>
      </c>
      <c r="R254" s="77">
        <v>0</v>
      </c>
      <c r="S254" s="77">
        <v>0</v>
      </c>
      <c r="T254" s="77">
        <v>4742.7110000000002</v>
      </c>
      <c r="U254" s="78" t="s">
        <v>189</v>
      </c>
      <c r="V254" s="78">
        <v>0.2</v>
      </c>
      <c r="W254" s="78">
        <v>0</v>
      </c>
      <c r="X254" s="78">
        <v>0</v>
      </c>
      <c r="Y254" s="78">
        <v>0.2</v>
      </c>
      <c r="Z254" s="75">
        <v>4.51</v>
      </c>
      <c r="AA254" s="75">
        <v>60.918999999999997</v>
      </c>
      <c r="AB254" s="75">
        <v>0</v>
      </c>
      <c r="AC254" s="75">
        <v>0</v>
      </c>
      <c r="AD254" s="75">
        <v>65.429000000000002</v>
      </c>
      <c r="AE254" s="75">
        <v>1.22</v>
      </c>
      <c r="AF254" s="75">
        <v>7.1539999999999999</v>
      </c>
      <c r="AG254" s="75">
        <v>0</v>
      </c>
      <c r="AH254" s="75">
        <v>0</v>
      </c>
      <c r="AI254" s="75">
        <v>8.3740000000000006</v>
      </c>
      <c r="AJ254" s="77">
        <v>4.51</v>
      </c>
      <c r="AK254" s="77">
        <v>60.918999999999997</v>
      </c>
      <c r="AL254" s="77">
        <v>0</v>
      </c>
      <c r="AM254" s="77">
        <v>0</v>
      </c>
      <c r="AN254" s="77">
        <v>65.429000000000002</v>
      </c>
      <c r="AO254" s="77">
        <v>1.2629999999999999</v>
      </c>
      <c r="AP254" s="77">
        <v>7.1539999999999999</v>
      </c>
      <c r="AQ254" s="77">
        <v>0</v>
      </c>
      <c r="AR254" s="77">
        <v>0</v>
      </c>
      <c r="AS254" s="77">
        <v>8.4169999999999998</v>
      </c>
      <c r="AT254" s="79">
        <v>11.52</v>
      </c>
      <c r="AU254" s="79">
        <v>10</v>
      </c>
      <c r="AV254" s="79">
        <v>0</v>
      </c>
      <c r="AW254" s="79">
        <v>0</v>
      </c>
      <c r="AX254" s="74" t="s">
        <v>546</v>
      </c>
    </row>
    <row r="255" spans="1:54" hidden="1" x14ac:dyDescent="0.25">
      <c r="A255" s="72">
        <v>2017</v>
      </c>
      <c r="B255" s="73">
        <v>11171</v>
      </c>
      <c r="C255" s="74" t="s">
        <v>547</v>
      </c>
      <c r="D255" s="74" t="s">
        <v>187</v>
      </c>
      <c r="E255" s="74" t="s">
        <v>188</v>
      </c>
      <c r="F255" s="75">
        <v>146025.17300000001</v>
      </c>
      <c r="G255" s="75">
        <v>97007.975999999995</v>
      </c>
      <c r="H255" s="75" t="s">
        <v>189</v>
      </c>
      <c r="I255" s="75" t="s">
        <v>189</v>
      </c>
      <c r="J255" s="75">
        <v>243033.149</v>
      </c>
      <c r="K255" s="76">
        <v>21.934999999999999</v>
      </c>
      <c r="L255" s="76">
        <v>23.664000000000001</v>
      </c>
      <c r="M255" s="76" t="s">
        <v>189</v>
      </c>
      <c r="N255" s="76" t="s">
        <v>189</v>
      </c>
      <c r="O255" s="76">
        <v>45.598999999999997</v>
      </c>
      <c r="P255" s="77">
        <v>1022232.65</v>
      </c>
      <c r="Q255" s="77">
        <v>1541933.56</v>
      </c>
      <c r="R255" s="77" t="s">
        <v>189</v>
      </c>
      <c r="S255" s="77" t="s">
        <v>189</v>
      </c>
      <c r="T255" s="77">
        <v>2564166.21</v>
      </c>
      <c r="U255" s="78">
        <v>18.39</v>
      </c>
      <c r="V255" s="78">
        <v>21.51</v>
      </c>
      <c r="W255" s="78" t="s">
        <v>189</v>
      </c>
      <c r="X255" s="78" t="s">
        <v>189</v>
      </c>
      <c r="Y255" s="78">
        <v>39.9</v>
      </c>
      <c r="Z255" s="75">
        <v>17905.43</v>
      </c>
      <c r="AA255" s="75">
        <v>29894.196</v>
      </c>
      <c r="AB255" s="75" t="s">
        <v>189</v>
      </c>
      <c r="AC255" s="75" t="s">
        <v>189</v>
      </c>
      <c r="AD255" s="75">
        <v>47799.625999999997</v>
      </c>
      <c r="AE255" s="75">
        <v>20499.616000000002</v>
      </c>
      <c r="AF255" s="75">
        <v>6748.4049999999997</v>
      </c>
      <c r="AG255" s="75" t="s">
        <v>189</v>
      </c>
      <c r="AH255" s="75" t="s">
        <v>189</v>
      </c>
      <c r="AI255" s="75">
        <v>27248.021000000001</v>
      </c>
      <c r="AJ255" s="77">
        <v>17905.43</v>
      </c>
      <c r="AK255" s="77">
        <v>29894.196</v>
      </c>
      <c r="AL255" s="77" t="s">
        <v>189</v>
      </c>
      <c r="AM255" s="77" t="s">
        <v>189</v>
      </c>
      <c r="AN255" s="77">
        <v>47799.625999999997</v>
      </c>
      <c r="AO255" s="77">
        <v>20499.616000000002</v>
      </c>
      <c r="AP255" s="77">
        <v>6748.4049999999997</v>
      </c>
      <c r="AQ255" s="77" t="s">
        <v>189</v>
      </c>
      <c r="AR255" s="77" t="s">
        <v>189</v>
      </c>
      <c r="AS255" s="77">
        <v>27248.021000000001</v>
      </c>
      <c r="AT255" s="79">
        <v>7</v>
      </c>
      <c r="AU255" s="79">
        <v>16</v>
      </c>
      <c r="AV255" s="79" t="s">
        <v>189</v>
      </c>
      <c r="AW255" s="79" t="s">
        <v>189</v>
      </c>
      <c r="AX255" s="74" t="s">
        <v>548</v>
      </c>
    </row>
    <row r="256" spans="1:54" hidden="1" x14ac:dyDescent="0.25">
      <c r="A256" s="72">
        <v>2017</v>
      </c>
      <c r="B256" s="73">
        <v>11187</v>
      </c>
      <c r="C256" s="74" t="s">
        <v>549</v>
      </c>
      <c r="D256" s="74" t="s">
        <v>339</v>
      </c>
      <c r="E256" s="74" t="s">
        <v>401</v>
      </c>
      <c r="F256" s="75">
        <v>301.52</v>
      </c>
      <c r="G256" s="75">
        <v>5400.9319999999998</v>
      </c>
      <c r="H256" s="75" t="s">
        <v>189</v>
      </c>
      <c r="I256" s="75" t="s">
        <v>189</v>
      </c>
      <c r="J256" s="75">
        <v>5702.4520000000002</v>
      </c>
      <c r="K256" s="76">
        <v>5.1999999999999998E-2</v>
      </c>
      <c r="L256" s="76">
        <v>0.87</v>
      </c>
      <c r="M256" s="76" t="s">
        <v>189</v>
      </c>
      <c r="N256" s="76" t="s">
        <v>189</v>
      </c>
      <c r="O256" s="76">
        <v>0.92200000000000004</v>
      </c>
      <c r="P256" s="77">
        <v>3368.4189999999999</v>
      </c>
      <c r="Q256" s="77">
        <v>59964.182999999997</v>
      </c>
      <c r="R256" s="77" t="s">
        <v>189</v>
      </c>
      <c r="S256" s="77" t="s">
        <v>189</v>
      </c>
      <c r="T256" s="77">
        <v>63332.601999999999</v>
      </c>
      <c r="U256" s="78">
        <v>5.1999999999999998E-2</v>
      </c>
      <c r="V256" s="78">
        <v>0.87</v>
      </c>
      <c r="W256" s="78" t="s">
        <v>189</v>
      </c>
      <c r="X256" s="78" t="s">
        <v>189</v>
      </c>
      <c r="Y256" s="78">
        <v>0.92200000000000004</v>
      </c>
      <c r="Z256" s="75">
        <v>132.21600000000001</v>
      </c>
      <c r="AA256" s="75">
        <v>1274.568</v>
      </c>
      <c r="AB256" s="75" t="s">
        <v>189</v>
      </c>
      <c r="AC256" s="75" t="s">
        <v>189</v>
      </c>
      <c r="AD256" s="75">
        <v>1406.7840000000001</v>
      </c>
      <c r="AE256" s="75">
        <v>105.30800000000001</v>
      </c>
      <c r="AF256" s="75">
        <v>138.43700000000001</v>
      </c>
      <c r="AG256" s="75" t="s">
        <v>189</v>
      </c>
      <c r="AH256" s="75" t="s">
        <v>189</v>
      </c>
      <c r="AI256" s="75">
        <v>243.745</v>
      </c>
      <c r="AJ256" s="77">
        <v>132.21600000000001</v>
      </c>
      <c r="AK256" s="77">
        <v>1274.568</v>
      </c>
      <c r="AL256" s="77" t="s">
        <v>189</v>
      </c>
      <c r="AM256" s="77" t="s">
        <v>189</v>
      </c>
      <c r="AN256" s="77">
        <v>1406.7840000000001</v>
      </c>
      <c r="AO256" s="77">
        <v>105.30800000000001</v>
      </c>
      <c r="AP256" s="77">
        <v>138.43700000000001</v>
      </c>
      <c r="AQ256" s="77" t="s">
        <v>189</v>
      </c>
      <c r="AR256" s="77" t="s">
        <v>189</v>
      </c>
      <c r="AS256" s="77">
        <v>243.745</v>
      </c>
      <c r="AT256" s="79">
        <v>11.189</v>
      </c>
      <c r="AU256" s="79">
        <v>11.103</v>
      </c>
      <c r="AV256" s="79" t="s">
        <v>189</v>
      </c>
      <c r="AW256" s="79" t="s">
        <v>189</v>
      </c>
      <c r="AX256" s="74" t="s">
        <v>550</v>
      </c>
    </row>
    <row r="257" spans="1:54" hidden="1" x14ac:dyDescent="0.25">
      <c r="A257" s="72">
        <v>2017</v>
      </c>
      <c r="B257" s="73">
        <v>11208</v>
      </c>
      <c r="C257" s="74" t="s">
        <v>551</v>
      </c>
      <c r="D257" s="74" t="s">
        <v>199</v>
      </c>
      <c r="E257" s="74" t="s">
        <v>278</v>
      </c>
      <c r="F257" s="75">
        <v>100319.11599999999</v>
      </c>
      <c r="G257" s="75">
        <v>378567.54700000002</v>
      </c>
      <c r="H257" s="75">
        <v>0</v>
      </c>
      <c r="I257" s="75">
        <v>0</v>
      </c>
      <c r="J257" s="75">
        <v>478886.663</v>
      </c>
      <c r="K257" s="76">
        <v>14.076000000000001</v>
      </c>
      <c r="L257" s="76">
        <v>29.010999999999999</v>
      </c>
      <c r="M257" s="76">
        <v>0</v>
      </c>
      <c r="N257" s="76">
        <v>0</v>
      </c>
      <c r="O257" s="76">
        <v>43.087000000000003</v>
      </c>
      <c r="P257" s="77">
        <v>1470187.855</v>
      </c>
      <c r="Q257" s="77">
        <v>6503600.0360000003</v>
      </c>
      <c r="R257" s="77">
        <v>0</v>
      </c>
      <c r="S257" s="77">
        <v>0</v>
      </c>
      <c r="T257" s="77">
        <v>7973787.8909999998</v>
      </c>
      <c r="U257" s="78">
        <v>14.023999999999999</v>
      </c>
      <c r="V257" s="78">
        <v>29.010999999999999</v>
      </c>
      <c r="W257" s="78">
        <v>0</v>
      </c>
      <c r="X257" s="78">
        <v>0</v>
      </c>
      <c r="Y257" s="78">
        <v>43.034999999999997</v>
      </c>
      <c r="Z257" s="75">
        <v>49367.286999999997</v>
      </c>
      <c r="AA257" s="75">
        <v>66059.585000000006</v>
      </c>
      <c r="AB257" s="75">
        <v>0</v>
      </c>
      <c r="AC257" s="75">
        <v>0</v>
      </c>
      <c r="AD257" s="75">
        <v>115426.872</v>
      </c>
      <c r="AE257" s="75">
        <v>11096.878000000001</v>
      </c>
      <c r="AF257" s="75">
        <v>15973.576999999999</v>
      </c>
      <c r="AG257" s="75">
        <v>0</v>
      </c>
      <c r="AH257" s="75">
        <v>0</v>
      </c>
      <c r="AI257" s="75">
        <v>27070.455000000002</v>
      </c>
      <c r="AJ257" s="77">
        <v>49367.286999999997</v>
      </c>
      <c r="AK257" s="77">
        <v>66059.585000000006</v>
      </c>
      <c r="AL257" s="77">
        <v>0</v>
      </c>
      <c r="AM257" s="77">
        <v>0</v>
      </c>
      <c r="AN257" s="77">
        <v>115426.872</v>
      </c>
      <c r="AO257" s="77">
        <v>11096.878000000001</v>
      </c>
      <c r="AP257" s="77">
        <v>15973.576999999999</v>
      </c>
      <c r="AQ257" s="77">
        <v>0</v>
      </c>
      <c r="AR257" s="77">
        <v>0</v>
      </c>
      <c r="AS257" s="77">
        <v>27070.455000000002</v>
      </c>
      <c r="AT257" s="79">
        <v>14.7</v>
      </c>
      <c r="AU257" s="79">
        <v>17.600000000000001</v>
      </c>
      <c r="AV257" s="79">
        <v>0</v>
      </c>
      <c r="AW257" s="79">
        <v>0</v>
      </c>
      <c r="AX257" s="74" t="s">
        <v>170</v>
      </c>
    </row>
    <row r="258" spans="1:54" hidden="1" x14ac:dyDescent="0.25">
      <c r="A258" s="72">
        <v>2017</v>
      </c>
      <c r="B258" s="73">
        <v>11241</v>
      </c>
      <c r="C258" s="74" t="s">
        <v>552</v>
      </c>
      <c r="D258" s="74" t="s">
        <v>553</v>
      </c>
      <c r="E258" s="74" t="s">
        <v>192</v>
      </c>
      <c r="F258" s="75">
        <v>28520.645</v>
      </c>
      <c r="G258" s="75">
        <v>16992.888999999999</v>
      </c>
      <c r="H258" s="75" t="s">
        <v>189</v>
      </c>
      <c r="I258" s="75" t="s">
        <v>189</v>
      </c>
      <c r="J258" s="75">
        <v>45513.534</v>
      </c>
      <c r="K258" s="76">
        <v>7.36</v>
      </c>
      <c r="L258" s="76">
        <v>2.52</v>
      </c>
      <c r="M258" s="76" t="s">
        <v>189</v>
      </c>
      <c r="N258" s="76" t="s">
        <v>189</v>
      </c>
      <c r="O258" s="76">
        <v>9.8800000000000008</v>
      </c>
      <c r="P258" s="77">
        <v>448672.53200000001</v>
      </c>
      <c r="Q258" s="77">
        <v>248665.99</v>
      </c>
      <c r="R258" s="77" t="s">
        <v>189</v>
      </c>
      <c r="S258" s="77" t="s">
        <v>189</v>
      </c>
      <c r="T258" s="77">
        <v>697338.522</v>
      </c>
      <c r="U258" s="78">
        <v>7.36</v>
      </c>
      <c r="V258" s="78">
        <v>2.52</v>
      </c>
      <c r="W258" s="78" t="s">
        <v>189</v>
      </c>
      <c r="X258" s="78" t="s">
        <v>189</v>
      </c>
      <c r="Y258" s="78">
        <v>9.8800000000000008</v>
      </c>
      <c r="Z258" s="75">
        <v>2417.0259999999998</v>
      </c>
      <c r="AA258" s="75">
        <v>1717.9670000000001</v>
      </c>
      <c r="AB258" s="75" t="s">
        <v>189</v>
      </c>
      <c r="AC258" s="75" t="s">
        <v>189</v>
      </c>
      <c r="AD258" s="75">
        <v>4134.9930000000004</v>
      </c>
      <c r="AE258" s="75">
        <v>1974.164</v>
      </c>
      <c r="AF258" s="75">
        <v>1183.4580000000001</v>
      </c>
      <c r="AG258" s="75" t="s">
        <v>189</v>
      </c>
      <c r="AH258" s="75" t="s">
        <v>189</v>
      </c>
      <c r="AI258" s="75">
        <v>3157.6219999999998</v>
      </c>
      <c r="AJ258" s="77">
        <v>2417.0259999999998</v>
      </c>
      <c r="AK258" s="77">
        <v>1717.9670000000001</v>
      </c>
      <c r="AL258" s="77" t="s">
        <v>189</v>
      </c>
      <c r="AM258" s="77" t="s">
        <v>189</v>
      </c>
      <c r="AN258" s="77">
        <v>4134.9930000000004</v>
      </c>
      <c r="AO258" s="77">
        <v>1974.164</v>
      </c>
      <c r="AP258" s="77">
        <v>1183.4580000000001</v>
      </c>
      <c r="AQ258" s="77" t="s">
        <v>189</v>
      </c>
      <c r="AR258" s="77" t="s">
        <v>189</v>
      </c>
      <c r="AS258" s="77">
        <v>3157.6219999999998</v>
      </c>
      <c r="AT258" s="79">
        <v>15.731</v>
      </c>
      <c r="AU258" s="79">
        <v>14.634</v>
      </c>
      <c r="AV258" s="79" t="s">
        <v>189</v>
      </c>
      <c r="AW258" s="79" t="s">
        <v>189</v>
      </c>
      <c r="AX258" s="74" t="s">
        <v>554</v>
      </c>
    </row>
    <row r="259" spans="1:54" hidden="1" x14ac:dyDescent="0.25">
      <c r="A259" s="72">
        <v>2017</v>
      </c>
      <c r="B259" s="73">
        <v>11249</v>
      </c>
      <c r="C259" s="74" t="s">
        <v>555</v>
      </c>
      <c r="D259" s="74" t="s">
        <v>259</v>
      </c>
      <c r="E259" s="74" t="s">
        <v>520</v>
      </c>
      <c r="F259" s="75">
        <v>40618</v>
      </c>
      <c r="G259" s="75">
        <v>34512</v>
      </c>
      <c r="H259" s="75">
        <v>0</v>
      </c>
      <c r="I259" s="75">
        <v>0</v>
      </c>
      <c r="J259" s="75">
        <v>75130</v>
      </c>
      <c r="K259" s="76">
        <v>11.9</v>
      </c>
      <c r="L259" s="76">
        <v>17.100000000000001</v>
      </c>
      <c r="M259" s="76">
        <v>0</v>
      </c>
      <c r="N259" s="76">
        <v>0</v>
      </c>
      <c r="O259" s="76">
        <v>29</v>
      </c>
      <c r="P259" s="77">
        <v>214326</v>
      </c>
      <c r="Q259" s="77">
        <v>689668</v>
      </c>
      <c r="R259" s="77">
        <v>0</v>
      </c>
      <c r="S259" s="77">
        <v>0</v>
      </c>
      <c r="T259" s="77">
        <v>903994</v>
      </c>
      <c r="U259" s="78">
        <v>11.9</v>
      </c>
      <c r="V259" s="78">
        <v>17.100000000000001</v>
      </c>
      <c r="W259" s="78">
        <v>0</v>
      </c>
      <c r="X259" s="78">
        <v>0</v>
      </c>
      <c r="Y259" s="78">
        <v>29</v>
      </c>
      <c r="Z259" s="75">
        <v>4972</v>
      </c>
      <c r="AA259" s="75">
        <v>1547</v>
      </c>
      <c r="AB259" s="75">
        <v>0</v>
      </c>
      <c r="AC259" s="75">
        <v>0</v>
      </c>
      <c r="AD259" s="75">
        <v>6519</v>
      </c>
      <c r="AE259" s="75">
        <v>10482</v>
      </c>
      <c r="AF259" s="75">
        <v>2360</v>
      </c>
      <c r="AG259" s="75">
        <v>0</v>
      </c>
      <c r="AH259" s="75">
        <v>0</v>
      </c>
      <c r="AI259" s="75">
        <v>12842</v>
      </c>
      <c r="AJ259" s="77">
        <v>4972</v>
      </c>
      <c r="AK259" s="77">
        <v>1547</v>
      </c>
      <c r="AL259" s="77">
        <v>0</v>
      </c>
      <c r="AM259" s="77">
        <v>0</v>
      </c>
      <c r="AN259" s="77">
        <v>6519</v>
      </c>
      <c r="AO259" s="77">
        <v>10482</v>
      </c>
      <c r="AP259" s="77">
        <v>2360</v>
      </c>
      <c r="AQ259" s="77">
        <v>0</v>
      </c>
      <c r="AR259" s="77">
        <v>0</v>
      </c>
      <c r="AS259" s="77">
        <v>12842</v>
      </c>
      <c r="AT259" s="79">
        <v>7</v>
      </c>
      <c r="AU259" s="79">
        <v>18</v>
      </c>
      <c r="AV259" s="79">
        <v>0</v>
      </c>
      <c r="AW259" s="79">
        <v>0</v>
      </c>
      <c r="AX259" s="74" t="s">
        <v>521</v>
      </c>
    </row>
    <row r="260" spans="1:54" hidden="1" x14ac:dyDescent="0.25">
      <c r="A260" s="72">
        <v>2017</v>
      </c>
      <c r="B260" s="73">
        <v>11250</v>
      </c>
      <c r="C260" s="74" t="s">
        <v>556</v>
      </c>
      <c r="D260" s="74" t="s">
        <v>282</v>
      </c>
      <c r="E260" s="74" t="s">
        <v>204</v>
      </c>
      <c r="F260" s="75">
        <v>111.596</v>
      </c>
      <c r="G260" s="75">
        <v>55.725999999999999</v>
      </c>
      <c r="H260" s="75">
        <v>21.954999999999998</v>
      </c>
      <c r="I260" s="75" t="s">
        <v>189</v>
      </c>
      <c r="J260" s="75">
        <v>189.27699999999999</v>
      </c>
      <c r="K260" s="76">
        <v>0.03</v>
      </c>
      <c r="L260" s="76">
        <v>1.2999999999999999E-2</v>
      </c>
      <c r="M260" s="76">
        <v>3.0000000000000001E-3</v>
      </c>
      <c r="N260" s="76" t="s">
        <v>189</v>
      </c>
      <c r="O260" s="76">
        <v>4.5999999999999999E-2</v>
      </c>
      <c r="P260" s="77">
        <v>2020</v>
      </c>
      <c r="Q260" s="77">
        <v>704</v>
      </c>
      <c r="R260" s="77">
        <v>241</v>
      </c>
      <c r="S260" s="77" t="s">
        <v>189</v>
      </c>
      <c r="T260" s="77">
        <v>2965</v>
      </c>
      <c r="U260" s="78">
        <v>0.03</v>
      </c>
      <c r="V260" s="78">
        <v>1.2999999999999999E-2</v>
      </c>
      <c r="W260" s="78">
        <v>3.0000000000000001E-3</v>
      </c>
      <c r="X260" s="78" t="s">
        <v>189</v>
      </c>
      <c r="Y260" s="78">
        <v>4.5999999999999999E-2</v>
      </c>
      <c r="Z260" s="75">
        <v>20.329000000000001</v>
      </c>
      <c r="AA260" s="75">
        <v>5.9</v>
      </c>
      <c r="AB260" s="75">
        <v>0.92</v>
      </c>
      <c r="AC260" s="75" t="s">
        <v>189</v>
      </c>
      <c r="AD260" s="75">
        <v>27.149000000000001</v>
      </c>
      <c r="AE260" s="75">
        <v>1.5549999999999999</v>
      </c>
      <c r="AF260" s="75">
        <v>3.169</v>
      </c>
      <c r="AG260" s="75">
        <v>1.1879999999999999</v>
      </c>
      <c r="AH260" s="75" t="s">
        <v>189</v>
      </c>
      <c r="AI260" s="75">
        <v>5.9119999999999999</v>
      </c>
      <c r="AJ260" s="77">
        <v>20.329000000000001</v>
      </c>
      <c r="AK260" s="77">
        <v>5.9</v>
      </c>
      <c r="AL260" s="77">
        <v>0.92</v>
      </c>
      <c r="AM260" s="77" t="s">
        <v>189</v>
      </c>
      <c r="AN260" s="77">
        <v>27.149000000000001</v>
      </c>
      <c r="AO260" s="77">
        <v>1.5549999999999999</v>
      </c>
      <c r="AP260" s="77">
        <v>3.169</v>
      </c>
      <c r="AQ260" s="77">
        <v>1.1879999999999999</v>
      </c>
      <c r="AR260" s="77" t="s">
        <v>189</v>
      </c>
      <c r="AS260" s="77">
        <v>5.9119999999999999</v>
      </c>
      <c r="AT260" s="79">
        <v>18.100000000000001</v>
      </c>
      <c r="AU260" s="79">
        <v>12.63</v>
      </c>
      <c r="AV260" s="79">
        <v>11</v>
      </c>
      <c r="AW260" s="79" t="s">
        <v>189</v>
      </c>
      <c r="AX260" s="74" t="s">
        <v>170</v>
      </c>
    </row>
    <row r="261" spans="1:54" hidden="1" x14ac:dyDescent="0.25">
      <c r="A261" s="72">
        <v>2017</v>
      </c>
      <c r="B261" s="73">
        <v>11251</v>
      </c>
      <c r="C261" s="74" t="s">
        <v>557</v>
      </c>
      <c r="D261" s="74" t="s">
        <v>282</v>
      </c>
      <c r="E261" s="74" t="s">
        <v>204</v>
      </c>
      <c r="F261" s="75">
        <v>367.74200000000002</v>
      </c>
      <c r="G261" s="75">
        <v>1754.615</v>
      </c>
      <c r="H261" s="75">
        <v>438.654</v>
      </c>
      <c r="I261" s="75" t="s">
        <v>189</v>
      </c>
      <c r="J261" s="75">
        <v>2561.011</v>
      </c>
      <c r="K261" s="76">
        <v>0.10199999999999999</v>
      </c>
      <c r="L261" s="76">
        <v>0.33300000000000002</v>
      </c>
      <c r="M261" s="76">
        <v>8.3000000000000004E-2</v>
      </c>
      <c r="N261" s="76" t="s">
        <v>189</v>
      </c>
      <c r="O261" s="76">
        <v>0.51800000000000002</v>
      </c>
      <c r="P261" s="77">
        <v>5437.41</v>
      </c>
      <c r="Q261" s="77">
        <v>23252.348000000002</v>
      </c>
      <c r="R261" s="77">
        <v>5813.0870000000004</v>
      </c>
      <c r="S261" s="77" t="s">
        <v>189</v>
      </c>
      <c r="T261" s="77">
        <v>34502.845000000001</v>
      </c>
      <c r="U261" s="78">
        <v>0.10199999999999999</v>
      </c>
      <c r="V261" s="78">
        <v>0.33300000000000002</v>
      </c>
      <c r="W261" s="78">
        <v>8.3000000000000004E-2</v>
      </c>
      <c r="X261" s="78" t="s">
        <v>189</v>
      </c>
      <c r="Y261" s="78">
        <v>0.51800000000000002</v>
      </c>
      <c r="Z261" s="75">
        <v>43.365000000000002</v>
      </c>
      <c r="AA261" s="75">
        <v>150.708</v>
      </c>
      <c r="AB261" s="75">
        <v>37.677</v>
      </c>
      <c r="AC261" s="75" t="s">
        <v>189</v>
      </c>
      <c r="AD261" s="75">
        <v>231.75</v>
      </c>
      <c r="AE261" s="75">
        <v>18.190000000000001</v>
      </c>
      <c r="AF261" s="75">
        <v>29.657</v>
      </c>
      <c r="AG261" s="75">
        <v>21.315999999999999</v>
      </c>
      <c r="AH261" s="75" t="s">
        <v>189</v>
      </c>
      <c r="AI261" s="75">
        <v>69.162999999999997</v>
      </c>
      <c r="AJ261" s="77">
        <v>43.365000000000002</v>
      </c>
      <c r="AK261" s="77">
        <v>150.708</v>
      </c>
      <c r="AL261" s="77">
        <v>37.677</v>
      </c>
      <c r="AM261" s="77" t="s">
        <v>189</v>
      </c>
      <c r="AN261" s="77">
        <v>231.75</v>
      </c>
      <c r="AO261" s="77">
        <v>18.190000000000001</v>
      </c>
      <c r="AP261" s="77">
        <v>29.657</v>
      </c>
      <c r="AQ261" s="77">
        <v>21.315999999999999</v>
      </c>
      <c r="AR261" s="77" t="s">
        <v>189</v>
      </c>
      <c r="AS261" s="77">
        <v>69.162999999999997</v>
      </c>
      <c r="AT261" s="79">
        <v>14.79</v>
      </c>
      <c r="AU261" s="79">
        <v>13.25</v>
      </c>
      <c r="AV261" s="79">
        <v>13.25</v>
      </c>
      <c r="AW261" s="79" t="s">
        <v>189</v>
      </c>
      <c r="AX261" s="74" t="s">
        <v>170</v>
      </c>
    </row>
    <row r="262" spans="1:54" hidden="1" x14ac:dyDescent="0.25">
      <c r="A262" s="72">
        <v>2017</v>
      </c>
      <c r="B262" s="73">
        <v>11256</v>
      </c>
      <c r="C262" s="74" t="s">
        <v>558</v>
      </c>
      <c r="D262" s="74" t="s">
        <v>339</v>
      </c>
      <c r="E262" s="74" t="s">
        <v>401</v>
      </c>
      <c r="F262" s="75">
        <v>6546.308</v>
      </c>
      <c r="G262" s="75">
        <v>7321.0469999999996</v>
      </c>
      <c r="H262" s="75" t="s">
        <v>189</v>
      </c>
      <c r="I262" s="75" t="s">
        <v>189</v>
      </c>
      <c r="J262" s="75">
        <v>13867.355</v>
      </c>
      <c r="K262" s="76">
        <v>0.82499999999999996</v>
      </c>
      <c r="L262" s="76">
        <v>0.90600000000000003</v>
      </c>
      <c r="M262" s="76" t="s">
        <v>189</v>
      </c>
      <c r="N262" s="76" t="s">
        <v>189</v>
      </c>
      <c r="O262" s="76">
        <v>1.7310000000000001</v>
      </c>
      <c r="P262" s="77">
        <v>9404.4629999999997</v>
      </c>
      <c r="Q262" s="77">
        <v>79260.906000000003</v>
      </c>
      <c r="R262" s="77" t="s">
        <v>189</v>
      </c>
      <c r="S262" s="77" t="s">
        <v>189</v>
      </c>
      <c r="T262" s="77">
        <v>88665.369000000006</v>
      </c>
      <c r="U262" s="78">
        <v>0.82499999999999996</v>
      </c>
      <c r="V262" s="78">
        <v>0.90600000000000003</v>
      </c>
      <c r="W262" s="78" t="s">
        <v>189</v>
      </c>
      <c r="X262" s="78" t="s">
        <v>189</v>
      </c>
      <c r="Y262" s="78">
        <v>1.7310000000000001</v>
      </c>
      <c r="Z262" s="75">
        <v>142.13800000000001</v>
      </c>
      <c r="AA262" s="75">
        <v>1282.3969999999999</v>
      </c>
      <c r="AB262" s="75" t="s">
        <v>189</v>
      </c>
      <c r="AC262" s="75" t="s">
        <v>189</v>
      </c>
      <c r="AD262" s="75">
        <v>1424.5350000000001</v>
      </c>
      <c r="AE262" s="75">
        <v>434.28899999999999</v>
      </c>
      <c r="AF262" s="75">
        <v>82.444999999999993</v>
      </c>
      <c r="AG262" s="75" t="s">
        <v>189</v>
      </c>
      <c r="AH262" s="75" t="s">
        <v>189</v>
      </c>
      <c r="AI262" s="75">
        <v>516.73400000000004</v>
      </c>
      <c r="AJ262" s="77">
        <v>142.13800000000001</v>
      </c>
      <c r="AK262" s="77">
        <v>1282.3969999999999</v>
      </c>
      <c r="AL262" s="77" t="s">
        <v>189</v>
      </c>
      <c r="AM262" s="77" t="s">
        <v>189</v>
      </c>
      <c r="AN262" s="77">
        <v>1424.5350000000001</v>
      </c>
      <c r="AO262" s="77">
        <v>434.28899999999999</v>
      </c>
      <c r="AP262" s="77">
        <v>82.444999999999993</v>
      </c>
      <c r="AQ262" s="77" t="s">
        <v>189</v>
      </c>
      <c r="AR262" s="77" t="s">
        <v>189</v>
      </c>
      <c r="AS262" s="77">
        <v>516.73400000000004</v>
      </c>
      <c r="AT262" s="79">
        <v>1.4370000000000001</v>
      </c>
      <c r="AU262" s="79">
        <v>10.826000000000001</v>
      </c>
      <c r="AV262" s="79" t="s">
        <v>189</v>
      </c>
      <c r="AW262" s="79" t="s">
        <v>189</v>
      </c>
      <c r="AX262" s="74" t="s">
        <v>170</v>
      </c>
    </row>
    <row r="263" spans="1:54" hidden="1" x14ac:dyDescent="0.25">
      <c r="A263" s="72">
        <v>2017</v>
      </c>
      <c r="B263" s="73">
        <v>11291</v>
      </c>
      <c r="C263" s="74" t="s">
        <v>559</v>
      </c>
      <c r="D263" s="74" t="s">
        <v>264</v>
      </c>
      <c r="E263" s="74" t="s">
        <v>288</v>
      </c>
      <c r="F263" s="75">
        <v>1140.2</v>
      </c>
      <c r="G263" s="75" t="s">
        <v>189</v>
      </c>
      <c r="H263" s="75" t="s">
        <v>189</v>
      </c>
      <c r="I263" s="75" t="s">
        <v>189</v>
      </c>
      <c r="J263" s="75">
        <v>1140.2</v>
      </c>
      <c r="K263" s="76" t="s">
        <v>189</v>
      </c>
      <c r="L263" s="76" t="s">
        <v>189</v>
      </c>
      <c r="M263" s="76" t="s">
        <v>189</v>
      </c>
      <c r="N263" s="76" t="s">
        <v>189</v>
      </c>
      <c r="O263" s="76" t="s">
        <v>189</v>
      </c>
      <c r="P263" s="77">
        <v>20163</v>
      </c>
      <c r="Q263" s="77" t="s">
        <v>189</v>
      </c>
      <c r="R263" s="77" t="s">
        <v>189</v>
      </c>
      <c r="S263" s="77" t="s">
        <v>189</v>
      </c>
      <c r="T263" s="77">
        <v>20163</v>
      </c>
      <c r="U263" s="78" t="s">
        <v>189</v>
      </c>
      <c r="V263" s="78" t="s">
        <v>189</v>
      </c>
      <c r="W263" s="78" t="s">
        <v>189</v>
      </c>
      <c r="X263" s="78" t="s">
        <v>189</v>
      </c>
      <c r="Y263" s="78" t="s">
        <v>189</v>
      </c>
      <c r="Z263" s="75">
        <v>27</v>
      </c>
      <c r="AA263" s="75" t="s">
        <v>189</v>
      </c>
      <c r="AB263" s="75" t="s">
        <v>189</v>
      </c>
      <c r="AC263" s="75" t="s">
        <v>189</v>
      </c>
      <c r="AD263" s="75">
        <v>27</v>
      </c>
      <c r="AE263" s="75">
        <v>74</v>
      </c>
      <c r="AF263" s="75" t="s">
        <v>189</v>
      </c>
      <c r="AG263" s="75" t="s">
        <v>189</v>
      </c>
      <c r="AH263" s="75" t="s">
        <v>189</v>
      </c>
      <c r="AI263" s="75">
        <v>74</v>
      </c>
      <c r="AJ263" s="77">
        <v>27</v>
      </c>
      <c r="AK263" s="77" t="s">
        <v>189</v>
      </c>
      <c r="AL263" s="77" t="s">
        <v>189</v>
      </c>
      <c r="AM263" s="77" t="s">
        <v>189</v>
      </c>
      <c r="AN263" s="77">
        <v>27</v>
      </c>
      <c r="AO263" s="77">
        <v>74</v>
      </c>
      <c r="AP263" s="77" t="s">
        <v>189</v>
      </c>
      <c r="AQ263" s="77" t="s">
        <v>189</v>
      </c>
      <c r="AR263" s="77" t="s">
        <v>189</v>
      </c>
      <c r="AS263" s="77">
        <v>74</v>
      </c>
      <c r="AT263" s="79">
        <v>17.7</v>
      </c>
      <c r="AU263" s="79" t="s">
        <v>189</v>
      </c>
      <c r="AV263" s="79" t="s">
        <v>189</v>
      </c>
      <c r="AW263" s="79" t="s">
        <v>189</v>
      </c>
      <c r="AX263" s="74" t="s">
        <v>170</v>
      </c>
    </row>
    <row r="264" spans="1:54" hidden="1" x14ac:dyDescent="0.25">
      <c r="A264" s="72">
        <v>2017</v>
      </c>
      <c r="B264" s="73">
        <v>11298</v>
      </c>
      <c r="C264" s="74" t="s">
        <v>560</v>
      </c>
      <c r="D264" s="74" t="s">
        <v>203</v>
      </c>
      <c r="E264" s="74" t="s">
        <v>204</v>
      </c>
      <c r="F264" s="75">
        <v>377</v>
      </c>
      <c r="G264" s="75">
        <v>609</v>
      </c>
      <c r="H264" s="75" t="s">
        <v>189</v>
      </c>
      <c r="I264" s="75" t="s">
        <v>189</v>
      </c>
      <c r="J264" s="75">
        <v>986</v>
      </c>
      <c r="K264" s="76">
        <v>0.03</v>
      </c>
      <c r="L264" s="76">
        <v>0.12</v>
      </c>
      <c r="M264" s="76" t="s">
        <v>189</v>
      </c>
      <c r="N264" s="76" t="s">
        <v>189</v>
      </c>
      <c r="O264" s="76">
        <v>0.15</v>
      </c>
      <c r="P264" s="77">
        <v>5114</v>
      </c>
      <c r="Q264" s="77">
        <v>3088</v>
      </c>
      <c r="R264" s="77" t="s">
        <v>189</v>
      </c>
      <c r="S264" s="77" t="s">
        <v>189</v>
      </c>
      <c r="T264" s="77">
        <v>8202</v>
      </c>
      <c r="U264" s="78">
        <v>0.03</v>
      </c>
      <c r="V264" s="78">
        <v>0.12</v>
      </c>
      <c r="W264" s="78" t="s">
        <v>189</v>
      </c>
      <c r="X264" s="78" t="s">
        <v>189</v>
      </c>
      <c r="Y264" s="78">
        <v>0.15</v>
      </c>
      <c r="Z264" s="75">
        <v>54</v>
      </c>
      <c r="AA264" s="75">
        <v>13</v>
      </c>
      <c r="AB264" s="75" t="s">
        <v>189</v>
      </c>
      <c r="AC264" s="75" t="s">
        <v>189</v>
      </c>
      <c r="AD264" s="75">
        <v>67</v>
      </c>
      <c r="AE264" s="75">
        <v>19</v>
      </c>
      <c r="AF264" s="75">
        <v>1</v>
      </c>
      <c r="AG264" s="75" t="s">
        <v>189</v>
      </c>
      <c r="AH264" s="75" t="s">
        <v>189</v>
      </c>
      <c r="AI264" s="75">
        <v>20</v>
      </c>
      <c r="AJ264" s="77">
        <v>54</v>
      </c>
      <c r="AK264" s="77">
        <v>13</v>
      </c>
      <c r="AL264" s="77" t="s">
        <v>189</v>
      </c>
      <c r="AM264" s="77" t="s">
        <v>189</v>
      </c>
      <c r="AN264" s="77">
        <v>67</v>
      </c>
      <c r="AO264" s="77">
        <v>19</v>
      </c>
      <c r="AP264" s="77">
        <v>1</v>
      </c>
      <c r="AQ264" s="77" t="s">
        <v>189</v>
      </c>
      <c r="AR264" s="77" t="s">
        <v>189</v>
      </c>
      <c r="AS264" s="77">
        <v>20</v>
      </c>
      <c r="AT264" s="79">
        <v>18.97</v>
      </c>
      <c r="AU264" s="79">
        <v>14.44</v>
      </c>
      <c r="AV264" s="79" t="s">
        <v>189</v>
      </c>
      <c r="AW264" s="79" t="s">
        <v>189</v>
      </c>
      <c r="AX264" s="74" t="s">
        <v>170</v>
      </c>
    </row>
    <row r="265" spans="1:54" hidden="1" x14ac:dyDescent="0.25">
      <c r="A265" s="72">
        <v>2017</v>
      </c>
      <c r="B265" s="73">
        <v>11332</v>
      </c>
      <c r="C265" s="74" t="s">
        <v>561</v>
      </c>
      <c r="D265" s="74" t="s">
        <v>191</v>
      </c>
      <c r="E265" s="74" t="s">
        <v>204</v>
      </c>
      <c r="F265" s="75">
        <v>159.69999999999999</v>
      </c>
      <c r="G265" s="75">
        <v>473.5</v>
      </c>
      <c r="H265" s="75">
        <v>578.79999999999995</v>
      </c>
      <c r="I265" s="75">
        <v>0</v>
      </c>
      <c r="J265" s="75">
        <v>1212</v>
      </c>
      <c r="K265" s="76">
        <v>2.3E-2</v>
      </c>
      <c r="L265" s="76">
        <v>5.0999999999999997E-2</v>
      </c>
      <c r="M265" s="76">
        <v>6.3E-2</v>
      </c>
      <c r="N265" s="76">
        <v>0</v>
      </c>
      <c r="O265" s="76">
        <v>0.13700000000000001</v>
      </c>
      <c r="P265" s="77">
        <v>1979.7</v>
      </c>
      <c r="Q265" s="77">
        <v>5695.4</v>
      </c>
      <c r="R265" s="77">
        <v>6961.1</v>
      </c>
      <c r="S265" s="77">
        <v>0</v>
      </c>
      <c r="T265" s="77">
        <v>14636.2</v>
      </c>
      <c r="U265" s="78">
        <v>2.3E-2</v>
      </c>
      <c r="V265" s="78">
        <v>5.0999999999999997E-2</v>
      </c>
      <c r="W265" s="78">
        <v>6.3E-2</v>
      </c>
      <c r="X265" s="78">
        <v>0</v>
      </c>
      <c r="Y265" s="78">
        <v>0.13700000000000001</v>
      </c>
      <c r="Z265" s="75">
        <v>11.6</v>
      </c>
      <c r="AA265" s="75">
        <v>16.600000000000001</v>
      </c>
      <c r="AB265" s="75">
        <v>20.3</v>
      </c>
      <c r="AC265" s="75">
        <v>0</v>
      </c>
      <c r="AD265" s="75">
        <v>48.5</v>
      </c>
      <c r="AE265" s="75">
        <v>3.8</v>
      </c>
      <c r="AF265" s="75">
        <v>5.5</v>
      </c>
      <c r="AG265" s="75">
        <v>6.7</v>
      </c>
      <c r="AH265" s="75">
        <v>0</v>
      </c>
      <c r="AI265" s="75">
        <v>16</v>
      </c>
      <c r="AJ265" s="77">
        <v>11.6</v>
      </c>
      <c r="AK265" s="77">
        <v>16.600000000000001</v>
      </c>
      <c r="AL265" s="77">
        <v>20.3</v>
      </c>
      <c r="AM265" s="77">
        <v>0</v>
      </c>
      <c r="AN265" s="77">
        <v>48.5</v>
      </c>
      <c r="AO265" s="77">
        <v>3.8</v>
      </c>
      <c r="AP265" s="77">
        <v>5.5</v>
      </c>
      <c r="AQ265" s="77">
        <v>6.7</v>
      </c>
      <c r="AR265" s="77">
        <v>0</v>
      </c>
      <c r="AS265" s="77">
        <v>16</v>
      </c>
      <c r="AT265" s="79">
        <v>12.4</v>
      </c>
      <c r="AU265" s="79">
        <v>12</v>
      </c>
      <c r="AV265" s="79">
        <v>12</v>
      </c>
      <c r="AW265" s="79">
        <v>0</v>
      </c>
      <c r="AX265" s="74" t="s">
        <v>170</v>
      </c>
    </row>
    <row r="266" spans="1:54" hidden="1" x14ac:dyDescent="0.25">
      <c r="A266" s="72">
        <v>2017</v>
      </c>
      <c r="B266" s="73">
        <v>11475</v>
      </c>
      <c r="C266" s="74" t="s">
        <v>562</v>
      </c>
      <c r="D266" s="74" t="s">
        <v>255</v>
      </c>
      <c r="E266" s="74" t="s">
        <v>192</v>
      </c>
      <c r="F266" s="75">
        <v>12</v>
      </c>
      <c r="G266" s="75" t="s">
        <v>189</v>
      </c>
      <c r="H266" s="75" t="s">
        <v>189</v>
      </c>
      <c r="I266" s="75" t="s">
        <v>189</v>
      </c>
      <c r="J266" s="75">
        <v>12</v>
      </c>
      <c r="K266" s="76">
        <v>1.25</v>
      </c>
      <c r="L266" s="76" t="s">
        <v>189</v>
      </c>
      <c r="M266" s="76" t="s">
        <v>189</v>
      </c>
      <c r="N266" s="76" t="s">
        <v>189</v>
      </c>
      <c r="O266" s="76">
        <v>1.25</v>
      </c>
      <c r="P266" s="77">
        <v>697</v>
      </c>
      <c r="Q266" s="77" t="s">
        <v>189</v>
      </c>
      <c r="R266" s="77" t="s">
        <v>189</v>
      </c>
      <c r="S266" s="77" t="s">
        <v>189</v>
      </c>
      <c r="T266" s="77">
        <v>697</v>
      </c>
      <c r="U266" s="78">
        <v>1.91</v>
      </c>
      <c r="V266" s="78" t="s">
        <v>189</v>
      </c>
      <c r="W266" s="78" t="s">
        <v>189</v>
      </c>
      <c r="X266" s="78" t="s">
        <v>189</v>
      </c>
      <c r="Y266" s="78">
        <v>1.91</v>
      </c>
      <c r="Z266" s="75">
        <v>5</v>
      </c>
      <c r="AA266" s="75" t="s">
        <v>189</v>
      </c>
      <c r="AB266" s="75" t="s">
        <v>189</v>
      </c>
      <c r="AC266" s="75" t="s">
        <v>189</v>
      </c>
      <c r="AD266" s="75">
        <v>5</v>
      </c>
      <c r="AE266" s="75">
        <v>0</v>
      </c>
      <c r="AF266" s="75" t="s">
        <v>189</v>
      </c>
      <c r="AG266" s="75" t="s">
        <v>189</v>
      </c>
      <c r="AH266" s="75" t="s">
        <v>189</v>
      </c>
      <c r="AI266" s="75">
        <v>0</v>
      </c>
      <c r="AJ266" s="77">
        <v>31</v>
      </c>
      <c r="AK266" s="77" t="s">
        <v>189</v>
      </c>
      <c r="AL266" s="77" t="s">
        <v>189</v>
      </c>
      <c r="AM266" s="77" t="s">
        <v>189</v>
      </c>
      <c r="AN266" s="77">
        <v>31</v>
      </c>
      <c r="AO266" s="77">
        <v>0</v>
      </c>
      <c r="AP266" s="77" t="s">
        <v>189</v>
      </c>
      <c r="AQ266" s="77" t="s">
        <v>189</v>
      </c>
      <c r="AR266" s="77" t="s">
        <v>189</v>
      </c>
      <c r="AS266" s="77">
        <v>0</v>
      </c>
      <c r="AT266" s="79">
        <v>10.52</v>
      </c>
      <c r="AU266" s="79">
        <v>0</v>
      </c>
      <c r="AV266" s="79">
        <v>0</v>
      </c>
      <c r="AW266" s="79">
        <v>0</v>
      </c>
      <c r="AX266" s="74" t="s">
        <v>170</v>
      </c>
    </row>
    <row r="267" spans="1:54" hidden="1" x14ac:dyDescent="0.25">
      <c r="A267" s="72">
        <v>2017</v>
      </c>
      <c r="B267" s="73">
        <v>11501</v>
      </c>
      <c r="C267" s="74" t="s">
        <v>563</v>
      </c>
      <c r="D267" s="74" t="s">
        <v>230</v>
      </c>
      <c r="E267" s="74" t="s">
        <v>231</v>
      </c>
      <c r="F267" s="75">
        <v>65</v>
      </c>
      <c r="G267" s="75" t="s">
        <v>189</v>
      </c>
      <c r="H267" s="75" t="s">
        <v>189</v>
      </c>
      <c r="I267" s="75" t="s">
        <v>189</v>
      </c>
      <c r="J267" s="75">
        <v>65</v>
      </c>
      <c r="K267" s="76" t="s">
        <v>189</v>
      </c>
      <c r="L267" s="76" t="s">
        <v>189</v>
      </c>
      <c r="M267" s="76" t="s">
        <v>189</v>
      </c>
      <c r="N267" s="76" t="s">
        <v>189</v>
      </c>
      <c r="O267" s="76" t="s">
        <v>189</v>
      </c>
      <c r="P267" s="77">
        <v>195</v>
      </c>
      <c r="Q267" s="77" t="s">
        <v>189</v>
      </c>
      <c r="R267" s="77" t="s">
        <v>189</v>
      </c>
      <c r="S267" s="77" t="s">
        <v>189</v>
      </c>
      <c r="T267" s="77">
        <v>195</v>
      </c>
      <c r="U267" s="78" t="s">
        <v>189</v>
      </c>
      <c r="V267" s="78" t="s">
        <v>189</v>
      </c>
      <c r="W267" s="78" t="s">
        <v>189</v>
      </c>
      <c r="X267" s="78" t="s">
        <v>189</v>
      </c>
      <c r="Y267" s="78" t="s">
        <v>189</v>
      </c>
      <c r="Z267" s="75">
        <v>12</v>
      </c>
      <c r="AA267" s="75" t="s">
        <v>189</v>
      </c>
      <c r="AB267" s="75" t="s">
        <v>189</v>
      </c>
      <c r="AC267" s="75" t="s">
        <v>189</v>
      </c>
      <c r="AD267" s="75">
        <v>12</v>
      </c>
      <c r="AE267" s="75" t="s">
        <v>189</v>
      </c>
      <c r="AF267" s="75" t="s">
        <v>189</v>
      </c>
      <c r="AG267" s="75" t="s">
        <v>189</v>
      </c>
      <c r="AH267" s="75" t="s">
        <v>189</v>
      </c>
      <c r="AI267" s="75" t="s">
        <v>189</v>
      </c>
      <c r="AJ267" s="77">
        <v>12</v>
      </c>
      <c r="AK267" s="77" t="s">
        <v>189</v>
      </c>
      <c r="AL267" s="77" t="s">
        <v>189</v>
      </c>
      <c r="AM267" s="77" t="s">
        <v>189</v>
      </c>
      <c r="AN267" s="77">
        <v>12</v>
      </c>
      <c r="AO267" s="77" t="s">
        <v>189</v>
      </c>
      <c r="AP267" s="77" t="s">
        <v>189</v>
      </c>
      <c r="AQ267" s="77" t="s">
        <v>189</v>
      </c>
      <c r="AR267" s="77" t="s">
        <v>189</v>
      </c>
      <c r="AS267" s="77" t="s">
        <v>189</v>
      </c>
      <c r="AT267" s="79">
        <v>10</v>
      </c>
      <c r="AU267" s="79" t="s">
        <v>189</v>
      </c>
      <c r="AV267" s="79" t="s">
        <v>189</v>
      </c>
      <c r="AW267" s="79" t="s">
        <v>189</v>
      </c>
      <c r="AX267" s="74" t="s">
        <v>170</v>
      </c>
    </row>
    <row r="268" spans="1:54" hidden="1" x14ac:dyDescent="0.25">
      <c r="A268" s="72">
        <v>2017</v>
      </c>
      <c r="B268" s="73">
        <v>11568</v>
      </c>
      <c r="C268" s="74" t="s">
        <v>564</v>
      </c>
      <c r="D268" s="74" t="s">
        <v>203</v>
      </c>
      <c r="E268" s="74" t="s">
        <v>192</v>
      </c>
      <c r="F268" s="75">
        <v>21</v>
      </c>
      <c r="G268" s="75">
        <v>19</v>
      </c>
      <c r="H268" s="75">
        <v>0</v>
      </c>
      <c r="I268" s="75" t="s">
        <v>189</v>
      </c>
      <c r="J268" s="75">
        <v>40</v>
      </c>
      <c r="K268" s="76">
        <v>2E-3</v>
      </c>
      <c r="L268" s="76">
        <v>3.0000000000000001E-3</v>
      </c>
      <c r="M268" s="76">
        <v>0</v>
      </c>
      <c r="N268" s="76" t="s">
        <v>189</v>
      </c>
      <c r="O268" s="76">
        <v>5.0000000000000001E-3</v>
      </c>
      <c r="P268" s="77">
        <v>246</v>
      </c>
      <c r="Q268" s="77">
        <v>226</v>
      </c>
      <c r="R268" s="77">
        <v>0</v>
      </c>
      <c r="S268" s="77" t="s">
        <v>189</v>
      </c>
      <c r="T268" s="77">
        <v>472</v>
      </c>
      <c r="U268" s="78">
        <v>2E-3</v>
      </c>
      <c r="V268" s="78">
        <v>3.0000000000000001E-3</v>
      </c>
      <c r="W268" s="78">
        <v>0</v>
      </c>
      <c r="X268" s="78" t="s">
        <v>189</v>
      </c>
      <c r="Y268" s="78">
        <v>5.0000000000000001E-3</v>
      </c>
      <c r="Z268" s="75">
        <v>1.1000000000000001</v>
      </c>
      <c r="AA268" s="75">
        <v>2.1</v>
      </c>
      <c r="AB268" s="75">
        <v>0</v>
      </c>
      <c r="AC268" s="75" t="s">
        <v>189</v>
      </c>
      <c r="AD268" s="75">
        <v>3.2</v>
      </c>
      <c r="AE268" s="75">
        <v>0.4</v>
      </c>
      <c r="AF268" s="75">
        <v>0.7</v>
      </c>
      <c r="AG268" s="75">
        <v>0</v>
      </c>
      <c r="AH268" s="75" t="s">
        <v>189</v>
      </c>
      <c r="AI268" s="75">
        <v>1.1000000000000001</v>
      </c>
      <c r="AJ268" s="77">
        <v>1.1000000000000001</v>
      </c>
      <c r="AK268" s="77">
        <v>2.1</v>
      </c>
      <c r="AL268" s="77">
        <v>0</v>
      </c>
      <c r="AM268" s="77" t="s">
        <v>189</v>
      </c>
      <c r="AN268" s="77">
        <v>3.2</v>
      </c>
      <c r="AO268" s="77">
        <v>0.4</v>
      </c>
      <c r="AP268" s="77">
        <v>0.7</v>
      </c>
      <c r="AQ268" s="77">
        <v>0</v>
      </c>
      <c r="AR268" s="77" t="s">
        <v>189</v>
      </c>
      <c r="AS268" s="77">
        <v>1.1000000000000001</v>
      </c>
      <c r="AT268" s="79">
        <v>12</v>
      </c>
      <c r="AU268" s="79">
        <v>12</v>
      </c>
      <c r="AV268" s="79">
        <v>12</v>
      </c>
      <c r="AW268" s="79" t="s">
        <v>189</v>
      </c>
      <c r="AX268" s="74" t="s">
        <v>170</v>
      </c>
    </row>
    <row r="269" spans="1:54" hidden="1" x14ac:dyDescent="0.25">
      <c r="A269" s="72">
        <v>2017</v>
      </c>
      <c r="B269" s="73">
        <v>11571</v>
      </c>
      <c r="C269" s="74" t="s">
        <v>565</v>
      </c>
      <c r="D269" s="74" t="s">
        <v>242</v>
      </c>
      <c r="E269" s="74" t="s">
        <v>192</v>
      </c>
      <c r="F269" s="75">
        <v>295</v>
      </c>
      <c r="G269" s="75">
        <v>0</v>
      </c>
      <c r="H269" s="75">
        <v>0</v>
      </c>
      <c r="I269" s="75">
        <v>0</v>
      </c>
      <c r="J269" s="75">
        <v>295</v>
      </c>
      <c r="K269" s="76">
        <v>0.1</v>
      </c>
      <c r="L269" s="76">
        <v>0</v>
      </c>
      <c r="M269" s="76">
        <v>0</v>
      </c>
      <c r="N269" s="76">
        <v>0</v>
      </c>
      <c r="O269" s="76">
        <v>0.1</v>
      </c>
      <c r="P269" s="77">
        <v>295</v>
      </c>
      <c r="Q269" s="77">
        <v>0</v>
      </c>
      <c r="R269" s="77">
        <v>0</v>
      </c>
      <c r="S269" s="77">
        <v>0</v>
      </c>
      <c r="T269" s="77">
        <v>295</v>
      </c>
      <c r="U269" s="78">
        <v>0.1</v>
      </c>
      <c r="V269" s="78">
        <v>0</v>
      </c>
      <c r="W269" s="78">
        <v>0</v>
      </c>
      <c r="X269" s="78">
        <v>0</v>
      </c>
      <c r="Y269" s="78">
        <v>0.1</v>
      </c>
      <c r="Z269" s="75">
        <v>13</v>
      </c>
      <c r="AA269" s="75">
        <v>0</v>
      </c>
      <c r="AB269" s="75">
        <v>0</v>
      </c>
      <c r="AC269" s="75">
        <v>0</v>
      </c>
      <c r="AD269" s="75">
        <v>13</v>
      </c>
      <c r="AE269" s="75">
        <v>0</v>
      </c>
      <c r="AF269" s="75">
        <v>0</v>
      </c>
      <c r="AG269" s="75">
        <v>0</v>
      </c>
      <c r="AH269" s="75">
        <v>0</v>
      </c>
      <c r="AI269" s="75">
        <v>0</v>
      </c>
      <c r="AJ269" s="77">
        <v>13</v>
      </c>
      <c r="AK269" s="77">
        <v>0</v>
      </c>
      <c r="AL269" s="77">
        <v>0</v>
      </c>
      <c r="AM269" s="77">
        <v>0</v>
      </c>
      <c r="AN269" s="77">
        <v>13</v>
      </c>
      <c r="AO269" s="77">
        <v>0</v>
      </c>
      <c r="AP269" s="77">
        <v>0</v>
      </c>
      <c r="AQ269" s="77">
        <v>0</v>
      </c>
      <c r="AR269" s="77">
        <v>0</v>
      </c>
      <c r="AS269" s="77">
        <v>0</v>
      </c>
      <c r="AT269" s="79">
        <v>1</v>
      </c>
      <c r="AU269" s="79" t="s">
        <v>189</v>
      </c>
      <c r="AV269" s="79" t="s">
        <v>189</v>
      </c>
      <c r="AW269" s="79" t="s">
        <v>189</v>
      </c>
      <c r="AX269" s="74" t="s">
        <v>170</v>
      </c>
    </row>
    <row r="270" spans="1:54" hidden="1" x14ac:dyDescent="0.25">
      <c r="A270" s="72">
        <v>2017</v>
      </c>
      <c r="B270" s="73">
        <v>11581</v>
      </c>
      <c r="C270" s="74" t="s">
        <v>566</v>
      </c>
      <c r="D270" s="74" t="s">
        <v>203</v>
      </c>
      <c r="E270" s="74" t="s">
        <v>204</v>
      </c>
      <c r="F270" s="75">
        <v>85.15</v>
      </c>
      <c r="G270" s="75">
        <v>148.22</v>
      </c>
      <c r="H270" s="75">
        <v>97.32</v>
      </c>
      <c r="I270" s="75" t="s">
        <v>189</v>
      </c>
      <c r="J270" s="75">
        <v>330.69</v>
      </c>
      <c r="K270" s="76">
        <v>0.02</v>
      </c>
      <c r="L270" s="76">
        <v>0.02</v>
      </c>
      <c r="M270" s="76">
        <v>0.02</v>
      </c>
      <c r="N270" s="76" t="s">
        <v>189</v>
      </c>
      <c r="O270" s="76">
        <v>0.06</v>
      </c>
      <c r="P270" s="77">
        <v>1680.19</v>
      </c>
      <c r="Q270" s="77">
        <v>2823.32</v>
      </c>
      <c r="R270" s="77">
        <v>1946.46</v>
      </c>
      <c r="S270" s="77" t="s">
        <v>189</v>
      </c>
      <c r="T270" s="77">
        <v>6449.97</v>
      </c>
      <c r="U270" s="78">
        <v>0.02</v>
      </c>
      <c r="V270" s="78">
        <v>0.02</v>
      </c>
      <c r="W270" s="78">
        <v>0.02</v>
      </c>
      <c r="X270" s="78" t="s">
        <v>189</v>
      </c>
      <c r="Y270" s="78">
        <v>0.06</v>
      </c>
      <c r="Z270" s="75">
        <v>2.1</v>
      </c>
      <c r="AA270" s="75">
        <v>13.1</v>
      </c>
      <c r="AB270" s="75">
        <v>6.6</v>
      </c>
      <c r="AC270" s="75" t="s">
        <v>189</v>
      </c>
      <c r="AD270" s="75">
        <v>21.8</v>
      </c>
      <c r="AE270" s="75">
        <v>0.94</v>
      </c>
      <c r="AF270" s="75">
        <v>1.63</v>
      </c>
      <c r="AG270" s="75">
        <v>1.07</v>
      </c>
      <c r="AH270" s="75" t="s">
        <v>189</v>
      </c>
      <c r="AI270" s="75">
        <v>3.64</v>
      </c>
      <c r="AJ270" s="77">
        <v>2.1</v>
      </c>
      <c r="AK270" s="77">
        <v>13.1</v>
      </c>
      <c r="AL270" s="77">
        <v>6.6</v>
      </c>
      <c r="AM270" s="77" t="s">
        <v>189</v>
      </c>
      <c r="AN270" s="77">
        <v>21.8</v>
      </c>
      <c r="AO270" s="77">
        <v>0.94</v>
      </c>
      <c r="AP270" s="77">
        <v>1.63</v>
      </c>
      <c r="AQ270" s="77">
        <v>1.07</v>
      </c>
      <c r="AR270" s="77" t="s">
        <v>189</v>
      </c>
      <c r="AS270" s="77">
        <v>3.64</v>
      </c>
      <c r="AT270" s="79">
        <v>19.73</v>
      </c>
      <c r="AU270" s="79">
        <v>19.05</v>
      </c>
      <c r="AV270" s="79">
        <v>20</v>
      </c>
      <c r="AW270" s="79" t="s">
        <v>189</v>
      </c>
      <c r="AX270" s="74" t="s">
        <v>170</v>
      </c>
    </row>
    <row r="271" spans="1:54" x14ac:dyDescent="0.25">
      <c r="A271" s="72">
        <v>2017</v>
      </c>
      <c r="B271" s="73">
        <v>11646</v>
      </c>
      <c r="C271" s="74" t="s">
        <v>567</v>
      </c>
      <c r="D271" s="74" t="s">
        <v>207</v>
      </c>
      <c r="E271" s="74" t="s">
        <v>197</v>
      </c>
      <c r="F271" s="75">
        <v>87</v>
      </c>
      <c r="G271" s="75" t="s">
        <v>189</v>
      </c>
      <c r="H271" s="75" t="s">
        <v>189</v>
      </c>
      <c r="I271" s="75" t="s">
        <v>189</v>
      </c>
      <c r="J271" s="75">
        <v>87</v>
      </c>
      <c r="K271" s="76">
        <v>0.01</v>
      </c>
      <c r="L271" s="76" t="s">
        <v>189</v>
      </c>
      <c r="M271" s="76" t="s">
        <v>189</v>
      </c>
      <c r="N271" s="76" t="s">
        <v>189</v>
      </c>
      <c r="O271" s="76">
        <v>0.01</v>
      </c>
      <c r="P271" s="77">
        <v>446</v>
      </c>
      <c r="Q271" s="77" t="s">
        <v>189</v>
      </c>
      <c r="R271" s="77" t="s">
        <v>189</v>
      </c>
      <c r="S271" s="77" t="s">
        <v>189</v>
      </c>
      <c r="T271" s="77">
        <v>446</v>
      </c>
      <c r="U271" s="78">
        <v>5.0000000000000001E-3</v>
      </c>
      <c r="V271" s="78" t="s">
        <v>189</v>
      </c>
      <c r="W271" s="78" t="s">
        <v>189</v>
      </c>
      <c r="X271" s="78" t="s">
        <v>189</v>
      </c>
      <c r="Y271" s="78">
        <v>5.0000000000000001E-3</v>
      </c>
      <c r="Z271" s="75">
        <v>4</v>
      </c>
      <c r="AA271" s="75" t="s">
        <v>189</v>
      </c>
      <c r="AB271" s="75" t="s">
        <v>189</v>
      </c>
      <c r="AC271" s="75" t="s">
        <v>189</v>
      </c>
      <c r="AD271" s="75">
        <v>4</v>
      </c>
      <c r="AE271" s="75" t="s">
        <v>189</v>
      </c>
      <c r="AF271" s="75" t="s">
        <v>189</v>
      </c>
      <c r="AG271" s="75" t="s">
        <v>189</v>
      </c>
      <c r="AH271" s="75" t="s">
        <v>189</v>
      </c>
      <c r="AI271" s="75" t="s">
        <v>189</v>
      </c>
      <c r="AJ271" s="77">
        <v>4</v>
      </c>
      <c r="AK271" s="77" t="s">
        <v>189</v>
      </c>
      <c r="AL271" s="77" t="s">
        <v>189</v>
      </c>
      <c r="AM271" s="77" t="s">
        <v>189</v>
      </c>
      <c r="AN271" s="77">
        <v>4</v>
      </c>
      <c r="AO271" s="77" t="s">
        <v>189</v>
      </c>
      <c r="AP271" s="77" t="s">
        <v>189</v>
      </c>
      <c r="AQ271" s="77" t="s">
        <v>189</v>
      </c>
      <c r="AR271" s="77" t="s">
        <v>189</v>
      </c>
      <c r="AS271" s="77" t="s">
        <v>189</v>
      </c>
      <c r="AT271" s="79">
        <v>16.89</v>
      </c>
      <c r="AU271" s="79" t="s">
        <v>189</v>
      </c>
      <c r="AV271" s="79" t="s">
        <v>189</v>
      </c>
      <c r="AW271" s="79" t="s">
        <v>189</v>
      </c>
      <c r="AX271" s="74" t="s">
        <v>170</v>
      </c>
      <c r="AZ271" s="80" t="str">
        <f t="shared" ref="AZ271:BB271" si="19">IFERROR(AO271/F271,"")</f>
        <v/>
      </c>
      <c r="BA271" s="80" t="str">
        <f t="shared" si="19"/>
        <v/>
      </c>
      <c r="BB271" s="80" t="str">
        <f t="shared" si="19"/>
        <v/>
      </c>
    </row>
    <row r="272" spans="1:54" hidden="1" x14ac:dyDescent="0.25">
      <c r="A272" s="72">
        <v>2017</v>
      </c>
      <c r="B272" s="73">
        <v>11701</v>
      </c>
      <c r="C272" s="74" t="s">
        <v>568</v>
      </c>
      <c r="D272" s="74" t="s">
        <v>246</v>
      </c>
      <c r="E272" s="74" t="s">
        <v>192</v>
      </c>
      <c r="F272" s="75">
        <v>878.7</v>
      </c>
      <c r="G272" s="75">
        <v>1616.7</v>
      </c>
      <c r="H272" s="75" t="s">
        <v>189</v>
      </c>
      <c r="I272" s="75" t="s">
        <v>189</v>
      </c>
      <c r="J272" s="75">
        <v>2495.4</v>
      </c>
      <c r="K272" s="76" t="s">
        <v>189</v>
      </c>
      <c r="L272" s="76" t="s">
        <v>189</v>
      </c>
      <c r="M272" s="76" t="s">
        <v>189</v>
      </c>
      <c r="N272" s="76" t="s">
        <v>189</v>
      </c>
      <c r="O272" s="76" t="s">
        <v>189</v>
      </c>
      <c r="P272" s="77">
        <v>10544.9</v>
      </c>
      <c r="Q272" s="77">
        <v>19400.3</v>
      </c>
      <c r="R272" s="77" t="s">
        <v>189</v>
      </c>
      <c r="S272" s="77" t="s">
        <v>189</v>
      </c>
      <c r="T272" s="77">
        <v>29945.200000000001</v>
      </c>
      <c r="U272" s="78" t="s">
        <v>189</v>
      </c>
      <c r="V272" s="78" t="s">
        <v>189</v>
      </c>
      <c r="W272" s="78" t="s">
        <v>189</v>
      </c>
      <c r="X272" s="78" t="s">
        <v>189</v>
      </c>
      <c r="Y272" s="78" t="s">
        <v>189</v>
      </c>
      <c r="Z272" s="75">
        <v>171.2</v>
      </c>
      <c r="AA272" s="75">
        <v>116</v>
      </c>
      <c r="AB272" s="75" t="s">
        <v>189</v>
      </c>
      <c r="AC272" s="75" t="s">
        <v>189</v>
      </c>
      <c r="AD272" s="75">
        <v>287.2</v>
      </c>
      <c r="AE272" s="75">
        <v>108.4</v>
      </c>
      <c r="AF272" s="75">
        <v>218.6</v>
      </c>
      <c r="AG272" s="75" t="s">
        <v>189</v>
      </c>
      <c r="AH272" s="75" t="s">
        <v>189</v>
      </c>
      <c r="AI272" s="75">
        <v>327</v>
      </c>
      <c r="AJ272" s="77">
        <v>171.2</v>
      </c>
      <c r="AK272" s="77">
        <v>116</v>
      </c>
      <c r="AL272" s="77" t="s">
        <v>189</v>
      </c>
      <c r="AM272" s="77" t="s">
        <v>189</v>
      </c>
      <c r="AN272" s="77">
        <v>287.2</v>
      </c>
      <c r="AO272" s="77">
        <v>108.4</v>
      </c>
      <c r="AP272" s="77">
        <v>218.6</v>
      </c>
      <c r="AQ272" s="77" t="s">
        <v>189</v>
      </c>
      <c r="AR272" s="77" t="s">
        <v>189</v>
      </c>
      <c r="AS272" s="77">
        <v>327</v>
      </c>
      <c r="AT272" s="79">
        <v>12</v>
      </c>
      <c r="AU272" s="79">
        <v>12</v>
      </c>
      <c r="AV272" s="79" t="s">
        <v>189</v>
      </c>
      <c r="AW272" s="79" t="s">
        <v>189</v>
      </c>
      <c r="AX272" s="74" t="s">
        <v>170</v>
      </c>
    </row>
    <row r="273" spans="1:50" hidden="1" x14ac:dyDescent="0.25">
      <c r="A273" s="72">
        <v>2017</v>
      </c>
      <c r="B273" s="73">
        <v>11713</v>
      </c>
      <c r="C273" s="74" t="s">
        <v>569</v>
      </c>
      <c r="D273" s="74" t="s">
        <v>246</v>
      </c>
      <c r="E273" s="74" t="s">
        <v>192</v>
      </c>
      <c r="F273" s="75">
        <v>202</v>
      </c>
      <c r="G273" s="75">
        <v>685</v>
      </c>
      <c r="H273" s="75">
        <v>174</v>
      </c>
      <c r="I273" s="75" t="s">
        <v>189</v>
      </c>
      <c r="J273" s="75">
        <v>1061</v>
      </c>
      <c r="K273" s="76">
        <v>2.3E-2</v>
      </c>
      <c r="L273" s="76">
        <v>7.8E-2</v>
      </c>
      <c r="M273" s="76">
        <v>0.02</v>
      </c>
      <c r="N273" s="76" t="s">
        <v>189</v>
      </c>
      <c r="O273" s="76">
        <v>0.121</v>
      </c>
      <c r="P273" s="77">
        <v>2020</v>
      </c>
      <c r="Q273" s="77">
        <v>6850</v>
      </c>
      <c r="R273" s="77">
        <v>1740</v>
      </c>
      <c r="S273" s="77" t="s">
        <v>189</v>
      </c>
      <c r="T273" s="77">
        <v>10610</v>
      </c>
      <c r="U273" s="78">
        <v>2.3E-2</v>
      </c>
      <c r="V273" s="78">
        <v>7.8E-2</v>
      </c>
      <c r="W273" s="78">
        <v>0.02</v>
      </c>
      <c r="X273" s="78" t="s">
        <v>189</v>
      </c>
      <c r="Y273" s="78">
        <v>0.121</v>
      </c>
      <c r="Z273" s="75">
        <v>43</v>
      </c>
      <c r="AA273" s="75">
        <v>89</v>
      </c>
      <c r="AB273" s="75">
        <v>22.3</v>
      </c>
      <c r="AC273" s="75" t="s">
        <v>189</v>
      </c>
      <c r="AD273" s="75">
        <v>154.30000000000001</v>
      </c>
      <c r="AE273" s="75">
        <v>4</v>
      </c>
      <c r="AF273" s="75">
        <v>8</v>
      </c>
      <c r="AG273" s="75">
        <v>3</v>
      </c>
      <c r="AH273" s="75" t="s">
        <v>189</v>
      </c>
      <c r="AI273" s="75">
        <v>15</v>
      </c>
      <c r="AJ273" s="77">
        <v>43</v>
      </c>
      <c r="AK273" s="77">
        <v>89</v>
      </c>
      <c r="AL273" s="77">
        <v>22.3</v>
      </c>
      <c r="AM273" s="77" t="s">
        <v>189</v>
      </c>
      <c r="AN273" s="77">
        <v>154.30000000000001</v>
      </c>
      <c r="AO273" s="77">
        <v>4</v>
      </c>
      <c r="AP273" s="77">
        <v>8</v>
      </c>
      <c r="AQ273" s="77">
        <v>3</v>
      </c>
      <c r="AR273" s="77" t="s">
        <v>189</v>
      </c>
      <c r="AS273" s="77">
        <v>15</v>
      </c>
      <c r="AT273" s="79">
        <v>10</v>
      </c>
      <c r="AU273" s="79">
        <v>10</v>
      </c>
      <c r="AV273" s="79">
        <v>10</v>
      </c>
      <c r="AW273" s="79" t="s">
        <v>189</v>
      </c>
      <c r="AX273" s="74" t="s">
        <v>570</v>
      </c>
    </row>
    <row r="274" spans="1:50" hidden="1" x14ac:dyDescent="0.25">
      <c r="A274" s="72">
        <v>2017</v>
      </c>
      <c r="B274" s="73">
        <v>11731</v>
      </c>
      <c r="C274" s="74" t="s">
        <v>571</v>
      </c>
      <c r="D274" s="74" t="s">
        <v>191</v>
      </c>
      <c r="E274" s="74" t="s">
        <v>192</v>
      </c>
      <c r="F274" s="75">
        <v>339.15899999999999</v>
      </c>
      <c r="G274" s="75">
        <v>2242.0740000000001</v>
      </c>
      <c r="H274" s="75">
        <v>242.286</v>
      </c>
      <c r="I274" s="75">
        <v>0</v>
      </c>
      <c r="J274" s="75">
        <v>2823.5189999999998</v>
      </c>
      <c r="K274" s="76">
        <v>0.315</v>
      </c>
      <c r="L274" s="76">
        <v>0.624</v>
      </c>
      <c r="M274" s="76">
        <v>3.6999999999999998E-2</v>
      </c>
      <c r="N274" s="76">
        <v>0</v>
      </c>
      <c r="O274" s="76">
        <v>0.97599999999999998</v>
      </c>
      <c r="P274" s="77">
        <v>2832.56</v>
      </c>
      <c r="Q274" s="77">
        <v>43979.389000000003</v>
      </c>
      <c r="R274" s="77">
        <v>2437.1320000000001</v>
      </c>
      <c r="S274" s="77">
        <v>0</v>
      </c>
      <c r="T274" s="77">
        <v>49249.080999999998</v>
      </c>
      <c r="U274" s="78">
        <v>0.315</v>
      </c>
      <c r="V274" s="78">
        <v>0.624</v>
      </c>
      <c r="W274" s="78">
        <v>3.6999999999999998E-2</v>
      </c>
      <c r="X274" s="78">
        <v>0</v>
      </c>
      <c r="Y274" s="78">
        <v>0.97599999999999998</v>
      </c>
      <c r="Z274" s="75">
        <v>80.350999999999999</v>
      </c>
      <c r="AA274" s="75">
        <v>206.67500000000001</v>
      </c>
      <c r="AB274" s="75">
        <v>9.6379999999999999</v>
      </c>
      <c r="AC274" s="75">
        <v>0</v>
      </c>
      <c r="AD274" s="75">
        <v>296.66399999999999</v>
      </c>
      <c r="AE274" s="75">
        <v>44.957999999999998</v>
      </c>
      <c r="AF274" s="75">
        <v>72.186999999999998</v>
      </c>
      <c r="AG274" s="75">
        <v>3.5569999999999999</v>
      </c>
      <c r="AH274" s="75">
        <v>0</v>
      </c>
      <c r="AI274" s="75">
        <v>120.702</v>
      </c>
      <c r="AJ274" s="77">
        <v>80.350999999999999</v>
      </c>
      <c r="AK274" s="77">
        <v>206.67500000000001</v>
      </c>
      <c r="AL274" s="77">
        <v>9.6379999999999999</v>
      </c>
      <c r="AM274" s="77">
        <v>0</v>
      </c>
      <c r="AN274" s="77">
        <v>296.66399999999999</v>
      </c>
      <c r="AO274" s="77">
        <v>44.957999999999998</v>
      </c>
      <c r="AP274" s="77">
        <v>72.186999999999998</v>
      </c>
      <c r="AQ274" s="77">
        <v>3.5569999999999999</v>
      </c>
      <c r="AR274" s="77">
        <v>0</v>
      </c>
      <c r="AS274" s="77">
        <v>120.702</v>
      </c>
      <c r="AT274" s="79">
        <v>8.3520000000000003</v>
      </c>
      <c r="AU274" s="79">
        <v>19.614999999999998</v>
      </c>
      <c r="AV274" s="79">
        <v>10.058999999999999</v>
      </c>
      <c r="AW274" s="79">
        <v>0</v>
      </c>
      <c r="AX274" s="74" t="s">
        <v>170</v>
      </c>
    </row>
    <row r="275" spans="1:50" hidden="1" x14ac:dyDescent="0.25">
      <c r="A275" s="72">
        <v>2017</v>
      </c>
      <c r="B275" s="73">
        <v>11804</v>
      </c>
      <c r="C275" s="74" t="s">
        <v>572</v>
      </c>
      <c r="D275" s="74" t="s">
        <v>316</v>
      </c>
      <c r="E275" s="74" t="s">
        <v>271</v>
      </c>
      <c r="F275" s="75">
        <v>522699</v>
      </c>
      <c r="G275" s="75">
        <v>187124</v>
      </c>
      <c r="H275" s="75">
        <v>114688</v>
      </c>
      <c r="I275" s="75" t="s">
        <v>189</v>
      </c>
      <c r="J275" s="75">
        <v>824511</v>
      </c>
      <c r="K275" s="76">
        <v>75.569999999999993</v>
      </c>
      <c r="L275" s="76">
        <v>28.03</v>
      </c>
      <c r="M275" s="76">
        <v>17.18</v>
      </c>
      <c r="N275" s="76" t="s">
        <v>189</v>
      </c>
      <c r="O275" s="76">
        <v>120.78</v>
      </c>
      <c r="P275" s="77">
        <v>2850713</v>
      </c>
      <c r="Q275" s="77">
        <v>2433481</v>
      </c>
      <c r="R275" s="77">
        <v>1491488</v>
      </c>
      <c r="S275" s="77" t="s">
        <v>189</v>
      </c>
      <c r="T275" s="77">
        <v>6775682</v>
      </c>
      <c r="U275" s="78">
        <v>75.569999999999993</v>
      </c>
      <c r="V275" s="78">
        <v>28.03</v>
      </c>
      <c r="W275" s="78">
        <v>17.18</v>
      </c>
      <c r="X275" s="78" t="s">
        <v>189</v>
      </c>
      <c r="Y275" s="78">
        <v>120.78</v>
      </c>
      <c r="Z275" s="75">
        <v>115894</v>
      </c>
      <c r="AA275" s="75">
        <v>51655</v>
      </c>
      <c r="AB275" s="75">
        <v>31660</v>
      </c>
      <c r="AC275" s="75" t="s">
        <v>189</v>
      </c>
      <c r="AD275" s="75">
        <v>199209</v>
      </c>
      <c r="AE275" s="75">
        <v>34401</v>
      </c>
      <c r="AF275" s="75">
        <v>14737</v>
      </c>
      <c r="AG275" s="75">
        <v>9032</v>
      </c>
      <c r="AH275" s="75" t="s">
        <v>189</v>
      </c>
      <c r="AI275" s="75">
        <v>58170</v>
      </c>
      <c r="AJ275" s="77">
        <v>115894</v>
      </c>
      <c r="AK275" s="77">
        <v>51655</v>
      </c>
      <c r="AL275" s="77">
        <v>31660</v>
      </c>
      <c r="AM275" s="77" t="s">
        <v>189</v>
      </c>
      <c r="AN275" s="77">
        <v>199209</v>
      </c>
      <c r="AO275" s="77">
        <v>34401</v>
      </c>
      <c r="AP275" s="77">
        <v>14737</v>
      </c>
      <c r="AQ275" s="77">
        <v>9032</v>
      </c>
      <c r="AR275" s="77" t="s">
        <v>189</v>
      </c>
      <c r="AS275" s="77">
        <v>58170</v>
      </c>
      <c r="AT275" s="79">
        <v>5.45</v>
      </c>
      <c r="AU275" s="79">
        <v>13</v>
      </c>
      <c r="AV275" s="79">
        <v>13</v>
      </c>
      <c r="AW275" s="79" t="s">
        <v>189</v>
      </c>
      <c r="AX275" s="74" t="s">
        <v>170</v>
      </c>
    </row>
    <row r="276" spans="1:50" hidden="1" x14ac:dyDescent="0.25">
      <c r="A276" s="72">
        <v>2017</v>
      </c>
      <c r="B276" s="73">
        <v>11811</v>
      </c>
      <c r="C276" s="74" t="s">
        <v>573</v>
      </c>
      <c r="D276" s="74" t="s">
        <v>187</v>
      </c>
      <c r="E276" s="74" t="s">
        <v>188</v>
      </c>
      <c r="F276" s="75">
        <v>263.89999999999998</v>
      </c>
      <c r="G276" s="75">
        <v>417.8</v>
      </c>
      <c r="H276" s="75" t="s">
        <v>189</v>
      </c>
      <c r="I276" s="75" t="s">
        <v>189</v>
      </c>
      <c r="J276" s="75">
        <v>681.7</v>
      </c>
      <c r="K276" s="76" t="s">
        <v>189</v>
      </c>
      <c r="L276" s="76" t="s">
        <v>189</v>
      </c>
      <c r="M276" s="76" t="s">
        <v>189</v>
      </c>
      <c r="N276" s="76" t="s">
        <v>189</v>
      </c>
      <c r="O276" s="76" t="s">
        <v>189</v>
      </c>
      <c r="P276" s="77">
        <v>4938</v>
      </c>
      <c r="Q276" s="77">
        <v>7062</v>
      </c>
      <c r="R276" s="77" t="s">
        <v>189</v>
      </c>
      <c r="S276" s="77" t="s">
        <v>189</v>
      </c>
      <c r="T276" s="77">
        <v>12000</v>
      </c>
      <c r="U276" s="78" t="s">
        <v>189</v>
      </c>
      <c r="V276" s="78" t="s">
        <v>189</v>
      </c>
      <c r="W276" s="78" t="s">
        <v>189</v>
      </c>
      <c r="X276" s="78" t="s">
        <v>189</v>
      </c>
      <c r="Y276" s="78" t="s">
        <v>189</v>
      </c>
      <c r="Z276" s="75" t="s">
        <v>189</v>
      </c>
      <c r="AA276" s="75">
        <v>7.2460000000000004</v>
      </c>
      <c r="AB276" s="75" t="s">
        <v>189</v>
      </c>
      <c r="AC276" s="75" t="s">
        <v>189</v>
      </c>
      <c r="AD276" s="75">
        <v>7.2460000000000004</v>
      </c>
      <c r="AE276" s="75">
        <v>87.584999999999994</v>
      </c>
      <c r="AF276" s="75">
        <v>45.350999999999999</v>
      </c>
      <c r="AG276" s="75" t="s">
        <v>189</v>
      </c>
      <c r="AH276" s="75" t="s">
        <v>189</v>
      </c>
      <c r="AI276" s="75">
        <v>132.93600000000001</v>
      </c>
      <c r="AJ276" s="77">
        <v>5</v>
      </c>
      <c r="AK276" s="77">
        <v>10</v>
      </c>
      <c r="AL276" s="77" t="s">
        <v>189</v>
      </c>
      <c r="AM276" s="77" t="s">
        <v>189</v>
      </c>
      <c r="AN276" s="77">
        <v>15</v>
      </c>
      <c r="AO276" s="77">
        <v>250</v>
      </c>
      <c r="AP276" s="77">
        <v>250</v>
      </c>
      <c r="AQ276" s="77" t="s">
        <v>189</v>
      </c>
      <c r="AR276" s="77" t="s">
        <v>189</v>
      </c>
      <c r="AS276" s="77">
        <v>500</v>
      </c>
      <c r="AT276" s="79">
        <v>27.62</v>
      </c>
      <c r="AU276" s="79">
        <v>8</v>
      </c>
      <c r="AV276" s="79" t="s">
        <v>189</v>
      </c>
      <c r="AW276" s="79" t="s">
        <v>189</v>
      </c>
      <c r="AX276" s="74" t="s">
        <v>170</v>
      </c>
    </row>
    <row r="277" spans="1:50" hidden="1" x14ac:dyDescent="0.25">
      <c r="A277" s="72">
        <v>2017</v>
      </c>
      <c r="B277" s="73">
        <v>11989</v>
      </c>
      <c r="C277" s="74" t="s">
        <v>574</v>
      </c>
      <c r="D277" s="74" t="s">
        <v>411</v>
      </c>
      <c r="E277" s="74" t="s">
        <v>575</v>
      </c>
      <c r="F277" s="75">
        <v>94.4</v>
      </c>
      <c r="G277" s="75">
        <v>2.585</v>
      </c>
      <c r="H277" s="75" t="s">
        <v>189</v>
      </c>
      <c r="I277" s="75" t="s">
        <v>189</v>
      </c>
      <c r="J277" s="75">
        <v>96.984999999999999</v>
      </c>
      <c r="K277" s="76">
        <v>0.05</v>
      </c>
      <c r="L277" s="76">
        <v>0</v>
      </c>
      <c r="M277" s="76" t="s">
        <v>189</v>
      </c>
      <c r="N277" s="76" t="s">
        <v>189</v>
      </c>
      <c r="O277" s="76">
        <v>0.05</v>
      </c>
      <c r="P277" s="77">
        <v>1416</v>
      </c>
      <c r="Q277" s="77">
        <v>38.774999999999999</v>
      </c>
      <c r="R277" s="77" t="s">
        <v>189</v>
      </c>
      <c r="S277" s="77" t="s">
        <v>189</v>
      </c>
      <c r="T277" s="77">
        <v>1454.7750000000001</v>
      </c>
      <c r="U277" s="78">
        <v>0.05</v>
      </c>
      <c r="V277" s="78">
        <v>0</v>
      </c>
      <c r="W277" s="78" t="s">
        <v>189</v>
      </c>
      <c r="X277" s="78" t="s">
        <v>189</v>
      </c>
      <c r="Y277" s="78">
        <v>0.05</v>
      </c>
      <c r="Z277" s="75">
        <v>2.9</v>
      </c>
      <c r="AA277" s="75">
        <v>0</v>
      </c>
      <c r="AB277" s="75" t="s">
        <v>189</v>
      </c>
      <c r="AC277" s="75" t="s">
        <v>189</v>
      </c>
      <c r="AD277" s="75">
        <v>2.9</v>
      </c>
      <c r="AE277" s="75">
        <v>57.1</v>
      </c>
      <c r="AF277" s="75">
        <v>2.5680000000000001</v>
      </c>
      <c r="AG277" s="75" t="s">
        <v>189</v>
      </c>
      <c r="AH277" s="75" t="s">
        <v>189</v>
      </c>
      <c r="AI277" s="75">
        <v>59.667999999999999</v>
      </c>
      <c r="AJ277" s="77">
        <v>2.9</v>
      </c>
      <c r="AK277" s="77">
        <v>0</v>
      </c>
      <c r="AL277" s="77" t="s">
        <v>189</v>
      </c>
      <c r="AM277" s="77" t="s">
        <v>189</v>
      </c>
      <c r="AN277" s="77">
        <v>2.9</v>
      </c>
      <c r="AO277" s="77">
        <v>57.1</v>
      </c>
      <c r="AP277" s="77">
        <v>2.5680000000000001</v>
      </c>
      <c r="AQ277" s="77" t="s">
        <v>189</v>
      </c>
      <c r="AR277" s="77" t="s">
        <v>189</v>
      </c>
      <c r="AS277" s="77">
        <v>59.667999999999999</v>
      </c>
      <c r="AT277" s="79">
        <v>15</v>
      </c>
      <c r="AU277" s="79">
        <v>15</v>
      </c>
      <c r="AV277" s="79" t="s">
        <v>189</v>
      </c>
      <c r="AW277" s="79" t="s">
        <v>189</v>
      </c>
      <c r="AX277" s="74" t="s">
        <v>170</v>
      </c>
    </row>
    <row r="278" spans="1:50" hidden="1" x14ac:dyDescent="0.25">
      <c r="A278" s="72">
        <v>2017</v>
      </c>
      <c r="B278" s="73">
        <v>12087</v>
      </c>
      <c r="C278" s="74" t="s">
        <v>576</v>
      </c>
      <c r="D278" s="74" t="s">
        <v>530</v>
      </c>
      <c r="E278" s="74" t="s">
        <v>204</v>
      </c>
      <c r="F278" s="75">
        <v>4</v>
      </c>
      <c r="G278" s="75" t="s">
        <v>189</v>
      </c>
      <c r="H278" s="75" t="s">
        <v>189</v>
      </c>
      <c r="I278" s="75" t="s">
        <v>189</v>
      </c>
      <c r="J278" s="75">
        <v>4</v>
      </c>
      <c r="K278" s="76" t="s">
        <v>189</v>
      </c>
      <c r="L278" s="76" t="s">
        <v>189</v>
      </c>
      <c r="M278" s="76" t="s">
        <v>189</v>
      </c>
      <c r="N278" s="76" t="s">
        <v>189</v>
      </c>
      <c r="O278" s="76" t="s">
        <v>189</v>
      </c>
      <c r="P278" s="77">
        <v>125</v>
      </c>
      <c r="Q278" s="77" t="s">
        <v>189</v>
      </c>
      <c r="R278" s="77" t="s">
        <v>189</v>
      </c>
      <c r="S278" s="77" t="s">
        <v>189</v>
      </c>
      <c r="T278" s="77">
        <v>125</v>
      </c>
      <c r="U278" s="78" t="s">
        <v>189</v>
      </c>
      <c r="V278" s="78" t="s">
        <v>189</v>
      </c>
      <c r="W278" s="78" t="s">
        <v>189</v>
      </c>
      <c r="X278" s="78" t="s">
        <v>189</v>
      </c>
      <c r="Y278" s="78" t="s">
        <v>189</v>
      </c>
      <c r="Z278" s="75">
        <v>1</v>
      </c>
      <c r="AA278" s="75" t="s">
        <v>189</v>
      </c>
      <c r="AB278" s="75" t="s">
        <v>189</v>
      </c>
      <c r="AC278" s="75" t="s">
        <v>189</v>
      </c>
      <c r="AD278" s="75">
        <v>1</v>
      </c>
      <c r="AE278" s="75" t="s">
        <v>189</v>
      </c>
      <c r="AF278" s="75" t="s">
        <v>189</v>
      </c>
      <c r="AG278" s="75" t="s">
        <v>189</v>
      </c>
      <c r="AH278" s="75" t="s">
        <v>189</v>
      </c>
      <c r="AI278" s="75" t="s">
        <v>189</v>
      </c>
      <c r="AJ278" s="77">
        <v>1</v>
      </c>
      <c r="AK278" s="77" t="s">
        <v>189</v>
      </c>
      <c r="AL278" s="77" t="s">
        <v>189</v>
      </c>
      <c r="AM278" s="77" t="s">
        <v>189</v>
      </c>
      <c r="AN278" s="77">
        <v>1</v>
      </c>
      <c r="AO278" s="77" t="s">
        <v>189</v>
      </c>
      <c r="AP278" s="77" t="s">
        <v>189</v>
      </c>
      <c r="AQ278" s="77" t="s">
        <v>189</v>
      </c>
      <c r="AR278" s="77" t="s">
        <v>189</v>
      </c>
      <c r="AS278" s="77" t="s">
        <v>189</v>
      </c>
      <c r="AT278" s="79">
        <v>20</v>
      </c>
      <c r="AU278" s="79" t="s">
        <v>189</v>
      </c>
      <c r="AV278" s="79" t="s">
        <v>189</v>
      </c>
      <c r="AW278" s="79" t="s">
        <v>189</v>
      </c>
      <c r="AX278" s="74" t="s">
        <v>170</v>
      </c>
    </row>
    <row r="279" spans="1:50" hidden="1" x14ac:dyDescent="0.25">
      <c r="A279" s="72">
        <v>2017</v>
      </c>
      <c r="B279" s="73">
        <v>12187</v>
      </c>
      <c r="C279" s="74" t="s">
        <v>577</v>
      </c>
      <c r="D279" s="74" t="s">
        <v>238</v>
      </c>
      <c r="E279" s="74" t="s">
        <v>239</v>
      </c>
      <c r="F279" s="75">
        <v>223.29</v>
      </c>
      <c r="G279" s="75">
        <v>1753.29</v>
      </c>
      <c r="H279" s="75">
        <v>198.22</v>
      </c>
      <c r="I279" s="75">
        <v>0</v>
      </c>
      <c r="J279" s="75">
        <v>2174.8000000000002</v>
      </c>
      <c r="K279" s="76" t="s">
        <v>189</v>
      </c>
      <c r="L279" s="76" t="s">
        <v>189</v>
      </c>
      <c r="M279" s="76" t="s">
        <v>189</v>
      </c>
      <c r="N279" s="76" t="s">
        <v>189</v>
      </c>
      <c r="O279" s="76" t="s">
        <v>189</v>
      </c>
      <c r="P279" s="77">
        <v>4664.6099999999997</v>
      </c>
      <c r="Q279" s="77">
        <v>20845.64</v>
      </c>
      <c r="R279" s="77">
        <v>2378.62</v>
      </c>
      <c r="S279" s="77">
        <v>0</v>
      </c>
      <c r="T279" s="77">
        <v>27888.87</v>
      </c>
      <c r="U279" s="78" t="s">
        <v>189</v>
      </c>
      <c r="V279" s="78" t="s">
        <v>189</v>
      </c>
      <c r="W279" s="78" t="s">
        <v>189</v>
      </c>
      <c r="X279" s="78" t="s">
        <v>189</v>
      </c>
      <c r="Y279" s="78" t="s">
        <v>189</v>
      </c>
      <c r="Z279" s="75">
        <v>94.47</v>
      </c>
      <c r="AA279" s="75">
        <v>404.33</v>
      </c>
      <c r="AB279" s="75">
        <v>50.79</v>
      </c>
      <c r="AC279" s="75">
        <v>0</v>
      </c>
      <c r="AD279" s="75">
        <v>549.59</v>
      </c>
      <c r="AE279" s="75">
        <v>20.88</v>
      </c>
      <c r="AF279" s="75">
        <v>163.98</v>
      </c>
      <c r="AG279" s="75">
        <v>18.54</v>
      </c>
      <c r="AH279" s="75">
        <v>0</v>
      </c>
      <c r="AI279" s="75">
        <v>203.4</v>
      </c>
      <c r="AJ279" s="77">
        <v>94.47</v>
      </c>
      <c r="AK279" s="77">
        <v>404.33</v>
      </c>
      <c r="AL279" s="77">
        <v>50.79</v>
      </c>
      <c r="AM279" s="77">
        <v>0</v>
      </c>
      <c r="AN279" s="77">
        <v>549.59</v>
      </c>
      <c r="AO279" s="77">
        <v>20.88</v>
      </c>
      <c r="AP279" s="77">
        <v>163.98</v>
      </c>
      <c r="AQ279" s="77">
        <v>18.54</v>
      </c>
      <c r="AR279" s="77">
        <v>0</v>
      </c>
      <c r="AS279" s="77">
        <v>203.4</v>
      </c>
      <c r="AT279" s="79">
        <v>20.89</v>
      </c>
      <c r="AU279" s="79">
        <v>11.89</v>
      </c>
      <c r="AV279" s="79">
        <v>0.85</v>
      </c>
      <c r="AW279" s="79">
        <v>0</v>
      </c>
      <c r="AX279" s="74" t="s">
        <v>170</v>
      </c>
    </row>
    <row r="280" spans="1:50" hidden="1" x14ac:dyDescent="0.25">
      <c r="A280" s="72">
        <v>2017</v>
      </c>
      <c r="B280" s="73">
        <v>12199</v>
      </c>
      <c r="C280" s="74" t="s">
        <v>578</v>
      </c>
      <c r="D280" s="74" t="s">
        <v>411</v>
      </c>
      <c r="E280" s="74" t="s">
        <v>204</v>
      </c>
      <c r="F280" s="75">
        <v>0</v>
      </c>
      <c r="G280" s="75">
        <v>758.7</v>
      </c>
      <c r="H280" s="75">
        <v>0</v>
      </c>
      <c r="I280" s="75">
        <v>0</v>
      </c>
      <c r="J280" s="75">
        <v>758.7</v>
      </c>
      <c r="K280" s="76">
        <v>0</v>
      </c>
      <c r="L280" s="76">
        <v>0.22600000000000001</v>
      </c>
      <c r="M280" s="76">
        <v>0</v>
      </c>
      <c r="N280" s="76">
        <v>0</v>
      </c>
      <c r="O280" s="76">
        <v>0.22600000000000001</v>
      </c>
      <c r="P280" s="77">
        <v>0</v>
      </c>
      <c r="Q280" s="77">
        <v>7594.5870000000004</v>
      </c>
      <c r="R280" s="77">
        <v>0</v>
      </c>
      <c r="S280" s="77">
        <v>0</v>
      </c>
      <c r="T280" s="77">
        <v>7594.5870000000004</v>
      </c>
      <c r="U280" s="78">
        <v>0</v>
      </c>
      <c r="V280" s="78">
        <v>0.22600000000000001</v>
      </c>
      <c r="W280" s="78">
        <v>0</v>
      </c>
      <c r="X280" s="78">
        <v>0</v>
      </c>
      <c r="Y280" s="78">
        <v>0.22600000000000001</v>
      </c>
      <c r="Z280" s="75">
        <v>0</v>
      </c>
      <c r="AA280" s="75">
        <v>87.259</v>
      </c>
      <c r="AB280" s="75">
        <v>0</v>
      </c>
      <c r="AC280" s="75">
        <v>0</v>
      </c>
      <c r="AD280" s="75">
        <v>87.259</v>
      </c>
      <c r="AE280" s="75">
        <v>0</v>
      </c>
      <c r="AF280" s="75">
        <v>5.8479999999999999</v>
      </c>
      <c r="AG280" s="75">
        <v>0</v>
      </c>
      <c r="AH280" s="75">
        <v>0</v>
      </c>
      <c r="AI280" s="75">
        <v>5.8479999999999999</v>
      </c>
      <c r="AJ280" s="77">
        <v>0</v>
      </c>
      <c r="AK280" s="77">
        <v>87.259</v>
      </c>
      <c r="AL280" s="77">
        <v>0</v>
      </c>
      <c r="AM280" s="77">
        <v>0</v>
      </c>
      <c r="AN280" s="77">
        <v>87.259</v>
      </c>
      <c r="AO280" s="77">
        <v>0</v>
      </c>
      <c r="AP280" s="77">
        <v>5.8479999999999999</v>
      </c>
      <c r="AQ280" s="77">
        <v>0</v>
      </c>
      <c r="AR280" s="77">
        <v>0</v>
      </c>
      <c r="AS280" s="77">
        <v>5.8479999999999999</v>
      </c>
      <c r="AT280" s="79" t="s">
        <v>189</v>
      </c>
      <c r="AU280" s="79">
        <v>10.01</v>
      </c>
      <c r="AV280" s="79" t="s">
        <v>189</v>
      </c>
      <c r="AW280" s="79" t="s">
        <v>189</v>
      </c>
      <c r="AX280" s="74" t="s">
        <v>170</v>
      </c>
    </row>
    <row r="281" spans="1:50" hidden="1" x14ac:dyDescent="0.25">
      <c r="A281" s="72">
        <v>2017</v>
      </c>
      <c r="B281" s="73">
        <v>12286</v>
      </c>
      <c r="C281" s="74" t="s">
        <v>579</v>
      </c>
      <c r="D281" s="74" t="s">
        <v>191</v>
      </c>
      <c r="E281" s="74" t="s">
        <v>192</v>
      </c>
      <c r="F281" s="75">
        <v>121</v>
      </c>
      <c r="G281" s="75">
        <v>0</v>
      </c>
      <c r="H281" s="75">
        <v>520</v>
      </c>
      <c r="I281" s="75" t="s">
        <v>189</v>
      </c>
      <c r="J281" s="75">
        <v>641</v>
      </c>
      <c r="K281" s="76" t="s">
        <v>189</v>
      </c>
      <c r="L281" s="76" t="s">
        <v>189</v>
      </c>
      <c r="M281" s="76">
        <v>0.1</v>
      </c>
      <c r="N281" s="76" t="s">
        <v>189</v>
      </c>
      <c r="O281" s="76">
        <v>0.1</v>
      </c>
      <c r="P281" s="77">
        <v>1511</v>
      </c>
      <c r="Q281" s="77">
        <v>0</v>
      </c>
      <c r="R281" s="77">
        <v>6823</v>
      </c>
      <c r="S281" s="77" t="s">
        <v>189</v>
      </c>
      <c r="T281" s="77">
        <v>8334</v>
      </c>
      <c r="U281" s="78" t="s">
        <v>189</v>
      </c>
      <c r="V281" s="78" t="s">
        <v>189</v>
      </c>
      <c r="W281" s="78">
        <v>0.1</v>
      </c>
      <c r="X281" s="78" t="s">
        <v>189</v>
      </c>
      <c r="Y281" s="78">
        <v>0.1</v>
      </c>
      <c r="Z281" s="75">
        <v>8</v>
      </c>
      <c r="AA281" s="75">
        <v>0</v>
      </c>
      <c r="AB281" s="75">
        <v>20</v>
      </c>
      <c r="AC281" s="75" t="s">
        <v>189</v>
      </c>
      <c r="AD281" s="75">
        <v>28</v>
      </c>
      <c r="AE281" s="75">
        <v>3</v>
      </c>
      <c r="AF281" s="75">
        <v>0</v>
      </c>
      <c r="AG281" s="75">
        <v>7</v>
      </c>
      <c r="AH281" s="75" t="s">
        <v>189</v>
      </c>
      <c r="AI281" s="75">
        <v>10</v>
      </c>
      <c r="AJ281" s="77">
        <v>8</v>
      </c>
      <c r="AK281" s="77">
        <v>0</v>
      </c>
      <c r="AL281" s="77">
        <v>20</v>
      </c>
      <c r="AM281" s="77" t="s">
        <v>189</v>
      </c>
      <c r="AN281" s="77">
        <v>28</v>
      </c>
      <c r="AO281" s="77">
        <v>3</v>
      </c>
      <c r="AP281" s="77">
        <v>0</v>
      </c>
      <c r="AQ281" s="77">
        <v>7</v>
      </c>
      <c r="AR281" s="77" t="s">
        <v>189</v>
      </c>
      <c r="AS281" s="77">
        <v>10</v>
      </c>
      <c r="AT281" s="79">
        <v>13</v>
      </c>
      <c r="AU281" s="79">
        <v>13</v>
      </c>
      <c r="AV281" s="79">
        <v>13</v>
      </c>
      <c r="AW281" s="79" t="s">
        <v>189</v>
      </c>
      <c r="AX281" s="74" t="s">
        <v>170</v>
      </c>
    </row>
    <row r="282" spans="1:50" hidden="1" x14ac:dyDescent="0.25">
      <c r="A282" s="72">
        <v>2017</v>
      </c>
      <c r="B282" s="73">
        <v>12312</v>
      </c>
      <c r="C282" s="74" t="s">
        <v>580</v>
      </c>
      <c r="D282" s="74" t="s">
        <v>199</v>
      </c>
      <c r="E282" s="74" t="s">
        <v>200</v>
      </c>
      <c r="F282" s="75">
        <v>11</v>
      </c>
      <c r="G282" s="75">
        <v>1440</v>
      </c>
      <c r="H282" s="75" t="s">
        <v>189</v>
      </c>
      <c r="I282" s="75" t="s">
        <v>189</v>
      </c>
      <c r="J282" s="75">
        <v>1451</v>
      </c>
      <c r="K282" s="76" t="s">
        <v>189</v>
      </c>
      <c r="L282" s="76" t="s">
        <v>189</v>
      </c>
      <c r="M282" s="76" t="s">
        <v>189</v>
      </c>
      <c r="N282" s="76" t="s">
        <v>189</v>
      </c>
      <c r="O282" s="76" t="s">
        <v>189</v>
      </c>
      <c r="P282" s="77">
        <v>11</v>
      </c>
      <c r="Q282" s="77">
        <v>1440</v>
      </c>
      <c r="R282" s="77" t="s">
        <v>189</v>
      </c>
      <c r="S282" s="77" t="s">
        <v>189</v>
      </c>
      <c r="T282" s="77">
        <v>1451</v>
      </c>
      <c r="U282" s="78" t="s">
        <v>189</v>
      </c>
      <c r="V282" s="78" t="s">
        <v>189</v>
      </c>
      <c r="W282" s="78" t="s">
        <v>189</v>
      </c>
      <c r="X282" s="78" t="s">
        <v>189</v>
      </c>
      <c r="Y282" s="78" t="s">
        <v>189</v>
      </c>
      <c r="Z282" s="75">
        <v>6</v>
      </c>
      <c r="AA282" s="75">
        <v>101</v>
      </c>
      <c r="AB282" s="75" t="s">
        <v>189</v>
      </c>
      <c r="AC282" s="75" t="s">
        <v>189</v>
      </c>
      <c r="AD282" s="75">
        <v>107</v>
      </c>
      <c r="AE282" s="75" t="s">
        <v>189</v>
      </c>
      <c r="AF282" s="75" t="s">
        <v>189</v>
      </c>
      <c r="AG282" s="75" t="s">
        <v>189</v>
      </c>
      <c r="AH282" s="75" t="s">
        <v>189</v>
      </c>
      <c r="AI282" s="75" t="s">
        <v>189</v>
      </c>
      <c r="AJ282" s="77">
        <v>6</v>
      </c>
      <c r="AK282" s="77">
        <v>101</v>
      </c>
      <c r="AL282" s="77" t="s">
        <v>189</v>
      </c>
      <c r="AM282" s="77" t="s">
        <v>189</v>
      </c>
      <c r="AN282" s="77">
        <v>107</v>
      </c>
      <c r="AO282" s="77" t="s">
        <v>189</v>
      </c>
      <c r="AP282" s="77" t="s">
        <v>189</v>
      </c>
      <c r="AQ282" s="77" t="s">
        <v>189</v>
      </c>
      <c r="AR282" s="77" t="s">
        <v>189</v>
      </c>
      <c r="AS282" s="77" t="s">
        <v>189</v>
      </c>
      <c r="AT282" s="79">
        <v>1</v>
      </c>
      <c r="AU282" s="79">
        <v>1</v>
      </c>
      <c r="AV282" s="79" t="s">
        <v>189</v>
      </c>
      <c r="AW282" s="79" t="s">
        <v>189</v>
      </c>
      <c r="AX282" s="74" t="s">
        <v>170</v>
      </c>
    </row>
    <row r="283" spans="1:50" hidden="1" x14ac:dyDescent="0.25">
      <c r="A283" s="72">
        <v>2017</v>
      </c>
      <c r="B283" s="73">
        <v>12341</v>
      </c>
      <c r="C283" s="74" t="s">
        <v>581</v>
      </c>
      <c r="D283" s="74" t="s">
        <v>203</v>
      </c>
      <c r="E283" s="74" t="s">
        <v>192</v>
      </c>
      <c r="F283" s="75">
        <v>113818.3</v>
      </c>
      <c r="G283" s="75">
        <v>57819.199999999997</v>
      </c>
      <c r="H283" s="75">
        <v>146444.5</v>
      </c>
      <c r="I283" s="75" t="s">
        <v>189</v>
      </c>
      <c r="J283" s="75">
        <v>318082</v>
      </c>
      <c r="K283" s="76">
        <v>33.700000000000003</v>
      </c>
      <c r="L283" s="76">
        <v>10.6</v>
      </c>
      <c r="M283" s="76">
        <v>22.2</v>
      </c>
      <c r="N283" s="76" t="s">
        <v>189</v>
      </c>
      <c r="O283" s="76">
        <v>66.5</v>
      </c>
      <c r="P283" s="77">
        <v>1083111.7</v>
      </c>
      <c r="Q283" s="77">
        <v>970143.1</v>
      </c>
      <c r="R283" s="77">
        <v>2271742.2999999998</v>
      </c>
      <c r="S283" s="77" t="s">
        <v>189</v>
      </c>
      <c r="T283" s="77">
        <v>4324997.0999999996</v>
      </c>
      <c r="U283" s="78">
        <v>32</v>
      </c>
      <c r="V283" s="78">
        <v>11</v>
      </c>
      <c r="W283" s="78">
        <v>22.8</v>
      </c>
      <c r="X283" s="78" t="s">
        <v>189</v>
      </c>
      <c r="Y283" s="78">
        <v>65.8</v>
      </c>
      <c r="Z283" s="75">
        <v>20382</v>
      </c>
      <c r="AA283" s="75">
        <v>8600</v>
      </c>
      <c r="AB283" s="75">
        <v>28117</v>
      </c>
      <c r="AC283" s="75" t="s">
        <v>189</v>
      </c>
      <c r="AD283" s="75">
        <v>57099</v>
      </c>
      <c r="AE283" s="75">
        <v>6605</v>
      </c>
      <c r="AF283" s="75">
        <v>2942</v>
      </c>
      <c r="AG283" s="75">
        <v>6531</v>
      </c>
      <c r="AH283" s="75" t="s">
        <v>189</v>
      </c>
      <c r="AI283" s="75">
        <v>16078</v>
      </c>
      <c r="AJ283" s="77">
        <v>20382</v>
      </c>
      <c r="AK283" s="77">
        <v>8600</v>
      </c>
      <c r="AL283" s="77">
        <v>28117</v>
      </c>
      <c r="AM283" s="77" t="s">
        <v>189</v>
      </c>
      <c r="AN283" s="77">
        <v>57099</v>
      </c>
      <c r="AO283" s="77">
        <v>6605</v>
      </c>
      <c r="AP283" s="77">
        <v>2942</v>
      </c>
      <c r="AQ283" s="77">
        <v>6531</v>
      </c>
      <c r="AR283" s="77" t="s">
        <v>189</v>
      </c>
      <c r="AS283" s="77">
        <v>16078</v>
      </c>
      <c r="AT283" s="79">
        <v>9.52</v>
      </c>
      <c r="AU283" s="79">
        <v>16.78</v>
      </c>
      <c r="AV283" s="79">
        <v>15.51</v>
      </c>
      <c r="AW283" s="79" t="s">
        <v>189</v>
      </c>
      <c r="AX283" s="74" t="s">
        <v>170</v>
      </c>
    </row>
    <row r="284" spans="1:50" hidden="1" x14ac:dyDescent="0.25">
      <c r="A284" s="72">
        <v>2017</v>
      </c>
      <c r="B284" s="73">
        <v>12341</v>
      </c>
      <c r="C284" s="74" t="s">
        <v>581</v>
      </c>
      <c r="D284" s="74" t="s">
        <v>346</v>
      </c>
      <c r="E284" s="74" t="s">
        <v>192</v>
      </c>
      <c r="F284" s="75">
        <v>13689.2</v>
      </c>
      <c r="G284" s="75">
        <v>6450.7</v>
      </c>
      <c r="H284" s="75">
        <v>7729.7</v>
      </c>
      <c r="I284" s="75" t="s">
        <v>189</v>
      </c>
      <c r="J284" s="75">
        <v>27869.599999999999</v>
      </c>
      <c r="K284" s="76">
        <v>4.4000000000000004</v>
      </c>
      <c r="L284" s="76">
        <v>1</v>
      </c>
      <c r="M284" s="76">
        <v>1.1000000000000001</v>
      </c>
      <c r="N284" s="76" t="s">
        <v>189</v>
      </c>
      <c r="O284" s="76">
        <v>6.5</v>
      </c>
      <c r="P284" s="77">
        <v>72944.600000000006</v>
      </c>
      <c r="Q284" s="77">
        <v>81849.3</v>
      </c>
      <c r="R284" s="77">
        <v>106881.3</v>
      </c>
      <c r="S284" s="77" t="s">
        <v>189</v>
      </c>
      <c r="T284" s="77">
        <v>261675.2</v>
      </c>
      <c r="U284" s="78">
        <v>3.9</v>
      </c>
      <c r="V284" s="78">
        <v>1</v>
      </c>
      <c r="W284" s="78">
        <v>1.1000000000000001</v>
      </c>
      <c r="X284" s="78" t="s">
        <v>189</v>
      </c>
      <c r="Y284" s="78">
        <v>6</v>
      </c>
      <c r="Z284" s="75">
        <v>1888</v>
      </c>
      <c r="AA284" s="75">
        <v>1224</v>
      </c>
      <c r="AB284" s="75">
        <v>2463</v>
      </c>
      <c r="AC284" s="75" t="s">
        <v>189</v>
      </c>
      <c r="AD284" s="75">
        <v>5575</v>
      </c>
      <c r="AE284" s="75">
        <v>478</v>
      </c>
      <c r="AF284" s="75">
        <v>146</v>
      </c>
      <c r="AG284" s="75">
        <v>404</v>
      </c>
      <c r="AH284" s="75" t="s">
        <v>189</v>
      </c>
      <c r="AI284" s="75">
        <v>1028</v>
      </c>
      <c r="AJ284" s="77">
        <v>1888</v>
      </c>
      <c r="AK284" s="77">
        <v>1224</v>
      </c>
      <c r="AL284" s="77">
        <v>2463</v>
      </c>
      <c r="AM284" s="77" t="s">
        <v>189</v>
      </c>
      <c r="AN284" s="77">
        <v>5575</v>
      </c>
      <c r="AO284" s="77">
        <v>478</v>
      </c>
      <c r="AP284" s="77">
        <v>146</v>
      </c>
      <c r="AQ284" s="77">
        <v>404</v>
      </c>
      <c r="AR284" s="77" t="s">
        <v>189</v>
      </c>
      <c r="AS284" s="77">
        <v>1028</v>
      </c>
      <c r="AT284" s="79">
        <v>5.33</v>
      </c>
      <c r="AU284" s="79">
        <v>12.69</v>
      </c>
      <c r="AV284" s="79">
        <v>13.83</v>
      </c>
      <c r="AW284" s="79" t="s">
        <v>189</v>
      </c>
      <c r="AX284" s="74" t="s">
        <v>170</v>
      </c>
    </row>
    <row r="285" spans="1:50" hidden="1" x14ac:dyDescent="0.25">
      <c r="A285" s="72">
        <v>2017</v>
      </c>
      <c r="B285" s="73">
        <v>12341</v>
      </c>
      <c r="C285" s="74" t="s">
        <v>581</v>
      </c>
      <c r="D285" s="74" t="s">
        <v>255</v>
      </c>
      <c r="E285" s="74" t="s">
        <v>192</v>
      </c>
      <c r="F285" s="75">
        <v>213.8</v>
      </c>
      <c r="G285" s="75">
        <v>49.2</v>
      </c>
      <c r="H285" s="75">
        <v>935.2</v>
      </c>
      <c r="I285" s="75" t="s">
        <v>189</v>
      </c>
      <c r="J285" s="75">
        <v>1198.2</v>
      </c>
      <c r="K285" s="76">
        <v>0.1</v>
      </c>
      <c r="L285" s="76">
        <v>0</v>
      </c>
      <c r="M285" s="76">
        <v>0.1</v>
      </c>
      <c r="N285" s="76" t="s">
        <v>189</v>
      </c>
      <c r="O285" s="76">
        <v>0.2</v>
      </c>
      <c r="P285" s="77">
        <v>3538.5</v>
      </c>
      <c r="Q285" s="77">
        <v>738.2</v>
      </c>
      <c r="R285" s="77">
        <v>14025.3</v>
      </c>
      <c r="S285" s="77" t="s">
        <v>189</v>
      </c>
      <c r="T285" s="77">
        <v>18302</v>
      </c>
      <c r="U285" s="78">
        <v>0.1</v>
      </c>
      <c r="V285" s="78">
        <v>0</v>
      </c>
      <c r="W285" s="78">
        <v>0.1</v>
      </c>
      <c r="X285" s="78" t="s">
        <v>189</v>
      </c>
      <c r="Y285" s="78">
        <v>0.2</v>
      </c>
      <c r="Z285" s="75">
        <v>81</v>
      </c>
      <c r="AA285" s="75">
        <v>3</v>
      </c>
      <c r="AB285" s="75">
        <v>19</v>
      </c>
      <c r="AC285" s="75" t="s">
        <v>189</v>
      </c>
      <c r="AD285" s="75">
        <v>103</v>
      </c>
      <c r="AE285" s="75">
        <v>14</v>
      </c>
      <c r="AF285" s="75">
        <v>0</v>
      </c>
      <c r="AG285" s="75">
        <v>6</v>
      </c>
      <c r="AH285" s="75" t="s">
        <v>189</v>
      </c>
      <c r="AI285" s="75">
        <v>20</v>
      </c>
      <c r="AJ285" s="77">
        <v>81</v>
      </c>
      <c r="AK285" s="77">
        <v>3</v>
      </c>
      <c r="AL285" s="77">
        <v>19</v>
      </c>
      <c r="AM285" s="77" t="s">
        <v>189</v>
      </c>
      <c r="AN285" s="77">
        <v>103</v>
      </c>
      <c r="AO285" s="77">
        <v>14</v>
      </c>
      <c r="AP285" s="77">
        <v>0</v>
      </c>
      <c r="AQ285" s="77">
        <v>6</v>
      </c>
      <c r="AR285" s="77" t="s">
        <v>189</v>
      </c>
      <c r="AS285" s="77">
        <v>20</v>
      </c>
      <c r="AT285" s="79">
        <v>16.55</v>
      </c>
      <c r="AU285" s="79">
        <v>15</v>
      </c>
      <c r="AV285" s="79">
        <v>15</v>
      </c>
      <c r="AW285" s="79" t="s">
        <v>189</v>
      </c>
      <c r="AX285" s="74" t="s">
        <v>170</v>
      </c>
    </row>
    <row r="286" spans="1:50" hidden="1" x14ac:dyDescent="0.25">
      <c r="A286" s="72">
        <v>2017</v>
      </c>
      <c r="B286" s="73">
        <v>12377</v>
      </c>
      <c r="C286" s="74" t="s">
        <v>582</v>
      </c>
      <c r="D286" s="74" t="s">
        <v>246</v>
      </c>
      <c r="E286" s="74" t="s">
        <v>213</v>
      </c>
      <c r="F286" s="75">
        <v>2502.84</v>
      </c>
      <c r="G286" s="75">
        <v>3763.14</v>
      </c>
      <c r="H286" s="75" t="s">
        <v>189</v>
      </c>
      <c r="I286" s="75" t="s">
        <v>189</v>
      </c>
      <c r="J286" s="75">
        <v>6265.98</v>
      </c>
      <c r="K286" s="76" t="s">
        <v>189</v>
      </c>
      <c r="L286" s="76" t="s">
        <v>189</v>
      </c>
      <c r="M286" s="76" t="s">
        <v>189</v>
      </c>
      <c r="N286" s="76" t="s">
        <v>189</v>
      </c>
      <c r="O286" s="76" t="s">
        <v>189</v>
      </c>
      <c r="P286" s="77">
        <v>12514.19</v>
      </c>
      <c r="Q286" s="77">
        <v>18815.68</v>
      </c>
      <c r="R286" s="77" t="s">
        <v>189</v>
      </c>
      <c r="S286" s="77" t="s">
        <v>189</v>
      </c>
      <c r="T286" s="77">
        <v>31329.87</v>
      </c>
      <c r="U286" s="78" t="s">
        <v>189</v>
      </c>
      <c r="V286" s="78" t="s">
        <v>189</v>
      </c>
      <c r="W286" s="78" t="s">
        <v>189</v>
      </c>
      <c r="X286" s="78" t="s">
        <v>189</v>
      </c>
      <c r="Y286" s="78" t="s">
        <v>189</v>
      </c>
      <c r="Z286" s="75">
        <v>949.95500000000004</v>
      </c>
      <c r="AA286" s="75">
        <v>412.84500000000003</v>
      </c>
      <c r="AB286" s="75" t="s">
        <v>189</v>
      </c>
      <c r="AC286" s="75" t="s">
        <v>189</v>
      </c>
      <c r="AD286" s="75">
        <v>1362.8</v>
      </c>
      <c r="AE286" s="75">
        <v>0</v>
      </c>
      <c r="AF286" s="75">
        <v>0</v>
      </c>
      <c r="AG286" s="75" t="s">
        <v>189</v>
      </c>
      <c r="AH286" s="75" t="s">
        <v>189</v>
      </c>
      <c r="AI286" s="75">
        <v>0</v>
      </c>
      <c r="AJ286" s="77">
        <v>949.95500000000004</v>
      </c>
      <c r="AK286" s="77">
        <v>412.84500000000003</v>
      </c>
      <c r="AL286" s="77" t="s">
        <v>189</v>
      </c>
      <c r="AM286" s="77" t="s">
        <v>189</v>
      </c>
      <c r="AN286" s="77">
        <v>1362.8</v>
      </c>
      <c r="AO286" s="77">
        <v>0</v>
      </c>
      <c r="AP286" s="77">
        <v>0</v>
      </c>
      <c r="AQ286" s="77" t="s">
        <v>189</v>
      </c>
      <c r="AR286" s="77" t="s">
        <v>189</v>
      </c>
      <c r="AS286" s="77">
        <v>0</v>
      </c>
      <c r="AT286" s="79">
        <v>5</v>
      </c>
      <c r="AU286" s="79">
        <v>5</v>
      </c>
      <c r="AV286" s="79" t="s">
        <v>189</v>
      </c>
      <c r="AW286" s="79" t="s">
        <v>189</v>
      </c>
      <c r="AX286" s="74" t="s">
        <v>170</v>
      </c>
    </row>
    <row r="287" spans="1:50" hidden="1" x14ac:dyDescent="0.25">
      <c r="A287" s="72">
        <v>2017</v>
      </c>
      <c r="B287" s="73">
        <v>12390</v>
      </c>
      <c r="C287" s="74" t="s">
        <v>583</v>
      </c>
      <c r="D287" s="74" t="s">
        <v>381</v>
      </c>
      <c r="E287" s="74" t="s">
        <v>213</v>
      </c>
      <c r="F287" s="75">
        <v>101314.648</v>
      </c>
      <c r="G287" s="75">
        <v>28760.238000000001</v>
      </c>
      <c r="H287" s="75">
        <v>27482.267</v>
      </c>
      <c r="I287" s="75">
        <v>0</v>
      </c>
      <c r="J287" s="75">
        <v>157557.15299999999</v>
      </c>
      <c r="K287" s="76">
        <v>10.474</v>
      </c>
      <c r="L287" s="76">
        <v>5.149</v>
      </c>
      <c r="M287" s="76">
        <v>3.8780000000000001</v>
      </c>
      <c r="N287" s="76">
        <v>0</v>
      </c>
      <c r="O287" s="76">
        <v>19.501000000000001</v>
      </c>
      <c r="P287" s="77">
        <v>532692.94700000004</v>
      </c>
      <c r="Q287" s="77">
        <v>413829.58</v>
      </c>
      <c r="R287" s="77">
        <v>401739.88099999999</v>
      </c>
      <c r="S287" s="77">
        <v>0</v>
      </c>
      <c r="T287" s="77">
        <v>1348262.4080000001</v>
      </c>
      <c r="U287" s="78">
        <v>10.474</v>
      </c>
      <c r="V287" s="78">
        <v>5.149</v>
      </c>
      <c r="W287" s="78">
        <v>3.8780000000000001</v>
      </c>
      <c r="X287" s="78">
        <v>0</v>
      </c>
      <c r="Y287" s="78">
        <v>19.501000000000001</v>
      </c>
      <c r="Z287" s="75">
        <v>5029.1660000000002</v>
      </c>
      <c r="AA287" s="75">
        <v>1027.634</v>
      </c>
      <c r="AB287" s="75">
        <v>1804.2059999999999</v>
      </c>
      <c r="AC287" s="75">
        <v>0</v>
      </c>
      <c r="AD287" s="75">
        <v>7861.0060000000003</v>
      </c>
      <c r="AE287" s="75">
        <v>8003.7650000000003</v>
      </c>
      <c r="AF287" s="75">
        <v>1002.727</v>
      </c>
      <c r="AG287" s="75">
        <v>1168.2750000000001</v>
      </c>
      <c r="AH287" s="75">
        <v>0</v>
      </c>
      <c r="AI287" s="75">
        <v>10174.767</v>
      </c>
      <c r="AJ287" s="77">
        <v>5029.1660000000002</v>
      </c>
      <c r="AK287" s="77">
        <v>1027.634</v>
      </c>
      <c r="AL287" s="77">
        <v>1804.2059999999999</v>
      </c>
      <c r="AM287" s="77">
        <v>0</v>
      </c>
      <c r="AN287" s="77">
        <v>7861.0060000000003</v>
      </c>
      <c r="AO287" s="77">
        <v>8003.7650000000003</v>
      </c>
      <c r="AP287" s="77">
        <v>1002.727</v>
      </c>
      <c r="AQ287" s="77">
        <v>1168.2750000000001</v>
      </c>
      <c r="AR287" s="77">
        <v>0</v>
      </c>
      <c r="AS287" s="77">
        <v>10174.767</v>
      </c>
      <c r="AT287" s="79">
        <v>5.258</v>
      </c>
      <c r="AU287" s="79">
        <v>14.388999999999999</v>
      </c>
      <c r="AV287" s="79">
        <v>14.618</v>
      </c>
      <c r="AW287" s="79">
        <v>0</v>
      </c>
      <c r="AX287" s="74" t="s">
        <v>584</v>
      </c>
    </row>
    <row r="288" spans="1:50" hidden="1" x14ac:dyDescent="0.25">
      <c r="A288" s="72">
        <v>2017</v>
      </c>
      <c r="B288" s="73">
        <v>12395</v>
      </c>
      <c r="C288" s="74" t="s">
        <v>585</v>
      </c>
      <c r="D288" s="74" t="s">
        <v>346</v>
      </c>
      <c r="E288" s="74" t="s">
        <v>192</v>
      </c>
      <c r="F288" s="75">
        <v>325</v>
      </c>
      <c r="G288" s="75" t="s">
        <v>189</v>
      </c>
      <c r="H288" s="75" t="s">
        <v>189</v>
      </c>
      <c r="I288" s="75" t="s">
        <v>189</v>
      </c>
      <c r="J288" s="75">
        <v>325</v>
      </c>
      <c r="K288" s="76" t="s">
        <v>189</v>
      </c>
      <c r="L288" s="76" t="s">
        <v>189</v>
      </c>
      <c r="M288" s="76" t="s">
        <v>189</v>
      </c>
      <c r="N288" s="76" t="s">
        <v>189</v>
      </c>
      <c r="O288" s="76" t="s">
        <v>189</v>
      </c>
      <c r="P288" s="77">
        <v>4868</v>
      </c>
      <c r="Q288" s="77" t="s">
        <v>189</v>
      </c>
      <c r="R288" s="77" t="s">
        <v>189</v>
      </c>
      <c r="S288" s="77" t="s">
        <v>189</v>
      </c>
      <c r="T288" s="77">
        <v>4868</v>
      </c>
      <c r="U288" s="78" t="s">
        <v>189</v>
      </c>
      <c r="V288" s="78" t="s">
        <v>189</v>
      </c>
      <c r="W288" s="78" t="s">
        <v>189</v>
      </c>
      <c r="X288" s="78" t="s">
        <v>189</v>
      </c>
      <c r="Y288" s="78" t="s">
        <v>189</v>
      </c>
      <c r="Z288" s="75">
        <v>3</v>
      </c>
      <c r="AA288" s="75" t="s">
        <v>189</v>
      </c>
      <c r="AB288" s="75" t="s">
        <v>189</v>
      </c>
      <c r="AC288" s="75" t="s">
        <v>189</v>
      </c>
      <c r="AD288" s="75">
        <v>3</v>
      </c>
      <c r="AE288" s="75">
        <v>1.3</v>
      </c>
      <c r="AF288" s="75" t="s">
        <v>189</v>
      </c>
      <c r="AG288" s="75" t="s">
        <v>189</v>
      </c>
      <c r="AH288" s="75" t="s">
        <v>189</v>
      </c>
      <c r="AI288" s="75">
        <v>1.3</v>
      </c>
      <c r="AJ288" s="77">
        <v>3</v>
      </c>
      <c r="AK288" s="77" t="s">
        <v>189</v>
      </c>
      <c r="AL288" s="77" t="s">
        <v>189</v>
      </c>
      <c r="AM288" s="77" t="s">
        <v>189</v>
      </c>
      <c r="AN288" s="77">
        <v>3</v>
      </c>
      <c r="AO288" s="77">
        <v>1.3</v>
      </c>
      <c r="AP288" s="77" t="s">
        <v>189</v>
      </c>
      <c r="AQ288" s="77" t="s">
        <v>189</v>
      </c>
      <c r="AR288" s="77" t="s">
        <v>189</v>
      </c>
      <c r="AS288" s="77">
        <v>1.3</v>
      </c>
      <c r="AT288" s="79">
        <v>15</v>
      </c>
      <c r="AU288" s="79" t="s">
        <v>189</v>
      </c>
      <c r="AV288" s="79" t="s">
        <v>189</v>
      </c>
      <c r="AW288" s="79" t="s">
        <v>189</v>
      </c>
      <c r="AX288" s="74" t="s">
        <v>170</v>
      </c>
    </row>
    <row r="289" spans="1:50" hidden="1" x14ac:dyDescent="0.25">
      <c r="A289" s="72">
        <v>2017</v>
      </c>
      <c r="B289" s="73">
        <v>12539</v>
      </c>
      <c r="C289" s="74" t="s">
        <v>586</v>
      </c>
      <c r="D289" s="74" t="s">
        <v>282</v>
      </c>
      <c r="E289" s="74" t="s">
        <v>275</v>
      </c>
      <c r="F289" s="75">
        <v>58</v>
      </c>
      <c r="G289" s="75">
        <v>79</v>
      </c>
      <c r="H289" s="75">
        <v>42.558</v>
      </c>
      <c r="I289" s="75">
        <v>0</v>
      </c>
      <c r="J289" s="75">
        <v>179.55799999999999</v>
      </c>
      <c r="K289" s="76">
        <v>2.1000000000000001E-2</v>
      </c>
      <c r="L289" s="76">
        <v>3.1E-2</v>
      </c>
      <c r="M289" s="76">
        <v>3.7999999999999999E-2</v>
      </c>
      <c r="N289" s="76">
        <v>0</v>
      </c>
      <c r="O289" s="76">
        <v>0.09</v>
      </c>
      <c r="P289" s="77">
        <v>870.12</v>
      </c>
      <c r="Q289" s="77">
        <v>658.72299999999996</v>
      </c>
      <c r="R289" s="77">
        <v>526.97799999999995</v>
      </c>
      <c r="S289" s="77">
        <v>0</v>
      </c>
      <c r="T289" s="77">
        <v>2055.8209999999999</v>
      </c>
      <c r="U289" s="78">
        <v>2.1000000000000001E-2</v>
      </c>
      <c r="V289" s="78">
        <v>3.1E-2</v>
      </c>
      <c r="W289" s="78">
        <v>3.7999999999999999E-2</v>
      </c>
      <c r="X289" s="78">
        <v>0</v>
      </c>
      <c r="Y289" s="78">
        <v>0.09</v>
      </c>
      <c r="Z289" s="75">
        <v>22.106999999999999</v>
      </c>
      <c r="AA289" s="75">
        <v>5.33</v>
      </c>
      <c r="AB289" s="75">
        <v>2.1</v>
      </c>
      <c r="AC289" s="75">
        <v>0</v>
      </c>
      <c r="AD289" s="75">
        <v>29.536999999999999</v>
      </c>
      <c r="AE289" s="75">
        <v>0</v>
      </c>
      <c r="AF289" s="75">
        <v>0</v>
      </c>
      <c r="AG289" s="75">
        <v>0</v>
      </c>
      <c r="AH289" s="75">
        <v>0</v>
      </c>
      <c r="AI289" s="75">
        <v>0</v>
      </c>
      <c r="AJ289" s="77">
        <v>22.106999999999999</v>
      </c>
      <c r="AK289" s="77">
        <v>5.33</v>
      </c>
      <c r="AL289" s="77">
        <v>2.1</v>
      </c>
      <c r="AM289" s="77">
        <v>0</v>
      </c>
      <c r="AN289" s="77">
        <v>29.536999999999999</v>
      </c>
      <c r="AO289" s="77">
        <v>0</v>
      </c>
      <c r="AP289" s="77">
        <v>0</v>
      </c>
      <c r="AQ289" s="77">
        <v>0</v>
      </c>
      <c r="AR289" s="77">
        <v>0</v>
      </c>
      <c r="AS289" s="77">
        <v>0</v>
      </c>
      <c r="AT289" s="79">
        <v>15</v>
      </c>
      <c r="AU289" s="79">
        <v>8.3379999999999992</v>
      </c>
      <c r="AV289" s="79">
        <v>30</v>
      </c>
      <c r="AW289" s="79">
        <v>0</v>
      </c>
      <c r="AX289" s="74" t="s">
        <v>170</v>
      </c>
    </row>
    <row r="290" spans="1:50" hidden="1" x14ac:dyDescent="0.25">
      <c r="A290" s="72">
        <v>2017</v>
      </c>
      <c r="B290" s="73">
        <v>12541</v>
      </c>
      <c r="C290" s="74" t="s">
        <v>587</v>
      </c>
      <c r="D290" s="74" t="s">
        <v>203</v>
      </c>
      <c r="E290" s="74" t="s">
        <v>204</v>
      </c>
      <c r="F290" s="75">
        <v>13.63</v>
      </c>
      <c r="G290" s="75">
        <v>332.16</v>
      </c>
      <c r="H290" s="75" t="s">
        <v>189</v>
      </c>
      <c r="I290" s="75" t="s">
        <v>189</v>
      </c>
      <c r="J290" s="75">
        <v>345.79</v>
      </c>
      <c r="K290" s="76">
        <v>0.01</v>
      </c>
      <c r="L290" s="76">
        <v>0.05</v>
      </c>
      <c r="M290" s="76" t="s">
        <v>189</v>
      </c>
      <c r="N290" s="76" t="s">
        <v>189</v>
      </c>
      <c r="O290" s="76">
        <v>0.06</v>
      </c>
      <c r="P290" s="77">
        <v>195</v>
      </c>
      <c r="Q290" s="77">
        <v>5296.07</v>
      </c>
      <c r="R290" s="77" t="s">
        <v>189</v>
      </c>
      <c r="S290" s="77" t="s">
        <v>189</v>
      </c>
      <c r="T290" s="77">
        <v>5491.07</v>
      </c>
      <c r="U290" s="78">
        <v>0.01</v>
      </c>
      <c r="V290" s="78">
        <v>0.05</v>
      </c>
      <c r="W290" s="78" t="s">
        <v>189</v>
      </c>
      <c r="X290" s="78" t="s">
        <v>189</v>
      </c>
      <c r="Y290" s="78">
        <v>0.06</v>
      </c>
      <c r="Z290" s="75">
        <v>3</v>
      </c>
      <c r="AA290" s="75">
        <v>23.85</v>
      </c>
      <c r="AB290" s="75" t="s">
        <v>189</v>
      </c>
      <c r="AC290" s="75" t="s">
        <v>189</v>
      </c>
      <c r="AD290" s="75">
        <v>26.85</v>
      </c>
      <c r="AE290" s="75">
        <v>0.21</v>
      </c>
      <c r="AF290" s="75">
        <v>5.13</v>
      </c>
      <c r="AG290" s="75" t="s">
        <v>189</v>
      </c>
      <c r="AH290" s="75" t="s">
        <v>189</v>
      </c>
      <c r="AI290" s="75">
        <v>5.34</v>
      </c>
      <c r="AJ290" s="77">
        <v>3</v>
      </c>
      <c r="AK290" s="77">
        <v>23.85</v>
      </c>
      <c r="AL290" s="77" t="s">
        <v>189</v>
      </c>
      <c r="AM290" s="77" t="s">
        <v>189</v>
      </c>
      <c r="AN290" s="77">
        <v>26.85</v>
      </c>
      <c r="AO290" s="77">
        <v>0.21</v>
      </c>
      <c r="AP290" s="77">
        <v>5.13</v>
      </c>
      <c r="AQ290" s="77" t="s">
        <v>189</v>
      </c>
      <c r="AR290" s="77" t="s">
        <v>189</v>
      </c>
      <c r="AS290" s="77">
        <v>5.34</v>
      </c>
      <c r="AT290" s="79">
        <v>14.3</v>
      </c>
      <c r="AU290" s="79">
        <v>15.94</v>
      </c>
      <c r="AV290" s="79" t="s">
        <v>189</v>
      </c>
      <c r="AW290" s="79" t="s">
        <v>189</v>
      </c>
      <c r="AX290" s="74" t="s">
        <v>170</v>
      </c>
    </row>
    <row r="291" spans="1:50" hidden="1" x14ac:dyDescent="0.25">
      <c r="A291" s="72">
        <v>2017</v>
      </c>
      <c r="B291" s="73">
        <v>12615</v>
      </c>
      <c r="C291" s="74" t="s">
        <v>588</v>
      </c>
      <c r="D291" s="74" t="s">
        <v>238</v>
      </c>
      <c r="E291" s="74" t="s">
        <v>239</v>
      </c>
      <c r="F291" s="75">
        <v>65</v>
      </c>
      <c r="G291" s="75">
        <v>473</v>
      </c>
      <c r="H291" s="75">
        <v>83</v>
      </c>
      <c r="I291" s="75" t="s">
        <v>189</v>
      </c>
      <c r="J291" s="75">
        <v>621</v>
      </c>
      <c r="K291" s="76">
        <v>1</v>
      </c>
      <c r="L291" s="76">
        <v>2</v>
      </c>
      <c r="M291" s="76">
        <v>2</v>
      </c>
      <c r="N291" s="76" t="s">
        <v>189</v>
      </c>
      <c r="O291" s="76">
        <v>5</v>
      </c>
      <c r="P291" s="77">
        <v>1365</v>
      </c>
      <c r="Q291" s="77">
        <v>4730</v>
      </c>
      <c r="R291" s="77">
        <v>83</v>
      </c>
      <c r="S291" s="77" t="s">
        <v>189</v>
      </c>
      <c r="T291" s="77">
        <v>6178</v>
      </c>
      <c r="U291" s="78">
        <v>1</v>
      </c>
      <c r="V291" s="78">
        <v>2</v>
      </c>
      <c r="W291" s="78">
        <v>2</v>
      </c>
      <c r="X291" s="78" t="s">
        <v>189</v>
      </c>
      <c r="Y291" s="78">
        <v>5</v>
      </c>
      <c r="Z291" s="75">
        <v>15</v>
      </c>
      <c r="AA291" s="75">
        <v>66</v>
      </c>
      <c r="AB291" s="75">
        <v>5</v>
      </c>
      <c r="AC291" s="75" t="s">
        <v>189</v>
      </c>
      <c r="AD291" s="75">
        <v>86</v>
      </c>
      <c r="AE291" s="75">
        <v>1</v>
      </c>
      <c r="AF291" s="75">
        <v>1</v>
      </c>
      <c r="AG291" s="75" t="s">
        <v>189</v>
      </c>
      <c r="AH291" s="75" t="s">
        <v>189</v>
      </c>
      <c r="AI291" s="75">
        <v>2</v>
      </c>
      <c r="AJ291" s="77">
        <v>15</v>
      </c>
      <c r="AK291" s="77">
        <v>66</v>
      </c>
      <c r="AL291" s="77">
        <v>5</v>
      </c>
      <c r="AM291" s="77" t="s">
        <v>189</v>
      </c>
      <c r="AN291" s="77">
        <v>86</v>
      </c>
      <c r="AO291" s="77">
        <v>1</v>
      </c>
      <c r="AP291" s="77">
        <v>1</v>
      </c>
      <c r="AQ291" s="77" t="s">
        <v>189</v>
      </c>
      <c r="AR291" s="77" t="s">
        <v>189</v>
      </c>
      <c r="AS291" s="77">
        <v>2</v>
      </c>
      <c r="AT291" s="79">
        <v>21</v>
      </c>
      <c r="AU291" s="79">
        <v>10</v>
      </c>
      <c r="AV291" s="79">
        <v>1</v>
      </c>
      <c r="AW291" s="79" t="s">
        <v>189</v>
      </c>
      <c r="AX291" s="74" t="s">
        <v>170</v>
      </c>
    </row>
    <row r="292" spans="1:50" hidden="1" x14ac:dyDescent="0.25">
      <c r="A292" s="72">
        <v>2017</v>
      </c>
      <c r="B292" s="73">
        <v>12626</v>
      </c>
      <c r="C292" s="74" t="s">
        <v>589</v>
      </c>
      <c r="D292" s="74" t="s">
        <v>282</v>
      </c>
      <c r="E292" s="74" t="s">
        <v>204</v>
      </c>
      <c r="F292" s="75" t="s">
        <v>189</v>
      </c>
      <c r="G292" s="75">
        <v>139.9</v>
      </c>
      <c r="H292" s="75" t="s">
        <v>189</v>
      </c>
      <c r="I292" s="75" t="s">
        <v>189</v>
      </c>
      <c r="J292" s="75">
        <v>139.9</v>
      </c>
      <c r="K292" s="76" t="s">
        <v>189</v>
      </c>
      <c r="L292" s="76">
        <v>0.02</v>
      </c>
      <c r="M292" s="76" t="s">
        <v>189</v>
      </c>
      <c r="N292" s="76" t="s">
        <v>189</v>
      </c>
      <c r="O292" s="76">
        <v>0.02</v>
      </c>
      <c r="P292" s="77" t="s">
        <v>189</v>
      </c>
      <c r="Q292" s="77">
        <v>1536.84</v>
      </c>
      <c r="R292" s="77" t="s">
        <v>189</v>
      </c>
      <c r="S292" s="77" t="s">
        <v>189</v>
      </c>
      <c r="T292" s="77">
        <v>1536.84</v>
      </c>
      <c r="U292" s="78" t="s">
        <v>189</v>
      </c>
      <c r="V292" s="78">
        <v>0.02</v>
      </c>
      <c r="W292" s="78" t="s">
        <v>189</v>
      </c>
      <c r="X292" s="78" t="s">
        <v>189</v>
      </c>
      <c r="Y292" s="78">
        <v>0.02</v>
      </c>
      <c r="Z292" s="75" t="s">
        <v>189</v>
      </c>
      <c r="AA292" s="75">
        <v>10.9</v>
      </c>
      <c r="AB292" s="75" t="s">
        <v>189</v>
      </c>
      <c r="AC292" s="75" t="s">
        <v>189</v>
      </c>
      <c r="AD292" s="75">
        <v>10.9</v>
      </c>
      <c r="AE292" s="75">
        <v>0.68600000000000005</v>
      </c>
      <c r="AF292" s="75">
        <v>1.9</v>
      </c>
      <c r="AG292" s="75" t="s">
        <v>189</v>
      </c>
      <c r="AH292" s="75" t="s">
        <v>189</v>
      </c>
      <c r="AI292" s="75">
        <v>2.5859999999999999</v>
      </c>
      <c r="AJ292" s="77" t="s">
        <v>189</v>
      </c>
      <c r="AK292" s="77">
        <v>10.9</v>
      </c>
      <c r="AL292" s="77" t="s">
        <v>189</v>
      </c>
      <c r="AM292" s="77" t="s">
        <v>189</v>
      </c>
      <c r="AN292" s="77">
        <v>10.9</v>
      </c>
      <c r="AO292" s="77">
        <v>0.68600000000000005</v>
      </c>
      <c r="AP292" s="77">
        <v>1.9</v>
      </c>
      <c r="AQ292" s="77" t="s">
        <v>189</v>
      </c>
      <c r="AR292" s="77" t="s">
        <v>189</v>
      </c>
      <c r="AS292" s="77">
        <v>2.5859999999999999</v>
      </c>
      <c r="AT292" s="79" t="s">
        <v>189</v>
      </c>
      <c r="AU292" s="79">
        <v>21.95</v>
      </c>
      <c r="AV292" s="79" t="s">
        <v>189</v>
      </c>
      <c r="AW292" s="79" t="s">
        <v>189</v>
      </c>
      <c r="AX292" s="74" t="s">
        <v>590</v>
      </c>
    </row>
    <row r="293" spans="1:50" hidden="1" x14ac:dyDescent="0.25">
      <c r="A293" s="72">
        <v>2017</v>
      </c>
      <c r="B293" s="73">
        <v>12647</v>
      </c>
      <c r="C293" s="74" t="s">
        <v>591</v>
      </c>
      <c r="D293" s="74" t="s">
        <v>191</v>
      </c>
      <c r="E293" s="74" t="s">
        <v>192</v>
      </c>
      <c r="F293" s="75">
        <v>10021</v>
      </c>
      <c r="G293" s="75">
        <v>55477</v>
      </c>
      <c r="H293" s="75" t="s">
        <v>189</v>
      </c>
      <c r="I293" s="75" t="s">
        <v>189</v>
      </c>
      <c r="J293" s="75">
        <v>65498</v>
      </c>
      <c r="K293" s="76">
        <v>1.8</v>
      </c>
      <c r="L293" s="76">
        <v>5.7</v>
      </c>
      <c r="M293" s="76" t="s">
        <v>189</v>
      </c>
      <c r="N293" s="76" t="s">
        <v>189</v>
      </c>
      <c r="O293" s="76">
        <v>7.5</v>
      </c>
      <c r="P293" s="77">
        <v>160152</v>
      </c>
      <c r="Q293" s="77">
        <v>719361</v>
      </c>
      <c r="R293" s="77" t="s">
        <v>189</v>
      </c>
      <c r="S293" s="77" t="s">
        <v>189</v>
      </c>
      <c r="T293" s="77">
        <v>879513</v>
      </c>
      <c r="U293" s="78">
        <v>1.4</v>
      </c>
      <c r="V293" s="78">
        <v>4.7</v>
      </c>
      <c r="W293" s="78" t="s">
        <v>189</v>
      </c>
      <c r="X293" s="78" t="s">
        <v>189</v>
      </c>
      <c r="Y293" s="78">
        <v>6.1</v>
      </c>
      <c r="Z293" s="75">
        <v>1151.8499999999999</v>
      </c>
      <c r="AA293" s="75">
        <v>2475.4499999999998</v>
      </c>
      <c r="AB293" s="75" t="s">
        <v>189</v>
      </c>
      <c r="AC293" s="75" t="s">
        <v>189</v>
      </c>
      <c r="AD293" s="75">
        <v>3627.3</v>
      </c>
      <c r="AE293" s="75">
        <v>1463.56</v>
      </c>
      <c r="AF293" s="75">
        <v>3038.48</v>
      </c>
      <c r="AG293" s="75" t="s">
        <v>189</v>
      </c>
      <c r="AH293" s="75" t="s">
        <v>189</v>
      </c>
      <c r="AI293" s="75">
        <v>4502.04</v>
      </c>
      <c r="AJ293" s="77">
        <v>1151.8499999999999</v>
      </c>
      <c r="AK293" s="77">
        <v>2475.4499999999998</v>
      </c>
      <c r="AL293" s="77" t="s">
        <v>189</v>
      </c>
      <c r="AM293" s="77" t="s">
        <v>189</v>
      </c>
      <c r="AN293" s="77">
        <v>3627.3</v>
      </c>
      <c r="AO293" s="77">
        <v>1463.56</v>
      </c>
      <c r="AP293" s="77">
        <v>3038.48</v>
      </c>
      <c r="AQ293" s="77" t="s">
        <v>189</v>
      </c>
      <c r="AR293" s="77" t="s">
        <v>189</v>
      </c>
      <c r="AS293" s="77">
        <v>4502.04</v>
      </c>
      <c r="AT293" s="79">
        <v>16</v>
      </c>
      <c r="AU293" s="79">
        <v>13</v>
      </c>
      <c r="AV293" s="79" t="s">
        <v>189</v>
      </c>
      <c r="AW293" s="79" t="s">
        <v>189</v>
      </c>
      <c r="AX293" s="74" t="s">
        <v>170</v>
      </c>
    </row>
    <row r="294" spans="1:50" hidden="1" x14ac:dyDescent="0.25">
      <c r="A294" s="72">
        <v>2017</v>
      </c>
      <c r="B294" s="73">
        <v>12660</v>
      </c>
      <c r="C294" s="74" t="s">
        <v>592</v>
      </c>
      <c r="D294" s="74" t="s">
        <v>321</v>
      </c>
      <c r="E294" s="74" t="s">
        <v>213</v>
      </c>
      <c r="F294" s="75">
        <v>60</v>
      </c>
      <c r="G294" s="75">
        <v>53</v>
      </c>
      <c r="H294" s="75">
        <v>9</v>
      </c>
      <c r="I294" s="75" t="s">
        <v>189</v>
      </c>
      <c r="J294" s="75">
        <v>122</v>
      </c>
      <c r="K294" s="76">
        <v>6.0000000000000001E-3</v>
      </c>
      <c r="L294" s="76">
        <v>1.7000000000000001E-2</v>
      </c>
      <c r="M294" s="76">
        <v>1E-3</v>
      </c>
      <c r="N294" s="76" t="s">
        <v>189</v>
      </c>
      <c r="O294" s="76">
        <v>2.4E-2</v>
      </c>
      <c r="P294" s="77">
        <v>322</v>
      </c>
      <c r="Q294" s="77">
        <v>795</v>
      </c>
      <c r="R294" s="77">
        <v>74</v>
      </c>
      <c r="S294" s="77" t="s">
        <v>189</v>
      </c>
      <c r="T294" s="77">
        <v>1191</v>
      </c>
      <c r="U294" s="78">
        <v>6.0000000000000001E-3</v>
      </c>
      <c r="V294" s="78">
        <v>1.7000000000000001E-2</v>
      </c>
      <c r="W294" s="78">
        <v>1E-3</v>
      </c>
      <c r="X294" s="78" t="s">
        <v>189</v>
      </c>
      <c r="Y294" s="78">
        <v>2.4E-2</v>
      </c>
      <c r="Z294" s="75">
        <v>4</v>
      </c>
      <c r="AA294" s="75">
        <v>4</v>
      </c>
      <c r="AB294" s="75">
        <v>0</v>
      </c>
      <c r="AC294" s="75" t="s">
        <v>189</v>
      </c>
      <c r="AD294" s="75">
        <v>8</v>
      </c>
      <c r="AE294" s="75">
        <v>24</v>
      </c>
      <c r="AF294" s="75">
        <v>7</v>
      </c>
      <c r="AG294" s="75">
        <v>1</v>
      </c>
      <c r="AH294" s="75" t="s">
        <v>189</v>
      </c>
      <c r="AI294" s="75">
        <v>32</v>
      </c>
      <c r="AJ294" s="77">
        <v>4</v>
      </c>
      <c r="AK294" s="77">
        <v>4</v>
      </c>
      <c r="AL294" s="77">
        <v>0</v>
      </c>
      <c r="AM294" s="77" t="s">
        <v>189</v>
      </c>
      <c r="AN294" s="77">
        <v>8</v>
      </c>
      <c r="AO294" s="77">
        <v>24</v>
      </c>
      <c r="AP294" s="77">
        <v>7</v>
      </c>
      <c r="AQ294" s="77">
        <v>1</v>
      </c>
      <c r="AR294" s="77" t="s">
        <v>189</v>
      </c>
      <c r="AS294" s="77">
        <v>32</v>
      </c>
      <c r="AT294" s="79">
        <v>5</v>
      </c>
      <c r="AU294" s="79">
        <v>15</v>
      </c>
      <c r="AV294" s="79">
        <v>8</v>
      </c>
      <c r="AW294" s="79" t="s">
        <v>189</v>
      </c>
      <c r="AX294" s="74" t="s">
        <v>170</v>
      </c>
    </row>
    <row r="295" spans="1:50" hidden="1" x14ac:dyDescent="0.25">
      <c r="A295" s="72">
        <v>2017</v>
      </c>
      <c r="B295" s="73">
        <v>12685</v>
      </c>
      <c r="C295" s="74" t="s">
        <v>593</v>
      </c>
      <c r="D295" s="74" t="s">
        <v>334</v>
      </c>
      <c r="E295" s="74" t="s">
        <v>192</v>
      </c>
      <c r="F295" s="75">
        <v>12108.4</v>
      </c>
      <c r="G295" s="75">
        <v>14185.66</v>
      </c>
      <c r="H295" s="75" t="s">
        <v>189</v>
      </c>
      <c r="I295" s="75" t="s">
        <v>189</v>
      </c>
      <c r="J295" s="75">
        <v>26294.06</v>
      </c>
      <c r="K295" s="76">
        <v>2.4990000000000001</v>
      </c>
      <c r="L295" s="76">
        <v>2.6040000000000001</v>
      </c>
      <c r="M295" s="76" t="s">
        <v>189</v>
      </c>
      <c r="N295" s="76" t="s">
        <v>189</v>
      </c>
      <c r="O295" s="76">
        <v>5.1029999999999998</v>
      </c>
      <c r="P295" s="77">
        <v>101511.91</v>
      </c>
      <c r="Q295" s="77">
        <v>205303.59</v>
      </c>
      <c r="R295" s="77" t="s">
        <v>189</v>
      </c>
      <c r="S295" s="77" t="s">
        <v>189</v>
      </c>
      <c r="T295" s="77">
        <v>306815.5</v>
      </c>
      <c r="U295" s="78">
        <v>2.4990000000000001</v>
      </c>
      <c r="V295" s="78">
        <v>2.6040000000000001</v>
      </c>
      <c r="W295" s="78" t="s">
        <v>189</v>
      </c>
      <c r="X295" s="78" t="s">
        <v>189</v>
      </c>
      <c r="Y295" s="78">
        <v>5.1029999999999998</v>
      </c>
      <c r="Z295" s="75">
        <v>1862.742</v>
      </c>
      <c r="AA295" s="75">
        <v>1343.2270000000001</v>
      </c>
      <c r="AB295" s="75" t="s">
        <v>189</v>
      </c>
      <c r="AC295" s="75" t="s">
        <v>189</v>
      </c>
      <c r="AD295" s="75">
        <v>3205.9690000000001</v>
      </c>
      <c r="AE295" s="75">
        <v>1890.3710000000001</v>
      </c>
      <c r="AF295" s="75">
        <v>1600.385</v>
      </c>
      <c r="AG295" s="75" t="s">
        <v>189</v>
      </c>
      <c r="AH295" s="75" t="s">
        <v>189</v>
      </c>
      <c r="AI295" s="75">
        <v>3490.7559999999999</v>
      </c>
      <c r="AJ295" s="77">
        <v>1862.742</v>
      </c>
      <c r="AK295" s="77">
        <v>1343.2270000000001</v>
      </c>
      <c r="AL295" s="77" t="s">
        <v>189</v>
      </c>
      <c r="AM295" s="77" t="s">
        <v>189</v>
      </c>
      <c r="AN295" s="77">
        <v>3205.9690000000001</v>
      </c>
      <c r="AO295" s="77">
        <v>1890.3710000000001</v>
      </c>
      <c r="AP295" s="77">
        <v>1600.385</v>
      </c>
      <c r="AQ295" s="77" t="s">
        <v>189</v>
      </c>
      <c r="AR295" s="77" t="s">
        <v>189</v>
      </c>
      <c r="AS295" s="77">
        <v>3490.7559999999999</v>
      </c>
      <c r="AT295" s="79">
        <v>17.247</v>
      </c>
      <c r="AU295" s="79">
        <v>14.473000000000001</v>
      </c>
      <c r="AV295" s="79" t="s">
        <v>189</v>
      </c>
      <c r="AW295" s="79" t="s">
        <v>189</v>
      </c>
      <c r="AX295" s="74" t="s">
        <v>594</v>
      </c>
    </row>
    <row r="296" spans="1:50" hidden="1" x14ac:dyDescent="0.25">
      <c r="A296" s="72">
        <v>2017</v>
      </c>
      <c r="B296" s="73">
        <v>12686</v>
      </c>
      <c r="C296" s="74" t="s">
        <v>595</v>
      </c>
      <c r="D296" s="74" t="s">
        <v>334</v>
      </c>
      <c r="E296" s="74" t="s">
        <v>197</v>
      </c>
      <c r="F296" s="75">
        <v>7187.49</v>
      </c>
      <c r="G296" s="75">
        <v>8318.25</v>
      </c>
      <c r="H296" s="75">
        <v>2827.51</v>
      </c>
      <c r="I296" s="75">
        <v>0</v>
      </c>
      <c r="J296" s="75">
        <v>18333.25</v>
      </c>
      <c r="K296" s="76">
        <v>2.77</v>
      </c>
      <c r="L296" s="76">
        <v>1.23</v>
      </c>
      <c r="M296" s="76">
        <v>0.44</v>
      </c>
      <c r="N296" s="76">
        <v>0</v>
      </c>
      <c r="O296" s="76">
        <v>4.4400000000000004</v>
      </c>
      <c r="P296" s="77">
        <v>59378.62</v>
      </c>
      <c r="Q296" s="77">
        <v>127345.59</v>
      </c>
      <c r="R296" s="77">
        <v>42412.65</v>
      </c>
      <c r="S296" s="77">
        <v>0</v>
      </c>
      <c r="T296" s="77">
        <v>229136.86</v>
      </c>
      <c r="U296" s="78">
        <v>2.77</v>
      </c>
      <c r="V296" s="78">
        <v>1.23</v>
      </c>
      <c r="W296" s="78">
        <v>0.44</v>
      </c>
      <c r="X296" s="78">
        <v>0</v>
      </c>
      <c r="Y296" s="78">
        <v>4.4400000000000004</v>
      </c>
      <c r="Z296" s="75">
        <v>1180.6099999999999</v>
      </c>
      <c r="AA296" s="75">
        <v>827.53</v>
      </c>
      <c r="AB296" s="75">
        <v>91.03</v>
      </c>
      <c r="AC296" s="75">
        <v>0</v>
      </c>
      <c r="AD296" s="75">
        <v>2099.17</v>
      </c>
      <c r="AE296" s="75">
        <v>695.1</v>
      </c>
      <c r="AF296" s="75">
        <v>57.33</v>
      </c>
      <c r="AG296" s="75">
        <v>4.8499999999999996</v>
      </c>
      <c r="AH296" s="75">
        <v>0</v>
      </c>
      <c r="AI296" s="75">
        <v>757.28</v>
      </c>
      <c r="AJ296" s="77">
        <v>1180.6099999999999</v>
      </c>
      <c r="AK296" s="77">
        <v>827.53</v>
      </c>
      <c r="AL296" s="77">
        <v>91.03</v>
      </c>
      <c r="AM296" s="77">
        <v>0</v>
      </c>
      <c r="AN296" s="77">
        <v>2099.17</v>
      </c>
      <c r="AO296" s="77">
        <v>695.1</v>
      </c>
      <c r="AP296" s="77">
        <v>57.33</v>
      </c>
      <c r="AQ296" s="77">
        <v>4.8499999999999996</v>
      </c>
      <c r="AR296" s="77">
        <v>0</v>
      </c>
      <c r="AS296" s="77">
        <v>757.28</v>
      </c>
      <c r="AT296" s="79">
        <v>8.26</v>
      </c>
      <c r="AU296" s="79">
        <v>15.31</v>
      </c>
      <c r="AV296" s="79">
        <v>21.17</v>
      </c>
      <c r="AW296" s="79">
        <v>0</v>
      </c>
      <c r="AX296" s="74" t="s">
        <v>170</v>
      </c>
    </row>
    <row r="297" spans="1:50" hidden="1" x14ac:dyDescent="0.25">
      <c r="A297" s="72">
        <v>2017</v>
      </c>
      <c r="B297" s="73">
        <v>12692</v>
      </c>
      <c r="C297" s="74" t="s">
        <v>596</v>
      </c>
      <c r="D297" s="74" t="s">
        <v>411</v>
      </c>
      <c r="E297" s="74" t="s">
        <v>239</v>
      </c>
      <c r="F297" s="75">
        <v>369</v>
      </c>
      <c r="G297" s="75">
        <v>247</v>
      </c>
      <c r="H297" s="75">
        <v>454</v>
      </c>
      <c r="I297" s="75">
        <v>0</v>
      </c>
      <c r="J297" s="75">
        <v>1070</v>
      </c>
      <c r="K297" s="76">
        <v>0</v>
      </c>
      <c r="L297" s="76">
        <v>0</v>
      </c>
      <c r="M297" s="76">
        <v>0</v>
      </c>
      <c r="N297" s="76">
        <v>0</v>
      </c>
      <c r="O297" s="76">
        <v>0</v>
      </c>
      <c r="P297" s="77">
        <v>9809</v>
      </c>
      <c r="Q297" s="77">
        <v>2551</v>
      </c>
      <c r="R297" s="77">
        <v>4942</v>
      </c>
      <c r="S297" s="77">
        <v>0</v>
      </c>
      <c r="T297" s="77">
        <v>17302</v>
      </c>
      <c r="U297" s="78">
        <v>0</v>
      </c>
      <c r="V297" s="78">
        <v>0</v>
      </c>
      <c r="W297" s="78">
        <v>0</v>
      </c>
      <c r="X297" s="78">
        <v>0</v>
      </c>
      <c r="Y297" s="78">
        <v>0</v>
      </c>
      <c r="Z297" s="75">
        <v>95</v>
      </c>
      <c r="AA297" s="75">
        <v>61</v>
      </c>
      <c r="AB297" s="75">
        <v>114</v>
      </c>
      <c r="AC297" s="75">
        <v>0</v>
      </c>
      <c r="AD297" s="75">
        <v>270</v>
      </c>
      <c r="AE297" s="75">
        <v>13</v>
      </c>
      <c r="AF297" s="75">
        <v>8</v>
      </c>
      <c r="AG297" s="75">
        <v>15</v>
      </c>
      <c r="AH297" s="75">
        <v>0</v>
      </c>
      <c r="AI297" s="75">
        <v>36</v>
      </c>
      <c r="AJ297" s="77">
        <v>95</v>
      </c>
      <c r="AK297" s="77">
        <v>61</v>
      </c>
      <c r="AL297" s="77">
        <v>114</v>
      </c>
      <c r="AM297" s="77">
        <v>0</v>
      </c>
      <c r="AN297" s="77">
        <v>270</v>
      </c>
      <c r="AO297" s="77">
        <v>13</v>
      </c>
      <c r="AP297" s="77">
        <v>8</v>
      </c>
      <c r="AQ297" s="77">
        <v>15</v>
      </c>
      <c r="AR297" s="77">
        <v>0</v>
      </c>
      <c r="AS297" s="77">
        <v>36</v>
      </c>
      <c r="AT297" s="79">
        <v>13.497999999999999</v>
      </c>
      <c r="AU297" s="79">
        <v>12</v>
      </c>
      <c r="AV297" s="79">
        <v>5.109</v>
      </c>
      <c r="AW297" s="79">
        <v>0</v>
      </c>
      <c r="AX297" s="74" t="s">
        <v>170</v>
      </c>
    </row>
    <row r="298" spans="1:50" hidden="1" x14ac:dyDescent="0.25">
      <c r="A298" s="72">
        <v>2017</v>
      </c>
      <c r="B298" s="73">
        <v>12698</v>
      </c>
      <c r="C298" s="74" t="s">
        <v>597</v>
      </c>
      <c r="D298" s="74" t="s">
        <v>223</v>
      </c>
      <c r="E298" s="74" t="s">
        <v>204</v>
      </c>
      <c r="F298" s="75">
        <v>50312.837</v>
      </c>
      <c r="G298" s="75">
        <v>95182.936000000002</v>
      </c>
      <c r="H298" s="75">
        <v>0</v>
      </c>
      <c r="I298" s="75">
        <v>0</v>
      </c>
      <c r="J298" s="75">
        <v>145495.77299999999</v>
      </c>
      <c r="K298" s="76">
        <v>9.9109999999999996</v>
      </c>
      <c r="L298" s="76">
        <v>16.077999999999999</v>
      </c>
      <c r="M298" s="76">
        <v>0</v>
      </c>
      <c r="N298" s="76">
        <v>0</v>
      </c>
      <c r="O298" s="76">
        <v>25.989000000000001</v>
      </c>
      <c r="P298" s="77">
        <v>503995.52</v>
      </c>
      <c r="Q298" s="77">
        <v>1257518.642</v>
      </c>
      <c r="R298" s="77">
        <v>0</v>
      </c>
      <c r="S298" s="77">
        <v>0</v>
      </c>
      <c r="T298" s="77">
        <v>1761514.162</v>
      </c>
      <c r="U298" s="78">
        <v>9.9109999999999996</v>
      </c>
      <c r="V298" s="78">
        <v>16.077999999999999</v>
      </c>
      <c r="W298" s="78">
        <v>0</v>
      </c>
      <c r="X298" s="78">
        <v>0</v>
      </c>
      <c r="Y298" s="78">
        <v>25.989000000000001</v>
      </c>
      <c r="Z298" s="75">
        <v>2782.14</v>
      </c>
      <c r="AA298" s="75">
        <v>8585.5</v>
      </c>
      <c r="AB298" s="75">
        <v>0</v>
      </c>
      <c r="AC298" s="75">
        <v>0</v>
      </c>
      <c r="AD298" s="75">
        <v>11367.64</v>
      </c>
      <c r="AE298" s="75">
        <v>3774.38</v>
      </c>
      <c r="AF298" s="75">
        <v>3589.71</v>
      </c>
      <c r="AG298" s="75">
        <v>0</v>
      </c>
      <c r="AH298" s="75">
        <v>0</v>
      </c>
      <c r="AI298" s="75">
        <v>7364.09</v>
      </c>
      <c r="AJ298" s="77">
        <v>2782.14</v>
      </c>
      <c r="AK298" s="77">
        <v>8585.5</v>
      </c>
      <c r="AL298" s="77">
        <v>0</v>
      </c>
      <c r="AM298" s="77">
        <v>0</v>
      </c>
      <c r="AN298" s="77">
        <v>11367.64</v>
      </c>
      <c r="AO298" s="77">
        <v>3774.38</v>
      </c>
      <c r="AP298" s="77">
        <v>3589.71</v>
      </c>
      <c r="AQ298" s="77">
        <v>0</v>
      </c>
      <c r="AR298" s="77">
        <v>0</v>
      </c>
      <c r="AS298" s="77">
        <v>7364.09</v>
      </c>
      <c r="AT298" s="79">
        <v>10</v>
      </c>
      <c r="AU298" s="79">
        <v>13.2</v>
      </c>
      <c r="AV298" s="79">
        <v>0</v>
      </c>
      <c r="AW298" s="79">
        <v>0</v>
      </c>
      <c r="AX298" s="74" t="s">
        <v>515</v>
      </c>
    </row>
    <row r="299" spans="1:50" hidden="1" x14ac:dyDescent="0.25">
      <c r="A299" s="72">
        <v>2017</v>
      </c>
      <c r="B299" s="73">
        <v>12745</v>
      </c>
      <c r="C299" s="74" t="s">
        <v>598</v>
      </c>
      <c r="D299" s="74" t="s">
        <v>199</v>
      </c>
      <c r="E299" s="74" t="s">
        <v>599</v>
      </c>
      <c r="F299" s="75">
        <v>752.6</v>
      </c>
      <c r="G299" s="75">
        <v>3138.8</v>
      </c>
      <c r="H299" s="75">
        <v>7075.9</v>
      </c>
      <c r="I299" s="75">
        <v>0</v>
      </c>
      <c r="J299" s="75">
        <v>10967.3</v>
      </c>
      <c r="K299" s="76">
        <v>0.3</v>
      </c>
      <c r="L299" s="76">
        <v>0.6</v>
      </c>
      <c r="M299" s="76">
        <v>1</v>
      </c>
      <c r="N299" s="76">
        <v>0</v>
      </c>
      <c r="O299" s="76">
        <v>1.9</v>
      </c>
      <c r="P299" s="77">
        <v>8799.6</v>
      </c>
      <c r="Q299" s="77">
        <v>41724.199999999997</v>
      </c>
      <c r="R299" s="77">
        <v>99990.1</v>
      </c>
      <c r="S299" s="77">
        <v>0</v>
      </c>
      <c r="T299" s="77">
        <v>150513.9</v>
      </c>
      <c r="U299" s="78">
        <v>0.3</v>
      </c>
      <c r="V299" s="78">
        <v>0.6</v>
      </c>
      <c r="W299" s="78">
        <v>1</v>
      </c>
      <c r="X299" s="78">
        <v>0</v>
      </c>
      <c r="Y299" s="78">
        <v>1.9</v>
      </c>
      <c r="Z299" s="75">
        <v>658.5</v>
      </c>
      <c r="AA299" s="75">
        <v>503.6</v>
      </c>
      <c r="AB299" s="75">
        <v>299.7</v>
      </c>
      <c r="AC299" s="75">
        <v>0</v>
      </c>
      <c r="AD299" s="75">
        <v>1461.8</v>
      </c>
      <c r="AE299" s="75">
        <v>637.6</v>
      </c>
      <c r="AF299" s="75">
        <v>383.1</v>
      </c>
      <c r="AG299" s="75">
        <v>366.4</v>
      </c>
      <c r="AH299" s="75">
        <v>0</v>
      </c>
      <c r="AI299" s="75">
        <v>1387.1</v>
      </c>
      <c r="AJ299" s="77">
        <v>658.5</v>
      </c>
      <c r="AK299" s="77">
        <v>503.6</v>
      </c>
      <c r="AL299" s="77">
        <v>299.7</v>
      </c>
      <c r="AM299" s="77">
        <v>0</v>
      </c>
      <c r="AN299" s="77">
        <v>1461.8</v>
      </c>
      <c r="AO299" s="77">
        <v>637.6</v>
      </c>
      <c r="AP299" s="77">
        <v>383.1</v>
      </c>
      <c r="AQ299" s="77">
        <v>366.4</v>
      </c>
      <c r="AR299" s="77">
        <v>0</v>
      </c>
      <c r="AS299" s="77">
        <v>1387.1</v>
      </c>
      <c r="AT299" s="79">
        <v>11.7</v>
      </c>
      <c r="AU299" s="79">
        <v>13.3</v>
      </c>
      <c r="AV299" s="79">
        <v>14.1</v>
      </c>
      <c r="AW299" s="79">
        <v>0</v>
      </c>
      <c r="AX299" s="74" t="s">
        <v>170</v>
      </c>
    </row>
    <row r="300" spans="1:50" hidden="1" x14ac:dyDescent="0.25">
      <c r="A300" s="72">
        <v>2017</v>
      </c>
      <c r="B300" s="73">
        <v>12789</v>
      </c>
      <c r="C300" s="74" t="s">
        <v>600</v>
      </c>
      <c r="D300" s="74" t="s">
        <v>238</v>
      </c>
      <c r="E300" s="74" t="s">
        <v>239</v>
      </c>
      <c r="F300" s="75">
        <v>306</v>
      </c>
      <c r="G300" s="75">
        <v>210</v>
      </c>
      <c r="H300" s="75" t="s">
        <v>189</v>
      </c>
      <c r="I300" s="75" t="s">
        <v>189</v>
      </c>
      <c r="J300" s="75">
        <v>516</v>
      </c>
      <c r="K300" s="76" t="s">
        <v>189</v>
      </c>
      <c r="L300" s="76" t="s">
        <v>189</v>
      </c>
      <c r="M300" s="76" t="s">
        <v>189</v>
      </c>
      <c r="N300" s="76" t="s">
        <v>189</v>
      </c>
      <c r="O300" s="76" t="s">
        <v>189</v>
      </c>
      <c r="P300" s="77">
        <v>6120</v>
      </c>
      <c r="Q300" s="77">
        <v>4200</v>
      </c>
      <c r="R300" s="77" t="s">
        <v>189</v>
      </c>
      <c r="S300" s="77" t="s">
        <v>189</v>
      </c>
      <c r="T300" s="77">
        <v>10320</v>
      </c>
      <c r="U300" s="78" t="s">
        <v>189</v>
      </c>
      <c r="V300" s="78" t="s">
        <v>189</v>
      </c>
      <c r="W300" s="78" t="s">
        <v>189</v>
      </c>
      <c r="X300" s="78" t="s">
        <v>189</v>
      </c>
      <c r="Y300" s="78" t="s">
        <v>189</v>
      </c>
      <c r="Z300" s="75">
        <v>138</v>
      </c>
      <c r="AA300" s="75">
        <v>25.5</v>
      </c>
      <c r="AB300" s="75" t="s">
        <v>189</v>
      </c>
      <c r="AC300" s="75" t="s">
        <v>189</v>
      </c>
      <c r="AD300" s="75">
        <v>163.5</v>
      </c>
      <c r="AE300" s="75">
        <v>12.5</v>
      </c>
      <c r="AF300" s="75">
        <v>12.5</v>
      </c>
      <c r="AG300" s="75" t="s">
        <v>189</v>
      </c>
      <c r="AH300" s="75" t="s">
        <v>189</v>
      </c>
      <c r="AI300" s="75">
        <v>25</v>
      </c>
      <c r="AJ300" s="77">
        <v>138</v>
      </c>
      <c r="AK300" s="77">
        <v>25.5</v>
      </c>
      <c r="AL300" s="77" t="s">
        <v>189</v>
      </c>
      <c r="AM300" s="77" t="s">
        <v>189</v>
      </c>
      <c r="AN300" s="77">
        <v>163.5</v>
      </c>
      <c r="AO300" s="77">
        <v>12.5</v>
      </c>
      <c r="AP300" s="77">
        <v>12.5</v>
      </c>
      <c r="AQ300" s="77" t="s">
        <v>189</v>
      </c>
      <c r="AR300" s="77" t="s">
        <v>189</v>
      </c>
      <c r="AS300" s="77">
        <v>25</v>
      </c>
      <c r="AT300" s="79">
        <v>20</v>
      </c>
      <c r="AU300" s="79">
        <v>20</v>
      </c>
      <c r="AV300" s="79" t="s">
        <v>189</v>
      </c>
      <c r="AW300" s="79" t="s">
        <v>189</v>
      </c>
      <c r="AX300" s="74" t="s">
        <v>601</v>
      </c>
    </row>
    <row r="301" spans="1:50" hidden="1" x14ac:dyDescent="0.25">
      <c r="A301" s="72">
        <v>2017</v>
      </c>
      <c r="B301" s="73">
        <v>12796</v>
      </c>
      <c r="C301" s="74" t="s">
        <v>602</v>
      </c>
      <c r="D301" s="74" t="s">
        <v>214</v>
      </c>
      <c r="E301" s="74" t="s">
        <v>213</v>
      </c>
      <c r="F301" s="75">
        <v>22449</v>
      </c>
      <c r="G301" s="75">
        <v>6087</v>
      </c>
      <c r="H301" s="75">
        <v>0</v>
      </c>
      <c r="I301" s="75">
        <v>0</v>
      </c>
      <c r="J301" s="75">
        <v>28536</v>
      </c>
      <c r="K301" s="76">
        <v>2.64</v>
      </c>
      <c r="L301" s="76">
        <v>0.99</v>
      </c>
      <c r="M301" s="76">
        <v>0</v>
      </c>
      <c r="N301" s="76">
        <v>0</v>
      </c>
      <c r="O301" s="76">
        <v>3.63</v>
      </c>
      <c r="P301" s="77">
        <v>170456.95699999999</v>
      </c>
      <c r="Q301" s="77">
        <v>73210.967999999993</v>
      </c>
      <c r="R301" s="77">
        <v>0</v>
      </c>
      <c r="S301" s="77">
        <v>0</v>
      </c>
      <c r="T301" s="77">
        <v>243667.92499999999</v>
      </c>
      <c r="U301" s="78">
        <v>2.64</v>
      </c>
      <c r="V301" s="78">
        <v>1</v>
      </c>
      <c r="W301" s="78">
        <v>0</v>
      </c>
      <c r="X301" s="78">
        <v>0</v>
      </c>
      <c r="Y301" s="78">
        <v>3.64</v>
      </c>
      <c r="Z301" s="75">
        <v>2062.3330000000001</v>
      </c>
      <c r="AA301" s="75">
        <v>253.55</v>
      </c>
      <c r="AB301" s="75">
        <v>0</v>
      </c>
      <c r="AC301" s="75">
        <v>0</v>
      </c>
      <c r="AD301" s="75">
        <v>2315.8829999999998</v>
      </c>
      <c r="AE301" s="75">
        <v>943.91</v>
      </c>
      <c r="AF301" s="75">
        <v>511.39600000000002</v>
      </c>
      <c r="AG301" s="75">
        <v>0</v>
      </c>
      <c r="AH301" s="75">
        <v>0</v>
      </c>
      <c r="AI301" s="75">
        <v>1455.306</v>
      </c>
      <c r="AJ301" s="77">
        <v>2062.3330000000001</v>
      </c>
      <c r="AK301" s="77">
        <v>253.55</v>
      </c>
      <c r="AL301" s="77">
        <v>0</v>
      </c>
      <c r="AM301" s="77">
        <v>0</v>
      </c>
      <c r="AN301" s="77">
        <v>2315.8829999999998</v>
      </c>
      <c r="AO301" s="77">
        <v>943.91</v>
      </c>
      <c r="AP301" s="77">
        <v>511.39600000000002</v>
      </c>
      <c r="AQ301" s="77">
        <v>0</v>
      </c>
      <c r="AR301" s="77">
        <v>0</v>
      </c>
      <c r="AS301" s="77">
        <v>1455.306</v>
      </c>
      <c r="AT301" s="79">
        <v>7.593</v>
      </c>
      <c r="AU301" s="79">
        <v>12.391999999999999</v>
      </c>
      <c r="AV301" s="79">
        <v>11.506</v>
      </c>
      <c r="AW301" s="79">
        <v>0</v>
      </c>
      <c r="AX301" s="74" t="s">
        <v>603</v>
      </c>
    </row>
    <row r="302" spans="1:50" hidden="1" x14ac:dyDescent="0.25">
      <c r="A302" s="72">
        <v>2017</v>
      </c>
      <c r="B302" s="73">
        <v>12803</v>
      </c>
      <c r="C302" s="74" t="s">
        <v>604</v>
      </c>
      <c r="D302" s="74" t="s">
        <v>346</v>
      </c>
      <c r="E302" s="74" t="s">
        <v>192</v>
      </c>
      <c r="F302" s="75">
        <v>235</v>
      </c>
      <c r="G302" s="75" t="s">
        <v>189</v>
      </c>
      <c r="H302" s="75" t="s">
        <v>189</v>
      </c>
      <c r="I302" s="75" t="s">
        <v>189</v>
      </c>
      <c r="J302" s="75">
        <v>235</v>
      </c>
      <c r="K302" s="76">
        <v>0.09</v>
      </c>
      <c r="L302" s="76" t="s">
        <v>189</v>
      </c>
      <c r="M302" s="76" t="s">
        <v>189</v>
      </c>
      <c r="N302" s="76" t="s">
        <v>189</v>
      </c>
      <c r="O302" s="76">
        <v>0.09</v>
      </c>
      <c r="P302" s="77">
        <v>3525</v>
      </c>
      <c r="Q302" s="77" t="s">
        <v>189</v>
      </c>
      <c r="R302" s="77" t="s">
        <v>189</v>
      </c>
      <c r="S302" s="77" t="s">
        <v>189</v>
      </c>
      <c r="T302" s="77">
        <v>3525</v>
      </c>
      <c r="U302" s="78">
        <v>0.09</v>
      </c>
      <c r="V302" s="78" t="s">
        <v>189</v>
      </c>
      <c r="W302" s="78" t="s">
        <v>189</v>
      </c>
      <c r="X302" s="78" t="s">
        <v>189</v>
      </c>
      <c r="Y302" s="78">
        <v>0.09</v>
      </c>
      <c r="Z302" s="75">
        <v>24</v>
      </c>
      <c r="AA302" s="75" t="s">
        <v>189</v>
      </c>
      <c r="AB302" s="75" t="s">
        <v>189</v>
      </c>
      <c r="AC302" s="75" t="s">
        <v>189</v>
      </c>
      <c r="AD302" s="75">
        <v>24</v>
      </c>
      <c r="AE302" s="75" t="s">
        <v>189</v>
      </c>
      <c r="AF302" s="75" t="s">
        <v>189</v>
      </c>
      <c r="AG302" s="75" t="s">
        <v>189</v>
      </c>
      <c r="AH302" s="75" t="s">
        <v>189</v>
      </c>
      <c r="AI302" s="75" t="s">
        <v>189</v>
      </c>
      <c r="AJ302" s="77">
        <v>24</v>
      </c>
      <c r="AK302" s="77" t="s">
        <v>189</v>
      </c>
      <c r="AL302" s="77" t="s">
        <v>189</v>
      </c>
      <c r="AM302" s="77" t="s">
        <v>189</v>
      </c>
      <c r="AN302" s="77">
        <v>24</v>
      </c>
      <c r="AO302" s="77" t="s">
        <v>189</v>
      </c>
      <c r="AP302" s="77" t="s">
        <v>189</v>
      </c>
      <c r="AQ302" s="77" t="s">
        <v>189</v>
      </c>
      <c r="AR302" s="77" t="s">
        <v>189</v>
      </c>
      <c r="AS302" s="77" t="s">
        <v>189</v>
      </c>
      <c r="AT302" s="79">
        <v>15</v>
      </c>
      <c r="AU302" s="79" t="s">
        <v>189</v>
      </c>
      <c r="AV302" s="79" t="s">
        <v>189</v>
      </c>
      <c r="AW302" s="79" t="s">
        <v>189</v>
      </c>
      <c r="AX302" s="74" t="s">
        <v>170</v>
      </c>
    </row>
    <row r="303" spans="1:50" hidden="1" x14ac:dyDescent="0.25">
      <c r="A303" s="72">
        <v>2017</v>
      </c>
      <c r="B303" s="73">
        <v>12825</v>
      </c>
      <c r="C303" s="74" t="s">
        <v>605</v>
      </c>
      <c r="D303" s="74" t="s">
        <v>411</v>
      </c>
      <c r="E303" s="74" t="s">
        <v>606</v>
      </c>
      <c r="F303" s="75">
        <v>28703</v>
      </c>
      <c r="G303" s="75">
        <v>36710</v>
      </c>
      <c r="H303" s="75" t="s">
        <v>189</v>
      </c>
      <c r="I303" s="75" t="s">
        <v>189</v>
      </c>
      <c r="J303" s="75">
        <v>65413</v>
      </c>
      <c r="K303" s="76" t="s">
        <v>189</v>
      </c>
      <c r="L303" s="76" t="s">
        <v>189</v>
      </c>
      <c r="M303" s="76" t="s">
        <v>189</v>
      </c>
      <c r="N303" s="76" t="s">
        <v>189</v>
      </c>
      <c r="O303" s="76" t="s">
        <v>189</v>
      </c>
      <c r="P303" s="77">
        <v>418652</v>
      </c>
      <c r="Q303" s="77">
        <v>546396</v>
      </c>
      <c r="R303" s="77" t="s">
        <v>189</v>
      </c>
      <c r="S303" s="77" t="s">
        <v>189</v>
      </c>
      <c r="T303" s="77">
        <v>965048</v>
      </c>
      <c r="U303" s="78" t="s">
        <v>189</v>
      </c>
      <c r="V303" s="78" t="s">
        <v>189</v>
      </c>
      <c r="W303" s="78" t="s">
        <v>189</v>
      </c>
      <c r="X303" s="78" t="s">
        <v>189</v>
      </c>
      <c r="Y303" s="78" t="s">
        <v>189</v>
      </c>
      <c r="Z303" s="75">
        <v>938</v>
      </c>
      <c r="AA303" s="75">
        <v>3754</v>
      </c>
      <c r="AB303" s="75" t="s">
        <v>189</v>
      </c>
      <c r="AC303" s="75" t="s">
        <v>189</v>
      </c>
      <c r="AD303" s="75">
        <v>4692</v>
      </c>
      <c r="AE303" s="75">
        <v>4085</v>
      </c>
      <c r="AF303" s="75">
        <v>2892</v>
      </c>
      <c r="AG303" s="75" t="s">
        <v>189</v>
      </c>
      <c r="AH303" s="75" t="s">
        <v>189</v>
      </c>
      <c r="AI303" s="75">
        <v>6977</v>
      </c>
      <c r="AJ303" s="77">
        <v>938</v>
      </c>
      <c r="AK303" s="77">
        <v>3754</v>
      </c>
      <c r="AL303" s="77" t="s">
        <v>189</v>
      </c>
      <c r="AM303" s="77" t="s">
        <v>189</v>
      </c>
      <c r="AN303" s="77">
        <v>4692</v>
      </c>
      <c r="AO303" s="77">
        <v>4085</v>
      </c>
      <c r="AP303" s="77">
        <v>2892</v>
      </c>
      <c r="AQ303" s="77" t="s">
        <v>189</v>
      </c>
      <c r="AR303" s="77" t="s">
        <v>189</v>
      </c>
      <c r="AS303" s="77">
        <v>6977</v>
      </c>
      <c r="AT303" s="79">
        <v>15</v>
      </c>
      <c r="AU303" s="79">
        <v>15</v>
      </c>
      <c r="AV303" s="79" t="s">
        <v>189</v>
      </c>
      <c r="AW303" s="79" t="s">
        <v>189</v>
      </c>
      <c r="AX303" s="74" t="s">
        <v>607</v>
      </c>
    </row>
    <row r="304" spans="1:50" hidden="1" x14ac:dyDescent="0.25">
      <c r="A304" s="72">
        <v>2017</v>
      </c>
      <c r="B304" s="73">
        <v>12839</v>
      </c>
      <c r="C304" s="74" t="s">
        <v>608</v>
      </c>
      <c r="D304" s="74" t="s">
        <v>203</v>
      </c>
      <c r="E304" s="74" t="s">
        <v>192</v>
      </c>
      <c r="F304" s="75">
        <v>7.61</v>
      </c>
      <c r="G304" s="75">
        <v>15.92</v>
      </c>
      <c r="H304" s="75" t="s">
        <v>189</v>
      </c>
      <c r="I304" s="75" t="s">
        <v>189</v>
      </c>
      <c r="J304" s="75">
        <v>23.53</v>
      </c>
      <c r="K304" s="76">
        <v>0.01</v>
      </c>
      <c r="L304" s="76">
        <v>0</v>
      </c>
      <c r="M304" s="76" t="s">
        <v>189</v>
      </c>
      <c r="N304" s="76" t="s">
        <v>189</v>
      </c>
      <c r="O304" s="76">
        <v>0.01</v>
      </c>
      <c r="P304" s="77">
        <v>105</v>
      </c>
      <c r="Q304" s="77">
        <v>294.25</v>
      </c>
      <c r="R304" s="77" t="s">
        <v>189</v>
      </c>
      <c r="S304" s="77" t="s">
        <v>189</v>
      </c>
      <c r="T304" s="77">
        <v>399.25</v>
      </c>
      <c r="U304" s="78">
        <v>0.01</v>
      </c>
      <c r="V304" s="78">
        <v>0</v>
      </c>
      <c r="W304" s="78" t="s">
        <v>189</v>
      </c>
      <c r="X304" s="78" t="s">
        <v>189</v>
      </c>
      <c r="Y304" s="78">
        <v>0.01</v>
      </c>
      <c r="Z304" s="75">
        <v>1</v>
      </c>
      <c r="AA304" s="75">
        <v>0.68</v>
      </c>
      <c r="AB304" s="75" t="s">
        <v>189</v>
      </c>
      <c r="AC304" s="75" t="s">
        <v>189</v>
      </c>
      <c r="AD304" s="75">
        <v>1.68</v>
      </c>
      <c r="AE304" s="75">
        <v>0.85</v>
      </c>
      <c r="AF304" s="75">
        <v>1.77</v>
      </c>
      <c r="AG304" s="75" t="s">
        <v>189</v>
      </c>
      <c r="AH304" s="75" t="s">
        <v>189</v>
      </c>
      <c r="AI304" s="75">
        <v>2.62</v>
      </c>
      <c r="AJ304" s="77">
        <v>1</v>
      </c>
      <c r="AK304" s="77">
        <v>0.68</v>
      </c>
      <c r="AL304" s="77" t="s">
        <v>189</v>
      </c>
      <c r="AM304" s="77" t="s">
        <v>189</v>
      </c>
      <c r="AN304" s="77">
        <v>1.68</v>
      </c>
      <c r="AO304" s="77">
        <v>0.85</v>
      </c>
      <c r="AP304" s="77">
        <v>1.77</v>
      </c>
      <c r="AQ304" s="77" t="s">
        <v>189</v>
      </c>
      <c r="AR304" s="77" t="s">
        <v>189</v>
      </c>
      <c r="AS304" s="77">
        <v>2.62</v>
      </c>
      <c r="AT304" s="79">
        <v>13.83</v>
      </c>
      <c r="AU304" s="79">
        <v>18.48</v>
      </c>
      <c r="AV304" s="79" t="s">
        <v>189</v>
      </c>
      <c r="AW304" s="79" t="s">
        <v>189</v>
      </c>
      <c r="AX304" s="74" t="s">
        <v>170</v>
      </c>
    </row>
    <row r="305" spans="1:50" hidden="1" x14ac:dyDescent="0.25">
      <c r="A305" s="72">
        <v>2017</v>
      </c>
      <c r="B305" s="73">
        <v>12894</v>
      </c>
      <c r="C305" s="74" t="s">
        <v>609</v>
      </c>
      <c r="D305" s="74" t="s">
        <v>191</v>
      </c>
      <c r="E305" s="74" t="s">
        <v>204</v>
      </c>
      <c r="F305" s="75">
        <v>357.2</v>
      </c>
      <c r="G305" s="75">
        <v>783.5</v>
      </c>
      <c r="H305" s="75">
        <v>4113.5</v>
      </c>
      <c r="I305" s="75" t="s">
        <v>189</v>
      </c>
      <c r="J305" s="75">
        <v>5254.2</v>
      </c>
      <c r="K305" s="76">
        <v>0.1</v>
      </c>
      <c r="L305" s="76">
        <v>0.2</v>
      </c>
      <c r="M305" s="76">
        <v>1</v>
      </c>
      <c r="N305" s="76" t="s">
        <v>189</v>
      </c>
      <c r="O305" s="76">
        <v>1.3</v>
      </c>
      <c r="P305" s="77">
        <v>5370.5</v>
      </c>
      <c r="Q305" s="77">
        <v>9618.7999999999993</v>
      </c>
      <c r="R305" s="77">
        <v>50498.5</v>
      </c>
      <c r="S305" s="77" t="s">
        <v>189</v>
      </c>
      <c r="T305" s="77">
        <v>65487.8</v>
      </c>
      <c r="U305" s="78">
        <v>0.1</v>
      </c>
      <c r="V305" s="78">
        <v>0.2</v>
      </c>
      <c r="W305" s="78">
        <v>1</v>
      </c>
      <c r="X305" s="78" t="s">
        <v>189</v>
      </c>
      <c r="Y305" s="78">
        <v>1.3</v>
      </c>
      <c r="Z305" s="75">
        <v>48.1</v>
      </c>
      <c r="AA305" s="75">
        <v>57.1</v>
      </c>
      <c r="AB305" s="75">
        <v>299.8</v>
      </c>
      <c r="AC305" s="75" t="s">
        <v>189</v>
      </c>
      <c r="AD305" s="75">
        <v>405</v>
      </c>
      <c r="AE305" s="75">
        <v>15.9</v>
      </c>
      <c r="AF305" s="75">
        <v>18.8</v>
      </c>
      <c r="AG305" s="75">
        <v>98.9</v>
      </c>
      <c r="AH305" s="75" t="s">
        <v>189</v>
      </c>
      <c r="AI305" s="75">
        <v>133.6</v>
      </c>
      <c r="AJ305" s="77">
        <v>48.1</v>
      </c>
      <c r="AK305" s="77">
        <v>57.1</v>
      </c>
      <c r="AL305" s="77">
        <v>299.8</v>
      </c>
      <c r="AM305" s="77" t="s">
        <v>189</v>
      </c>
      <c r="AN305" s="77">
        <v>405</v>
      </c>
      <c r="AO305" s="77">
        <v>15.9</v>
      </c>
      <c r="AP305" s="77">
        <v>18.8</v>
      </c>
      <c r="AQ305" s="77">
        <v>98.9</v>
      </c>
      <c r="AR305" s="77" t="s">
        <v>189</v>
      </c>
      <c r="AS305" s="77">
        <v>133.6</v>
      </c>
      <c r="AT305" s="79">
        <v>15</v>
      </c>
      <c r="AU305" s="79">
        <v>12.3</v>
      </c>
      <c r="AV305" s="79">
        <v>12.3</v>
      </c>
      <c r="AW305" s="79" t="s">
        <v>189</v>
      </c>
      <c r="AX305" s="74" t="s">
        <v>170</v>
      </c>
    </row>
    <row r="306" spans="1:50" hidden="1" x14ac:dyDescent="0.25">
      <c r="A306" s="72">
        <v>2017</v>
      </c>
      <c r="B306" s="73">
        <v>12900</v>
      </c>
      <c r="C306" s="74" t="s">
        <v>610</v>
      </c>
      <c r="D306" s="74" t="s">
        <v>191</v>
      </c>
      <c r="E306" s="74" t="s">
        <v>192</v>
      </c>
      <c r="F306" s="75">
        <v>164.2</v>
      </c>
      <c r="G306" s="75">
        <v>379.7</v>
      </c>
      <c r="H306" s="75">
        <v>379.7</v>
      </c>
      <c r="I306" s="75">
        <v>0</v>
      </c>
      <c r="J306" s="75">
        <v>923.6</v>
      </c>
      <c r="K306" s="76">
        <v>1.7000000000000001E-2</v>
      </c>
      <c r="L306" s="76">
        <v>2.5999999999999999E-2</v>
      </c>
      <c r="M306" s="76">
        <v>2.5999999999999999E-2</v>
      </c>
      <c r="N306" s="76">
        <v>0</v>
      </c>
      <c r="O306" s="76">
        <v>6.9000000000000006E-2</v>
      </c>
      <c r="P306" s="77">
        <v>1264.5999999999999</v>
      </c>
      <c r="Q306" s="77">
        <v>5999.5</v>
      </c>
      <c r="R306" s="77">
        <v>5999.5</v>
      </c>
      <c r="S306" s="77">
        <v>0</v>
      </c>
      <c r="T306" s="77">
        <v>13263.6</v>
      </c>
      <c r="U306" s="78">
        <v>1.7000000000000001E-2</v>
      </c>
      <c r="V306" s="78">
        <v>2.5999999999999999E-2</v>
      </c>
      <c r="W306" s="78">
        <v>2.5999999999999999E-2</v>
      </c>
      <c r="X306" s="78">
        <v>0</v>
      </c>
      <c r="Y306" s="78">
        <v>6.9000000000000006E-2</v>
      </c>
      <c r="Z306" s="75">
        <v>27</v>
      </c>
      <c r="AA306" s="75">
        <v>27</v>
      </c>
      <c r="AB306" s="75">
        <v>27</v>
      </c>
      <c r="AC306" s="75">
        <v>0</v>
      </c>
      <c r="AD306" s="75">
        <v>81</v>
      </c>
      <c r="AE306" s="75">
        <v>33</v>
      </c>
      <c r="AF306" s="75">
        <v>19</v>
      </c>
      <c r="AG306" s="75">
        <v>19</v>
      </c>
      <c r="AH306" s="75">
        <v>0</v>
      </c>
      <c r="AI306" s="75">
        <v>71</v>
      </c>
      <c r="AJ306" s="77">
        <v>27</v>
      </c>
      <c r="AK306" s="77">
        <v>27</v>
      </c>
      <c r="AL306" s="77">
        <v>27</v>
      </c>
      <c r="AM306" s="77">
        <v>0</v>
      </c>
      <c r="AN306" s="77">
        <v>81</v>
      </c>
      <c r="AO306" s="77">
        <v>33</v>
      </c>
      <c r="AP306" s="77">
        <v>19</v>
      </c>
      <c r="AQ306" s="77">
        <v>19</v>
      </c>
      <c r="AR306" s="77">
        <v>0</v>
      </c>
      <c r="AS306" s="77">
        <v>71</v>
      </c>
      <c r="AT306" s="79">
        <v>7.7</v>
      </c>
      <c r="AU306" s="79">
        <v>15.8</v>
      </c>
      <c r="AV306" s="79">
        <v>15.18</v>
      </c>
      <c r="AW306" s="79">
        <v>0</v>
      </c>
      <c r="AX306" s="74" t="s">
        <v>611</v>
      </c>
    </row>
    <row r="307" spans="1:50" hidden="1" x14ac:dyDescent="0.25">
      <c r="A307" s="72">
        <v>2017</v>
      </c>
      <c r="B307" s="73">
        <v>13038</v>
      </c>
      <c r="C307" s="74" t="s">
        <v>612</v>
      </c>
      <c r="D307" s="74" t="s">
        <v>203</v>
      </c>
      <c r="E307" s="74" t="s">
        <v>192</v>
      </c>
      <c r="F307" s="75">
        <v>39.03</v>
      </c>
      <c r="G307" s="75">
        <v>1401.4</v>
      </c>
      <c r="H307" s="75" t="s">
        <v>189</v>
      </c>
      <c r="I307" s="75" t="s">
        <v>189</v>
      </c>
      <c r="J307" s="75">
        <v>1440.43</v>
      </c>
      <c r="K307" s="76">
        <v>0.03</v>
      </c>
      <c r="L307" s="76">
        <v>0.23</v>
      </c>
      <c r="M307" s="76" t="s">
        <v>189</v>
      </c>
      <c r="N307" s="76" t="s">
        <v>189</v>
      </c>
      <c r="O307" s="76">
        <v>0.26</v>
      </c>
      <c r="P307" s="77">
        <v>825</v>
      </c>
      <c r="Q307" s="77">
        <v>19427.55</v>
      </c>
      <c r="R307" s="77" t="s">
        <v>189</v>
      </c>
      <c r="S307" s="77" t="s">
        <v>189</v>
      </c>
      <c r="T307" s="77">
        <v>20252.55</v>
      </c>
      <c r="U307" s="78">
        <v>0.03</v>
      </c>
      <c r="V307" s="78">
        <v>0.23</v>
      </c>
      <c r="W307" s="78" t="s">
        <v>189</v>
      </c>
      <c r="X307" s="78" t="s">
        <v>189</v>
      </c>
      <c r="Y307" s="78">
        <v>0.26</v>
      </c>
      <c r="Z307" s="75">
        <v>10</v>
      </c>
      <c r="AA307" s="75">
        <v>23.97</v>
      </c>
      <c r="AB307" s="75" t="s">
        <v>189</v>
      </c>
      <c r="AC307" s="75" t="s">
        <v>189</v>
      </c>
      <c r="AD307" s="75">
        <v>33.97</v>
      </c>
      <c r="AE307" s="75">
        <v>7.55</v>
      </c>
      <c r="AF307" s="75">
        <v>132.58000000000001</v>
      </c>
      <c r="AG307" s="75" t="s">
        <v>189</v>
      </c>
      <c r="AH307" s="75" t="s">
        <v>189</v>
      </c>
      <c r="AI307" s="75">
        <v>140.13</v>
      </c>
      <c r="AJ307" s="77">
        <v>10</v>
      </c>
      <c r="AK307" s="77">
        <v>23.97</v>
      </c>
      <c r="AL307" s="77" t="s">
        <v>189</v>
      </c>
      <c r="AM307" s="77" t="s">
        <v>189</v>
      </c>
      <c r="AN307" s="77">
        <v>33.97</v>
      </c>
      <c r="AO307" s="77">
        <v>7.55</v>
      </c>
      <c r="AP307" s="77">
        <v>132.58000000000001</v>
      </c>
      <c r="AQ307" s="77" t="s">
        <v>189</v>
      </c>
      <c r="AR307" s="77" t="s">
        <v>189</v>
      </c>
      <c r="AS307" s="77">
        <v>140.13</v>
      </c>
      <c r="AT307" s="79">
        <v>21.13</v>
      </c>
      <c r="AU307" s="79">
        <v>13.86</v>
      </c>
      <c r="AV307" s="79" t="s">
        <v>189</v>
      </c>
      <c r="AW307" s="79" t="s">
        <v>189</v>
      </c>
      <c r="AX307" s="74" t="s">
        <v>613</v>
      </c>
    </row>
    <row r="308" spans="1:50" hidden="1" x14ac:dyDescent="0.25">
      <c r="A308" s="72">
        <v>2017</v>
      </c>
      <c r="B308" s="73">
        <v>13058</v>
      </c>
      <c r="C308" s="74" t="s">
        <v>614</v>
      </c>
      <c r="D308" s="74" t="s">
        <v>339</v>
      </c>
      <c r="E308" s="74" t="s">
        <v>275</v>
      </c>
      <c r="F308" s="75">
        <v>641.5</v>
      </c>
      <c r="G308" s="75">
        <v>661.5</v>
      </c>
      <c r="H308" s="75" t="s">
        <v>189</v>
      </c>
      <c r="I308" s="75" t="s">
        <v>189</v>
      </c>
      <c r="J308" s="75">
        <v>1303</v>
      </c>
      <c r="K308" s="76">
        <v>1.05</v>
      </c>
      <c r="L308" s="76">
        <v>0.3</v>
      </c>
      <c r="M308" s="76" t="s">
        <v>189</v>
      </c>
      <c r="N308" s="76" t="s">
        <v>189</v>
      </c>
      <c r="O308" s="76">
        <v>1.35</v>
      </c>
      <c r="P308" s="77">
        <v>9625.35</v>
      </c>
      <c r="Q308" s="77">
        <v>9927.75</v>
      </c>
      <c r="R308" s="77" t="s">
        <v>189</v>
      </c>
      <c r="S308" s="77" t="s">
        <v>189</v>
      </c>
      <c r="T308" s="77">
        <v>19553.099999999999</v>
      </c>
      <c r="U308" s="78">
        <v>1.05</v>
      </c>
      <c r="V308" s="78">
        <v>0.3</v>
      </c>
      <c r="W308" s="78" t="s">
        <v>189</v>
      </c>
      <c r="X308" s="78" t="s">
        <v>189</v>
      </c>
      <c r="Y308" s="78">
        <v>1.35</v>
      </c>
      <c r="Z308" s="75">
        <v>115.5</v>
      </c>
      <c r="AA308" s="75">
        <v>58.8</v>
      </c>
      <c r="AB308" s="75" t="s">
        <v>189</v>
      </c>
      <c r="AC308" s="75" t="s">
        <v>189</v>
      </c>
      <c r="AD308" s="75">
        <v>174.3</v>
      </c>
      <c r="AE308" s="75">
        <v>17.850000000000001</v>
      </c>
      <c r="AF308" s="75">
        <v>18.899999999999999</v>
      </c>
      <c r="AG308" s="75" t="s">
        <v>189</v>
      </c>
      <c r="AH308" s="75" t="s">
        <v>189</v>
      </c>
      <c r="AI308" s="75">
        <v>36.75</v>
      </c>
      <c r="AJ308" s="77">
        <v>115.5</v>
      </c>
      <c r="AK308" s="77">
        <v>58.8</v>
      </c>
      <c r="AL308" s="77" t="s">
        <v>189</v>
      </c>
      <c r="AM308" s="77" t="s">
        <v>189</v>
      </c>
      <c r="AN308" s="77">
        <v>174.3</v>
      </c>
      <c r="AO308" s="77">
        <v>17.850000000000001</v>
      </c>
      <c r="AP308" s="77">
        <v>18.899999999999999</v>
      </c>
      <c r="AQ308" s="77" t="s">
        <v>189</v>
      </c>
      <c r="AR308" s="77" t="s">
        <v>189</v>
      </c>
      <c r="AS308" s="77">
        <v>36.75</v>
      </c>
      <c r="AT308" s="79">
        <v>15</v>
      </c>
      <c r="AU308" s="79">
        <v>15</v>
      </c>
      <c r="AV308" s="79">
        <v>15</v>
      </c>
      <c r="AW308" s="79" t="s">
        <v>189</v>
      </c>
      <c r="AX308" s="74" t="s">
        <v>170</v>
      </c>
    </row>
    <row r="309" spans="1:50" hidden="1" x14ac:dyDescent="0.25">
      <c r="A309" s="72">
        <v>2017</v>
      </c>
      <c r="B309" s="73">
        <v>13143</v>
      </c>
      <c r="C309" s="74" t="s">
        <v>615</v>
      </c>
      <c r="D309" s="74" t="s">
        <v>203</v>
      </c>
      <c r="E309" s="74" t="s">
        <v>192</v>
      </c>
      <c r="F309" s="75">
        <v>364.43099999999998</v>
      </c>
      <c r="G309" s="75">
        <v>1362.421</v>
      </c>
      <c r="H309" s="75">
        <v>6456.9530000000004</v>
      </c>
      <c r="I309" s="75" t="s">
        <v>189</v>
      </c>
      <c r="J309" s="75">
        <v>8183.8050000000003</v>
      </c>
      <c r="K309" s="76" t="s">
        <v>189</v>
      </c>
      <c r="L309" s="76">
        <v>0.16500000000000001</v>
      </c>
      <c r="M309" s="76">
        <v>0.14499999999999999</v>
      </c>
      <c r="N309" s="76" t="s">
        <v>189</v>
      </c>
      <c r="O309" s="76">
        <v>0.31</v>
      </c>
      <c r="P309" s="77">
        <v>5349.9690000000001</v>
      </c>
      <c r="Q309" s="77">
        <v>15945.589</v>
      </c>
      <c r="R309" s="77">
        <v>144390.51</v>
      </c>
      <c r="S309" s="77" t="s">
        <v>189</v>
      </c>
      <c r="T309" s="77">
        <v>165686.068</v>
      </c>
      <c r="U309" s="78" t="s">
        <v>189</v>
      </c>
      <c r="V309" s="78">
        <v>0.121</v>
      </c>
      <c r="W309" s="78">
        <v>0.14499999999999999</v>
      </c>
      <c r="X309" s="78" t="s">
        <v>189</v>
      </c>
      <c r="Y309" s="78">
        <v>0.26600000000000001</v>
      </c>
      <c r="Z309" s="75">
        <v>53.759</v>
      </c>
      <c r="AA309" s="75">
        <v>53.222999999999999</v>
      </c>
      <c r="AB309" s="75">
        <v>84.353999999999999</v>
      </c>
      <c r="AC309" s="75" t="s">
        <v>189</v>
      </c>
      <c r="AD309" s="75">
        <v>191.33600000000001</v>
      </c>
      <c r="AE309" s="75">
        <v>52.854999999999997</v>
      </c>
      <c r="AF309" s="75">
        <v>18.542000000000002</v>
      </c>
      <c r="AG309" s="75">
        <v>15.087999999999999</v>
      </c>
      <c r="AH309" s="75" t="s">
        <v>189</v>
      </c>
      <c r="AI309" s="75">
        <v>86.484999999999999</v>
      </c>
      <c r="AJ309" s="77">
        <v>53.759</v>
      </c>
      <c r="AK309" s="77">
        <v>53.222999999999999</v>
      </c>
      <c r="AL309" s="77">
        <v>84.353999999999999</v>
      </c>
      <c r="AM309" s="77" t="s">
        <v>189</v>
      </c>
      <c r="AN309" s="77">
        <v>191.33600000000001</v>
      </c>
      <c r="AO309" s="77">
        <v>52.854999999999997</v>
      </c>
      <c r="AP309" s="77">
        <v>18.542000000000002</v>
      </c>
      <c r="AQ309" s="77">
        <v>15.087999999999999</v>
      </c>
      <c r="AR309" s="77" t="s">
        <v>189</v>
      </c>
      <c r="AS309" s="77">
        <v>86.484999999999999</v>
      </c>
      <c r="AT309" s="79">
        <v>11.654</v>
      </c>
      <c r="AU309" s="79">
        <v>10.93</v>
      </c>
      <c r="AV309" s="79">
        <v>18.718</v>
      </c>
      <c r="AW309" s="79" t="s">
        <v>189</v>
      </c>
      <c r="AX309" s="74" t="s">
        <v>170</v>
      </c>
    </row>
    <row r="310" spans="1:50" hidden="1" x14ac:dyDescent="0.25">
      <c r="A310" s="72">
        <v>2017</v>
      </c>
      <c r="B310" s="73">
        <v>13214</v>
      </c>
      <c r="C310" s="74" t="s">
        <v>616</v>
      </c>
      <c r="D310" s="74" t="s">
        <v>617</v>
      </c>
      <c r="E310" s="74" t="s">
        <v>271</v>
      </c>
      <c r="F310" s="75">
        <v>127639</v>
      </c>
      <c r="G310" s="75">
        <v>79245</v>
      </c>
      <c r="H310" s="75">
        <v>48569</v>
      </c>
      <c r="I310" s="75" t="s">
        <v>189</v>
      </c>
      <c r="J310" s="75">
        <v>255453</v>
      </c>
      <c r="K310" s="76">
        <v>15.31</v>
      </c>
      <c r="L310" s="76">
        <v>10.68</v>
      </c>
      <c r="M310" s="76">
        <v>6.55</v>
      </c>
      <c r="N310" s="76" t="s">
        <v>189</v>
      </c>
      <c r="O310" s="76">
        <v>32.54</v>
      </c>
      <c r="P310" s="77">
        <v>924782</v>
      </c>
      <c r="Q310" s="77">
        <v>1038587</v>
      </c>
      <c r="R310" s="77">
        <v>636553</v>
      </c>
      <c r="S310" s="77" t="s">
        <v>189</v>
      </c>
      <c r="T310" s="77">
        <v>2599922</v>
      </c>
      <c r="U310" s="78">
        <v>15.31</v>
      </c>
      <c r="V310" s="78">
        <v>10.68</v>
      </c>
      <c r="W310" s="78">
        <v>6.55</v>
      </c>
      <c r="X310" s="78" t="s">
        <v>189</v>
      </c>
      <c r="Y310" s="78">
        <v>32.54</v>
      </c>
      <c r="Z310" s="75">
        <v>30938</v>
      </c>
      <c r="AA310" s="75">
        <v>21996</v>
      </c>
      <c r="AB310" s="75">
        <v>13481</v>
      </c>
      <c r="AC310" s="75" t="s">
        <v>189</v>
      </c>
      <c r="AD310" s="75">
        <v>66415</v>
      </c>
      <c r="AE310" s="75">
        <v>9402</v>
      </c>
      <c r="AF310" s="75">
        <v>4994</v>
      </c>
      <c r="AG310" s="75">
        <v>3060</v>
      </c>
      <c r="AH310" s="75" t="s">
        <v>189</v>
      </c>
      <c r="AI310" s="75">
        <v>17456</v>
      </c>
      <c r="AJ310" s="77">
        <v>30938</v>
      </c>
      <c r="AK310" s="77">
        <v>21996</v>
      </c>
      <c r="AL310" s="77">
        <v>13481</v>
      </c>
      <c r="AM310" s="77" t="s">
        <v>189</v>
      </c>
      <c r="AN310" s="77">
        <v>66415</v>
      </c>
      <c r="AO310" s="77">
        <v>9402</v>
      </c>
      <c r="AP310" s="77">
        <v>4994</v>
      </c>
      <c r="AQ310" s="77">
        <v>3060</v>
      </c>
      <c r="AR310" s="77" t="s">
        <v>189</v>
      </c>
      <c r="AS310" s="77">
        <v>17456</v>
      </c>
      <c r="AT310" s="79">
        <v>7.2450000000000001</v>
      </c>
      <c r="AU310" s="79">
        <v>13.106</v>
      </c>
      <c r="AV310" s="79">
        <v>13.106</v>
      </c>
      <c r="AW310" s="79" t="s">
        <v>189</v>
      </c>
      <c r="AX310" s="74" t="s">
        <v>170</v>
      </c>
    </row>
    <row r="311" spans="1:50" hidden="1" x14ac:dyDescent="0.25">
      <c r="A311" s="72">
        <v>2017</v>
      </c>
      <c r="B311" s="73">
        <v>13337</v>
      </c>
      <c r="C311" s="74" t="s">
        <v>618</v>
      </c>
      <c r="D311" s="74" t="s">
        <v>282</v>
      </c>
      <c r="E311" s="74" t="s">
        <v>204</v>
      </c>
      <c r="F311" s="75">
        <v>564.35699999999997</v>
      </c>
      <c r="G311" s="75">
        <v>7294.9539999999997</v>
      </c>
      <c r="H311" s="75">
        <v>10553.844999999999</v>
      </c>
      <c r="I311" s="75">
        <v>0</v>
      </c>
      <c r="J311" s="75">
        <v>18413.155999999999</v>
      </c>
      <c r="K311" s="76">
        <v>0.155</v>
      </c>
      <c r="L311" s="76">
        <v>1.2430000000000001</v>
      </c>
      <c r="M311" s="76">
        <v>1.2549999999999999</v>
      </c>
      <c r="N311" s="76">
        <v>0</v>
      </c>
      <c r="O311" s="76">
        <v>2.653</v>
      </c>
      <c r="P311" s="77">
        <v>9103.9509999999991</v>
      </c>
      <c r="Q311" s="77">
        <v>80775.08</v>
      </c>
      <c r="R311" s="77">
        <v>132240.54999999999</v>
      </c>
      <c r="S311" s="77">
        <v>0</v>
      </c>
      <c r="T311" s="77">
        <v>222119.58100000001</v>
      </c>
      <c r="U311" s="78">
        <v>0.155</v>
      </c>
      <c r="V311" s="78">
        <v>1.2430000000000001</v>
      </c>
      <c r="W311" s="78">
        <v>1.2549999999999999</v>
      </c>
      <c r="X311" s="78">
        <v>0</v>
      </c>
      <c r="Y311" s="78">
        <v>2.653</v>
      </c>
      <c r="Z311" s="75">
        <v>79.11</v>
      </c>
      <c r="AA311" s="75">
        <v>518.15</v>
      </c>
      <c r="AB311" s="75">
        <v>252.25</v>
      </c>
      <c r="AC311" s="75">
        <v>0</v>
      </c>
      <c r="AD311" s="75">
        <v>849.51</v>
      </c>
      <c r="AE311" s="75">
        <v>35.683</v>
      </c>
      <c r="AF311" s="75">
        <v>72.724000000000004</v>
      </c>
      <c r="AG311" s="75">
        <v>27.271000000000001</v>
      </c>
      <c r="AH311" s="75">
        <v>0</v>
      </c>
      <c r="AI311" s="75">
        <v>135.678</v>
      </c>
      <c r="AJ311" s="77">
        <v>79.11</v>
      </c>
      <c r="AK311" s="77">
        <v>518.15</v>
      </c>
      <c r="AL311" s="77">
        <v>252.25</v>
      </c>
      <c r="AM311" s="77">
        <v>0</v>
      </c>
      <c r="AN311" s="77">
        <v>849.51</v>
      </c>
      <c r="AO311" s="77">
        <v>35.683</v>
      </c>
      <c r="AP311" s="77">
        <v>72.724000000000004</v>
      </c>
      <c r="AQ311" s="77">
        <v>27.271000000000001</v>
      </c>
      <c r="AR311" s="77">
        <v>0</v>
      </c>
      <c r="AS311" s="77">
        <v>135.678</v>
      </c>
      <c r="AT311" s="79">
        <v>16.13</v>
      </c>
      <c r="AU311" s="79">
        <v>11.07</v>
      </c>
      <c r="AV311" s="79">
        <v>12.53</v>
      </c>
      <c r="AW311" s="79">
        <v>0</v>
      </c>
      <c r="AX311" s="74" t="s">
        <v>170</v>
      </c>
    </row>
    <row r="312" spans="1:50" hidden="1" x14ac:dyDescent="0.25">
      <c r="A312" s="72">
        <v>2017</v>
      </c>
      <c r="B312" s="73">
        <v>13407</v>
      </c>
      <c r="C312" s="74" t="s">
        <v>619</v>
      </c>
      <c r="D312" s="74" t="s">
        <v>267</v>
      </c>
      <c r="E312" s="74" t="s">
        <v>620</v>
      </c>
      <c r="F312" s="75">
        <v>19343</v>
      </c>
      <c r="G312" s="75">
        <v>147718</v>
      </c>
      <c r="H312" s="75">
        <v>0</v>
      </c>
      <c r="I312" s="75" t="s">
        <v>189</v>
      </c>
      <c r="J312" s="75">
        <v>167061</v>
      </c>
      <c r="K312" s="76">
        <v>8.4</v>
      </c>
      <c r="L312" s="76">
        <v>18.5</v>
      </c>
      <c r="M312" s="76">
        <v>0</v>
      </c>
      <c r="N312" s="76" t="s">
        <v>189</v>
      </c>
      <c r="O312" s="76">
        <v>26.9</v>
      </c>
      <c r="P312" s="77">
        <v>181334</v>
      </c>
      <c r="Q312" s="77">
        <v>1735608</v>
      </c>
      <c r="R312" s="77">
        <v>0</v>
      </c>
      <c r="S312" s="77" t="s">
        <v>189</v>
      </c>
      <c r="T312" s="77">
        <v>1916942</v>
      </c>
      <c r="U312" s="78">
        <v>8.4</v>
      </c>
      <c r="V312" s="78">
        <v>18.5</v>
      </c>
      <c r="W312" s="78">
        <v>0</v>
      </c>
      <c r="X312" s="78" t="s">
        <v>189</v>
      </c>
      <c r="Y312" s="78">
        <v>26.9</v>
      </c>
      <c r="Z312" s="75">
        <v>0</v>
      </c>
      <c r="AA312" s="75">
        <v>0</v>
      </c>
      <c r="AB312" s="75">
        <v>0</v>
      </c>
      <c r="AC312" s="75" t="s">
        <v>189</v>
      </c>
      <c r="AD312" s="75">
        <v>0</v>
      </c>
      <c r="AE312" s="75">
        <v>8635.7000000000007</v>
      </c>
      <c r="AF312" s="75">
        <v>12418.5</v>
      </c>
      <c r="AG312" s="75">
        <v>91</v>
      </c>
      <c r="AH312" s="75" t="s">
        <v>189</v>
      </c>
      <c r="AI312" s="75">
        <v>21145.200000000001</v>
      </c>
      <c r="AJ312" s="77">
        <v>0</v>
      </c>
      <c r="AK312" s="77">
        <v>0</v>
      </c>
      <c r="AL312" s="77">
        <v>0</v>
      </c>
      <c r="AM312" s="77" t="s">
        <v>189</v>
      </c>
      <c r="AN312" s="77">
        <v>0</v>
      </c>
      <c r="AO312" s="77">
        <v>8635.7000000000007</v>
      </c>
      <c r="AP312" s="77">
        <v>12418.5</v>
      </c>
      <c r="AQ312" s="77">
        <v>91</v>
      </c>
      <c r="AR312" s="77" t="s">
        <v>189</v>
      </c>
      <c r="AS312" s="77">
        <v>21145.200000000001</v>
      </c>
      <c r="AT312" s="79">
        <v>9.4</v>
      </c>
      <c r="AU312" s="79">
        <v>11.7</v>
      </c>
      <c r="AV312" s="79">
        <v>0</v>
      </c>
      <c r="AW312" s="79">
        <v>0</v>
      </c>
      <c r="AX312" s="74" t="s">
        <v>621</v>
      </c>
    </row>
    <row r="313" spans="1:50" hidden="1" x14ac:dyDescent="0.25">
      <c r="A313" s="72">
        <v>2017</v>
      </c>
      <c r="B313" s="73">
        <v>13441</v>
      </c>
      <c r="C313" s="74" t="s">
        <v>622</v>
      </c>
      <c r="D313" s="74" t="s">
        <v>623</v>
      </c>
      <c r="E313" s="74" t="s">
        <v>271</v>
      </c>
      <c r="F313" s="75">
        <v>1694</v>
      </c>
      <c r="G313" s="75">
        <v>2167</v>
      </c>
      <c r="H313" s="75" t="s">
        <v>189</v>
      </c>
      <c r="I313" s="75" t="s">
        <v>189</v>
      </c>
      <c r="J313" s="75">
        <v>3861</v>
      </c>
      <c r="K313" s="76" t="s">
        <v>189</v>
      </c>
      <c r="L313" s="76" t="s">
        <v>189</v>
      </c>
      <c r="M313" s="76" t="s">
        <v>189</v>
      </c>
      <c r="N313" s="76" t="s">
        <v>189</v>
      </c>
      <c r="O313" s="76" t="s">
        <v>189</v>
      </c>
      <c r="P313" s="77">
        <v>16661</v>
      </c>
      <c r="Q313" s="77">
        <v>28496</v>
      </c>
      <c r="R313" s="77" t="s">
        <v>189</v>
      </c>
      <c r="S313" s="77" t="s">
        <v>189</v>
      </c>
      <c r="T313" s="77">
        <v>45157</v>
      </c>
      <c r="U313" s="78" t="s">
        <v>189</v>
      </c>
      <c r="V313" s="78" t="s">
        <v>189</v>
      </c>
      <c r="W313" s="78" t="s">
        <v>189</v>
      </c>
      <c r="X313" s="78" t="s">
        <v>189</v>
      </c>
      <c r="Y313" s="78" t="s">
        <v>189</v>
      </c>
      <c r="Z313" s="75">
        <v>522.37699999999995</v>
      </c>
      <c r="AA313" s="75">
        <v>433.80399999999997</v>
      </c>
      <c r="AB313" s="75" t="s">
        <v>189</v>
      </c>
      <c r="AC313" s="75" t="s">
        <v>189</v>
      </c>
      <c r="AD313" s="75">
        <v>956.18100000000004</v>
      </c>
      <c r="AE313" s="75">
        <v>347.83600000000001</v>
      </c>
      <c r="AF313" s="75">
        <v>234.697</v>
      </c>
      <c r="AG313" s="75" t="s">
        <v>189</v>
      </c>
      <c r="AH313" s="75" t="s">
        <v>189</v>
      </c>
      <c r="AI313" s="75">
        <v>582.53300000000002</v>
      </c>
      <c r="AJ313" s="77">
        <v>522.37699999999995</v>
      </c>
      <c r="AK313" s="77">
        <v>433.80399999999997</v>
      </c>
      <c r="AL313" s="77" t="s">
        <v>189</v>
      </c>
      <c r="AM313" s="77" t="s">
        <v>189</v>
      </c>
      <c r="AN313" s="77">
        <v>956.18100000000004</v>
      </c>
      <c r="AO313" s="77">
        <v>347.83600000000001</v>
      </c>
      <c r="AP313" s="77">
        <v>234.697</v>
      </c>
      <c r="AQ313" s="77" t="s">
        <v>189</v>
      </c>
      <c r="AR313" s="77" t="s">
        <v>189</v>
      </c>
      <c r="AS313" s="77">
        <v>582.53300000000002</v>
      </c>
      <c r="AT313" s="79">
        <v>9.83</v>
      </c>
      <c r="AU313" s="79">
        <v>11.69</v>
      </c>
      <c r="AV313" s="79" t="s">
        <v>189</v>
      </c>
      <c r="AW313" s="79" t="s">
        <v>189</v>
      </c>
      <c r="AX313" s="74" t="s">
        <v>624</v>
      </c>
    </row>
    <row r="314" spans="1:50" hidden="1" x14ac:dyDescent="0.25">
      <c r="A314" s="72">
        <v>2017</v>
      </c>
      <c r="B314" s="73">
        <v>13478</v>
      </c>
      <c r="C314" s="74" t="s">
        <v>625</v>
      </c>
      <c r="D314" s="74" t="s">
        <v>553</v>
      </c>
      <c r="E314" s="74" t="s">
        <v>192</v>
      </c>
      <c r="F314" s="75">
        <v>9415</v>
      </c>
      <c r="G314" s="75">
        <v>17739</v>
      </c>
      <c r="H314" s="75" t="s">
        <v>189</v>
      </c>
      <c r="I314" s="75" t="s">
        <v>189</v>
      </c>
      <c r="J314" s="75">
        <v>27154</v>
      </c>
      <c r="K314" s="76">
        <v>2.347</v>
      </c>
      <c r="L314" s="76">
        <v>2.4430000000000001</v>
      </c>
      <c r="M314" s="76" t="s">
        <v>189</v>
      </c>
      <c r="N314" s="76" t="s">
        <v>189</v>
      </c>
      <c r="O314" s="76">
        <v>4.79</v>
      </c>
      <c r="P314" s="77">
        <v>143342</v>
      </c>
      <c r="Q314" s="77">
        <v>257580</v>
      </c>
      <c r="R314" s="77" t="s">
        <v>189</v>
      </c>
      <c r="S314" s="77" t="s">
        <v>189</v>
      </c>
      <c r="T314" s="77">
        <v>400922</v>
      </c>
      <c r="U314" s="78">
        <v>2.347</v>
      </c>
      <c r="V314" s="78">
        <v>2.4430000000000001</v>
      </c>
      <c r="W314" s="78" t="s">
        <v>189</v>
      </c>
      <c r="X314" s="78" t="s">
        <v>189</v>
      </c>
      <c r="Y314" s="78">
        <v>4.79</v>
      </c>
      <c r="Z314" s="75">
        <v>1438.6079999999999</v>
      </c>
      <c r="AA314" s="75">
        <v>1577.28</v>
      </c>
      <c r="AB314" s="75" t="s">
        <v>189</v>
      </c>
      <c r="AC314" s="75" t="s">
        <v>189</v>
      </c>
      <c r="AD314" s="75">
        <v>3015.8879999999999</v>
      </c>
      <c r="AE314" s="75">
        <v>2162.7159999999999</v>
      </c>
      <c r="AF314" s="75">
        <v>2293.1179999999999</v>
      </c>
      <c r="AG314" s="75" t="s">
        <v>189</v>
      </c>
      <c r="AH314" s="75" t="s">
        <v>189</v>
      </c>
      <c r="AI314" s="75">
        <v>4455.8339999999998</v>
      </c>
      <c r="AJ314" s="77">
        <v>1438.6079999999999</v>
      </c>
      <c r="AK314" s="77">
        <v>1577.28</v>
      </c>
      <c r="AL314" s="77" t="s">
        <v>189</v>
      </c>
      <c r="AM314" s="77" t="s">
        <v>189</v>
      </c>
      <c r="AN314" s="77">
        <v>3015.8879999999999</v>
      </c>
      <c r="AO314" s="77">
        <v>2162.7159999999999</v>
      </c>
      <c r="AP314" s="77">
        <v>2293.1179999999999</v>
      </c>
      <c r="AQ314" s="77" t="s">
        <v>189</v>
      </c>
      <c r="AR314" s="77" t="s">
        <v>189</v>
      </c>
      <c r="AS314" s="77">
        <v>4455.8339999999998</v>
      </c>
      <c r="AT314" s="79">
        <v>15.22</v>
      </c>
      <c r="AU314" s="79">
        <v>14.52</v>
      </c>
      <c r="AV314" s="79" t="s">
        <v>189</v>
      </c>
      <c r="AW314" s="79" t="s">
        <v>189</v>
      </c>
      <c r="AX314" s="74" t="s">
        <v>626</v>
      </c>
    </row>
    <row r="315" spans="1:50" hidden="1" x14ac:dyDescent="0.25">
      <c r="A315" s="72">
        <v>2017</v>
      </c>
      <c r="B315" s="73">
        <v>13480</v>
      </c>
      <c r="C315" s="74" t="s">
        <v>627</v>
      </c>
      <c r="D315" s="74" t="s">
        <v>191</v>
      </c>
      <c r="E315" s="74" t="s">
        <v>192</v>
      </c>
      <c r="F315" s="75">
        <v>252.2</v>
      </c>
      <c r="G315" s="75">
        <v>400</v>
      </c>
      <c r="H315" s="75">
        <v>400</v>
      </c>
      <c r="I315" s="75" t="s">
        <v>189</v>
      </c>
      <c r="J315" s="75">
        <v>1052.2</v>
      </c>
      <c r="K315" s="76">
        <v>2.5000000000000001E-2</v>
      </c>
      <c r="L315" s="76">
        <v>3.3000000000000002E-2</v>
      </c>
      <c r="M315" s="76">
        <v>3.3000000000000002E-2</v>
      </c>
      <c r="N315" s="76" t="s">
        <v>189</v>
      </c>
      <c r="O315" s="76">
        <v>9.0999999999999998E-2</v>
      </c>
      <c r="P315" s="77">
        <v>1664.7</v>
      </c>
      <c r="Q315" s="77">
        <v>6319.6</v>
      </c>
      <c r="R315" s="77">
        <v>6319.6</v>
      </c>
      <c r="S315" s="77" t="s">
        <v>189</v>
      </c>
      <c r="T315" s="77">
        <v>14303.9</v>
      </c>
      <c r="U315" s="78">
        <v>2.5000000000000001E-2</v>
      </c>
      <c r="V315" s="78">
        <v>3.3000000000000002E-2</v>
      </c>
      <c r="W315" s="78">
        <v>3.3000000000000002E-2</v>
      </c>
      <c r="X315" s="78" t="s">
        <v>189</v>
      </c>
      <c r="Y315" s="78">
        <v>9.0999999999999998E-2</v>
      </c>
      <c r="Z315" s="75">
        <v>30</v>
      </c>
      <c r="AA315" s="75">
        <v>66</v>
      </c>
      <c r="AB315" s="75">
        <v>66</v>
      </c>
      <c r="AC315" s="75" t="s">
        <v>189</v>
      </c>
      <c r="AD315" s="75">
        <v>162</v>
      </c>
      <c r="AE315" s="75">
        <v>32</v>
      </c>
      <c r="AF315" s="75">
        <v>29</v>
      </c>
      <c r="AG315" s="75">
        <v>29</v>
      </c>
      <c r="AH315" s="75" t="s">
        <v>189</v>
      </c>
      <c r="AI315" s="75">
        <v>90</v>
      </c>
      <c r="AJ315" s="77">
        <v>30</v>
      </c>
      <c r="AK315" s="77">
        <v>66</v>
      </c>
      <c r="AL315" s="77">
        <v>66</v>
      </c>
      <c r="AM315" s="77" t="s">
        <v>189</v>
      </c>
      <c r="AN315" s="77">
        <v>162</v>
      </c>
      <c r="AO315" s="77">
        <v>32</v>
      </c>
      <c r="AP315" s="77">
        <v>29</v>
      </c>
      <c r="AQ315" s="77">
        <v>29</v>
      </c>
      <c r="AR315" s="77" t="s">
        <v>189</v>
      </c>
      <c r="AS315" s="77">
        <v>90</v>
      </c>
      <c r="AT315" s="79">
        <v>6.6</v>
      </c>
      <c r="AU315" s="79">
        <v>15.8</v>
      </c>
      <c r="AV315" s="79">
        <v>15.8</v>
      </c>
      <c r="AW315" s="79" t="s">
        <v>189</v>
      </c>
      <c r="AX315" s="74" t="s">
        <v>170</v>
      </c>
    </row>
    <row r="316" spans="1:50" hidden="1" x14ac:dyDescent="0.25">
      <c r="A316" s="72">
        <v>2017</v>
      </c>
      <c r="B316" s="73">
        <v>13488</v>
      </c>
      <c r="C316" s="74" t="s">
        <v>628</v>
      </c>
      <c r="D316" s="74" t="s">
        <v>191</v>
      </c>
      <c r="E316" s="74" t="s">
        <v>192</v>
      </c>
      <c r="F316" s="75">
        <v>212</v>
      </c>
      <c r="G316" s="75">
        <v>787</v>
      </c>
      <c r="H316" s="75">
        <v>531</v>
      </c>
      <c r="I316" s="75">
        <v>0</v>
      </c>
      <c r="J316" s="75">
        <v>1530</v>
      </c>
      <c r="K316" s="76">
        <v>0.40500000000000003</v>
      </c>
      <c r="L316" s="76">
        <v>0.122</v>
      </c>
      <c r="M316" s="76">
        <v>8.5000000000000006E-2</v>
      </c>
      <c r="N316" s="76">
        <v>0</v>
      </c>
      <c r="O316" s="76">
        <v>0.61199999999999999</v>
      </c>
      <c r="P316" s="77">
        <v>2366</v>
      </c>
      <c r="Q316" s="77">
        <v>15678</v>
      </c>
      <c r="R316" s="77">
        <v>10637</v>
      </c>
      <c r="S316" s="77">
        <v>0</v>
      </c>
      <c r="T316" s="77">
        <v>28681</v>
      </c>
      <c r="U316" s="78">
        <v>0.40500000000000003</v>
      </c>
      <c r="V316" s="78">
        <v>0.122</v>
      </c>
      <c r="W316" s="78">
        <v>8.5000000000000006E-2</v>
      </c>
      <c r="X316" s="78">
        <v>0</v>
      </c>
      <c r="Y316" s="78">
        <v>0.61199999999999999</v>
      </c>
      <c r="Z316" s="75">
        <v>64</v>
      </c>
      <c r="AA316" s="75">
        <v>67</v>
      </c>
      <c r="AB316" s="75">
        <v>8</v>
      </c>
      <c r="AC316" s="75">
        <v>0</v>
      </c>
      <c r="AD316" s="75">
        <v>139</v>
      </c>
      <c r="AE316" s="75">
        <v>18</v>
      </c>
      <c r="AF316" s="75">
        <v>14</v>
      </c>
      <c r="AG316" s="75">
        <v>1</v>
      </c>
      <c r="AH316" s="75">
        <v>0</v>
      </c>
      <c r="AI316" s="75">
        <v>33</v>
      </c>
      <c r="AJ316" s="77">
        <v>64</v>
      </c>
      <c r="AK316" s="77">
        <v>67</v>
      </c>
      <c r="AL316" s="77">
        <v>8</v>
      </c>
      <c r="AM316" s="77">
        <v>0</v>
      </c>
      <c r="AN316" s="77">
        <v>139</v>
      </c>
      <c r="AO316" s="77">
        <v>18</v>
      </c>
      <c r="AP316" s="77">
        <v>14</v>
      </c>
      <c r="AQ316" s="77">
        <v>1</v>
      </c>
      <c r="AR316" s="77">
        <v>0</v>
      </c>
      <c r="AS316" s="77">
        <v>33</v>
      </c>
      <c r="AT316" s="79">
        <v>12.28</v>
      </c>
      <c r="AU316" s="79">
        <v>19.89</v>
      </c>
      <c r="AV316" s="79">
        <v>20</v>
      </c>
      <c r="AW316" s="79">
        <v>0</v>
      </c>
      <c r="AX316" s="74" t="s">
        <v>170</v>
      </c>
    </row>
    <row r="317" spans="1:50" hidden="1" x14ac:dyDescent="0.25">
      <c r="A317" s="72">
        <v>2017</v>
      </c>
      <c r="B317" s="73">
        <v>13511</v>
      </c>
      <c r="C317" s="74" t="s">
        <v>629</v>
      </c>
      <c r="D317" s="74" t="s">
        <v>187</v>
      </c>
      <c r="E317" s="74" t="s">
        <v>188</v>
      </c>
      <c r="F317" s="75">
        <v>5598.25</v>
      </c>
      <c r="G317" s="75">
        <v>61134.27</v>
      </c>
      <c r="H317" s="75" t="s">
        <v>189</v>
      </c>
      <c r="I317" s="75" t="s">
        <v>189</v>
      </c>
      <c r="J317" s="75">
        <v>66732.52</v>
      </c>
      <c r="K317" s="76">
        <v>0.51300000000000001</v>
      </c>
      <c r="L317" s="76">
        <v>14.493</v>
      </c>
      <c r="M317" s="76" t="s">
        <v>189</v>
      </c>
      <c r="N317" s="76" t="s">
        <v>189</v>
      </c>
      <c r="O317" s="76">
        <v>15.006</v>
      </c>
      <c r="P317" s="77">
        <v>43727.652000000002</v>
      </c>
      <c r="Q317" s="77">
        <v>601708.96</v>
      </c>
      <c r="R317" s="77" t="s">
        <v>189</v>
      </c>
      <c r="S317" s="77" t="s">
        <v>189</v>
      </c>
      <c r="T317" s="77">
        <v>645436.61199999996</v>
      </c>
      <c r="U317" s="78">
        <v>0.56999999999999995</v>
      </c>
      <c r="V317" s="78">
        <v>16.100000000000001</v>
      </c>
      <c r="W317" s="78" t="s">
        <v>189</v>
      </c>
      <c r="X317" s="78" t="s">
        <v>189</v>
      </c>
      <c r="Y317" s="78">
        <v>16.670000000000002</v>
      </c>
      <c r="Z317" s="75">
        <v>1235.712</v>
      </c>
      <c r="AA317" s="75">
        <v>10109.501</v>
      </c>
      <c r="AB317" s="75" t="s">
        <v>189</v>
      </c>
      <c r="AC317" s="75" t="s">
        <v>189</v>
      </c>
      <c r="AD317" s="75">
        <v>11345.213</v>
      </c>
      <c r="AE317" s="75">
        <v>161.96899999999999</v>
      </c>
      <c r="AF317" s="75">
        <v>1355.13</v>
      </c>
      <c r="AG317" s="75" t="s">
        <v>189</v>
      </c>
      <c r="AH317" s="75" t="s">
        <v>189</v>
      </c>
      <c r="AI317" s="75">
        <v>1517.0989999999999</v>
      </c>
      <c r="AJ317" s="77">
        <v>1235.712</v>
      </c>
      <c r="AK317" s="77">
        <v>10109.501</v>
      </c>
      <c r="AL317" s="77" t="s">
        <v>189</v>
      </c>
      <c r="AM317" s="77" t="s">
        <v>189</v>
      </c>
      <c r="AN317" s="77">
        <v>11345.213</v>
      </c>
      <c r="AO317" s="77">
        <v>161.96899999999999</v>
      </c>
      <c r="AP317" s="77">
        <v>1355.13</v>
      </c>
      <c r="AQ317" s="77" t="s">
        <v>189</v>
      </c>
      <c r="AR317" s="77" t="s">
        <v>189</v>
      </c>
      <c r="AS317" s="77">
        <v>1517.0989999999999</v>
      </c>
      <c r="AT317" s="79">
        <v>15</v>
      </c>
      <c r="AU317" s="79">
        <v>15</v>
      </c>
      <c r="AV317" s="79" t="s">
        <v>189</v>
      </c>
      <c r="AW317" s="79" t="s">
        <v>189</v>
      </c>
      <c r="AX317" s="74" t="s">
        <v>170</v>
      </c>
    </row>
    <row r="318" spans="1:50" hidden="1" x14ac:dyDescent="0.25">
      <c r="A318" s="72">
        <v>2017</v>
      </c>
      <c r="B318" s="73">
        <v>13573</v>
      </c>
      <c r="C318" s="74" t="s">
        <v>630</v>
      </c>
      <c r="D318" s="74" t="s">
        <v>187</v>
      </c>
      <c r="E318" s="74" t="s">
        <v>188</v>
      </c>
      <c r="F318" s="75">
        <v>115023</v>
      </c>
      <c r="G318" s="75">
        <v>96171</v>
      </c>
      <c r="H318" s="75">
        <v>58943</v>
      </c>
      <c r="I318" s="75" t="s">
        <v>189</v>
      </c>
      <c r="J318" s="75">
        <v>270137</v>
      </c>
      <c r="K318" s="76">
        <v>3</v>
      </c>
      <c r="L318" s="76">
        <v>17.7</v>
      </c>
      <c r="M318" s="76">
        <v>10.8</v>
      </c>
      <c r="N318" s="76" t="s">
        <v>189</v>
      </c>
      <c r="O318" s="76">
        <v>31.5</v>
      </c>
      <c r="P318" s="77">
        <v>206077</v>
      </c>
      <c r="Q318" s="77">
        <v>906103</v>
      </c>
      <c r="R318" s="77">
        <v>555353</v>
      </c>
      <c r="S318" s="77" t="s">
        <v>189</v>
      </c>
      <c r="T318" s="77">
        <v>1667533</v>
      </c>
      <c r="U318" s="78">
        <v>3</v>
      </c>
      <c r="V318" s="78">
        <v>17.7</v>
      </c>
      <c r="W318" s="78">
        <v>10.8</v>
      </c>
      <c r="X318" s="78" t="s">
        <v>189</v>
      </c>
      <c r="Y318" s="78">
        <v>31.5</v>
      </c>
      <c r="Z318" s="75">
        <v>9511</v>
      </c>
      <c r="AA318" s="75">
        <v>14143</v>
      </c>
      <c r="AB318" s="75">
        <v>8668</v>
      </c>
      <c r="AC318" s="75" t="s">
        <v>189</v>
      </c>
      <c r="AD318" s="75">
        <v>32322</v>
      </c>
      <c r="AE318" s="75">
        <v>2238</v>
      </c>
      <c r="AF318" s="75">
        <v>4010</v>
      </c>
      <c r="AG318" s="75">
        <v>2457</v>
      </c>
      <c r="AH318" s="75" t="s">
        <v>189</v>
      </c>
      <c r="AI318" s="75">
        <v>8705</v>
      </c>
      <c r="AJ318" s="77">
        <v>9511</v>
      </c>
      <c r="AK318" s="77">
        <v>14143</v>
      </c>
      <c r="AL318" s="77">
        <v>8668</v>
      </c>
      <c r="AM318" s="77" t="s">
        <v>189</v>
      </c>
      <c r="AN318" s="77">
        <v>32322</v>
      </c>
      <c r="AO318" s="77">
        <v>2238</v>
      </c>
      <c r="AP318" s="77">
        <v>4010</v>
      </c>
      <c r="AQ318" s="77">
        <v>2457</v>
      </c>
      <c r="AR318" s="77" t="s">
        <v>189</v>
      </c>
      <c r="AS318" s="77">
        <v>8705</v>
      </c>
      <c r="AT318" s="79">
        <v>1.7909999999999999</v>
      </c>
      <c r="AU318" s="79">
        <v>9.4209999999999994</v>
      </c>
      <c r="AV318" s="79">
        <v>9.4209999999999994</v>
      </c>
      <c r="AW318" s="79" t="s">
        <v>189</v>
      </c>
      <c r="AX318" s="74" t="s">
        <v>170</v>
      </c>
    </row>
    <row r="319" spans="1:50" hidden="1" x14ac:dyDescent="0.25">
      <c r="A319" s="72">
        <v>2017</v>
      </c>
      <c r="B319" s="73">
        <v>13604</v>
      </c>
      <c r="C319" s="74" t="s">
        <v>631</v>
      </c>
      <c r="D319" s="74" t="s">
        <v>246</v>
      </c>
      <c r="E319" s="74" t="s">
        <v>213</v>
      </c>
      <c r="F319" s="75">
        <v>389</v>
      </c>
      <c r="G319" s="75">
        <v>1013</v>
      </c>
      <c r="H319" s="75" t="s">
        <v>189</v>
      </c>
      <c r="I319" s="75" t="s">
        <v>189</v>
      </c>
      <c r="J319" s="75">
        <v>1402</v>
      </c>
      <c r="K319" s="76" t="s">
        <v>189</v>
      </c>
      <c r="L319" s="76" t="s">
        <v>189</v>
      </c>
      <c r="M319" s="76" t="s">
        <v>189</v>
      </c>
      <c r="N319" s="76" t="s">
        <v>189</v>
      </c>
      <c r="O319" s="76" t="s">
        <v>189</v>
      </c>
      <c r="P319" s="77">
        <v>5568</v>
      </c>
      <c r="Q319" s="77">
        <v>13624</v>
      </c>
      <c r="R319" s="77" t="s">
        <v>189</v>
      </c>
      <c r="S319" s="77" t="s">
        <v>189</v>
      </c>
      <c r="T319" s="77">
        <v>19192</v>
      </c>
      <c r="U319" s="78" t="s">
        <v>189</v>
      </c>
      <c r="V319" s="78" t="s">
        <v>189</v>
      </c>
      <c r="W319" s="78" t="s">
        <v>189</v>
      </c>
      <c r="X319" s="78" t="s">
        <v>189</v>
      </c>
      <c r="Y319" s="78" t="s">
        <v>189</v>
      </c>
      <c r="Z319" s="75">
        <v>49</v>
      </c>
      <c r="AA319" s="75">
        <v>52</v>
      </c>
      <c r="AB319" s="75" t="s">
        <v>189</v>
      </c>
      <c r="AC319" s="75" t="s">
        <v>189</v>
      </c>
      <c r="AD319" s="75">
        <v>101</v>
      </c>
      <c r="AE319" s="75">
        <v>31</v>
      </c>
      <c r="AF319" s="75">
        <v>46</v>
      </c>
      <c r="AG319" s="75" t="s">
        <v>189</v>
      </c>
      <c r="AH319" s="75" t="s">
        <v>189</v>
      </c>
      <c r="AI319" s="75">
        <v>77</v>
      </c>
      <c r="AJ319" s="77">
        <v>49</v>
      </c>
      <c r="AK319" s="77">
        <v>52</v>
      </c>
      <c r="AL319" s="77" t="s">
        <v>189</v>
      </c>
      <c r="AM319" s="77" t="s">
        <v>189</v>
      </c>
      <c r="AN319" s="77">
        <v>101</v>
      </c>
      <c r="AO319" s="77">
        <v>31</v>
      </c>
      <c r="AP319" s="77">
        <v>46</v>
      </c>
      <c r="AQ319" s="77" t="s">
        <v>189</v>
      </c>
      <c r="AR319" s="77" t="s">
        <v>189</v>
      </c>
      <c r="AS319" s="77">
        <v>77</v>
      </c>
      <c r="AT319" s="79">
        <v>14.32</v>
      </c>
      <c r="AU319" s="79">
        <v>13.45</v>
      </c>
      <c r="AV319" s="79" t="s">
        <v>189</v>
      </c>
      <c r="AW319" s="79" t="s">
        <v>189</v>
      </c>
      <c r="AX319" s="74" t="s">
        <v>170</v>
      </c>
    </row>
    <row r="320" spans="1:50" hidden="1" x14ac:dyDescent="0.25">
      <c r="A320" s="72">
        <v>2017</v>
      </c>
      <c r="B320" s="73">
        <v>13630</v>
      </c>
      <c r="C320" s="74" t="s">
        <v>632</v>
      </c>
      <c r="D320" s="74" t="s">
        <v>264</v>
      </c>
      <c r="E320" s="74" t="s">
        <v>265</v>
      </c>
      <c r="F320" s="75">
        <v>640.89</v>
      </c>
      <c r="G320" s="75">
        <v>2150.08</v>
      </c>
      <c r="H320" s="75">
        <v>234.96</v>
      </c>
      <c r="I320" s="75" t="s">
        <v>189</v>
      </c>
      <c r="J320" s="75">
        <v>3025.93</v>
      </c>
      <c r="K320" s="76">
        <v>0.14000000000000001</v>
      </c>
      <c r="L320" s="76">
        <v>1.37</v>
      </c>
      <c r="M320" s="76">
        <v>0.3</v>
      </c>
      <c r="N320" s="76" t="s">
        <v>189</v>
      </c>
      <c r="O320" s="76">
        <v>1.81</v>
      </c>
      <c r="P320" s="77">
        <v>5873.95</v>
      </c>
      <c r="Q320" s="77">
        <v>20765.84</v>
      </c>
      <c r="R320" s="77">
        <v>3044.33</v>
      </c>
      <c r="S320" s="77" t="s">
        <v>189</v>
      </c>
      <c r="T320" s="77">
        <v>29684.12</v>
      </c>
      <c r="U320" s="78">
        <v>0.13</v>
      </c>
      <c r="V320" s="78">
        <v>1.23</v>
      </c>
      <c r="W320" s="78">
        <v>0.22</v>
      </c>
      <c r="X320" s="78" t="s">
        <v>189</v>
      </c>
      <c r="Y320" s="78">
        <v>1.58</v>
      </c>
      <c r="Z320" s="75">
        <v>85.7</v>
      </c>
      <c r="AA320" s="75">
        <v>306.76</v>
      </c>
      <c r="AB320" s="75">
        <v>29.24</v>
      </c>
      <c r="AC320" s="75" t="s">
        <v>189</v>
      </c>
      <c r="AD320" s="75">
        <v>421.7</v>
      </c>
      <c r="AE320" s="75">
        <v>125.9</v>
      </c>
      <c r="AF320" s="75">
        <v>95</v>
      </c>
      <c r="AG320" s="75">
        <v>29</v>
      </c>
      <c r="AH320" s="75" t="s">
        <v>189</v>
      </c>
      <c r="AI320" s="75">
        <v>249.9</v>
      </c>
      <c r="AJ320" s="77">
        <v>85.7</v>
      </c>
      <c r="AK320" s="77">
        <v>306.76</v>
      </c>
      <c r="AL320" s="77">
        <v>29.24</v>
      </c>
      <c r="AM320" s="77" t="s">
        <v>189</v>
      </c>
      <c r="AN320" s="77">
        <v>421.7</v>
      </c>
      <c r="AO320" s="77">
        <v>125.9</v>
      </c>
      <c r="AP320" s="77">
        <v>95</v>
      </c>
      <c r="AQ320" s="77">
        <v>29</v>
      </c>
      <c r="AR320" s="77" t="s">
        <v>189</v>
      </c>
      <c r="AS320" s="77">
        <v>249.9</v>
      </c>
      <c r="AT320" s="79">
        <v>9.17</v>
      </c>
      <c r="AU320" s="79">
        <v>9.66</v>
      </c>
      <c r="AV320" s="79">
        <v>12.96</v>
      </c>
      <c r="AW320" s="79" t="s">
        <v>189</v>
      </c>
      <c r="AX320" s="74" t="s">
        <v>170</v>
      </c>
    </row>
    <row r="321" spans="1:50" hidden="1" x14ac:dyDescent="0.25">
      <c r="A321" s="72">
        <v>2017</v>
      </c>
      <c r="B321" s="73">
        <v>13664</v>
      </c>
      <c r="C321" s="74" t="s">
        <v>633</v>
      </c>
      <c r="D321" s="74" t="s">
        <v>282</v>
      </c>
      <c r="E321" s="74" t="s">
        <v>204</v>
      </c>
      <c r="F321" s="75">
        <v>491</v>
      </c>
      <c r="G321" s="75">
        <v>1331</v>
      </c>
      <c r="H321" s="75">
        <v>300</v>
      </c>
      <c r="I321" s="75">
        <v>0</v>
      </c>
      <c r="J321" s="75">
        <v>2122</v>
      </c>
      <c r="K321" s="76">
        <v>0.1</v>
      </c>
      <c r="L321" s="76">
        <v>0.2</v>
      </c>
      <c r="M321" s="76">
        <v>0.02</v>
      </c>
      <c r="N321" s="76">
        <v>0</v>
      </c>
      <c r="O321" s="76">
        <v>0.32</v>
      </c>
      <c r="P321" s="77">
        <v>9139</v>
      </c>
      <c r="Q321" s="77">
        <v>14533</v>
      </c>
      <c r="R321" s="77">
        <v>4319</v>
      </c>
      <c r="S321" s="77">
        <v>0</v>
      </c>
      <c r="T321" s="77">
        <v>27991</v>
      </c>
      <c r="U321" s="78">
        <v>0.1</v>
      </c>
      <c r="V321" s="78">
        <v>0.2</v>
      </c>
      <c r="W321" s="78">
        <v>0.02</v>
      </c>
      <c r="X321" s="78">
        <v>0</v>
      </c>
      <c r="Y321" s="78">
        <v>0.32</v>
      </c>
      <c r="Z321" s="75">
        <v>73</v>
      </c>
      <c r="AA321" s="75">
        <v>81</v>
      </c>
      <c r="AB321" s="75">
        <v>24</v>
      </c>
      <c r="AC321" s="75">
        <v>0</v>
      </c>
      <c r="AD321" s="75">
        <v>178</v>
      </c>
      <c r="AE321" s="75">
        <v>11.9</v>
      </c>
      <c r="AF321" s="75">
        <v>24.2</v>
      </c>
      <c r="AG321" s="75">
        <v>9.09</v>
      </c>
      <c r="AH321" s="75">
        <v>0</v>
      </c>
      <c r="AI321" s="75">
        <v>45.19</v>
      </c>
      <c r="AJ321" s="77">
        <v>73</v>
      </c>
      <c r="AK321" s="77">
        <v>81</v>
      </c>
      <c r="AL321" s="77">
        <v>24</v>
      </c>
      <c r="AM321" s="77">
        <v>0</v>
      </c>
      <c r="AN321" s="77">
        <v>178</v>
      </c>
      <c r="AO321" s="77">
        <v>11.9</v>
      </c>
      <c r="AP321" s="77">
        <v>24.2</v>
      </c>
      <c r="AQ321" s="77">
        <v>9.09</v>
      </c>
      <c r="AR321" s="77">
        <v>0</v>
      </c>
      <c r="AS321" s="77">
        <v>45.19</v>
      </c>
      <c r="AT321" s="79">
        <v>18.61</v>
      </c>
      <c r="AU321" s="79">
        <v>10.92</v>
      </c>
      <c r="AV321" s="79">
        <v>14.4</v>
      </c>
      <c r="AW321" s="79" t="s">
        <v>189</v>
      </c>
      <c r="AX321" s="74" t="s">
        <v>170</v>
      </c>
    </row>
    <row r="322" spans="1:50" hidden="1" x14ac:dyDescent="0.25">
      <c r="A322" s="72">
        <v>2017</v>
      </c>
      <c r="B322" s="73">
        <v>13676</v>
      </c>
      <c r="C322" s="74" t="s">
        <v>634</v>
      </c>
      <c r="D322" s="74" t="s">
        <v>219</v>
      </c>
      <c r="E322" s="74" t="s">
        <v>192</v>
      </c>
      <c r="F322" s="75">
        <v>365</v>
      </c>
      <c r="G322" s="75" t="s">
        <v>189</v>
      </c>
      <c r="H322" s="75" t="s">
        <v>189</v>
      </c>
      <c r="I322" s="75" t="s">
        <v>189</v>
      </c>
      <c r="J322" s="75">
        <v>365</v>
      </c>
      <c r="K322" s="76">
        <v>0.32</v>
      </c>
      <c r="L322" s="76" t="s">
        <v>189</v>
      </c>
      <c r="M322" s="76" t="s">
        <v>189</v>
      </c>
      <c r="N322" s="76" t="s">
        <v>189</v>
      </c>
      <c r="O322" s="76">
        <v>0.32</v>
      </c>
      <c r="P322" s="77">
        <v>1752</v>
      </c>
      <c r="Q322" s="77" t="s">
        <v>189</v>
      </c>
      <c r="R322" s="77" t="s">
        <v>189</v>
      </c>
      <c r="S322" s="77" t="s">
        <v>189</v>
      </c>
      <c r="T322" s="77">
        <v>1752</v>
      </c>
      <c r="U322" s="78">
        <v>0.32</v>
      </c>
      <c r="V322" s="78" t="s">
        <v>189</v>
      </c>
      <c r="W322" s="78" t="s">
        <v>189</v>
      </c>
      <c r="X322" s="78" t="s">
        <v>189</v>
      </c>
      <c r="Y322" s="78">
        <v>0.32</v>
      </c>
      <c r="Z322" s="75" t="s">
        <v>189</v>
      </c>
      <c r="AA322" s="75" t="s">
        <v>189</v>
      </c>
      <c r="AB322" s="75" t="s">
        <v>189</v>
      </c>
      <c r="AC322" s="75" t="s">
        <v>189</v>
      </c>
      <c r="AD322" s="75" t="s">
        <v>189</v>
      </c>
      <c r="AE322" s="75">
        <v>15.2</v>
      </c>
      <c r="AF322" s="75" t="s">
        <v>189</v>
      </c>
      <c r="AG322" s="75" t="s">
        <v>189</v>
      </c>
      <c r="AH322" s="75" t="s">
        <v>189</v>
      </c>
      <c r="AI322" s="75">
        <v>15.2</v>
      </c>
      <c r="AJ322" s="77" t="s">
        <v>189</v>
      </c>
      <c r="AK322" s="77" t="s">
        <v>189</v>
      </c>
      <c r="AL322" s="77" t="s">
        <v>189</v>
      </c>
      <c r="AM322" s="77" t="s">
        <v>189</v>
      </c>
      <c r="AN322" s="77" t="s">
        <v>189</v>
      </c>
      <c r="AO322" s="77">
        <v>66.400000000000006</v>
      </c>
      <c r="AP322" s="77" t="s">
        <v>189</v>
      </c>
      <c r="AQ322" s="77" t="s">
        <v>189</v>
      </c>
      <c r="AR322" s="77" t="s">
        <v>189</v>
      </c>
      <c r="AS322" s="77">
        <v>66.400000000000006</v>
      </c>
      <c r="AT322" s="79">
        <v>10</v>
      </c>
      <c r="AU322" s="79" t="s">
        <v>189</v>
      </c>
      <c r="AV322" s="79" t="s">
        <v>189</v>
      </c>
      <c r="AW322" s="79" t="s">
        <v>189</v>
      </c>
      <c r="AX322" s="74" t="s">
        <v>170</v>
      </c>
    </row>
    <row r="323" spans="1:50" hidden="1" x14ac:dyDescent="0.25">
      <c r="A323" s="72">
        <v>2017</v>
      </c>
      <c r="B323" s="73">
        <v>13687</v>
      </c>
      <c r="C323" s="74" t="s">
        <v>635</v>
      </c>
      <c r="D323" s="74" t="s">
        <v>264</v>
      </c>
      <c r="E323" s="74" t="s">
        <v>288</v>
      </c>
      <c r="F323" s="75">
        <v>943.37199999999996</v>
      </c>
      <c r="G323" s="75">
        <v>162</v>
      </c>
      <c r="H323" s="75">
        <v>0</v>
      </c>
      <c r="I323" s="75">
        <v>0</v>
      </c>
      <c r="J323" s="75">
        <v>1105.3720000000001</v>
      </c>
      <c r="K323" s="76">
        <v>0.318</v>
      </c>
      <c r="L323" s="76">
        <v>0.54</v>
      </c>
      <c r="M323" s="76">
        <v>0</v>
      </c>
      <c r="N323" s="76">
        <v>0</v>
      </c>
      <c r="O323" s="76">
        <v>0.85799999999999998</v>
      </c>
      <c r="P323" s="77">
        <v>7811.1239999999998</v>
      </c>
      <c r="Q323" s="77">
        <v>486</v>
      </c>
      <c r="R323" s="77">
        <v>0</v>
      </c>
      <c r="S323" s="77">
        <v>0</v>
      </c>
      <c r="T323" s="77">
        <v>8297.1239999999998</v>
      </c>
      <c r="U323" s="78">
        <v>0.28199999999999997</v>
      </c>
      <c r="V323" s="78">
        <v>0.32400000000000001</v>
      </c>
      <c r="W323" s="78">
        <v>0</v>
      </c>
      <c r="X323" s="78">
        <v>0</v>
      </c>
      <c r="Y323" s="78">
        <v>0.60599999999999998</v>
      </c>
      <c r="Z323" s="75">
        <v>19.75</v>
      </c>
      <c r="AA323" s="75">
        <v>0</v>
      </c>
      <c r="AB323" s="75">
        <v>0</v>
      </c>
      <c r="AC323" s="75">
        <v>0</v>
      </c>
      <c r="AD323" s="75">
        <v>19.75</v>
      </c>
      <c r="AE323" s="75">
        <v>158.27699999999999</v>
      </c>
      <c r="AF323" s="75">
        <v>108</v>
      </c>
      <c r="AG323" s="75">
        <v>0</v>
      </c>
      <c r="AH323" s="75">
        <v>0</v>
      </c>
      <c r="AI323" s="75">
        <v>266.27699999999999</v>
      </c>
      <c r="AJ323" s="77">
        <v>19.75</v>
      </c>
      <c r="AK323" s="77">
        <v>0</v>
      </c>
      <c r="AL323" s="77">
        <v>0</v>
      </c>
      <c r="AM323" s="77">
        <v>0</v>
      </c>
      <c r="AN323" s="77">
        <v>19.75</v>
      </c>
      <c r="AO323" s="77">
        <v>158.27699999999999</v>
      </c>
      <c r="AP323" s="77">
        <v>108</v>
      </c>
      <c r="AQ323" s="77">
        <v>0</v>
      </c>
      <c r="AR323" s="77">
        <v>0</v>
      </c>
      <c r="AS323" s="77">
        <v>266.27699999999999</v>
      </c>
      <c r="AT323" s="79">
        <v>8.2799999999999994</v>
      </c>
      <c r="AU323" s="79">
        <v>3</v>
      </c>
      <c r="AV323" s="79">
        <v>0</v>
      </c>
      <c r="AW323" s="79">
        <v>0</v>
      </c>
      <c r="AX323" s="74" t="s">
        <v>170</v>
      </c>
    </row>
    <row r="324" spans="1:50" hidden="1" x14ac:dyDescent="0.25">
      <c r="A324" s="72">
        <v>2017</v>
      </c>
      <c r="B324" s="73">
        <v>13698</v>
      </c>
      <c r="C324" s="74" t="s">
        <v>636</v>
      </c>
      <c r="D324" s="74" t="s">
        <v>282</v>
      </c>
      <c r="E324" s="74" t="s">
        <v>204</v>
      </c>
      <c r="F324" s="75">
        <v>21.759</v>
      </c>
      <c r="G324" s="75">
        <v>199.46799999999999</v>
      </c>
      <c r="H324" s="75">
        <v>147.84299999999999</v>
      </c>
      <c r="I324" s="75" t="s">
        <v>189</v>
      </c>
      <c r="J324" s="75">
        <v>369.07</v>
      </c>
      <c r="K324" s="76">
        <v>6.0000000000000001E-3</v>
      </c>
      <c r="L324" s="76">
        <v>2.7E-2</v>
      </c>
      <c r="M324" s="76">
        <v>0.02</v>
      </c>
      <c r="N324" s="76" t="s">
        <v>189</v>
      </c>
      <c r="O324" s="76">
        <v>5.2999999999999999E-2</v>
      </c>
      <c r="P324" s="77">
        <v>402.03699999999998</v>
      </c>
      <c r="Q324" s="77">
        <v>2194.1480000000001</v>
      </c>
      <c r="R324" s="77">
        <v>1626.2729999999999</v>
      </c>
      <c r="S324" s="77" t="s">
        <v>189</v>
      </c>
      <c r="T324" s="77">
        <v>4222.4579999999996</v>
      </c>
      <c r="U324" s="78">
        <v>6.0000000000000001E-3</v>
      </c>
      <c r="V324" s="78">
        <v>2.7E-2</v>
      </c>
      <c r="W324" s="78">
        <v>0.02</v>
      </c>
      <c r="X324" s="78" t="s">
        <v>189</v>
      </c>
      <c r="Y324" s="78">
        <v>5.2999999999999999E-2</v>
      </c>
      <c r="Z324" s="75">
        <v>3.2789999999999999</v>
      </c>
      <c r="AA324" s="75">
        <v>9.64</v>
      </c>
      <c r="AB324" s="75">
        <v>7.15</v>
      </c>
      <c r="AC324" s="75" t="s">
        <v>189</v>
      </c>
      <c r="AD324" s="75">
        <v>20.068999999999999</v>
      </c>
      <c r="AE324" s="75">
        <v>3.0009999999999999</v>
      </c>
      <c r="AF324" s="75">
        <v>6.117</v>
      </c>
      <c r="AG324" s="75">
        <v>2.294</v>
      </c>
      <c r="AH324" s="75" t="s">
        <v>189</v>
      </c>
      <c r="AI324" s="75">
        <v>11.412000000000001</v>
      </c>
      <c r="AJ324" s="77">
        <v>3.2789999999999999</v>
      </c>
      <c r="AK324" s="77">
        <v>9.64</v>
      </c>
      <c r="AL324" s="77">
        <v>7.15</v>
      </c>
      <c r="AM324" s="77" t="s">
        <v>189</v>
      </c>
      <c r="AN324" s="77">
        <v>20.068999999999999</v>
      </c>
      <c r="AO324" s="77">
        <v>3.0009999999999999</v>
      </c>
      <c r="AP324" s="77">
        <v>6.117</v>
      </c>
      <c r="AQ324" s="77">
        <v>2.294</v>
      </c>
      <c r="AR324" s="77" t="s">
        <v>189</v>
      </c>
      <c r="AS324" s="77">
        <v>11.412000000000001</v>
      </c>
      <c r="AT324" s="79">
        <v>18.48</v>
      </c>
      <c r="AU324" s="79">
        <v>11</v>
      </c>
      <c r="AV324" s="79">
        <v>11</v>
      </c>
      <c r="AW324" s="79" t="s">
        <v>189</v>
      </c>
      <c r="AX324" s="74" t="s">
        <v>637</v>
      </c>
    </row>
    <row r="325" spans="1:50" hidden="1" x14ac:dyDescent="0.25">
      <c r="A325" s="72">
        <v>2017</v>
      </c>
      <c r="B325" s="73">
        <v>13725</v>
      </c>
      <c r="C325" s="74" t="s">
        <v>638</v>
      </c>
      <c r="D325" s="74" t="s">
        <v>282</v>
      </c>
      <c r="E325" s="74" t="s">
        <v>204</v>
      </c>
      <c r="F325" s="75">
        <v>6.3</v>
      </c>
      <c r="G325" s="75">
        <v>1260</v>
      </c>
      <c r="H325" s="75">
        <v>0</v>
      </c>
      <c r="I325" s="75">
        <v>0</v>
      </c>
      <c r="J325" s="75">
        <v>1266.3</v>
      </c>
      <c r="K325" s="76">
        <v>0.02</v>
      </c>
      <c r="L325" s="76">
        <v>0.18</v>
      </c>
      <c r="M325" s="76">
        <v>0</v>
      </c>
      <c r="N325" s="76">
        <v>0</v>
      </c>
      <c r="O325" s="76">
        <v>0.2</v>
      </c>
      <c r="P325" s="77">
        <v>84.5</v>
      </c>
      <c r="Q325" s="77">
        <v>13856</v>
      </c>
      <c r="R325" s="77">
        <v>0</v>
      </c>
      <c r="S325" s="77">
        <v>0</v>
      </c>
      <c r="T325" s="77">
        <v>13940.5</v>
      </c>
      <c r="U325" s="78">
        <v>0.02</v>
      </c>
      <c r="V325" s="78">
        <v>0.18</v>
      </c>
      <c r="W325" s="78">
        <v>0</v>
      </c>
      <c r="X325" s="78">
        <v>0</v>
      </c>
      <c r="Y325" s="78">
        <v>0.2</v>
      </c>
      <c r="Z325" s="75">
        <v>1.03</v>
      </c>
      <c r="AA325" s="75">
        <v>70</v>
      </c>
      <c r="AB325" s="75">
        <v>0</v>
      </c>
      <c r="AC325" s="75">
        <v>0</v>
      </c>
      <c r="AD325" s="75">
        <v>71.03</v>
      </c>
      <c r="AE325" s="75">
        <v>3.3</v>
      </c>
      <c r="AF325" s="75">
        <v>6.7</v>
      </c>
      <c r="AG325" s="75">
        <v>0</v>
      </c>
      <c r="AH325" s="75">
        <v>0</v>
      </c>
      <c r="AI325" s="75">
        <v>10</v>
      </c>
      <c r="AJ325" s="77">
        <v>1.3</v>
      </c>
      <c r="AK325" s="77">
        <v>70</v>
      </c>
      <c r="AL325" s="77">
        <v>0</v>
      </c>
      <c r="AM325" s="77">
        <v>0</v>
      </c>
      <c r="AN325" s="77">
        <v>71.3</v>
      </c>
      <c r="AO325" s="77">
        <v>3.3</v>
      </c>
      <c r="AP325" s="77">
        <v>6.7</v>
      </c>
      <c r="AQ325" s="77">
        <v>0</v>
      </c>
      <c r="AR325" s="77">
        <v>0</v>
      </c>
      <c r="AS325" s="77">
        <v>10</v>
      </c>
      <c r="AT325" s="79">
        <v>13.4</v>
      </c>
      <c r="AU325" s="79">
        <v>11</v>
      </c>
      <c r="AV325" s="79">
        <v>0</v>
      </c>
      <c r="AW325" s="79">
        <v>24.4</v>
      </c>
      <c r="AX325" s="74" t="s">
        <v>170</v>
      </c>
    </row>
    <row r="326" spans="1:50" hidden="1" x14ac:dyDescent="0.25">
      <c r="A326" s="72">
        <v>2017</v>
      </c>
      <c r="B326" s="73">
        <v>13731</v>
      </c>
      <c r="C326" s="74" t="s">
        <v>639</v>
      </c>
      <c r="D326" s="74" t="s">
        <v>191</v>
      </c>
      <c r="E326" s="74" t="s">
        <v>192</v>
      </c>
      <c r="F326" s="75">
        <v>548</v>
      </c>
      <c r="G326" s="75">
        <v>332</v>
      </c>
      <c r="H326" s="75" t="s">
        <v>189</v>
      </c>
      <c r="I326" s="75" t="s">
        <v>189</v>
      </c>
      <c r="J326" s="75">
        <v>880</v>
      </c>
      <c r="K326" s="76" t="s">
        <v>189</v>
      </c>
      <c r="L326" s="76" t="s">
        <v>189</v>
      </c>
      <c r="M326" s="76" t="s">
        <v>189</v>
      </c>
      <c r="N326" s="76" t="s">
        <v>189</v>
      </c>
      <c r="O326" s="76" t="s">
        <v>189</v>
      </c>
      <c r="P326" s="77">
        <v>6678</v>
      </c>
      <c r="Q326" s="77">
        <v>3863</v>
      </c>
      <c r="R326" s="77" t="s">
        <v>189</v>
      </c>
      <c r="S326" s="77" t="s">
        <v>189</v>
      </c>
      <c r="T326" s="77">
        <v>10541</v>
      </c>
      <c r="U326" s="78" t="s">
        <v>189</v>
      </c>
      <c r="V326" s="78" t="s">
        <v>189</v>
      </c>
      <c r="W326" s="78" t="s">
        <v>189</v>
      </c>
      <c r="X326" s="78" t="s">
        <v>189</v>
      </c>
      <c r="Y326" s="78" t="s">
        <v>189</v>
      </c>
      <c r="Z326" s="75">
        <v>65</v>
      </c>
      <c r="AA326" s="75">
        <v>11</v>
      </c>
      <c r="AB326" s="75" t="s">
        <v>189</v>
      </c>
      <c r="AC326" s="75" t="s">
        <v>189</v>
      </c>
      <c r="AD326" s="75">
        <v>76</v>
      </c>
      <c r="AE326" s="75" t="s">
        <v>189</v>
      </c>
      <c r="AF326" s="75" t="s">
        <v>189</v>
      </c>
      <c r="AG326" s="75" t="s">
        <v>189</v>
      </c>
      <c r="AH326" s="75" t="s">
        <v>189</v>
      </c>
      <c r="AI326" s="75" t="s">
        <v>189</v>
      </c>
      <c r="AJ326" s="77">
        <v>65</v>
      </c>
      <c r="AK326" s="77">
        <v>11</v>
      </c>
      <c r="AL326" s="77" t="s">
        <v>189</v>
      </c>
      <c r="AM326" s="77" t="s">
        <v>189</v>
      </c>
      <c r="AN326" s="77">
        <v>76</v>
      </c>
      <c r="AO326" s="77" t="s">
        <v>189</v>
      </c>
      <c r="AP326" s="77" t="s">
        <v>189</v>
      </c>
      <c r="AQ326" s="77" t="s">
        <v>189</v>
      </c>
      <c r="AR326" s="77" t="s">
        <v>189</v>
      </c>
      <c r="AS326" s="77" t="s">
        <v>189</v>
      </c>
      <c r="AT326" s="79">
        <v>13.26</v>
      </c>
      <c r="AU326" s="79">
        <v>12.01</v>
      </c>
      <c r="AV326" s="79" t="s">
        <v>189</v>
      </c>
      <c r="AW326" s="79" t="s">
        <v>189</v>
      </c>
      <c r="AX326" s="74" t="s">
        <v>170</v>
      </c>
    </row>
    <row r="327" spans="1:50" hidden="1" x14ac:dyDescent="0.25">
      <c r="A327" s="72">
        <v>2017</v>
      </c>
      <c r="B327" s="73">
        <v>13739</v>
      </c>
      <c r="C327" s="74" t="s">
        <v>640</v>
      </c>
      <c r="D327" s="74" t="s">
        <v>282</v>
      </c>
      <c r="E327" s="74" t="s">
        <v>204</v>
      </c>
      <c r="F327" s="75">
        <v>33</v>
      </c>
      <c r="G327" s="75">
        <v>256</v>
      </c>
      <c r="H327" s="75" t="s">
        <v>189</v>
      </c>
      <c r="I327" s="75" t="s">
        <v>189</v>
      </c>
      <c r="J327" s="75">
        <v>289</v>
      </c>
      <c r="K327" s="76" t="s">
        <v>189</v>
      </c>
      <c r="L327" s="76" t="s">
        <v>189</v>
      </c>
      <c r="M327" s="76" t="s">
        <v>189</v>
      </c>
      <c r="N327" s="76" t="s">
        <v>189</v>
      </c>
      <c r="O327" s="76" t="s">
        <v>189</v>
      </c>
      <c r="P327" s="77">
        <v>497</v>
      </c>
      <c r="Q327" s="77">
        <v>2811</v>
      </c>
      <c r="R327" s="77" t="s">
        <v>189</v>
      </c>
      <c r="S327" s="77" t="s">
        <v>189</v>
      </c>
      <c r="T327" s="77">
        <v>3308</v>
      </c>
      <c r="U327" s="78" t="s">
        <v>189</v>
      </c>
      <c r="V327" s="78" t="s">
        <v>189</v>
      </c>
      <c r="W327" s="78" t="s">
        <v>189</v>
      </c>
      <c r="X327" s="78" t="s">
        <v>189</v>
      </c>
      <c r="Y327" s="78" t="s">
        <v>189</v>
      </c>
      <c r="Z327" s="75">
        <v>5</v>
      </c>
      <c r="AA327" s="75">
        <v>15</v>
      </c>
      <c r="AB327" s="75" t="s">
        <v>189</v>
      </c>
      <c r="AC327" s="75" t="s">
        <v>189</v>
      </c>
      <c r="AD327" s="75">
        <v>20</v>
      </c>
      <c r="AE327" s="75">
        <v>3</v>
      </c>
      <c r="AF327" s="75">
        <v>8</v>
      </c>
      <c r="AG327" s="75" t="s">
        <v>189</v>
      </c>
      <c r="AH327" s="75" t="s">
        <v>189</v>
      </c>
      <c r="AI327" s="75">
        <v>11</v>
      </c>
      <c r="AJ327" s="77">
        <v>5</v>
      </c>
      <c r="AK327" s="77">
        <v>15</v>
      </c>
      <c r="AL327" s="77" t="s">
        <v>189</v>
      </c>
      <c r="AM327" s="77" t="s">
        <v>189</v>
      </c>
      <c r="AN327" s="77">
        <v>20</v>
      </c>
      <c r="AO327" s="77">
        <v>3</v>
      </c>
      <c r="AP327" s="77">
        <v>8</v>
      </c>
      <c r="AQ327" s="77" t="s">
        <v>189</v>
      </c>
      <c r="AR327" s="77" t="s">
        <v>189</v>
      </c>
      <c r="AS327" s="77">
        <v>11</v>
      </c>
      <c r="AT327" s="79">
        <v>15</v>
      </c>
      <c r="AU327" s="79">
        <v>22</v>
      </c>
      <c r="AV327" s="79" t="s">
        <v>189</v>
      </c>
      <c r="AW327" s="79" t="s">
        <v>189</v>
      </c>
      <c r="AX327" s="74" t="s">
        <v>170</v>
      </c>
    </row>
    <row r="328" spans="1:50" hidden="1" x14ac:dyDescent="0.25">
      <c r="A328" s="72">
        <v>2017</v>
      </c>
      <c r="B328" s="73">
        <v>13756</v>
      </c>
      <c r="C328" s="74" t="s">
        <v>641</v>
      </c>
      <c r="D328" s="74" t="s">
        <v>491</v>
      </c>
      <c r="E328" s="74" t="s">
        <v>192</v>
      </c>
      <c r="F328" s="75">
        <v>50200</v>
      </c>
      <c r="G328" s="75">
        <v>71908</v>
      </c>
      <c r="H328" s="75" t="s">
        <v>189</v>
      </c>
      <c r="I328" s="75" t="s">
        <v>189</v>
      </c>
      <c r="J328" s="75">
        <v>122108</v>
      </c>
      <c r="K328" s="76">
        <v>35</v>
      </c>
      <c r="L328" s="76">
        <v>18</v>
      </c>
      <c r="M328" s="76" t="s">
        <v>189</v>
      </c>
      <c r="N328" s="76" t="s">
        <v>189</v>
      </c>
      <c r="O328" s="76">
        <v>53</v>
      </c>
      <c r="P328" s="77">
        <v>421034</v>
      </c>
      <c r="Q328" s="77">
        <v>985210</v>
      </c>
      <c r="R328" s="77" t="s">
        <v>189</v>
      </c>
      <c r="S328" s="77" t="s">
        <v>189</v>
      </c>
      <c r="T328" s="77">
        <v>1406244</v>
      </c>
      <c r="U328" s="78">
        <v>4</v>
      </c>
      <c r="V328" s="78">
        <v>13</v>
      </c>
      <c r="W328" s="78" t="s">
        <v>189</v>
      </c>
      <c r="X328" s="78" t="s">
        <v>189</v>
      </c>
      <c r="Y328" s="78">
        <v>17</v>
      </c>
      <c r="Z328" s="75">
        <v>2667</v>
      </c>
      <c r="AA328" s="75">
        <v>5505</v>
      </c>
      <c r="AB328" s="75" t="s">
        <v>189</v>
      </c>
      <c r="AC328" s="75" t="s">
        <v>189</v>
      </c>
      <c r="AD328" s="75">
        <v>8172</v>
      </c>
      <c r="AE328" s="75">
        <v>4097</v>
      </c>
      <c r="AF328" s="75">
        <v>2089</v>
      </c>
      <c r="AG328" s="75" t="s">
        <v>189</v>
      </c>
      <c r="AH328" s="75" t="s">
        <v>189</v>
      </c>
      <c r="AI328" s="75">
        <v>6186</v>
      </c>
      <c r="AJ328" s="77">
        <v>2667</v>
      </c>
      <c r="AK328" s="77">
        <v>5505</v>
      </c>
      <c r="AL328" s="77" t="s">
        <v>189</v>
      </c>
      <c r="AM328" s="77" t="s">
        <v>189</v>
      </c>
      <c r="AN328" s="77">
        <v>8172</v>
      </c>
      <c r="AO328" s="77">
        <v>4097</v>
      </c>
      <c r="AP328" s="77">
        <v>2089</v>
      </c>
      <c r="AQ328" s="77" t="s">
        <v>189</v>
      </c>
      <c r="AR328" s="77" t="s">
        <v>189</v>
      </c>
      <c r="AS328" s="77">
        <v>6186</v>
      </c>
      <c r="AT328" s="79">
        <v>8.3870000000000005</v>
      </c>
      <c r="AU328" s="79">
        <v>13.7</v>
      </c>
      <c r="AV328" s="79" t="s">
        <v>189</v>
      </c>
      <c r="AW328" s="79" t="s">
        <v>189</v>
      </c>
      <c r="AX328" s="74" t="s">
        <v>170</v>
      </c>
    </row>
    <row r="329" spans="1:50" hidden="1" x14ac:dyDescent="0.25">
      <c r="A329" s="72">
        <v>2017</v>
      </c>
      <c r="B329" s="73">
        <v>13780</v>
      </c>
      <c r="C329" s="74" t="s">
        <v>642</v>
      </c>
      <c r="D329" s="74" t="s">
        <v>242</v>
      </c>
      <c r="E329" s="74" t="s">
        <v>192</v>
      </c>
      <c r="F329" s="75" t="s">
        <v>189</v>
      </c>
      <c r="G329" s="75" t="s">
        <v>189</v>
      </c>
      <c r="H329" s="75" t="s">
        <v>189</v>
      </c>
      <c r="I329" s="75" t="s">
        <v>189</v>
      </c>
      <c r="J329" s="75" t="s">
        <v>189</v>
      </c>
      <c r="K329" s="76" t="s">
        <v>189</v>
      </c>
      <c r="L329" s="76" t="s">
        <v>189</v>
      </c>
      <c r="M329" s="76" t="s">
        <v>189</v>
      </c>
      <c r="N329" s="76" t="s">
        <v>189</v>
      </c>
      <c r="O329" s="76" t="s">
        <v>189</v>
      </c>
      <c r="P329" s="77" t="s">
        <v>189</v>
      </c>
      <c r="Q329" s="77" t="s">
        <v>189</v>
      </c>
      <c r="R329" s="77" t="s">
        <v>189</v>
      </c>
      <c r="S329" s="77" t="s">
        <v>189</v>
      </c>
      <c r="T329" s="77" t="s">
        <v>189</v>
      </c>
      <c r="U329" s="78" t="s">
        <v>189</v>
      </c>
      <c r="V329" s="78" t="s">
        <v>189</v>
      </c>
      <c r="W329" s="78" t="s">
        <v>189</v>
      </c>
      <c r="X329" s="78" t="s">
        <v>189</v>
      </c>
      <c r="Y329" s="78" t="s">
        <v>189</v>
      </c>
      <c r="Z329" s="75">
        <v>721.64</v>
      </c>
      <c r="AA329" s="75">
        <v>594.86</v>
      </c>
      <c r="AB329" s="75" t="s">
        <v>189</v>
      </c>
      <c r="AC329" s="75" t="s">
        <v>189</v>
      </c>
      <c r="AD329" s="75">
        <v>1316.5</v>
      </c>
      <c r="AE329" s="75">
        <v>831.6</v>
      </c>
      <c r="AF329" s="75">
        <v>471.19</v>
      </c>
      <c r="AG329" s="75" t="s">
        <v>189</v>
      </c>
      <c r="AH329" s="75" t="s">
        <v>189</v>
      </c>
      <c r="AI329" s="75">
        <v>1302.79</v>
      </c>
      <c r="AJ329" s="77">
        <v>721.64</v>
      </c>
      <c r="AK329" s="77">
        <v>594.86</v>
      </c>
      <c r="AL329" s="77" t="s">
        <v>189</v>
      </c>
      <c r="AM329" s="77" t="s">
        <v>189</v>
      </c>
      <c r="AN329" s="77">
        <v>1316.5</v>
      </c>
      <c r="AO329" s="77">
        <v>831.6</v>
      </c>
      <c r="AP329" s="77">
        <v>471.19</v>
      </c>
      <c r="AQ329" s="77" t="s">
        <v>189</v>
      </c>
      <c r="AR329" s="77" t="s">
        <v>189</v>
      </c>
      <c r="AS329" s="77">
        <v>1302.79</v>
      </c>
      <c r="AT329" s="79" t="s">
        <v>189</v>
      </c>
      <c r="AU329" s="79" t="s">
        <v>189</v>
      </c>
      <c r="AV329" s="79" t="s">
        <v>189</v>
      </c>
      <c r="AW329" s="79" t="s">
        <v>189</v>
      </c>
      <c r="AX329" s="74" t="s">
        <v>170</v>
      </c>
    </row>
    <row r="330" spans="1:50" hidden="1" x14ac:dyDescent="0.25">
      <c r="A330" s="72">
        <v>2017</v>
      </c>
      <c r="B330" s="73">
        <v>13781</v>
      </c>
      <c r="C330" s="74" t="s">
        <v>643</v>
      </c>
      <c r="D330" s="74" t="s">
        <v>191</v>
      </c>
      <c r="E330" s="74" t="s">
        <v>192</v>
      </c>
      <c r="F330" s="75">
        <v>178828</v>
      </c>
      <c r="G330" s="75">
        <v>371759</v>
      </c>
      <c r="H330" s="75">
        <v>60876</v>
      </c>
      <c r="I330" s="75" t="s">
        <v>189</v>
      </c>
      <c r="J330" s="75">
        <v>611463</v>
      </c>
      <c r="K330" s="76">
        <v>140</v>
      </c>
      <c r="L330" s="76">
        <v>86</v>
      </c>
      <c r="M330" s="76">
        <v>81</v>
      </c>
      <c r="N330" s="76" t="s">
        <v>189</v>
      </c>
      <c r="O330" s="76">
        <v>307</v>
      </c>
      <c r="P330" s="77">
        <v>1238926</v>
      </c>
      <c r="Q330" s="77">
        <v>5706962</v>
      </c>
      <c r="R330" s="77">
        <v>1049178</v>
      </c>
      <c r="S330" s="77" t="s">
        <v>189</v>
      </c>
      <c r="T330" s="77">
        <v>7995066</v>
      </c>
      <c r="U330" s="78">
        <v>140</v>
      </c>
      <c r="V330" s="78">
        <v>86</v>
      </c>
      <c r="W330" s="78">
        <v>81</v>
      </c>
      <c r="X330" s="78" t="s">
        <v>189</v>
      </c>
      <c r="Y330" s="78">
        <v>307</v>
      </c>
      <c r="Z330" s="75">
        <v>12028</v>
      </c>
      <c r="AA330" s="75">
        <v>40912</v>
      </c>
      <c r="AB330" s="75">
        <v>5322</v>
      </c>
      <c r="AC330" s="75" t="s">
        <v>189</v>
      </c>
      <c r="AD330" s="75">
        <v>58262</v>
      </c>
      <c r="AE330" s="75">
        <v>11679</v>
      </c>
      <c r="AF330" s="75">
        <v>26148</v>
      </c>
      <c r="AG330" s="75">
        <v>3141</v>
      </c>
      <c r="AH330" s="75" t="s">
        <v>189</v>
      </c>
      <c r="AI330" s="75">
        <v>40968</v>
      </c>
      <c r="AJ330" s="77">
        <v>12028</v>
      </c>
      <c r="AK330" s="77">
        <v>40912</v>
      </c>
      <c r="AL330" s="77">
        <v>5322</v>
      </c>
      <c r="AM330" s="77" t="s">
        <v>189</v>
      </c>
      <c r="AN330" s="77">
        <v>58262</v>
      </c>
      <c r="AO330" s="77">
        <v>11679</v>
      </c>
      <c r="AP330" s="77">
        <v>26148</v>
      </c>
      <c r="AQ330" s="77">
        <v>3141</v>
      </c>
      <c r="AR330" s="77" t="s">
        <v>189</v>
      </c>
      <c r="AS330" s="77">
        <v>40968</v>
      </c>
      <c r="AT330" s="79">
        <v>6.9279999999999999</v>
      </c>
      <c r="AU330" s="79">
        <v>15.351000000000001</v>
      </c>
      <c r="AV330" s="79">
        <v>17.234999999999999</v>
      </c>
      <c r="AW330" s="79" t="s">
        <v>189</v>
      </c>
      <c r="AX330" s="74" t="s">
        <v>170</v>
      </c>
    </row>
    <row r="331" spans="1:50" hidden="1" x14ac:dyDescent="0.25">
      <c r="A331" s="72">
        <v>2017</v>
      </c>
      <c r="B331" s="73">
        <v>13781</v>
      </c>
      <c r="C331" s="74" t="s">
        <v>643</v>
      </c>
      <c r="D331" s="74" t="s">
        <v>255</v>
      </c>
      <c r="E331" s="74" t="s">
        <v>192</v>
      </c>
      <c r="F331" s="75">
        <v>2601.8090000000002</v>
      </c>
      <c r="G331" s="75">
        <v>3136.0320000000002</v>
      </c>
      <c r="H331" s="75" t="s">
        <v>189</v>
      </c>
      <c r="I331" s="75" t="s">
        <v>189</v>
      </c>
      <c r="J331" s="75">
        <v>5737.8410000000003</v>
      </c>
      <c r="K331" s="76">
        <v>2.2309999999999999</v>
      </c>
      <c r="L331" s="76">
        <v>0.80100000000000005</v>
      </c>
      <c r="M331" s="76" t="s">
        <v>189</v>
      </c>
      <c r="N331" s="76" t="s">
        <v>189</v>
      </c>
      <c r="O331" s="76">
        <v>3.032</v>
      </c>
      <c r="P331" s="77">
        <v>15499.25</v>
      </c>
      <c r="Q331" s="77">
        <v>58947.534</v>
      </c>
      <c r="R331" s="77" t="s">
        <v>189</v>
      </c>
      <c r="S331" s="77" t="s">
        <v>189</v>
      </c>
      <c r="T331" s="77">
        <v>74446.784</v>
      </c>
      <c r="U331" s="78">
        <v>2.2309999999999999</v>
      </c>
      <c r="V331" s="78">
        <v>0.80100000000000005</v>
      </c>
      <c r="W331" s="78" t="s">
        <v>189</v>
      </c>
      <c r="X331" s="78" t="s">
        <v>189</v>
      </c>
      <c r="Y331" s="78">
        <v>3.032</v>
      </c>
      <c r="Z331" s="75">
        <v>95.997</v>
      </c>
      <c r="AA331" s="75">
        <v>372.26499999999999</v>
      </c>
      <c r="AB331" s="75" t="s">
        <v>189</v>
      </c>
      <c r="AC331" s="75" t="s">
        <v>189</v>
      </c>
      <c r="AD331" s="75">
        <v>468.262</v>
      </c>
      <c r="AE331" s="75">
        <v>53.301000000000002</v>
      </c>
      <c r="AF331" s="75">
        <v>54.366</v>
      </c>
      <c r="AG331" s="75" t="s">
        <v>189</v>
      </c>
      <c r="AH331" s="75" t="s">
        <v>189</v>
      </c>
      <c r="AI331" s="75">
        <v>107.667</v>
      </c>
      <c r="AJ331" s="77">
        <v>95.997</v>
      </c>
      <c r="AK331" s="77">
        <v>372.26499999999999</v>
      </c>
      <c r="AL331" s="77" t="s">
        <v>189</v>
      </c>
      <c r="AM331" s="77" t="s">
        <v>189</v>
      </c>
      <c r="AN331" s="77">
        <v>468.262</v>
      </c>
      <c r="AO331" s="77">
        <v>53.301000000000002</v>
      </c>
      <c r="AP331" s="77">
        <v>54.366</v>
      </c>
      <c r="AQ331" s="77" t="s">
        <v>189</v>
      </c>
      <c r="AR331" s="77" t="s">
        <v>189</v>
      </c>
      <c r="AS331" s="77">
        <v>107.667</v>
      </c>
      <c r="AT331" s="79">
        <v>5.9569999999999999</v>
      </c>
      <c r="AU331" s="79">
        <v>18.797000000000001</v>
      </c>
      <c r="AV331" s="79" t="s">
        <v>189</v>
      </c>
      <c r="AW331" s="79" t="s">
        <v>189</v>
      </c>
      <c r="AX331" s="74" t="s">
        <v>170</v>
      </c>
    </row>
    <row r="332" spans="1:50" hidden="1" x14ac:dyDescent="0.25">
      <c r="A332" s="72">
        <v>2017</v>
      </c>
      <c r="B332" s="73">
        <v>13788</v>
      </c>
      <c r="C332" s="74" t="s">
        <v>644</v>
      </c>
      <c r="D332" s="74" t="s">
        <v>238</v>
      </c>
      <c r="E332" s="74" t="s">
        <v>239</v>
      </c>
      <c r="F332" s="75">
        <v>789</v>
      </c>
      <c r="G332" s="75">
        <v>416</v>
      </c>
      <c r="H332" s="75">
        <v>137</v>
      </c>
      <c r="I332" s="75" t="s">
        <v>189</v>
      </c>
      <c r="J332" s="75">
        <v>1342</v>
      </c>
      <c r="K332" s="76">
        <v>0.16</v>
      </c>
      <c r="L332" s="76">
        <v>0.08</v>
      </c>
      <c r="M332" s="76">
        <v>0.02</v>
      </c>
      <c r="N332" s="76" t="s">
        <v>189</v>
      </c>
      <c r="O332" s="76">
        <v>0.26</v>
      </c>
      <c r="P332" s="77">
        <v>15780</v>
      </c>
      <c r="Q332" s="77">
        <v>8320</v>
      </c>
      <c r="R332" s="77">
        <v>2055</v>
      </c>
      <c r="S332" s="77" t="s">
        <v>189</v>
      </c>
      <c r="T332" s="77">
        <v>26155</v>
      </c>
      <c r="U332" s="78">
        <v>0.18</v>
      </c>
      <c r="V332" s="78">
        <v>0.09</v>
      </c>
      <c r="W332" s="78">
        <v>0.03</v>
      </c>
      <c r="X332" s="78" t="s">
        <v>189</v>
      </c>
      <c r="Y332" s="78">
        <v>0.3</v>
      </c>
      <c r="Z332" s="75">
        <v>653</v>
      </c>
      <c r="AA332" s="75">
        <v>69</v>
      </c>
      <c r="AB332" s="75">
        <v>34.204999999999998</v>
      </c>
      <c r="AC332" s="75" t="s">
        <v>189</v>
      </c>
      <c r="AD332" s="75">
        <v>756.20500000000004</v>
      </c>
      <c r="AE332" s="75">
        <v>149.74</v>
      </c>
      <c r="AF332" s="75">
        <v>15.771000000000001</v>
      </c>
      <c r="AG332" s="75">
        <v>7.798</v>
      </c>
      <c r="AH332" s="75" t="s">
        <v>189</v>
      </c>
      <c r="AI332" s="75">
        <v>173.309</v>
      </c>
      <c r="AJ332" s="77">
        <v>653</v>
      </c>
      <c r="AK332" s="77">
        <v>69</v>
      </c>
      <c r="AL332" s="77">
        <v>34.204999999999998</v>
      </c>
      <c r="AM332" s="77" t="s">
        <v>189</v>
      </c>
      <c r="AN332" s="77">
        <v>756.20500000000004</v>
      </c>
      <c r="AO332" s="77">
        <v>149.74</v>
      </c>
      <c r="AP332" s="77">
        <v>15.771000000000001</v>
      </c>
      <c r="AQ332" s="77">
        <v>7.798</v>
      </c>
      <c r="AR332" s="77" t="s">
        <v>189</v>
      </c>
      <c r="AS332" s="77">
        <v>173.309</v>
      </c>
      <c r="AT332" s="79">
        <v>20</v>
      </c>
      <c r="AU332" s="79">
        <v>20</v>
      </c>
      <c r="AV332" s="79">
        <v>15</v>
      </c>
      <c r="AW332" s="79" t="s">
        <v>189</v>
      </c>
      <c r="AX332" s="74" t="s">
        <v>170</v>
      </c>
    </row>
    <row r="333" spans="1:50" hidden="1" x14ac:dyDescent="0.25">
      <c r="A333" s="72">
        <v>2017</v>
      </c>
      <c r="B333" s="73">
        <v>13798</v>
      </c>
      <c r="C333" s="74" t="s">
        <v>645</v>
      </c>
      <c r="D333" s="74" t="s">
        <v>203</v>
      </c>
      <c r="E333" s="74" t="s">
        <v>204</v>
      </c>
      <c r="F333" s="75">
        <v>4148</v>
      </c>
      <c r="G333" s="75">
        <v>653</v>
      </c>
      <c r="H333" s="75">
        <v>0</v>
      </c>
      <c r="I333" s="75">
        <v>0</v>
      </c>
      <c r="J333" s="75">
        <v>4801</v>
      </c>
      <c r="K333" s="76">
        <v>1.3</v>
      </c>
      <c r="L333" s="76">
        <v>0.06</v>
      </c>
      <c r="M333" s="76">
        <v>0</v>
      </c>
      <c r="N333" s="76">
        <v>0</v>
      </c>
      <c r="O333" s="76">
        <v>1.36</v>
      </c>
      <c r="P333" s="77">
        <v>58346</v>
      </c>
      <c r="Q333" s="77">
        <v>11216</v>
      </c>
      <c r="R333" s="77">
        <v>0</v>
      </c>
      <c r="S333" s="77">
        <v>0</v>
      </c>
      <c r="T333" s="77">
        <v>69562</v>
      </c>
      <c r="U333" s="78">
        <v>1.39</v>
      </c>
      <c r="V333" s="78">
        <v>0.18</v>
      </c>
      <c r="W333" s="78">
        <v>0</v>
      </c>
      <c r="X333" s="78">
        <v>0</v>
      </c>
      <c r="Y333" s="78">
        <v>1.57</v>
      </c>
      <c r="Z333" s="75">
        <v>797</v>
      </c>
      <c r="AA333" s="75">
        <v>173</v>
      </c>
      <c r="AB333" s="75">
        <v>0</v>
      </c>
      <c r="AC333" s="75">
        <v>0</v>
      </c>
      <c r="AD333" s="75">
        <v>970</v>
      </c>
      <c r="AE333" s="75">
        <v>398</v>
      </c>
      <c r="AF333" s="75">
        <v>87</v>
      </c>
      <c r="AG333" s="75">
        <v>0</v>
      </c>
      <c r="AH333" s="75">
        <v>0</v>
      </c>
      <c r="AI333" s="75">
        <v>485</v>
      </c>
      <c r="AJ333" s="77">
        <v>797</v>
      </c>
      <c r="AK333" s="77">
        <v>173</v>
      </c>
      <c r="AL333" s="77">
        <v>0</v>
      </c>
      <c r="AM333" s="77">
        <v>0</v>
      </c>
      <c r="AN333" s="77">
        <v>970</v>
      </c>
      <c r="AO333" s="77">
        <v>398</v>
      </c>
      <c r="AP333" s="77">
        <v>87</v>
      </c>
      <c r="AQ333" s="77">
        <v>0</v>
      </c>
      <c r="AR333" s="77">
        <v>0</v>
      </c>
      <c r="AS333" s="77">
        <v>485</v>
      </c>
      <c r="AT333" s="79">
        <v>15</v>
      </c>
      <c r="AU333" s="79">
        <v>15</v>
      </c>
      <c r="AV333" s="79">
        <v>0</v>
      </c>
      <c r="AW333" s="79">
        <v>0</v>
      </c>
      <c r="AX333" s="74" t="s">
        <v>170</v>
      </c>
    </row>
    <row r="334" spans="1:50" hidden="1" x14ac:dyDescent="0.25">
      <c r="A334" s="72">
        <v>2017</v>
      </c>
      <c r="B334" s="73">
        <v>13838</v>
      </c>
      <c r="C334" s="74" t="s">
        <v>646</v>
      </c>
      <c r="D334" s="74" t="s">
        <v>355</v>
      </c>
      <c r="E334" s="74" t="s">
        <v>204</v>
      </c>
      <c r="F334" s="75">
        <v>2E-3</v>
      </c>
      <c r="G334" s="75">
        <v>7.8E-2</v>
      </c>
      <c r="H334" s="75" t="s">
        <v>189</v>
      </c>
      <c r="I334" s="75" t="s">
        <v>189</v>
      </c>
      <c r="J334" s="75">
        <v>0.08</v>
      </c>
      <c r="K334" s="76">
        <v>1E-3</v>
      </c>
      <c r="L334" s="76">
        <v>1E-3</v>
      </c>
      <c r="M334" s="76" t="s">
        <v>189</v>
      </c>
      <c r="N334" s="76" t="s">
        <v>189</v>
      </c>
      <c r="O334" s="76">
        <v>2E-3</v>
      </c>
      <c r="P334" s="77">
        <v>8.7899999999999991</v>
      </c>
      <c r="Q334" s="77">
        <v>3.22</v>
      </c>
      <c r="R334" s="77" t="s">
        <v>189</v>
      </c>
      <c r="S334" s="77" t="s">
        <v>189</v>
      </c>
      <c r="T334" s="77">
        <v>12.01</v>
      </c>
      <c r="U334" s="78">
        <v>1E-3</v>
      </c>
      <c r="V334" s="78">
        <v>1E-3</v>
      </c>
      <c r="W334" s="78" t="s">
        <v>189</v>
      </c>
      <c r="X334" s="78" t="s">
        <v>189</v>
      </c>
      <c r="Y334" s="78">
        <v>2E-3</v>
      </c>
      <c r="Z334" s="75">
        <v>4.4370000000000003</v>
      </c>
      <c r="AA334" s="75">
        <v>11.787000000000001</v>
      </c>
      <c r="AB334" s="75" t="s">
        <v>189</v>
      </c>
      <c r="AC334" s="75" t="s">
        <v>189</v>
      </c>
      <c r="AD334" s="75">
        <v>16.224</v>
      </c>
      <c r="AE334" s="75">
        <v>0.67200000000000004</v>
      </c>
      <c r="AF334" s="75">
        <v>0.52800000000000002</v>
      </c>
      <c r="AG334" s="75" t="s">
        <v>189</v>
      </c>
      <c r="AH334" s="75" t="s">
        <v>189</v>
      </c>
      <c r="AI334" s="75">
        <v>1.2</v>
      </c>
      <c r="AJ334" s="77">
        <v>4.4370000000000003</v>
      </c>
      <c r="AK334" s="77">
        <v>11.787000000000001</v>
      </c>
      <c r="AL334" s="77" t="s">
        <v>189</v>
      </c>
      <c r="AM334" s="77" t="s">
        <v>189</v>
      </c>
      <c r="AN334" s="77">
        <v>16.224</v>
      </c>
      <c r="AO334" s="77">
        <v>0.67200000000000004</v>
      </c>
      <c r="AP334" s="77">
        <v>0.52800000000000002</v>
      </c>
      <c r="AQ334" s="77" t="s">
        <v>189</v>
      </c>
      <c r="AR334" s="77" t="s">
        <v>189</v>
      </c>
      <c r="AS334" s="77">
        <v>1.2</v>
      </c>
      <c r="AT334" s="79">
        <v>30</v>
      </c>
      <c r="AU334" s="79">
        <v>5.5</v>
      </c>
      <c r="AV334" s="79" t="s">
        <v>189</v>
      </c>
      <c r="AW334" s="79" t="s">
        <v>189</v>
      </c>
      <c r="AX334" s="74" t="s">
        <v>170</v>
      </c>
    </row>
    <row r="335" spans="1:50" hidden="1" x14ac:dyDescent="0.25">
      <c r="A335" s="72">
        <v>2017</v>
      </c>
      <c r="B335" s="73">
        <v>13839</v>
      </c>
      <c r="C335" s="74" t="s">
        <v>647</v>
      </c>
      <c r="D335" s="74" t="s">
        <v>316</v>
      </c>
      <c r="E335" s="74" t="s">
        <v>271</v>
      </c>
      <c r="F335" s="75">
        <v>0</v>
      </c>
      <c r="G335" s="75">
        <v>208</v>
      </c>
      <c r="H335" s="75">
        <v>307</v>
      </c>
      <c r="I335" s="75">
        <v>0</v>
      </c>
      <c r="J335" s="75">
        <v>515</v>
      </c>
      <c r="K335" s="76">
        <v>0</v>
      </c>
      <c r="L335" s="76">
        <v>8.5999999999999993E-2</v>
      </c>
      <c r="M335" s="76">
        <v>0.12</v>
      </c>
      <c r="N335" s="76">
        <v>0</v>
      </c>
      <c r="O335" s="76">
        <v>0.20599999999999999</v>
      </c>
      <c r="P335" s="77">
        <v>0</v>
      </c>
      <c r="Q335" s="77">
        <v>1823</v>
      </c>
      <c r="R335" s="77">
        <v>2735</v>
      </c>
      <c r="S335" s="77">
        <v>0</v>
      </c>
      <c r="T335" s="77">
        <v>4558</v>
      </c>
      <c r="U335" s="78">
        <v>0</v>
      </c>
      <c r="V335" s="78">
        <v>8.5999999999999993E-2</v>
      </c>
      <c r="W335" s="78">
        <v>0.12</v>
      </c>
      <c r="X335" s="78">
        <v>0</v>
      </c>
      <c r="Y335" s="78">
        <v>0.20599999999999999</v>
      </c>
      <c r="Z335" s="75">
        <v>0</v>
      </c>
      <c r="AA335" s="75">
        <v>68.8</v>
      </c>
      <c r="AB335" s="75">
        <v>103.151</v>
      </c>
      <c r="AC335" s="75">
        <v>0</v>
      </c>
      <c r="AD335" s="75">
        <v>171.95099999999999</v>
      </c>
      <c r="AE335" s="75">
        <v>0</v>
      </c>
      <c r="AF335" s="75">
        <v>6.04</v>
      </c>
      <c r="AG335" s="75">
        <v>9.06</v>
      </c>
      <c r="AH335" s="75">
        <v>0</v>
      </c>
      <c r="AI335" s="75">
        <v>15.1</v>
      </c>
      <c r="AJ335" s="77" t="s">
        <v>189</v>
      </c>
      <c r="AK335" s="77">
        <v>688</v>
      </c>
      <c r="AL335" s="77">
        <v>1031.51</v>
      </c>
      <c r="AM335" s="77" t="s">
        <v>189</v>
      </c>
      <c r="AN335" s="77">
        <v>1719.51</v>
      </c>
      <c r="AO335" s="77" t="s">
        <v>189</v>
      </c>
      <c r="AP335" s="77">
        <v>60.4</v>
      </c>
      <c r="AQ335" s="77">
        <v>90.6</v>
      </c>
      <c r="AR335" s="77" t="s">
        <v>189</v>
      </c>
      <c r="AS335" s="77">
        <v>151</v>
      </c>
      <c r="AT335" s="79">
        <v>10</v>
      </c>
      <c r="AU335" s="79">
        <v>10</v>
      </c>
      <c r="AV335" s="79">
        <v>10</v>
      </c>
      <c r="AW335" s="79">
        <v>10</v>
      </c>
      <c r="AX335" s="74" t="s">
        <v>170</v>
      </c>
    </row>
    <row r="336" spans="1:50" hidden="1" x14ac:dyDescent="0.25">
      <c r="A336" s="72">
        <v>2017</v>
      </c>
      <c r="B336" s="73">
        <v>13936</v>
      </c>
      <c r="C336" s="74" t="s">
        <v>648</v>
      </c>
      <c r="D336" s="74" t="s">
        <v>242</v>
      </c>
      <c r="E336" s="74" t="s">
        <v>192</v>
      </c>
      <c r="F336" s="75">
        <v>509</v>
      </c>
      <c r="G336" s="75">
        <v>361</v>
      </c>
      <c r="H336" s="75">
        <v>646</v>
      </c>
      <c r="I336" s="75" t="s">
        <v>189</v>
      </c>
      <c r="J336" s="75">
        <v>1516</v>
      </c>
      <c r="K336" s="76">
        <v>0.1</v>
      </c>
      <c r="L336" s="76">
        <v>0.1</v>
      </c>
      <c r="M336" s="76">
        <v>0.1</v>
      </c>
      <c r="N336" s="76" t="s">
        <v>189</v>
      </c>
      <c r="O336" s="76">
        <v>0.3</v>
      </c>
      <c r="P336" s="77">
        <v>7263</v>
      </c>
      <c r="Q336" s="77">
        <v>5137</v>
      </c>
      <c r="R336" s="77">
        <v>9188</v>
      </c>
      <c r="S336" s="77" t="s">
        <v>189</v>
      </c>
      <c r="T336" s="77">
        <v>21588</v>
      </c>
      <c r="U336" s="78">
        <v>0.1</v>
      </c>
      <c r="V336" s="78">
        <v>0.1</v>
      </c>
      <c r="W336" s="78">
        <v>0.1</v>
      </c>
      <c r="X336" s="78" t="s">
        <v>189</v>
      </c>
      <c r="Y336" s="78">
        <v>0.3</v>
      </c>
      <c r="Z336" s="75">
        <v>41</v>
      </c>
      <c r="AA336" s="75">
        <v>12</v>
      </c>
      <c r="AB336" s="75">
        <v>23</v>
      </c>
      <c r="AC336" s="75" t="s">
        <v>189</v>
      </c>
      <c r="AD336" s="75">
        <v>76</v>
      </c>
      <c r="AE336" s="75">
        <v>38</v>
      </c>
      <c r="AF336" s="75">
        <v>4</v>
      </c>
      <c r="AG336" s="75">
        <v>0</v>
      </c>
      <c r="AH336" s="75" t="s">
        <v>189</v>
      </c>
      <c r="AI336" s="75">
        <v>42</v>
      </c>
      <c r="AJ336" s="77">
        <v>41</v>
      </c>
      <c r="AK336" s="77">
        <v>12</v>
      </c>
      <c r="AL336" s="77">
        <v>23</v>
      </c>
      <c r="AM336" s="77" t="s">
        <v>189</v>
      </c>
      <c r="AN336" s="77">
        <v>76</v>
      </c>
      <c r="AO336" s="77">
        <v>38</v>
      </c>
      <c r="AP336" s="77">
        <v>4</v>
      </c>
      <c r="AQ336" s="77">
        <v>0</v>
      </c>
      <c r="AR336" s="77" t="s">
        <v>189</v>
      </c>
      <c r="AS336" s="77">
        <v>42</v>
      </c>
      <c r="AT336" s="79">
        <v>14.27</v>
      </c>
      <c r="AU336" s="79">
        <v>14.23</v>
      </c>
      <c r="AV336" s="79">
        <v>14.222</v>
      </c>
      <c r="AW336" s="79" t="s">
        <v>189</v>
      </c>
      <c r="AX336" s="74" t="s">
        <v>170</v>
      </c>
    </row>
    <row r="337" spans="1:50" hidden="1" x14ac:dyDescent="0.25">
      <c r="A337" s="72">
        <v>2017</v>
      </c>
      <c r="B337" s="73">
        <v>13949</v>
      </c>
      <c r="C337" s="74" t="s">
        <v>649</v>
      </c>
      <c r="D337" s="74" t="s">
        <v>321</v>
      </c>
      <c r="E337" s="74" t="s">
        <v>213</v>
      </c>
      <c r="F337" s="75">
        <v>151</v>
      </c>
      <c r="G337" s="75">
        <v>183</v>
      </c>
      <c r="H337" s="75" t="s">
        <v>189</v>
      </c>
      <c r="I337" s="75" t="s">
        <v>189</v>
      </c>
      <c r="J337" s="75">
        <v>334</v>
      </c>
      <c r="K337" s="76">
        <v>1.4E-2</v>
      </c>
      <c r="L337" s="76">
        <v>1.7000000000000001E-2</v>
      </c>
      <c r="M337" s="76" t="s">
        <v>189</v>
      </c>
      <c r="N337" s="76" t="s">
        <v>189</v>
      </c>
      <c r="O337" s="76">
        <v>3.1E-2</v>
      </c>
      <c r="P337" s="77">
        <v>745</v>
      </c>
      <c r="Q337" s="77">
        <v>2414</v>
      </c>
      <c r="R337" s="77" t="s">
        <v>189</v>
      </c>
      <c r="S337" s="77" t="s">
        <v>189</v>
      </c>
      <c r="T337" s="77">
        <v>3159</v>
      </c>
      <c r="U337" s="78">
        <v>1.4E-2</v>
      </c>
      <c r="V337" s="78">
        <v>1.7000000000000001E-2</v>
      </c>
      <c r="W337" s="78" t="s">
        <v>189</v>
      </c>
      <c r="X337" s="78" t="s">
        <v>189</v>
      </c>
      <c r="Y337" s="78">
        <v>3.1E-2</v>
      </c>
      <c r="Z337" s="75">
        <v>9</v>
      </c>
      <c r="AA337" s="75">
        <v>9</v>
      </c>
      <c r="AB337" s="75" t="s">
        <v>189</v>
      </c>
      <c r="AC337" s="75" t="s">
        <v>189</v>
      </c>
      <c r="AD337" s="75">
        <v>18</v>
      </c>
      <c r="AE337" s="75">
        <v>61</v>
      </c>
      <c r="AF337" s="75">
        <v>26</v>
      </c>
      <c r="AG337" s="75" t="s">
        <v>189</v>
      </c>
      <c r="AH337" s="75" t="s">
        <v>189</v>
      </c>
      <c r="AI337" s="75">
        <v>87</v>
      </c>
      <c r="AJ337" s="77">
        <v>9</v>
      </c>
      <c r="AK337" s="77">
        <v>9</v>
      </c>
      <c r="AL337" s="77" t="s">
        <v>189</v>
      </c>
      <c r="AM337" s="77" t="s">
        <v>189</v>
      </c>
      <c r="AN337" s="77">
        <v>18</v>
      </c>
      <c r="AO337" s="77">
        <v>61</v>
      </c>
      <c r="AP337" s="77">
        <v>26</v>
      </c>
      <c r="AQ337" s="77" t="s">
        <v>189</v>
      </c>
      <c r="AR337" s="77" t="s">
        <v>189</v>
      </c>
      <c r="AS337" s="77">
        <v>87</v>
      </c>
      <c r="AT337" s="79">
        <v>5</v>
      </c>
      <c r="AU337" s="79">
        <v>13</v>
      </c>
      <c r="AV337" s="79" t="s">
        <v>189</v>
      </c>
      <c r="AW337" s="79" t="s">
        <v>189</v>
      </c>
      <c r="AX337" s="74" t="s">
        <v>170</v>
      </c>
    </row>
    <row r="338" spans="1:50" hidden="1" x14ac:dyDescent="0.25">
      <c r="A338" s="72">
        <v>2017</v>
      </c>
      <c r="B338" s="73">
        <v>13998</v>
      </c>
      <c r="C338" s="74" t="s">
        <v>650</v>
      </c>
      <c r="D338" s="74" t="s">
        <v>321</v>
      </c>
      <c r="E338" s="74" t="s">
        <v>213</v>
      </c>
      <c r="F338" s="75">
        <v>184831.38200000001</v>
      </c>
      <c r="G338" s="75">
        <v>91009.073000000004</v>
      </c>
      <c r="H338" s="75">
        <v>45442.771999999997</v>
      </c>
      <c r="I338" s="75">
        <v>0</v>
      </c>
      <c r="J338" s="75">
        <v>321283.22700000001</v>
      </c>
      <c r="K338" s="76">
        <v>33.07</v>
      </c>
      <c r="L338" s="76">
        <v>14.507</v>
      </c>
      <c r="M338" s="76">
        <v>6.1120000000000001</v>
      </c>
      <c r="N338" s="76">
        <v>0</v>
      </c>
      <c r="O338" s="76">
        <v>53.689</v>
      </c>
      <c r="P338" s="77">
        <v>2225259.4219999998</v>
      </c>
      <c r="Q338" s="77">
        <v>1026937.879</v>
      </c>
      <c r="R338" s="77">
        <v>529636.85800000001</v>
      </c>
      <c r="S338" s="77">
        <v>0</v>
      </c>
      <c r="T338" s="77">
        <v>3781834.159</v>
      </c>
      <c r="U338" s="78">
        <v>33.07</v>
      </c>
      <c r="V338" s="78">
        <v>14.507</v>
      </c>
      <c r="W338" s="78">
        <v>6.1120000000000001</v>
      </c>
      <c r="X338" s="78">
        <v>0</v>
      </c>
      <c r="Y338" s="78">
        <v>53.689</v>
      </c>
      <c r="Z338" s="75">
        <v>8313.6119999999992</v>
      </c>
      <c r="AA338" s="75">
        <v>4387.1080000000002</v>
      </c>
      <c r="AB338" s="75">
        <v>2764.2959999999998</v>
      </c>
      <c r="AC338" s="75">
        <v>0</v>
      </c>
      <c r="AD338" s="75">
        <v>15465.016</v>
      </c>
      <c r="AE338" s="75">
        <v>6277.9880000000003</v>
      </c>
      <c r="AF338" s="75">
        <v>2551.5079999999998</v>
      </c>
      <c r="AG338" s="75">
        <v>1643.4349999999999</v>
      </c>
      <c r="AH338" s="75">
        <v>0</v>
      </c>
      <c r="AI338" s="75">
        <v>10472.931</v>
      </c>
      <c r="AJ338" s="77">
        <v>8313.6119999999992</v>
      </c>
      <c r="AK338" s="77">
        <v>4387.1080000000002</v>
      </c>
      <c r="AL338" s="77">
        <v>2764.2959999999998</v>
      </c>
      <c r="AM338" s="77">
        <v>0</v>
      </c>
      <c r="AN338" s="77">
        <v>15465.016</v>
      </c>
      <c r="AO338" s="77">
        <v>6277.9880000000003</v>
      </c>
      <c r="AP338" s="77">
        <v>2551.5079999999998</v>
      </c>
      <c r="AQ338" s="77">
        <v>1643.4349999999999</v>
      </c>
      <c r="AR338" s="77">
        <v>0</v>
      </c>
      <c r="AS338" s="77">
        <v>10472.931</v>
      </c>
      <c r="AT338" s="79">
        <v>12.039</v>
      </c>
      <c r="AU338" s="79">
        <v>11.284000000000001</v>
      </c>
      <c r="AV338" s="79">
        <v>11.654999999999999</v>
      </c>
      <c r="AW338" s="79">
        <v>0</v>
      </c>
      <c r="AX338" s="74" t="s">
        <v>170</v>
      </c>
    </row>
    <row r="339" spans="1:50" hidden="1" x14ac:dyDescent="0.25">
      <c r="A339" s="72">
        <v>2017</v>
      </c>
      <c r="B339" s="73">
        <v>14006</v>
      </c>
      <c r="C339" s="74" t="s">
        <v>651</v>
      </c>
      <c r="D339" s="74" t="s">
        <v>321</v>
      </c>
      <c r="E339" s="74" t="s">
        <v>213</v>
      </c>
      <c r="F339" s="75">
        <v>215755</v>
      </c>
      <c r="G339" s="75">
        <v>301484</v>
      </c>
      <c r="H339" s="75">
        <v>16201</v>
      </c>
      <c r="I339" s="75" t="s">
        <v>189</v>
      </c>
      <c r="J339" s="75">
        <v>533440</v>
      </c>
      <c r="K339" s="76">
        <v>36.1</v>
      </c>
      <c r="L339" s="76">
        <v>43.3</v>
      </c>
      <c r="M339" s="76">
        <v>2.2999999999999998</v>
      </c>
      <c r="N339" s="76" t="s">
        <v>189</v>
      </c>
      <c r="O339" s="76">
        <v>81.7</v>
      </c>
      <c r="P339" s="77">
        <v>2373305</v>
      </c>
      <c r="Q339" s="77">
        <v>3617813</v>
      </c>
      <c r="R339" s="77">
        <v>194412</v>
      </c>
      <c r="S339" s="77" t="s">
        <v>189</v>
      </c>
      <c r="T339" s="77">
        <v>6185530</v>
      </c>
      <c r="U339" s="78">
        <v>36.1</v>
      </c>
      <c r="V339" s="78">
        <v>43.3</v>
      </c>
      <c r="W339" s="78">
        <v>2.2999999999999998</v>
      </c>
      <c r="X339" s="78" t="s">
        <v>189</v>
      </c>
      <c r="Y339" s="78">
        <v>81.7</v>
      </c>
      <c r="Z339" s="75">
        <v>15450</v>
      </c>
      <c r="AA339" s="75">
        <v>17667</v>
      </c>
      <c r="AB339" s="75">
        <v>949</v>
      </c>
      <c r="AC339" s="75" t="s">
        <v>189</v>
      </c>
      <c r="AD339" s="75">
        <v>34066</v>
      </c>
      <c r="AE339" s="75">
        <v>12761</v>
      </c>
      <c r="AF339" s="75">
        <v>12197</v>
      </c>
      <c r="AG339" s="75">
        <v>655</v>
      </c>
      <c r="AH339" s="75" t="s">
        <v>189</v>
      </c>
      <c r="AI339" s="75">
        <v>25613</v>
      </c>
      <c r="AJ339" s="77">
        <v>15450</v>
      </c>
      <c r="AK339" s="77">
        <v>17667</v>
      </c>
      <c r="AL339" s="77">
        <v>949</v>
      </c>
      <c r="AM339" s="77" t="s">
        <v>189</v>
      </c>
      <c r="AN339" s="77">
        <v>34066</v>
      </c>
      <c r="AO339" s="77">
        <v>12761</v>
      </c>
      <c r="AP339" s="77">
        <v>12197</v>
      </c>
      <c r="AQ339" s="77">
        <v>655</v>
      </c>
      <c r="AR339" s="77" t="s">
        <v>189</v>
      </c>
      <c r="AS339" s="77">
        <v>25613</v>
      </c>
      <c r="AT339" s="79">
        <v>11</v>
      </c>
      <c r="AU339" s="79">
        <v>12</v>
      </c>
      <c r="AV339" s="79">
        <v>12</v>
      </c>
      <c r="AW339" s="79" t="s">
        <v>189</v>
      </c>
      <c r="AX339" s="74" t="s">
        <v>170</v>
      </c>
    </row>
    <row r="340" spans="1:50" hidden="1" x14ac:dyDescent="0.25">
      <c r="A340" s="72">
        <v>2017</v>
      </c>
      <c r="B340" s="73">
        <v>14012</v>
      </c>
      <c r="C340" s="74" t="s">
        <v>652</v>
      </c>
      <c r="D340" s="74" t="s">
        <v>253</v>
      </c>
      <c r="E340" s="74" t="s">
        <v>239</v>
      </c>
      <c r="F340" s="75">
        <v>333</v>
      </c>
      <c r="G340" s="75">
        <v>26</v>
      </c>
      <c r="H340" s="75" t="s">
        <v>189</v>
      </c>
      <c r="I340" s="75" t="s">
        <v>189</v>
      </c>
      <c r="J340" s="75">
        <v>359</v>
      </c>
      <c r="K340" s="76">
        <v>0.04</v>
      </c>
      <c r="L340" s="76">
        <v>0</v>
      </c>
      <c r="M340" s="76" t="s">
        <v>189</v>
      </c>
      <c r="N340" s="76" t="s">
        <v>189</v>
      </c>
      <c r="O340" s="76">
        <v>0.04</v>
      </c>
      <c r="P340" s="77">
        <v>2919</v>
      </c>
      <c r="Q340" s="77">
        <v>308</v>
      </c>
      <c r="R340" s="77" t="s">
        <v>189</v>
      </c>
      <c r="S340" s="77" t="s">
        <v>189</v>
      </c>
      <c r="T340" s="77">
        <v>3227</v>
      </c>
      <c r="U340" s="78">
        <v>0.33</v>
      </c>
      <c r="V340" s="78">
        <v>0.04</v>
      </c>
      <c r="W340" s="78" t="s">
        <v>189</v>
      </c>
      <c r="X340" s="78" t="s">
        <v>189</v>
      </c>
      <c r="Y340" s="78">
        <v>0.37</v>
      </c>
      <c r="Z340" s="75">
        <v>21.73</v>
      </c>
      <c r="AA340" s="75">
        <v>2.39</v>
      </c>
      <c r="AB340" s="75" t="s">
        <v>189</v>
      </c>
      <c r="AC340" s="75" t="s">
        <v>189</v>
      </c>
      <c r="AD340" s="75">
        <v>24.12</v>
      </c>
      <c r="AE340" s="75" t="s">
        <v>189</v>
      </c>
      <c r="AF340" s="75" t="s">
        <v>189</v>
      </c>
      <c r="AG340" s="75" t="s">
        <v>189</v>
      </c>
      <c r="AH340" s="75" t="s">
        <v>189</v>
      </c>
      <c r="AI340" s="75" t="s">
        <v>189</v>
      </c>
      <c r="AJ340" s="77">
        <v>21.73</v>
      </c>
      <c r="AK340" s="77">
        <v>2.39</v>
      </c>
      <c r="AL340" s="77" t="s">
        <v>189</v>
      </c>
      <c r="AM340" s="77" t="s">
        <v>189</v>
      </c>
      <c r="AN340" s="77">
        <v>24.12</v>
      </c>
      <c r="AO340" s="77" t="s">
        <v>189</v>
      </c>
      <c r="AP340" s="77" t="s">
        <v>189</v>
      </c>
      <c r="AQ340" s="77" t="s">
        <v>189</v>
      </c>
      <c r="AR340" s="77" t="s">
        <v>189</v>
      </c>
      <c r="AS340" s="77" t="s">
        <v>189</v>
      </c>
      <c r="AT340" s="79">
        <v>12</v>
      </c>
      <c r="AU340" s="79">
        <v>8.76</v>
      </c>
      <c r="AV340" s="79">
        <v>0</v>
      </c>
      <c r="AW340" s="79">
        <v>0</v>
      </c>
      <c r="AX340" s="74" t="s">
        <v>170</v>
      </c>
    </row>
    <row r="341" spans="1:50" hidden="1" x14ac:dyDescent="0.25">
      <c r="A341" s="72">
        <v>2017</v>
      </c>
      <c r="B341" s="73">
        <v>14063</v>
      </c>
      <c r="C341" s="74" t="s">
        <v>653</v>
      </c>
      <c r="D341" s="74" t="s">
        <v>219</v>
      </c>
      <c r="E341" s="74" t="s">
        <v>204</v>
      </c>
      <c r="F341" s="75">
        <v>8100</v>
      </c>
      <c r="G341" s="75">
        <v>12745</v>
      </c>
      <c r="H341" s="75" t="s">
        <v>189</v>
      </c>
      <c r="I341" s="75" t="s">
        <v>189</v>
      </c>
      <c r="J341" s="75">
        <v>20845</v>
      </c>
      <c r="K341" s="76">
        <v>2</v>
      </c>
      <c r="L341" s="76">
        <v>2</v>
      </c>
      <c r="M341" s="76" t="s">
        <v>189</v>
      </c>
      <c r="N341" s="76" t="s">
        <v>189</v>
      </c>
      <c r="O341" s="76">
        <v>4</v>
      </c>
      <c r="P341" s="77">
        <v>122996</v>
      </c>
      <c r="Q341" s="77">
        <v>188902</v>
      </c>
      <c r="R341" s="77" t="s">
        <v>189</v>
      </c>
      <c r="S341" s="77" t="s">
        <v>189</v>
      </c>
      <c r="T341" s="77">
        <v>311898</v>
      </c>
      <c r="U341" s="78">
        <v>1</v>
      </c>
      <c r="V341" s="78">
        <v>2</v>
      </c>
      <c r="W341" s="78" t="s">
        <v>189</v>
      </c>
      <c r="X341" s="78" t="s">
        <v>189</v>
      </c>
      <c r="Y341" s="78">
        <v>3</v>
      </c>
      <c r="Z341" s="75">
        <v>2401</v>
      </c>
      <c r="AA341" s="75">
        <v>1922</v>
      </c>
      <c r="AB341" s="75" t="s">
        <v>189</v>
      </c>
      <c r="AC341" s="75" t="s">
        <v>189</v>
      </c>
      <c r="AD341" s="75">
        <v>4323</v>
      </c>
      <c r="AE341" s="75">
        <v>800</v>
      </c>
      <c r="AF341" s="75">
        <v>1276</v>
      </c>
      <c r="AG341" s="75" t="s">
        <v>189</v>
      </c>
      <c r="AH341" s="75" t="s">
        <v>189</v>
      </c>
      <c r="AI341" s="75">
        <v>2076</v>
      </c>
      <c r="AJ341" s="77">
        <v>2401</v>
      </c>
      <c r="AK341" s="77">
        <v>1922</v>
      </c>
      <c r="AL341" s="77" t="s">
        <v>189</v>
      </c>
      <c r="AM341" s="77" t="s">
        <v>189</v>
      </c>
      <c r="AN341" s="77">
        <v>4323</v>
      </c>
      <c r="AO341" s="77">
        <v>800</v>
      </c>
      <c r="AP341" s="77">
        <v>1276</v>
      </c>
      <c r="AQ341" s="77" t="s">
        <v>189</v>
      </c>
      <c r="AR341" s="77" t="s">
        <v>189</v>
      </c>
      <c r="AS341" s="77">
        <v>2076</v>
      </c>
      <c r="AT341" s="79">
        <v>12</v>
      </c>
      <c r="AU341" s="79">
        <v>10</v>
      </c>
      <c r="AV341" s="79" t="s">
        <v>189</v>
      </c>
      <c r="AW341" s="79" t="s">
        <v>189</v>
      </c>
      <c r="AX341" s="74" t="s">
        <v>170</v>
      </c>
    </row>
    <row r="342" spans="1:50" hidden="1" x14ac:dyDescent="0.25">
      <c r="A342" s="72">
        <v>2017</v>
      </c>
      <c r="B342" s="73">
        <v>14063</v>
      </c>
      <c r="C342" s="74" t="s">
        <v>653</v>
      </c>
      <c r="D342" s="74" t="s">
        <v>355</v>
      </c>
      <c r="E342" s="74" t="s">
        <v>204</v>
      </c>
      <c r="F342" s="75">
        <v>59987</v>
      </c>
      <c r="G342" s="75">
        <v>36512</v>
      </c>
      <c r="H342" s="75">
        <v>36512</v>
      </c>
      <c r="I342" s="75" t="s">
        <v>189</v>
      </c>
      <c r="J342" s="75">
        <v>133011</v>
      </c>
      <c r="K342" s="76">
        <v>16</v>
      </c>
      <c r="L342" s="76">
        <v>7</v>
      </c>
      <c r="M342" s="76">
        <v>7</v>
      </c>
      <c r="N342" s="76" t="s">
        <v>189</v>
      </c>
      <c r="O342" s="76">
        <v>30</v>
      </c>
      <c r="P342" s="77">
        <v>732286</v>
      </c>
      <c r="Q342" s="77">
        <v>461462</v>
      </c>
      <c r="R342" s="77">
        <v>461462</v>
      </c>
      <c r="S342" s="77" t="s">
        <v>189</v>
      </c>
      <c r="T342" s="77">
        <v>1655210</v>
      </c>
      <c r="U342" s="78">
        <v>14</v>
      </c>
      <c r="V342" s="78">
        <v>6</v>
      </c>
      <c r="W342" s="78">
        <v>6</v>
      </c>
      <c r="X342" s="78" t="s">
        <v>189</v>
      </c>
      <c r="Y342" s="78">
        <v>26</v>
      </c>
      <c r="Z342" s="75">
        <v>20345</v>
      </c>
      <c r="AA342" s="75">
        <v>4100</v>
      </c>
      <c r="AB342" s="75">
        <v>4100</v>
      </c>
      <c r="AC342" s="75" t="s">
        <v>189</v>
      </c>
      <c r="AD342" s="75">
        <v>28545</v>
      </c>
      <c r="AE342" s="75">
        <v>13751</v>
      </c>
      <c r="AF342" s="75">
        <v>4892</v>
      </c>
      <c r="AG342" s="75">
        <v>4892</v>
      </c>
      <c r="AH342" s="75" t="s">
        <v>189</v>
      </c>
      <c r="AI342" s="75">
        <v>23535</v>
      </c>
      <c r="AJ342" s="77">
        <v>20345</v>
      </c>
      <c r="AK342" s="77">
        <v>4100</v>
      </c>
      <c r="AL342" s="77">
        <v>4100</v>
      </c>
      <c r="AM342" s="77" t="s">
        <v>189</v>
      </c>
      <c r="AN342" s="77">
        <v>28545</v>
      </c>
      <c r="AO342" s="77">
        <v>13751</v>
      </c>
      <c r="AP342" s="77">
        <v>4892</v>
      </c>
      <c r="AQ342" s="77">
        <v>4892</v>
      </c>
      <c r="AR342" s="77" t="s">
        <v>189</v>
      </c>
      <c r="AS342" s="77">
        <v>23535</v>
      </c>
      <c r="AT342" s="79">
        <v>13.784000000000001</v>
      </c>
      <c r="AU342" s="79">
        <v>11.948</v>
      </c>
      <c r="AV342" s="79">
        <v>11.948</v>
      </c>
      <c r="AW342" s="79" t="s">
        <v>189</v>
      </c>
      <c r="AX342" s="74" t="s">
        <v>170</v>
      </c>
    </row>
    <row r="343" spans="1:50" hidden="1" x14ac:dyDescent="0.25">
      <c r="A343" s="72">
        <v>2017</v>
      </c>
      <c r="B343" s="73">
        <v>14109</v>
      </c>
      <c r="C343" s="74" t="s">
        <v>654</v>
      </c>
      <c r="D343" s="74" t="s">
        <v>238</v>
      </c>
      <c r="E343" s="74" t="s">
        <v>239</v>
      </c>
      <c r="F343" s="75">
        <v>135.24</v>
      </c>
      <c r="G343" s="75">
        <v>3342.87</v>
      </c>
      <c r="H343" s="75">
        <v>268.26</v>
      </c>
      <c r="I343" s="75" t="s">
        <v>189</v>
      </c>
      <c r="J343" s="75">
        <v>3746.37</v>
      </c>
      <c r="K343" s="76">
        <v>0.14000000000000001</v>
      </c>
      <c r="L343" s="76">
        <v>2.29</v>
      </c>
      <c r="M343" s="76">
        <v>0.03</v>
      </c>
      <c r="N343" s="76" t="s">
        <v>189</v>
      </c>
      <c r="O343" s="76">
        <v>2.46</v>
      </c>
      <c r="P343" s="77">
        <v>4648</v>
      </c>
      <c r="Q343" s="77">
        <v>37097</v>
      </c>
      <c r="R343" s="77">
        <v>3219</v>
      </c>
      <c r="S343" s="77" t="s">
        <v>189</v>
      </c>
      <c r="T343" s="77">
        <v>44964</v>
      </c>
      <c r="U343" s="78">
        <v>0.14000000000000001</v>
      </c>
      <c r="V343" s="78">
        <v>2.29</v>
      </c>
      <c r="W343" s="78">
        <v>0.03</v>
      </c>
      <c r="X343" s="78" t="s">
        <v>189</v>
      </c>
      <c r="Y343" s="78">
        <v>2.46</v>
      </c>
      <c r="Z343" s="75">
        <v>41</v>
      </c>
      <c r="AA343" s="75">
        <v>649</v>
      </c>
      <c r="AB343" s="75">
        <v>16</v>
      </c>
      <c r="AC343" s="75" t="s">
        <v>189</v>
      </c>
      <c r="AD343" s="75">
        <v>706</v>
      </c>
      <c r="AE343" s="75" t="s">
        <v>189</v>
      </c>
      <c r="AF343" s="75" t="s">
        <v>189</v>
      </c>
      <c r="AG343" s="75" t="s">
        <v>189</v>
      </c>
      <c r="AH343" s="75" t="s">
        <v>189</v>
      </c>
      <c r="AI343" s="75" t="s">
        <v>189</v>
      </c>
      <c r="AJ343" s="77">
        <v>41</v>
      </c>
      <c r="AK343" s="77">
        <v>649</v>
      </c>
      <c r="AL343" s="77">
        <v>16</v>
      </c>
      <c r="AM343" s="77" t="s">
        <v>189</v>
      </c>
      <c r="AN343" s="77">
        <v>706</v>
      </c>
      <c r="AO343" s="77" t="s">
        <v>189</v>
      </c>
      <c r="AP343" s="77" t="s">
        <v>189</v>
      </c>
      <c r="AQ343" s="77" t="s">
        <v>189</v>
      </c>
      <c r="AR343" s="77" t="s">
        <v>189</v>
      </c>
      <c r="AS343" s="77" t="s">
        <v>189</v>
      </c>
      <c r="AT343" s="79">
        <v>34.369999999999997</v>
      </c>
      <c r="AU343" s="79">
        <v>11.62</v>
      </c>
      <c r="AV343" s="79">
        <v>12</v>
      </c>
      <c r="AW343" s="79" t="s">
        <v>189</v>
      </c>
      <c r="AX343" s="74" t="s">
        <v>170</v>
      </c>
    </row>
    <row r="344" spans="1:50" hidden="1" x14ac:dyDescent="0.25">
      <c r="A344" s="72">
        <v>2017</v>
      </c>
      <c r="B344" s="73">
        <v>14127</v>
      </c>
      <c r="C344" s="74" t="s">
        <v>655</v>
      </c>
      <c r="D344" s="74" t="s">
        <v>282</v>
      </c>
      <c r="E344" s="74" t="s">
        <v>204</v>
      </c>
      <c r="F344" s="75">
        <v>1981</v>
      </c>
      <c r="G344" s="75">
        <v>29206</v>
      </c>
      <c r="H344" s="75" t="s">
        <v>189</v>
      </c>
      <c r="I344" s="75" t="s">
        <v>189</v>
      </c>
      <c r="J344" s="75">
        <v>31187</v>
      </c>
      <c r="K344" s="76">
        <v>2.5</v>
      </c>
      <c r="L344" s="76">
        <v>5</v>
      </c>
      <c r="M344" s="76" t="s">
        <v>189</v>
      </c>
      <c r="N344" s="76" t="s">
        <v>189</v>
      </c>
      <c r="O344" s="76">
        <v>7.5</v>
      </c>
      <c r="P344" s="77">
        <v>24884</v>
      </c>
      <c r="Q344" s="77">
        <v>379106</v>
      </c>
      <c r="R344" s="77" t="s">
        <v>189</v>
      </c>
      <c r="S344" s="77" t="s">
        <v>189</v>
      </c>
      <c r="T344" s="77">
        <v>403990</v>
      </c>
      <c r="U344" s="78">
        <v>2.5</v>
      </c>
      <c r="V344" s="78">
        <v>5</v>
      </c>
      <c r="W344" s="78" t="s">
        <v>189</v>
      </c>
      <c r="X344" s="78" t="s">
        <v>189</v>
      </c>
      <c r="Y344" s="78">
        <v>7.5</v>
      </c>
      <c r="Z344" s="75">
        <v>1026</v>
      </c>
      <c r="AA344" s="75">
        <v>1533</v>
      </c>
      <c r="AB344" s="75" t="s">
        <v>189</v>
      </c>
      <c r="AC344" s="75" t="s">
        <v>189</v>
      </c>
      <c r="AD344" s="75">
        <v>2559</v>
      </c>
      <c r="AE344" s="75">
        <v>514</v>
      </c>
      <c r="AF344" s="75">
        <v>546</v>
      </c>
      <c r="AG344" s="75" t="s">
        <v>189</v>
      </c>
      <c r="AH344" s="75" t="s">
        <v>189</v>
      </c>
      <c r="AI344" s="75">
        <v>1060</v>
      </c>
      <c r="AJ344" s="77">
        <v>1026</v>
      </c>
      <c r="AK344" s="77">
        <v>1533</v>
      </c>
      <c r="AL344" s="77" t="s">
        <v>189</v>
      </c>
      <c r="AM344" s="77" t="s">
        <v>189</v>
      </c>
      <c r="AN344" s="77">
        <v>2559</v>
      </c>
      <c r="AO344" s="77">
        <v>514</v>
      </c>
      <c r="AP344" s="77">
        <v>546</v>
      </c>
      <c r="AQ344" s="77" t="s">
        <v>189</v>
      </c>
      <c r="AR344" s="77" t="s">
        <v>189</v>
      </c>
      <c r="AS344" s="77">
        <v>1060</v>
      </c>
      <c r="AT344" s="79">
        <v>11.27</v>
      </c>
      <c r="AU344" s="79">
        <v>12.98</v>
      </c>
      <c r="AV344" s="79" t="s">
        <v>189</v>
      </c>
      <c r="AW344" s="79" t="s">
        <v>189</v>
      </c>
      <c r="AX344" s="74" t="s">
        <v>170</v>
      </c>
    </row>
    <row r="345" spans="1:50" hidden="1" x14ac:dyDescent="0.25">
      <c r="A345" s="72">
        <v>2017</v>
      </c>
      <c r="B345" s="73">
        <v>14132</v>
      </c>
      <c r="C345" s="74" t="s">
        <v>656</v>
      </c>
      <c r="D345" s="74" t="s">
        <v>203</v>
      </c>
      <c r="E345" s="74" t="s">
        <v>192</v>
      </c>
      <c r="F345" s="75">
        <v>255.19</v>
      </c>
      <c r="G345" s="75">
        <v>117.81</v>
      </c>
      <c r="H345" s="75">
        <v>0</v>
      </c>
      <c r="I345" s="75">
        <v>0</v>
      </c>
      <c r="J345" s="75">
        <v>373</v>
      </c>
      <c r="K345" s="76">
        <v>0.03</v>
      </c>
      <c r="L345" s="76">
        <v>0.02</v>
      </c>
      <c r="M345" s="76">
        <v>0</v>
      </c>
      <c r="N345" s="76">
        <v>0</v>
      </c>
      <c r="O345" s="76">
        <v>0.05</v>
      </c>
      <c r="P345" s="77">
        <v>3664</v>
      </c>
      <c r="Q345" s="77">
        <v>2345.75</v>
      </c>
      <c r="R345" s="77">
        <v>0</v>
      </c>
      <c r="S345" s="77">
        <v>0</v>
      </c>
      <c r="T345" s="77">
        <v>6009.75</v>
      </c>
      <c r="U345" s="78">
        <v>0.03</v>
      </c>
      <c r="V345" s="78">
        <v>0.02</v>
      </c>
      <c r="W345" s="78">
        <v>0</v>
      </c>
      <c r="X345" s="78">
        <v>0</v>
      </c>
      <c r="Y345" s="78">
        <v>0.05</v>
      </c>
      <c r="Z345" s="75">
        <v>4</v>
      </c>
      <c r="AA345" s="75">
        <v>5.84</v>
      </c>
      <c r="AB345" s="75">
        <v>0</v>
      </c>
      <c r="AC345" s="75">
        <v>0</v>
      </c>
      <c r="AD345" s="75">
        <v>9.84</v>
      </c>
      <c r="AE345" s="75">
        <v>2.3199999999999998</v>
      </c>
      <c r="AF345" s="75">
        <v>3.88</v>
      </c>
      <c r="AG345" s="75">
        <v>0</v>
      </c>
      <c r="AH345" s="75">
        <v>0</v>
      </c>
      <c r="AI345" s="75">
        <v>6.2</v>
      </c>
      <c r="AJ345" s="77">
        <v>4</v>
      </c>
      <c r="AK345" s="77">
        <v>5.84</v>
      </c>
      <c r="AL345" s="77">
        <v>0</v>
      </c>
      <c r="AM345" s="77">
        <v>0</v>
      </c>
      <c r="AN345" s="77">
        <v>9.84</v>
      </c>
      <c r="AO345" s="77">
        <v>2.3199999999999998</v>
      </c>
      <c r="AP345" s="77">
        <v>3.88</v>
      </c>
      <c r="AQ345" s="77">
        <v>0</v>
      </c>
      <c r="AR345" s="77">
        <v>0</v>
      </c>
      <c r="AS345" s="77">
        <v>6.2</v>
      </c>
      <c r="AT345" s="79">
        <v>14.36</v>
      </c>
      <c r="AU345" s="79">
        <v>19.91</v>
      </c>
      <c r="AV345" s="79">
        <v>0</v>
      </c>
      <c r="AW345" s="79">
        <v>0</v>
      </c>
      <c r="AX345" s="74" t="s">
        <v>170</v>
      </c>
    </row>
    <row r="346" spans="1:50" hidden="1" x14ac:dyDescent="0.25">
      <c r="A346" s="72">
        <v>2017</v>
      </c>
      <c r="B346" s="73">
        <v>14154</v>
      </c>
      <c r="C346" s="74" t="s">
        <v>657</v>
      </c>
      <c r="D346" s="74" t="s">
        <v>187</v>
      </c>
      <c r="E346" s="74" t="s">
        <v>188</v>
      </c>
      <c r="F346" s="75">
        <v>1973</v>
      </c>
      <c r="G346" s="75">
        <v>18736</v>
      </c>
      <c r="H346" s="75">
        <v>2615</v>
      </c>
      <c r="I346" s="75">
        <v>0</v>
      </c>
      <c r="J346" s="75">
        <v>23324</v>
      </c>
      <c r="K346" s="76">
        <v>0.3</v>
      </c>
      <c r="L346" s="76">
        <v>3.4</v>
      </c>
      <c r="M346" s="76">
        <v>0.4</v>
      </c>
      <c r="N346" s="76">
        <v>0</v>
      </c>
      <c r="O346" s="76">
        <v>4.0999999999999996</v>
      </c>
      <c r="P346" s="77">
        <v>11071</v>
      </c>
      <c r="Q346" s="77">
        <v>263053</v>
      </c>
      <c r="R346" s="77">
        <v>37996</v>
      </c>
      <c r="S346" s="77">
        <v>0</v>
      </c>
      <c r="T346" s="77">
        <v>312120</v>
      </c>
      <c r="U346" s="78">
        <v>0.3</v>
      </c>
      <c r="V346" s="78">
        <v>3.4</v>
      </c>
      <c r="W346" s="78">
        <v>0.4</v>
      </c>
      <c r="X346" s="78">
        <v>0</v>
      </c>
      <c r="Y346" s="78">
        <v>4.0999999999999996</v>
      </c>
      <c r="Z346" s="75">
        <v>249</v>
      </c>
      <c r="AA346" s="75">
        <v>1200</v>
      </c>
      <c r="AB346" s="75">
        <v>1179</v>
      </c>
      <c r="AC346" s="75">
        <v>0</v>
      </c>
      <c r="AD346" s="75">
        <v>2628</v>
      </c>
      <c r="AE346" s="75">
        <v>356</v>
      </c>
      <c r="AF346" s="75">
        <v>146</v>
      </c>
      <c r="AG346" s="75">
        <v>560</v>
      </c>
      <c r="AH346" s="75">
        <v>0</v>
      </c>
      <c r="AI346" s="75">
        <v>1062</v>
      </c>
      <c r="AJ346" s="77">
        <v>249</v>
      </c>
      <c r="AK346" s="77">
        <v>1200</v>
      </c>
      <c r="AL346" s="77">
        <v>1179</v>
      </c>
      <c r="AM346" s="77">
        <v>0</v>
      </c>
      <c r="AN346" s="77">
        <v>2628</v>
      </c>
      <c r="AO346" s="77">
        <v>356</v>
      </c>
      <c r="AP346" s="77">
        <v>146</v>
      </c>
      <c r="AQ346" s="77">
        <v>560</v>
      </c>
      <c r="AR346" s="77">
        <v>0</v>
      </c>
      <c r="AS346" s="77">
        <v>1062</v>
      </c>
      <c r="AT346" s="79">
        <v>5.61</v>
      </c>
      <c r="AU346" s="79">
        <v>14.04</v>
      </c>
      <c r="AV346" s="79">
        <v>14.53</v>
      </c>
      <c r="AW346" s="79" t="s">
        <v>189</v>
      </c>
      <c r="AX346" s="74" t="s">
        <v>170</v>
      </c>
    </row>
    <row r="347" spans="1:50" hidden="1" x14ac:dyDescent="0.25">
      <c r="A347" s="72">
        <v>2017</v>
      </c>
      <c r="B347" s="73">
        <v>14159</v>
      </c>
      <c r="C347" s="74" t="s">
        <v>658</v>
      </c>
      <c r="D347" s="74" t="s">
        <v>203</v>
      </c>
      <c r="E347" s="74" t="s">
        <v>192</v>
      </c>
      <c r="F347" s="75">
        <v>216.6</v>
      </c>
      <c r="G347" s="75">
        <v>212.8</v>
      </c>
      <c r="H347" s="75">
        <v>969.5</v>
      </c>
      <c r="I347" s="75" t="s">
        <v>189</v>
      </c>
      <c r="J347" s="75">
        <v>1398.9</v>
      </c>
      <c r="K347" s="76">
        <v>3.9E-2</v>
      </c>
      <c r="L347" s="76">
        <v>4.9000000000000002E-2</v>
      </c>
      <c r="M347" s="76">
        <v>0.224</v>
      </c>
      <c r="N347" s="76" t="s">
        <v>189</v>
      </c>
      <c r="O347" s="76">
        <v>0.312</v>
      </c>
      <c r="P347" s="77">
        <v>2764.8</v>
      </c>
      <c r="Q347" s="77">
        <v>2591.1</v>
      </c>
      <c r="R347" s="77">
        <v>11804</v>
      </c>
      <c r="S347" s="77" t="s">
        <v>189</v>
      </c>
      <c r="T347" s="77">
        <v>17159.900000000001</v>
      </c>
      <c r="U347" s="78">
        <v>3.9E-2</v>
      </c>
      <c r="V347" s="78">
        <v>4.9000000000000002E-2</v>
      </c>
      <c r="W347" s="78">
        <v>0.224</v>
      </c>
      <c r="X347" s="78" t="s">
        <v>189</v>
      </c>
      <c r="Y347" s="78">
        <v>0.312</v>
      </c>
      <c r="Z347" s="75">
        <v>16</v>
      </c>
      <c r="AA347" s="75">
        <v>11.9</v>
      </c>
      <c r="AB347" s="75">
        <v>54.4</v>
      </c>
      <c r="AC347" s="75" t="s">
        <v>189</v>
      </c>
      <c r="AD347" s="75">
        <v>82.3</v>
      </c>
      <c r="AE347" s="75">
        <v>5.3</v>
      </c>
      <c r="AF347" s="75">
        <v>3.9</v>
      </c>
      <c r="AG347" s="75">
        <v>17.899999999999999</v>
      </c>
      <c r="AH347" s="75" t="s">
        <v>189</v>
      </c>
      <c r="AI347" s="75">
        <v>27.1</v>
      </c>
      <c r="AJ347" s="77">
        <v>16</v>
      </c>
      <c r="AK347" s="77">
        <v>11.9</v>
      </c>
      <c r="AL347" s="77">
        <v>54.4</v>
      </c>
      <c r="AM347" s="77" t="s">
        <v>189</v>
      </c>
      <c r="AN347" s="77">
        <v>82.3</v>
      </c>
      <c r="AO347" s="77">
        <v>5.3</v>
      </c>
      <c r="AP347" s="77">
        <v>3.9</v>
      </c>
      <c r="AQ347" s="77">
        <v>17.899999999999999</v>
      </c>
      <c r="AR347" s="77" t="s">
        <v>189</v>
      </c>
      <c r="AS347" s="77">
        <v>27.1</v>
      </c>
      <c r="AT347" s="79">
        <v>12.8</v>
      </c>
      <c r="AU347" s="79">
        <v>12.2</v>
      </c>
      <c r="AV347" s="79">
        <v>12.2</v>
      </c>
      <c r="AW347" s="79" t="s">
        <v>189</v>
      </c>
      <c r="AX347" s="74" t="s">
        <v>170</v>
      </c>
    </row>
    <row r="348" spans="1:50" hidden="1" x14ac:dyDescent="0.25">
      <c r="A348" s="72">
        <v>2017</v>
      </c>
      <c r="B348" s="73">
        <v>14178</v>
      </c>
      <c r="C348" s="74" t="s">
        <v>659</v>
      </c>
      <c r="D348" s="74" t="s">
        <v>191</v>
      </c>
      <c r="E348" s="74" t="s">
        <v>192</v>
      </c>
      <c r="F348" s="75">
        <v>276</v>
      </c>
      <c r="G348" s="75">
        <v>1525</v>
      </c>
      <c r="H348" s="75" t="s">
        <v>189</v>
      </c>
      <c r="I348" s="75" t="s">
        <v>189</v>
      </c>
      <c r="J348" s="75">
        <v>1801</v>
      </c>
      <c r="K348" s="76">
        <v>0</v>
      </c>
      <c r="L348" s="76">
        <v>0</v>
      </c>
      <c r="M348" s="76" t="s">
        <v>189</v>
      </c>
      <c r="N348" s="76" t="s">
        <v>189</v>
      </c>
      <c r="O348" s="76">
        <v>0</v>
      </c>
      <c r="P348" s="77">
        <v>3656</v>
      </c>
      <c r="Q348" s="77">
        <v>15726</v>
      </c>
      <c r="R348" s="77" t="s">
        <v>189</v>
      </c>
      <c r="S348" s="77" t="s">
        <v>189</v>
      </c>
      <c r="T348" s="77">
        <v>19382</v>
      </c>
      <c r="U348" s="78">
        <v>0</v>
      </c>
      <c r="V348" s="78">
        <v>0</v>
      </c>
      <c r="W348" s="78" t="s">
        <v>189</v>
      </c>
      <c r="X348" s="78" t="s">
        <v>189</v>
      </c>
      <c r="Y348" s="78">
        <v>0</v>
      </c>
      <c r="Z348" s="75">
        <v>36.4</v>
      </c>
      <c r="AA348" s="75">
        <v>51.1</v>
      </c>
      <c r="AB348" s="75" t="s">
        <v>189</v>
      </c>
      <c r="AC348" s="75" t="s">
        <v>189</v>
      </c>
      <c r="AD348" s="75">
        <v>87.5</v>
      </c>
      <c r="AE348" s="75">
        <v>6.5</v>
      </c>
      <c r="AF348" s="75">
        <v>13</v>
      </c>
      <c r="AG348" s="75" t="s">
        <v>189</v>
      </c>
      <c r="AH348" s="75" t="s">
        <v>189</v>
      </c>
      <c r="AI348" s="75">
        <v>19.5</v>
      </c>
      <c r="AJ348" s="77">
        <v>350</v>
      </c>
      <c r="AK348" s="77">
        <v>299</v>
      </c>
      <c r="AL348" s="77" t="s">
        <v>189</v>
      </c>
      <c r="AM348" s="77" t="s">
        <v>189</v>
      </c>
      <c r="AN348" s="77">
        <v>649</v>
      </c>
      <c r="AO348" s="77">
        <v>6.5</v>
      </c>
      <c r="AP348" s="77">
        <v>13</v>
      </c>
      <c r="AQ348" s="77" t="s">
        <v>189</v>
      </c>
      <c r="AR348" s="77" t="s">
        <v>189</v>
      </c>
      <c r="AS348" s="77">
        <v>19.5</v>
      </c>
      <c r="AT348" s="79">
        <v>13.56</v>
      </c>
      <c r="AU348" s="79">
        <v>10.4</v>
      </c>
      <c r="AV348" s="79" t="s">
        <v>189</v>
      </c>
      <c r="AW348" s="79" t="s">
        <v>189</v>
      </c>
      <c r="AX348" s="74" t="s">
        <v>170</v>
      </c>
    </row>
    <row r="349" spans="1:50" hidden="1" x14ac:dyDescent="0.25">
      <c r="A349" s="72">
        <v>2017</v>
      </c>
      <c r="B349" s="73">
        <v>14201</v>
      </c>
      <c r="C349" s="74" t="s">
        <v>660</v>
      </c>
      <c r="D349" s="74" t="s">
        <v>203</v>
      </c>
      <c r="E349" s="74" t="s">
        <v>192</v>
      </c>
      <c r="F349" s="75">
        <v>65.22</v>
      </c>
      <c r="G349" s="75">
        <v>669.24</v>
      </c>
      <c r="H349" s="75">
        <v>3.67</v>
      </c>
      <c r="I349" s="75" t="s">
        <v>189</v>
      </c>
      <c r="J349" s="75">
        <v>738.13</v>
      </c>
      <c r="K349" s="76">
        <v>7.0000000000000007E-2</v>
      </c>
      <c r="L349" s="76">
        <v>0.11</v>
      </c>
      <c r="M349" s="76">
        <v>0</v>
      </c>
      <c r="N349" s="76" t="s">
        <v>189</v>
      </c>
      <c r="O349" s="76">
        <v>0.18</v>
      </c>
      <c r="P349" s="77">
        <v>1146</v>
      </c>
      <c r="Q349" s="77">
        <v>13324.47</v>
      </c>
      <c r="R349" s="77">
        <v>15.59</v>
      </c>
      <c r="S349" s="77" t="s">
        <v>189</v>
      </c>
      <c r="T349" s="77">
        <v>14486.06</v>
      </c>
      <c r="U349" s="78">
        <v>7.0000000000000007E-2</v>
      </c>
      <c r="V349" s="78">
        <v>0.11</v>
      </c>
      <c r="W349" s="78">
        <v>0</v>
      </c>
      <c r="X349" s="78" t="s">
        <v>189</v>
      </c>
      <c r="Y349" s="78">
        <v>0.18</v>
      </c>
      <c r="Z349" s="75">
        <v>17</v>
      </c>
      <c r="AA349" s="75">
        <v>57.59</v>
      </c>
      <c r="AB349" s="75">
        <v>0.7</v>
      </c>
      <c r="AC349" s="75" t="s">
        <v>189</v>
      </c>
      <c r="AD349" s="75">
        <v>75.290000000000006</v>
      </c>
      <c r="AE349" s="75">
        <v>0.66</v>
      </c>
      <c r="AF349" s="75">
        <v>6.82</v>
      </c>
      <c r="AG349" s="75">
        <v>0.04</v>
      </c>
      <c r="AH349" s="75" t="s">
        <v>189</v>
      </c>
      <c r="AI349" s="75">
        <v>7.52</v>
      </c>
      <c r="AJ349" s="77">
        <v>17</v>
      </c>
      <c r="AK349" s="77">
        <v>57.59</v>
      </c>
      <c r="AL349" s="77">
        <v>0.7</v>
      </c>
      <c r="AM349" s="77" t="s">
        <v>189</v>
      </c>
      <c r="AN349" s="77">
        <v>75.290000000000006</v>
      </c>
      <c r="AO349" s="77">
        <v>0.66</v>
      </c>
      <c r="AP349" s="77">
        <v>6.82</v>
      </c>
      <c r="AQ349" s="77">
        <v>0.04</v>
      </c>
      <c r="AR349" s="77" t="s">
        <v>189</v>
      </c>
      <c r="AS349" s="77">
        <v>7.52</v>
      </c>
      <c r="AT349" s="79">
        <v>17.57</v>
      </c>
      <c r="AU349" s="79">
        <v>19.91</v>
      </c>
      <c r="AV349" s="79">
        <v>4.25</v>
      </c>
      <c r="AW349" s="79" t="s">
        <v>189</v>
      </c>
      <c r="AX349" s="74" t="s">
        <v>170</v>
      </c>
    </row>
    <row r="350" spans="1:50" hidden="1" x14ac:dyDescent="0.25">
      <c r="A350" s="72">
        <v>2017</v>
      </c>
      <c r="B350" s="73">
        <v>14202</v>
      </c>
      <c r="C350" s="74" t="s">
        <v>661</v>
      </c>
      <c r="D350" s="74" t="s">
        <v>203</v>
      </c>
      <c r="E350" s="74" t="s">
        <v>204</v>
      </c>
      <c r="F350" s="75">
        <v>73</v>
      </c>
      <c r="G350" s="75">
        <v>69</v>
      </c>
      <c r="H350" s="75" t="s">
        <v>189</v>
      </c>
      <c r="I350" s="75" t="s">
        <v>189</v>
      </c>
      <c r="J350" s="75">
        <v>142</v>
      </c>
      <c r="K350" s="76">
        <v>0.6</v>
      </c>
      <c r="L350" s="76">
        <v>0</v>
      </c>
      <c r="M350" s="76" t="s">
        <v>189</v>
      </c>
      <c r="N350" s="76" t="s">
        <v>189</v>
      </c>
      <c r="O350" s="76">
        <v>0.6</v>
      </c>
      <c r="P350" s="77">
        <v>1613</v>
      </c>
      <c r="Q350" s="77">
        <v>745</v>
      </c>
      <c r="R350" s="77" t="s">
        <v>189</v>
      </c>
      <c r="S350" s="77" t="s">
        <v>189</v>
      </c>
      <c r="T350" s="77">
        <v>2358</v>
      </c>
      <c r="U350" s="78">
        <v>0.6</v>
      </c>
      <c r="V350" s="78">
        <v>0</v>
      </c>
      <c r="W350" s="78" t="s">
        <v>189</v>
      </c>
      <c r="X350" s="78" t="s">
        <v>189</v>
      </c>
      <c r="Y350" s="78">
        <v>0.6</v>
      </c>
      <c r="Z350" s="75">
        <v>36</v>
      </c>
      <c r="AA350" s="75">
        <v>11</v>
      </c>
      <c r="AB350" s="75" t="s">
        <v>189</v>
      </c>
      <c r="AC350" s="75" t="s">
        <v>189</v>
      </c>
      <c r="AD350" s="75">
        <v>47</v>
      </c>
      <c r="AE350" s="75">
        <v>34</v>
      </c>
      <c r="AF350" s="75">
        <v>21</v>
      </c>
      <c r="AG350" s="75" t="s">
        <v>189</v>
      </c>
      <c r="AH350" s="75" t="s">
        <v>189</v>
      </c>
      <c r="AI350" s="75">
        <v>55</v>
      </c>
      <c r="AJ350" s="77">
        <v>36</v>
      </c>
      <c r="AK350" s="77">
        <v>11</v>
      </c>
      <c r="AL350" s="77" t="s">
        <v>189</v>
      </c>
      <c r="AM350" s="77" t="s">
        <v>189</v>
      </c>
      <c r="AN350" s="77">
        <v>47</v>
      </c>
      <c r="AO350" s="77">
        <v>34</v>
      </c>
      <c r="AP350" s="77">
        <v>21</v>
      </c>
      <c r="AQ350" s="77" t="s">
        <v>189</v>
      </c>
      <c r="AR350" s="77" t="s">
        <v>189</v>
      </c>
      <c r="AS350" s="77">
        <v>55</v>
      </c>
      <c r="AT350" s="79">
        <v>13.5</v>
      </c>
      <c r="AU350" s="79">
        <v>20</v>
      </c>
      <c r="AV350" s="79" t="s">
        <v>189</v>
      </c>
      <c r="AW350" s="79" t="s">
        <v>189</v>
      </c>
      <c r="AX350" s="74" t="s">
        <v>170</v>
      </c>
    </row>
    <row r="351" spans="1:50" hidden="1" x14ac:dyDescent="0.25">
      <c r="A351" s="72">
        <v>2017</v>
      </c>
      <c r="B351" s="73">
        <v>14232</v>
      </c>
      <c r="C351" s="74" t="s">
        <v>662</v>
      </c>
      <c r="D351" s="74" t="s">
        <v>191</v>
      </c>
      <c r="E351" s="74" t="s">
        <v>192</v>
      </c>
      <c r="F351" s="75">
        <v>15569.8</v>
      </c>
      <c r="G351" s="75">
        <v>20803.400000000001</v>
      </c>
      <c r="H351" s="75">
        <v>16123.9</v>
      </c>
      <c r="I351" s="75">
        <v>0</v>
      </c>
      <c r="J351" s="75">
        <v>52497.1</v>
      </c>
      <c r="K351" s="76">
        <v>19</v>
      </c>
      <c r="L351" s="76">
        <v>4.8</v>
      </c>
      <c r="M351" s="76">
        <v>2.9</v>
      </c>
      <c r="N351" s="76">
        <v>0</v>
      </c>
      <c r="O351" s="76">
        <v>26.7</v>
      </c>
      <c r="P351" s="77">
        <v>162494.6</v>
      </c>
      <c r="Q351" s="77">
        <v>305808.09999999998</v>
      </c>
      <c r="R351" s="77">
        <v>225381.2</v>
      </c>
      <c r="S351" s="77">
        <v>0</v>
      </c>
      <c r="T351" s="77">
        <v>693683.9</v>
      </c>
      <c r="U351" s="78">
        <v>19</v>
      </c>
      <c r="V351" s="78">
        <v>4.8</v>
      </c>
      <c r="W351" s="78">
        <v>2.9</v>
      </c>
      <c r="X351" s="78">
        <v>0</v>
      </c>
      <c r="Y351" s="78">
        <v>26.7</v>
      </c>
      <c r="Z351" s="75">
        <v>744.59400000000005</v>
      </c>
      <c r="AA351" s="75">
        <v>1802.49</v>
      </c>
      <c r="AB351" s="75">
        <v>1340.057</v>
      </c>
      <c r="AC351" s="75">
        <v>0</v>
      </c>
      <c r="AD351" s="75">
        <v>3887.1410000000001</v>
      </c>
      <c r="AE351" s="75">
        <v>1160.0619999999999</v>
      </c>
      <c r="AF351" s="75">
        <v>960.26300000000003</v>
      </c>
      <c r="AG351" s="75">
        <v>598.43200000000002</v>
      </c>
      <c r="AH351" s="75">
        <v>0</v>
      </c>
      <c r="AI351" s="75">
        <v>2718.7570000000001</v>
      </c>
      <c r="AJ351" s="77">
        <v>744.59400000000005</v>
      </c>
      <c r="AK351" s="77">
        <v>1802.49</v>
      </c>
      <c r="AL351" s="77">
        <v>1340.057</v>
      </c>
      <c r="AM351" s="77">
        <v>0</v>
      </c>
      <c r="AN351" s="77">
        <v>3887.1410000000001</v>
      </c>
      <c r="AO351" s="77">
        <v>1160.0619999999999</v>
      </c>
      <c r="AP351" s="77">
        <v>960.26300000000003</v>
      </c>
      <c r="AQ351" s="77">
        <v>598.43200000000002</v>
      </c>
      <c r="AR351" s="77">
        <v>0</v>
      </c>
      <c r="AS351" s="77">
        <v>2718.7570000000001</v>
      </c>
      <c r="AT351" s="79">
        <v>10.4</v>
      </c>
      <c r="AU351" s="79">
        <v>15.9</v>
      </c>
      <c r="AV351" s="79">
        <v>15.8</v>
      </c>
      <c r="AW351" s="79">
        <v>0</v>
      </c>
      <c r="AX351" s="74" t="s">
        <v>170</v>
      </c>
    </row>
    <row r="352" spans="1:50" hidden="1" x14ac:dyDescent="0.25">
      <c r="A352" s="72">
        <v>2017</v>
      </c>
      <c r="B352" s="73">
        <v>14232</v>
      </c>
      <c r="C352" s="74" t="s">
        <v>662</v>
      </c>
      <c r="D352" s="74" t="s">
        <v>255</v>
      </c>
      <c r="E352" s="74" t="s">
        <v>192</v>
      </c>
      <c r="F352" s="75">
        <v>875.9</v>
      </c>
      <c r="G352" s="75">
        <v>4326.8999999999996</v>
      </c>
      <c r="H352" s="75" t="s">
        <v>189</v>
      </c>
      <c r="I352" s="75">
        <v>0</v>
      </c>
      <c r="J352" s="75">
        <v>5202.8</v>
      </c>
      <c r="K352" s="76">
        <v>0.5</v>
      </c>
      <c r="L352" s="76">
        <v>0.6</v>
      </c>
      <c r="M352" s="76" t="s">
        <v>189</v>
      </c>
      <c r="N352" s="76">
        <v>0</v>
      </c>
      <c r="O352" s="76">
        <v>1.1000000000000001</v>
      </c>
      <c r="P352" s="77">
        <v>8205.4</v>
      </c>
      <c r="Q352" s="77">
        <v>122899.8</v>
      </c>
      <c r="R352" s="77" t="s">
        <v>189</v>
      </c>
      <c r="S352" s="77">
        <v>0</v>
      </c>
      <c r="T352" s="77">
        <v>131105.20000000001</v>
      </c>
      <c r="U352" s="78">
        <v>0.5</v>
      </c>
      <c r="V352" s="78">
        <v>0.6</v>
      </c>
      <c r="W352" s="78" t="s">
        <v>189</v>
      </c>
      <c r="X352" s="78">
        <v>0</v>
      </c>
      <c r="Y352" s="78">
        <v>1.1000000000000001</v>
      </c>
      <c r="Z352" s="75">
        <v>32.679000000000002</v>
      </c>
      <c r="AA352" s="75">
        <v>323.72000000000003</v>
      </c>
      <c r="AB352" s="75" t="s">
        <v>189</v>
      </c>
      <c r="AC352" s="75">
        <v>0</v>
      </c>
      <c r="AD352" s="75">
        <v>356.399</v>
      </c>
      <c r="AE352" s="75">
        <v>27.841999999999999</v>
      </c>
      <c r="AF352" s="75">
        <v>79.117000000000004</v>
      </c>
      <c r="AG352" s="75" t="s">
        <v>189</v>
      </c>
      <c r="AH352" s="75">
        <v>0</v>
      </c>
      <c r="AI352" s="75">
        <v>106.959</v>
      </c>
      <c r="AJ352" s="77">
        <v>32.679000000000002</v>
      </c>
      <c r="AK352" s="77">
        <v>323.72000000000003</v>
      </c>
      <c r="AL352" s="77" t="s">
        <v>189</v>
      </c>
      <c r="AM352" s="77">
        <v>0</v>
      </c>
      <c r="AN352" s="77">
        <v>356.399</v>
      </c>
      <c r="AO352" s="77">
        <v>27.841999999999999</v>
      </c>
      <c r="AP352" s="77">
        <v>79.117000000000004</v>
      </c>
      <c r="AQ352" s="77" t="s">
        <v>189</v>
      </c>
      <c r="AR352" s="77">
        <v>0</v>
      </c>
      <c r="AS352" s="77">
        <v>106.959</v>
      </c>
      <c r="AT352" s="79">
        <v>10.4</v>
      </c>
      <c r="AU352" s="79">
        <v>15.9</v>
      </c>
      <c r="AV352" s="79">
        <v>15.8</v>
      </c>
      <c r="AW352" s="79">
        <v>0</v>
      </c>
      <c r="AX352" s="74" t="s">
        <v>170</v>
      </c>
    </row>
    <row r="353" spans="1:54" hidden="1" x14ac:dyDescent="0.25">
      <c r="A353" s="72">
        <v>2017</v>
      </c>
      <c r="B353" s="73">
        <v>14246</v>
      </c>
      <c r="C353" s="74" t="s">
        <v>663</v>
      </c>
      <c r="D353" s="74" t="s">
        <v>191</v>
      </c>
      <c r="E353" s="74" t="s">
        <v>192</v>
      </c>
      <c r="F353" s="75">
        <v>1953.89</v>
      </c>
      <c r="G353" s="75">
        <v>635.96</v>
      </c>
      <c r="H353" s="75">
        <v>5310.4</v>
      </c>
      <c r="I353" s="75" t="s">
        <v>189</v>
      </c>
      <c r="J353" s="75">
        <v>7900.25</v>
      </c>
      <c r="K353" s="76">
        <v>0.52100000000000002</v>
      </c>
      <c r="L353" s="76">
        <v>0.14000000000000001</v>
      </c>
      <c r="M353" s="76">
        <v>0.93300000000000005</v>
      </c>
      <c r="N353" s="76" t="s">
        <v>189</v>
      </c>
      <c r="O353" s="76">
        <v>1.5940000000000001</v>
      </c>
      <c r="P353" s="77">
        <v>19538.900000000001</v>
      </c>
      <c r="Q353" s="77">
        <v>21525.5</v>
      </c>
      <c r="R353" s="77">
        <v>46343.1</v>
      </c>
      <c r="S353" s="77" t="s">
        <v>189</v>
      </c>
      <c r="T353" s="77">
        <v>87407.5</v>
      </c>
      <c r="U353" s="78">
        <v>0.54400000000000004</v>
      </c>
      <c r="V353" s="78">
        <v>0.13200000000000001</v>
      </c>
      <c r="W353" s="78">
        <v>0.91400000000000003</v>
      </c>
      <c r="X353" s="78" t="s">
        <v>189</v>
      </c>
      <c r="Y353" s="78">
        <v>1.59</v>
      </c>
      <c r="Z353" s="75">
        <v>136.34</v>
      </c>
      <c r="AA353" s="75">
        <v>103.65</v>
      </c>
      <c r="AB353" s="75">
        <v>549.96</v>
      </c>
      <c r="AC353" s="75" t="s">
        <v>189</v>
      </c>
      <c r="AD353" s="75">
        <v>789.95</v>
      </c>
      <c r="AE353" s="75">
        <v>141.36000000000001</v>
      </c>
      <c r="AF353" s="75">
        <v>2.36</v>
      </c>
      <c r="AG353" s="75">
        <v>16.47</v>
      </c>
      <c r="AH353" s="75" t="s">
        <v>189</v>
      </c>
      <c r="AI353" s="75">
        <v>160.19</v>
      </c>
      <c r="AJ353" s="77">
        <v>136.34</v>
      </c>
      <c r="AK353" s="77">
        <v>103.65</v>
      </c>
      <c r="AL353" s="77">
        <v>549.96</v>
      </c>
      <c r="AM353" s="77" t="s">
        <v>189</v>
      </c>
      <c r="AN353" s="77">
        <v>789.95</v>
      </c>
      <c r="AO353" s="77">
        <v>141.36000000000001</v>
      </c>
      <c r="AP353" s="77">
        <v>2.36</v>
      </c>
      <c r="AQ353" s="77">
        <v>16.47</v>
      </c>
      <c r="AR353" s="77" t="s">
        <v>189</v>
      </c>
      <c r="AS353" s="77">
        <v>160.19</v>
      </c>
      <c r="AT353" s="79">
        <v>10</v>
      </c>
      <c r="AU353" s="79">
        <v>10</v>
      </c>
      <c r="AV353" s="79">
        <v>10</v>
      </c>
      <c r="AW353" s="79" t="s">
        <v>189</v>
      </c>
      <c r="AX353" s="74" t="s">
        <v>170</v>
      </c>
    </row>
    <row r="354" spans="1:54" ht="26.25" hidden="1" x14ac:dyDescent="0.25">
      <c r="A354" s="72">
        <v>2017</v>
      </c>
      <c r="B354" s="73">
        <v>14328</v>
      </c>
      <c r="C354" s="74" t="s">
        <v>664</v>
      </c>
      <c r="D354" s="74" t="s">
        <v>199</v>
      </c>
      <c r="E354" s="74" t="s">
        <v>200</v>
      </c>
      <c r="F354" s="75">
        <v>699797</v>
      </c>
      <c r="G354" s="75">
        <v>673342</v>
      </c>
      <c r="H354" s="75">
        <v>113795</v>
      </c>
      <c r="I354" s="75" t="s">
        <v>189</v>
      </c>
      <c r="J354" s="75">
        <v>1486934</v>
      </c>
      <c r="K354" s="76">
        <v>174</v>
      </c>
      <c r="L354" s="76">
        <v>118</v>
      </c>
      <c r="M354" s="76">
        <v>28</v>
      </c>
      <c r="N354" s="76" t="s">
        <v>189</v>
      </c>
      <c r="O354" s="76">
        <v>320</v>
      </c>
      <c r="P354" s="77">
        <v>7244548</v>
      </c>
      <c r="Q354" s="77">
        <v>7670181</v>
      </c>
      <c r="R354" s="77">
        <v>1221750</v>
      </c>
      <c r="S354" s="77" t="s">
        <v>189</v>
      </c>
      <c r="T354" s="77">
        <v>16136479</v>
      </c>
      <c r="U354" s="78">
        <v>159</v>
      </c>
      <c r="V354" s="78">
        <v>105</v>
      </c>
      <c r="W354" s="78">
        <v>27</v>
      </c>
      <c r="X354" s="78" t="s">
        <v>189</v>
      </c>
      <c r="Y354" s="78">
        <v>291</v>
      </c>
      <c r="Z354" s="75">
        <v>47381</v>
      </c>
      <c r="AA354" s="75">
        <v>48059</v>
      </c>
      <c r="AB354" s="75">
        <v>20368</v>
      </c>
      <c r="AC354" s="75" t="s">
        <v>189</v>
      </c>
      <c r="AD354" s="75">
        <v>115808</v>
      </c>
      <c r="AE354" s="75">
        <v>126617</v>
      </c>
      <c r="AF354" s="75">
        <v>93177</v>
      </c>
      <c r="AG354" s="75">
        <v>31733</v>
      </c>
      <c r="AH354" s="75" t="s">
        <v>189</v>
      </c>
      <c r="AI354" s="75">
        <v>251527</v>
      </c>
      <c r="AJ354" s="77">
        <v>47381</v>
      </c>
      <c r="AK354" s="77">
        <v>48059</v>
      </c>
      <c r="AL354" s="77">
        <v>20368</v>
      </c>
      <c r="AM354" s="77" t="s">
        <v>189</v>
      </c>
      <c r="AN354" s="77">
        <v>115808</v>
      </c>
      <c r="AO354" s="77">
        <v>126617</v>
      </c>
      <c r="AP354" s="77">
        <v>93177</v>
      </c>
      <c r="AQ354" s="77">
        <v>31733</v>
      </c>
      <c r="AR354" s="77" t="s">
        <v>189</v>
      </c>
      <c r="AS354" s="77">
        <v>251527</v>
      </c>
      <c r="AT354" s="79">
        <v>10.4</v>
      </c>
      <c r="AU354" s="79">
        <v>11.4</v>
      </c>
      <c r="AV354" s="79">
        <v>10.7</v>
      </c>
      <c r="AW354" s="79" t="s">
        <v>189</v>
      </c>
      <c r="AX354" s="74" t="s">
        <v>665</v>
      </c>
    </row>
    <row r="355" spans="1:54" hidden="1" x14ac:dyDescent="0.25">
      <c r="A355" s="72">
        <v>2017</v>
      </c>
      <c r="B355" s="73">
        <v>14354</v>
      </c>
      <c r="C355" s="74" t="s">
        <v>666</v>
      </c>
      <c r="D355" s="74" t="s">
        <v>199</v>
      </c>
      <c r="E355" s="74" t="s">
        <v>667</v>
      </c>
      <c r="F355" s="75">
        <v>2042.5</v>
      </c>
      <c r="G355" s="75">
        <v>1459.9</v>
      </c>
      <c r="H355" s="75">
        <v>1005.7</v>
      </c>
      <c r="I355" s="75">
        <v>0</v>
      </c>
      <c r="J355" s="75">
        <v>4508.1000000000004</v>
      </c>
      <c r="K355" s="76">
        <v>0.2</v>
      </c>
      <c r="L355" s="76">
        <v>0.2</v>
      </c>
      <c r="M355" s="76">
        <v>0.1</v>
      </c>
      <c r="N355" s="76">
        <v>0</v>
      </c>
      <c r="O355" s="76">
        <v>0.5</v>
      </c>
      <c r="P355" s="77">
        <v>28387.1</v>
      </c>
      <c r="Q355" s="77">
        <v>18979.2</v>
      </c>
      <c r="R355" s="77">
        <v>13073.6</v>
      </c>
      <c r="S355" s="77">
        <v>0</v>
      </c>
      <c r="T355" s="77">
        <v>60439.9</v>
      </c>
      <c r="U355" s="78">
        <v>0.2</v>
      </c>
      <c r="V355" s="78">
        <v>0.2</v>
      </c>
      <c r="W355" s="78">
        <v>0.1</v>
      </c>
      <c r="X355" s="78">
        <v>0</v>
      </c>
      <c r="Y355" s="78">
        <v>0.5</v>
      </c>
      <c r="Z355" s="75">
        <v>778</v>
      </c>
      <c r="AA355" s="75">
        <v>164</v>
      </c>
      <c r="AB355" s="75">
        <v>134</v>
      </c>
      <c r="AC355" s="75">
        <v>0</v>
      </c>
      <c r="AD355" s="75">
        <v>1076</v>
      </c>
      <c r="AE355" s="75">
        <v>690</v>
      </c>
      <c r="AF355" s="75">
        <v>476</v>
      </c>
      <c r="AG355" s="75">
        <v>334</v>
      </c>
      <c r="AH355" s="75">
        <v>0</v>
      </c>
      <c r="AI355" s="75">
        <v>1500</v>
      </c>
      <c r="AJ355" s="77">
        <v>778</v>
      </c>
      <c r="AK355" s="77">
        <v>164</v>
      </c>
      <c r="AL355" s="77">
        <v>134</v>
      </c>
      <c r="AM355" s="77">
        <v>0</v>
      </c>
      <c r="AN355" s="77">
        <v>1076</v>
      </c>
      <c r="AO355" s="77">
        <v>690</v>
      </c>
      <c r="AP355" s="77">
        <v>476</v>
      </c>
      <c r="AQ355" s="77">
        <v>334</v>
      </c>
      <c r="AR355" s="77">
        <v>0</v>
      </c>
      <c r="AS355" s="77">
        <v>1500</v>
      </c>
      <c r="AT355" s="79">
        <v>13.9</v>
      </c>
      <c r="AU355" s="79">
        <v>13</v>
      </c>
      <c r="AV355" s="79">
        <v>13</v>
      </c>
      <c r="AW355" s="79">
        <v>0</v>
      </c>
      <c r="AX355" s="74" t="s">
        <v>668</v>
      </c>
    </row>
    <row r="356" spans="1:54" hidden="1" x14ac:dyDescent="0.25">
      <c r="A356" s="72">
        <v>2017</v>
      </c>
      <c r="B356" s="73">
        <v>14354</v>
      </c>
      <c r="C356" s="74" t="s">
        <v>666</v>
      </c>
      <c r="D356" s="74" t="s">
        <v>327</v>
      </c>
      <c r="E356" s="74" t="s">
        <v>469</v>
      </c>
      <c r="F356" s="75">
        <v>4461.3999999999996</v>
      </c>
      <c r="G356" s="75">
        <v>6753.5</v>
      </c>
      <c r="H356" s="75">
        <v>3330.7</v>
      </c>
      <c r="I356" s="75">
        <v>0</v>
      </c>
      <c r="J356" s="75">
        <v>14545.6</v>
      </c>
      <c r="K356" s="76">
        <v>0.9</v>
      </c>
      <c r="L356" s="76">
        <v>1.3</v>
      </c>
      <c r="M356" s="76">
        <v>0.6</v>
      </c>
      <c r="N356" s="76">
        <v>0</v>
      </c>
      <c r="O356" s="76">
        <v>2.8</v>
      </c>
      <c r="P356" s="77">
        <v>26852.400000000001</v>
      </c>
      <c r="Q356" s="77">
        <v>92255.7</v>
      </c>
      <c r="R356" s="77">
        <v>42309.599999999999</v>
      </c>
      <c r="S356" s="77">
        <v>0</v>
      </c>
      <c r="T356" s="77">
        <v>161417.70000000001</v>
      </c>
      <c r="U356" s="78">
        <v>0.9</v>
      </c>
      <c r="V356" s="78">
        <v>1.3</v>
      </c>
      <c r="W356" s="78">
        <v>0.6</v>
      </c>
      <c r="X356" s="78">
        <v>0</v>
      </c>
      <c r="Y356" s="78">
        <v>2.8</v>
      </c>
      <c r="Z356" s="75">
        <v>431</v>
      </c>
      <c r="AA356" s="75">
        <v>1165</v>
      </c>
      <c r="AB356" s="75">
        <v>572</v>
      </c>
      <c r="AC356" s="75">
        <v>0</v>
      </c>
      <c r="AD356" s="75">
        <v>2168</v>
      </c>
      <c r="AE356" s="75">
        <v>888</v>
      </c>
      <c r="AF356" s="75">
        <v>616</v>
      </c>
      <c r="AG356" s="75">
        <v>367</v>
      </c>
      <c r="AH356" s="75">
        <v>0</v>
      </c>
      <c r="AI356" s="75">
        <v>1871</v>
      </c>
      <c r="AJ356" s="77">
        <v>431</v>
      </c>
      <c r="AK356" s="77">
        <v>1165</v>
      </c>
      <c r="AL356" s="77">
        <v>572</v>
      </c>
      <c r="AM356" s="77">
        <v>0</v>
      </c>
      <c r="AN356" s="77">
        <v>2168</v>
      </c>
      <c r="AO356" s="77">
        <v>888</v>
      </c>
      <c r="AP356" s="77">
        <v>616</v>
      </c>
      <c r="AQ356" s="77">
        <v>367</v>
      </c>
      <c r="AR356" s="77">
        <v>0</v>
      </c>
      <c r="AS356" s="77">
        <v>1871</v>
      </c>
      <c r="AT356" s="79">
        <v>6</v>
      </c>
      <c r="AU356" s="79">
        <v>13.7</v>
      </c>
      <c r="AV356" s="79">
        <v>12.7</v>
      </c>
      <c r="AW356" s="79">
        <v>0</v>
      </c>
      <c r="AX356" s="74" t="s">
        <v>669</v>
      </c>
    </row>
    <row r="357" spans="1:54" hidden="1" x14ac:dyDescent="0.25">
      <c r="A357" s="72">
        <v>2017</v>
      </c>
      <c r="B357" s="73">
        <v>14354</v>
      </c>
      <c r="C357" s="74" t="s">
        <v>666</v>
      </c>
      <c r="D357" s="74" t="s">
        <v>468</v>
      </c>
      <c r="E357" s="74" t="s">
        <v>469</v>
      </c>
      <c r="F357" s="75">
        <v>111509.6</v>
      </c>
      <c r="G357" s="75">
        <v>153924.79999999999</v>
      </c>
      <c r="H357" s="75">
        <v>46921.4</v>
      </c>
      <c r="I357" s="75">
        <v>0</v>
      </c>
      <c r="J357" s="75">
        <v>312355.8</v>
      </c>
      <c r="K357" s="76">
        <v>21.1</v>
      </c>
      <c r="L357" s="76">
        <v>29.1</v>
      </c>
      <c r="M357" s="76">
        <v>8.9</v>
      </c>
      <c r="N357" s="76">
        <v>0</v>
      </c>
      <c r="O357" s="76">
        <v>59.1</v>
      </c>
      <c r="P357" s="77">
        <v>810940.8</v>
      </c>
      <c r="Q357" s="77">
        <v>1818387.5</v>
      </c>
      <c r="R357" s="77">
        <v>561095.69999999995</v>
      </c>
      <c r="S357" s="77">
        <v>0</v>
      </c>
      <c r="T357" s="77">
        <v>3190424</v>
      </c>
      <c r="U357" s="78">
        <v>21.1</v>
      </c>
      <c r="V357" s="78">
        <v>29.1</v>
      </c>
      <c r="W357" s="78">
        <v>8.9</v>
      </c>
      <c r="X357" s="78">
        <v>0</v>
      </c>
      <c r="Y357" s="78">
        <v>59.1</v>
      </c>
      <c r="Z357" s="75">
        <v>8013</v>
      </c>
      <c r="AA357" s="75">
        <v>18937</v>
      </c>
      <c r="AB357" s="75">
        <v>6430</v>
      </c>
      <c r="AC357" s="75">
        <v>0</v>
      </c>
      <c r="AD357" s="75">
        <v>33380</v>
      </c>
      <c r="AE357" s="75">
        <v>7830</v>
      </c>
      <c r="AF357" s="75">
        <v>7451</v>
      </c>
      <c r="AG357" s="75">
        <v>2566</v>
      </c>
      <c r="AH357" s="75">
        <v>0</v>
      </c>
      <c r="AI357" s="75">
        <v>17847</v>
      </c>
      <c r="AJ357" s="77">
        <v>8013</v>
      </c>
      <c r="AK357" s="77">
        <v>18937</v>
      </c>
      <c r="AL357" s="77">
        <v>6430</v>
      </c>
      <c r="AM357" s="77">
        <v>0</v>
      </c>
      <c r="AN357" s="77">
        <v>33380</v>
      </c>
      <c r="AO357" s="77">
        <v>7830</v>
      </c>
      <c r="AP357" s="77">
        <v>7451</v>
      </c>
      <c r="AQ357" s="77">
        <v>2566</v>
      </c>
      <c r="AR357" s="77">
        <v>0</v>
      </c>
      <c r="AS357" s="77">
        <v>17847</v>
      </c>
      <c r="AT357" s="79">
        <v>7.3</v>
      </c>
      <c r="AU357" s="79">
        <v>11.8</v>
      </c>
      <c r="AV357" s="79">
        <v>12</v>
      </c>
      <c r="AW357" s="79">
        <v>0</v>
      </c>
      <c r="AX357" s="74" t="s">
        <v>670</v>
      </c>
    </row>
    <row r="358" spans="1:54" hidden="1" x14ac:dyDescent="0.25">
      <c r="A358" s="72">
        <v>2017</v>
      </c>
      <c r="B358" s="73">
        <v>14354</v>
      </c>
      <c r="C358" s="74" t="s">
        <v>666</v>
      </c>
      <c r="D358" s="74" t="s">
        <v>253</v>
      </c>
      <c r="E358" s="74" t="s">
        <v>667</v>
      </c>
      <c r="F358" s="75">
        <v>21285.8</v>
      </c>
      <c r="G358" s="75">
        <v>14313.2</v>
      </c>
      <c r="H358" s="75">
        <v>11923.1</v>
      </c>
      <c r="I358" s="75">
        <v>0</v>
      </c>
      <c r="J358" s="75">
        <v>47522.1</v>
      </c>
      <c r="K358" s="76">
        <v>2.8</v>
      </c>
      <c r="L358" s="76">
        <v>1.9</v>
      </c>
      <c r="M358" s="76">
        <v>1.6</v>
      </c>
      <c r="N358" s="76">
        <v>0</v>
      </c>
      <c r="O358" s="76">
        <v>6.3</v>
      </c>
      <c r="P358" s="77">
        <v>137401</v>
      </c>
      <c r="Q358" s="77">
        <v>199467.6</v>
      </c>
      <c r="R358" s="77">
        <v>171336.6</v>
      </c>
      <c r="S358" s="77">
        <v>0</v>
      </c>
      <c r="T358" s="77">
        <v>508205.2</v>
      </c>
      <c r="U358" s="78">
        <v>2.8</v>
      </c>
      <c r="V358" s="78">
        <v>1.9</v>
      </c>
      <c r="W358" s="78">
        <v>1.6</v>
      </c>
      <c r="X358" s="78">
        <v>0</v>
      </c>
      <c r="Y358" s="78">
        <v>6.3</v>
      </c>
      <c r="Z358" s="75">
        <v>2387</v>
      </c>
      <c r="AA358" s="75">
        <v>1640</v>
      </c>
      <c r="AB358" s="75">
        <v>1354</v>
      </c>
      <c r="AC358" s="75">
        <v>0</v>
      </c>
      <c r="AD358" s="75">
        <v>5381</v>
      </c>
      <c r="AE358" s="75">
        <v>2676</v>
      </c>
      <c r="AF358" s="75">
        <v>1846</v>
      </c>
      <c r="AG358" s="75">
        <v>1364</v>
      </c>
      <c r="AH358" s="75">
        <v>0</v>
      </c>
      <c r="AI358" s="75">
        <v>5886</v>
      </c>
      <c r="AJ358" s="77">
        <v>2387</v>
      </c>
      <c r="AK358" s="77">
        <v>1640</v>
      </c>
      <c r="AL358" s="77">
        <v>1354</v>
      </c>
      <c r="AM358" s="77">
        <v>0</v>
      </c>
      <c r="AN358" s="77">
        <v>5381</v>
      </c>
      <c r="AO358" s="77">
        <v>2676</v>
      </c>
      <c r="AP358" s="77">
        <v>1846</v>
      </c>
      <c r="AQ358" s="77">
        <v>1364</v>
      </c>
      <c r="AR358" s="77">
        <v>0</v>
      </c>
      <c r="AS358" s="77">
        <v>5886</v>
      </c>
      <c r="AT358" s="79">
        <v>6.5</v>
      </c>
      <c r="AU358" s="79">
        <v>13.9</v>
      </c>
      <c r="AV358" s="79">
        <v>14.4</v>
      </c>
      <c r="AW358" s="79">
        <v>0</v>
      </c>
      <c r="AX358" s="74" t="s">
        <v>671</v>
      </c>
    </row>
    <row r="359" spans="1:54" hidden="1" x14ac:dyDescent="0.25">
      <c r="A359" s="72">
        <v>2017</v>
      </c>
      <c r="B359" s="73">
        <v>14354</v>
      </c>
      <c r="C359" s="74" t="s">
        <v>666</v>
      </c>
      <c r="D359" s="74" t="s">
        <v>313</v>
      </c>
      <c r="E359" s="74" t="s">
        <v>469</v>
      </c>
      <c r="F359" s="75">
        <v>8139.9</v>
      </c>
      <c r="G359" s="75">
        <v>13238.7</v>
      </c>
      <c r="H359" s="75">
        <v>19489.5</v>
      </c>
      <c r="I359" s="75">
        <v>0</v>
      </c>
      <c r="J359" s="75">
        <v>40868.1</v>
      </c>
      <c r="K359" s="76">
        <v>1</v>
      </c>
      <c r="L359" s="76">
        <v>1.7</v>
      </c>
      <c r="M359" s="76">
        <v>2.5</v>
      </c>
      <c r="N359" s="76">
        <v>0</v>
      </c>
      <c r="O359" s="76">
        <v>5.2</v>
      </c>
      <c r="P359" s="77">
        <v>53730.1</v>
      </c>
      <c r="Q359" s="77">
        <v>177994.1</v>
      </c>
      <c r="R359" s="77">
        <v>233747.3</v>
      </c>
      <c r="S359" s="77">
        <v>0</v>
      </c>
      <c r="T359" s="77">
        <v>465471.5</v>
      </c>
      <c r="U359" s="78">
        <v>1</v>
      </c>
      <c r="V359" s="78">
        <v>1.7</v>
      </c>
      <c r="W359" s="78">
        <v>2.5</v>
      </c>
      <c r="X359" s="78">
        <v>0</v>
      </c>
      <c r="Y359" s="78">
        <v>5.2</v>
      </c>
      <c r="Z359" s="75">
        <v>264</v>
      </c>
      <c r="AA359" s="75">
        <v>2135</v>
      </c>
      <c r="AB359" s="75">
        <v>2746</v>
      </c>
      <c r="AC359" s="75">
        <v>0</v>
      </c>
      <c r="AD359" s="75">
        <v>5145</v>
      </c>
      <c r="AE359" s="75">
        <v>694</v>
      </c>
      <c r="AF359" s="75">
        <v>1791</v>
      </c>
      <c r="AG359" s="75">
        <v>1481</v>
      </c>
      <c r="AH359" s="75">
        <v>0</v>
      </c>
      <c r="AI359" s="75">
        <v>3966</v>
      </c>
      <c r="AJ359" s="77">
        <v>264</v>
      </c>
      <c r="AK359" s="77">
        <v>2135</v>
      </c>
      <c r="AL359" s="77">
        <v>2746</v>
      </c>
      <c r="AM359" s="77">
        <v>0</v>
      </c>
      <c r="AN359" s="77">
        <v>5145</v>
      </c>
      <c r="AO359" s="77">
        <v>694</v>
      </c>
      <c r="AP359" s="77">
        <v>1791</v>
      </c>
      <c r="AQ359" s="77">
        <v>1481</v>
      </c>
      <c r="AR359" s="77">
        <v>0</v>
      </c>
      <c r="AS359" s="77">
        <v>3966</v>
      </c>
      <c r="AT359" s="79">
        <v>6.6</v>
      </c>
      <c r="AU359" s="79">
        <v>13.4</v>
      </c>
      <c r="AV359" s="79">
        <v>12</v>
      </c>
      <c r="AW359" s="79">
        <v>0</v>
      </c>
      <c r="AX359" s="74" t="s">
        <v>672</v>
      </c>
    </row>
    <row r="360" spans="1:54" hidden="1" x14ac:dyDescent="0.25">
      <c r="A360" s="72">
        <v>2017</v>
      </c>
      <c r="B360" s="73">
        <v>14398</v>
      </c>
      <c r="C360" s="74" t="s">
        <v>673</v>
      </c>
      <c r="D360" s="74" t="s">
        <v>257</v>
      </c>
      <c r="E360" s="74" t="s">
        <v>257</v>
      </c>
      <c r="F360" s="75">
        <v>1.5</v>
      </c>
      <c r="G360" s="75" t="s">
        <v>189</v>
      </c>
      <c r="H360" s="75" t="s">
        <v>189</v>
      </c>
      <c r="I360" s="75" t="s">
        <v>189</v>
      </c>
      <c r="J360" s="75">
        <v>1.5</v>
      </c>
      <c r="K360" s="76">
        <v>0</v>
      </c>
      <c r="L360" s="76" t="s">
        <v>189</v>
      </c>
      <c r="M360" s="76" t="s">
        <v>189</v>
      </c>
      <c r="N360" s="76" t="s">
        <v>189</v>
      </c>
      <c r="O360" s="76">
        <v>0</v>
      </c>
      <c r="P360" s="77">
        <v>21</v>
      </c>
      <c r="Q360" s="77" t="s">
        <v>189</v>
      </c>
      <c r="R360" s="77" t="s">
        <v>189</v>
      </c>
      <c r="S360" s="77" t="s">
        <v>189</v>
      </c>
      <c r="T360" s="77">
        <v>21</v>
      </c>
      <c r="U360" s="78">
        <v>0.1</v>
      </c>
      <c r="V360" s="78" t="s">
        <v>189</v>
      </c>
      <c r="W360" s="78" t="s">
        <v>189</v>
      </c>
      <c r="X360" s="78" t="s">
        <v>189</v>
      </c>
      <c r="Y360" s="78">
        <v>0.1</v>
      </c>
      <c r="Z360" s="75">
        <v>0.4</v>
      </c>
      <c r="AA360" s="75" t="s">
        <v>189</v>
      </c>
      <c r="AB360" s="75" t="s">
        <v>189</v>
      </c>
      <c r="AC360" s="75" t="s">
        <v>189</v>
      </c>
      <c r="AD360" s="75">
        <v>0.4</v>
      </c>
      <c r="AE360" s="75">
        <v>0.2</v>
      </c>
      <c r="AF360" s="75" t="s">
        <v>189</v>
      </c>
      <c r="AG360" s="75" t="s">
        <v>189</v>
      </c>
      <c r="AH360" s="75" t="s">
        <v>189</v>
      </c>
      <c r="AI360" s="75">
        <v>0.2</v>
      </c>
      <c r="AJ360" s="77">
        <v>0.4</v>
      </c>
      <c r="AK360" s="77" t="s">
        <v>189</v>
      </c>
      <c r="AL360" s="77" t="s">
        <v>189</v>
      </c>
      <c r="AM360" s="77" t="s">
        <v>189</v>
      </c>
      <c r="AN360" s="77">
        <v>0.4</v>
      </c>
      <c r="AO360" s="77">
        <v>0.2</v>
      </c>
      <c r="AP360" s="77" t="s">
        <v>189</v>
      </c>
      <c r="AQ360" s="77" t="s">
        <v>189</v>
      </c>
      <c r="AR360" s="77" t="s">
        <v>189</v>
      </c>
      <c r="AS360" s="77">
        <v>0.2</v>
      </c>
      <c r="AT360" s="79">
        <v>15</v>
      </c>
      <c r="AU360" s="79" t="s">
        <v>189</v>
      </c>
      <c r="AV360" s="79" t="s">
        <v>189</v>
      </c>
      <c r="AW360" s="79" t="s">
        <v>189</v>
      </c>
      <c r="AX360" s="74" t="s">
        <v>674</v>
      </c>
    </row>
    <row r="361" spans="1:54" hidden="1" x14ac:dyDescent="0.25">
      <c r="A361" s="72">
        <v>2017</v>
      </c>
      <c r="B361" s="73">
        <v>14401</v>
      </c>
      <c r="C361" s="74" t="s">
        <v>675</v>
      </c>
      <c r="D361" s="74" t="s">
        <v>199</v>
      </c>
      <c r="E361" s="74" t="s">
        <v>200</v>
      </c>
      <c r="F361" s="75">
        <v>2756</v>
      </c>
      <c r="G361" s="75">
        <v>2927</v>
      </c>
      <c r="H361" s="75">
        <v>1640</v>
      </c>
      <c r="I361" s="75" t="s">
        <v>189</v>
      </c>
      <c r="J361" s="75">
        <v>7323</v>
      </c>
      <c r="K361" s="76">
        <v>0.17</v>
      </c>
      <c r="L361" s="76">
        <v>0.41</v>
      </c>
      <c r="M361" s="76">
        <v>0.16</v>
      </c>
      <c r="N361" s="76" t="s">
        <v>189</v>
      </c>
      <c r="O361" s="76">
        <v>0.74</v>
      </c>
      <c r="P361" s="77">
        <v>24962</v>
      </c>
      <c r="Q361" s="77">
        <v>34212</v>
      </c>
      <c r="R361" s="77">
        <v>6504</v>
      </c>
      <c r="S361" s="77" t="s">
        <v>189</v>
      </c>
      <c r="T361" s="77">
        <v>65678</v>
      </c>
      <c r="U361" s="78">
        <v>0.17</v>
      </c>
      <c r="V361" s="78">
        <v>0.41</v>
      </c>
      <c r="W361" s="78">
        <v>0.16</v>
      </c>
      <c r="X361" s="78" t="s">
        <v>189</v>
      </c>
      <c r="Y361" s="78">
        <v>0.74</v>
      </c>
      <c r="Z361" s="75">
        <v>2</v>
      </c>
      <c r="AA361" s="75">
        <v>373</v>
      </c>
      <c r="AB361" s="75">
        <v>164</v>
      </c>
      <c r="AC361" s="75" t="s">
        <v>189</v>
      </c>
      <c r="AD361" s="75">
        <v>539</v>
      </c>
      <c r="AE361" s="75">
        <v>1119</v>
      </c>
      <c r="AF361" s="75">
        <v>975</v>
      </c>
      <c r="AG361" s="75">
        <v>298</v>
      </c>
      <c r="AH361" s="75" t="s">
        <v>189</v>
      </c>
      <c r="AI361" s="75">
        <v>2392</v>
      </c>
      <c r="AJ361" s="77">
        <v>2</v>
      </c>
      <c r="AK361" s="77">
        <v>373</v>
      </c>
      <c r="AL361" s="77">
        <v>164</v>
      </c>
      <c r="AM361" s="77" t="s">
        <v>189</v>
      </c>
      <c r="AN361" s="77">
        <v>539</v>
      </c>
      <c r="AO361" s="77">
        <v>1119</v>
      </c>
      <c r="AP361" s="77">
        <v>975</v>
      </c>
      <c r="AQ361" s="77">
        <v>298</v>
      </c>
      <c r="AR361" s="77" t="s">
        <v>189</v>
      </c>
      <c r="AS361" s="77">
        <v>2392</v>
      </c>
      <c r="AT361" s="79">
        <v>9.1</v>
      </c>
      <c r="AU361" s="79">
        <v>11.7</v>
      </c>
      <c r="AV361" s="79">
        <v>4</v>
      </c>
      <c r="AW361" s="79" t="s">
        <v>189</v>
      </c>
      <c r="AX361" s="74" t="s">
        <v>170</v>
      </c>
    </row>
    <row r="362" spans="1:54" hidden="1" x14ac:dyDescent="0.25">
      <c r="A362" s="72">
        <v>2017</v>
      </c>
      <c r="B362" s="73">
        <v>14468</v>
      </c>
      <c r="C362" s="74" t="s">
        <v>676</v>
      </c>
      <c r="D362" s="74" t="s">
        <v>191</v>
      </c>
      <c r="E362" s="74" t="s">
        <v>192</v>
      </c>
      <c r="F362" s="75">
        <v>2178.6909999999998</v>
      </c>
      <c r="G362" s="75">
        <v>2298.3890000000001</v>
      </c>
      <c r="H362" s="75">
        <v>470.71300000000002</v>
      </c>
      <c r="I362" s="75" t="s">
        <v>189</v>
      </c>
      <c r="J362" s="75">
        <v>4947.7929999999997</v>
      </c>
      <c r="K362" s="76">
        <v>0.39100000000000001</v>
      </c>
      <c r="L362" s="76">
        <v>0.33700000000000002</v>
      </c>
      <c r="M362" s="76" t="s">
        <v>189</v>
      </c>
      <c r="N362" s="76" t="s">
        <v>189</v>
      </c>
      <c r="O362" s="76">
        <v>0.72799999999999998</v>
      </c>
      <c r="P362" s="77">
        <v>29667.235000000001</v>
      </c>
      <c r="Q362" s="77">
        <v>31448.857</v>
      </c>
      <c r="R362" s="77">
        <v>5736.1090000000004</v>
      </c>
      <c r="S362" s="77" t="s">
        <v>189</v>
      </c>
      <c r="T362" s="77">
        <v>66852.201000000001</v>
      </c>
      <c r="U362" s="78">
        <v>0.39100000000000001</v>
      </c>
      <c r="V362" s="78">
        <v>0.33700000000000002</v>
      </c>
      <c r="W362" s="78" t="s">
        <v>189</v>
      </c>
      <c r="X362" s="78" t="s">
        <v>189</v>
      </c>
      <c r="Y362" s="78">
        <v>0.72799999999999998</v>
      </c>
      <c r="Z362" s="75">
        <v>187.22200000000001</v>
      </c>
      <c r="AA362" s="75">
        <v>81.218000000000004</v>
      </c>
      <c r="AB362" s="75">
        <v>17.707000000000001</v>
      </c>
      <c r="AC362" s="75" t="s">
        <v>189</v>
      </c>
      <c r="AD362" s="75">
        <v>286.14699999999999</v>
      </c>
      <c r="AE362" s="75">
        <v>119.989</v>
      </c>
      <c r="AF362" s="75">
        <v>6.3819999999999997</v>
      </c>
      <c r="AG362" s="75">
        <v>1.276</v>
      </c>
      <c r="AH362" s="75" t="s">
        <v>189</v>
      </c>
      <c r="AI362" s="75">
        <v>127.64700000000001</v>
      </c>
      <c r="AJ362" s="77">
        <v>187.22200000000001</v>
      </c>
      <c r="AK362" s="77">
        <v>81.218000000000004</v>
      </c>
      <c r="AL362" s="77">
        <v>17.707000000000001</v>
      </c>
      <c r="AM362" s="77" t="s">
        <v>189</v>
      </c>
      <c r="AN362" s="77">
        <v>286.14699999999999</v>
      </c>
      <c r="AO362" s="77">
        <v>119.989</v>
      </c>
      <c r="AP362" s="77">
        <v>6.3819999999999997</v>
      </c>
      <c r="AQ362" s="77">
        <v>1.276</v>
      </c>
      <c r="AR362" s="77" t="s">
        <v>189</v>
      </c>
      <c r="AS362" s="77">
        <v>127.64700000000001</v>
      </c>
      <c r="AT362" s="79">
        <v>13.617000000000001</v>
      </c>
      <c r="AU362" s="79">
        <v>13.683</v>
      </c>
      <c r="AV362" s="79">
        <v>12.186</v>
      </c>
      <c r="AW362" s="79" t="s">
        <v>189</v>
      </c>
      <c r="AX362" s="74" t="s">
        <v>170</v>
      </c>
    </row>
    <row r="363" spans="1:54" hidden="1" x14ac:dyDescent="0.25">
      <c r="A363" s="72">
        <v>2017</v>
      </c>
      <c r="B363" s="73">
        <v>14505</v>
      </c>
      <c r="C363" s="74" t="s">
        <v>677</v>
      </c>
      <c r="D363" s="74" t="s">
        <v>253</v>
      </c>
      <c r="E363" s="74" t="s">
        <v>239</v>
      </c>
      <c r="F363" s="75">
        <v>19</v>
      </c>
      <c r="G363" s="75">
        <v>666</v>
      </c>
      <c r="H363" s="75" t="s">
        <v>189</v>
      </c>
      <c r="I363" s="75" t="s">
        <v>189</v>
      </c>
      <c r="J363" s="75">
        <v>685</v>
      </c>
      <c r="K363" s="76">
        <v>0</v>
      </c>
      <c r="L363" s="76">
        <v>0</v>
      </c>
      <c r="M363" s="76" t="s">
        <v>189</v>
      </c>
      <c r="N363" s="76" t="s">
        <v>189</v>
      </c>
      <c r="O363" s="76">
        <v>0</v>
      </c>
      <c r="P363" s="77">
        <v>382</v>
      </c>
      <c r="Q363" s="77">
        <v>7889</v>
      </c>
      <c r="R363" s="77" t="s">
        <v>189</v>
      </c>
      <c r="S363" s="77" t="s">
        <v>189</v>
      </c>
      <c r="T363" s="77">
        <v>8271</v>
      </c>
      <c r="U363" s="78">
        <v>0.04</v>
      </c>
      <c r="V363" s="78">
        <v>0.9</v>
      </c>
      <c r="W363" s="78" t="s">
        <v>189</v>
      </c>
      <c r="X363" s="78" t="s">
        <v>189</v>
      </c>
      <c r="Y363" s="78">
        <v>0.94</v>
      </c>
      <c r="Z363" s="75">
        <v>5.21</v>
      </c>
      <c r="AA363" s="75">
        <v>54.64</v>
      </c>
      <c r="AB363" s="75" t="s">
        <v>189</v>
      </c>
      <c r="AC363" s="75" t="s">
        <v>189</v>
      </c>
      <c r="AD363" s="75">
        <v>59.85</v>
      </c>
      <c r="AE363" s="75" t="s">
        <v>189</v>
      </c>
      <c r="AF363" s="75" t="s">
        <v>189</v>
      </c>
      <c r="AG363" s="75" t="s">
        <v>189</v>
      </c>
      <c r="AH363" s="75" t="s">
        <v>189</v>
      </c>
      <c r="AI363" s="75" t="s">
        <v>189</v>
      </c>
      <c r="AJ363" s="77">
        <v>5.21</v>
      </c>
      <c r="AK363" s="77">
        <v>54.64</v>
      </c>
      <c r="AL363" s="77" t="s">
        <v>189</v>
      </c>
      <c r="AM363" s="77" t="s">
        <v>189</v>
      </c>
      <c r="AN363" s="77">
        <v>59.85</v>
      </c>
      <c r="AO363" s="77" t="s">
        <v>189</v>
      </c>
      <c r="AP363" s="77" t="s">
        <v>189</v>
      </c>
      <c r="AQ363" s="77" t="s">
        <v>189</v>
      </c>
      <c r="AR363" s="77" t="s">
        <v>189</v>
      </c>
      <c r="AS363" s="77" t="s">
        <v>189</v>
      </c>
      <c r="AT363" s="79">
        <v>21.47</v>
      </c>
      <c r="AU363" s="79">
        <v>11.84</v>
      </c>
      <c r="AV363" s="79" t="s">
        <v>189</v>
      </c>
      <c r="AW363" s="79" t="s">
        <v>189</v>
      </c>
      <c r="AX363" s="74" t="s">
        <v>170</v>
      </c>
    </row>
    <row r="364" spans="1:54" hidden="1" x14ac:dyDescent="0.25">
      <c r="A364" s="72">
        <v>2017</v>
      </c>
      <c r="B364" s="73">
        <v>14534</v>
      </c>
      <c r="C364" s="74" t="s">
        <v>678</v>
      </c>
      <c r="D364" s="74" t="s">
        <v>199</v>
      </c>
      <c r="E364" s="74" t="s">
        <v>200</v>
      </c>
      <c r="F364" s="75">
        <v>6855</v>
      </c>
      <c r="G364" s="75">
        <v>10620</v>
      </c>
      <c r="H364" s="75" t="s">
        <v>189</v>
      </c>
      <c r="I364" s="75">
        <v>0</v>
      </c>
      <c r="J364" s="75">
        <v>17475</v>
      </c>
      <c r="K364" s="76">
        <v>0.16</v>
      </c>
      <c r="L364" s="76">
        <v>1.83</v>
      </c>
      <c r="M364" s="76" t="s">
        <v>189</v>
      </c>
      <c r="N364" s="76" t="s">
        <v>189</v>
      </c>
      <c r="O364" s="76">
        <v>1.99</v>
      </c>
      <c r="P364" s="77">
        <v>10201</v>
      </c>
      <c r="Q364" s="77">
        <v>119744</v>
      </c>
      <c r="R364" s="77" t="s">
        <v>189</v>
      </c>
      <c r="S364" s="77">
        <v>0</v>
      </c>
      <c r="T364" s="77">
        <v>129945</v>
      </c>
      <c r="U364" s="78">
        <v>0.16</v>
      </c>
      <c r="V364" s="78">
        <v>1.83</v>
      </c>
      <c r="W364" s="78" t="s">
        <v>189</v>
      </c>
      <c r="X364" s="78">
        <v>0</v>
      </c>
      <c r="Y364" s="78">
        <v>1.99</v>
      </c>
      <c r="Z364" s="75">
        <v>946.923</v>
      </c>
      <c r="AA364" s="75">
        <v>2740.54</v>
      </c>
      <c r="AB364" s="75" t="s">
        <v>189</v>
      </c>
      <c r="AC364" s="75">
        <v>0</v>
      </c>
      <c r="AD364" s="75">
        <v>3687.4630000000002</v>
      </c>
      <c r="AE364" s="75">
        <v>175.33600000000001</v>
      </c>
      <c r="AF364" s="75">
        <v>784.03700000000003</v>
      </c>
      <c r="AG364" s="75" t="s">
        <v>189</v>
      </c>
      <c r="AH364" s="75">
        <v>0</v>
      </c>
      <c r="AI364" s="75">
        <v>959.37300000000005</v>
      </c>
      <c r="AJ364" s="77">
        <v>946.923</v>
      </c>
      <c r="AK364" s="77">
        <v>2740.54</v>
      </c>
      <c r="AL364" s="77" t="s">
        <v>189</v>
      </c>
      <c r="AM364" s="77">
        <v>0</v>
      </c>
      <c r="AN364" s="77">
        <v>3687.4630000000002</v>
      </c>
      <c r="AO364" s="77">
        <v>175.33600000000001</v>
      </c>
      <c r="AP364" s="77">
        <v>784.03700000000003</v>
      </c>
      <c r="AQ364" s="77" t="s">
        <v>189</v>
      </c>
      <c r="AR364" s="77">
        <v>0</v>
      </c>
      <c r="AS364" s="77">
        <v>959.37300000000005</v>
      </c>
      <c r="AT364" s="79">
        <v>1.5</v>
      </c>
      <c r="AU364" s="79">
        <v>11.3</v>
      </c>
      <c r="AV364" s="79" t="s">
        <v>189</v>
      </c>
      <c r="AW364" s="79">
        <v>0</v>
      </c>
      <c r="AX364" s="74" t="s">
        <v>679</v>
      </c>
    </row>
    <row r="365" spans="1:54" hidden="1" x14ac:dyDescent="0.25">
      <c r="A365" s="72">
        <v>2017</v>
      </c>
      <c r="B365" s="73">
        <v>14537</v>
      </c>
      <c r="C365" s="74" t="s">
        <v>680</v>
      </c>
      <c r="D365" s="74" t="s">
        <v>617</v>
      </c>
      <c r="E365" s="74" t="s">
        <v>271</v>
      </c>
      <c r="F365" s="75">
        <v>19.940000000000001</v>
      </c>
      <c r="G365" s="75">
        <v>14.2</v>
      </c>
      <c r="H365" s="75">
        <v>134.4</v>
      </c>
      <c r="I365" s="75">
        <v>0</v>
      </c>
      <c r="J365" s="75">
        <v>168.54</v>
      </c>
      <c r="K365" s="76" t="s">
        <v>189</v>
      </c>
      <c r="L365" s="76">
        <v>5.0000000000000001E-3</v>
      </c>
      <c r="M365" s="76">
        <v>1.2999999999999999E-2</v>
      </c>
      <c r="N365" s="76">
        <v>0</v>
      </c>
      <c r="O365" s="76">
        <v>1.7999999999999999E-2</v>
      </c>
      <c r="P365" s="77">
        <v>239.28</v>
      </c>
      <c r="Q365" s="77">
        <v>142</v>
      </c>
      <c r="R365" s="77">
        <v>1344</v>
      </c>
      <c r="S365" s="77">
        <v>0</v>
      </c>
      <c r="T365" s="77">
        <v>1725.28</v>
      </c>
      <c r="U365" s="78" t="s">
        <v>189</v>
      </c>
      <c r="V365" s="78">
        <v>5.0000000000000001E-3</v>
      </c>
      <c r="W365" s="78">
        <v>1.2999999999999999E-2</v>
      </c>
      <c r="X365" s="78">
        <v>0</v>
      </c>
      <c r="Y365" s="78">
        <v>1.7999999999999999E-2</v>
      </c>
      <c r="Z365" s="75">
        <v>2.65</v>
      </c>
      <c r="AA365" s="75">
        <v>11.36</v>
      </c>
      <c r="AB365" s="75">
        <v>37.049999999999997</v>
      </c>
      <c r="AC365" s="75">
        <v>0</v>
      </c>
      <c r="AD365" s="75">
        <v>51.06</v>
      </c>
      <c r="AE365" s="75" t="s">
        <v>189</v>
      </c>
      <c r="AF365" s="75" t="s">
        <v>189</v>
      </c>
      <c r="AG365" s="75" t="s">
        <v>189</v>
      </c>
      <c r="AH365" s="75">
        <v>0</v>
      </c>
      <c r="AI365" s="75">
        <v>0</v>
      </c>
      <c r="AJ365" s="77">
        <v>2.65</v>
      </c>
      <c r="AK365" s="77">
        <v>11.36</v>
      </c>
      <c r="AL365" s="77">
        <v>37.049999999999997</v>
      </c>
      <c r="AM365" s="77">
        <v>0</v>
      </c>
      <c r="AN365" s="77">
        <v>51.06</v>
      </c>
      <c r="AO365" s="77">
        <v>1</v>
      </c>
      <c r="AP365" s="77">
        <v>0.6</v>
      </c>
      <c r="AQ365" s="77">
        <v>18</v>
      </c>
      <c r="AR365" s="77">
        <v>0</v>
      </c>
      <c r="AS365" s="77">
        <v>19.600000000000001</v>
      </c>
      <c r="AT365" s="79">
        <v>12</v>
      </c>
      <c r="AU365" s="79">
        <v>10</v>
      </c>
      <c r="AV365" s="79">
        <v>10</v>
      </c>
      <c r="AW365" s="79">
        <v>22</v>
      </c>
      <c r="AX365" s="74" t="s">
        <v>170</v>
      </c>
    </row>
    <row r="366" spans="1:54" hidden="1" x14ac:dyDescent="0.25">
      <c r="A366" s="72">
        <v>2017</v>
      </c>
      <c r="B366" s="73">
        <v>14557</v>
      </c>
      <c r="C366" s="74" t="s">
        <v>681</v>
      </c>
      <c r="D366" s="74" t="s">
        <v>257</v>
      </c>
      <c r="E366" s="74" t="s">
        <v>257</v>
      </c>
      <c r="F366" s="75">
        <v>0</v>
      </c>
      <c r="G366" s="75">
        <v>0</v>
      </c>
      <c r="H366" s="75">
        <v>0</v>
      </c>
      <c r="I366" s="75">
        <v>0</v>
      </c>
      <c r="J366" s="75">
        <v>0</v>
      </c>
      <c r="K366" s="76">
        <v>1.7999999999999999E-2</v>
      </c>
      <c r="L366" s="76">
        <v>0</v>
      </c>
      <c r="M366" s="76">
        <v>0</v>
      </c>
      <c r="N366" s="76">
        <v>0</v>
      </c>
      <c r="O366" s="76">
        <v>1.7999999999999999E-2</v>
      </c>
      <c r="P366" s="77">
        <v>0</v>
      </c>
      <c r="Q366" s="77">
        <v>0</v>
      </c>
      <c r="R366" s="77">
        <v>0</v>
      </c>
      <c r="S366" s="77">
        <v>0</v>
      </c>
      <c r="T366" s="77">
        <v>0</v>
      </c>
      <c r="U366" s="78">
        <v>1.7999999999999999E-2</v>
      </c>
      <c r="V366" s="78">
        <v>0</v>
      </c>
      <c r="W366" s="78">
        <v>0</v>
      </c>
      <c r="X366" s="78">
        <v>0</v>
      </c>
      <c r="Y366" s="78">
        <v>1.7999999999999999E-2</v>
      </c>
      <c r="Z366" s="75">
        <v>14</v>
      </c>
      <c r="AA366" s="75">
        <v>0</v>
      </c>
      <c r="AB366" s="75">
        <v>0</v>
      </c>
      <c r="AC366" s="75">
        <v>0</v>
      </c>
      <c r="AD366" s="75">
        <v>14</v>
      </c>
      <c r="AE366" s="75">
        <v>3</v>
      </c>
      <c r="AF366" s="75">
        <v>0</v>
      </c>
      <c r="AG366" s="75">
        <v>0</v>
      </c>
      <c r="AH366" s="75">
        <v>0</v>
      </c>
      <c r="AI366" s="75">
        <v>3</v>
      </c>
      <c r="AJ366" s="77">
        <v>14</v>
      </c>
      <c r="AK366" s="77">
        <v>0</v>
      </c>
      <c r="AL366" s="77">
        <v>0</v>
      </c>
      <c r="AM366" s="77">
        <v>0</v>
      </c>
      <c r="AN366" s="77">
        <v>14</v>
      </c>
      <c r="AO366" s="77">
        <v>3</v>
      </c>
      <c r="AP366" s="77">
        <v>0</v>
      </c>
      <c r="AQ366" s="77">
        <v>0</v>
      </c>
      <c r="AR366" s="77">
        <v>0</v>
      </c>
      <c r="AS366" s="77">
        <v>3</v>
      </c>
      <c r="AT366" s="79">
        <v>0</v>
      </c>
      <c r="AU366" s="79">
        <v>0</v>
      </c>
      <c r="AV366" s="79">
        <v>0</v>
      </c>
      <c r="AW366" s="79">
        <v>0</v>
      </c>
      <c r="AX366" s="74" t="s">
        <v>170</v>
      </c>
    </row>
    <row r="367" spans="1:54" hidden="1" x14ac:dyDescent="0.25">
      <c r="A367" s="72">
        <v>2017</v>
      </c>
      <c r="B367" s="73">
        <v>14563</v>
      </c>
      <c r="C367" s="74" t="s">
        <v>682</v>
      </c>
      <c r="D367" s="74" t="s">
        <v>334</v>
      </c>
      <c r="E367" s="74" t="s">
        <v>192</v>
      </c>
      <c r="F367" s="75">
        <v>550</v>
      </c>
      <c r="G367" s="75" t="s">
        <v>189</v>
      </c>
      <c r="H367" s="75" t="s">
        <v>189</v>
      </c>
      <c r="I367" s="75" t="s">
        <v>189</v>
      </c>
      <c r="J367" s="75">
        <v>550</v>
      </c>
      <c r="K367" s="76">
        <v>0.2</v>
      </c>
      <c r="L367" s="76" t="s">
        <v>189</v>
      </c>
      <c r="M367" s="76" t="s">
        <v>189</v>
      </c>
      <c r="N367" s="76" t="s">
        <v>189</v>
      </c>
      <c r="O367" s="76">
        <v>0.2</v>
      </c>
      <c r="P367" s="77">
        <v>9375</v>
      </c>
      <c r="Q367" s="77" t="s">
        <v>189</v>
      </c>
      <c r="R367" s="77" t="s">
        <v>189</v>
      </c>
      <c r="S367" s="77" t="s">
        <v>189</v>
      </c>
      <c r="T367" s="77">
        <v>9375</v>
      </c>
      <c r="U367" s="78">
        <v>0.2</v>
      </c>
      <c r="V367" s="78" t="s">
        <v>189</v>
      </c>
      <c r="W367" s="78" t="s">
        <v>189</v>
      </c>
      <c r="X367" s="78" t="s">
        <v>189</v>
      </c>
      <c r="Y367" s="78">
        <v>0.2</v>
      </c>
      <c r="Z367" s="75">
        <v>53.4</v>
      </c>
      <c r="AA367" s="75" t="s">
        <v>189</v>
      </c>
      <c r="AB367" s="75" t="s">
        <v>189</v>
      </c>
      <c r="AC367" s="75" t="s">
        <v>189</v>
      </c>
      <c r="AD367" s="75">
        <v>53.4</v>
      </c>
      <c r="AE367" s="75">
        <v>119.2</v>
      </c>
      <c r="AF367" s="75" t="s">
        <v>189</v>
      </c>
      <c r="AG367" s="75" t="s">
        <v>189</v>
      </c>
      <c r="AH367" s="75" t="s">
        <v>189</v>
      </c>
      <c r="AI367" s="75">
        <v>119.2</v>
      </c>
      <c r="AJ367" s="77">
        <v>53.4</v>
      </c>
      <c r="AK367" s="77" t="s">
        <v>189</v>
      </c>
      <c r="AL367" s="77" t="s">
        <v>189</v>
      </c>
      <c r="AM367" s="77" t="s">
        <v>189</v>
      </c>
      <c r="AN367" s="77">
        <v>53.4</v>
      </c>
      <c r="AO367" s="77">
        <v>119.2</v>
      </c>
      <c r="AP367" s="77" t="s">
        <v>189</v>
      </c>
      <c r="AQ367" s="77" t="s">
        <v>189</v>
      </c>
      <c r="AR367" s="77" t="s">
        <v>189</v>
      </c>
      <c r="AS367" s="77">
        <v>119.2</v>
      </c>
      <c r="AT367" s="79">
        <v>2</v>
      </c>
      <c r="AU367" s="79" t="s">
        <v>189</v>
      </c>
      <c r="AV367" s="79" t="s">
        <v>189</v>
      </c>
      <c r="AW367" s="79" t="s">
        <v>189</v>
      </c>
      <c r="AX367" s="74" t="s">
        <v>170</v>
      </c>
    </row>
    <row r="368" spans="1:54" x14ac:dyDescent="0.25">
      <c r="A368" s="72">
        <v>2017</v>
      </c>
      <c r="B368" s="73">
        <v>14606</v>
      </c>
      <c r="C368" s="74" t="s">
        <v>683</v>
      </c>
      <c r="D368" s="74" t="s">
        <v>295</v>
      </c>
      <c r="E368" s="74" t="s">
        <v>296</v>
      </c>
      <c r="F368" s="75">
        <v>39</v>
      </c>
      <c r="G368" s="75" t="s">
        <v>189</v>
      </c>
      <c r="H368" s="75" t="s">
        <v>189</v>
      </c>
      <c r="I368" s="75" t="s">
        <v>189</v>
      </c>
      <c r="J368" s="75">
        <v>39</v>
      </c>
      <c r="K368" s="76">
        <v>0.04</v>
      </c>
      <c r="L368" s="76" t="s">
        <v>189</v>
      </c>
      <c r="M368" s="76" t="s">
        <v>189</v>
      </c>
      <c r="N368" s="76" t="s">
        <v>189</v>
      </c>
      <c r="O368" s="76">
        <v>0.04</v>
      </c>
      <c r="P368" s="77">
        <v>780</v>
      </c>
      <c r="Q368" s="77" t="s">
        <v>189</v>
      </c>
      <c r="R368" s="77" t="s">
        <v>189</v>
      </c>
      <c r="S368" s="77" t="s">
        <v>189</v>
      </c>
      <c r="T368" s="77">
        <v>780</v>
      </c>
      <c r="U368" s="78">
        <v>0.04</v>
      </c>
      <c r="V368" s="78" t="s">
        <v>189</v>
      </c>
      <c r="W368" s="78" t="s">
        <v>189</v>
      </c>
      <c r="X368" s="78" t="s">
        <v>189</v>
      </c>
      <c r="Y368" s="78">
        <v>0.04</v>
      </c>
      <c r="Z368" s="75">
        <v>2.6</v>
      </c>
      <c r="AA368" s="75" t="s">
        <v>189</v>
      </c>
      <c r="AB368" s="75" t="s">
        <v>189</v>
      </c>
      <c r="AC368" s="75" t="s">
        <v>189</v>
      </c>
      <c r="AD368" s="75">
        <v>2.6</v>
      </c>
      <c r="AE368" s="75" t="s">
        <v>189</v>
      </c>
      <c r="AF368" s="75" t="s">
        <v>189</v>
      </c>
      <c r="AG368" s="75" t="s">
        <v>189</v>
      </c>
      <c r="AH368" s="75" t="s">
        <v>189</v>
      </c>
      <c r="AI368" s="75" t="s">
        <v>189</v>
      </c>
      <c r="AJ368" s="77">
        <v>2.6</v>
      </c>
      <c r="AK368" s="77" t="s">
        <v>189</v>
      </c>
      <c r="AL368" s="77" t="s">
        <v>189</v>
      </c>
      <c r="AM368" s="77" t="s">
        <v>189</v>
      </c>
      <c r="AN368" s="77">
        <v>2.6</v>
      </c>
      <c r="AO368" s="77" t="s">
        <v>189</v>
      </c>
      <c r="AP368" s="77" t="s">
        <v>189</v>
      </c>
      <c r="AQ368" s="77" t="s">
        <v>189</v>
      </c>
      <c r="AR368" s="77" t="s">
        <v>189</v>
      </c>
      <c r="AS368" s="77" t="s">
        <v>189</v>
      </c>
      <c r="AT368" s="79">
        <v>20</v>
      </c>
      <c r="AU368" s="79" t="s">
        <v>189</v>
      </c>
      <c r="AV368" s="79" t="s">
        <v>189</v>
      </c>
      <c r="AW368" s="79" t="s">
        <v>189</v>
      </c>
      <c r="AX368" s="74" t="s">
        <v>170</v>
      </c>
      <c r="AZ368" s="80" t="str">
        <f t="shared" ref="AZ368:BB369" si="20">IFERROR(AO368/F368,"")</f>
        <v/>
      </c>
      <c r="BA368" s="80" t="str">
        <f t="shared" si="20"/>
        <v/>
      </c>
      <c r="BB368" s="80" t="str">
        <f t="shared" si="20"/>
        <v/>
      </c>
    </row>
    <row r="369" spans="1:54" x14ac:dyDescent="0.25">
      <c r="A369" s="72">
        <v>2017</v>
      </c>
      <c r="B369" s="73">
        <v>14610</v>
      </c>
      <c r="C369" s="74" t="s">
        <v>684</v>
      </c>
      <c r="D369" s="74" t="s">
        <v>295</v>
      </c>
      <c r="E369" s="74" t="s">
        <v>424</v>
      </c>
      <c r="F369" s="75">
        <v>14648</v>
      </c>
      <c r="G369" s="75">
        <v>34973</v>
      </c>
      <c r="H369" s="75" t="s">
        <v>189</v>
      </c>
      <c r="I369" s="75" t="s">
        <v>189</v>
      </c>
      <c r="J369" s="75">
        <v>49621</v>
      </c>
      <c r="K369" s="76">
        <v>0.51</v>
      </c>
      <c r="L369" s="76">
        <v>7.02</v>
      </c>
      <c r="M369" s="76" t="s">
        <v>189</v>
      </c>
      <c r="N369" s="76" t="s">
        <v>189</v>
      </c>
      <c r="O369" s="76">
        <v>7.53</v>
      </c>
      <c r="P369" s="77">
        <v>45239</v>
      </c>
      <c r="Q369" s="77">
        <v>538455</v>
      </c>
      <c r="R369" s="77" t="s">
        <v>189</v>
      </c>
      <c r="S369" s="77" t="s">
        <v>189</v>
      </c>
      <c r="T369" s="77">
        <v>583694</v>
      </c>
      <c r="U369" s="78">
        <v>0.51</v>
      </c>
      <c r="V369" s="78">
        <v>7.02</v>
      </c>
      <c r="W369" s="78" t="s">
        <v>189</v>
      </c>
      <c r="X369" s="78" t="s">
        <v>189</v>
      </c>
      <c r="Y369" s="78">
        <v>7.53</v>
      </c>
      <c r="Z369" s="75">
        <v>720</v>
      </c>
      <c r="AA369" s="75">
        <v>1534</v>
      </c>
      <c r="AB369" s="75" t="s">
        <v>189</v>
      </c>
      <c r="AC369" s="75" t="s">
        <v>189</v>
      </c>
      <c r="AD369" s="75">
        <v>2254</v>
      </c>
      <c r="AE369" s="75">
        <v>1004</v>
      </c>
      <c r="AF369" s="75">
        <v>1255</v>
      </c>
      <c r="AG369" s="75" t="s">
        <v>189</v>
      </c>
      <c r="AH369" s="75" t="s">
        <v>189</v>
      </c>
      <c r="AI369" s="75">
        <v>2259</v>
      </c>
      <c r="AJ369" s="77">
        <v>720</v>
      </c>
      <c r="AK369" s="77">
        <v>1534</v>
      </c>
      <c r="AL369" s="77" t="s">
        <v>189</v>
      </c>
      <c r="AM369" s="77" t="s">
        <v>189</v>
      </c>
      <c r="AN369" s="77">
        <v>2254</v>
      </c>
      <c r="AO369" s="77">
        <v>1004</v>
      </c>
      <c r="AP369" s="77">
        <v>1255</v>
      </c>
      <c r="AQ369" s="77" t="s">
        <v>189</v>
      </c>
      <c r="AR369" s="77" t="s">
        <v>189</v>
      </c>
      <c r="AS369" s="77">
        <v>2259</v>
      </c>
      <c r="AT369" s="79">
        <v>3.09</v>
      </c>
      <c r="AU369" s="79">
        <v>15.4</v>
      </c>
      <c r="AV369" s="79" t="s">
        <v>189</v>
      </c>
      <c r="AW369" s="79" t="s">
        <v>189</v>
      </c>
      <c r="AX369" s="74" t="s">
        <v>170</v>
      </c>
      <c r="AZ369" s="80">
        <f t="shared" si="20"/>
        <v>6.8541780447842704E-2</v>
      </c>
      <c r="BA369" s="80">
        <f t="shared" si="20"/>
        <v>3.5884825436765508E-2</v>
      </c>
      <c r="BB369" s="80" t="str">
        <f t="shared" si="20"/>
        <v/>
      </c>
    </row>
    <row r="370" spans="1:54" hidden="1" x14ac:dyDescent="0.25">
      <c r="A370" s="72">
        <v>2017</v>
      </c>
      <c r="B370" s="73">
        <v>14624</v>
      </c>
      <c r="C370" s="74" t="s">
        <v>685</v>
      </c>
      <c r="D370" s="74" t="s">
        <v>253</v>
      </c>
      <c r="E370" s="74" t="s">
        <v>686</v>
      </c>
      <c r="F370" s="75">
        <v>173.77</v>
      </c>
      <c r="G370" s="75">
        <v>2146.13</v>
      </c>
      <c r="H370" s="75">
        <v>25686.29</v>
      </c>
      <c r="I370" s="75" t="s">
        <v>189</v>
      </c>
      <c r="J370" s="75">
        <v>28006.19</v>
      </c>
      <c r="K370" s="76">
        <v>0.02</v>
      </c>
      <c r="L370" s="76">
        <v>0.27</v>
      </c>
      <c r="M370" s="76">
        <v>1.466</v>
      </c>
      <c r="N370" s="76" t="s">
        <v>189</v>
      </c>
      <c r="O370" s="76">
        <v>1.756</v>
      </c>
      <c r="P370" s="77">
        <v>2534.83</v>
      </c>
      <c r="Q370" s="77">
        <v>26279.15</v>
      </c>
      <c r="R370" s="77">
        <v>379466.86</v>
      </c>
      <c r="S370" s="77" t="s">
        <v>189</v>
      </c>
      <c r="T370" s="77">
        <v>408280.84</v>
      </c>
      <c r="U370" s="78">
        <v>0.02</v>
      </c>
      <c r="V370" s="78">
        <v>0.27</v>
      </c>
      <c r="W370" s="78">
        <v>1.3029999999999999</v>
      </c>
      <c r="X370" s="78" t="s">
        <v>189</v>
      </c>
      <c r="Y370" s="78">
        <v>1.593</v>
      </c>
      <c r="Z370" s="75">
        <v>34</v>
      </c>
      <c r="AA370" s="75">
        <v>161</v>
      </c>
      <c r="AB370" s="75">
        <v>270</v>
      </c>
      <c r="AC370" s="75" t="s">
        <v>189</v>
      </c>
      <c r="AD370" s="75">
        <v>465</v>
      </c>
      <c r="AE370" s="75">
        <v>49</v>
      </c>
      <c r="AF370" s="75">
        <v>66</v>
      </c>
      <c r="AG370" s="75">
        <v>166</v>
      </c>
      <c r="AH370" s="75" t="s">
        <v>189</v>
      </c>
      <c r="AI370" s="75">
        <v>281</v>
      </c>
      <c r="AJ370" s="77">
        <v>34</v>
      </c>
      <c r="AK370" s="77">
        <v>161</v>
      </c>
      <c r="AL370" s="77">
        <v>270</v>
      </c>
      <c r="AM370" s="77" t="s">
        <v>189</v>
      </c>
      <c r="AN370" s="77">
        <v>465</v>
      </c>
      <c r="AO370" s="77">
        <v>49</v>
      </c>
      <c r="AP370" s="77">
        <v>66</v>
      </c>
      <c r="AQ370" s="77">
        <v>166</v>
      </c>
      <c r="AR370" s="77" t="s">
        <v>189</v>
      </c>
      <c r="AS370" s="77">
        <v>281</v>
      </c>
      <c r="AT370" s="79">
        <v>14.71</v>
      </c>
      <c r="AU370" s="79">
        <v>12.53</v>
      </c>
      <c r="AV370" s="79">
        <v>13.78</v>
      </c>
      <c r="AW370" s="79" t="s">
        <v>189</v>
      </c>
      <c r="AX370" s="74" t="s">
        <v>170</v>
      </c>
    </row>
    <row r="371" spans="1:54" hidden="1" x14ac:dyDescent="0.25">
      <c r="A371" s="72">
        <v>2017</v>
      </c>
      <c r="B371" s="73">
        <v>14645</v>
      </c>
      <c r="C371" s="74" t="s">
        <v>687</v>
      </c>
      <c r="D371" s="74" t="s">
        <v>203</v>
      </c>
      <c r="E371" s="74" t="s">
        <v>192</v>
      </c>
      <c r="F371" s="75">
        <v>133.1</v>
      </c>
      <c r="G371" s="75">
        <v>321.5</v>
      </c>
      <c r="H371" s="75">
        <v>1076.5</v>
      </c>
      <c r="I371" s="75" t="s">
        <v>189</v>
      </c>
      <c r="J371" s="75">
        <v>1531.1</v>
      </c>
      <c r="K371" s="76">
        <v>5.2999999999999999E-2</v>
      </c>
      <c r="L371" s="76">
        <v>3.7999999999999999E-2</v>
      </c>
      <c r="M371" s="76">
        <v>0.128</v>
      </c>
      <c r="N371" s="76" t="s">
        <v>189</v>
      </c>
      <c r="O371" s="76">
        <v>0.219</v>
      </c>
      <c r="P371" s="77">
        <v>1910.5</v>
      </c>
      <c r="Q371" s="77">
        <v>3850.4</v>
      </c>
      <c r="R371" s="77">
        <v>12890.5</v>
      </c>
      <c r="S371" s="77" t="s">
        <v>189</v>
      </c>
      <c r="T371" s="77">
        <v>18651.400000000001</v>
      </c>
      <c r="U371" s="78">
        <v>5.2999999999999999E-2</v>
      </c>
      <c r="V371" s="78">
        <v>3.7999999999999999E-2</v>
      </c>
      <c r="W371" s="78">
        <v>0.128</v>
      </c>
      <c r="X371" s="78" t="s">
        <v>189</v>
      </c>
      <c r="Y371" s="78">
        <v>0.219</v>
      </c>
      <c r="Z371" s="75">
        <v>23.3</v>
      </c>
      <c r="AA371" s="75">
        <v>14.2</v>
      </c>
      <c r="AB371" s="75">
        <v>47.7</v>
      </c>
      <c r="AC371" s="75" t="s">
        <v>189</v>
      </c>
      <c r="AD371" s="75">
        <v>85.2</v>
      </c>
      <c r="AE371" s="75">
        <v>7.7</v>
      </c>
      <c r="AF371" s="75">
        <v>4.7</v>
      </c>
      <c r="AG371" s="75">
        <v>15.7</v>
      </c>
      <c r="AH371" s="75" t="s">
        <v>189</v>
      </c>
      <c r="AI371" s="75">
        <v>28.1</v>
      </c>
      <c r="AJ371" s="77">
        <v>23.3</v>
      </c>
      <c r="AK371" s="77">
        <v>14.2</v>
      </c>
      <c r="AL371" s="77">
        <v>47.7</v>
      </c>
      <c r="AM371" s="77" t="s">
        <v>189</v>
      </c>
      <c r="AN371" s="77">
        <v>85.2</v>
      </c>
      <c r="AO371" s="77">
        <v>7.7</v>
      </c>
      <c r="AP371" s="77">
        <v>4.7</v>
      </c>
      <c r="AQ371" s="77">
        <v>15.7</v>
      </c>
      <c r="AR371" s="77" t="s">
        <v>189</v>
      </c>
      <c r="AS371" s="77">
        <v>28.1</v>
      </c>
      <c r="AT371" s="79">
        <v>14.4</v>
      </c>
      <c r="AU371" s="79">
        <v>12</v>
      </c>
      <c r="AV371" s="79">
        <v>12</v>
      </c>
      <c r="AW371" s="79" t="s">
        <v>189</v>
      </c>
      <c r="AX371" s="74" t="s">
        <v>170</v>
      </c>
    </row>
    <row r="372" spans="1:54" hidden="1" x14ac:dyDescent="0.25">
      <c r="A372" s="72">
        <v>2017</v>
      </c>
      <c r="B372" s="73">
        <v>14668</v>
      </c>
      <c r="C372" s="74" t="s">
        <v>688</v>
      </c>
      <c r="D372" s="74" t="s">
        <v>253</v>
      </c>
      <c r="E372" s="74" t="s">
        <v>239</v>
      </c>
      <c r="F372" s="75">
        <v>1191.9000000000001</v>
      </c>
      <c r="G372" s="75">
        <v>1404.7</v>
      </c>
      <c r="H372" s="75" t="s">
        <v>189</v>
      </c>
      <c r="I372" s="75" t="s">
        <v>189</v>
      </c>
      <c r="J372" s="75">
        <v>2596.6</v>
      </c>
      <c r="K372" s="76" t="s">
        <v>189</v>
      </c>
      <c r="L372" s="76" t="s">
        <v>189</v>
      </c>
      <c r="M372" s="76" t="s">
        <v>189</v>
      </c>
      <c r="N372" s="76" t="s">
        <v>189</v>
      </c>
      <c r="O372" s="76" t="s">
        <v>189</v>
      </c>
      <c r="P372" s="77">
        <v>16210.451999999999</v>
      </c>
      <c r="Q372" s="77">
        <v>16575.46</v>
      </c>
      <c r="R372" s="77" t="s">
        <v>189</v>
      </c>
      <c r="S372" s="77" t="s">
        <v>189</v>
      </c>
      <c r="T372" s="77">
        <v>32785.911999999997</v>
      </c>
      <c r="U372" s="78" t="s">
        <v>189</v>
      </c>
      <c r="V372" s="78" t="s">
        <v>189</v>
      </c>
      <c r="W372" s="78" t="s">
        <v>189</v>
      </c>
      <c r="X372" s="78" t="s">
        <v>189</v>
      </c>
      <c r="Y372" s="78" t="s">
        <v>189</v>
      </c>
      <c r="Z372" s="75">
        <v>285</v>
      </c>
      <c r="AA372" s="75">
        <v>244</v>
      </c>
      <c r="AB372" s="75" t="s">
        <v>189</v>
      </c>
      <c r="AC372" s="75" t="s">
        <v>189</v>
      </c>
      <c r="AD372" s="75">
        <v>529</v>
      </c>
      <c r="AE372" s="75">
        <v>173.4</v>
      </c>
      <c r="AF372" s="75" t="s">
        <v>189</v>
      </c>
      <c r="AG372" s="75" t="s">
        <v>189</v>
      </c>
      <c r="AH372" s="75" t="s">
        <v>189</v>
      </c>
      <c r="AI372" s="75">
        <v>173.4</v>
      </c>
      <c r="AJ372" s="77">
        <v>285</v>
      </c>
      <c r="AK372" s="77">
        <v>244</v>
      </c>
      <c r="AL372" s="77" t="s">
        <v>189</v>
      </c>
      <c r="AM372" s="77" t="s">
        <v>189</v>
      </c>
      <c r="AN372" s="77">
        <v>529</v>
      </c>
      <c r="AO372" s="77">
        <v>173.4</v>
      </c>
      <c r="AP372" s="77" t="s">
        <v>189</v>
      </c>
      <c r="AQ372" s="77" t="s">
        <v>189</v>
      </c>
      <c r="AR372" s="77" t="s">
        <v>189</v>
      </c>
      <c r="AS372" s="77">
        <v>173.4</v>
      </c>
      <c r="AT372" s="79">
        <v>13.6</v>
      </c>
      <c r="AU372" s="79">
        <v>11.8</v>
      </c>
      <c r="AV372" s="79" t="s">
        <v>189</v>
      </c>
      <c r="AW372" s="79" t="s">
        <v>189</v>
      </c>
      <c r="AX372" s="74" t="s">
        <v>170</v>
      </c>
    </row>
    <row r="373" spans="1:54" hidden="1" x14ac:dyDescent="0.25">
      <c r="A373" s="72">
        <v>2017</v>
      </c>
      <c r="B373" s="73">
        <v>14711</v>
      </c>
      <c r="C373" s="74" t="s">
        <v>689</v>
      </c>
      <c r="D373" s="74" t="s">
        <v>381</v>
      </c>
      <c r="E373" s="74" t="s">
        <v>213</v>
      </c>
      <c r="F373" s="75">
        <v>97778.195000000007</v>
      </c>
      <c r="G373" s="75">
        <v>34684.330999999998</v>
      </c>
      <c r="H373" s="75">
        <v>19708.439999999999</v>
      </c>
      <c r="I373" s="75">
        <v>0</v>
      </c>
      <c r="J373" s="75">
        <v>152170.96599999999</v>
      </c>
      <c r="K373" s="76">
        <v>9.2010000000000005</v>
      </c>
      <c r="L373" s="76">
        <v>5.42</v>
      </c>
      <c r="M373" s="76">
        <v>2.4340000000000002</v>
      </c>
      <c r="N373" s="76">
        <v>0</v>
      </c>
      <c r="O373" s="76">
        <v>17.055</v>
      </c>
      <c r="P373" s="77">
        <v>590363.38800000004</v>
      </c>
      <c r="Q373" s="77">
        <v>505889.21500000003</v>
      </c>
      <c r="R373" s="77">
        <v>275814.02</v>
      </c>
      <c r="S373" s="77">
        <v>0</v>
      </c>
      <c r="T373" s="77">
        <v>1372066.6229999999</v>
      </c>
      <c r="U373" s="78">
        <v>9.2010000000000005</v>
      </c>
      <c r="V373" s="78">
        <v>5.42</v>
      </c>
      <c r="W373" s="78">
        <v>2.4340000000000002</v>
      </c>
      <c r="X373" s="78">
        <v>0</v>
      </c>
      <c r="Y373" s="78">
        <v>17.055</v>
      </c>
      <c r="Z373" s="75">
        <v>4521.0590000000002</v>
      </c>
      <c r="AA373" s="75">
        <v>1601.0640000000001</v>
      </c>
      <c r="AB373" s="75">
        <v>1181.6130000000001</v>
      </c>
      <c r="AC373" s="75">
        <v>0</v>
      </c>
      <c r="AD373" s="75">
        <v>7303.7359999999999</v>
      </c>
      <c r="AE373" s="75">
        <v>7851.1360000000004</v>
      </c>
      <c r="AF373" s="75">
        <v>1265.8230000000001</v>
      </c>
      <c r="AG373" s="75">
        <v>867.99</v>
      </c>
      <c r="AH373" s="75">
        <v>0</v>
      </c>
      <c r="AI373" s="75">
        <v>9984.9490000000005</v>
      </c>
      <c r="AJ373" s="77">
        <v>4521.0590000000002</v>
      </c>
      <c r="AK373" s="77">
        <v>1601.0640000000001</v>
      </c>
      <c r="AL373" s="77">
        <v>1181.6130000000001</v>
      </c>
      <c r="AM373" s="77">
        <v>0</v>
      </c>
      <c r="AN373" s="77">
        <v>7303.7359999999999</v>
      </c>
      <c r="AO373" s="77">
        <v>7851.1360000000004</v>
      </c>
      <c r="AP373" s="77">
        <v>1265.8230000000001</v>
      </c>
      <c r="AQ373" s="77">
        <v>867.99</v>
      </c>
      <c r="AR373" s="77">
        <v>0</v>
      </c>
      <c r="AS373" s="77">
        <v>9984.9490000000005</v>
      </c>
      <c r="AT373" s="79">
        <v>6.0380000000000003</v>
      </c>
      <c r="AU373" s="79">
        <v>14.586</v>
      </c>
      <c r="AV373" s="79">
        <v>13.994999999999999</v>
      </c>
      <c r="AW373" s="79">
        <v>0</v>
      </c>
      <c r="AX373" s="74" t="s">
        <v>584</v>
      </c>
    </row>
    <row r="374" spans="1:54" ht="26.25" hidden="1" x14ac:dyDescent="0.25">
      <c r="A374" s="72">
        <v>2017</v>
      </c>
      <c r="B374" s="73">
        <v>14715</v>
      </c>
      <c r="C374" s="74" t="s">
        <v>690</v>
      </c>
      <c r="D374" s="74" t="s">
        <v>381</v>
      </c>
      <c r="E374" s="74" t="s">
        <v>213</v>
      </c>
      <c r="F374" s="75">
        <v>224094.05</v>
      </c>
      <c r="G374" s="75">
        <v>180100.61</v>
      </c>
      <c r="H374" s="75">
        <v>101728.53</v>
      </c>
      <c r="I374" s="75">
        <v>0</v>
      </c>
      <c r="J374" s="75">
        <v>505923.19</v>
      </c>
      <c r="K374" s="76">
        <v>28.565999999999999</v>
      </c>
      <c r="L374" s="76">
        <v>30.172000000000001</v>
      </c>
      <c r="M374" s="76">
        <v>11.16</v>
      </c>
      <c r="N374" s="76">
        <v>0</v>
      </c>
      <c r="O374" s="76">
        <v>69.897999999999996</v>
      </c>
      <c r="P374" s="77">
        <v>2016846</v>
      </c>
      <c r="Q374" s="77">
        <v>2521408.54</v>
      </c>
      <c r="R374" s="77">
        <v>1424199.42</v>
      </c>
      <c r="S374" s="77">
        <v>0</v>
      </c>
      <c r="T374" s="77">
        <v>5962453.96</v>
      </c>
      <c r="U374" s="78">
        <v>21.428000000000001</v>
      </c>
      <c r="V374" s="78">
        <v>66.540999999999997</v>
      </c>
      <c r="W374" s="78">
        <v>54.037999999999997</v>
      </c>
      <c r="X374" s="78">
        <v>0</v>
      </c>
      <c r="Y374" s="78">
        <v>142.00700000000001</v>
      </c>
      <c r="Z374" s="75">
        <v>12921.083000000001</v>
      </c>
      <c r="AA374" s="75">
        <v>6602.8339999999998</v>
      </c>
      <c r="AB374" s="75">
        <v>4271.4639999999999</v>
      </c>
      <c r="AC374" s="75">
        <v>0</v>
      </c>
      <c r="AD374" s="75">
        <v>23795.381000000001</v>
      </c>
      <c r="AE374" s="75">
        <v>23561.855</v>
      </c>
      <c r="AF374" s="75">
        <v>5561.1989999999996</v>
      </c>
      <c r="AG374" s="75">
        <v>4263.5749999999998</v>
      </c>
      <c r="AH374" s="75">
        <v>0</v>
      </c>
      <c r="AI374" s="75">
        <v>33386.629000000001</v>
      </c>
      <c r="AJ374" s="77">
        <v>12921.083000000001</v>
      </c>
      <c r="AK374" s="77">
        <v>6602.8339999999998</v>
      </c>
      <c r="AL374" s="77">
        <v>4271.4639999999999</v>
      </c>
      <c r="AM374" s="77">
        <v>0</v>
      </c>
      <c r="AN374" s="77">
        <v>23795.381000000001</v>
      </c>
      <c r="AO374" s="77">
        <v>23561.855</v>
      </c>
      <c r="AP374" s="77">
        <v>5561.1989999999996</v>
      </c>
      <c r="AQ374" s="77">
        <v>4263.5749999999998</v>
      </c>
      <c r="AR374" s="77">
        <v>0</v>
      </c>
      <c r="AS374" s="77">
        <v>33386.629000000001</v>
      </c>
      <c r="AT374" s="79">
        <v>9</v>
      </c>
      <c r="AU374" s="79">
        <v>14</v>
      </c>
      <c r="AV374" s="79">
        <v>14</v>
      </c>
      <c r="AW374" s="79">
        <v>0</v>
      </c>
      <c r="AX374" s="74" t="s">
        <v>691</v>
      </c>
    </row>
    <row r="375" spans="1:54" hidden="1" x14ac:dyDescent="0.25">
      <c r="A375" s="72">
        <v>2017</v>
      </c>
      <c r="B375" s="73">
        <v>14716</v>
      </c>
      <c r="C375" s="74" t="s">
        <v>692</v>
      </c>
      <c r="D375" s="74" t="s">
        <v>381</v>
      </c>
      <c r="E375" s="74" t="s">
        <v>213</v>
      </c>
      <c r="F375" s="75">
        <v>27494.201000000001</v>
      </c>
      <c r="G375" s="75">
        <v>12790.749</v>
      </c>
      <c r="H375" s="75">
        <v>2493.0650000000001</v>
      </c>
      <c r="I375" s="75">
        <v>0</v>
      </c>
      <c r="J375" s="75">
        <v>42778.014999999999</v>
      </c>
      <c r="K375" s="76">
        <v>3.3559999999999999</v>
      </c>
      <c r="L375" s="76">
        <v>2.1190000000000002</v>
      </c>
      <c r="M375" s="76">
        <v>0.29299999999999998</v>
      </c>
      <c r="N375" s="76">
        <v>0</v>
      </c>
      <c r="O375" s="76">
        <v>5.7679999999999998</v>
      </c>
      <c r="P375" s="77">
        <v>168533.67499999999</v>
      </c>
      <c r="Q375" s="77">
        <v>189919.073</v>
      </c>
      <c r="R375" s="77">
        <v>36861.08</v>
      </c>
      <c r="S375" s="77">
        <v>0</v>
      </c>
      <c r="T375" s="77">
        <v>395313.82799999998</v>
      </c>
      <c r="U375" s="78">
        <v>3.3559999999999999</v>
      </c>
      <c r="V375" s="78">
        <v>2.1190000000000002</v>
      </c>
      <c r="W375" s="78">
        <v>0.29299999999999998</v>
      </c>
      <c r="X375" s="78">
        <v>0</v>
      </c>
      <c r="Y375" s="78">
        <v>5.7679999999999998</v>
      </c>
      <c r="Z375" s="75">
        <v>1423.6010000000001</v>
      </c>
      <c r="AA375" s="75">
        <v>687.92399999999998</v>
      </c>
      <c r="AB375" s="75">
        <v>153.452</v>
      </c>
      <c r="AC375" s="75">
        <v>0</v>
      </c>
      <c r="AD375" s="75">
        <v>2264.9769999999999</v>
      </c>
      <c r="AE375" s="75">
        <v>2418.6570000000002</v>
      </c>
      <c r="AF375" s="75">
        <v>415.18099999999998</v>
      </c>
      <c r="AG375" s="75">
        <v>138.31100000000001</v>
      </c>
      <c r="AH375" s="75">
        <v>0</v>
      </c>
      <c r="AI375" s="75">
        <v>2972.1489999999999</v>
      </c>
      <c r="AJ375" s="77">
        <v>1423.6010000000001</v>
      </c>
      <c r="AK375" s="77">
        <v>687.92399999999998</v>
      </c>
      <c r="AL375" s="77">
        <v>153.452</v>
      </c>
      <c r="AM375" s="77">
        <v>0</v>
      </c>
      <c r="AN375" s="77">
        <v>2264.9769999999999</v>
      </c>
      <c r="AO375" s="77">
        <v>2418.6570000000002</v>
      </c>
      <c r="AP375" s="77">
        <v>415.18099999999998</v>
      </c>
      <c r="AQ375" s="77">
        <v>138.31100000000001</v>
      </c>
      <c r="AR375" s="77">
        <v>0</v>
      </c>
      <c r="AS375" s="77">
        <v>2972.1489999999999</v>
      </c>
      <c r="AT375" s="79">
        <v>6.13</v>
      </c>
      <c r="AU375" s="79">
        <v>14.848000000000001</v>
      </c>
      <c r="AV375" s="79">
        <v>14.785</v>
      </c>
      <c r="AW375" s="79">
        <v>0</v>
      </c>
      <c r="AX375" s="74" t="s">
        <v>584</v>
      </c>
    </row>
    <row r="376" spans="1:54" hidden="1" x14ac:dyDescent="0.25">
      <c r="A376" s="72">
        <v>2017</v>
      </c>
      <c r="B376" s="73">
        <v>14717</v>
      </c>
      <c r="C376" s="74" t="s">
        <v>693</v>
      </c>
      <c r="D376" s="74" t="s">
        <v>264</v>
      </c>
      <c r="E376" s="74" t="s">
        <v>288</v>
      </c>
      <c r="F376" s="75">
        <v>18</v>
      </c>
      <c r="G376" s="75" t="s">
        <v>189</v>
      </c>
      <c r="H376" s="75" t="s">
        <v>189</v>
      </c>
      <c r="I376" s="75" t="s">
        <v>189</v>
      </c>
      <c r="J376" s="75">
        <v>18</v>
      </c>
      <c r="K376" s="76" t="s">
        <v>189</v>
      </c>
      <c r="L376" s="76" t="s">
        <v>189</v>
      </c>
      <c r="M376" s="76" t="s">
        <v>189</v>
      </c>
      <c r="N376" s="76" t="s">
        <v>189</v>
      </c>
      <c r="O376" s="76" t="s">
        <v>189</v>
      </c>
      <c r="P376" s="77">
        <v>307</v>
      </c>
      <c r="Q376" s="77" t="s">
        <v>189</v>
      </c>
      <c r="R376" s="77" t="s">
        <v>189</v>
      </c>
      <c r="S376" s="77" t="s">
        <v>189</v>
      </c>
      <c r="T376" s="77">
        <v>307</v>
      </c>
      <c r="U376" s="78" t="s">
        <v>189</v>
      </c>
      <c r="V376" s="78" t="s">
        <v>189</v>
      </c>
      <c r="W376" s="78" t="s">
        <v>189</v>
      </c>
      <c r="X376" s="78" t="s">
        <v>189</v>
      </c>
      <c r="Y376" s="78" t="s">
        <v>189</v>
      </c>
      <c r="Z376" s="75">
        <v>11</v>
      </c>
      <c r="AA376" s="75" t="s">
        <v>189</v>
      </c>
      <c r="AB376" s="75" t="s">
        <v>189</v>
      </c>
      <c r="AC376" s="75" t="s">
        <v>189</v>
      </c>
      <c r="AD376" s="75">
        <v>11</v>
      </c>
      <c r="AE376" s="75" t="s">
        <v>189</v>
      </c>
      <c r="AF376" s="75" t="s">
        <v>189</v>
      </c>
      <c r="AG376" s="75" t="s">
        <v>189</v>
      </c>
      <c r="AH376" s="75" t="s">
        <v>189</v>
      </c>
      <c r="AI376" s="75" t="s">
        <v>189</v>
      </c>
      <c r="AJ376" s="77">
        <v>11</v>
      </c>
      <c r="AK376" s="77" t="s">
        <v>189</v>
      </c>
      <c r="AL376" s="77" t="s">
        <v>189</v>
      </c>
      <c r="AM376" s="77" t="s">
        <v>189</v>
      </c>
      <c r="AN376" s="77">
        <v>11</v>
      </c>
      <c r="AO376" s="77" t="s">
        <v>189</v>
      </c>
      <c r="AP376" s="77" t="s">
        <v>189</v>
      </c>
      <c r="AQ376" s="77" t="s">
        <v>189</v>
      </c>
      <c r="AR376" s="77" t="s">
        <v>189</v>
      </c>
      <c r="AS376" s="77" t="s">
        <v>189</v>
      </c>
      <c r="AT376" s="79">
        <v>17.399999999999999</v>
      </c>
      <c r="AU376" s="79" t="s">
        <v>189</v>
      </c>
      <c r="AV376" s="79" t="s">
        <v>189</v>
      </c>
      <c r="AW376" s="79" t="s">
        <v>189</v>
      </c>
      <c r="AX376" s="74" t="s">
        <v>170</v>
      </c>
    </row>
    <row r="377" spans="1:54" hidden="1" x14ac:dyDescent="0.25">
      <c r="A377" s="72">
        <v>2017</v>
      </c>
      <c r="B377" s="73">
        <v>14857</v>
      </c>
      <c r="C377" s="74" t="s">
        <v>694</v>
      </c>
      <c r="D377" s="74" t="s">
        <v>264</v>
      </c>
      <c r="E377" s="74" t="s">
        <v>288</v>
      </c>
      <c r="F377" s="75">
        <v>359</v>
      </c>
      <c r="G377" s="75">
        <v>0</v>
      </c>
      <c r="H377" s="75" t="s">
        <v>189</v>
      </c>
      <c r="I377" s="75" t="s">
        <v>189</v>
      </c>
      <c r="J377" s="75">
        <v>359</v>
      </c>
      <c r="K377" s="76" t="s">
        <v>189</v>
      </c>
      <c r="L377" s="76" t="s">
        <v>189</v>
      </c>
      <c r="M377" s="76" t="s">
        <v>189</v>
      </c>
      <c r="N377" s="76" t="s">
        <v>189</v>
      </c>
      <c r="O377" s="76" t="s">
        <v>189</v>
      </c>
      <c r="P377" s="77">
        <v>7180</v>
      </c>
      <c r="Q377" s="77" t="s">
        <v>189</v>
      </c>
      <c r="R377" s="77" t="s">
        <v>189</v>
      </c>
      <c r="S377" s="77" t="s">
        <v>189</v>
      </c>
      <c r="T377" s="77">
        <v>7180</v>
      </c>
      <c r="U377" s="78" t="s">
        <v>189</v>
      </c>
      <c r="V377" s="78" t="s">
        <v>189</v>
      </c>
      <c r="W377" s="78" t="s">
        <v>189</v>
      </c>
      <c r="X377" s="78" t="s">
        <v>189</v>
      </c>
      <c r="Y377" s="78" t="s">
        <v>189</v>
      </c>
      <c r="Z377" s="75">
        <v>14.3</v>
      </c>
      <c r="AA377" s="75" t="s">
        <v>189</v>
      </c>
      <c r="AB377" s="75" t="s">
        <v>189</v>
      </c>
      <c r="AC377" s="75" t="s">
        <v>189</v>
      </c>
      <c r="AD377" s="75">
        <v>14.3</v>
      </c>
      <c r="AE377" s="75">
        <v>69.599999999999994</v>
      </c>
      <c r="AF377" s="75" t="s">
        <v>189</v>
      </c>
      <c r="AG377" s="75" t="s">
        <v>189</v>
      </c>
      <c r="AH377" s="75" t="s">
        <v>189</v>
      </c>
      <c r="AI377" s="75">
        <v>69.599999999999994</v>
      </c>
      <c r="AJ377" s="77">
        <v>14.3</v>
      </c>
      <c r="AK377" s="77" t="s">
        <v>189</v>
      </c>
      <c r="AL377" s="77" t="s">
        <v>189</v>
      </c>
      <c r="AM377" s="77" t="s">
        <v>189</v>
      </c>
      <c r="AN377" s="77">
        <v>14.3</v>
      </c>
      <c r="AO377" s="77">
        <v>69.599999999999994</v>
      </c>
      <c r="AP377" s="77" t="s">
        <v>189</v>
      </c>
      <c r="AQ377" s="77" t="s">
        <v>189</v>
      </c>
      <c r="AR377" s="77" t="s">
        <v>189</v>
      </c>
      <c r="AS377" s="77">
        <v>69.599999999999994</v>
      </c>
      <c r="AT377" s="79">
        <v>20</v>
      </c>
      <c r="AU377" s="79" t="s">
        <v>189</v>
      </c>
      <c r="AV377" s="79" t="s">
        <v>189</v>
      </c>
      <c r="AW377" s="79" t="s">
        <v>189</v>
      </c>
      <c r="AX377" s="74" t="s">
        <v>170</v>
      </c>
    </row>
    <row r="378" spans="1:54" hidden="1" x14ac:dyDescent="0.25">
      <c r="A378" s="72">
        <v>2017</v>
      </c>
      <c r="B378" s="73">
        <v>14940</v>
      </c>
      <c r="C378" s="74" t="s">
        <v>695</v>
      </c>
      <c r="D378" s="74" t="s">
        <v>381</v>
      </c>
      <c r="E378" s="74" t="s">
        <v>213</v>
      </c>
      <c r="F378" s="75">
        <v>230735</v>
      </c>
      <c r="G378" s="75">
        <v>242210</v>
      </c>
      <c r="H378" s="75" t="s">
        <v>189</v>
      </c>
      <c r="I378" s="75" t="s">
        <v>189</v>
      </c>
      <c r="J378" s="75">
        <v>472945</v>
      </c>
      <c r="K378" s="76">
        <v>21.75</v>
      </c>
      <c r="L378" s="76">
        <v>42.5</v>
      </c>
      <c r="M378" s="76" t="s">
        <v>189</v>
      </c>
      <c r="N378" s="76" t="s">
        <v>189</v>
      </c>
      <c r="O378" s="76">
        <v>64.25</v>
      </c>
      <c r="P378" s="77">
        <v>2354787</v>
      </c>
      <c r="Q378" s="77">
        <v>5037368</v>
      </c>
      <c r="R378" s="77" t="s">
        <v>189</v>
      </c>
      <c r="S378" s="77" t="s">
        <v>189</v>
      </c>
      <c r="T378" s="77">
        <v>7392155</v>
      </c>
      <c r="U378" s="78">
        <v>21.75</v>
      </c>
      <c r="V378" s="78">
        <v>42.5</v>
      </c>
      <c r="W378" s="78" t="s">
        <v>189</v>
      </c>
      <c r="X378" s="78" t="s">
        <v>189</v>
      </c>
      <c r="Y378" s="78">
        <v>64.25</v>
      </c>
      <c r="Z378" s="75">
        <v>30096</v>
      </c>
      <c r="AA378" s="75">
        <v>10032</v>
      </c>
      <c r="AB378" s="75" t="s">
        <v>189</v>
      </c>
      <c r="AC378" s="75" t="s">
        <v>189</v>
      </c>
      <c r="AD378" s="75">
        <v>40128</v>
      </c>
      <c r="AE378" s="75">
        <v>38264.870000000003</v>
      </c>
      <c r="AF378" s="75">
        <v>12754.955</v>
      </c>
      <c r="AG378" s="75" t="s">
        <v>189</v>
      </c>
      <c r="AH378" s="75" t="s">
        <v>189</v>
      </c>
      <c r="AI378" s="75">
        <v>51019.824999999997</v>
      </c>
      <c r="AJ378" s="77">
        <v>148542.00099999999</v>
      </c>
      <c r="AK378" s="77">
        <v>253741.83199999999</v>
      </c>
      <c r="AL378" s="77" t="s">
        <v>189</v>
      </c>
      <c r="AM378" s="77" t="s">
        <v>189</v>
      </c>
      <c r="AN378" s="77">
        <v>402283.83299999998</v>
      </c>
      <c r="AO378" s="77" t="s">
        <v>189</v>
      </c>
      <c r="AP378" s="77" t="s">
        <v>189</v>
      </c>
      <c r="AQ378" s="77" t="s">
        <v>189</v>
      </c>
      <c r="AR378" s="77" t="s">
        <v>189</v>
      </c>
      <c r="AS378" s="77" t="s">
        <v>189</v>
      </c>
      <c r="AT378" s="79">
        <v>9.7200000000000006</v>
      </c>
      <c r="AU378" s="79">
        <v>13</v>
      </c>
      <c r="AV378" s="79" t="s">
        <v>189</v>
      </c>
      <c r="AW378" s="79" t="s">
        <v>189</v>
      </c>
      <c r="AX378" s="74" t="s">
        <v>696</v>
      </c>
    </row>
    <row r="379" spans="1:54" hidden="1" x14ac:dyDescent="0.25">
      <c r="A379" s="72">
        <v>2017</v>
      </c>
      <c r="B379" s="73">
        <v>15023</v>
      </c>
      <c r="C379" s="74" t="s">
        <v>697</v>
      </c>
      <c r="D379" s="74" t="s">
        <v>264</v>
      </c>
      <c r="E379" s="74" t="s">
        <v>265</v>
      </c>
      <c r="F379" s="75">
        <v>2141.2190000000001</v>
      </c>
      <c r="G379" s="75">
        <v>426.85599999999999</v>
      </c>
      <c r="H379" s="75" t="s">
        <v>189</v>
      </c>
      <c r="I379" s="75" t="s">
        <v>189</v>
      </c>
      <c r="J379" s="75">
        <v>2568.0749999999998</v>
      </c>
      <c r="K379" s="76" t="s">
        <v>189</v>
      </c>
      <c r="L379" s="76" t="s">
        <v>189</v>
      </c>
      <c r="M379" s="76" t="s">
        <v>189</v>
      </c>
      <c r="N379" s="76" t="s">
        <v>189</v>
      </c>
      <c r="O379" s="76" t="s">
        <v>189</v>
      </c>
      <c r="P379" s="77">
        <v>2419.442</v>
      </c>
      <c r="Q379" s="77">
        <v>4539.53</v>
      </c>
      <c r="R379" s="77" t="s">
        <v>189</v>
      </c>
      <c r="S379" s="77" t="s">
        <v>189</v>
      </c>
      <c r="T379" s="77">
        <v>6958.9719999999998</v>
      </c>
      <c r="U379" s="78" t="s">
        <v>189</v>
      </c>
      <c r="V379" s="78" t="s">
        <v>189</v>
      </c>
      <c r="W379" s="78" t="s">
        <v>189</v>
      </c>
      <c r="X379" s="78" t="s">
        <v>189</v>
      </c>
      <c r="Y379" s="78" t="s">
        <v>189</v>
      </c>
      <c r="Z379" s="75">
        <v>6.99</v>
      </c>
      <c r="AA379" s="75">
        <v>13.11</v>
      </c>
      <c r="AB379" s="75" t="s">
        <v>189</v>
      </c>
      <c r="AC379" s="75" t="s">
        <v>189</v>
      </c>
      <c r="AD379" s="75">
        <v>20.100000000000001</v>
      </c>
      <c r="AE379" s="75">
        <v>14.91</v>
      </c>
      <c r="AF379" s="75">
        <v>27.98</v>
      </c>
      <c r="AG379" s="75" t="s">
        <v>189</v>
      </c>
      <c r="AH379" s="75" t="s">
        <v>189</v>
      </c>
      <c r="AI379" s="75">
        <v>42.89</v>
      </c>
      <c r="AJ379" s="77">
        <v>6.99</v>
      </c>
      <c r="AK379" s="77">
        <v>13.11</v>
      </c>
      <c r="AL379" s="77" t="s">
        <v>189</v>
      </c>
      <c r="AM379" s="77" t="s">
        <v>189</v>
      </c>
      <c r="AN379" s="77">
        <v>20.100000000000001</v>
      </c>
      <c r="AO379" s="77">
        <v>14.91</v>
      </c>
      <c r="AP379" s="77">
        <v>27.98</v>
      </c>
      <c r="AQ379" s="77" t="s">
        <v>189</v>
      </c>
      <c r="AR379" s="77" t="s">
        <v>189</v>
      </c>
      <c r="AS379" s="77">
        <v>42.89</v>
      </c>
      <c r="AT379" s="79">
        <v>1.1299999999999999</v>
      </c>
      <c r="AU379" s="79">
        <v>10.63</v>
      </c>
      <c r="AV379" s="79" t="s">
        <v>189</v>
      </c>
      <c r="AW379" s="79" t="s">
        <v>189</v>
      </c>
      <c r="AX379" s="74" t="s">
        <v>170</v>
      </c>
    </row>
    <row r="380" spans="1:54" hidden="1" x14ac:dyDescent="0.25">
      <c r="A380" s="72">
        <v>2017</v>
      </c>
      <c r="B380" s="73">
        <v>15034</v>
      </c>
      <c r="C380" s="74" t="s">
        <v>698</v>
      </c>
      <c r="D380" s="74" t="s">
        <v>242</v>
      </c>
      <c r="E380" s="74" t="s">
        <v>192</v>
      </c>
      <c r="F380" s="75">
        <v>896</v>
      </c>
      <c r="G380" s="75">
        <v>477</v>
      </c>
      <c r="H380" s="75" t="s">
        <v>189</v>
      </c>
      <c r="I380" s="75" t="s">
        <v>189</v>
      </c>
      <c r="J380" s="75">
        <v>1373</v>
      </c>
      <c r="K380" s="76">
        <v>0.1</v>
      </c>
      <c r="L380" s="76">
        <v>0.1</v>
      </c>
      <c r="M380" s="76" t="s">
        <v>189</v>
      </c>
      <c r="N380" s="76" t="s">
        <v>189</v>
      </c>
      <c r="O380" s="76">
        <v>0.2</v>
      </c>
      <c r="P380" s="77">
        <v>12816</v>
      </c>
      <c r="Q380" s="77">
        <v>6781</v>
      </c>
      <c r="R380" s="77" t="s">
        <v>189</v>
      </c>
      <c r="S380" s="77" t="s">
        <v>189</v>
      </c>
      <c r="T380" s="77">
        <v>19597</v>
      </c>
      <c r="U380" s="78">
        <v>0.1</v>
      </c>
      <c r="V380" s="78">
        <v>0.1</v>
      </c>
      <c r="W380" s="78" t="s">
        <v>189</v>
      </c>
      <c r="X380" s="78" t="s">
        <v>189</v>
      </c>
      <c r="Y380" s="78">
        <v>0.2</v>
      </c>
      <c r="Z380" s="75">
        <v>50</v>
      </c>
      <c r="AA380" s="75">
        <v>15</v>
      </c>
      <c r="AB380" s="75" t="s">
        <v>189</v>
      </c>
      <c r="AC380" s="75" t="s">
        <v>189</v>
      </c>
      <c r="AD380" s="75">
        <v>65</v>
      </c>
      <c r="AE380" s="75" t="s">
        <v>189</v>
      </c>
      <c r="AF380" s="75" t="s">
        <v>189</v>
      </c>
      <c r="AG380" s="75" t="s">
        <v>189</v>
      </c>
      <c r="AH380" s="75" t="s">
        <v>189</v>
      </c>
      <c r="AI380" s="75" t="s">
        <v>189</v>
      </c>
      <c r="AJ380" s="77">
        <v>50</v>
      </c>
      <c r="AK380" s="77">
        <v>15</v>
      </c>
      <c r="AL380" s="77" t="s">
        <v>189</v>
      </c>
      <c r="AM380" s="77" t="s">
        <v>189</v>
      </c>
      <c r="AN380" s="77">
        <v>65</v>
      </c>
      <c r="AO380" s="77" t="s">
        <v>189</v>
      </c>
      <c r="AP380" s="77" t="s">
        <v>189</v>
      </c>
      <c r="AQ380" s="77" t="s">
        <v>189</v>
      </c>
      <c r="AR380" s="77" t="s">
        <v>189</v>
      </c>
      <c r="AS380" s="77" t="s">
        <v>189</v>
      </c>
      <c r="AT380" s="79">
        <v>14.304</v>
      </c>
      <c r="AU380" s="79">
        <v>14.215999999999999</v>
      </c>
      <c r="AV380" s="79" t="s">
        <v>189</v>
      </c>
      <c r="AW380" s="79" t="s">
        <v>189</v>
      </c>
      <c r="AX380" s="74" t="s">
        <v>170</v>
      </c>
    </row>
    <row r="381" spans="1:54" hidden="1" x14ac:dyDescent="0.25">
      <c r="A381" s="72">
        <v>2017</v>
      </c>
      <c r="B381" s="73">
        <v>15049</v>
      </c>
      <c r="C381" s="74" t="s">
        <v>699</v>
      </c>
      <c r="D381" s="74" t="s">
        <v>216</v>
      </c>
      <c r="E381" s="74" t="s">
        <v>268</v>
      </c>
      <c r="F381" s="75" t="s">
        <v>189</v>
      </c>
      <c r="G381" s="75" t="s">
        <v>189</v>
      </c>
      <c r="H381" s="75" t="s">
        <v>189</v>
      </c>
      <c r="I381" s="75" t="s">
        <v>189</v>
      </c>
      <c r="J381" s="75" t="s">
        <v>189</v>
      </c>
      <c r="K381" s="76" t="s">
        <v>189</v>
      </c>
      <c r="L381" s="76" t="s">
        <v>189</v>
      </c>
      <c r="M381" s="76" t="s">
        <v>189</v>
      </c>
      <c r="N381" s="76" t="s">
        <v>189</v>
      </c>
      <c r="O381" s="76" t="s">
        <v>189</v>
      </c>
      <c r="P381" s="77" t="s">
        <v>189</v>
      </c>
      <c r="Q381" s="77" t="s">
        <v>189</v>
      </c>
      <c r="R381" s="77" t="s">
        <v>189</v>
      </c>
      <c r="S381" s="77" t="s">
        <v>189</v>
      </c>
      <c r="T381" s="77" t="s">
        <v>189</v>
      </c>
      <c r="U381" s="78" t="s">
        <v>189</v>
      </c>
      <c r="V381" s="78" t="s">
        <v>189</v>
      </c>
      <c r="W381" s="78" t="s">
        <v>189</v>
      </c>
      <c r="X381" s="78" t="s">
        <v>189</v>
      </c>
      <c r="Y381" s="78" t="s">
        <v>189</v>
      </c>
      <c r="Z381" s="75" t="s">
        <v>189</v>
      </c>
      <c r="AA381" s="75" t="s">
        <v>189</v>
      </c>
      <c r="AB381" s="75" t="s">
        <v>189</v>
      </c>
      <c r="AC381" s="75" t="s">
        <v>189</v>
      </c>
      <c r="AD381" s="75" t="s">
        <v>189</v>
      </c>
      <c r="AE381" s="75">
        <v>810</v>
      </c>
      <c r="AF381" s="75" t="s">
        <v>189</v>
      </c>
      <c r="AG381" s="75" t="s">
        <v>189</v>
      </c>
      <c r="AH381" s="75" t="s">
        <v>189</v>
      </c>
      <c r="AI381" s="75">
        <v>810</v>
      </c>
      <c r="AJ381" s="77" t="s">
        <v>189</v>
      </c>
      <c r="AK381" s="77" t="s">
        <v>189</v>
      </c>
      <c r="AL381" s="77" t="s">
        <v>189</v>
      </c>
      <c r="AM381" s="77" t="s">
        <v>189</v>
      </c>
      <c r="AN381" s="77" t="s">
        <v>189</v>
      </c>
      <c r="AO381" s="77">
        <v>810</v>
      </c>
      <c r="AP381" s="77" t="s">
        <v>189</v>
      </c>
      <c r="AQ381" s="77" t="s">
        <v>189</v>
      </c>
      <c r="AR381" s="77" t="s">
        <v>189</v>
      </c>
      <c r="AS381" s="77">
        <v>810</v>
      </c>
      <c r="AT381" s="79" t="s">
        <v>189</v>
      </c>
      <c r="AU381" s="79" t="s">
        <v>189</v>
      </c>
      <c r="AV381" s="79" t="s">
        <v>189</v>
      </c>
      <c r="AW381" s="79" t="s">
        <v>189</v>
      </c>
      <c r="AX381" s="74" t="s">
        <v>170</v>
      </c>
    </row>
    <row r="382" spans="1:54" hidden="1" x14ac:dyDescent="0.25">
      <c r="A382" s="72">
        <v>2017</v>
      </c>
      <c r="B382" s="73">
        <v>15231</v>
      </c>
      <c r="C382" s="74" t="s">
        <v>700</v>
      </c>
      <c r="D382" s="74" t="s">
        <v>253</v>
      </c>
      <c r="E382" s="74" t="s">
        <v>239</v>
      </c>
      <c r="F382" s="75">
        <v>897.09299999999996</v>
      </c>
      <c r="G382" s="75">
        <v>536.39200000000005</v>
      </c>
      <c r="H382" s="75">
        <v>58.860999999999997</v>
      </c>
      <c r="I382" s="75" t="s">
        <v>189</v>
      </c>
      <c r="J382" s="75">
        <v>1492.346</v>
      </c>
      <c r="K382" s="76">
        <v>0.5</v>
      </c>
      <c r="L382" s="76">
        <v>0.4</v>
      </c>
      <c r="M382" s="76">
        <v>4.0000000000000001E-3</v>
      </c>
      <c r="N382" s="76" t="s">
        <v>189</v>
      </c>
      <c r="O382" s="76">
        <v>0.90400000000000003</v>
      </c>
      <c r="P382" s="77">
        <v>13277</v>
      </c>
      <c r="Q382" s="77">
        <v>6362</v>
      </c>
      <c r="R382" s="77">
        <v>589</v>
      </c>
      <c r="S382" s="77" t="s">
        <v>189</v>
      </c>
      <c r="T382" s="77">
        <v>20228</v>
      </c>
      <c r="U382" s="78">
        <v>0.49099999999999999</v>
      </c>
      <c r="V382" s="78">
        <v>0.4</v>
      </c>
      <c r="W382" s="78">
        <v>4.0000000000000001E-3</v>
      </c>
      <c r="X382" s="78" t="s">
        <v>189</v>
      </c>
      <c r="Y382" s="78">
        <v>0.89500000000000002</v>
      </c>
      <c r="Z382" s="75">
        <v>659</v>
      </c>
      <c r="AA382" s="75">
        <v>117</v>
      </c>
      <c r="AB382" s="75">
        <v>12</v>
      </c>
      <c r="AC382" s="75" t="s">
        <v>189</v>
      </c>
      <c r="AD382" s="75">
        <v>788</v>
      </c>
      <c r="AE382" s="75" t="s">
        <v>189</v>
      </c>
      <c r="AF382" s="75" t="s">
        <v>189</v>
      </c>
      <c r="AG382" s="75" t="s">
        <v>189</v>
      </c>
      <c r="AH382" s="75" t="s">
        <v>189</v>
      </c>
      <c r="AI382" s="75" t="s">
        <v>189</v>
      </c>
      <c r="AJ382" s="77">
        <v>659</v>
      </c>
      <c r="AK382" s="77">
        <v>117</v>
      </c>
      <c r="AL382" s="77">
        <v>12</v>
      </c>
      <c r="AM382" s="77" t="s">
        <v>189</v>
      </c>
      <c r="AN382" s="77">
        <v>788</v>
      </c>
      <c r="AO382" s="77" t="s">
        <v>189</v>
      </c>
      <c r="AP382" s="77" t="s">
        <v>189</v>
      </c>
      <c r="AQ382" s="77" t="s">
        <v>189</v>
      </c>
      <c r="AR382" s="77" t="s">
        <v>189</v>
      </c>
      <c r="AS382" s="77" t="s">
        <v>189</v>
      </c>
      <c r="AT382" s="79">
        <v>10</v>
      </c>
      <c r="AU382" s="79">
        <v>10</v>
      </c>
      <c r="AV382" s="79">
        <v>10</v>
      </c>
      <c r="AW382" s="79">
        <v>10</v>
      </c>
      <c r="AX382" s="74" t="s">
        <v>170</v>
      </c>
    </row>
    <row r="383" spans="1:54" hidden="1" x14ac:dyDescent="0.25">
      <c r="A383" s="72">
        <v>2017</v>
      </c>
      <c r="B383" s="73">
        <v>15257</v>
      </c>
      <c r="C383" s="74" t="s">
        <v>701</v>
      </c>
      <c r="D383" s="74" t="s">
        <v>339</v>
      </c>
      <c r="E383" s="74" t="s">
        <v>275</v>
      </c>
      <c r="F383" s="75">
        <v>1155.8720000000001</v>
      </c>
      <c r="G383" s="75">
        <v>1040.402</v>
      </c>
      <c r="H383" s="75">
        <v>423.19499999999999</v>
      </c>
      <c r="I383" s="75" t="s">
        <v>189</v>
      </c>
      <c r="J383" s="75">
        <v>2619.4690000000001</v>
      </c>
      <c r="K383" s="76" t="s">
        <v>189</v>
      </c>
      <c r="L383" s="76" t="s">
        <v>189</v>
      </c>
      <c r="M383" s="76" t="s">
        <v>189</v>
      </c>
      <c r="N383" s="76" t="s">
        <v>189</v>
      </c>
      <c r="O383" s="76" t="s">
        <v>189</v>
      </c>
      <c r="P383" s="77">
        <v>9246.9760000000006</v>
      </c>
      <c r="Q383" s="77">
        <v>3121.2060000000001</v>
      </c>
      <c r="R383" s="77">
        <v>1269.585</v>
      </c>
      <c r="S383" s="77" t="s">
        <v>189</v>
      </c>
      <c r="T383" s="77">
        <v>13637.767</v>
      </c>
      <c r="U383" s="78" t="s">
        <v>189</v>
      </c>
      <c r="V383" s="78" t="s">
        <v>189</v>
      </c>
      <c r="W383" s="78" t="s">
        <v>189</v>
      </c>
      <c r="X383" s="78" t="s">
        <v>189</v>
      </c>
      <c r="Y383" s="78" t="s">
        <v>189</v>
      </c>
      <c r="Z383" s="75">
        <v>179</v>
      </c>
      <c r="AA383" s="75">
        <v>74</v>
      </c>
      <c r="AB383" s="75">
        <v>21</v>
      </c>
      <c r="AC383" s="75" t="s">
        <v>189</v>
      </c>
      <c r="AD383" s="75">
        <v>274</v>
      </c>
      <c r="AE383" s="75" t="s">
        <v>189</v>
      </c>
      <c r="AF383" s="75" t="s">
        <v>189</v>
      </c>
      <c r="AG383" s="75" t="s">
        <v>189</v>
      </c>
      <c r="AH383" s="75" t="s">
        <v>189</v>
      </c>
      <c r="AI383" s="75" t="s">
        <v>189</v>
      </c>
      <c r="AJ383" s="77">
        <v>179</v>
      </c>
      <c r="AK383" s="77">
        <v>74</v>
      </c>
      <c r="AL383" s="77">
        <v>21</v>
      </c>
      <c r="AM383" s="77" t="s">
        <v>189</v>
      </c>
      <c r="AN383" s="77">
        <v>274</v>
      </c>
      <c r="AO383" s="77" t="s">
        <v>189</v>
      </c>
      <c r="AP383" s="77" t="s">
        <v>189</v>
      </c>
      <c r="AQ383" s="77" t="s">
        <v>189</v>
      </c>
      <c r="AR383" s="77" t="s">
        <v>189</v>
      </c>
      <c r="AS383" s="77" t="s">
        <v>189</v>
      </c>
      <c r="AT383" s="79">
        <v>8</v>
      </c>
      <c r="AU383" s="79">
        <v>3</v>
      </c>
      <c r="AV383" s="79">
        <v>3</v>
      </c>
      <c r="AW383" s="79" t="s">
        <v>189</v>
      </c>
      <c r="AX383" s="74" t="s">
        <v>170</v>
      </c>
    </row>
    <row r="384" spans="1:54" ht="26.25" hidden="1" x14ac:dyDescent="0.25">
      <c r="A384" s="72">
        <v>2017</v>
      </c>
      <c r="B384" s="73">
        <v>15263</v>
      </c>
      <c r="C384" s="74" t="s">
        <v>702</v>
      </c>
      <c r="D384" s="74" t="s">
        <v>235</v>
      </c>
      <c r="E384" s="74" t="s">
        <v>213</v>
      </c>
      <c r="F384" s="75">
        <v>56956</v>
      </c>
      <c r="G384" s="75">
        <v>7138</v>
      </c>
      <c r="H384" s="75">
        <v>2365</v>
      </c>
      <c r="I384" s="75">
        <v>0</v>
      </c>
      <c r="J384" s="75">
        <v>66459</v>
      </c>
      <c r="K384" s="76">
        <v>9.94</v>
      </c>
      <c r="L384" s="76">
        <v>1.0900000000000001</v>
      </c>
      <c r="M384" s="76">
        <v>0.41299999999999998</v>
      </c>
      <c r="N384" s="76">
        <v>0</v>
      </c>
      <c r="O384" s="76">
        <v>11.443</v>
      </c>
      <c r="P384" s="77">
        <v>461969</v>
      </c>
      <c r="Q384" s="77">
        <v>84180</v>
      </c>
      <c r="R384" s="77">
        <v>27890.964</v>
      </c>
      <c r="S384" s="77">
        <v>0</v>
      </c>
      <c r="T384" s="77">
        <v>574039.96400000004</v>
      </c>
      <c r="U384" s="78">
        <v>9.94</v>
      </c>
      <c r="V384" s="78">
        <v>1.0900000000000001</v>
      </c>
      <c r="W384" s="78">
        <v>0.41299999999999998</v>
      </c>
      <c r="X384" s="78">
        <v>0</v>
      </c>
      <c r="Y384" s="78">
        <v>11.443</v>
      </c>
      <c r="Z384" s="75">
        <v>7545.8249999999998</v>
      </c>
      <c r="AA384" s="75">
        <v>965.09699999999998</v>
      </c>
      <c r="AB384" s="75">
        <v>752.46500000000003</v>
      </c>
      <c r="AC384" s="75">
        <v>0</v>
      </c>
      <c r="AD384" s="75">
        <v>9263.3870000000006</v>
      </c>
      <c r="AE384" s="75">
        <v>4345.2460000000001</v>
      </c>
      <c r="AF384" s="75">
        <v>912.71900000000005</v>
      </c>
      <c r="AG384" s="75">
        <v>711.62699999999995</v>
      </c>
      <c r="AH384" s="75">
        <v>0</v>
      </c>
      <c r="AI384" s="75">
        <v>5969.5919999999996</v>
      </c>
      <c r="AJ384" s="77">
        <v>7545.8249999999998</v>
      </c>
      <c r="AK384" s="77">
        <v>965.09699999999998</v>
      </c>
      <c r="AL384" s="77">
        <v>752.46500000000003</v>
      </c>
      <c r="AM384" s="77">
        <v>0</v>
      </c>
      <c r="AN384" s="77">
        <v>9263.3870000000006</v>
      </c>
      <c r="AO384" s="77">
        <v>4345.2460000000001</v>
      </c>
      <c r="AP384" s="77">
        <v>912.71900000000005</v>
      </c>
      <c r="AQ384" s="77">
        <v>711.62699999999995</v>
      </c>
      <c r="AR384" s="77">
        <v>0</v>
      </c>
      <c r="AS384" s="77">
        <v>5969.5919999999996</v>
      </c>
      <c r="AT384" s="79">
        <v>8.1110000000000007</v>
      </c>
      <c r="AU384" s="79">
        <v>11.792999999999999</v>
      </c>
      <c r="AV384" s="79">
        <v>11.792999999999999</v>
      </c>
      <c r="AW384" s="79">
        <v>0</v>
      </c>
      <c r="AX384" s="74" t="s">
        <v>703</v>
      </c>
    </row>
    <row r="385" spans="1:50" hidden="1" x14ac:dyDescent="0.25">
      <c r="A385" s="72">
        <v>2017</v>
      </c>
      <c r="B385" s="73">
        <v>15263</v>
      </c>
      <c r="C385" s="74" t="s">
        <v>702</v>
      </c>
      <c r="D385" s="74" t="s">
        <v>214</v>
      </c>
      <c r="E385" s="74" t="s">
        <v>213</v>
      </c>
      <c r="F385" s="75">
        <v>7140</v>
      </c>
      <c r="G385" s="75">
        <v>10513</v>
      </c>
      <c r="H385" s="75">
        <v>0</v>
      </c>
      <c r="I385" s="75">
        <v>0</v>
      </c>
      <c r="J385" s="75">
        <v>17653</v>
      </c>
      <c r="K385" s="76">
        <v>1.02</v>
      </c>
      <c r="L385" s="76">
        <v>1.7</v>
      </c>
      <c r="M385" s="76">
        <v>0</v>
      </c>
      <c r="N385" s="76">
        <v>0</v>
      </c>
      <c r="O385" s="76">
        <v>2.72</v>
      </c>
      <c r="P385" s="77">
        <v>53976.273999999998</v>
      </c>
      <c r="Q385" s="77">
        <v>126713.628</v>
      </c>
      <c r="R385" s="77">
        <v>0</v>
      </c>
      <c r="S385" s="77">
        <v>0</v>
      </c>
      <c r="T385" s="77">
        <v>180689.902</v>
      </c>
      <c r="U385" s="78">
        <v>1.02</v>
      </c>
      <c r="V385" s="78">
        <v>1.7</v>
      </c>
      <c r="W385" s="78">
        <v>0</v>
      </c>
      <c r="X385" s="78">
        <v>0</v>
      </c>
      <c r="Y385" s="78">
        <v>2.72</v>
      </c>
      <c r="Z385" s="75">
        <v>656.56600000000003</v>
      </c>
      <c r="AA385" s="75">
        <v>529.178</v>
      </c>
      <c r="AB385" s="75">
        <v>0</v>
      </c>
      <c r="AC385" s="75">
        <v>0</v>
      </c>
      <c r="AD385" s="75">
        <v>1185.7439999999999</v>
      </c>
      <c r="AE385" s="75">
        <v>333.25700000000001</v>
      </c>
      <c r="AF385" s="75">
        <v>406.91899999999998</v>
      </c>
      <c r="AG385" s="75">
        <v>0</v>
      </c>
      <c r="AH385" s="75">
        <v>0</v>
      </c>
      <c r="AI385" s="75">
        <v>740.17600000000004</v>
      </c>
      <c r="AJ385" s="77">
        <v>656.56600000000003</v>
      </c>
      <c r="AK385" s="77">
        <v>529.178</v>
      </c>
      <c r="AL385" s="77">
        <v>0</v>
      </c>
      <c r="AM385" s="77">
        <v>0</v>
      </c>
      <c r="AN385" s="77">
        <v>1185.7439999999999</v>
      </c>
      <c r="AO385" s="77">
        <v>333.25700000000001</v>
      </c>
      <c r="AP385" s="77">
        <v>406.91899999999998</v>
      </c>
      <c r="AQ385" s="77">
        <v>0</v>
      </c>
      <c r="AR385" s="77">
        <v>0</v>
      </c>
      <c r="AS385" s="77">
        <v>740.17600000000004</v>
      </c>
      <c r="AT385" s="79">
        <v>7.56</v>
      </c>
      <c r="AU385" s="79">
        <v>12.053000000000001</v>
      </c>
      <c r="AV385" s="79">
        <v>12</v>
      </c>
      <c r="AW385" s="79">
        <v>0</v>
      </c>
      <c r="AX385" s="74" t="s">
        <v>704</v>
      </c>
    </row>
    <row r="386" spans="1:50" hidden="1" x14ac:dyDescent="0.25">
      <c r="A386" s="72">
        <v>2017</v>
      </c>
      <c r="B386" s="73">
        <v>15270</v>
      </c>
      <c r="C386" s="74" t="s">
        <v>705</v>
      </c>
      <c r="D386" s="74" t="s">
        <v>235</v>
      </c>
      <c r="E386" s="74" t="s">
        <v>213</v>
      </c>
      <c r="F386" s="75">
        <v>109364</v>
      </c>
      <c r="G386" s="75">
        <v>62133</v>
      </c>
      <c r="H386" s="75" t="s">
        <v>189</v>
      </c>
      <c r="I386" s="75" t="s">
        <v>189</v>
      </c>
      <c r="J386" s="75">
        <v>171497</v>
      </c>
      <c r="K386" s="76">
        <v>20</v>
      </c>
      <c r="L386" s="76">
        <v>9.6</v>
      </c>
      <c r="M386" s="76" t="s">
        <v>189</v>
      </c>
      <c r="N386" s="76" t="s">
        <v>189</v>
      </c>
      <c r="O386" s="76">
        <v>29.6</v>
      </c>
      <c r="P386" s="77">
        <v>940721</v>
      </c>
      <c r="Q386" s="77">
        <v>873251</v>
      </c>
      <c r="R386" s="77" t="s">
        <v>189</v>
      </c>
      <c r="S386" s="77" t="s">
        <v>189</v>
      </c>
      <c r="T386" s="77">
        <v>1813972</v>
      </c>
      <c r="U386" s="78">
        <v>20</v>
      </c>
      <c r="V386" s="78">
        <v>9.6</v>
      </c>
      <c r="W386" s="78" t="s">
        <v>189</v>
      </c>
      <c r="X386" s="78" t="s">
        <v>189</v>
      </c>
      <c r="Y386" s="78">
        <v>29.6</v>
      </c>
      <c r="Z386" s="75">
        <v>11.909000000000001</v>
      </c>
      <c r="AA386" s="75">
        <v>22.334</v>
      </c>
      <c r="AB386" s="75" t="s">
        <v>189</v>
      </c>
      <c r="AC386" s="75" t="s">
        <v>189</v>
      </c>
      <c r="AD386" s="75">
        <v>34.243000000000002</v>
      </c>
      <c r="AE386" s="75">
        <v>8.9779999999999998</v>
      </c>
      <c r="AF386" s="75">
        <v>13.62</v>
      </c>
      <c r="AG386" s="75" t="s">
        <v>189</v>
      </c>
      <c r="AH386" s="75" t="s">
        <v>189</v>
      </c>
      <c r="AI386" s="75">
        <v>22.597999999999999</v>
      </c>
      <c r="AJ386" s="77">
        <v>11.909000000000001</v>
      </c>
      <c r="AK386" s="77">
        <v>22.334</v>
      </c>
      <c r="AL386" s="77" t="s">
        <v>189</v>
      </c>
      <c r="AM386" s="77" t="s">
        <v>189</v>
      </c>
      <c r="AN386" s="77">
        <v>34.243000000000002</v>
      </c>
      <c r="AO386" s="77">
        <v>8.9779999999999998</v>
      </c>
      <c r="AP386" s="77">
        <v>13.62</v>
      </c>
      <c r="AQ386" s="77" t="s">
        <v>189</v>
      </c>
      <c r="AR386" s="77" t="s">
        <v>189</v>
      </c>
      <c r="AS386" s="77">
        <v>22.597999999999999</v>
      </c>
      <c r="AT386" s="79">
        <v>8.6</v>
      </c>
      <c r="AU386" s="79">
        <v>14.1</v>
      </c>
      <c r="AV386" s="79" t="s">
        <v>189</v>
      </c>
      <c r="AW386" s="79" t="s">
        <v>189</v>
      </c>
      <c r="AX386" s="74" t="s">
        <v>170</v>
      </c>
    </row>
    <row r="387" spans="1:50" hidden="1" x14ac:dyDescent="0.25">
      <c r="A387" s="72">
        <v>2017</v>
      </c>
      <c r="B387" s="73">
        <v>15296</v>
      </c>
      <c r="C387" s="74" t="s">
        <v>706</v>
      </c>
      <c r="D387" s="74" t="s">
        <v>187</v>
      </c>
      <c r="E387" s="74" t="s">
        <v>188</v>
      </c>
      <c r="F387" s="75">
        <v>0</v>
      </c>
      <c r="G387" s="75">
        <v>29168</v>
      </c>
      <c r="H387" s="75">
        <v>0</v>
      </c>
      <c r="I387" s="75">
        <v>11776</v>
      </c>
      <c r="J387" s="75">
        <v>40944</v>
      </c>
      <c r="K387" s="76">
        <v>0</v>
      </c>
      <c r="L387" s="76">
        <v>1.8</v>
      </c>
      <c r="M387" s="76">
        <v>0</v>
      </c>
      <c r="N387" s="76">
        <v>1.1000000000000001</v>
      </c>
      <c r="O387" s="76">
        <v>2.9</v>
      </c>
      <c r="P387" s="77">
        <v>0</v>
      </c>
      <c r="Q387" s="77">
        <v>437526</v>
      </c>
      <c r="R387" s="77">
        <v>0</v>
      </c>
      <c r="S387" s="77">
        <v>176636</v>
      </c>
      <c r="T387" s="77">
        <v>614162</v>
      </c>
      <c r="U387" s="78">
        <v>0</v>
      </c>
      <c r="V387" s="78">
        <v>1.8</v>
      </c>
      <c r="W387" s="78">
        <v>0</v>
      </c>
      <c r="X387" s="78">
        <v>1.1000000000000001</v>
      </c>
      <c r="Y387" s="78">
        <v>2.9</v>
      </c>
      <c r="Z387" s="75">
        <v>0</v>
      </c>
      <c r="AA387" s="75">
        <v>0</v>
      </c>
      <c r="AB387" s="75">
        <v>0</v>
      </c>
      <c r="AC387" s="75">
        <v>0</v>
      </c>
      <c r="AD387" s="75">
        <v>0</v>
      </c>
      <c r="AE387" s="75">
        <v>0</v>
      </c>
      <c r="AF387" s="75">
        <v>38</v>
      </c>
      <c r="AG387" s="75">
        <v>0</v>
      </c>
      <c r="AH387" s="75">
        <v>10</v>
      </c>
      <c r="AI387" s="75">
        <v>48</v>
      </c>
      <c r="AJ387" s="77">
        <v>0</v>
      </c>
      <c r="AK387" s="77">
        <v>0</v>
      </c>
      <c r="AL387" s="77">
        <v>0</v>
      </c>
      <c r="AM387" s="77">
        <v>0</v>
      </c>
      <c r="AN387" s="77">
        <v>0</v>
      </c>
      <c r="AO387" s="77">
        <v>0</v>
      </c>
      <c r="AP387" s="77">
        <v>38</v>
      </c>
      <c r="AQ387" s="77">
        <v>0</v>
      </c>
      <c r="AR387" s="77">
        <v>10</v>
      </c>
      <c r="AS387" s="77">
        <v>48</v>
      </c>
      <c r="AT387" s="79">
        <v>0</v>
      </c>
      <c r="AU387" s="79">
        <v>15</v>
      </c>
      <c r="AV387" s="79">
        <v>0</v>
      </c>
      <c r="AW387" s="79">
        <v>15</v>
      </c>
      <c r="AX387" s="74" t="s">
        <v>170</v>
      </c>
    </row>
    <row r="388" spans="1:50" hidden="1" x14ac:dyDescent="0.25">
      <c r="A388" s="72">
        <v>2017</v>
      </c>
      <c r="B388" s="73">
        <v>15308</v>
      </c>
      <c r="C388" s="74" t="s">
        <v>707</v>
      </c>
      <c r="D388" s="74" t="s">
        <v>199</v>
      </c>
      <c r="E388" s="74" t="s">
        <v>200</v>
      </c>
      <c r="F388" s="75">
        <v>27</v>
      </c>
      <c r="G388" s="75">
        <v>4</v>
      </c>
      <c r="H388" s="75">
        <v>79</v>
      </c>
      <c r="I388" s="75" t="s">
        <v>189</v>
      </c>
      <c r="J388" s="75">
        <v>110</v>
      </c>
      <c r="K388" s="76" t="s">
        <v>189</v>
      </c>
      <c r="L388" s="76" t="s">
        <v>189</v>
      </c>
      <c r="M388" s="76" t="s">
        <v>189</v>
      </c>
      <c r="N388" s="76" t="s">
        <v>189</v>
      </c>
      <c r="O388" s="76" t="s">
        <v>189</v>
      </c>
      <c r="P388" s="77">
        <v>492</v>
      </c>
      <c r="Q388" s="77">
        <v>51</v>
      </c>
      <c r="R388" s="77">
        <v>1181</v>
      </c>
      <c r="S388" s="77" t="s">
        <v>189</v>
      </c>
      <c r="T388" s="77">
        <v>1724</v>
      </c>
      <c r="U388" s="78" t="s">
        <v>189</v>
      </c>
      <c r="V388" s="78" t="s">
        <v>189</v>
      </c>
      <c r="W388" s="78" t="s">
        <v>189</v>
      </c>
      <c r="X388" s="78" t="s">
        <v>189</v>
      </c>
      <c r="Y388" s="78" t="s">
        <v>189</v>
      </c>
      <c r="Z388" s="75">
        <v>19</v>
      </c>
      <c r="AA388" s="75">
        <v>0.62</v>
      </c>
      <c r="AB388" s="75">
        <v>2</v>
      </c>
      <c r="AC388" s="75" t="s">
        <v>189</v>
      </c>
      <c r="AD388" s="75">
        <v>21.62</v>
      </c>
      <c r="AE388" s="75">
        <v>38</v>
      </c>
      <c r="AF388" s="75">
        <v>2</v>
      </c>
      <c r="AG388" s="75">
        <v>46</v>
      </c>
      <c r="AH388" s="75" t="s">
        <v>189</v>
      </c>
      <c r="AI388" s="75">
        <v>86</v>
      </c>
      <c r="AJ388" s="77">
        <v>19</v>
      </c>
      <c r="AK388" s="77">
        <v>0.62</v>
      </c>
      <c r="AL388" s="77">
        <v>2</v>
      </c>
      <c r="AM388" s="77" t="s">
        <v>189</v>
      </c>
      <c r="AN388" s="77">
        <v>21.62</v>
      </c>
      <c r="AO388" s="77">
        <v>38</v>
      </c>
      <c r="AP388" s="77">
        <v>2</v>
      </c>
      <c r="AQ388" s="77">
        <v>46</v>
      </c>
      <c r="AR388" s="77" t="s">
        <v>189</v>
      </c>
      <c r="AS388" s="77">
        <v>86</v>
      </c>
      <c r="AT388" s="79">
        <v>10</v>
      </c>
      <c r="AU388" s="79">
        <v>10</v>
      </c>
      <c r="AV388" s="79">
        <v>10</v>
      </c>
      <c r="AW388" s="79" t="s">
        <v>189</v>
      </c>
      <c r="AX388" s="74" t="s">
        <v>708</v>
      </c>
    </row>
    <row r="389" spans="1:50" hidden="1" x14ac:dyDescent="0.25">
      <c r="A389" s="72">
        <v>2017</v>
      </c>
      <c r="B389" s="73">
        <v>15308</v>
      </c>
      <c r="C389" s="74" t="s">
        <v>707</v>
      </c>
      <c r="D389" s="74" t="s">
        <v>267</v>
      </c>
      <c r="E389" s="74" t="s">
        <v>200</v>
      </c>
      <c r="F389" s="75">
        <v>1.4</v>
      </c>
      <c r="G389" s="75" t="s">
        <v>189</v>
      </c>
      <c r="H389" s="75" t="s">
        <v>189</v>
      </c>
      <c r="I389" s="75" t="s">
        <v>189</v>
      </c>
      <c r="J389" s="75">
        <v>1.4</v>
      </c>
      <c r="K389" s="76" t="s">
        <v>189</v>
      </c>
      <c r="L389" s="76" t="s">
        <v>189</v>
      </c>
      <c r="M389" s="76" t="s">
        <v>189</v>
      </c>
      <c r="N389" s="76" t="s">
        <v>189</v>
      </c>
      <c r="O389" s="76" t="s">
        <v>189</v>
      </c>
      <c r="P389" s="77">
        <v>26</v>
      </c>
      <c r="Q389" s="77" t="s">
        <v>189</v>
      </c>
      <c r="R389" s="77" t="s">
        <v>189</v>
      </c>
      <c r="S389" s="77" t="s">
        <v>189</v>
      </c>
      <c r="T389" s="77">
        <v>26</v>
      </c>
      <c r="U389" s="78" t="s">
        <v>189</v>
      </c>
      <c r="V389" s="78" t="s">
        <v>189</v>
      </c>
      <c r="W389" s="78" t="s">
        <v>189</v>
      </c>
      <c r="X389" s="78" t="s">
        <v>189</v>
      </c>
      <c r="Y389" s="78" t="s">
        <v>189</v>
      </c>
      <c r="Z389" s="75">
        <v>1</v>
      </c>
      <c r="AA389" s="75" t="s">
        <v>189</v>
      </c>
      <c r="AB389" s="75" t="s">
        <v>189</v>
      </c>
      <c r="AC389" s="75" t="s">
        <v>189</v>
      </c>
      <c r="AD389" s="75">
        <v>1</v>
      </c>
      <c r="AE389" s="75">
        <v>2</v>
      </c>
      <c r="AF389" s="75" t="s">
        <v>189</v>
      </c>
      <c r="AG389" s="75" t="s">
        <v>189</v>
      </c>
      <c r="AH389" s="75" t="s">
        <v>189</v>
      </c>
      <c r="AI389" s="75">
        <v>2</v>
      </c>
      <c r="AJ389" s="77">
        <v>1</v>
      </c>
      <c r="AK389" s="77" t="s">
        <v>189</v>
      </c>
      <c r="AL389" s="77" t="s">
        <v>189</v>
      </c>
      <c r="AM389" s="77" t="s">
        <v>189</v>
      </c>
      <c r="AN389" s="77">
        <v>1</v>
      </c>
      <c r="AO389" s="77">
        <v>2</v>
      </c>
      <c r="AP389" s="77" t="s">
        <v>189</v>
      </c>
      <c r="AQ389" s="77" t="s">
        <v>189</v>
      </c>
      <c r="AR389" s="77" t="s">
        <v>189</v>
      </c>
      <c r="AS389" s="77">
        <v>2</v>
      </c>
      <c r="AT389" s="79">
        <v>10</v>
      </c>
      <c r="AU389" s="79" t="s">
        <v>189</v>
      </c>
      <c r="AV389" s="79" t="s">
        <v>189</v>
      </c>
      <c r="AW389" s="79" t="s">
        <v>189</v>
      </c>
      <c r="AX389" s="74" t="s">
        <v>708</v>
      </c>
    </row>
    <row r="390" spans="1:50" hidden="1" x14ac:dyDescent="0.25">
      <c r="A390" s="72">
        <v>2017</v>
      </c>
      <c r="B390" s="73">
        <v>15344</v>
      </c>
      <c r="C390" s="74" t="s">
        <v>709</v>
      </c>
      <c r="D390" s="74" t="s">
        <v>242</v>
      </c>
      <c r="E390" s="74" t="s">
        <v>192</v>
      </c>
      <c r="F390" s="75">
        <v>526</v>
      </c>
      <c r="G390" s="75">
        <v>1815</v>
      </c>
      <c r="H390" s="75">
        <v>0</v>
      </c>
      <c r="I390" s="75">
        <v>0</v>
      </c>
      <c r="J390" s="75">
        <v>2341</v>
      </c>
      <c r="K390" s="76">
        <v>0.1</v>
      </c>
      <c r="L390" s="76">
        <v>0.3</v>
      </c>
      <c r="M390" s="76">
        <v>0</v>
      </c>
      <c r="N390" s="76">
        <v>0</v>
      </c>
      <c r="O390" s="76">
        <v>0.4</v>
      </c>
      <c r="P390" s="77">
        <v>7557</v>
      </c>
      <c r="Q390" s="77">
        <v>23211</v>
      </c>
      <c r="R390" s="77">
        <v>0</v>
      </c>
      <c r="S390" s="77">
        <v>0</v>
      </c>
      <c r="T390" s="77">
        <v>30768</v>
      </c>
      <c r="U390" s="78">
        <v>0.1</v>
      </c>
      <c r="V390" s="78">
        <v>0.3</v>
      </c>
      <c r="W390" s="78">
        <v>0</v>
      </c>
      <c r="X390" s="78">
        <v>0</v>
      </c>
      <c r="Y390" s="78">
        <v>0.4</v>
      </c>
      <c r="Z390" s="75">
        <v>95</v>
      </c>
      <c r="AA390" s="75">
        <v>56</v>
      </c>
      <c r="AB390" s="75">
        <v>0</v>
      </c>
      <c r="AC390" s="75">
        <v>0</v>
      </c>
      <c r="AD390" s="75">
        <v>151</v>
      </c>
      <c r="AE390" s="75">
        <v>11</v>
      </c>
      <c r="AF390" s="75">
        <v>1</v>
      </c>
      <c r="AG390" s="75">
        <v>0</v>
      </c>
      <c r="AH390" s="75">
        <v>0</v>
      </c>
      <c r="AI390" s="75">
        <v>12</v>
      </c>
      <c r="AJ390" s="77">
        <v>95</v>
      </c>
      <c r="AK390" s="77">
        <v>56</v>
      </c>
      <c r="AL390" s="77">
        <v>0</v>
      </c>
      <c r="AM390" s="77">
        <v>0</v>
      </c>
      <c r="AN390" s="77">
        <v>151</v>
      </c>
      <c r="AO390" s="77">
        <v>11</v>
      </c>
      <c r="AP390" s="77">
        <v>1</v>
      </c>
      <c r="AQ390" s="77">
        <v>0</v>
      </c>
      <c r="AR390" s="77">
        <v>0</v>
      </c>
      <c r="AS390" s="77">
        <v>12</v>
      </c>
      <c r="AT390" s="79">
        <v>14.366</v>
      </c>
      <c r="AU390" s="79">
        <v>12.789</v>
      </c>
      <c r="AV390" s="79">
        <v>0</v>
      </c>
      <c r="AW390" s="79">
        <v>0</v>
      </c>
      <c r="AX390" s="74" t="s">
        <v>170</v>
      </c>
    </row>
    <row r="391" spans="1:50" hidden="1" x14ac:dyDescent="0.25">
      <c r="A391" s="72">
        <v>2017</v>
      </c>
      <c r="B391" s="73">
        <v>15356</v>
      </c>
      <c r="C391" s="74" t="s">
        <v>710</v>
      </c>
      <c r="D391" s="74" t="s">
        <v>242</v>
      </c>
      <c r="E391" s="74" t="s">
        <v>192</v>
      </c>
      <c r="F391" s="75">
        <v>233</v>
      </c>
      <c r="G391" s="75">
        <v>22</v>
      </c>
      <c r="H391" s="75" t="s">
        <v>189</v>
      </c>
      <c r="I391" s="75" t="s">
        <v>189</v>
      </c>
      <c r="J391" s="75">
        <v>255</v>
      </c>
      <c r="K391" s="76" t="s">
        <v>189</v>
      </c>
      <c r="L391" s="76" t="s">
        <v>189</v>
      </c>
      <c r="M391" s="76" t="s">
        <v>189</v>
      </c>
      <c r="N391" s="76" t="s">
        <v>189</v>
      </c>
      <c r="O391" s="76" t="s">
        <v>189</v>
      </c>
      <c r="P391" s="77">
        <v>3179</v>
      </c>
      <c r="Q391" s="77">
        <v>313</v>
      </c>
      <c r="R391" s="77" t="s">
        <v>189</v>
      </c>
      <c r="S391" s="77" t="s">
        <v>189</v>
      </c>
      <c r="T391" s="77">
        <v>3492</v>
      </c>
      <c r="U391" s="78" t="s">
        <v>189</v>
      </c>
      <c r="V391" s="78" t="s">
        <v>189</v>
      </c>
      <c r="W391" s="78" t="s">
        <v>189</v>
      </c>
      <c r="X391" s="78" t="s">
        <v>189</v>
      </c>
      <c r="Y391" s="78" t="s">
        <v>189</v>
      </c>
      <c r="Z391" s="75">
        <v>14</v>
      </c>
      <c r="AA391" s="75">
        <v>1</v>
      </c>
      <c r="AB391" s="75" t="s">
        <v>189</v>
      </c>
      <c r="AC391" s="75" t="s">
        <v>189</v>
      </c>
      <c r="AD391" s="75">
        <v>15</v>
      </c>
      <c r="AE391" s="75">
        <v>24</v>
      </c>
      <c r="AF391" s="75">
        <v>1</v>
      </c>
      <c r="AG391" s="75" t="s">
        <v>189</v>
      </c>
      <c r="AH391" s="75" t="s">
        <v>189</v>
      </c>
      <c r="AI391" s="75">
        <v>25</v>
      </c>
      <c r="AJ391" s="77">
        <v>14</v>
      </c>
      <c r="AK391" s="77">
        <v>1</v>
      </c>
      <c r="AL391" s="77" t="s">
        <v>189</v>
      </c>
      <c r="AM391" s="77" t="s">
        <v>189</v>
      </c>
      <c r="AN391" s="77">
        <v>15</v>
      </c>
      <c r="AO391" s="77">
        <v>24</v>
      </c>
      <c r="AP391" s="77">
        <v>1</v>
      </c>
      <c r="AQ391" s="77" t="s">
        <v>189</v>
      </c>
      <c r="AR391" s="77" t="s">
        <v>189</v>
      </c>
      <c r="AS391" s="77">
        <v>25</v>
      </c>
      <c r="AT391" s="79">
        <v>13.643000000000001</v>
      </c>
      <c r="AU391" s="79">
        <v>14.222</v>
      </c>
      <c r="AV391" s="79" t="s">
        <v>189</v>
      </c>
      <c r="AW391" s="79" t="s">
        <v>189</v>
      </c>
      <c r="AX391" s="74" t="s">
        <v>170</v>
      </c>
    </row>
    <row r="392" spans="1:50" hidden="1" x14ac:dyDescent="0.25">
      <c r="A392" s="72">
        <v>2017</v>
      </c>
      <c r="B392" s="73">
        <v>15387</v>
      </c>
      <c r="C392" s="74" t="s">
        <v>711</v>
      </c>
      <c r="D392" s="74" t="s">
        <v>191</v>
      </c>
      <c r="E392" s="74" t="s">
        <v>192</v>
      </c>
      <c r="F392" s="75">
        <v>134</v>
      </c>
      <c r="G392" s="75">
        <v>306.89999999999998</v>
      </c>
      <c r="H392" s="75">
        <v>306.89999999999998</v>
      </c>
      <c r="I392" s="75" t="s">
        <v>189</v>
      </c>
      <c r="J392" s="75">
        <v>747.8</v>
      </c>
      <c r="K392" s="76">
        <v>0.01</v>
      </c>
      <c r="L392" s="76">
        <v>0.04</v>
      </c>
      <c r="M392" s="76">
        <v>0.04</v>
      </c>
      <c r="N392" s="76">
        <v>0</v>
      </c>
      <c r="O392" s="76">
        <v>0.09</v>
      </c>
      <c r="P392" s="77">
        <v>1219.8</v>
      </c>
      <c r="Q392" s="77">
        <v>5247.6</v>
      </c>
      <c r="R392" s="77">
        <v>5247.6</v>
      </c>
      <c r="S392" s="77" t="s">
        <v>189</v>
      </c>
      <c r="T392" s="77">
        <v>11715</v>
      </c>
      <c r="U392" s="78">
        <v>0.01</v>
      </c>
      <c r="V392" s="78">
        <v>0.04</v>
      </c>
      <c r="W392" s="78">
        <v>0.04</v>
      </c>
      <c r="X392" s="78" t="s">
        <v>189</v>
      </c>
      <c r="Y392" s="78">
        <v>0.09</v>
      </c>
      <c r="Z392" s="75">
        <v>20</v>
      </c>
      <c r="AA392" s="75">
        <v>49</v>
      </c>
      <c r="AB392" s="75">
        <v>49</v>
      </c>
      <c r="AC392" s="75" t="s">
        <v>189</v>
      </c>
      <c r="AD392" s="75">
        <v>118</v>
      </c>
      <c r="AE392" s="75">
        <v>92</v>
      </c>
      <c r="AF392" s="75">
        <v>26</v>
      </c>
      <c r="AG392" s="75">
        <v>26</v>
      </c>
      <c r="AH392" s="75" t="s">
        <v>189</v>
      </c>
      <c r="AI392" s="75">
        <v>144</v>
      </c>
      <c r="AJ392" s="77">
        <v>20</v>
      </c>
      <c r="AK392" s="77">
        <v>49</v>
      </c>
      <c r="AL392" s="77">
        <v>49</v>
      </c>
      <c r="AM392" s="77" t="s">
        <v>189</v>
      </c>
      <c r="AN392" s="77">
        <v>118</v>
      </c>
      <c r="AO392" s="77">
        <v>92</v>
      </c>
      <c r="AP392" s="77">
        <v>26</v>
      </c>
      <c r="AQ392" s="77">
        <v>26</v>
      </c>
      <c r="AR392" s="77" t="s">
        <v>189</v>
      </c>
      <c r="AS392" s="77">
        <v>144</v>
      </c>
      <c r="AT392" s="79">
        <v>9.1</v>
      </c>
      <c r="AU392" s="79">
        <v>17.100000000000001</v>
      </c>
      <c r="AV392" s="79">
        <v>17.100000000000001</v>
      </c>
      <c r="AW392" s="79" t="s">
        <v>189</v>
      </c>
      <c r="AX392" s="74" t="s">
        <v>170</v>
      </c>
    </row>
    <row r="393" spans="1:50" hidden="1" x14ac:dyDescent="0.25">
      <c r="A393" s="72">
        <v>2017</v>
      </c>
      <c r="B393" s="73">
        <v>15419</v>
      </c>
      <c r="C393" s="74" t="s">
        <v>712</v>
      </c>
      <c r="D393" s="74" t="s">
        <v>253</v>
      </c>
      <c r="E393" s="74" t="s">
        <v>239</v>
      </c>
      <c r="F393" s="75">
        <v>542</v>
      </c>
      <c r="G393" s="75">
        <v>174</v>
      </c>
      <c r="H393" s="75">
        <v>6</v>
      </c>
      <c r="I393" s="75">
        <v>0</v>
      </c>
      <c r="J393" s="75">
        <v>722</v>
      </c>
      <c r="K393" s="76">
        <v>0.5</v>
      </c>
      <c r="L393" s="76">
        <v>0.2</v>
      </c>
      <c r="M393" s="76">
        <v>0</v>
      </c>
      <c r="N393" s="76">
        <v>0</v>
      </c>
      <c r="O393" s="76">
        <v>0.7</v>
      </c>
      <c r="P393" s="77">
        <v>9819</v>
      </c>
      <c r="Q393" s="77">
        <v>2305</v>
      </c>
      <c r="R393" s="77">
        <v>53</v>
      </c>
      <c r="S393" s="77">
        <v>0</v>
      </c>
      <c r="T393" s="77">
        <v>12177</v>
      </c>
      <c r="U393" s="78">
        <v>0.5</v>
      </c>
      <c r="V393" s="78">
        <v>0.2</v>
      </c>
      <c r="W393" s="78">
        <v>0</v>
      </c>
      <c r="X393" s="78">
        <v>0</v>
      </c>
      <c r="Y393" s="78">
        <v>0.7</v>
      </c>
      <c r="Z393" s="75">
        <v>186</v>
      </c>
      <c r="AA393" s="75">
        <v>34</v>
      </c>
      <c r="AB393" s="75">
        <v>1</v>
      </c>
      <c r="AC393" s="75">
        <v>0</v>
      </c>
      <c r="AD393" s="75">
        <v>221</v>
      </c>
      <c r="AE393" s="75">
        <v>289</v>
      </c>
      <c r="AF393" s="75">
        <v>169</v>
      </c>
      <c r="AG393" s="75">
        <v>24</v>
      </c>
      <c r="AH393" s="75">
        <v>0</v>
      </c>
      <c r="AI393" s="75">
        <v>482</v>
      </c>
      <c r="AJ393" s="77">
        <v>186</v>
      </c>
      <c r="AK393" s="77">
        <v>34</v>
      </c>
      <c r="AL393" s="77">
        <v>1</v>
      </c>
      <c r="AM393" s="77">
        <v>0</v>
      </c>
      <c r="AN393" s="77">
        <v>221</v>
      </c>
      <c r="AO393" s="77">
        <v>289</v>
      </c>
      <c r="AP393" s="77">
        <v>169</v>
      </c>
      <c r="AQ393" s="77">
        <v>24</v>
      </c>
      <c r="AR393" s="77">
        <v>0</v>
      </c>
      <c r="AS393" s="77">
        <v>482</v>
      </c>
      <c r="AT393" s="79">
        <v>21</v>
      </c>
      <c r="AU393" s="79">
        <v>14</v>
      </c>
      <c r="AV393" s="79">
        <v>9</v>
      </c>
      <c r="AW393" s="79">
        <v>0</v>
      </c>
      <c r="AX393" s="74" t="s">
        <v>170</v>
      </c>
    </row>
    <row r="394" spans="1:50" hidden="1" x14ac:dyDescent="0.25">
      <c r="A394" s="72">
        <v>2017</v>
      </c>
      <c r="B394" s="73">
        <v>15466</v>
      </c>
      <c r="C394" s="74" t="s">
        <v>713</v>
      </c>
      <c r="D394" s="74" t="s">
        <v>339</v>
      </c>
      <c r="E394" s="74" t="s">
        <v>401</v>
      </c>
      <c r="F394" s="75">
        <v>148.815</v>
      </c>
      <c r="G394" s="75">
        <v>225.80199999999999</v>
      </c>
      <c r="H394" s="75">
        <v>40.692</v>
      </c>
      <c r="I394" s="75" t="s">
        <v>189</v>
      </c>
      <c r="J394" s="75">
        <v>415.30900000000003</v>
      </c>
      <c r="K394" s="76">
        <v>30.446000000000002</v>
      </c>
      <c r="L394" s="76">
        <v>37.412999999999997</v>
      </c>
      <c r="M394" s="76">
        <v>5.58</v>
      </c>
      <c r="N394" s="76" t="s">
        <v>189</v>
      </c>
      <c r="O394" s="76">
        <v>73.438999999999993</v>
      </c>
      <c r="P394" s="77">
        <v>1458.39</v>
      </c>
      <c r="Q394" s="77">
        <v>3522.509</v>
      </c>
      <c r="R394" s="77">
        <v>674.68799999999999</v>
      </c>
      <c r="S394" s="77" t="s">
        <v>189</v>
      </c>
      <c r="T394" s="77">
        <v>5655.5870000000004</v>
      </c>
      <c r="U394" s="78">
        <v>30.446000000000002</v>
      </c>
      <c r="V394" s="78">
        <v>37.412999999999997</v>
      </c>
      <c r="W394" s="78">
        <v>5.58</v>
      </c>
      <c r="X394" s="78" t="s">
        <v>189</v>
      </c>
      <c r="Y394" s="78">
        <v>73.438999999999993</v>
      </c>
      <c r="Z394" s="75">
        <v>15.949</v>
      </c>
      <c r="AA394" s="75">
        <v>23.024000000000001</v>
      </c>
      <c r="AB394" s="75">
        <v>4.82</v>
      </c>
      <c r="AC394" s="75" t="s">
        <v>189</v>
      </c>
      <c r="AD394" s="75">
        <v>43.792999999999999</v>
      </c>
      <c r="AE394" s="75">
        <v>9.5939999999999994</v>
      </c>
      <c r="AF394" s="75">
        <v>13.388999999999999</v>
      </c>
      <c r="AG394" s="75">
        <v>2.4159999999999999</v>
      </c>
      <c r="AH394" s="75" t="s">
        <v>189</v>
      </c>
      <c r="AI394" s="75">
        <v>25.399000000000001</v>
      </c>
      <c r="AJ394" s="77">
        <v>15.949</v>
      </c>
      <c r="AK394" s="77">
        <v>23.024000000000001</v>
      </c>
      <c r="AL394" s="77">
        <v>4.82</v>
      </c>
      <c r="AM394" s="77" t="s">
        <v>189</v>
      </c>
      <c r="AN394" s="77">
        <v>43.792999999999999</v>
      </c>
      <c r="AO394" s="77">
        <v>9.5939999999999994</v>
      </c>
      <c r="AP394" s="77">
        <v>13.388999999999999</v>
      </c>
      <c r="AQ394" s="77">
        <v>2.4159999999999999</v>
      </c>
      <c r="AR394" s="77" t="s">
        <v>189</v>
      </c>
      <c r="AS394" s="77">
        <v>25.399000000000001</v>
      </c>
      <c r="AT394" s="79">
        <v>9.8000000000000007</v>
      </c>
      <c r="AU394" s="79">
        <v>15.6</v>
      </c>
      <c r="AV394" s="79">
        <v>16.579999999999998</v>
      </c>
      <c r="AW394" s="79" t="s">
        <v>189</v>
      </c>
      <c r="AX394" s="74" t="s">
        <v>170</v>
      </c>
    </row>
    <row r="395" spans="1:50" hidden="1" x14ac:dyDescent="0.25">
      <c r="A395" s="72">
        <v>2017</v>
      </c>
      <c r="B395" s="73">
        <v>15470</v>
      </c>
      <c r="C395" s="74" t="s">
        <v>714</v>
      </c>
      <c r="D395" s="74" t="s">
        <v>491</v>
      </c>
      <c r="E395" s="74" t="s">
        <v>192</v>
      </c>
      <c r="F395" s="75">
        <v>125832.462</v>
      </c>
      <c r="G395" s="75">
        <v>131655.38099999999</v>
      </c>
      <c r="H395" s="75" t="s">
        <v>189</v>
      </c>
      <c r="I395" s="75" t="s">
        <v>189</v>
      </c>
      <c r="J395" s="75">
        <v>257487.84299999999</v>
      </c>
      <c r="K395" s="76">
        <v>23.489000000000001</v>
      </c>
      <c r="L395" s="76">
        <v>23.084</v>
      </c>
      <c r="M395" s="76" t="s">
        <v>189</v>
      </c>
      <c r="N395" s="76" t="s">
        <v>189</v>
      </c>
      <c r="O395" s="76">
        <v>46.573</v>
      </c>
      <c r="P395" s="77">
        <v>752788.95700000005</v>
      </c>
      <c r="Q395" s="77">
        <v>1625928.9180000001</v>
      </c>
      <c r="R395" s="77" t="s">
        <v>189</v>
      </c>
      <c r="S395" s="77" t="s">
        <v>189</v>
      </c>
      <c r="T395" s="77">
        <v>2378717.875</v>
      </c>
      <c r="U395" s="78">
        <v>23.489000000000001</v>
      </c>
      <c r="V395" s="78">
        <v>23.084</v>
      </c>
      <c r="W395" s="78" t="s">
        <v>189</v>
      </c>
      <c r="X395" s="78" t="s">
        <v>189</v>
      </c>
      <c r="Y395" s="78">
        <v>46.573</v>
      </c>
      <c r="Z395" s="75">
        <v>6574.8069999999998</v>
      </c>
      <c r="AA395" s="75">
        <v>18935.030999999999</v>
      </c>
      <c r="AB395" s="75" t="s">
        <v>189</v>
      </c>
      <c r="AC395" s="75" t="s">
        <v>189</v>
      </c>
      <c r="AD395" s="75">
        <v>25509.838</v>
      </c>
      <c r="AE395" s="75">
        <v>7073.2089999999998</v>
      </c>
      <c r="AF395" s="75">
        <v>5263.3649999999998</v>
      </c>
      <c r="AG395" s="75" t="s">
        <v>189</v>
      </c>
      <c r="AH395" s="75" t="s">
        <v>189</v>
      </c>
      <c r="AI395" s="75">
        <v>12336.574000000001</v>
      </c>
      <c r="AJ395" s="77">
        <v>6574.8069999999998</v>
      </c>
      <c r="AK395" s="77">
        <v>18935.030999999999</v>
      </c>
      <c r="AL395" s="77" t="s">
        <v>189</v>
      </c>
      <c r="AM395" s="77" t="s">
        <v>189</v>
      </c>
      <c r="AN395" s="77">
        <v>25509.838</v>
      </c>
      <c r="AO395" s="77">
        <v>7073.2089999999998</v>
      </c>
      <c r="AP395" s="77">
        <v>5263.3649999999998</v>
      </c>
      <c r="AQ395" s="77" t="s">
        <v>189</v>
      </c>
      <c r="AR395" s="77" t="s">
        <v>189</v>
      </c>
      <c r="AS395" s="77">
        <v>12336.574000000001</v>
      </c>
      <c r="AT395" s="79">
        <v>5.9820000000000002</v>
      </c>
      <c r="AU395" s="79">
        <v>12.35</v>
      </c>
      <c r="AV395" s="79" t="s">
        <v>189</v>
      </c>
      <c r="AW395" s="79" t="s">
        <v>189</v>
      </c>
      <c r="AX395" s="74" t="s">
        <v>170</v>
      </c>
    </row>
    <row r="396" spans="1:50" hidden="1" x14ac:dyDescent="0.25">
      <c r="A396" s="72">
        <v>2017</v>
      </c>
      <c r="B396" s="73">
        <v>15472</v>
      </c>
      <c r="C396" s="74" t="s">
        <v>715</v>
      </c>
      <c r="D396" s="74" t="s">
        <v>623</v>
      </c>
      <c r="E396" s="74" t="s">
        <v>271</v>
      </c>
      <c r="F396" s="75">
        <v>16542.11</v>
      </c>
      <c r="G396" s="75">
        <v>56572.953999999998</v>
      </c>
      <c r="H396" s="75" t="s">
        <v>189</v>
      </c>
      <c r="I396" s="75" t="s">
        <v>189</v>
      </c>
      <c r="J396" s="75">
        <v>73115.063999999998</v>
      </c>
      <c r="K396" s="76">
        <v>1.3</v>
      </c>
      <c r="L396" s="76">
        <v>5.5</v>
      </c>
      <c r="M396" s="76" t="s">
        <v>189</v>
      </c>
      <c r="N396" s="76" t="s">
        <v>189</v>
      </c>
      <c r="O396" s="76">
        <v>6.8</v>
      </c>
      <c r="P396" s="77">
        <v>136334.26</v>
      </c>
      <c r="Q396" s="77">
        <v>761019.84900000005</v>
      </c>
      <c r="R396" s="77" t="s">
        <v>189</v>
      </c>
      <c r="S396" s="77" t="s">
        <v>189</v>
      </c>
      <c r="T396" s="77">
        <v>897354.10900000005</v>
      </c>
      <c r="U396" s="78">
        <v>1.3</v>
      </c>
      <c r="V396" s="78">
        <v>5.5</v>
      </c>
      <c r="W396" s="78" t="s">
        <v>189</v>
      </c>
      <c r="X396" s="78" t="s">
        <v>189</v>
      </c>
      <c r="Y396" s="78">
        <v>6.8</v>
      </c>
      <c r="Z396" s="75">
        <v>7002.93</v>
      </c>
      <c r="AA396" s="75">
        <v>9740.31</v>
      </c>
      <c r="AB396" s="75" t="s">
        <v>189</v>
      </c>
      <c r="AC396" s="75" t="s">
        <v>189</v>
      </c>
      <c r="AD396" s="75">
        <v>16743.240000000002</v>
      </c>
      <c r="AE396" s="75">
        <v>1090.72</v>
      </c>
      <c r="AF396" s="75">
        <v>1573.63</v>
      </c>
      <c r="AG396" s="75" t="s">
        <v>189</v>
      </c>
      <c r="AH396" s="75" t="s">
        <v>189</v>
      </c>
      <c r="AI396" s="75">
        <v>2664.35</v>
      </c>
      <c r="AJ396" s="77">
        <v>7002.93</v>
      </c>
      <c r="AK396" s="77">
        <v>9740.31</v>
      </c>
      <c r="AL396" s="77" t="s">
        <v>189</v>
      </c>
      <c r="AM396" s="77" t="s">
        <v>189</v>
      </c>
      <c r="AN396" s="77">
        <v>16743.240000000002</v>
      </c>
      <c r="AO396" s="77">
        <v>1090.72</v>
      </c>
      <c r="AP396" s="77">
        <v>1573.63</v>
      </c>
      <c r="AQ396" s="77" t="s">
        <v>189</v>
      </c>
      <c r="AR396" s="77" t="s">
        <v>189</v>
      </c>
      <c r="AS396" s="77">
        <v>2664.35</v>
      </c>
      <c r="AT396" s="79">
        <v>8.1999999999999993</v>
      </c>
      <c r="AU396" s="79">
        <v>13.5</v>
      </c>
      <c r="AV396" s="79" t="s">
        <v>189</v>
      </c>
      <c r="AW396" s="79" t="s">
        <v>189</v>
      </c>
      <c r="AX396" s="74" t="s">
        <v>170</v>
      </c>
    </row>
    <row r="397" spans="1:50" hidden="1" x14ac:dyDescent="0.25">
      <c r="A397" s="72">
        <v>2017</v>
      </c>
      <c r="B397" s="73">
        <v>15473</v>
      </c>
      <c r="C397" s="74" t="s">
        <v>716</v>
      </c>
      <c r="D397" s="74" t="s">
        <v>304</v>
      </c>
      <c r="E397" s="74" t="s">
        <v>717</v>
      </c>
      <c r="F397" s="75">
        <v>38945</v>
      </c>
      <c r="G397" s="75">
        <v>32261</v>
      </c>
      <c r="H397" s="75">
        <v>2665</v>
      </c>
      <c r="I397" s="75" t="s">
        <v>189</v>
      </c>
      <c r="J397" s="75">
        <v>73871</v>
      </c>
      <c r="K397" s="76">
        <v>7.3</v>
      </c>
      <c r="L397" s="76">
        <v>4.2</v>
      </c>
      <c r="M397" s="76">
        <v>0.4</v>
      </c>
      <c r="N397" s="76" t="s">
        <v>189</v>
      </c>
      <c r="O397" s="76">
        <v>11.9</v>
      </c>
      <c r="P397" s="77">
        <v>364187</v>
      </c>
      <c r="Q397" s="77">
        <v>290447</v>
      </c>
      <c r="R397" s="77">
        <v>23991</v>
      </c>
      <c r="S397" s="77" t="s">
        <v>189</v>
      </c>
      <c r="T397" s="77">
        <v>678625</v>
      </c>
      <c r="U397" s="78">
        <v>7.3</v>
      </c>
      <c r="V397" s="78">
        <v>4.2</v>
      </c>
      <c r="W397" s="78">
        <v>0.4</v>
      </c>
      <c r="X397" s="78" t="s">
        <v>189</v>
      </c>
      <c r="Y397" s="78">
        <v>11.9</v>
      </c>
      <c r="Z397" s="75">
        <v>5415</v>
      </c>
      <c r="AA397" s="75">
        <v>4812</v>
      </c>
      <c r="AB397" s="75">
        <v>397</v>
      </c>
      <c r="AC397" s="75" t="s">
        <v>189</v>
      </c>
      <c r="AD397" s="75">
        <v>10624</v>
      </c>
      <c r="AE397" s="75">
        <v>4720</v>
      </c>
      <c r="AF397" s="75">
        <v>9060</v>
      </c>
      <c r="AG397" s="75">
        <v>748</v>
      </c>
      <c r="AH397" s="75" t="s">
        <v>189</v>
      </c>
      <c r="AI397" s="75">
        <v>14528</v>
      </c>
      <c r="AJ397" s="77">
        <v>5415</v>
      </c>
      <c r="AK397" s="77">
        <v>6940</v>
      </c>
      <c r="AL397" s="77">
        <v>110</v>
      </c>
      <c r="AM397" s="77" t="s">
        <v>189</v>
      </c>
      <c r="AN397" s="77">
        <v>12465</v>
      </c>
      <c r="AO397" s="77">
        <v>4720</v>
      </c>
      <c r="AP397" s="77">
        <v>9060</v>
      </c>
      <c r="AQ397" s="77">
        <v>748</v>
      </c>
      <c r="AR397" s="77" t="s">
        <v>189</v>
      </c>
      <c r="AS397" s="77">
        <v>14528</v>
      </c>
      <c r="AT397" s="79">
        <v>8.9</v>
      </c>
      <c r="AU397" s="79">
        <v>8.9</v>
      </c>
      <c r="AV397" s="79">
        <v>8.9</v>
      </c>
      <c r="AW397" s="79" t="s">
        <v>189</v>
      </c>
      <c r="AX397" s="74" t="s">
        <v>718</v>
      </c>
    </row>
    <row r="398" spans="1:50" hidden="1" x14ac:dyDescent="0.25">
      <c r="A398" s="72">
        <v>2017</v>
      </c>
      <c r="B398" s="73">
        <v>15474</v>
      </c>
      <c r="C398" s="74" t="s">
        <v>719</v>
      </c>
      <c r="D398" s="74" t="s">
        <v>355</v>
      </c>
      <c r="E398" s="74" t="s">
        <v>204</v>
      </c>
      <c r="F398" s="75">
        <v>74054</v>
      </c>
      <c r="G398" s="75">
        <v>59299</v>
      </c>
      <c r="H398" s="75">
        <v>0</v>
      </c>
      <c r="I398" s="75">
        <v>0</v>
      </c>
      <c r="J398" s="75">
        <v>133353</v>
      </c>
      <c r="K398" s="76">
        <v>15.3</v>
      </c>
      <c r="L398" s="76">
        <v>56</v>
      </c>
      <c r="M398" s="76">
        <v>0</v>
      </c>
      <c r="N398" s="76">
        <v>0</v>
      </c>
      <c r="O398" s="76">
        <v>71.3</v>
      </c>
      <c r="P398" s="77">
        <v>1329188</v>
      </c>
      <c r="Q398" s="77">
        <v>757417</v>
      </c>
      <c r="R398" s="77">
        <v>0</v>
      </c>
      <c r="S398" s="77">
        <v>0</v>
      </c>
      <c r="T398" s="77">
        <v>2086605</v>
      </c>
      <c r="U398" s="78">
        <v>15.3</v>
      </c>
      <c r="V398" s="78">
        <v>56</v>
      </c>
      <c r="W398" s="78">
        <v>0</v>
      </c>
      <c r="X398" s="78">
        <v>0</v>
      </c>
      <c r="Y398" s="78">
        <v>71.3</v>
      </c>
      <c r="Z398" s="75">
        <v>13501</v>
      </c>
      <c r="AA398" s="75">
        <v>8509</v>
      </c>
      <c r="AB398" s="75">
        <v>0</v>
      </c>
      <c r="AC398" s="75">
        <v>0</v>
      </c>
      <c r="AD398" s="75">
        <v>22010</v>
      </c>
      <c r="AE398" s="75">
        <v>4996</v>
      </c>
      <c r="AF398" s="75">
        <v>4462</v>
      </c>
      <c r="AG398" s="75">
        <v>0</v>
      </c>
      <c r="AH398" s="75">
        <v>0</v>
      </c>
      <c r="AI398" s="75">
        <v>9458</v>
      </c>
      <c r="AJ398" s="77">
        <v>13501</v>
      </c>
      <c r="AK398" s="77">
        <v>8509</v>
      </c>
      <c r="AL398" s="77">
        <v>0</v>
      </c>
      <c r="AM398" s="77">
        <v>0</v>
      </c>
      <c r="AN398" s="77">
        <v>22010</v>
      </c>
      <c r="AO398" s="77">
        <v>4996</v>
      </c>
      <c r="AP398" s="77">
        <v>4462</v>
      </c>
      <c r="AQ398" s="77">
        <v>0</v>
      </c>
      <c r="AR398" s="77">
        <v>0</v>
      </c>
      <c r="AS398" s="77">
        <v>9458</v>
      </c>
      <c r="AT398" s="79">
        <v>17.899999999999999</v>
      </c>
      <c r="AU398" s="79">
        <v>12.8</v>
      </c>
      <c r="AV398" s="79">
        <v>0</v>
      </c>
      <c r="AW398" s="79">
        <v>0</v>
      </c>
      <c r="AX398" s="74" t="s">
        <v>170</v>
      </c>
    </row>
    <row r="399" spans="1:50" hidden="1" x14ac:dyDescent="0.25">
      <c r="A399" s="72">
        <v>2017</v>
      </c>
      <c r="B399" s="73">
        <v>15477</v>
      </c>
      <c r="C399" s="74" t="s">
        <v>720</v>
      </c>
      <c r="D399" s="74" t="s">
        <v>225</v>
      </c>
      <c r="E399" s="74" t="s">
        <v>213</v>
      </c>
      <c r="F399" s="75">
        <v>3721.232</v>
      </c>
      <c r="G399" s="75">
        <v>20531.651000000002</v>
      </c>
      <c r="H399" s="75">
        <v>0</v>
      </c>
      <c r="I399" s="75">
        <v>0</v>
      </c>
      <c r="J399" s="75">
        <v>24252.883000000002</v>
      </c>
      <c r="K399" s="76">
        <v>0.35299999999999998</v>
      </c>
      <c r="L399" s="76">
        <v>3.2010000000000001</v>
      </c>
      <c r="M399" s="76">
        <v>0</v>
      </c>
      <c r="N399" s="76">
        <v>0</v>
      </c>
      <c r="O399" s="76">
        <v>3.5539999999999998</v>
      </c>
      <c r="P399" s="77">
        <v>52792.51</v>
      </c>
      <c r="Q399" s="77">
        <v>307974.76500000001</v>
      </c>
      <c r="R399" s="77">
        <v>0</v>
      </c>
      <c r="S399" s="77">
        <v>0</v>
      </c>
      <c r="T399" s="77">
        <v>360767.27500000002</v>
      </c>
      <c r="U399" s="78">
        <v>0.35299999999999998</v>
      </c>
      <c r="V399" s="78">
        <v>3.2010000000000001</v>
      </c>
      <c r="W399" s="78">
        <v>0</v>
      </c>
      <c r="X399" s="78">
        <v>0</v>
      </c>
      <c r="Y399" s="78">
        <v>3.5539999999999998</v>
      </c>
      <c r="Z399" s="75">
        <v>11067.745999999999</v>
      </c>
      <c r="AA399" s="75">
        <v>18347.267</v>
      </c>
      <c r="AB399" s="75">
        <v>0</v>
      </c>
      <c r="AC399" s="75">
        <v>0</v>
      </c>
      <c r="AD399" s="75">
        <v>29415.012999999999</v>
      </c>
      <c r="AE399" s="75">
        <v>1568.2919999999999</v>
      </c>
      <c r="AF399" s="75">
        <v>1422.32</v>
      </c>
      <c r="AG399" s="75">
        <v>0</v>
      </c>
      <c r="AH399" s="75">
        <v>0</v>
      </c>
      <c r="AI399" s="75">
        <v>2990.6120000000001</v>
      </c>
      <c r="AJ399" s="77">
        <v>11067.745999999999</v>
      </c>
      <c r="AK399" s="77">
        <v>18347.267</v>
      </c>
      <c r="AL399" s="77">
        <v>0</v>
      </c>
      <c r="AM399" s="77">
        <v>0</v>
      </c>
      <c r="AN399" s="77">
        <v>29415.012999999999</v>
      </c>
      <c r="AO399" s="77">
        <v>1568.2919999999999</v>
      </c>
      <c r="AP399" s="77">
        <v>1422.32</v>
      </c>
      <c r="AQ399" s="77">
        <v>0</v>
      </c>
      <c r="AR399" s="77">
        <v>0</v>
      </c>
      <c r="AS399" s="77">
        <v>2990.6120000000001</v>
      </c>
      <c r="AT399" s="79">
        <v>9.5980000000000008</v>
      </c>
      <c r="AU399" s="79">
        <v>15</v>
      </c>
      <c r="AV399" s="79" t="s">
        <v>189</v>
      </c>
      <c r="AW399" s="79" t="s">
        <v>189</v>
      </c>
      <c r="AX399" s="74" t="s">
        <v>170</v>
      </c>
    </row>
    <row r="400" spans="1:50" hidden="1" x14ac:dyDescent="0.25">
      <c r="A400" s="72">
        <v>2017</v>
      </c>
      <c r="B400" s="73">
        <v>15500</v>
      </c>
      <c r="C400" s="74" t="s">
        <v>721</v>
      </c>
      <c r="D400" s="74" t="s">
        <v>253</v>
      </c>
      <c r="E400" s="74" t="s">
        <v>722</v>
      </c>
      <c r="F400" s="75">
        <v>143308</v>
      </c>
      <c r="G400" s="75">
        <v>157500</v>
      </c>
      <c r="H400" s="75">
        <v>17508</v>
      </c>
      <c r="I400" s="75" t="s">
        <v>189</v>
      </c>
      <c r="J400" s="75">
        <v>318316</v>
      </c>
      <c r="K400" s="76">
        <v>25.1</v>
      </c>
      <c r="L400" s="76">
        <v>29.1</v>
      </c>
      <c r="M400" s="76">
        <v>3.2</v>
      </c>
      <c r="N400" s="76" t="s">
        <v>189</v>
      </c>
      <c r="O400" s="76">
        <v>57.4</v>
      </c>
      <c r="P400" s="77">
        <v>1707229</v>
      </c>
      <c r="Q400" s="77">
        <v>1997634</v>
      </c>
      <c r="R400" s="77">
        <v>222002</v>
      </c>
      <c r="S400" s="77" t="s">
        <v>189</v>
      </c>
      <c r="T400" s="77">
        <v>3926865</v>
      </c>
      <c r="U400" s="78">
        <v>28.5</v>
      </c>
      <c r="V400" s="78">
        <v>25.1</v>
      </c>
      <c r="W400" s="78">
        <v>4.0999999999999996</v>
      </c>
      <c r="X400" s="78" t="s">
        <v>189</v>
      </c>
      <c r="Y400" s="78">
        <v>57.7</v>
      </c>
      <c r="Z400" s="75">
        <v>37867.754999999997</v>
      </c>
      <c r="AA400" s="75">
        <v>29818.636999999999</v>
      </c>
      <c r="AB400" s="75">
        <v>3313.1819999999998</v>
      </c>
      <c r="AC400" s="75" t="s">
        <v>189</v>
      </c>
      <c r="AD400" s="75">
        <v>70999.573999999993</v>
      </c>
      <c r="AE400" s="75">
        <v>19204.557000000001</v>
      </c>
      <c r="AF400" s="75">
        <v>9321.5409999999993</v>
      </c>
      <c r="AG400" s="75">
        <v>1035.7270000000001</v>
      </c>
      <c r="AH400" s="75" t="s">
        <v>189</v>
      </c>
      <c r="AI400" s="75">
        <v>29561.825000000001</v>
      </c>
      <c r="AJ400" s="77">
        <v>37867.754999999997</v>
      </c>
      <c r="AK400" s="77">
        <v>29818.636999999999</v>
      </c>
      <c r="AL400" s="77">
        <v>3313.1819999999998</v>
      </c>
      <c r="AM400" s="77" t="s">
        <v>189</v>
      </c>
      <c r="AN400" s="77">
        <v>70999.573999999993</v>
      </c>
      <c r="AO400" s="77">
        <v>19204.557000000001</v>
      </c>
      <c r="AP400" s="77">
        <v>9321.5409999999993</v>
      </c>
      <c r="AQ400" s="77">
        <v>1035.7270000000001</v>
      </c>
      <c r="AR400" s="77" t="s">
        <v>189</v>
      </c>
      <c r="AS400" s="77">
        <v>29561.825000000001</v>
      </c>
      <c r="AT400" s="79">
        <v>11.9</v>
      </c>
      <c r="AU400" s="79">
        <v>12.7</v>
      </c>
      <c r="AV400" s="79">
        <v>12.7</v>
      </c>
      <c r="AW400" s="79" t="s">
        <v>189</v>
      </c>
      <c r="AX400" s="74" t="s">
        <v>723</v>
      </c>
    </row>
    <row r="401" spans="1:54" hidden="1" x14ac:dyDescent="0.25">
      <c r="A401" s="72">
        <v>2017</v>
      </c>
      <c r="B401" s="73">
        <v>15671</v>
      </c>
      <c r="C401" s="74" t="s">
        <v>724</v>
      </c>
      <c r="D401" s="74" t="s">
        <v>264</v>
      </c>
      <c r="E401" s="74" t="s">
        <v>288</v>
      </c>
      <c r="F401" s="75" t="s">
        <v>189</v>
      </c>
      <c r="G401" s="75">
        <v>107</v>
      </c>
      <c r="H401" s="75" t="s">
        <v>189</v>
      </c>
      <c r="I401" s="75" t="s">
        <v>189</v>
      </c>
      <c r="J401" s="75">
        <v>107</v>
      </c>
      <c r="K401" s="76" t="s">
        <v>189</v>
      </c>
      <c r="L401" s="76" t="s">
        <v>189</v>
      </c>
      <c r="M401" s="76" t="s">
        <v>189</v>
      </c>
      <c r="N401" s="76" t="s">
        <v>189</v>
      </c>
      <c r="O401" s="76" t="s">
        <v>189</v>
      </c>
      <c r="P401" s="77" t="s">
        <v>189</v>
      </c>
      <c r="Q401" s="77">
        <v>1605</v>
      </c>
      <c r="R401" s="77" t="s">
        <v>189</v>
      </c>
      <c r="S401" s="77" t="s">
        <v>189</v>
      </c>
      <c r="T401" s="77">
        <v>1605</v>
      </c>
      <c r="U401" s="78" t="s">
        <v>189</v>
      </c>
      <c r="V401" s="78" t="s">
        <v>189</v>
      </c>
      <c r="W401" s="78" t="s">
        <v>189</v>
      </c>
      <c r="X401" s="78" t="s">
        <v>189</v>
      </c>
      <c r="Y401" s="78" t="s">
        <v>189</v>
      </c>
      <c r="Z401" s="75" t="s">
        <v>189</v>
      </c>
      <c r="AA401" s="75">
        <v>11</v>
      </c>
      <c r="AB401" s="75" t="s">
        <v>189</v>
      </c>
      <c r="AC401" s="75" t="s">
        <v>189</v>
      </c>
      <c r="AD401" s="75">
        <v>11</v>
      </c>
      <c r="AE401" s="75" t="s">
        <v>189</v>
      </c>
      <c r="AF401" s="75" t="s">
        <v>189</v>
      </c>
      <c r="AG401" s="75" t="s">
        <v>189</v>
      </c>
      <c r="AH401" s="75" t="s">
        <v>189</v>
      </c>
      <c r="AI401" s="75" t="s">
        <v>189</v>
      </c>
      <c r="AJ401" s="77" t="s">
        <v>189</v>
      </c>
      <c r="AK401" s="77">
        <v>11</v>
      </c>
      <c r="AL401" s="77" t="s">
        <v>189</v>
      </c>
      <c r="AM401" s="77" t="s">
        <v>189</v>
      </c>
      <c r="AN401" s="77">
        <v>11</v>
      </c>
      <c r="AO401" s="77" t="s">
        <v>189</v>
      </c>
      <c r="AP401" s="77" t="s">
        <v>189</v>
      </c>
      <c r="AQ401" s="77" t="s">
        <v>189</v>
      </c>
      <c r="AR401" s="77" t="s">
        <v>189</v>
      </c>
      <c r="AS401" s="77" t="s">
        <v>189</v>
      </c>
      <c r="AT401" s="79" t="s">
        <v>189</v>
      </c>
      <c r="AU401" s="79">
        <v>15</v>
      </c>
      <c r="AV401" s="79" t="s">
        <v>189</v>
      </c>
      <c r="AW401" s="79" t="s">
        <v>189</v>
      </c>
      <c r="AX401" s="74" t="s">
        <v>170</v>
      </c>
    </row>
    <row r="402" spans="1:54" x14ac:dyDescent="0.25">
      <c r="A402" s="72">
        <v>2017</v>
      </c>
      <c r="B402" s="73">
        <v>15700</v>
      </c>
      <c r="C402" s="74" t="s">
        <v>725</v>
      </c>
      <c r="D402" s="74" t="s">
        <v>207</v>
      </c>
      <c r="E402" s="74" t="s">
        <v>197</v>
      </c>
      <c r="F402" s="75" t="s">
        <v>189</v>
      </c>
      <c r="G402" s="75" t="s">
        <v>189</v>
      </c>
      <c r="H402" s="75" t="s">
        <v>189</v>
      </c>
      <c r="I402" s="75" t="s">
        <v>189</v>
      </c>
      <c r="J402" s="75" t="s">
        <v>189</v>
      </c>
      <c r="K402" s="76" t="s">
        <v>189</v>
      </c>
      <c r="L402" s="76" t="s">
        <v>189</v>
      </c>
      <c r="M402" s="76" t="s">
        <v>189</v>
      </c>
      <c r="N402" s="76" t="s">
        <v>189</v>
      </c>
      <c r="O402" s="76" t="s">
        <v>189</v>
      </c>
      <c r="P402" s="77" t="s">
        <v>189</v>
      </c>
      <c r="Q402" s="77" t="s">
        <v>189</v>
      </c>
      <c r="R402" s="77" t="s">
        <v>189</v>
      </c>
      <c r="S402" s="77" t="s">
        <v>189</v>
      </c>
      <c r="T402" s="77" t="s">
        <v>189</v>
      </c>
      <c r="U402" s="78" t="s">
        <v>189</v>
      </c>
      <c r="V402" s="78" t="s">
        <v>189</v>
      </c>
      <c r="W402" s="78" t="s">
        <v>189</v>
      </c>
      <c r="X402" s="78" t="s">
        <v>189</v>
      </c>
      <c r="Y402" s="78" t="s">
        <v>189</v>
      </c>
      <c r="Z402" s="75">
        <v>1.2</v>
      </c>
      <c r="AA402" s="75" t="s">
        <v>189</v>
      </c>
      <c r="AB402" s="75" t="s">
        <v>189</v>
      </c>
      <c r="AC402" s="75" t="s">
        <v>189</v>
      </c>
      <c r="AD402" s="75">
        <v>1.2</v>
      </c>
      <c r="AE402" s="75" t="s">
        <v>189</v>
      </c>
      <c r="AF402" s="75" t="s">
        <v>189</v>
      </c>
      <c r="AG402" s="75" t="s">
        <v>189</v>
      </c>
      <c r="AH402" s="75" t="s">
        <v>189</v>
      </c>
      <c r="AI402" s="75" t="s">
        <v>189</v>
      </c>
      <c r="AJ402" s="77">
        <v>43.2</v>
      </c>
      <c r="AK402" s="77" t="s">
        <v>189</v>
      </c>
      <c r="AL402" s="77" t="s">
        <v>189</v>
      </c>
      <c r="AM402" s="77" t="s">
        <v>189</v>
      </c>
      <c r="AN402" s="77">
        <v>43.2</v>
      </c>
      <c r="AO402" s="77" t="s">
        <v>189</v>
      </c>
      <c r="AP402" s="77" t="s">
        <v>189</v>
      </c>
      <c r="AQ402" s="77" t="s">
        <v>189</v>
      </c>
      <c r="AR402" s="77" t="s">
        <v>189</v>
      </c>
      <c r="AS402" s="77" t="s">
        <v>189</v>
      </c>
      <c r="AT402" s="79" t="s">
        <v>189</v>
      </c>
      <c r="AU402" s="79" t="s">
        <v>189</v>
      </c>
      <c r="AV402" s="79" t="s">
        <v>189</v>
      </c>
      <c r="AW402" s="79" t="s">
        <v>189</v>
      </c>
      <c r="AX402" s="74" t="s">
        <v>170</v>
      </c>
      <c r="AZ402" s="80" t="str">
        <f t="shared" ref="AZ402:BB402" si="21">IFERROR(AO402/F402,"")</f>
        <v/>
      </c>
      <c r="BA402" s="80" t="str">
        <f t="shared" si="21"/>
        <v/>
      </c>
      <c r="BB402" s="80" t="str">
        <f t="shared" si="21"/>
        <v/>
      </c>
    </row>
    <row r="403" spans="1:54" hidden="1" x14ac:dyDescent="0.25">
      <c r="A403" s="72">
        <v>2017</v>
      </c>
      <c r="B403" s="73">
        <v>15748</v>
      </c>
      <c r="C403" s="74" t="s">
        <v>726</v>
      </c>
      <c r="D403" s="74" t="s">
        <v>316</v>
      </c>
      <c r="E403" s="74" t="s">
        <v>271</v>
      </c>
      <c r="F403" s="75">
        <v>274.86</v>
      </c>
      <c r="G403" s="75">
        <v>1484.18</v>
      </c>
      <c r="H403" s="75" t="s">
        <v>189</v>
      </c>
      <c r="I403" s="75" t="s">
        <v>189</v>
      </c>
      <c r="J403" s="75">
        <v>1759.04</v>
      </c>
      <c r="K403" s="76">
        <v>0.126</v>
      </c>
      <c r="L403" s="76">
        <v>0.20599999999999999</v>
      </c>
      <c r="M403" s="76" t="s">
        <v>189</v>
      </c>
      <c r="N403" s="76" t="s">
        <v>189</v>
      </c>
      <c r="O403" s="76">
        <v>0.33200000000000002</v>
      </c>
      <c r="P403" s="77">
        <v>3333.01</v>
      </c>
      <c r="Q403" s="77">
        <v>14308.02</v>
      </c>
      <c r="R403" s="77" t="s">
        <v>189</v>
      </c>
      <c r="S403" s="77" t="s">
        <v>189</v>
      </c>
      <c r="T403" s="77">
        <v>17641.03</v>
      </c>
      <c r="U403" s="78">
        <v>0.126</v>
      </c>
      <c r="V403" s="78">
        <v>0.20599999999999999</v>
      </c>
      <c r="W403" s="78" t="s">
        <v>189</v>
      </c>
      <c r="X403" s="78" t="s">
        <v>189</v>
      </c>
      <c r="Y403" s="78">
        <v>0.33200000000000002</v>
      </c>
      <c r="Z403" s="75">
        <v>94.99</v>
      </c>
      <c r="AA403" s="75">
        <v>315.70999999999998</v>
      </c>
      <c r="AB403" s="75" t="s">
        <v>189</v>
      </c>
      <c r="AC403" s="75" t="s">
        <v>189</v>
      </c>
      <c r="AD403" s="75">
        <v>410.7</v>
      </c>
      <c r="AE403" s="75" t="s">
        <v>189</v>
      </c>
      <c r="AF403" s="75" t="s">
        <v>189</v>
      </c>
      <c r="AG403" s="75" t="s">
        <v>189</v>
      </c>
      <c r="AH403" s="75" t="s">
        <v>189</v>
      </c>
      <c r="AI403" s="75" t="s">
        <v>189</v>
      </c>
      <c r="AJ403" s="77">
        <v>94.99</v>
      </c>
      <c r="AK403" s="77">
        <v>315.70999999999998</v>
      </c>
      <c r="AL403" s="77" t="s">
        <v>189</v>
      </c>
      <c r="AM403" s="77" t="s">
        <v>189</v>
      </c>
      <c r="AN403" s="77">
        <v>410.7</v>
      </c>
      <c r="AO403" s="77" t="s">
        <v>189</v>
      </c>
      <c r="AP403" s="77" t="s">
        <v>189</v>
      </c>
      <c r="AQ403" s="77" t="s">
        <v>189</v>
      </c>
      <c r="AR403" s="77" t="s">
        <v>189</v>
      </c>
      <c r="AS403" s="77" t="s">
        <v>189</v>
      </c>
      <c r="AT403" s="79">
        <v>13.4</v>
      </c>
      <c r="AU403" s="79">
        <v>10.54</v>
      </c>
      <c r="AV403" s="79" t="s">
        <v>189</v>
      </c>
      <c r="AW403" s="79" t="s">
        <v>189</v>
      </c>
      <c r="AX403" s="74" t="s">
        <v>170</v>
      </c>
    </row>
    <row r="404" spans="1:54" x14ac:dyDescent="0.25">
      <c r="A404" s="72">
        <v>2017</v>
      </c>
      <c r="B404" s="73">
        <v>15776</v>
      </c>
      <c r="C404" s="74" t="s">
        <v>727</v>
      </c>
      <c r="D404" s="74" t="s">
        <v>295</v>
      </c>
      <c r="E404" s="74" t="s">
        <v>415</v>
      </c>
      <c r="F404" s="75" t="s">
        <v>189</v>
      </c>
      <c r="G404" s="75">
        <v>8526</v>
      </c>
      <c r="H404" s="75" t="s">
        <v>189</v>
      </c>
      <c r="I404" s="75" t="s">
        <v>189</v>
      </c>
      <c r="J404" s="75">
        <v>8526</v>
      </c>
      <c r="K404" s="76" t="s">
        <v>189</v>
      </c>
      <c r="L404" s="76">
        <v>0.97299999999999998</v>
      </c>
      <c r="M404" s="76" t="s">
        <v>189</v>
      </c>
      <c r="N404" s="76" t="s">
        <v>189</v>
      </c>
      <c r="O404" s="76">
        <v>0.97299999999999998</v>
      </c>
      <c r="P404" s="77" t="s">
        <v>189</v>
      </c>
      <c r="Q404" s="77">
        <v>42631</v>
      </c>
      <c r="R404" s="77" t="s">
        <v>189</v>
      </c>
      <c r="S404" s="77" t="s">
        <v>189</v>
      </c>
      <c r="T404" s="77">
        <v>42631</v>
      </c>
      <c r="U404" s="78" t="s">
        <v>189</v>
      </c>
      <c r="V404" s="78">
        <v>0.97299999999999998</v>
      </c>
      <c r="W404" s="78" t="s">
        <v>189</v>
      </c>
      <c r="X404" s="78" t="s">
        <v>189</v>
      </c>
      <c r="Y404" s="78">
        <v>0.97299999999999998</v>
      </c>
      <c r="Z404" s="75" t="s">
        <v>189</v>
      </c>
      <c r="AA404" s="75" t="s">
        <v>189</v>
      </c>
      <c r="AB404" s="75" t="s">
        <v>189</v>
      </c>
      <c r="AC404" s="75" t="s">
        <v>189</v>
      </c>
      <c r="AD404" s="75" t="s">
        <v>189</v>
      </c>
      <c r="AE404" s="75" t="s">
        <v>189</v>
      </c>
      <c r="AF404" s="75">
        <v>340.084</v>
      </c>
      <c r="AG404" s="75" t="s">
        <v>189</v>
      </c>
      <c r="AH404" s="75" t="s">
        <v>189</v>
      </c>
      <c r="AI404" s="75">
        <v>340.084</v>
      </c>
      <c r="AJ404" s="77" t="s">
        <v>189</v>
      </c>
      <c r="AK404" s="77" t="s">
        <v>189</v>
      </c>
      <c r="AL404" s="77" t="s">
        <v>189</v>
      </c>
      <c r="AM404" s="77" t="s">
        <v>189</v>
      </c>
      <c r="AN404" s="77" t="s">
        <v>189</v>
      </c>
      <c r="AO404" s="77" t="s">
        <v>189</v>
      </c>
      <c r="AP404" s="77">
        <v>1700.42</v>
      </c>
      <c r="AQ404" s="77" t="s">
        <v>189</v>
      </c>
      <c r="AR404" s="77" t="s">
        <v>189</v>
      </c>
      <c r="AS404" s="77">
        <v>1700.42</v>
      </c>
      <c r="AT404" s="79" t="s">
        <v>189</v>
      </c>
      <c r="AU404" s="79">
        <v>5</v>
      </c>
      <c r="AV404" s="79" t="s">
        <v>189</v>
      </c>
      <c r="AW404" s="79" t="s">
        <v>189</v>
      </c>
      <c r="AX404" s="74" t="s">
        <v>170</v>
      </c>
      <c r="AZ404" s="80" t="str">
        <f t="shared" ref="AZ404:BB404" si="22">IFERROR(AO404/F404,"")</f>
        <v/>
      </c>
      <c r="BA404" s="80">
        <f t="shared" si="22"/>
        <v>0.19943936195167722</v>
      </c>
      <c r="BB404" s="80" t="str">
        <f t="shared" si="22"/>
        <v/>
      </c>
    </row>
    <row r="405" spans="1:54" hidden="1" x14ac:dyDescent="0.25">
      <c r="A405" s="72">
        <v>2017</v>
      </c>
      <c r="B405" s="73">
        <v>15783</v>
      </c>
      <c r="C405" s="74" t="s">
        <v>728</v>
      </c>
      <c r="D405" s="74" t="s">
        <v>199</v>
      </c>
      <c r="E405" s="74" t="s">
        <v>599</v>
      </c>
      <c r="F405" s="75">
        <v>923</v>
      </c>
      <c r="G405" s="75">
        <v>3199</v>
      </c>
      <c r="H405" s="75" t="s">
        <v>189</v>
      </c>
      <c r="I405" s="75" t="s">
        <v>189</v>
      </c>
      <c r="J405" s="75">
        <v>4122</v>
      </c>
      <c r="K405" s="76">
        <v>0.53</v>
      </c>
      <c r="L405" s="76">
        <v>0.42</v>
      </c>
      <c r="M405" s="76" t="s">
        <v>189</v>
      </c>
      <c r="N405" s="76" t="s">
        <v>189</v>
      </c>
      <c r="O405" s="76">
        <v>0.95</v>
      </c>
      <c r="P405" s="77">
        <v>14095</v>
      </c>
      <c r="Q405" s="77">
        <v>39564</v>
      </c>
      <c r="R405" s="77" t="s">
        <v>189</v>
      </c>
      <c r="S405" s="77" t="s">
        <v>189</v>
      </c>
      <c r="T405" s="77">
        <v>53659</v>
      </c>
      <c r="U405" s="78">
        <v>0.53</v>
      </c>
      <c r="V405" s="78">
        <v>0.42</v>
      </c>
      <c r="W405" s="78" t="s">
        <v>189</v>
      </c>
      <c r="X405" s="78" t="s">
        <v>189</v>
      </c>
      <c r="Y405" s="78">
        <v>0.95</v>
      </c>
      <c r="Z405" s="75">
        <v>820</v>
      </c>
      <c r="AA405" s="75">
        <v>445</v>
      </c>
      <c r="AB405" s="75" t="s">
        <v>189</v>
      </c>
      <c r="AC405" s="75" t="s">
        <v>189</v>
      </c>
      <c r="AD405" s="75">
        <v>1265</v>
      </c>
      <c r="AE405" s="75">
        <v>141</v>
      </c>
      <c r="AF405" s="75">
        <v>119</v>
      </c>
      <c r="AG405" s="75" t="s">
        <v>189</v>
      </c>
      <c r="AH405" s="75" t="s">
        <v>189</v>
      </c>
      <c r="AI405" s="75">
        <v>260</v>
      </c>
      <c r="AJ405" s="77">
        <v>820</v>
      </c>
      <c r="AK405" s="77">
        <v>445</v>
      </c>
      <c r="AL405" s="77" t="s">
        <v>189</v>
      </c>
      <c r="AM405" s="77" t="s">
        <v>189</v>
      </c>
      <c r="AN405" s="77">
        <v>1265</v>
      </c>
      <c r="AO405" s="77">
        <v>141</v>
      </c>
      <c r="AP405" s="77">
        <v>119</v>
      </c>
      <c r="AQ405" s="77" t="s">
        <v>189</v>
      </c>
      <c r="AR405" s="77" t="s">
        <v>189</v>
      </c>
      <c r="AS405" s="77">
        <v>260</v>
      </c>
      <c r="AT405" s="79">
        <v>15.47</v>
      </c>
      <c r="AU405" s="79">
        <v>14.44</v>
      </c>
      <c r="AV405" s="79" t="s">
        <v>189</v>
      </c>
      <c r="AW405" s="79" t="s">
        <v>189</v>
      </c>
      <c r="AX405" s="74" t="s">
        <v>708</v>
      </c>
    </row>
    <row r="406" spans="1:54" hidden="1" x14ac:dyDescent="0.25">
      <c r="A406" s="72">
        <v>2017</v>
      </c>
      <c r="B406" s="73">
        <v>15846</v>
      </c>
      <c r="C406" s="74" t="s">
        <v>729</v>
      </c>
      <c r="D406" s="74" t="s">
        <v>203</v>
      </c>
      <c r="E406" s="74" t="s">
        <v>192</v>
      </c>
      <c r="F406" s="75">
        <v>26.8</v>
      </c>
      <c r="G406" s="75">
        <v>83.8</v>
      </c>
      <c r="H406" s="75">
        <v>47.1</v>
      </c>
      <c r="I406" s="75" t="s">
        <v>189</v>
      </c>
      <c r="J406" s="75">
        <v>157.69999999999999</v>
      </c>
      <c r="K406" s="76">
        <v>8.0000000000000002E-3</v>
      </c>
      <c r="L406" s="76">
        <v>1.7999999999999999E-2</v>
      </c>
      <c r="M406" s="76">
        <v>0.01</v>
      </c>
      <c r="N406" s="76" t="s">
        <v>189</v>
      </c>
      <c r="O406" s="76">
        <v>3.5999999999999997E-2</v>
      </c>
      <c r="P406" s="77">
        <v>396.6</v>
      </c>
      <c r="Q406" s="77">
        <v>1043.2</v>
      </c>
      <c r="R406" s="77">
        <v>586.79999999999995</v>
      </c>
      <c r="S406" s="77" t="s">
        <v>189</v>
      </c>
      <c r="T406" s="77">
        <v>2026.6</v>
      </c>
      <c r="U406" s="78">
        <v>8.0000000000000002E-3</v>
      </c>
      <c r="V406" s="78">
        <v>1.7999999999999999E-2</v>
      </c>
      <c r="W406" s="78">
        <v>0.01</v>
      </c>
      <c r="X406" s="78" t="s">
        <v>189</v>
      </c>
      <c r="Y406" s="78">
        <v>3.5999999999999997E-2</v>
      </c>
      <c r="Z406" s="75">
        <v>3.5</v>
      </c>
      <c r="AA406" s="75">
        <v>7.9</v>
      </c>
      <c r="AB406" s="75">
        <v>4.4000000000000004</v>
      </c>
      <c r="AC406" s="75" t="s">
        <v>189</v>
      </c>
      <c r="AD406" s="75">
        <v>15.8</v>
      </c>
      <c r="AE406" s="75">
        <v>1.2</v>
      </c>
      <c r="AF406" s="75">
        <v>2.6</v>
      </c>
      <c r="AG406" s="75">
        <v>1.5</v>
      </c>
      <c r="AH406" s="75" t="s">
        <v>189</v>
      </c>
      <c r="AI406" s="75">
        <v>5.3</v>
      </c>
      <c r="AJ406" s="77">
        <v>3.5</v>
      </c>
      <c r="AK406" s="77">
        <v>7.9</v>
      </c>
      <c r="AL406" s="77">
        <v>4.4000000000000004</v>
      </c>
      <c r="AM406" s="77" t="s">
        <v>189</v>
      </c>
      <c r="AN406" s="77">
        <v>15.8</v>
      </c>
      <c r="AO406" s="77">
        <v>1.2</v>
      </c>
      <c r="AP406" s="77">
        <v>2.6</v>
      </c>
      <c r="AQ406" s="77">
        <v>1.5</v>
      </c>
      <c r="AR406" s="77" t="s">
        <v>189</v>
      </c>
      <c r="AS406" s="77">
        <v>5.3</v>
      </c>
      <c r="AT406" s="79">
        <v>14.8</v>
      </c>
      <c r="AU406" s="79">
        <v>12.5</v>
      </c>
      <c r="AV406" s="79">
        <v>12.5</v>
      </c>
      <c r="AW406" s="79" t="s">
        <v>189</v>
      </c>
      <c r="AX406" s="74" t="s">
        <v>170</v>
      </c>
    </row>
    <row r="407" spans="1:54" hidden="1" x14ac:dyDescent="0.25">
      <c r="A407" s="72">
        <v>2017</v>
      </c>
      <c r="B407" s="73">
        <v>16060</v>
      </c>
      <c r="C407" s="74" t="s">
        <v>730</v>
      </c>
      <c r="D407" s="74" t="s">
        <v>242</v>
      </c>
      <c r="E407" s="74" t="s">
        <v>192</v>
      </c>
      <c r="F407" s="75">
        <v>1672</v>
      </c>
      <c r="G407" s="75">
        <v>2340</v>
      </c>
      <c r="H407" s="75">
        <v>546</v>
      </c>
      <c r="I407" s="75">
        <v>0</v>
      </c>
      <c r="J407" s="75">
        <v>4558</v>
      </c>
      <c r="K407" s="76">
        <v>0.4</v>
      </c>
      <c r="L407" s="76">
        <v>0.4</v>
      </c>
      <c r="M407" s="76">
        <v>0.1</v>
      </c>
      <c r="N407" s="76">
        <v>0</v>
      </c>
      <c r="O407" s="76">
        <v>0.9</v>
      </c>
      <c r="P407" s="77">
        <v>23235</v>
      </c>
      <c r="Q407" s="77">
        <v>32316</v>
      </c>
      <c r="R407" s="77">
        <v>7765</v>
      </c>
      <c r="S407" s="77">
        <v>0</v>
      </c>
      <c r="T407" s="77">
        <v>63316</v>
      </c>
      <c r="U407" s="78">
        <v>0.4</v>
      </c>
      <c r="V407" s="78">
        <v>0.4</v>
      </c>
      <c r="W407" s="78">
        <v>0.1</v>
      </c>
      <c r="X407" s="78">
        <v>0</v>
      </c>
      <c r="Y407" s="78">
        <v>0.9</v>
      </c>
      <c r="Z407" s="75">
        <v>116</v>
      </c>
      <c r="AA407" s="75">
        <v>98</v>
      </c>
      <c r="AB407" s="75">
        <v>20</v>
      </c>
      <c r="AC407" s="75">
        <v>0</v>
      </c>
      <c r="AD407" s="75">
        <v>234</v>
      </c>
      <c r="AE407" s="75">
        <v>22</v>
      </c>
      <c r="AF407" s="75">
        <v>2</v>
      </c>
      <c r="AG407" s="75">
        <v>0</v>
      </c>
      <c r="AH407" s="75">
        <v>0</v>
      </c>
      <c r="AI407" s="75">
        <v>24</v>
      </c>
      <c r="AJ407" s="77">
        <v>116</v>
      </c>
      <c r="AK407" s="77">
        <v>98</v>
      </c>
      <c r="AL407" s="77">
        <v>20</v>
      </c>
      <c r="AM407" s="77">
        <v>0</v>
      </c>
      <c r="AN407" s="77">
        <v>234</v>
      </c>
      <c r="AO407" s="77">
        <v>22</v>
      </c>
      <c r="AP407" s="77">
        <v>2</v>
      </c>
      <c r="AQ407" s="77">
        <v>0</v>
      </c>
      <c r="AR407" s="77">
        <v>0</v>
      </c>
      <c r="AS407" s="77">
        <v>24</v>
      </c>
      <c r="AT407" s="79">
        <v>13.896000000000001</v>
      </c>
      <c r="AU407" s="79">
        <v>13.81</v>
      </c>
      <c r="AV407" s="79">
        <v>14.222</v>
      </c>
      <c r="AW407" s="79">
        <v>0</v>
      </c>
      <c r="AX407" s="74" t="s">
        <v>170</v>
      </c>
    </row>
    <row r="408" spans="1:54" hidden="1" x14ac:dyDescent="0.25">
      <c r="A408" s="72">
        <v>2017</v>
      </c>
      <c r="B408" s="73">
        <v>16088</v>
      </c>
      <c r="C408" s="74" t="s">
        <v>731</v>
      </c>
      <c r="D408" s="74" t="s">
        <v>199</v>
      </c>
      <c r="E408" s="74" t="s">
        <v>200</v>
      </c>
      <c r="F408" s="75">
        <v>5971</v>
      </c>
      <c r="G408" s="75">
        <v>11810</v>
      </c>
      <c r="H408" s="75" t="s">
        <v>189</v>
      </c>
      <c r="I408" s="75" t="s">
        <v>189</v>
      </c>
      <c r="J408" s="75">
        <v>17781</v>
      </c>
      <c r="K408" s="76">
        <v>0.7</v>
      </c>
      <c r="L408" s="76">
        <v>1.3</v>
      </c>
      <c r="M408" s="76" t="s">
        <v>189</v>
      </c>
      <c r="N408" s="76" t="s">
        <v>189</v>
      </c>
      <c r="O408" s="76">
        <v>2</v>
      </c>
      <c r="P408" s="77">
        <v>128383</v>
      </c>
      <c r="Q408" s="77">
        <v>125934</v>
      </c>
      <c r="R408" s="77" t="s">
        <v>189</v>
      </c>
      <c r="S408" s="77" t="s">
        <v>189</v>
      </c>
      <c r="T408" s="77">
        <v>254317</v>
      </c>
      <c r="U408" s="78">
        <v>0.8</v>
      </c>
      <c r="V408" s="78">
        <v>1.4</v>
      </c>
      <c r="W408" s="78" t="s">
        <v>189</v>
      </c>
      <c r="X408" s="78" t="s">
        <v>189</v>
      </c>
      <c r="Y408" s="78">
        <v>2.2000000000000002</v>
      </c>
      <c r="Z408" s="75">
        <v>1820</v>
      </c>
      <c r="AA408" s="75">
        <v>2400</v>
      </c>
      <c r="AB408" s="75" t="s">
        <v>189</v>
      </c>
      <c r="AC408" s="75" t="s">
        <v>189</v>
      </c>
      <c r="AD408" s="75">
        <v>4220</v>
      </c>
      <c r="AE408" s="75" t="s">
        <v>189</v>
      </c>
      <c r="AF408" s="75" t="s">
        <v>189</v>
      </c>
      <c r="AG408" s="75" t="s">
        <v>189</v>
      </c>
      <c r="AH408" s="75" t="s">
        <v>189</v>
      </c>
      <c r="AI408" s="75" t="s">
        <v>189</v>
      </c>
      <c r="AJ408" s="77">
        <v>1820</v>
      </c>
      <c r="AK408" s="77">
        <v>2400</v>
      </c>
      <c r="AL408" s="77" t="s">
        <v>189</v>
      </c>
      <c r="AM408" s="77" t="s">
        <v>189</v>
      </c>
      <c r="AN408" s="77">
        <v>4220</v>
      </c>
      <c r="AO408" s="77" t="s">
        <v>189</v>
      </c>
      <c r="AP408" s="77" t="s">
        <v>189</v>
      </c>
      <c r="AQ408" s="77" t="s">
        <v>189</v>
      </c>
      <c r="AR408" s="77" t="s">
        <v>189</v>
      </c>
      <c r="AS408" s="77" t="s">
        <v>189</v>
      </c>
      <c r="AT408" s="79">
        <v>21.5</v>
      </c>
      <c r="AU408" s="79">
        <v>10.66</v>
      </c>
      <c r="AV408" s="79">
        <v>0</v>
      </c>
      <c r="AW408" s="79">
        <v>0</v>
      </c>
      <c r="AX408" s="74" t="s">
        <v>732</v>
      </c>
    </row>
    <row r="409" spans="1:54" hidden="1" x14ac:dyDescent="0.25">
      <c r="A409" s="72">
        <v>2017</v>
      </c>
      <c r="B409" s="73">
        <v>16101</v>
      </c>
      <c r="C409" s="74" t="s">
        <v>733</v>
      </c>
      <c r="D409" s="74" t="s">
        <v>264</v>
      </c>
      <c r="E409" s="74" t="s">
        <v>213</v>
      </c>
      <c r="F409" s="75">
        <v>485</v>
      </c>
      <c r="G409" s="75" t="s">
        <v>189</v>
      </c>
      <c r="H409" s="75" t="s">
        <v>189</v>
      </c>
      <c r="I409" s="75" t="s">
        <v>189</v>
      </c>
      <c r="J409" s="75">
        <v>485</v>
      </c>
      <c r="K409" s="76">
        <v>0.1</v>
      </c>
      <c r="L409" s="76" t="s">
        <v>189</v>
      </c>
      <c r="M409" s="76" t="s">
        <v>189</v>
      </c>
      <c r="N409" s="76" t="s">
        <v>189</v>
      </c>
      <c r="O409" s="76">
        <v>0.1</v>
      </c>
      <c r="P409" s="77">
        <v>7275</v>
      </c>
      <c r="Q409" s="77" t="s">
        <v>189</v>
      </c>
      <c r="R409" s="77" t="s">
        <v>189</v>
      </c>
      <c r="S409" s="77" t="s">
        <v>189</v>
      </c>
      <c r="T409" s="77">
        <v>7275</v>
      </c>
      <c r="U409" s="78">
        <v>0.1</v>
      </c>
      <c r="V409" s="78" t="s">
        <v>189</v>
      </c>
      <c r="W409" s="78" t="s">
        <v>189</v>
      </c>
      <c r="X409" s="78" t="s">
        <v>189</v>
      </c>
      <c r="Y409" s="78">
        <v>0.1</v>
      </c>
      <c r="Z409" s="75">
        <v>80</v>
      </c>
      <c r="AA409" s="75" t="s">
        <v>189</v>
      </c>
      <c r="AB409" s="75" t="s">
        <v>189</v>
      </c>
      <c r="AC409" s="75" t="s">
        <v>189</v>
      </c>
      <c r="AD409" s="75">
        <v>80</v>
      </c>
      <c r="AE409" s="75">
        <v>175</v>
      </c>
      <c r="AF409" s="75" t="s">
        <v>189</v>
      </c>
      <c r="AG409" s="75" t="s">
        <v>189</v>
      </c>
      <c r="AH409" s="75" t="s">
        <v>189</v>
      </c>
      <c r="AI409" s="75">
        <v>175</v>
      </c>
      <c r="AJ409" s="77">
        <v>80</v>
      </c>
      <c r="AK409" s="77" t="s">
        <v>189</v>
      </c>
      <c r="AL409" s="77" t="s">
        <v>189</v>
      </c>
      <c r="AM409" s="77" t="s">
        <v>189</v>
      </c>
      <c r="AN409" s="77">
        <v>80</v>
      </c>
      <c r="AO409" s="77">
        <v>175</v>
      </c>
      <c r="AP409" s="77" t="s">
        <v>189</v>
      </c>
      <c r="AQ409" s="77" t="s">
        <v>189</v>
      </c>
      <c r="AR409" s="77" t="s">
        <v>189</v>
      </c>
      <c r="AS409" s="77">
        <v>175</v>
      </c>
      <c r="AT409" s="79">
        <v>15</v>
      </c>
      <c r="AU409" s="79" t="s">
        <v>189</v>
      </c>
      <c r="AV409" s="79" t="s">
        <v>189</v>
      </c>
      <c r="AW409" s="79" t="s">
        <v>189</v>
      </c>
      <c r="AX409" s="74" t="s">
        <v>734</v>
      </c>
    </row>
    <row r="410" spans="1:54" hidden="1" x14ac:dyDescent="0.25">
      <c r="A410" s="72">
        <v>2017</v>
      </c>
      <c r="B410" s="73">
        <v>16181</v>
      </c>
      <c r="C410" s="74" t="s">
        <v>735</v>
      </c>
      <c r="D410" s="74" t="s">
        <v>191</v>
      </c>
      <c r="E410" s="74" t="s">
        <v>192</v>
      </c>
      <c r="F410" s="75">
        <v>3164</v>
      </c>
      <c r="G410" s="75">
        <v>16839</v>
      </c>
      <c r="H410" s="75">
        <v>5189</v>
      </c>
      <c r="I410" s="75" t="s">
        <v>189</v>
      </c>
      <c r="J410" s="75">
        <v>25192</v>
      </c>
      <c r="K410" s="76">
        <v>0.9</v>
      </c>
      <c r="L410" s="76">
        <v>2.48</v>
      </c>
      <c r="M410" s="76">
        <v>0.54</v>
      </c>
      <c r="N410" s="76" t="s">
        <v>189</v>
      </c>
      <c r="O410" s="76">
        <v>3.92</v>
      </c>
      <c r="P410" s="77">
        <v>33620</v>
      </c>
      <c r="Q410" s="77">
        <v>92031</v>
      </c>
      <c r="R410" s="77">
        <v>86767</v>
      </c>
      <c r="S410" s="77" t="s">
        <v>189</v>
      </c>
      <c r="T410" s="77">
        <v>212418</v>
      </c>
      <c r="U410" s="78">
        <v>0.9</v>
      </c>
      <c r="V410" s="78">
        <v>2.48</v>
      </c>
      <c r="W410" s="78">
        <v>0.54</v>
      </c>
      <c r="X410" s="78" t="s">
        <v>189</v>
      </c>
      <c r="Y410" s="78">
        <v>3.92</v>
      </c>
      <c r="Z410" s="75">
        <v>731</v>
      </c>
      <c r="AA410" s="75">
        <v>1356</v>
      </c>
      <c r="AB410" s="75">
        <v>322</v>
      </c>
      <c r="AC410" s="75" t="s">
        <v>189</v>
      </c>
      <c r="AD410" s="75">
        <v>2409</v>
      </c>
      <c r="AE410" s="75">
        <v>455</v>
      </c>
      <c r="AF410" s="75">
        <v>232</v>
      </c>
      <c r="AG410" s="75">
        <v>56</v>
      </c>
      <c r="AH410" s="75" t="s">
        <v>189</v>
      </c>
      <c r="AI410" s="75">
        <v>743</v>
      </c>
      <c r="AJ410" s="77">
        <v>731</v>
      </c>
      <c r="AK410" s="77">
        <v>1356</v>
      </c>
      <c r="AL410" s="77">
        <v>322</v>
      </c>
      <c r="AM410" s="77" t="s">
        <v>189</v>
      </c>
      <c r="AN410" s="77">
        <v>2409</v>
      </c>
      <c r="AO410" s="77">
        <v>455</v>
      </c>
      <c r="AP410" s="77">
        <v>232</v>
      </c>
      <c r="AQ410" s="77">
        <v>56</v>
      </c>
      <c r="AR410" s="77" t="s">
        <v>189</v>
      </c>
      <c r="AS410" s="77">
        <v>743</v>
      </c>
      <c r="AT410" s="79">
        <v>10</v>
      </c>
      <c r="AU410" s="79">
        <v>10</v>
      </c>
      <c r="AV410" s="79">
        <v>10</v>
      </c>
      <c r="AW410" s="79" t="s">
        <v>189</v>
      </c>
      <c r="AX410" s="74" t="s">
        <v>170</v>
      </c>
    </row>
    <row r="411" spans="1:54" hidden="1" x14ac:dyDescent="0.25">
      <c r="A411" s="72">
        <v>2017</v>
      </c>
      <c r="B411" s="73">
        <v>16183</v>
      </c>
      <c r="C411" s="74" t="s">
        <v>736</v>
      </c>
      <c r="D411" s="74" t="s">
        <v>187</v>
      </c>
      <c r="E411" s="74" t="s">
        <v>188</v>
      </c>
      <c r="F411" s="75">
        <v>6912.3</v>
      </c>
      <c r="G411" s="75">
        <v>34575.1</v>
      </c>
      <c r="H411" s="75" t="s">
        <v>189</v>
      </c>
      <c r="I411" s="75" t="s">
        <v>189</v>
      </c>
      <c r="J411" s="75">
        <v>41487.4</v>
      </c>
      <c r="K411" s="76">
        <v>0.82299999999999995</v>
      </c>
      <c r="L411" s="76">
        <v>5.6390000000000002</v>
      </c>
      <c r="M411" s="76" t="s">
        <v>189</v>
      </c>
      <c r="N411" s="76" t="s">
        <v>189</v>
      </c>
      <c r="O411" s="76">
        <v>6.4619999999999997</v>
      </c>
      <c r="P411" s="77">
        <v>65794.399999999994</v>
      </c>
      <c r="Q411" s="77">
        <v>336994.2</v>
      </c>
      <c r="R411" s="77" t="s">
        <v>189</v>
      </c>
      <c r="S411" s="77" t="s">
        <v>189</v>
      </c>
      <c r="T411" s="77">
        <v>402788.6</v>
      </c>
      <c r="U411" s="78">
        <v>0.9</v>
      </c>
      <c r="V411" s="78">
        <v>6.3</v>
      </c>
      <c r="W411" s="78" t="s">
        <v>189</v>
      </c>
      <c r="X411" s="78" t="s">
        <v>189</v>
      </c>
      <c r="Y411" s="78">
        <v>7.2</v>
      </c>
      <c r="Z411" s="75">
        <v>1568.5550000000001</v>
      </c>
      <c r="AA411" s="75">
        <v>4671.5230000000001</v>
      </c>
      <c r="AB411" s="75" t="s">
        <v>189</v>
      </c>
      <c r="AC411" s="75" t="s">
        <v>189</v>
      </c>
      <c r="AD411" s="75">
        <v>6240.0780000000004</v>
      </c>
      <c r="AE411" s="75">
        <v>191.78100000000001</v>
      </c>
      <c r="AF411" s="75">
        <v>889.10699999999997</v>
      </c>
      <c r="AG411" s="75" t="s">
        <v>189</v>
      </c>
      <c r="AH411" s="75" t="s">
        <v>189</v>
      </c>
      <c r="AI411" s="75">
        <v>1080.8879999999999</v>
      </c>
      <c r="AJ411" s="77">
        <v>1568.5550000000001</v>
      </c>
      <c r="AK411" s="77">
        <v>4671.5230000000001</v>
      </c>
      <c r="AL411" s="77" t="s">
        <v>189</v>
      </c>
      <c r="AM411" s="77" t="s">
        <v>189</v>
      </c>
      <c r="AN411" s="77">
        <v>6240.0780000000004</v>
      </c>
      <c r="AO411" s="77">
        <v>191.78100000000001</v>
      </c>
      <c r="AP411" s="77">
        <v>889.10699999999997</v>
      </c>
      <c r="AQ411" s="77" t="s">
        <v>189</v>
      </c>
      <c r="AR411" s="77" t="s">
        <v>189</v>
      </c>
      <c r="AS411" s="77">
        <v>1080.8879999999999</v>
      </c>
      <c r="AT411" s="79">
        <v>15</v>
      </c>
      <c r="AU411" s="79">
        <v>15</v>
      </c>
      <c r="AV411" s="79" t="s">
        <v>189</v>
      </c>
      <c r="AW411" s="79" t="s">
        <v>189</v>
      </c>
      <c r="AX411" s="74" t="s">
        <v>170</v>
      </c>
    </row>
    <row r="412" spans="1:54" hidden="1" x14ac:dyDescent="0.25">
      <c r="A412" s="72">
        <v>2017</v>
      </c>
      <c r="B412" s="73">
        <v>16206</v>
      </c>
      <c r="C412" s="74" t="s">
        <v>737</v>
      </c>
      <c r="D412" s="74" t="s">
        <v>203</v>
      </c>
      <c r="E412" s="74" t="s">
        <v>204</v>
      </c>
      <c r="F412" s="75">
        <v>124</v>
      </c>
      <c r="G412" s="75">
        <v>191.4</v>
      </c>
      <c r="H412" s="75">
        <v>28.6</v>
      </c>
      <c r="I412" s="75" t="s">
        <v>189</v>
      </c>
      <c r="J412" s="75">
        <v>344</v>
      </c>
      <c r="K412" s="76">
        <v>2.7E-2</v>
      </c>
      <c r="L412" s="76">
        <v>4.2999999999999997E-2</v>
      </c>
      <c r="M412" s="76">
        <v>6.0000000000000001E-3</v>
      </c>
      <c r="N412" s="76" t="s">
        <v>189</v>
      </c>
      <c r="O412" s="76">
        <v>7.5999999999999998E-2</v>
      </c>
      <c r="P412" s="77">
        <v>1676.1</v>
      </c>
      <c r="Q412" s="77">
        <v>2296.1999999999998</v>
      </c>
      <c r="R412" s="77">
        <v>343.1</v>
      </c>
      <c r="S412" s="77" t="s">
        <v>189</v>
      </c>
      <c r="T412" s="77">
        <v>4315.3999999999996</v>
      </c>
      <c r="U412" s="78">
        <v>2.7E-2</v>
      </c>
      <c r="V412" s="78">
        <v>4.2999999999999997E-2</v>
      </c>
      <c r="W412" s="78">
        <v>6.0000000000000001E-3</v>
      </c>
      <c r="X412" s="78" t="s">
        <v>189</v>
      </c>
      <c r="Y412" s="78">
        <v>7.5999999999999998E-2</v>
      </c>
      <c r="Z412" s="75">
        <v>13.87</v>
      </c>
      <c r="AA412" s="75">
        <v>8.3000000000000007</v>
      </c>
      <c r="AB412" s="75">
        <v>1.2</v>
      </c>
      <c r="AC412" s="75" t="s">
        <v>189</v>
      </c>
      <c r="AD412" s="75">
        <v>23.37</v>
      </c>
      <c r="AE412" s="75">
        <v>16.600000000000001</v>
      </c>
      <c r="AF412" s="75">
        <v>2.8</v>
      </c>
      <c r="AG412" s="75">
        <v>0.4</v>
      </c>
      <c r="AH412" s="75" t="s">
        <v>189</v>
      </c>
      <c r="AI412" s="75">
        <v>19.8</v>
      </c>
      <c r="AJ412" s="77">
        <v>13.87</v>
      </c>
      <c r="AK412" s="77">
        <v>8.3000000000000007</v>
      </c>
      <c r="AL412" s="77">
        <v>1.2</v>
      </c>
      <c r="AM412" s="77" t="s">
        <v>189</v>
      </c>
      <c r="AN412" s="77">
        <v>23.37</v>
      </c>
      <c r="AO412" s="77">
        <v>16.600000000000001</v>
      </c>
      <c r="AP412" s="77">
        <v>2.8</v>
      </c>
      <c r="AQ412" s="77">
        <v>0.4</v>
      </c>
      <c r="AR412" s="77" t="s">
        <v>189</v>
      </c>
      <c r="AS412" s="77">
        <v>19.8</v>
      </c>
      <c r="AT412" s="79">
        <v>13.52</v>
      </c>
      <c r="AU412" s="79">
        <v>12</v>
      </c>
      <c r="AV412" s="79">
        <v>12</v>
      </c>
      <c r="AW412" s="79" t="s">
        <v>189</v>
      </c>
      <c r="AX412" s="74" t="s">
        <v>170</v>
      </c>
    </row>
    <row r="413" spans="1:54" hidden="1" x14ac:dyDescent="0.25">
      <c r="A413" s="72">
        <v>2017</v>
      </c>
      <c r="B413" s="73">
        <v>16213</v>
      </c>
      <c r="C413" s="74" t="s">
        <v>738</v>
      </c>
      <c r="D413" s="74" t="s">
        <v>225</v>
      </c>
      <c r="E413" s="74" t="s">
        <v>213</v>
      </c>
      <c r="F413" s="75">
        <v>28.972000000000001</v>
      </c>
      <c r="G413" s="75" t="s">
        <v>189</v>
      </c>
      <c r="H413" s="75" t="s">
        <v>189</v>
      </c>
      <c r="I413" s="75" t="s">
        <v>189</v>
      </c>
      <c r="J413" s="75">
        <v>28.972000000000001</v>
      </c>
      <c r="K413" s="76">
        <v>2E-3</v>
      </c>
      <c r="L413" s="76" t="s">
        <v>189</v>
      </c>
      <c r="M413" s="76" t="s">
        <v>189</v>
      </c>
      <c r="N413" s="76" t="s">
        <v>189</v>
      </c>
      <c r="O413" s="76">
        <v>2E-3</v>
      </c>
      <c r="P413" s="77">
        <v>207.642</v>
      </c>
      <c r="Q413" s="77" t="s">
        <v>189</v>
      </c>
      <c r="R413" s="77" t="s">
        <v>189</v>
      </c>
      <c r="S413" s="77" t="s">
        <v>189</v>
      </c>
      <c r="T413" s="77">
        <v>207.642</v>
      </c>
      <c r="U413" s="78">
        <v>2E-3</v>
      </c>
      <c r="V413" s="78" t="s">
        <v>189</v>
      </c>
      <c r="W413" s="78" t="s">
        <v>189</v>
      </c>
      <c r="X413" s="78" t="s">
        <v>189</v>
      </c>
      <c r="Y413" s="78">
        <v>2E-3</v>
      </c>
      <c r="Z413" s="75">
        <v>24</v>
      </c>
      <c r="AA413" s="75" t="s">
        <v>189</v>
      </c>
      <c r="AB413" s="75" t="s">
        <v>189</v>
      </c>
      <c r="AC413" s="75" t="s">
        <v>189</v>
      </c>
      <c r="AD413" s="75">
        <v>24</v>
      </c>
      <c r="AE413" s="75">
        <v>8</v>
      </c>
      <c r="AF413" s="75" t="s">
        <v>189</v>
      </c>
      <c r="AG413" s="75" t="s">
        <v>189</v>
      </c>
      <c r="AH413" s="75" t="s">
        <v>189</v>
      </c>
      <c r="AI413" s="75">
        <v>8</v>
      </c>
      <c r="AJ413" s="77">
        <v>24</v>
      </c>
      <c r="AK413" s="77" t="s">
        <v>189</v>
      </c>
      <c r="AL413" s="77" t="s">
        <v>189</v>
      </c>
      <c r="AM413" s="77" t="s">
        <v>189</v>
      </c>
      <c r="AN413" s="77">
        <v>24</v>
      </c>
      <c r="AO413" s="77">
        <v>8</v>
      </c>
      <c r="AP413" s="77" t="s">
        <v>189</v>
      </c>
      <c r="AQ413" s="77" t="s">
        <v>189</v>
      </c>
      <c r="AR413" s="77" t="s">
        <v>189</v>
      </c>
      <c r="AS413" s="77">
        <v>8</v>
      </c>
      <c r="AT413" s="79">
        <v>7.2</v>
      </c>
      <c r="AU413" s="79" t="s">
        <v>189</v>
      </c>
      <c r="AV413" s="79" t="s">
        <v>189</v>
      </c>
      <c r="AW413" s="79" t="s">
        <v>189</v>
      </c>
      <c r="AX413" s="74" t="s">
        <v>170</v>
      </c>
    </row>
    <row r="414" spans="1:54" hidden="1" x14ac:dyDescent="0.25">
      <c r="A414" s="72">
        <v>2017</v>
      </c>
      <c r="B414" s="73">
        <v>16284</v>
      </c>
      <c r="C414" s="74" t="s">
        <v>739</v>
      </c>
      <c r="D414" s="74" t="s">
        <v>191</v>
      </c>
      <c r="E414" s="74" t="s">
        <v>192</v>
      </c>
      <c r="F414" s="75">
        <v>442</v>
      </c>
      <c r="G414" s="75">
        <v>809</v>
      </c>
      <c r="H414" s="75" t="s">
        <v>189</v>
      </c>
      <c r="I414" s="75" t="s">
        <v>189</v>
      </c>
      <c r="J414" s="75">
        <v>1251</v>
      </c>
      <c r="K414" s="76">
        <v>9.9</v>
      </c>
      <c r="L414" s="76">
        <v>9.1</v>
      </c>
      <c r="M414" s="76" t="s">
        <v>189</v>
      </c>
      <c r="N414" s="76" t="s">
        <v>189</v>
      </c>
      <c r="O414" s="76">
        <v>19</v>
      </c>
      <c r="P414" s="77">
        <v>5811</v>
      </c>
      <c r="Q414" s="77">
        <v>6376</v>
      </c>
      <c r="R414" s="77" t="s">
        <v>189</v>
      </c>
      <c r="S414" s="77" t="s">
        <v>189</v>
      </c>
      <c r="T414" s="77">
        <v>12187</v>
      </c>
      <c r="U414" s="78">
        <v>5.8</v>
      </c>
      <c r="V414" s="78">
        <v>6.3</v>
      </c>
      <c r="W414" s="78" t="s">
        <v>189</v>
      </c>
      <c r="X414" s="78" t="s">
        <v>189</v>
      </c>
      <c r="Y414" s="78">
        <v>12.1</v>
      </c>
      <c r="Z414" s="75">
        <v>42</v>
      </c>
      <c r="AA414" s="75">
        <v>34</v>
      </c>
      <c r="AB414" s="75" t="s">
        <v>189</v>
      </c>
      <c r="AC414" s="75" t="s">
        <v>189</v>
      </c>
      <c r="AD414" s="75">
        <v>76</v>
      </c>
      <c r="AE414" s="75">
        <v>0</v>
      </c>
      <c r="AF414" s="75">
        <v>0</v>
      </c>
      <c r="AG414" s="75" t="s">
        <v>189</v>
      </c>
      <c r="AH414" s="75" t="s">
        <v>189</v>
      </c>
      <c r="AI414" s="75">
        <v>0</v>
      </c>
      <c r="AJ414" s="77">
        <v>42</v>
      </c>
      <c r="AK414" s="77">
        <v>34</v>
      </c>
      <c r="AL414" s="77" t="s">
        <v>189</v>
      </c>
      <c r="AM414" s="77" t="s">
        <v>189</v>
      </c>
      <c r="AN414" s="77">
        <v>76</v>
      </c>
      <c r="AO414" s="77">
        <v>0</v>
      </c>
      <c r="AP414" s="77">
        <v>0</v>
      </c>
      <c r="AQ414" s="77" t="s">
        <v>189</v>
      </c>
      <c r="AR414" s="77" t="s">
        <v>189</v>
      </c>
      <c r="AS414" s="77">
        <v>0</v>
      </c>
      <c r="AT414" s="79">
        <v>12</v>
      </c>
      <c r="AU414" s="79">
        <v>10</v>
      </c>
      <c r="AV414" s="79" t="s">
        <v>189</v>
      </c>
      <c r="AW414" s="79" t="s">
        <v>189</v>
      </c>
      <c r="AX414" s="74" t="s">
        <v>170</v>
      </c>
    </row>
    <row r="415" spans="1:54" hidden="1" x14ac:dyDescent="0.25">
      <c r="A415" s="72">
        <v>2017</v>
      </c>
      <c r="B415" s="73">
        <v>16295</v>
      </c>
      <c r="C415" s="74" t="s">
        <v>740</v>
      </c>
      <c r="D415" s="74" t="s">
        <v>199</v>
      </c>
      <c r="E415" s="74" t="s">
        <v>599</v>
      </c>
      <c r="F415" s="75">
        <v>8517</v>
      </c>
      <c r="G415" s="75">
        <v>6334</v>
      </c>
      <c r="H415" s="75" t="s">
        <v>189</v>
      </c>
      <c r="I415" s="75" t="s">
        <v>189</v>
      </c>
      <c r="J415" s="75">
        <v>14851</v>
      </c>
      <c r="K415" s="76">
        <v>3.69</v>
      </c>
      <c r="L415" s="76">
        <v>0.68600000000000005</v>
      </c>
      <c r="M415" s="76" t="s">
        <v>189</v>
      </c>
      <c r="N415" s="76" t="s">
        <v>189</v>
      </c>
      <c r="O415" s="76">
        <v>4.3760000000000003</v>
      </c>
      <c r="P415" s="77">
        <v>47348</v>
      </c>
      <c r="Q415" s="77">
        <v>65047</v>
      </c>
      <c r="R415" s="77" t="s">
        <v>189</v>
      </c>
      <c r="S415" s="77" t="s">
        <v>189</v>
      </c>
      <c r="T415" s="77">
        <v>112395</v>
      </c>
      <c r="U415" s="78">
        <v>3.69</v>
      </c>
      <c r="V415" s="78">
        <v>0.68600000000000005</v>
      </c>
      <c r="W415" s="78" t="s">
        <v>189</v>
      </c>
      <c r="X415" s="78" t="s">
        <v>189</v>
      </c>
      <c r="Y415" s="78">
        <v>4.3760000000000003</v>
      </c>
      <c r="Z415" s="75">
        <v>1474</v>
      </c>
      <c r="AA415" s="75">
        <v>1309</v>
      </c>
      <c r="AB415" s="75" t="s">
        <v>189</v>
      </c>
      <c r="AC415" s="75" t="s">
        <v>189</v>
      </c>
      <c r="AD415" s="75">
        <v>2783</v>
      </c>
      <c r="AE415" s="75">
        <v>990.6</v>
      </c>
      <c r="AF415" s="75">
        <v>676.6</v>
      </c>
      <c r="AG415" s="75" t="s">
        <v>189</v>
      </c>
      <c r="AH415" s="75" t="s">
        <v>189</v>
      </c>
      <c r="AI415" s="75">
        <v>1667.2</v>
      </c>
      <c r="AJ415" s="77">
        <v>1474</v>
      </c>
      <c r="AK415" s="77">
        <v>1309</v>
      </c>
      <c r="AL415" s="77" t="s">
        <v>189</v>
      </c>
      <c r="AM415" s="77" t="s">
        <v>189</v>
      </c>
      <c r="AN415" s="77">
        <v>2783</v>
      </c>
      <c r="AO415" s="77">
        <v>990.6</v>
      </c>
      <c r="AP415" s="77">
        <v>676.6</v>
      </c>
      <c r="AQ415" s="77" t="s">
        <v>189</v>
      </c>
      <c r="AR415" s="77" t="s">
        <v>189</v>
      </c>
      <c r="AS415" s="77">
        <v>1667.2</v>
      </c>
      <c r="AT415" s="79">
        <v>4.7080000000000002</v>
      </c>
      <c r="AU415" s="79">
        <v>11.099</v>
      </c>
      <c r="AV415" s="79" t="s">
        <v>189</v>
      </c>
      <c r="AW415" s="79" t="s">
        <v>189</v>
      </c>
      <c r="AX415" s="74" t="s">
        <v>170</v>
      </c>
    </row>
    <row r="416" spans="1:54" hidden="1" x14ac:dyDescent="0.25">
      <c r="A416" s="72">
        <v>2017</v>
      </c>
      <c r="B416" s="73">
        <v>16534</v>
      </c>
      <c r="C416" s="74" t="s">
        <v>741</v>
      </c>
      <c r="D416" s="74" t="s">
        <v>199</v>
      </c>
      <c r="E416" s="74" t="s">
        <v>599</v>
      </c>
      <c r="F416" s="75">
        <v>110021</v>
      </c>
      <c r="G416" s="75">
        <v>100624</v>
      </c>
      <c r="H416" s="75">
        <v>0</v>
      </c>
      <c r="I416" s="75">
        <v>0</v>
      </c>
      <c r="J416" s="75">
        <v>210645</v>
      </c>
      <c r="K416" s="76">
        <v>21.1</v>
      </c>
      <c r="L416" s="76">
        <v>16.5</v>
      </c>
      <c r="M416" s="76">
        <v>0</v>
      </c>
      <c r="N416" s="76">
        <v>0</v>
      </c>
      <c r="O416" s="76">
        <v>37.6</v>
      </c>
      <c r="P416" s="77">
        <v>1293534</v>
      </c>
      <c r="Q416" s="77">
        <v>1210284</v>
      </c>
      <c r="R416" s="77">
        <v>0</v>
      </c>
      <c r="S416" s="77">
        <v>0</v>
      </c>
      <c r="T416" s="77">
        <v>2503818</v>
      </c>
      <c r="U416" s="78">
        <v>21.1</v>
      </c>
      <c r="V416" s="78">
        <v>16.5</v>
      </c>
      <c r="W416" s="78">
        <v>0</v>
      </c>
      <c r="X416" s="78">
        <v>0</v>
      </c>
      <c r="Y416" s="78">
        <v>37.6</v>
      </c>
      <c r="Z416" s="75">
        <v>7754.973</v>
      </c>
      <c r="AA416" s="75">
        <v>6668.23</v>
      </c>
      <c r="AB416" s="75" t="s">
        <v>189</v>
      </c>
      <c r="AC416" s="75" t="s">
        <v>189</v>
      </c>
      <c r="AD416" s="75">
        <v>14423.203</v>
      </c>
      <c r="AE416" s="75">
        <v>7102.7529999999997</v>
      </c>
      <c r="AF416" s="75">
        <v>7585.884</v>
      </c>
      <c r="AG416" s="75" t="s">
        <v>189</v>
      </c>
      <c r="AH416" s="75" t="s">
        <v>189</v>
      </c>
      <c r="AI416" s="75">
        <v>14688.637000000001</v>
      </c>
      <c r="AJ416" s="77">
        <v>7754.973</v>
      </c>
      <c r="AK416" s="77">
        <v>6668.23</v>
      </c>
      <c r="AL416" s="77" t="s">
        <v>189</v>
      </c>
      <c r="AM416" s="77" t="s">
        <v>189</v>
      </c>
      <c r="AN416" s="77">
        <v>14423.203</v>
      </c>
      <c r="AO416" s="77">
        <v>7102.7529999999997</v>
      </c>
      <c r="AP416" s="77">
        <v>7585.884</v>
      </c>
      <c r="AQ416" s="77" t="s">
        <v>189</v>
      </c>
      <c r="AR416" s="77" t="s">
        <v>189</v>
      </c>
      <c r="AS416" s="77">
        <v>14688.637000000001</v>
      </c>
      <c r="AT416" s="79">
        <v>8.82</v>
      </c>
      <c r="AU416" s="79">
        <v>13.03</v>
      </c>
      <c r="AV416" s="79">
        <v>0</v>
      </c>
      <c r="AW416" s="79">
        <v>0</v>
      </c>
      <c r="AX416" s="74" t="s">
        <v>170</v>
      </c>
    </row>
    <row r="417" spans="1:54" hidden="1" x14ac:dyDescent="0.25">
      <c r="A417" s="72">
        <v>2017</v>
      </c>
      <c r="B417" s="73">
        <v>16555</v>
      </c>
      <c r="C417" s="74" t="s">
        <v>742</v>
      </c>
      <c r="D417" s="74" t="s">
        <v>238</v>
      </c>
      <c r="E417" s="74" t="s">
        <v>239</v>
      </c>
      <c r="F417" s="75">
        <v>873</v>
      </c>
      <c r="G417" s="75">
        <v>1815</v>
      </c>
      <c r="H417" s="75" t="s">
        <v>189</v>
      </c>
      <c r="I417" s="75" t="s">
        <v>189</v>
      </c>
      <c r="J417" s="75">
        <v>2688</v>
      </c>
      <c r="K417" s="76" t="s">
        <v>189</v>
      </c>
      <c r="L417" s="76" t="s">
        <v>189</v>
      </c>
      <c r="M417" s="76" t="s">
        <v>189</v>
      </c>
      <c r="N417" s="76" t="s">
        <v>189</v>
      </c>
      <c r="O417" s="76" t="s">
        <v>189</v>
      </c>
      <c r="P417" s="77">
        <v>18020</v>
      </c>
      <c r="Q417" s="77">
        <v>21786</v>
      </c>
      <c r="R417" s="77" t="s">
        <v>189</v>
      </c>
      <c r="S417" s="77" t="s">
        <v>189</v>
      </c>
      <c r="T417" s="77">
        <v>39806</v>
      </c>
      <c r="U417" s="78" t="s">
        <v>189</v>
      </c>
      <c r="V417" s="78" t="s">
        <v>189</v>
      </c>
      <c r="W417" s="78" t="s">
        <v>189</v>
      </c>
      <c r="X417" s="78" t="s">
        <v>189</v>
      </c>
      <c r="Y417" s="78" t="s">
        <v>189</v>
      </c>
      <c r="Z417" s="75">
        <v>398</v>
      </c>
      <c r="AA417" s="75">
        <v>284</v>
      </c>
      <c r="AB417" s="75" t="s">
        <v>189</v>
      </c>
      <c r="AC417" s="75" t="s">
        <v>189</v>
      </c>
      <c r="AD417" s="75">
        <v>682</v>
      </c>
      <c r="AE417" s="75">
        <v>116</v>
      </c>
      <c r="AF417" s="75">
        <v>78</v>
      </c>
      <c r="AG417" s="75" t="s">
        <v>189</v>
      </c>
      <c r="AH417" s="75" t="s">
        <v>189</v>
      </c>
      <c r="AI417" s="75">
        <v>194</v>
      </c>
      <c r="AJ417" s="77">
        <v>398</v>
      </c>
      <c r="AK417" s="77">
        <v>284</v>
      </c>
      <c r="AL417" s="77" t="s">
        <v>189</v>
      </c>
      <c r="AM417" s="77" t="s">
        <v>189</v>
      </c>
      <c r="AN417" s="77">
        <v>682</v>
      </c>
      <c r="AO417" s="77">
        <v>116</v>
      </c>
      <c r="AP417" s="77">
        <v>78</v>
      </c>
      <c r="AQ417" s="77" t="s">
        <v>189</v>
      </c>
      <c r="AR417" s="77" t="s">
        <v>189</v>
      </c>
      <c r="AS417" s="77">
        <v>194</v>
      </c>
      <c r="AT417" s="79">
        <v>20.65</v>
      </c>
      <c r="AU417" s="79">
        <v>12</v>
      </c>
      <c r="AV417" s="79" t="s">
        <v>189</v>
      </c>
      <c r="AW417" s="79" t="s">
        <v>189</v>
      </c>
      <c r="AX417" s="74" t="s">
        <v>170</v>
      </c>
    </row>
    <row r="418" spans="1:54" hidden="1" x14ac:dyDescent="0.25">
      <c r="A418" s="72">
        <v>2017</v>
      </c>
      <c r="B418" s="73">
        <v>16572</v>
      </c>
      <c r="C418" s="74" t="s">
        <v>743</v>
      </c>
      <c r="D418" s="74" t="s">
        <v>216</v>
      </c>
      <c r="E418" s="74" t="s">
        <v>744</v>
      </c>
      <c r="F418" s="75">
        <v>439674</v>
      </c>
      <c r="G418" s="75">
        <v>168441.14300000001</v>
      </c>
      <c r="H418" s="75" t="s">
        <v>189</v>
      </c>
      <c r="I418" s="75" t="s">
        <v>189</v>
      </c>
      <c r="J418" s="75">
        <v>608115.14300000004</v>
      </c>
      <c r="K418" s="76">
        <v>111</v>
      </c>
      <c r="L418" s="76">
        <v>26.385000000000002</v>
      </c>
      <c r="M418" s="76" t="s">
        <v>189</v>
      </c>
      <c r="N418" s="76" t="s">
        <v>189</v>
      </c>
      <c r="O418" s="76">
        <v>137.38499999999999</v>
      </c>
      <c r="P418" s="77">
        <v>3151359</v>
      </c>
      <c r="Q418" s="77">
        <v>2665223.4840000002</v>
      </c>
      <c r="R418" s="77" t="s">
        <v>189</v>
      </c>
      <c r="S418" s="77" t="s">
        <v>189</v>
      </c>
      <c r="T418" s="77">
        <v>5816582.4840000002</v>
      </c>
      <c r="U418" s="78">
        <v>111</v>
      </c>
      <c r="V418" s="78">
        <v>26.385000000000002</v>
      </c>
      <c r="W418" s="78" t="s">
        <v>189</v>
      </c>
      <c r="X418" s="78" t="s">
        <v>189</v>
      </c>
      <c r="Y418" s="78">
        <v>137.38499999999999</v>
      </c>
      <c r="Z418" s="75">
        <v>14437</v>
      </c>
      <c r="AA418" s="75">
        <v>11148</v>
      </c>
      <c r="AB418" s="75" t="s">
        <v>189</v>
      </c>
      <c r="AC418" s="75" t="s">
        <v>189</v>
      </c>
      <c r="AD418" s="75">
        <v>25585</v>
      </c>
      <c r="AE418" s="75">
        <v>5966</v>
      </c>
      <c r="AF418" s="75">
        <v>5979</v>
      </c>
      <c r="AG418" s="75" t="s">
        <v>189</v>
      </c>
      <c r="AH418" s="75" t="s">
        <v>189</v>
      </c>
      <c r="AI418" s="75">
        <v>11945</v>
      </c>
      <c r="AJ418" s="77">
        <v>147437</v>
      </c>
      <c r="AK418" s="77">
        <v>11148</v>
      </c>
      <c r="AL418" s="77" t="s">
        <v>189</v>
      </c>
      <c r="AM418" s="77" t="s">
        <v>189</v>
      </c>
      <c r="AN418" s="77">
        <v>158585</v>
      </c>
      <c r="AO418" s="77">
        <v>5966</v>
      </c>
      <c r="AP418" s="77">
        <v>5979</v>
      </c>
      <c r="AQ418" s="77" t="s">
        <v>189</v>
      </c>
      <c r="AR418" s="77" t="s">
        <v>189</v>
      </c>
      <c r="AS418" s="77">
        <v>11945</v>
      </c>
      <c r="AT418" s="79">
        <v>7.1669999999999998</v>
      </c>
      <c r="AU418" s="79">
        <v>15.823</v>
      </c>
      <c r="AV418" s="79" t="s">
        <v>189</v>
      </c>
      <c r="AW418" s="79" t="s">
        <v>189</v>
      </c>
      <c r="AX418" s="74" t="s">
        <v>170</v>
      </c>
    </row>
    <row r="419" spans="1:54" hidden="1" x14ac:dyDescent="0.25">
      <c r="A419" s="72">
        <v>2017</v>
      </c>
      <c r="B419" s="73">
        <v>16603</v>
      </c>
      <c r="C419" s="74" t="s">
        <v>745</v>
      </c>
      <c r="D419" s="74" t="s">
        <v>339</v>
      </c>
      <c r="E419" s="74" t="s">
        <v>275</v>
      </c>
      <c r="F419" s="75">
        <v>33</v>
      </c>
      <c r="G419" s="75">
        <v>71</v>
      </c>
      <c r="H419" s="75" t="s">
        <v>189</v>
      </c>
      <c r="I419" s="75" t="s">
        <v>189</v>
      </c>
      <c r="J419" s="75">
        <v>104</v>
      </c>
      <c r="K419" s="76">
        <v>3.3</v>
      </c>
      <c r="L419" s="76">
        <v>7.1</v>
      </c>
      <c r="M419" s="76" t="s">
        <v>189</v>
      </c>
      <c r="N419" s="76" t="s">
        <v>189</v>
      </c>
      <c r="O419" s="76">
        <v>10.4</v>
      </c>
      <c r="P419" s="77">
        <v>330</v>
      </c>
      <c r="Q419" s="77">
        <v>1775</v>
      </c>
      <c r="R419" s="77" t="s">
        <v>189</v>
      </c>
      <c r="S419" s="77" t="s">
        <v>189</v>
      </c>
      <c r="T419" s="77">
        <v>2105</v>
      </c>
      <c r="U419" s="78">
        <v>0.3</v>
      </c>
      <c r="V419" s="78">
        <v>0.2</v>
      </c>
      <c r="W419" s="78" t="s">
        <v>189</v>
      </c>
      <c r="X419" s="78" t="s">
        <v>189</v>
      </c>
      <c r="Y419" s="78">
        <v>0.5</v>
      </c>
      <c r="Z419" s="75">
        <v>1.7</v>
      </c>
      <c r="AA419" s="75">
        <v>0.2</v>
      </c>
      <c r="AB419" s="75" t="s">
        <v>189</v>
      </c>
      <c r="AC419" s="75" t="s">
        <v>189</v>
      </c>
      <c r="AD419" s="75">
        <v>1.9</v>
      </c>
      <c r="AE419" s="75">
        <v>0</v>
      </c>
      <c r="AF419" s="75">
        <v>0</v>
      </c>
      <c r="AG419" s="75" t="s">
        <v>189</v>
      </c>
      <c r="AH419" s="75" t="s">
        <v>189</v>
      </c>
      <c r="AI419" s="75">
        <v>0</v>
      </c>
      <c r="AJ419" s="77">
        <v>1.7</v>
      </c>
      <c r="AK419" s="77">
        <v>0.2</v>
      </c>
      <c r="AL419" s="77" t="s">
        <v>189</v>
      </c>
      <c r="AM419" s="77" t="s">
        <v>189</v>
      </c>
      <c r="AN419" s="77">
        <v>1.9</v>
      </c>
      <c r="AO419" s="77">
        <v>0</v>
      </c>
      <c r="AP419" s="77">
        <v>0</v>
      </c>
      <c r="AQ419" s="77" t="s">
        <v>189</v>
      </c>
      <c r="AR419" s="77" t="s">
        <v>189</v>
      </c>
      <c r="AS419" s="77">
        <v>0</v>
      </c>
      <c r="AT419" s="79">
        <v>10</v>
      </c>
      <c r="AU419" s="79">
        <v>25</v>
      </c>
      <c r="AV419" s="79" t="s">
        <v>189</v>
      </c>
      <c r="AW419" s="79" t="s">
        <v>189</v>
      </c>
      <c r="AX419" s="74" t="s">
        <v>170</v>
      </c>
    </row>
    <row r="420" spans="1:54" hidden="1" x14ac:dyDescent="0.25">
      <c r="A420" s="72">
        <v>2017</v>
      </c>
      <c r="B420" s="73">
        <v>16604</v>
      </c>
      <c r="C420" s="74" t="s">
        <v>746</v>
      </c>
      <c r="D420" s="74" t="s">
        <v>230</v>
      </c>
      <c r="E420" s="74" t="s">
        <v>231</v>
      </c>
      <c r="F420" s="75">
        <v>62.17</v>
      </c>
      <c r="G420" s="75">
        <v>119</v>
      </c>
      <c r="H420" s="75">
        <v>0</v>
      </c>
      <c r="I420" s="75" t="s">
        <v>189</v>
      </c>
      <c r="J420" s="75">
        <v>181.17</v>
      </c>
      <c r="K420" s="76">
        <v>17.7</v>
      </c>
      <c r="L420" s="76">
        <v>18.5</v>
      </c>
      <c r="M420" s="76">
        <v>0</v>
      </c>
      <c r="N420" s="76" t="s">
        <v>189</v>
      </c>
      <c r="O420" s="76">
        <v>36.200000000000003</v>
      </c>
      <c r="P420" s="77">
        <v>1124.19</v>
      </c>
      <c r="Q420" s="77">
        <v>1695.61</v>
      </c>
      <c r="R420" s="77">
        <v>0</v>
      </c>
      <c r="S420" s="77" t="s">
        <v>189</v>
      </c>
      <c r="T420" s="77">
        <v>2819.8</v>
      </c>
      <c r="U420" s="78">
        <v>17.7</v>
      </c>
      <c r="V420" s="78">
        <v>18.5</v>
      </c>
      <c r="W420" s="78">
        <v>0</v>
      </c>
      <c r="X420" s="78" t="s">
        <v>189</v>
      </c>
      <c r="Y420" s="78">
        <v>36.200000000000003</v>
      </c>
      <c r="Z420" s="75">
        <v>17</v>
      </c>
      <c r="AA420" s="75">
        <v>19</v>
      </c>
      <c r="AB420" s="75">
        <v>0</v>
      </c>
      <c r="AC420" s="75" t="s">
        <v>189</v>
      </c>
      <c r="AD420" s="75">
        <v>36</v>
      </c>
      <c r="AE420" s="75">
        <v>0.4</v>
      </c>
      <c r="AF420" s="75">
        <v>0.6</v>
      </c>
      <c r="AG420" s="75">
        <v>0</v>
      </c>
      <c r="AH420" s="75" t="s">
        <v>189</v>
      </c>
      <c r="AI420" s="75">
        <v>1</v>
      </c>
      <c r="AJ420" s="77">
        <v>17</v>
      </c>
      <c r="AK420" s="77">
        <v>19</v>
      </c>
      <c r="AL420" s="77">
        <v>0</v>
      </c>
      <c r="AM420" s="77" t="s">
        <v>189</v>
      </c>
      <c r="AN420" s="77">
        <v>36</v>
      </c>
      <c r="AO420" s="77">
        <v>0.4</v>
      </c>
      <c r="AP420" s="77">
        <v>0.6</v>
      </c>
      <c r="AQ420" s="77">
        <v>0</v>
      </c>
      <c r="AR420" s="77" t="s">
        <v>189</v>
      </c>
      <c r="AS420" s="77">
        <v>1</v>
      </c>
      <c r="AT420" s="79">
        <v>18.100000000000001</v>
      </c>
      <c r="AU420" s="79">
        <v>14.2</v>
      </c>
      <c r="AV420" s="79" t="s">
        <v>189</v>
      </c>
      <c r="AW420" s="79" t="s">
        <v>189</v>
      </c>
      <c r="AX420" s="74" t="s">
        <v>170</v>
      </c>
    </row>
    <row r="421" spans="1:54" hidden="1" x14ac:dyDescent="0.25">
      <c r="A421" s="72">
        <v>2017</v>
      </c>
      <c r="B421" s="73">
        <v>16606</v>
      </c>
      <c r="C421" s="74" t="s">
        <v>747</v>
      </c>
      <c r="D421" s="74" t="s">
        <v>257</v>
      </c>
      <c r="E421" s="74" t="s">
        <v>257</v>
      </c>
      <c r="F421" s="75">
        <v>458</v>
      </c>
      <c r="G421" s="75" t="s">
        <v>189</v>
      </c>
      <c r="H421" s="75" t="s">
        <v>189</v>
      </c>
      <c r="I421" s="75" t="s">
        <v>189</v>
      </c>
      <c r="J421" s="75">
        <v>458</v>
      </c>
      <c r="K421" s="76" t="s">
        <v>189</v>
      </c>
      <c r="L421" s="76" t="s">
        <v>189</v>
      </c>
      <c r="M421" s="76" t="s">
        <v>189</v>
      </c>
      <c r="N421" s="76" t="s">
        <v>189</v>
      </c>
      <c r="O421" s="76" t="s">
        <v>189</v>
      </c>
      <c r="P421" s="77">
        <v>5496</v>
      </c>
      <c r="Q421" s="77" t="s">
        <v>189</v>
      </c>
      <c r="R421" s="77" t="s">
        <v>189</v>
      </c>
      <c r="S421" s="77" t="s">
        <v>189</v>
      </c>
      <c r="T421" s="77">
        <v>5496</v>
      </c>
      <c r="U421" s="78" t="s">
        <v>189</v>
      </c>
      <c r="V421" s="78" t="s">
        <v>189</v>
      </c>
      <c r="W421" s="78" t="s">
        <v>189</v>
      </c>
      <c r="X421" s="78" t="s">
        <v>189</v>
      </c>
      <c r="Y421" s="78" t="s">
        <v>189</v>
      </c>
      <c r="Z421" s="75">
        <v>12.75</v>
      </c>
      <c r="AA421" s="75" t="s">
        <v>189</v>
      </c>
      <c r="AB421" s="75" t="s">
        <v>189</v>
      </c>
      <c r="AC421" s="75" t="s">
        <v>189</v>
      </c>
      <c r="AD421" s="75">
        <v>12.75</v>
      </c>
      <c r="AE421" s="75">
        <v>10.095000000000001</v>
      </c>
      <c r="AF421" s="75" t="s">
        <v>189</v>
      </c>
      <c r="AG421" s="75" t="s">
        <v>189</v>
      </c>
      <c r="AH421" s="75" t="s">
        <v>189</v>
      </c>
      <c r="AI421" s="75">
        <v>10.095000000000001</v>
      </c>
      <c r="AJ421" s="77">
        <v>12.75</v>
      </c>
      <c r="AK421" s="77" t="s">
        <v>189</v>
      </c>
      <c r="AL421" s="77" t="s">
        <v>189</v>
      </c>
      <c r="AM421" s="77" t="s">
        <v>189</v>
      </c>
      <c r="AN421" s="77">
        <v>12.75</v>
      </c>
      <c r="AO421" s="77">
        <v>10.095000000000001</v>
      </c>
      <c r="AP421" s="77" t="s">
        <v>189</v>
      </c>
      <c r="AQ421" s="77" t="s">
        <v>189</v>
      </c>
      <c r="AR421" s="77" t="s">
        <v>189</v>
      </c>
      <c r="AS421" s="77">
        <v>10.095000000000001</v>
      </c>
      <c r="AT421" s="79">
        <v>22.8</v>
      </c>
      <c r="AU421" s="79" t="s">
        <v>189</v>
      </c>
      <c r="AV421" s="79" t="s">
        <v>189</v>
      </c>
      <c r="AW421" s="79" t="s">
        <v>189</v>
      </c>
      <c r="AX421" s="74" t="s">
        <v>170</v>
      </c>
    </row>
    <row r="422" spans="1:54" hidden="1" x14ac:dyDescent="0.25">
      <c r="A422" s="72">
        <v>2017</v>
      </c>
      <c r="B422" s="73">
        <v>16609</v>
      </c>
      <c r="C422" s="74" t="s">
        <v>748</v>
      </c>
      <c r="D422" s="74" t="s">
        <v>199</v>
      </c>
      <c r="E422" s="74" t="s">
        <v>200</v>
      </c>
      <c r="F422" s="75">
        <v>299973</v>
      </c>
      <c r="G422" s="75">
        <v>181330</v>
      </c>
      <c r="H422" s="75">
        <v>401</v>
      </c>
      <c r="I422" s="75">
        <v>0</v>
      </c>
      <c r="J422" s="75">
        <v>481704</v>
      </c>
      <c r="K422" s="76">
        <v>51.3</v>
      </c>
      <c r="L422" s="76">
        <v>35.9</v>
      </c>
      <c r="M422" s="76">
        <v>0</v>
      </c>
      <c r="N422" s="76">
        <v>0</v>
      </c>
      <c r="O422" s="76">
        <v>87.2</v>
      </c>
      <c r="P422" s="77">
        <v>3431994</v>
      </c>
      <c r="Q422" s="77">
        <v>2016263</v>
      </c>
      <c r="R422" s="77">
        <v>3492</v>
      </c>
      <c r="S422" s="77">
        <v>0</v>
      </c>
      <c r="T422" s="77">
        <v>5451749</v>
      </c>
      <c r="U422" s="78">
        <v>30.3</v>
      </c>
      <c r="V422" s="78">
        <v>21.2</v>
      </c>
      <c r="W422" s="78">
        <v>0</v>
      </c>
      <c r="X422" s="78">
        <v>0</v>
      </c>
      <c r="Y422" s="78">
        <v>51.5</v>
      </c>
      <c r="Z422" s="75">
        <v>33192</v>
      </c>
      <c r="AA422" s="75">
        <v>8933</v>
      </c>
      <c r="AB422" s="75">
        <v>162</v>
      </c>
      <c r="AC422" s="75">
        <v>0</v>
      </c>
      <c r="AD422" s="75">
        <v>42287</v>
      </c>
      <c r="AE422" s="75">
        <v>38116</v>
      </c>
      <c r="AF422" s="75">
        <v>10096</v>
      </c>
      <c r="AG422" s="75">
        <v>183</v>
      </c>
      <c r="AH422" s="75">
        <v>0</v>
      </c>
      <c r="AI422" s="75">
        <v>48395</v>
      </c>
      <c r="AJ422" s="77">
        <v>33192</v>
      </c>
      <c r="AK422" s="77">
        <v>8933</v>
      </c>
      <c r="AL422" s="77">
        <v>162</v>
      </c>
      <c r="AM422" s="77">
        <v>0</v>
      </c>
      <c r="AN422" s="77">
        <v>42287</v>
      </c>
      <c r="AO422" s="77">
        <v>38116</v>
      </c>
      <c r="AP422" s="77">
        <v>10096</v>
      </c>
      <c r="AQ422" s="77">
        <v>183</v>
      </c>
      <c r="AR422" s="77">
        <v>0</v>
      </c>
      <c r="AS422" s="77">
        <v>48395</v>
      </c>
      <c r="AT422" s="79">
        <v>11.4</v>
      </c>
      <c r="AU422" s="79">
        <v>11.1</v>
      </c>
      <c r="AV422" s="79">
        <v>8.6999999999999993</v>
      </c>
      <c r="AW422" s="79">
        <v>0</v>
      </c>
      <c r="AX422" s="74" t="s">
        <v>170</v>
      </c>
    </row>
    <row r="423" spans="1:54" hidden="1" x14ac:dyDescent="0.25">
      <c r="A423" s="72">
        <v>2017</v>
      </c>
      <c r="B423" s="73">
        <v>16612</v>
      </c>
      <c r="C423" s="74" t="s">
        <v>749</v>
      </c>
      <c r="D423" s="74" t="s">
        <v>199</v>
      </c>
      <c r="E423" s="74" t="s">
        <v>200</v>
      </c>
      <c r="F423" s="75" t="s">
        <v>189</v>
      </c>
      <c r="G423" s="75">
        <v>1984</v>
      </c>
      <c r="H423" s="75" t="s">
        <v>189</v>
      </c>
      <c r="I423" s="75" t="s">
        <v>189</v>
      </c>
      <c r="J423" s="75">
        <v>1984</v>
      </c>
      <c r="K423" s="76" t="s">
        <v>189</v>
      </c>
      <c r="L423" s="76">
        <v>0.2</v>
      </c>
      <c r="M423" s="76" t="s">
        <v>189</v>
      </c>
      <c r="N423" s="76" t="s">
        <v>189</v>
      </c>
      <c r="O423" s="76">
        <v>0.2</v>
      </c>
      <c r="P423" s="77" t="s">
        <v>189</v>
      </c>
      <c r="Q423" s="77">
        <v>29767</v>
      </c>
      <c r="R423" s="77" t="s">
        <v>189</v>
      </c>
      <c r="S423" s="77" t="s">
        <v>189</v>
      </c>
      <c r="T423" s="77">
        <v>29767</v>
      </c>
      <c r="U423" s="78" t="s">
        <v>189</v>
      </c>
      <c r="V423" s="78">
        <v>0.2</v>
      </c>
      <c r="W423" s="78" t="s">
        <v>189</v>
      </c>
      <c r="X423" s="78" t="s">
        <v>189</v>
      </c>
      <c r="Y423" s="78">
        <v>0.2</v>
      </c>
      <c r="Z423" s="75" t="s">
        <v>189</v>
      </c>
      <c r="AA423" s="75">
        <v>2047.3</v>
      </c>
      <c r="AB423" s="75" t="s">
        <v>189</v>
      </c>
      <c r="AC423" s="75" t="s">
        <v>189</v>
      </c>
      <c r="AD423" s="75">
        <v>2047.3</v>
      </c>
      <c r="AE423" s="75" t="s">
        <v>189</v>
      </c>
      <c r="AF423" s="75">
        <v>1002.3</v>
      </c>
      <c r="AG423" s="75" t="s">
        <v>189</v>
      </c>
      <c r="AH423" s="75" t="s">
        <v>189</v>
      </c>
      <c r="AI423" s="75">
        <v>1002.3</v>
      </c>
      <c r="AJ423" s="77" t="s">
        <v>189</v>
      </c>
      <c r="AK423" s="77">
        <v>2047.3</v>
      </c>
      <c r="AL423" s="77" t="s">
        <v>189</v>
      </c>
      <c r="AM423" s="77" t="s">
        <v>189</v>
      </c>
      <c r="AN423" s="77">
        <v>2047.3</v>
      </c>
      <c r="AO423" s="77" t="s">
        <v>189</v>
      </c>
      <c r="AP423" s="77">
        <v>1002.3</v>
      </c>
      <c r="AQ423" s="77" t="s">
        <v>189</v>
      </c>
      <c r="AR423" s="77" t="s">
        <v>189</v>
      </c>
      <c r="AS423" s="77">
        <v>1002.3</v>
      </c>
      <c r="AT423" s="79" t="s">
        <v>189</v>
      </c>
      <c r="AU423" s="79">
        <v>15</v>
      </c>
      <c r="AV423" s="79" t="s">
        <v>189</v>
      </c>
      <c r="AW423" s="79" t="s">
        <v>189</v>
      </c>
      <c r="AX423" s="74" t="s">
        <v>170</v>
      </c>
    </row>
    <row r="424" spans="1:54" hidden="1" x14ac:dyDescent="0.25">
      <c r="A424" s="72">
        <v>2017</v>
      </c>
      <c r="B424" s="73">
        <v>16622</v>
      </c>
      <c r="C424" s="74" t="s">
        <v>750</v>
      </c>
      <c r="D424" s="74" t="s">
        <v>339</v>
      </c>
      <c r="E424" s="74" t="s">
        <v>275</v>
      </c>
      <c r="F424" s="75">
        <v>317</v>
      </c>
      <c r="G424" s="75">
        <v>963</v>
      </c>
      <c r="H424" s="75" t="s">
        <v>189</v>
      </c>
      <c r="I424" s="75" t="s">
        <v>189</v>
      </c>
      <c r="J424" s="75">
        <v>1280</v>
      </c>
      <c r="K424" s="76" t="s">
        <v>189</v>
      </c>
      <c r="L424" s="76" t="s">
        <v>189</v>
      </c>
      <c r="M424" s="76" t="s">
        <v>189</v>
      </c>
      <c r="N424" s="76" t="s">
        <v>189</v>
      </c>
      <c r="O424" s="76" t="s">
        <v>189</v>
      </c>
      <c r="P424" s="77">
        <v>3200</v>
      </c>
      <c r="Q424" s="77">
        <v>19260</v>
      </c>
      <c r="R424" s="77" t="s">
        <v>189</v>
      </c>
      <c r="S424" s="77" t="s">
        <v>189</v>
      </c>
      <c r="T424" s="77">
        <v>22460</v>
      </c>
      <c r="U424" s="78" t="s">
        <v>189</v>
      </c>
      <c r="V424" s="78" t="s">
        <v>189</v>
      </c>
      <c r="W424" s="78" t="s">
        <v>189</v>
      </c>
      <c r="X424" s="78" t="s">
        <v>189</v>
      </c>
      <c r="Y424" s="78" t="s">
        <v>189</v>
      </c>
      <c r="Z424" s="75">
        <v>16</v>
      </c>
      <c r="AA424" s="75">
        <v>0.6</v>
      </c>
      <c r="AB424" s="75" t="s">
        <v>189</v>
      </c>
      <c r="AC424" s="75" t="s">
        <v>189</v>
      </c>
      <c r="AD424" s="75">
        <v>16.600000000000001</v>
      </c>
      <c r="AE424" s="75" t="s">
        <v>189</v>
      </c>
      <c r="AF424" s="75" t="s">
        <v>189</v>
      </c>
      <c r="AG424" s="75" t="s">
        <v>189</v>
      </c>
      <c r="AH424" s="75" t="s">
        <v>189</v>
      </c>
      <c r="AI424" s="75" t="s">
        <v>189</v>
      </c>
      <c r="AJ424" s="77">
        <v>16</v>
      </c>
      <c r="AK424" s="77">
        <v>0.6</v>
      </c>
      <c r="AL424" s="77" t="s">
        <v>189</v>
      </c>
      <c r="AM424" s="77" t="s">
        <v>189</v>
      </c>
      <c r="AN424" s="77">
        <v>16.600000000000001</v>
      </c>
      <c r="AO424" s="77" t="s">
        <v>189</v>
      </c>
      <c r="AP424" s="77" t="s">
        <v>189</v>
      </c>
      <c r="AQ424" s="77" t="s">
        <v>189</v>
      </c>
      <c r="AR424" s="77" t="s">
        <v>189</v>
      </c>
      <c r="AS424" s="77" t="s">
        <v>189</v>
      </c>
      <c r="AT424" s="79">
        <v>14</v>
      </c>
      <c r="AU424" s="79">
        <v>20</v>
      </c>
      <c r="AV424" s="79" t="s">
        <v>189</v>
      </c>
      <c r="AW424" s="79" t="s">
        <v>189</v>
      </c>
      <c r="AX424" s="74" t="s">
        <v>170</v>
      </c>
    </row>
    <row r="425" spans="1:54" hidden="1" x14ac:dyDescent="0.25">
      <c r="A425" s="72">
        <v>2017</v>
      </c>
      <c r="B425" s="73">
        <v>16628</v>
      </c>
      <c r="C425" s="74" t="s">
        <v>751</v>
      </c>
      <c r="D425" s="74" t="s">
        <v>203</v>
      </c>
      <c r="E425" s="74" t="s">
        <v>204</v>
      </c>
      <c r="F425" s="75">
        <v>59.5</v>
      </c>
      <c r="G425" s="75">
        <v>82.6</v>
      </c>
      <c r="H425" s="75">
        <v>468.3</v>
      </c>
      <c r="I425" s="75">
        <v>0</v>
      </c>
      <c r="J425" s="75">
        <v>610.4</v>
      </c>
      <c r="K425" s="76">
        <v>1.0999999999999999E-2</v>
      </c>
      <c r="L425" s="76">
        <v>1.7999999999999999E-2</v>
      </c>
      <c r="M425" s="76">
        <v>0.10199999999999999</v>
      </c>
      <c r="N425" s="76">
        <v>0</v>
      </c>
      <c r="O425" s="76">
        <v>0.13100000000000001</v>
      </c>
      <c r="P425" s="77">
        <v>850.2</v>
      </c>
      <c r="Q425" s="77">
        <v>1409.1</v>
      </c>
      <c r="R425" s="77">
        <v>7984.9</v>
      </c>
      <c r="S425" s="77">
        <v>0</v>
      </c>
      <c r="T425" s="77">
        <v>10244.200000000001</v>
      </c>
      <c r="U425" s="78">
        <v>1.0999999999999999E-2</v>
      </c>
      <c r="V425" s="78">
        <v>1.7999999999999999E-2</v>
      </c>
      <c r="W425" s="78">
        <v>0.10199999999999999</v>
      </c>
      <c r="X425" s="78">
        <v>0</v>
      </c>
      <c r="Y425" s="78">
        <v>0.13100000000000001</v>
      </c>
      <c r="Z425" s="75">
        <v>6.5</v>
      </c>
      <c r="AA425" s="75">
        <v>4.3</v>
      </c>
      <c r="AB425" s="75">
        <v>24.2</v>
      </c>
      <c r="AC425" s="75">
        <v>0</v>
      </c>
      <c r="AD425" s="75">
        <v>35</v>
      </c>
      <c r="AE425" s="75">
        <v>2.1</v>
      </c>
      <c r="AF425" s="75">
        <v>1.4</v>
      </c>
      <c r="AG425" s="75">
        <v>8</v>
      </c>
      <c r="AH425" s="75">
        <v>0</v>
      </c>
      <c r="AI425" s="75">
        <v>11.5</v>
      </c>
      <c r="AJ425" s="77">
        <v>6.5</v>
      </c>
      <c r="AK425" s="77">
        <v>4.3</v>
      </c>
      <c r="AL425" s="77">
        <v>24.2</v>
      </c>
      <c r="AM425" s="77">
        <v>0</v>
      </c>
      <c r="AN425" s="77">
        <v>35</v>
      </c>
      <c r="AO425" s="77">
        <v>2.1</v>
      </c>
      <c r="AP425" s="77">
        <v>1.4</v>
      </c>
      <c r="AQ425" s="77">
        <v>8</v>
      </c>
      <c r="AR425" s="77">
        <v>0</v>
      </c>
      <c r="AS425" s="77">
        <v>11.5</v>
      </c>
      <c r="AT425" s="79">
        <v>14.3</v>
      </c>
      <c r="AU425" s="79">
        <v>17.100000000000001</v>
      </c>
      <c r="AV425" s="79">
        <v>17.100000000000001</v>
      </c>
      <c r="AW425" s="79">
        <v>0</v>
      </c>
      <c r="AX425" s="74" t="s">
        <v>752</v>
      </c>
    </row>
    <row r="426" spans="1:54" hidden="1" x14ac:dyDescent="0.25">
      <c r="A426" s="72">
        <v>2017</v>
      </c>
      <c r="B426" s="73">
        <v>16655</v>
      </c>
      <c r="C426" s="74" t="s">
        <v>753</v>
      </c>
      <c r="D426" s="74" t="s">
        <v>199</v>
      </c>
      <c r="E426" s="74" t="s">
        <v>200</v>
      </c>
      <c r="F426" s="75">
        <v>24</v>
      </c>
      <c r="G426" s="75">
        <v>20471</v>
      </c>
      <c r="H426" s="75" t="s">
        <v>189</v>
      </c>
      <c r="I426" s="75" t="s">
        <v>189</v>
      </c>
      <c r="J426" s="75">
        <v>20495</v>
      </c>
      <c r="K426" s="76">
        <v>0</v>
      </c>
      <c r="L426" s="76">
        <v>1.7</v>
      </c>
      <c r="M426" s="76" t="s">
        <v>189</v>
      </c>
      <c r="N426" s="76" t="s">
        <v>189</v>
      </c>
      <c r="O426" s="76">
        <v>1.7</v>
      </c>
      <c r="P426" s="77">
        <v>309</v>
      </c>
      <c r="Q426" s="77">
        <v>308550</v>
      </c>
      <c r="R426" s="77" t="s">
        <v>189</v>
      </c>
      <c r="S426" s="77" t="s">
        <v>189</v>
      </c>
      <c r="T426" s="77">
        <v>308859</v>
      </c>
      <c r="U426" s="78">
        <v>0</v>
      </c>
      <c r="V426" s="78">
        <v>1.7</v>
      </c>
      <c r="W426" s="78" t="s">
        <v>189</v>
      </c>
      <c r="X426" s="78" t="s">
        <v>189</v>
      </c>
      <c r="Y426" s="78">
        <v>1.7</v>
      </c>
      <c r="Z426" s="75">
        <v>10.9</v>
      </c>
      <c r="AA426" s="75">
        <v>2295</v>
      </c>
      <c r="AB426" s="75" t="s">
        <v>189</v>
      </c>
      <c r="AC426" s="75" t="s">
        <v>189</v>
      </c>
      <c r="AD426" s="75">
        <v>2305.9</v>
      </c>
      <c r="AE426" s="75">
        <v>437</v>
      </c>
      <c r="AF426" s="75">
        <v>1869</v>
      </c>
      <c r="AG426" s="75" t="s">
        <v>189</v>
      </c>
      <c r="AH426" s="75" t="s">
        <v>189</v>
      </c>
      <c r="AI426" s="75">
        <v>2306</v>
      </c>
      <c r="AJ426" s="77">
        <v>10.9</v>
      </c>
      <c r="AK426" s="77">
        <v>2295</v>
      </c>
      <c r="AL426" s="77" t="s">
        <v>189</v>
      </c>
      <c r="AM426" s="77" t="s">
        <v>189</v>
      </c>
      <c r="AN426" s="77">
        <v>2305.9</v>
      </c>
      <c r="AO426" s="77">
        <v>437</v>
      </c>
      <c r="AP426" s="77">
        <v>1869</v>
      </c>
      <c r="AQ426" s="77" t="s">
        <v>189</v>
      </c>
      <c r="AR426" s="77" t="s">
        <v>189</v>
      </c>
      <c r="AS426" s="77">
        <v>2306</v>
      </c>
      <c r="AT426" s="79">
        <v>15</v>
      </c>
      <c r="AU426" s="79">
        <v>15</v>
      </c>
      <c r="AV426" s="79" t="s">
        <v>189</v>
      </c>
      <c r="AW426" s="79" t="s">
        <v>189</v>
      </c>
      <c r="AX426" s="74" t="s">
        <v>754</v>
      </c>
    </row>
    <row r="427" spans="1:54" x14ac:dyDescent="0.25">
      <c r="A427" s="72">
        <v>2017</v>
      </c>
      <c r="B427" s="73">
        <v>16674</v>
      </c>
      <c r="C427" s="74" t="s">
        <v>755</v>
      </c>
      <c r="D427" s="74" t="s">
        <v>207</v>
      </c>
      <c r="E427" s="74" t="s">
        <v>197</v>
      </c>
      <c r="F427" s="75">
        <v>33</v>
      </c>
      <c r="G427" s="75">
        <v>0</v>
      </c>
      <c r="H427" s="75">
        <v>0</v>
      </c>
      <c r="I427" s="75">
        <v>0</v>
      </c>
      <c r="J427" s="75">
        <v>33</v>
      </c>
      <c r="K427" s="76">
        <v>0.2</v>
      </c>
      <c r="L427" s="76">
        <v>0</v>
      </c>
      <c r="M427" s="76">
        <v>0</v>
      </c>
      <c r="N427" s="76">
        <v>0</v>
      </c>
      <c r="O427" s="76">
        <v>0.2</v>
      </c>
      <c r="P427" s="77">
        <v>989</v>
      </c>
      <c r="Q427" s="77">
        <v>0</v>
      </c>
      <c r="R427" s="77">
        <v>371</v>
      </c>
      <c r="S427" s="77">
        <v>0</v>
      </c>
      <c r="T427" s="77">
        <v>1360</v>
      </c>
      <c r="U427" s="78">
        <v>0.1</v>
      </c>
      <c r="V427" s="78">
        <v>0</v>
      </c>
      <c r="W427" s="78">
        <v>0</v>
      </c>
      <c r="X427" s="78">
        <v>0</v>
      </c>
      <c r="Y427" s="78">
        <v>0.1</v>
      </c>
      <c r="Z427" s="75">
        <v>3</v>
      </c>
      <c r="AA427" s="75">
        <v>0</v>
      </c>
      <c r="AB427" s="75">
        <v>0</v>
      </c>
      <c r="AC427" s="75">
        <v>0</v>
      </c>
      <c r="AD427" s="75">
        <v>3</v>
      </c>
      <c r="AE427" s="75">
        <v>5</v>
      </c>
      <c r="AF427" s="75">
        <v>0</v>
      </c>
      <c r="AG427" s="75">
        <v>0</v>
      </c>
      <c r="AH427" s="75">
        <v>0</v>
      </c>
      <c r="AI427" s="75">
        <v>5</v>
      </c>
      <c r="AJ427" s="77">
        <v>22</v>
      </c>
      <c r="AK427" s="77">
        <v>0</v>
      </c>
      <c r="AL427" s="77">
        <v>1</v>
      </c>
      <c r="AM427" s="77">
        <v>0</v>
      </c>
      <c r="AN427" s="77">
        <v>23</v>
      </c>
      <c r="AO427" s="77">
        <v>25</v>
      </c>
      <c r="AP427" s="77">
        <v>0</v>
      </c>
      <c r="AQ427" s="77">
        <v>1</v>
      </c>
      <c r="AR427" s="77">
        <v>0</v>
      </c>
      <c r="AS427" s="77">
        <v>26</v>
      </c>
      <c r="AT427" s="79">
        <v>10</v>
      </c>
      <c r="AU427" s="79">
        <v>0</v>
      </c>
      <c r="AV427" s="79">
        <v>0</v>
      </c>
      <c r="AW427" s="79">
        <v>0</v>
      </c>
      <c r="AX427" s="74" t="s">
        <v>170</v>
      </c>
      <c r="AZ427" s="80">
        <f t="shared" ref="AZ427:BB427" si="23">IFERROR(AO427/F427,"")</f>
        <v>0.75757575757575757</v>
      </c>
      <c r="BA427" s="80" t="str">
        <f t="shared" si="23"/>
        <v/>
      </c>
      <c r="BB427" s="80" t="str">
        <f t="shared" si="23"/>
        <v/>
      </c>
    </row>
    <row r="428" spans="1:54" hidden="1" x14ac:dyDescent="0.25">
      <c r="A428" s="72">
        <v>2017</v>
      </c>
      <c r="B428" s="73">
        <v>16679</v>
      </c>
      <c r="C428" s="74" t="s">
        <v>756</v>
      </c>
      <c r="D428" s="74" t="s">
        <v>191</v>
      </c>
      <c r="E428" s="74" t="s">
        <v>192</v>
      </c>
      <c r="F428" s="75">
        <v>86</v>
      </c>
      <c r="G428" s="75">
        <v>131.9</v>
      </c>
      <c r="H428" s="75">
        <v>339</v>
      </c>
      <c r="I428" s="75">
        <v>0</v>
      </c>
      <c r="J428" s="75">
        <v>556.9</v>
      </c>
      <c r="K428" s="76">
        <v>1.6E-2</v>
      </c>
      <c r="L428" s="76">
        <v>2.9000000000000001E-2</v>
      </c>
      <c r="M428" s="76">
        <v>7.4999999999999997E-2</v>
      </c>
      <c r="N428" s="76">
        <v>0</v>
      </c>
      <c r="O428" s="76">
        <v>0.12</v>
      </c>
      <c r="P428" s="77">
        <v>1289.2</v>
      </c>
      <c r="Q428" s="77">
        <v>1610.9</v>
      </c>
      <c r="R428" s="77">
        <v>4142.3999999999996</v>
      </c>
      <c r="S428" s="77">
        <v>0</v>
      </c>
      <c r="T428" s="77">
        <v>7042.5</v>
      </c>
      <c r="U428" s="78">
        <v>1.6E-2</v>
      </c>
      <c r="V428" s="78">
        <v>2.9000000000000001E-2</v>
      </c>
      <c r="W428" s="78">
        <v>7.4999999999999997E-2</v>
      </c>
      <c r="X428" s="78">
        <v>0</v>
      </c>
      <c r="Y428" s="78">
        <v>0.12</v>
      </c>
      <c r="Z428" s="75">
        <v>9.5</v>
      </c>
      <c r="AA428" s="75">
        <v>9.6</v>
      </c>
      <c r="AB428" s="75">
        <v>24.8</v>
      </c>
      <c r="AC428" s="75">
        <v>0</v>
      </c>
      <c r="AD428" s="75">
        <v>43.9</v>
      </c>
      <c r="AE428" s="75">
        <v>3.1</v>
      </c>
      <c r="AF428" s="75">
        <v>3.2</v>
      </c>
      <c r="AG428" s="75">
        <v>8.1999999999999993</v>
      </c>
      <c r="AH428" s="75">
        <v>0</v>
      </c>
      <c r="AI428" s="75">
        <v>14.5</v>
      </c>
      <c r="AJ428" s="77">
        <v>9.5</v>
      </c>
      <c r="AK428" s="77">
        <v>9.6</v>
      </c>
      <c r="AL428" s="77">
        <v>24.8</v>
      </c>
      <c r="AM428" s="77">
        <v>0</v>
      </c>
      <c r="AN428" s="77">
        <v>43.9</v>
      </c>
      <c r="AO428" s="77">
        <v>3.1</v>
      </c>
      <c r="AP428" s="77">
        <v>3.2</v>
      </c>
      <c r="AQ428" s="77">
        <v>8.1999999999999993</v>
      </c>
      <c r="AR428" s="77">
        <v>0</v>
      </c>
      <c r="AS428" s="77">
        <v>14.5</v>
      </c>
      <c r="AT428" s="79">
        <v>15</v>
      </c>
      <c r="AU428" s="79">
        <v>12.2</v>
      </c>
      <c r="AV428" s="79">
        <v>12.2</v>
      </c>
      <c r="AW428" s="79">
        <v>0</v>
      </c>
      <c r="AX428" s="74" t="s">
        <v>170</v>
      </c>
    </row>
    <row r="429" spans="1:54" hidden="1" x14ac:dyDescent="0.25">
      <c r="A429" s="72">
        <v>2017</v>
      </c>
      <c r="B429" s="73">
        <v>16740</v>
      </c>
      <c r="C429" s="74" t="s">
        <v>757</v>
      </c>
      <c r="D429" s="74" t="s">
        <v>242</v>
      </c>
      <c r="E429" s="74" t="s">
        <v>192</v>
      </c>
      <c r="F429" s="75">
        <v>1963</v>
      </c>
      <c r="G429" s="75">
        <v>0</v>
      </c>
      <c r="H429" s="75">
        <v>589</v>
      </c>
      <c r="I429" s="75" t="s">
        <v>189</v>
      </c>
      <c r="J429" s="75">
        <v>2552</v>
      </c>
      <c r="K429" s="76">
        <v>0.2</v>
      </c>
      <c r="L429" s="76" t="s">
        <v>189</v>
      </c>
      <c r="M429" s="76">
        <v>0.1</v>
      </c>
      <c r="N429" s="76" t="s">
        <v>189</v>
      </c>
      <c r="O429" s="76">
        <v>0.3</v>
      </c>
      <c r="P429" s="77">
        <v>25460</v>
      </c>
      <c r="Q429" s="77" t="s">
        <v>189</v>
      </c>
      <c r="R429" s="77">
        <v>8219</v>
      </c>
      <c r="S429" s="77" t="s">
        <v>189</v>
      </c>
      <c r="T429" s="77">
        <v>33679</v>
      </c>
      <c r="U429" s="78">
        <v>0.2</v>
      </c>
      <c r="V429" s="78" t="s">
        <v>189</v>
      </c>
      <c r="W429" s="78">
        <v>0.1</v>
      </c>
      <c r="X429" s="78" t="s">
        <v>189</v>
      </c>
      <c r="Y429" s="78">
        <v>0.3</v>
      </c>
      <c r="Z429" s="75">
        <v>77</v>
      </c>
      <c r="AA429" s="75" t="s">
        <v>189</v>
      </c>
      <c r="AB429" s="75">
        <v>21</v>
      </c>
      <c r="AC429" s="75" t="s">
        <v>189</v>
      </c>
      <c r="AD429" s="75">
        <v>98</v>
      </c>
      <c r="AE429" s="75">
        <v>9</v>
      </c>
      <c r="AF429" s="75" t="s">
        <v>189</v>
      </c>
      <c r="AG429" s="75" t="s">
        <v>189</v>
      </c>
      <c r="AH429" s="75" t="s">
        <v>189</v>
      </c>
      <c r="AI429" s="75">
        <v>9</v>
      </c>
      <c r="AJ429" s="77">
        <v>77</v>
      </c>
      <c r="AK429" s="77" t="s">
        <v>189</v>
      </c>
      <c r="AL429" s="77">
        <v>21</v>
      </c>
      <c r="AM429" s="77" t="s">
        <v>189</v>
      </c>
      <c r="AN429" s="77">
        <v>98</v>
      </c>
      <c r="AO429" s="77">
        <v>9</v>
      </c>
      <c r="AP429" s="77" t="s">
        <v>189</v>
      </c>
      <c r="AQ429" s="77" t="s">
        <v>189</v>
      </c>
      <c r="AR429" s="77" t="s">
        <v>189</v>
      </c>
      <c r="AS429" s="77">
        <v>9</v>
      </c>
      <c r="AT429" s="79">
        <v>12.97</v>
      </c>
      <c r="AU429" s="79" t="s">
        <v>189</v>
      </c>
      <c r="AV429" s="79">
        <v>13.954000000000001</v>
      </c>
      <c r="AW429" s="79" t="s">
        <v>189</v>
      </c>
      <c r="AX429" s="74" t="s">
        <v>170</v>
      </c>
    </row>
    <row r="430" spans="1:54" x14ac:dyDescent="0.25">
      <c r="A430" s="72">
        <v>2017</v>
      </c>
      <c r="B430" s="73">
        <v>16865</v>
      </c>
      <c r="C430" s="74" t="s">
        <v>758</v>
      </c>
      <c r="D430" s="74" t="s">
        <v>207</v>
      </c>
      <c r="E430" s="74" t="s">
        <v>197</v>
      </c>
      <c r="F430" s="75">
        <v>1334.17</v>
      </c>
      <c r="G430" s="75">
        <v>56.4</v>
      </c>
      <c r="H430" s="75">
        <v>0</v>
      </c>
      <c r="I430" s="75">
        <v>0</v>
      </c>
      <c r="J430" s="75">
        <v>1390.57</v>
      </c>
      <c r="K430" s="76">
        <v>1.1559999999999999</v>
      </c>
      <c r="L430" s="76">
        <v>0.20499999999999999</v>
      </c>
      <c r="M430" s="76">
        <v>0</v>
      </c>
      <c r="N430" s="76">
        <v>0</v>
      </c>
      <c r="O430" s="76">
        <v>1.361</v>
      </c>
      <c r="P430" s="77">
        <v>14535.746999999999</v>
      </c>
      <c r="Q430" s="77">
        <v>564</v>
      </c>
      <c r="R430" s="77">
        <v>0</v>
      </c>
      <c r="S430" s="77">
        <v>0</v>
      </c>
      <c r="T430" s="77">
        <v>15099.746999999999</v>
      </c>
      <c r="U430" s="78">
        <v>1.1559999999999999</v>
      </c>
      <c r="V430" s="78">
        <v>0.20499999999999999</v>
      </c>
      <c r="W430" s="78">
        <v>0</v>
      </c>
      <c r="X430" s="78">
        <v>0</v>
      </c>
      <c r="Y430" s="78">
        <v>1.361</v>
      </c>
      <c r="Z430" s="75">
        <v>344.42500000000001</v>
      </c>
      <c r="AA430" s="75">
        <v>2.5</v>
      </c>
      <c r="AB430" s="75">
        <v>22.506</v>
      </c>
      <c r="AC430" s="75">
        <v>0</v>
      </c>
      <c r="AD430" s="75">
        <v>369.43099999999998</v>
      </c>
      <c r="AE430" s="75">
        <v>165.989</v>
      </c>
      <c r="AF430" s="75">
        <v>0</v>
      </c>
      <c r="AG430" s="75">
        <v>0</v>
      </c>
      <c r="AH430" s="75">
        <v>0</v>
      </c>
      <c r="AI430" s="75">
        <v>165.989</v>
      </c>
      <c r="AJ430" s="77">
        <v>344.42500000000001</v>
      </c>
      <c r="AK430" s="77">
        <v>2.5</v>
      </c>
      <c r="AL430" s="77">
        <v>22.506</v>
      </c>
      <c r="AM430" s="77">
        <v>0</v>
      </c>
      <c r="AN430" s="77">
        <v>369.43099999999998</v>
      </c>
      <c r="AO430" s="77">
        <v>165.989</v>
      </c>
      <c r="AP430" s="77">
        <v>0</v>
      </c>
      <c r="AQ430" s="77">
        <v>0</v>
      </c>
      <c r="AR430" s="77">
        <v>0</v>
      </c>
      <c r="AS430" s="77">
        <v>165.989</v>
      </c>
      <c r="AT430" s="79">
        <v>12.98</v>
      </c>
      <c r="AU430" s="79">
        <v>10</v>
      </c>
      <c r="AV430" s="79">
        <v>10</v>
      </c>
      <c r="AW430" s="79" t="s">
        <v>189</v>
      </c>
      <c r="AX430" s="74" t="s">
        <v>170</v>
      </c>
      <c r="AZ430" s="80">
        <f t="shared" ref="AZ430:BB430" si="24">IFERROR(AO430/F430,"")</f>
        <v>0.12441368041553924</v>
      </c>
      <c r="BA430" s="80">
        <f t="shared" si="24"/>
        <v>0</v>
      </c>
      <c r="BB430" s="80" t="str">
        <f t="shared" si="24"/>
        <v/>
      </c>
    </row>
    <row r="431" spans="1:54" hidden="1" x14ac:dyDescent="0.25">
      <c r="A431" s="72">
        <v>2017</v>
      </c>
      <c r="B431" s="73">
        <v>16868</v>
      </c>
      <c r="C431" s="74" t="s">
        <v>759</v>
      </c>
      <c r="D431" s="74" t="s">
        <v>253</v>
      </c>
      <c r="E431" s="74" t="s">
        <v>760</v>
      </c>
      <c r="F431" s="75">
        <v>54833</v>
      </c>
      <c r="G431" s="75">
        <v>49049</v>
      </c>
      <c r="H431" s="75">
        <v>32750</v>
      </c>
      <c r="I431" s="75" t="s">
        <v>189</v>
      </c>
      <c r="J431" s="75">
        <v>136632</v>
      </c>
      <c r="K431" s="76">
        <v>0</v>
      </c>
      <c r="L431" s="76">
        <v>0</v>
      </c>
      <c r="M431" s="76">
        <v>0</v>
      </c>
      <c r="N431" s="76" t="s">
        <v>189</v>
      </c>
      <c r="O431" s="76">
        <v>0</v>
      </c>
      <c r="P431" s="77">
        <v>423517</v>
      </c>
      <c r="Q431" s="77">
        <v>589896</v>
      </c>
      <c r="R431" s="77">
        <v>364486</v>
      </c>
      <c r="S431" s="77" t="s">
        <v>189</v>
      </c>
      <c r="T431" s="77">
        <v>1377899</v>
      </c>
      <c r="U431" s="78">
        <v>0</v>
      </c>
      <c r="V431" s="78">
        <v>0</v>
      </c>
      <c r="W431" s="78">
        <v>0</v>
      </c>
      <c r="X431" s="78" t="s">
        <v>189</v>
      </c>
      <c r="Y431" s="78">
        <v>0</v>
      </c>
      <c r="Z431" s="75">
        <v>9713</v>
      </c>
      <c r="AA431" s="75">
        <v>12217</v>
      </c>
      <c r="AB431" s="75">
        <v>3575</v>
      </c>
      <c r="AC431" s="75" t="s">
        <v>189</v>
      </c>
      <c r="AD431" s="75">
        <v>25505</v>
      </c>
      <c r="AE431" s="75">
        <v>5320</v>
      </c>
      <c r="AF431" s="75">
        <v>11703</v>
      </c>
      <c r="AG431" s="75">
        <v>2485</v>
      </c>
      <c r="AH431" s="75" t="s">
        <v>189</v>
      </c>
      <c r="AI431" s="75">
        <v>19508</v>
      </c>
      <c r="AJ431" s="77">
        <v>9713</v>
      </c>
      <c r="AK431" s="77">
        <v>12217</v>
      </c>
      <c r="AL431" s="77">
        <v>3575</v>
      </c>
      <c r="AM431" s="77" t="s">
        <v>189</v>
      </c>
      <c r="AN431" s="77">
        <v>25505</v>
      </c>
      <c r="AO431" s="77">
        <v>5320</v>
      </c>
      <c r="AP431" s="77">
        <v>11703</v>
      </c>
      <c r="AQ431" s="77">
        <v>2485</v>
      </c>
      <c r="AR431" s="77" t="s">
        <v>189</v>
      </c>
      <c r="AS431" s="77">
        <v>19508</v>
      </c>
      <c r="AT431" s="79">
        <v>7.7240000000000002</v>
      </c>
      <c r="AU431" s="79">
        <v>12.026999999999999</v>
      </c>
      <c r="AV431" s="79">
        <v>11.129</v>
      </c>
      <c r="AW431" s="79" t="s">
        <v>189</v>
      </c>
      <c r="AX431" s="74" t="s">
        <v>170</v>
      </c>
    </row>
    <row r="432" spans="1:54" hidden="1" x14ac:dyDescent="0.25">
      <c r="A432" s="72">
        <v>2017</v>
      </c>
      <c r="B432" s="73">
        <v>16920</v>
      </c>
      <c r="C432" s="74" t="s">
        <v>761</v>
      </c>
      <c r="D432" s="74" t="s">
        <v>360</v>
      </c>
      <c r="E432" s="74" t="s">
        <v>204</v>
      </c>
      <c r="F432" s="75">
        <v>80</v>
      </c>
      <c r="G432" s="75" t="s">
        <v>189</v>
      </c>
      <c r="H432" s="75" t="s">
        <v>189</v>
      </c>
      <c r="I432" s="75" t="s">
        <v>189</v>
      </c>
      <c r="J432" s="75">
        <v>80</v>
      </c>
      <c r="K432" s="76">
        <v>0.2</v>
      </c>
      <c r="L432" s="76" t="s">
        <v>189</v>
      </c>
      <c r="M432" s="76" t="s">
        <v>189</v>
      </c>
      <c r="N432" s="76" t="s">
        <v>189</v>
      </c>
      <c r="O432" s="76">
        <v>0.2</v>
      </c>
      <c r="P432" s="77">
        <v>1829</v>
      </c>
      <c r="Q432" s="77" t="s">
        <v>189</v>
      </c>
      <c r="R432" s="77" t="s">
        <v>189</v>
      </c>
      <c r="S432" s="77" t="s">
        <v>189</v>
      </c>
      <c r="T432" s="77">
        <v>1829</v>
      </c>
      <c r="U432" s="78">
        <v>2.9</v>
      </c>
      <c r="V432" s="78" t="s">
        <v>189</v>
      </c>
      <c r="W432" s="78" t="s">
        <v>189</v>
      </c>
      <c r="X432" s="78" t="s">
        <v>189</v>
      </c>
      <c r="Y432" s="78">
        <v>2.9</v>
      </c>
      <c r="Z432" s="75">
        <v>17</v>
      </c>
      <c r="AA432" s="75" t="s">
        <v>189</v>
      </c>
      <c r="AB432" s="75" t="s">
        <v>189</v>
      </c>
      <c r="AC432" s="75" t="s">
        <v>189</v>
      </c>
      <c r="AD432" s="75">
        <v>17</v>
      </c>
      <c r="AE432" s="75">
        <v>2.1</v>
      </c>
      <c r="AF432" s="75" t="s">
        <v>189</v>
      </c>
      <c r="AG432" s="75" t="s">
        <v>189</v>
      </c>
      <c r="AH432" s="75" t="s">
        <v>189</v>
      </c>
      <c r="AI432" s="75">
        <v>2.1</v>
      </c>
      <c r="AJ432" s="77">
        <v>442</v>
      </c>
      <c r="AK432" s="77" t="s">
        <v>189</v>
      </c>
      <c r="AL432" s="77" t="s">
        <v>189</v>
      </c>
      <c r="AM432" s="77" t="s">
        <v>189</v>
      </c>
      <c r="AN432" s="77">
        <v>442</v>
      </c>
      <c r="AO432" s="77">
        <v>2</v>
      </c>
      <c r="AP432" s="77" t="s">
        <v>189</v>
      </c>
      <c r="AQ432" s="77" t="s">
        <v>189</v>
      </c>
      <c r="AR432" s="77" t="s">
        <v>189</v>
      </c>
      <c r="AS432" s="77">
        <v>2</v>
      </c>
      <c r="AT432" s="79">
        <v>15</v>
      </c>
      <c r="AU432" s="79" t="s">
        <v>189</v>
      </c>
      <c r="AV432" s="79" t="s">
        <v>189</v>
      </c>
      <c r="AW432" s="79" t="s">
        <v>189</v>
      </c>
      <c r="AX432" s="74" t="s">
        <v>170</v>
      </c>
    </row>
    <row r="433" spans="1:50" hidden="1" x14ac:dyDescent="0.25">
      <c r="A433" s="72">
        <v>2017</v>
      </c>
      <c r="B433" s="73">
        <v>16932</v>
      </c>
      <c r="C433" s="74" t="s">
        <v>762</v>
      </c>
      <c r="D433" s="74" t="s">
        <v>203</v>
      </c>
      <c r="E433" s="74" t="s">
        <v>192</v>
      </c>
      <c r="F433" s="75">
        <v>38.04</v>
      </c>
      <c r="G433" s="75">
        <v>11.56</v>
      </c>
      <c r="H433" s="75" t="s">
        <v>189</v>
      </c>
      <c r="I433" s="75" t="s">
        <v>189</v>
      </c>
      <c r="J433" s="75">
        <v>49.6</v>
      </c>
      <c r="K433" s="76">
        <v>0.08</v>
      </c>
      <c r="L433" s="76" t="s">
        <v>189</v>
      </c>
      <c r="M433" s="76" t="s">
        <v>189</v>
      </c>
      <c r="N433" s="76" t="s">
        <v>189</v>
      </c>
      <c r="O433" s="76">
        <v>0.08</v>
      </c>
      <c r="P433" s="77">
        <v>652</v>
      </c>
      <c r="Q433" s="77">
        <v>231.26</v>
      </c>
      <c r="R433" s="77" t="s">
        <v>189</v>
      </c>
      <c r="S433" s="77" t="s">
        <v>189</v>
      </c>
      <c r="T433" s="77">
        <v>883.26</v>
      </c>
      <c r="U433" s="78">
        <v>0.08</v>
      </c>
      <c r="V433" s="78" t="s">
        <v>189</v>
      </c>
      <c r="W433" s="78" t="s">
        <v>189</v>
      </c>
      <c r="X433" s="78" t="s">
        <v>189</v>
      </c>
      <c r="Y433" s="78">
        <v>0.08</v>
      </c>
      <c r="Z433" s="75">
        <v>17</v>
      </c>
      <c r="AA433" s="75" t="s">
        <v>189</v>
      </c>
      <c r="AB433" s="75" t="s">
        <v>189</v>
      </c>
      <c r="AC433" s="75" t="s">
        <v>189</v>
      </c>
      <c r="AD433" s="75">
        <v>17</v>
      </c>
      <c r="AE433" s="75">
        <v>6.56</v>
      </c>
      <c r="AF433" s="75">
        <v>12</v>
      </c>
      <c r="AG433" s="75" t="s">
        <v>189</v>
      </c>
      <c r="AH433" s="75" t="s">
        <v>189</v>
      </c>
      <c r="AI433" s="75">
        <v>18.559999999999999</v>
      </c>
      <c r="AJ433" s="77">
        <v>17</v>
      </c>
      <c r="AK433" s="77" t="s">
        <v>189</v>
      </c>
      <c r="AL433" s="77" t="s">
        <v>189</v>
      </c>
      <c r="AM433" s="77" t="s">
        <v>189</v>
      </c>
      <c r="AN433" s="77">
        <v>17</v>
      </c>
      <c r="AO433" s="77">
        <v>6.56</v>
      </c>
      <c r="AP433" s="77">
        <v>12</v>
      </c>
      <c r="AQ433" s="77" t="s">
        <v>189</v>
      </c>
      <c r="AR433" s="77" t="s">
        <v>189</v>
      </c>
      <c r="AS433" s="77">
        <v>18.559999999999999</v>
      </c>
      <c r="AT433" s="79">
        <v>17.149999999999999</v>
      </c>
      <c r="AU433" s="79">
        <v>20</v>
      </c>
      <c r="AV433" s="79" t="s">
        <v>189</v>
      </c>
      <c r="AW433" s="79" t="s">
        <v>189</v>
      </c>
      <c r="AX433" s="74" t="s">
        <v>170</v>
      </c>
    </row>
    <row r="434" spans="1:50" hidden="1" x14ac:dyDescent="0.25">
      <c r="A434" s="72">
        <v>2017</v>
      </c>
      <c r="B434" s="73">
        <v>16971</v>
      </c>
      <c r="C434" s="74" t="s">
        <v>763</v>
      </c>
      <c r="D434" s="74" t="s">
        <v>191</v>
      </c>
      <c r="E434" s="74" t="s">
        <v>192</v>
      </c>
      <c r="F434" s="75">
        <v>3223</v>
      </c>
      <c r="G434" s="75">
        <v>54</v>
      </c>
      <c r="H434" s="75">
        <v>2874</v>
      </c>
      <c r="I434" s="75" t="s">
        <v>189</v>
      </c>
      <c r="J434" s="75">
        <v>6151</v>
      </c>
      <c r="K434" s="76">
        <v>0.47199999999999998</v>
      </c>
      <c r="L434" s="76">
        <v>0</v>
      </c>
      <c r="M434" s="76">
        <v>0.71899999999999997</v>
      </c>
      <c r="N434" s="76" t="s">
        <v>189</v>
      </c>
      <c r="O434" s="76">
        <v>1.1910000000000001</v>
      </c>
      <c r="P434" s="77">
        <v>26896</v>
      </c>
      <c r="Q434" s="77">
        <v>543</v>
      </c>
      <c r="R434" s="77">
        <v>33221</v>
      </c>
      <c r="S434" s="77" t="s">
        <v>189</v>
      </c>
      <c r="T434" s="77">
        <v>60660</v>
      </c>
      <c r="U434" s="78">
        <v>0.47199999999999998</v>
      </c>
      <c r="V434" s="78">
        <v>0</v>
      </c>
      <c r="W434" s="78">
        <v>0.71899999999999997</v>
      </c>
      <c r="X434" s="78" t="s">
        <v>189</v>
      </c>
      <c r="Y434" s="78">
        <v>1.1910000000000001</v>
      </c>
      <c r="Z434" s="75">
        <v>314</v>
      </c>
      <c r="AA434" s="75">
        <v>4.5999999999999996</v>
      </c>
      <c r="AB434" s="75">
        <v>242</v>
      </c>
      <c r="AC434" s="75" t="s">
        <v>189</v>
      </c>
      <c r="AD434" s="75">
        <v>560.6</v>
      </c>
      <c r="AE434" s="75">
        <v>42</v>
      </c>
      <c r="AF434" s="75">
        <v>2</v>
      </c>
      <c r="AG434" s="75">
        <v>12</v>
      </c>
      <c r="AH434" s="75" t="s">
        <v>189</v>
      </c>
      <c r="AI434" s="75">
        <v>56</v>
      </c>
      <c r="AJ434" s="77">
        <v>314</v>
      </c>
      <c r="AK434" s="77">
        <v>4.5999999999999996</v>
      </c>
      <c r="AL434" s="77">
        <v>242</v>
      </c>
      <c r="AM434" s="77" t="s">
        <v>189</v>
      </c>
      <c r="AN434" s="77">
        <v>560.6</v>
      </c>
      <c r="AO434" s="77">
        <v>42</v>
      </c>
      <c r="AP434" s="77">
        <v>2</v>
      </c>
      <c r="AQ434" s="77">
        <v>12</v>
      </c>
      <c r="AR434" s="77" t="s">
        <v>189</v>
      </c>
      <c r="AS434" s="77">
        <v>56</v>
      </c>
      <c r="AT434" s="79">
        <v>8.35</v>
      </c>
      <c r="AU434" s="79">
        <v>10</v>
      </c>
      <c r="AV434" s="79">
        <v>11.56</v>
      </c>
      <c r="AW434" s="79" t="s">
        <v>189</v>
      </c>
      <c r="AX434" s="74" t="s">
        <v>170</v>
      </c>
    </row>
    <row r="435" spans="1:50" hidden="1" x14ac:dyDescent="0.25">
      <c r="A435" s="72">
        <v>2017</v>
      </c>
      <c r="B435" s="73">
        <v>17066</v>
      </c>
      <c r="C435" s="74" t="s">
        <v>764</v>
      </c>
      <c r="D435" s="74" t="s">
        <v>212</v>
      </c>
      <c r="E435" s="74" t="s">
        <v>213</v>
      </c>
      <c r="F435" s="75">
        <v>131</v>
      </c>
      <c r="G435" s="75" t="s">
        <v>189</v>
      </c>
      <c r="H435" s="75" t="s">
        <v>189</v>
      </c>
      <c r="I435" s="75" t="s">
        <v>189</v>
      </c>
      <c r="J435" s="75">
        <v>131</v>
      </c>
      <c r="K435" s="76">
        <v>1.4999999999999999E-2</v>
      </c>
      <c r="L435" s="76" t="s">
        <v>189</v>
      </c>
      <c r="M435" s="76" t="s">
        <v>189</v>
      </c>
      <c r="N435" s="76" t="s">
        <v>189</v>
      </c>
      <c r="O435" s="76">
        <v>1.4999999999999999E-2</v>
      </c>
      <c r="P435" s="77">
        <v>541</v>
      </c>
      <c r="Q435" s="77" t="s">
        <v>189</v>
      </c>
      <c r="R435" s="77" t="s">
        <v>189</v>
      </c>
      <c r="S435" s="77" t="s">
        <v>189</v>
      </c>
      <c r="T435" s="77">
        <v>541</v>
      </c>
      <c r="U435" s="78">
        <v>1.4999999999999999E-2</v>
      </c>
      <c r="V435" s="78" t="s">
        <v>189</v>
      </c>
      <c r="W435" s="78" t="s">
        <v>189</v>
      </c>
      <c r="X435" s="78" t="s">
        <v>189</v>
      </c>
      <c r="Y435" s="78">
        <v>1.4999999999999999E-2</v>
      </c>
      <c r="Z435" s="75">
        <v>2</v>
      </c>
      <c r="AA435" s="75" t="s">
        <v>189</v>
      </c>
      <c r="AB435" s="75" t="s">
        <v>189</v>
      </c>
      <c r="AC435" s="75" t="s">
        <v>189</v>
      </c>
      <c r="AD435" s="75">
        <v>2</v>
      </c>
      <c r="AE435" s="75">
        <v>0</v>
      </c>
      <c r="AF435" s="75" t="s">
        <v>189</v>
      </c>
      <c r="AG435" s="75" t="s">
        <v>189</v>
      </c>
      <c r="AH435" s="75" t="s">
        <v>189</v>
      </c>
      <c r="AI435" s="75">
        <v>0</v>
      </c>
      <c r="AJ435" s="77">
        <v>2</v>
      </c>
      <c r="AK435" s="77" t="s">
        <v>189</v>
      </c>
      <c r="AL435" s="77" t="s">
        <v>189</v>
      </c>
      <c r="AM435" s="77" t="s">
        <v>189</v>
      </c>
      <c r="AN435" s="77">
        <v>2</v>
      </c>
      <c r="AO435" s="77">
        <v>0</v>
      </c>
      <c r="AP435" s="77" t="s">
        <v>189</v>
      </c>
      <c r="AQ435" s="77" t="s">
        <v>189</v>
      </c>
      <c r="AR435" s="77" t="s">
        <v>189</v>
      </c>
      <c r="AS435" s="77">
        <v>0</v>
      </c>
      <c r="AT435" s="79">
        <v>4.1390000000000002</v>
      </c>
      <c r="AU435" s="79" t="s">
        <v>189</v>
      </c>
      <c r="AV435" s="79" t="s">
        <v>189</v>
      </c>
      <c r="AW435" s="79" t="s">
        <v>189</v>
      </c>
      <c r="AX435" s="74" t="s">
        <v>170</v>
      </c>
    </row>
    <row r="436" spans="1:50" hidden="1" x14ac:dyDescent="0.25">
      <c r="A436" s="72">
        <v>2017</v>
      </c>
      <c r="B436" s="73">
        <v>17166</v>
      </c>
      <c r="C436" s="74" t="s">
        <v>765</v>
      </c>
      <c r="D436" s="74" t="s">
        <v>267</v>
      </c>
      <c r="E436" s="74" t="s">
        <v>620</v>
      </c>
      <c r="F436" s="75">
        <v>9772</v>
      </c>
      <c r="G436" s="75">
        <v>54057</v>
      </c>
      <c r="H436" s="75">
        <v>0</v>
      </c>
      <c r="I436" s="75">
        <v>0</v>
      </c>
      <c r="J436" s="75">
        <v>63829</v>
      </c>
      <c r="K436" s="76">
        <v>3.3</v>
      </c>
      <c r="L436" s="76">
        <v>7.5</v>
      </c>
      <c r="M436" s="76">
        <v>0</v>
      </c>
      <c r="N436" s="76">
        <v>0</v>
      </c>
      <c r="O436" s="76">
        <v>10.8</v>
      </c>
      <c r="P436" s="77">
        <v>35115</v>
      </c>
      <c r="Q436" s="77">
        <v>695423</v>
      </c>
      <c r="R436" s="77">
        <v>0</v>
      </c>
      <c r="S436" s="77">
        <v>0</v>
      </c>
      <c r="T436" s="77">
        <v>730538</v>
      </c>
      <c r="U436" s="78">
        <v>3.3</v>
      </c>
      <c r="V436" s="78">
        <v>7.5</v>
      </c>
      <c r="W436" s="78">
        <v>0</v>
      </c>
      <c r="X436" s="78">
        <v>0</v>
      </c>
      <c r="Y436" s="78">
        <v>10.8</v>
      </c>
      <c r="Z436" s="75">
        <v>0</v>
      </c>
      <c r="AA436" s="75">
        <v>0</v>
      </c>
      <c r="AB436" s="75">
        <v>0</v>
      </c>
      <c r="AC436" s="75">
        <v>0</v>
      </c>
      <c r="AD436" s="75">
        <v>0</v>
      </c>
      <c r="AE436" s="75">
        <v>2084</v>
      </c>
      <c r="AF436" s="75">
        <v>4936</v>
      </c>
      <c r="AG436" s="75">
        <v>0</v>
      </c>
      <c r="AH436" s="75">
        <v>0</v>
      </c>
      <c r="AI436" s="75">
        <v>7020</v>
      </c>
      <c r="AJ436" s="77">
        <v>0</v>
      </c>
      <c r="AK436" s="77">
        <v>0</v>
      </c>
      <c r="AL436" s="77">
        <v>0</v>
      </c>
      <c r="AM436" s="77">
        <v>0</v>
      </c>
      <c r="AN436" s="77">
        <v>0</v>
      </c>
      <c r="AO436" s="77">
        <v>2084</v>
      </c>
      <c r="AP436" s="77">
        <v>4936</v>
      </c>
      <c r="AQ436" s="77">
        <v>0</v>
      </c>
      <c r="AR436" s="77">
        <v>0</v>
      </c>
      <c r="AS436" s="77">
        <v>7020</v>
      </c>
      <c r="AT436" s="79">
        <v>3.6</v>
      </c>
      <c r="AU436" s="79">
        <v>12.9</v>
      </c>
      <c r="AV436" s="79">
        <v>0</v>
      </c>
      <c r="AW436" s="79">
        <v>0</v>
      </c>
      <c r="AX436" s="74" t="s">
        <v>766</v>
      </c>
    </row>
    <row r="437" spans="1:50" hidden="1" x14ac:dyDescent="0.25">
      <c r="A437" s="72">
        <v>2017</v>
      </c>
      <c r="B437" s="73">
        <v>17252</v>
      </c>
      <c r="C437" s="74" t="s">
        <v>767</v>
      </c>
      <c r="D437" s="74" t="s">
        <v>334</v>
      </c>
      <c r="E437" s="74" t="s">
        <v>192</v>
      </c>
      <c r="F437" s="75">
        <v>776.1</v>
      </c>
      <c r="G437" s="75">
        <v>306.8</v>
      </c>
      <c r="H437" s="75">
        <v>0</v>
      </c>
      <c r="I437" s="75">
        <v>0</v>
      </c>
      <c r="J437" s="75">
        <v>1082.9000000000001</v>
      </c>
      <c r="K437" s="76">
        <v>0.1</v>
      </c>
      <c r="L437" s="76">
        <v>72</v>
      </c>
      <c r="M437" s="76">
        <v>34</v>
      </c>
      <c r="N437" s="76">
        <v>0</v>
      </c>
      <c r="O437" s="76">
        <v>106.1</v>
      </c>
      <c r="P437" s="77">
        <v>12606.2</v>
      </c>
      <c r="Q437" s="77">
        <v>2914.4</v>
      </c>
      <c r="R437" s="77">
        <v>0</v>
      </c>
      <c r="S437" s="77">
        <v>0</v>
      </c>
      <c r="T437" s="77">
        <v>15520.6</v>
      </c>
      <c r="U437" s="78">
        <v>0.1</v>
      </c>
      <c r="V437" s="78">
        <v>72</v>
      </c>
      <c r="W437" s="78">
        <v>34</v>
      </c>
      <c r="X437" s="78">
        <v>0</v>
      </c>
      <c r="Y437" s="78">
        <v>106.1</v>
      </c>
      <c r="Z437" s="75">
        <v>82.6</v>
      </c>
      <c r="AA437" s="75">
        <v>0</v>
      </c>
      <c r="AB437" s="75">
        <v>0</v>
      </c>
      <c r="AC437" s="75">
        <v>0</v>
      </c>
      <c r="AD437" s="75">
        <v>82.6</v>
      </c>
      <c r="AE437" s="75">
        <v>889.2</v>
      </c>
      <c r="AF437" s="75">
        <v>48.9</v>
      </c>
      <c r="AG437" s="75">
        <v>14.8</v>
      </c>
      <c r="AH437" s="75">
        <v>0</v>
      </c>
      <c r="AI437" s="75">
        <v>952.9</v>
      </c>
      <c r="AJ437" s="77">
        <v>82.6</v>
      </c>
      <c r="AK437" s="77">
        <v>0</v>
      </c>
      <c r="AL437" s="77">
        <v>0</v>
      </c>
      <c r="AM437" s="77">
        <v>0</v>
      </c>
      <c r="AN437" s="77">
        <v>82.6</v>
      </c>
      <c r="AO437" s="77">
        <v>889.2</v>
      </c>
      <c r="AP437" s="77">
        <v>48.9</v>
      </c>
      <c r="AQ437" s="77">
        <v>14.8</v>
      </c>
      <c r="AR437" s="77">
        <v>0</v>
      </c>
      <c r="AS437" s="77">
        <v>952.9</v>
      </c>
      <c r="AT437" s="79">
        <v>16.27</v>
      </c>
      <c r="AU437" s="79">
        <v>9.5</v>
      </c>
      <c r="AV437" s="79">
        <v>1</v>
      </c>
      <c r="AW437" s="79" t="s">
        <v>189</v>
      </c>
      <c r="AX437" s="74" t="s">
        <v>170</v>
      </c>
    </row>
    <row r="438" spans="1:50" hidden="1" x14ac:dyDescent="0.25">
      <c r="A438" s="72">
        <v>2017</v>
      </c>
      <c r="B438" s="73">
        <v>17264</v>
      </c>
      <c r="C438" s="74" t="s">
        <v>768</v>
      </c>
      <c r="D438" s="74" t="s">
        <v>203</v>
      </c>
      <c r="E438" s="74" t="s">
        <v>192</v>
      </c>
      <c r="F438" s="75">
        <v>130.30000000000001</v>
      </c>
      <c r="G438" s="75">
        <v>176.6</v>
      </c>
      <c r="H438" s="75">
        <v>1000.8</v>
      </c>
      <c r="I438" s="75" t="s">
        <v>189</v>
      </c>
      <c r="J438" s="75">
        <v>1307.7</v>
      </c>
      <c r="K438" s="76">
        <v>2.5000000000000001E-2</v>
      </c>
      <c r="L438" s="76">
        <v>7.5999999999999998E-2</v>
      </c>
      <c r="M438" s="76">
        <v>0.42799999999999999</v>
      </c>
      <c r="N438" s="76" t="s">
        <v>189</v>
      </c>
      <c r="O438" s="76">
        <v>0.52900000000000003</v>
      </c>
      <c r="P438" s="77">
        <v>1977.3</v>
      </c>
      <c r="Q438" s="77">
        <v>2130.3000000000002</v>
      </c>
      <c r="R438" s="77">
        <v>12071.4</v>
      </c>
      <c r="S438" s="77" t="s">
        <v>189</v>
      </c>
      <c r="T438" s="77">
        <v>16179</v>
      </c>
      <c r="U438" s="78">
        <v>2.5000000000000001E-2</v>
      </c>
      <c r="V438" s="78">
        <v>7.5999999999999998E-2</v>
      </c>
      <c r="W438" s="78">
        <v>0.42799999999999999</v>
      </c>
      <c r="X438" s="78" t="s">
        <v>189</v>
      </c>
      <c r="Y438" s="78">
        <v>0.52900000000000003</v>
      </c>
      <c r="Z438" s="75">
        <v>13.1</v>
      </c>
      <c r="AA438" s="75">
        <v>22.7</v>
      </c>
      <c r="AB438" s="75">
        <v>128.6</v>
      </c>
      <c r="AC438" s="75" t="s">
        <v>189</v>
      </c>
      <c r="AD438" s="75">
        <v>164.4</v>
      </c>
      <c r="AE438" s="75">
        <v>4.3</v>
      </c>
      <c r="AF438" s="75">
        <v>7.5</v>
      </c>
      <c r="AG438" s="75">
        <v>42.4</v>
      </c>
      <c r="AH438" s="75" t="s">
        <v>189</v>
      </c>
      <c r="AI438" s="75">
        <v>54.2</v>
      </c>
      <c r="AJ438" s="77">
        <v>13.1</v>
      </c>
      <c r="AK438" s="77">
        <v>22.7</v>
      </c>
      <c r="AL438" s="77">
        <v>128.6</v>
      </c>
      <c r="AM438" s="77" t="s">
        <v>189</v>
      </c>
      <c r="AN438" s="77">
        <v>164.4</v>
      </c>
      <c r="AO438" s="77">
        <v>4.3</v>
      </c>
      <c r="AP438" s="77">
        <v>7.5</v>
      </c>
      <c r="AQ438" s="77">
        <v>42.4</v>
      </c>
      <c r="AR438" s="77" t="s">
        <v>189</v>
      </c>
      <c r="AS438" s="77">
        <v>54.2</v>
      </c>
      <c r="AT438" s="79">
        <v>15.2</v>
      </c>
      <c r="AU438" s="79">
        <v>12.1</v>
      </c>
      <c r="AV438" s="79">
        <v>12.1</v>
      </c>
      <c r="AW438" s="79" t="s">
        <v>189</v>
      </c>
      <c r="AX438" s="74" t="s">
        <v>170</v>
      </c>
    </row>
    <row r="439" spans="1:50" hidden="1" x14ac:dyDescent="0.25">
      <c r="A439" s="72">
        <v>2017</v>
      </c>
      <c r="B439" s="73">
        <v>17267</v>
      </c>
      <c r="C439" s="74" t="s">
        <v>769</v>
      </c>
      <c r="D439" s="74" t="s">
        <v>191</v>
      </c>
      <c r="E439" s="74" t="s">
        <v>204</v>
      </c>
      <c r="F439" s="75">
        <v>107</v>
      </c>
      <c r="G439" s="75">
        <v>68</v>
      </c>
      <c r="H439" s="75" t="s">
        <v>189</v>
      </c>
      <c r="I439" s="75" t="s">
        <v>189</v>
      </c>
      <c r="J439" s="75">
        <v>175</v>
      </c>
      <c r="K439" s="76">
        <v>8.0000000000000002E-3</v>
      </c>
      <c r="L439" s="76">
        <v>0.02</v>
      </c>
      <c r="M439" s="76" t="s">
        <v>189</v>
      </c>
      <c r="N439" s="76" t="s">
        <v>189</v>
      </c>
      <c r="O439" s="76">
        <v>2.8000000000000001E-2</v>
      </c>
      <c r="P439" s="77">
        <v>2130</v>
      </c>
      <c r="Q439" s="77">
        <v>924</v>
      </c>
      <c r="R439" s="77" t="s">
        <v>189</v>
      </c>
      <c r="S439" s="77" t="s">
        <v>189</v>
      </c>
      <c r="T439" s="77">
        <v>3054</v>
      </c>
      <c r="U439" s="78">
        <v>8.0000000000000002E-3</v>
      </c>
      <c r="V439" s="78">
        <v>0.02</v>
      </c>
      <c r="W439" s="78" t="s">
        <v>189</v>
      </c>
      <c r="X439" s="78" t="s">
        <v>189</v>
      </c>
      <c r="Y439" s="78">
        <v>2.8000000000000001E-2</v>
      </c>
      <c r="Z439" s="75">
        <v>21.263000000000002</v>
      </c>
      <c r="AA439" s="75">
        <v>4.7279999999999998</v>
      </c>
      <c r="AB439" s="75" t="s">
        <v>189</v>
      </c>
      <c r="AC439" s="75" t="s">
        <v>189</v>
      </c>
      <c r="AD439" s="75">
        <v>25.991</v>
      </c>
      <c r="AE439" s="75" t="s">
        <v>189</v>
      </c>
      <c r="AF439" s="75" t="s">
        <v>189</v>
      </c>
      <c r="AG439" s="75" t="s">
        <v>189</v>
      </c>
      <c r="AH439" s="75" t="s">
        <v>189</v>
      </c>
      <c r="AI439" s="75" t="s">
        <v>189</v>
      </c>
      <c r="AJ439" s="77">
        <v>39.622999999999998</v>
      </c>
      <c r="AK439" s="77">
        <v>4.7279999999999998</v>
      </c>
      <c r="AL439" s="77" t="s">
        <v>189</v>
      </c>
      <c r="AM439" s="77" t="s">
        <v>189</v>
      </c>
      <c r="AN439" s="77">
        <v>44.350999999999999</v>
      </c>
      <c r="AO439" s="77" t="s">
        <v>189</v>
      </c>
      <c r="AP439" s="77" t="s">
        <v>189</v>
      </c>
      <c r="AQ439" s="77" t="s">
        <v>189</v>
      </c>
      <c r="AR439" s="77" t="s">
        <v>189</v>
      </c>
      <c r="AS439" s="77" t="s">
        <v>189</v>
      </c>
      <c r="AT439" s="79">
        <v>15</v>
      </c>
      <c r="AU439" s="79">
        <v>22</v>
      </c>
      <c r="AV439" s="79" t="s">
        <v>189</v>
      </c>
      <c r="AW439" s="79" t="s">
        <v>189</v>
      </c>
      <c r="AX439" s="74" t="s">
        <v>170</v>
      </c>
    </row>
    <row r="440" spans="1:50" hidden="1" x14ac:dyDescent="0.25">
      <c r="A440" s="72">
        <v>2017</v>
      </c>
      <c r="B440" s="73">
        <v>17267</v>
      </c>
      <c r="C440" s="74" t="s">
        <v>769</v>
      </c>
      <c r="D440" s="74" t="s">
        <v>255</v>
      </c>
      <c r="E440" s="74" t="s">
        <v>204</v>
      </c>
      <c r="F440" s="75">
        <v>807</v>
      </c>
      <c r="G440" s="75">
        <v>615</v>
      </c>
      <c r="H440" s="75" t="s">
        <v>189</v>
      </c>
      <c r="I440" s="75" t="s">
        <v>189</v>
      </c>
      <c r="J440" s="75">
        <v>1422</v>
      </c>
      <c r="K440" s="76">
        <v>0.13100000000000001</v>
      </c>
      <c r="L440" s="76">
        <v>8.0000000000000002E-3</v>
      </c>
      <c r="M440" s="76" t="s">
        <v>189</v>
      </c>
      <c r="N440" s="76" t="s">
        <v>189</v>
      </c>
      <c r="O440" s="76">
        <v>0.13900000000000001</v>
      </c>
      <c r="P440" s="77">
        <v>17499</v>
      </c>
      <c r="Q440" s="77">
        <v>12012</v>
      </c>
      <c r="R440" s="77" t="s">
        <v>189</v>
      </c>
      <c r="S440" s="77" t="s">
        <v>189</v>
      </c>
      <c r="T440" s="77">
        <v>29511</v>
      </c>
      <c r="U440" s="78">
        <v>0.13100000000000001</v>
      </c>
      <c r="V440" s="78">
        <v>8.0000000000000002E-3</v>
      </c>
      <c r="W440" s="78" t="s">
        <v>189</v>
      </c>
      <c r="X440" s="78" t="s">
        <v>189</v>
      </c>
      <c r="Y440" s="78">
        <v>0.13900000000000001</v>
      </c>
      <c r="Z440" s="75">
        <v>186.06100000000001</v>
      </c>
      <c r="AA440" s="75">
        <v>29.56</v>
      </c>
      <c r="AB440" s="75" t="s">
        <v>189</v>
      </c>
      <c r="AC440" s="75" t="s">
        <v>189</v>
      </c>
      <c r="AD440" s="75">
        <v>215.62100000000001</v>
      </c>
      <c r="AE440" s="75" t="s">
        <v>189</v>
      </c>
      <c r="AF440" s="75" t="s">
        <v>189</v>
      </c>
      <c r="AG440" s="75" t="s">
        <v>189</v>
      </c>
      <c r="AH440" s="75" t="s">
        <v>189</v>
      </c>
      <c r="AI440" s="75" t="s">
        <v>189</v>
      </c>
      <c r="AJ440" s="77">
        <v>581.34100000000001</v>
      </c>
      <c r="AK440" s="77">
        <v>29.56</v>
      </c>
      <c r="AL440" s="77" t="s">
        <v>189</v>
      </c>
      <c r="AM440" s="77" t="s">
        <v>189</v>
      </c>
      <c r="AN440" s="77">
        <v>610.90099999999995</v>
      </c>
      <c r="AO440" s="77" t="s">
        <v>189</v>
      </c>
      <c r="AP440" s="77" t="s">
        <v>189</v>
      </c>
      <c r="AQ440" s="77" t="s">
        <v>189</v>
      </c>
      <c r="AR440" s="77" t="s">
        <v>189</v>
      </c>
      <c r="AS440" s="77" t="s">
        <v>189</v>
      </c>
      <c r="AT440" s="79">
        <v>15</v>
      </c>
      <c r="AU440" s="79">
        <v>22</v>
      </c>
      <c r="AV440" s="79" t="s">
        <v>189</v>
      </c>
      <c r="AW440" s="79" t="s">
        <v>189</v>
      </c>
      <c r="AX440" s="74" t="s">
        <v>170</v>
      </c>
    </row>
    <row r="441" spans="1:50" hidden="1" x14ac:dyDescent="0.25">
      <c r="A441" s="72">
        <v>2017</v>
      </c>
      <c r="B441" s="73">
        <v>17279</v>
      </c>
      <c r="C441" s="74" t="s">
        <v>770</v>
      </c>
      <c r="D441" s="74" t="s">
        <v>253</v>
      </c>
      <c r="E441" s="74" t="s">
        <v>239</v>
      </c>
      <c r="F441" s="75">
        <v>478.45</v>
      </c>
      <c r="G441" s="75">
        <v>87.34</v>
      </c>
      <c r="H441" s="75">
        <v>99.74</v>
      </c>
      <c r="I441" s="75" t="s">
        <v>189</v>
      </c>
      <c r="J441" s="75">
        <v>665.53</v>
      </c>
      <c r="K441" s="76">
        <v>0.1</v>
      </c>
      <c r="L441" s="76" t="s">
        <v>189</v>
      </c>
      <c r="M441" s="76" t="s">
        <v>189</v>
      </c>
      <c r="N441" s="76" t="s">
        <v>189</v>
      </c>
      <c r="O441" s="76">
        <v>0.1</v>
      </c>
      <c r="P441" s="77">
        <v>8546.85</v>
      </c>
      <c r="Q441" s="77">
        <v>1100</v>
      </c>
      <c r="R441" s="77">
        <v>1197</v>
      </c>
      <c r="S441" s="77" t="s">
        <v>189</v>
      </c>
      <c r="T441" s="77">
        <v>10843.85</v>
      </c>
      <c r="U441" s="78">
        <v>0.1</v>
      </c>
      <c r="V441" s="78" t="s">
        <v>189</v>
      </c>
      <c r="W441" s="78" t="s">
        <v>189</v>
      </c>
      <c r="X441" s="78" t="s">
        <v>189</v>
      </c>
      <c r="Y441" s="78">
        <v>0.1</v>
      </c>
      <c r="Z441" s="75">
        <v>177.239</v>
      </c>
      <c r="AA441" s="75">
        <v>17.46</v>
      </c>
      <c r="AB441" s="75">
        <v>17.945</v>
      </c>
      <c r="AC441" s="75" t="s">
        <v>189</v>
      </c>
      <c r="AD441" s="75">
        <v>212.64400000000001</v>
      </c>
      <c r="AE441" s="75">
        <v>21.567</v>
      </c>
      <c r="AF441" s="75">
        <v>3.9369999999999998</v>
      </c>
      <c r="AG441" s="75">
        <v>4.4960000000000004</v>
      </c>
      <c r="AH441" s="75" t="s">
        <v>189</v>
      </c>
      <c r="AI441" s="75">
        <v>30</v>
      </c>
      <c r="AJ441" s="77">
        <v>177.239</v>
      </c>
      <c r="AK441" s="77">
        <v>17.46</v>
      </c>
      <c r="AL441" s="77">
        <v>17.945</v>
      </c>
      <c r="AM441" s="77" t="s">
        <v>189</v>
      </c>
      <c r="AN441" s="77">
        <v>212.64400000000001</v>
      </c>
      <c r="AO441" s="77">
        <v>21.567</v>
      </c>
      <c r="AP441" s="77">
        <v>3.9369999999999998</v>
      </c>
      <c r="AQ441" s="77">
        <v>4.4960000000000004</v>
      </c>
      <c r="AR441" s="77" t="s">
        <v>189</v>
      </c>
      <c r="AS441" s="77">
        <v>30</v>
      </c>
      <c r="AT441" s="79">
        <v>12.842000000000001</v>
      </c>
      <c r="AU441" s="79">
        <v>1.6539999999999999</v>
      </c>
      <c r="AV441" s="79">
        <v>1.798</v>
      </c>
      <c r="AW441" s="79" t="s">
        <v>189</v>
      </c>
      <c r="AX441" s="74" t="s">
        <v>170</v>
      </c>
    </row>
    <row r="442" spans="1:50" hidden="1" x14ac:dyDescent="0.25">
      <c r="A442" s="72">
        <v>2017</v>
      </c>
      <c r="B442" s="73">
        <v>17320</v>
      </c>
      <c r="C442" s="74" t="s">
        <v>771</v>
      </c>
      <c r="D442" s="74" t="s">
        <v>191</v>
      </c>
      <c r="E442" s="74" t="s">
        <v>192</v>
      </c>
      <c r="F442" s="75">
        <v>97.528000000000006</v>
      </c>
      <c r="G442" s="75">
        <v>578.74699999999996</v>
      </c>
      <c r="H442" s="75" t="s">
        <v>189</v>
      </c>
      <c r="I442" s="75" t="s">
        <v>189</v>
      </c>
      <c r="J442" s="75">
        <v>676.27499999999998</v>
      </c>
      <c r="K442" s="76">
        <v>3.2000000000000001E-2</v>
      </c>
      <c r="L442" s="76">
        <v>0.13100000000000001</v>
      </c>
      <c r="M442" s="76" t="s">
        <v>189</v>
      </c>
      <c r="N442" s="76" t="s">
        <v>189</v>
      </c>
      <c r="O442" s="76">
        <v>0.16300000000000001</v>
      </c>
      <c r="P442" s="77">
        <v>1378</v>
      </c>
      <c r="Q442" s="77">
        <v>7580</v>
      </c>
      <c r="R442" s="77" t="s">
        <v>189</v>
      </c>
      <c r="S442" s="77" t="s">
        <v>189</v>
      </c>
      <c r="T442" s="77">
        <v>8958</v>
      </c>
      <c r="U442" s="78">
        <v>0.45200000000000001</v>
      </c>
      <c r="V442" s="78">
        <v>1.716</v>
      </c>
      <c r="W442" s="78" t="s">
        <v>189</v>
      </c>
      <c r="X442" s="78" t="s">
        <v>189</v>
      </c>
      <c r="Y442" s="78">
        <v>2.1680000000000001</v>
      </c>
      <c r="Z442" s="75">
        <v>19.943999999999999</v>
      </c>
      <c r="AA442" s="75">
        <v>30.731000000000002</v>
      </c>
      <c r="AB442" s="75" t="s">
        <v>189</v>
      </c>
      <c r="AC442" s="75" t="s">
        <v>189</v>
      </c>
      <c r="AD442" s="75">
        <v>50.674999999999997</v>
      </c>
      <c r="AE442" s="75">
        <v>0.46300000000000002</v>
      </c>
      <c r="AF442" s="75">
        <v>2.7490000000000001</v>
      </c>
      <c r="AG442" s="75" t="s">
        <v>189</v>
      </c>
      <c r="AH442" s="75" t="s">
        <v>189</v>
      </c>
      <c r="AI442" s="75">
        <v>3.2120000000000002</v>
      </c>
      <c r="AJ442" s="77">
        <v>281.86900000000003</v>
      </c>
      <c r="AK442" s="77">
        <v>402.51499999999999</v>
      </c>
      <c r="AL442" s="77" t="s">
        <v>189</v>
      </c>
      <c r="AM442" s="77" t="s">
        <v>189</v>
      </c>
      <c r="AN442" s="77">
        <v>684.38400000000001</v>
      </c>
      <c r="AO442" s="77">
        <v>6.5439999999999996</v>
      </c>
      <c r="AP442" s="77">
        <v>36.006</v>
      </c>
      <c r="AQ442" s="77" t="s">
        <v>189</v>
      </c>
      <c r="AR442" s="77" t="s">
        <v>189</v>
      </c>
      <c r="AS442" s="77">
        <v>42.55</v>
      </c>
      <c r="AT442" s="79">
        <v>14.132999999999999</v>
      </c>
      <c r="AU442" s="79">
        <v>13.098000000000001</v>
      </c>
      <c r="AV442" s="79" t="s">
        <v>189</v>
      </c>
      <c r="AW442" s="79" t="s">
        <v>189</v>
      </c>
      <c r="AX442" s="74" t="s">
        <v>170</v>
      </c>
    </row>
    <row r="443" spans="1:50" hidden="1" x14ac:dyDescent="0.25">
      <c r="A443" s="72">
        <v>2017</v>
      </c>
      <c r="B443" s="73">
        <v>17470</v>
      </c>
      <c r="C443" s="74" t="s">
        <v>772</v>
      </c>
      <c r="D443" s="74" t="s">
        <v>253</v>
      </c>
      <c r="E443" s="74" t="s">
        <v>239</v>
      </c>
      <c r="F443" s="75">
        <v>48595.56</v>
      </c>
      <c r="G443" s="75">
        <v>39695.800000000003</v>
      </c>
      <c r="H443" s="75">
        <v>12379.53</v>
      </c>
      <c r="I443" s="75" t="s">
        <v>189</v>
      </c>
      <c r="J443" s="75">
        <v>100670.89</v>
      </c>
      <c r="K443" s="76">
        <v>0</v>
      </c>
      <c r="L443" s="76">
        <v>0</v>
      </c>
      <c r="M443" s="76">
        <v>0</v>
      </c>
      <c r="N443" s="76" t="s">
        <v>189</v>
      </c>
      <c r="O443" s="76">
        <v>0</v>
      </c>
      <c r="P443" s="77">
        <v>628663</v>
      </c>
      <c r="Q443" s="77">
        <v>479162</v>
      </c>
      <c r="R443" s="77">
        <v>141574</v>
      </c>
      <c r="S443" s="77" t="s">
        <v>189</v>
      </c>
      <c r="T443" s="77">
        <v>1249399</v>
      </c>
      <c r="U443" s="78">
        <v>0</v>
      </c>
      <c r="V443" s="78">
        <v>0</v>
      </c>
      <c r="W443" s="78">
        <v>0</v>
      </c>
      <c r="X443" s="78" t="s">
        <v>189</v>
      </c>
      <c r="Y443" s="78">
        <v>0</v>
      </c>
      <c r="Z443" s="75">
        <v>5412</v>
      </c>
      <c r="AA443" s="75">
        <v>5827</v>
      </c>
      <c r="AB443" s="75">
        <v>1392</v>
      </c>
      <c r="AC443" s="75" t="s">
        <v>189</v>
      </c>
      <c r="AD443" s="75">
        <v>12631</v>
      </c>
      <c r="AE443" s="75" t="s">
        <v>189</v>
      </c>
      <c r="AF443" s="75" t="s">
        <v>189</v>
      </c>
      <c r="AG443" s="75" t="s">
        <v>189</v>
      </c>
      <c r="AH443" s="75" t="s">
        <v>189</v>
      </c>
      <c r="AI443" s="75" t="s">
        <v>189</v>
      </c>
      <c r="AJ443" s="77">
        <v>5412</v>
      </c>
      <c r="AK443" s="77">
        <v>5827</v>
      </c>
      <c r="AL443" s="77">
        <v>1392</v>
      </c>
      <c r="AM443" s="77" t="s">
        <v>189</v>
      </c>
      <c r="AN443" s="77">
        <v>12631</v>
      </c>
      <c r="AO443" s="77" t="s">
        <v>189</v>
      </c>
      <c r="AP443" s="77" t="s">
        <v>189</v>
      </c>
      <c r="AQ443" s="77" t="s">
        <v>189</v>
      </c>
      <c r="AR443" s="77" t="s">
        <v>189</v>
      </c>
      <c r="AS443" s="77" t="s">
        <v>189</v>
      </c>
      <c r="AT443" s="79">
        <v>12.94</v>
      </c>
      <c r="AU443" s="79">
        <v>12.07</v>
      </c>
      <c r="AV443" s="79">
        <v>11.44</v>
      </c>
      <c r="AW443" s="79" t="s">
        <v>189</v>
      </c>
      <c r="AX443" s="74" t="s">
        <v>773</v>
      </c>
    </row>
    <row r="444" spans="1:50" hidden="1" x14ac:dyDescent="0.25">
      <c r="A444" s="72">
        <v>2017</v>
      </c>
      <c r="B444" s="73">
        <v>17492</v>
      </c>
      <c r="C444" s="74" t="s">
        <v>774</v>
      </c>
      <c r="D444" s="74" t="s">
        <v>304</v>
      </c>
      <c r="E444" s="74" t="s">
        <v>717</v>
      </c>
      <c r="F444" s="75">
        <v>9</v>
      </c>
      <c r="G444" s="75">
        <v>316</v>
      </c>
      <c r="H444" s="75" t="s">
        <v>189</v>
      </c>
      <c r="I444" s="75" t="s">
        <v>189</v>
      </c>
      <c r="J444" s="75">
        <v>325</v>
      </c>
      <c r="K444" s="76">
        <v>1E-3</v>
      </c>
      <c r="L444" s="76">
        <v>6.8000000000000005E-2</v>
      </c>
      <c r="M444" s="76" t="s">
        <v>189</v>
      </c>
      <c r="N444" s="76" t="s">
        <v>189</v>
      </c>
      <c r="O444" s="76">
        <v>6.9000000000000006E-2</v>
      </c>
      <c r="P444" s="77">
        <v>120</v>
      </c>
      <c r="Q444" s="77">
        <v>3798</v>
      </c>
      <c r="R444" s="77" t="s">
        <v>189</v>
      </c>
      <c r="S444" s="77" t="s">
        <v>189</v>
      </c>
      <c r="T444" s="77">
        <v>3918</v>
      </c>
      <c r="U444" s="78">
        <v>1E-3</v>
      </c>
      <c r="V444" s="78">
        <v>6.8000000000000005E-2</v>
      </c>
      <c r="W444" s="78" t="s">
        <v>189</v>
      </c>
      <c r="X444" s="78" t="s">
        <v>189</v>
      </c>
      <c r="Y444" s="78">
        <v>6.9000000000000006E-2</v>
      </c>
      <c r="Z444" s="75">
        <v>2</v>
      </c>
      <c r="AA444" s="75">
        <v>25</v>
      </c>
      <c r="AB444" s="75" t="s">
        <v>189</v>
      </c>
      <c r="AC444" s="75" t="s">
        <v>189</v>
      </c>
      <c r="AD444" s="75">
        <v>27</v>
      </c>
      <c r="AE444" s="75" t="s">
        <v>189</v>
      </c>
      <c r="AF444" s="75" t="s">
        <v>189</v>
      </c>
      <c r="AG444" s="75" t="s">
        <v>189</v>
      </c>
      <c r="AH444" s="75" t="s">
        <v>189</v>
      </c>
      <c r="AI444" s="75" t="s">
        <v>189</v>
      </c>
      <c r="AJ444" s="77">
        <v>2</v>
      </c>
      <c r="AK444" s="77">
        <v>25</v>
      </c>
      <c r="AL444" s="77" t="s">
        <v>189</v>
      </c>
      <c r="AM444" s="77" t="s">
        <v>189</v>
      </c>
      <c r="AN444" s="77">
        <v>27</v>
      </c>
      <c r="AO444" s="77" t="s">
        <v>189</v>
      </c>
      <c r="AP444" s="77" t="s">
        <v>189</v>
      </c>
      <c r="AQ444" s="77" t="s">
        <v>189</v>
      </c>
      <c r="AR444" s="77" t="s">
        <v>189</v>
      </c>
      <c r="AS444" s="77" t="s">
        <v>189</v>
      </c>
      <c r="AT444" s="79">
        <v>12.125</v>
      </c>
      <c r="AU444" s="79">
        <v>12.125</v>
      </c>
      <c r="AV444" s="79" t="s">
        <v>189</v>
      </c>
      <c r="AW444" s="79" t="s">
        <v>189</v>
      </c>
      <c r="AX444" s="74" t="s">
        <v>170</v>
      </c>
    </row>
    <row r="445" spans="1:50" hidden="1" x14ac:dyDescent="0.25">
      <c r="A445" s="72">
        <v>2017</v>
      </c>
      <c r="B445" s="73">
        <v>17539</v>
      </c>
      <c r="C445" s="74" t="s">
        <v>775</v>
      </c>
      <c r="D445" s="74" t="s">
        <v>257</v>
      </c>
      <c r="E445" s="74" t="s">
        <v>776</v>
      </c>
      <c r="F445" s="75">
        <v>30460</v>
      </c>
      <c r="G445" s="75">
        <v>32530</v>
      </c>
      <c r="H445" s="75">
        <v>4335</v>
      </c>
      <c r="I445" s="75">
        <v>0</v>
      </c>
      <c r="J445" s="75">
        <v>67325</v>
      </c>
      <c r="K445" s="76">
        <v>8.6999999999999993</v>
      </c>
      <c r="L445" s="76">
        <v>6.7</v>
      </c>
      <c r="M445" s="76">
        <v>0.9</v>
      </c>
      <c r="N445" s="76">
        <v>0</v>
      </c>
      <c r="O445" s="76">
        <v>16.3</v>
      </c>
      <c r="P445" s="77">
        <v>249772</v>
      </c>
      <c r="Q445" s="77">
        <v>390356</v>
      </c>
      <c r="R445" s="77">
        <v>52024</v>
      </c>
      <c r="S445" s="77">
        <v>0</v>
      </c>
      <c r="T445" s="77">
        <v>692152</v>
      </c>
      <c r="U445" s="78">
        <v>10.1</v>
      </c>
      <c r="V445" s="78">
        <v>4.24</v>
      </c>
      <c r="W445" s="78">
        <v>0.6</v>
      </c>
      <c r="X445" s="78">
        <v>0</v>
      </c>
      <c r="Y445" s="78">
        <v>14.94</v>
      </c>
      <c r="Z445" s="75">
        <v>3812</v>
      </c>
      <c r="AA445" s="75">
        <v>4744</v>
      </c>
      <c r="AB445" s="75">
        <v>632</v>
      </c>
      <c r="AC445" s="75">
        <v>0</v>
      </c>
      <c r="AD445" s="75">
        <v>9188</v>
      </c>
      <c r="AE445" s="75">
        <v>1776</v>
      </c>
      <c r="AF445" s="75">
        <v>1568</v>
      </c>
      <c r="AG445" s="75">
        <v>209</v>
      </c>
      <c r="AH445" s="75">
        <v>0</v>
      </c>
      <c r="AI445" s="75">
        <v>3553</v>
      </c>
      <c r="AJ445" s="77">
        <v>3812</v>
      </c>
      <c r="AK445" s="77">
        <v>4744</v>
      </c>
      <c r="AL445" s="77">
        <v>632</v>
      </c>
      <c r="AM445" s="77">
        <v>0</v>
      </c>
      <c r="AN445" s="77">
        <v>9188</v>
      </c>
      <c r="AO445" s="77">
        <v>1776</v>
      </c>
      <c r="AP445" s="77">
        <v>1568</v>
      </c>
      <c r="AQ445" s="77">
        <v>209</v>
      </c>
      <c r="AR445" s="77">
        <v>0</v>
      </c>
      <c r="AS445" s="77">
        <v>3553</v>
      </c>
      <c r="AT445" s="79">
        <v>8.1999999999999993</v>
      </c>
      <c r="AU445" s="79">
        <v>12</v>
      </c>
      <c r="AV445" s="79">
        <v>12</v>
      </c>
      <c r="AW445" s="79">
        <v>0</v>
      </c>
      <c r="AX445" s="74" t="s">
        <v>170</v>
      </c>
    </row>
    <row r="446" spans="1:50" hidden="1" x14ac:dyDescent="0.25">
      <c r="A446" s="72">
        <v>2017</v>
      </c>
      <c r="B446" s="73">
        <v>17543</v>
      </c>
      <c r="C446" s="74" t="s">
        <v>777</v>
      </c>
      <c r="D446" s="74" t="s">
        <v>257</v>
      </c>
      <c r="E446" s="74" t="s">
        <v>257</v>
      </c>
      <c r="F446" s="75">
        <v>4079.0309999999999</v>
      </c>
      <c r="G446" s="75">
        <v>29810.643</v>
      </c>
      <c r="H446" s="75" t="s">
        <v>189</v>
      </c>
      <c r="I446" s="75" t="s">
        <v>189</v>
      </c>
      <c r="J446" s="75">
        <v>33889.673999999999</v>
      </c>
      <c r="K446" s="76">
        <v>0.64900000000000002</v>
      </c>
      <c r="L446" s="76">
        <v>6.34</v>
      </c>
      <c r="M446" s="76" t="s">
        <v>189</v>
      </c>
      <c r="N446" s="76" t="s">
        <v>189</v>
      </c>
      <c r="O446" s="76">
        <v>6.9889999999999999</v>
      </c>
      <c r="P446" s="77">
        <v>54732.4</v>
      </c>
      <c r="Q446" s="77">
        <v>371011.99</v>
      </c>
      <c r="R446" s="77" t="s">
        <v>189</v>
      </c>
      <c r="S446" s="77" t="s">
        <v>189</v>
      </c>
      <c r="T446" s="77">
        <v>425744.39</v>
      </c>
      <c r="U446" s="78">
        <v>0.64900000000000002</v>
      </c>
      <c r="V446" s="78">
        <v>6.34</v>
      </c>
      <c r="W446" s="78" t="s">
        <v>189</v>
      </c>
      <c r="X446" s="78" t="s">
        <v>189</v>
      </c>
      <c r="Y446" s="78">
        <v>6.9889999999999999</v>
      </c>
      <c r="Z446" s="75">
        <v>881</v>
      </c>
      <c r="AA446" s="75">
        <v>2640</v>
      </c>
      <c r="AB446" s="75" t="s">
        <v>189</v>
      </c>
      <c r="AC446" s="75" t="s">
        <v>189</v>
      </c>
      <c r="AD446" s="75">
        <v>3521</v>
      </c>
      <c r="AE446" s="75">
        <v>883</v>
      </c>
      <c r="AF446" s="75">
        <v>1571</v>
      </c>
      <c r="AG446" s="75" t="s">
        <v>189</v>
      </c>
      <c r="AH446" s="75" t="s">
        <v>189</v>
      </c>
      <c r="AI446" s="75">
        <v>2454</v>
      </c>
      <c r="AJ446" s="77">
        <v>881</v>
      </c>
      <c r="AK446" s="77">
        <v>2640</v>
      </c>
      <c r="AL446" s="77" t="s">
        <v>189</v>
      </c>
      <c r="AM446" s="77" t="s">
        <v>189</v>
      </c>
      <c r="AN446" s="77">
        <v>3521</v>
      </c>
      <c r="AO446" s="77">
        <v>883</v>
      </c>
      <c r="AP446" s="77">
        <v>1571</v>
      </c>
      <c r="AQ446" s="77" t="s">
        <v>189</v>
      </c>
      <c r="AR446" s="77" t="s">
        <v>189</v>
      </c>
      <c r="AS446" s="77">
        <v>2454</v>
      </c>
      <c r="AT446" s="79">
        <v>13.4</v>
      </c>
      <c r="AU446" s="79">
        <v>12.4</v>
      </c>
      <c r="AV446" s="79" t="s">
        <v>189</v>
      </c>
      <c r="AW446" s="79" t="s">
        <v>189</v>
      </c>
      <c r="AX446" s="74" t="s">
        <v>170</v>
      </c>
    </row>
    <row r="447" spans="1:50" hidden="1" x14ac:dyDescent="0.25">
      <c r="A447" s="72">
        <v>2017</v>
      </c>
      <c r="B447" s="73">
        <v>17548</v>
      </c>
      <c r="C447" s="74" t="s">
        <v>778</v>
      </c>
      <c r="D447" s="74" t="s">
        <v>282</v>
      </c>
      <c r="E447" s="74" t="s">
        <v>204</v>
      </c>
      <c r="F447" s="75">
        <v>52.084000000000003</v>
      </c>
      <c r="G447" s="75">
        <v>127.392</v>
      </c>
      <c r="H447" s="75">
        <v>0</v>
      </c>
      <c r="I447" s="75">
        <v>0</v>
      </c>
      <c r="J447" s="75">
        <v>179.476</v>
      </c>
      <c r="K447" s="76">
        <v>0.01</v>
      </c>
      <c r="L447" s="76">
        <v>2.5000000000000001E-2</v>
      </c>
      <c r="M447" s="76">
        <v>0</v>
      </c>
      <c r="N447" s="76">
        <v>0</v>
      </c>
      <c r="O447" s="76">
        <v>3.5000000000000003E-2</v>
      </c>
      <c r="P447" s="77">
        <v>953.74800000000005</v>
      </c>
      <c r="Q447" s="77">
        <v>2556.4850000000001</v>
      </c>
      <c r="R447" s="77">
        <v>0</v>
      </c>
      <c r="S447" s="77">
        <v>0</v>
      </c>
      <c r="T447" s="77">
        <v>3510.2330000000002</v>
      </c>
      <c r="U447" s="78">
        <v>0.01</v>
      </c>
      <c r="V447" s="78">
        <v>2.5000000000000001E-2</v>
      </c>
      <c r="W447" s="78">
        <v>0</v>
      </c>
      <c r="X447" s="78">
        <v>0</v>
      </c>
      <c r="Y447" s="78">
        <v>3.5000000000000003E-2</v>
      </c>
      <c r="Z447" s="75">
        <v>7.8529999999999998</v>
      </c>
      <c r="AA447" s="75">
        <v>5.4050000000000002</v>
      </c>
      <c r="AB447" s="75">
        <v>0</v>
      </c>
      <c r="AC447" s="75">
        <v>0</v>
      </c>
      <c r="AD447" s="75">
        <v>13.257999999999999</v>
      </c>
      <c r="AE447" s="75">
        <v>2.516</v>
      </c>
      <c r="AF447" s="75">
        <v>2.9020000000000001</v>
      </c>
      <c r="AG447" s="75">
        <v>0</v>
      </c>
      <c r="AH447" s="75">
        <v>0</v>
      </c>
      <c r="AI447" s="75">
        <v>5.4180000000000001</v>
      </c>
      <c r="AJ447" s="77">
        <v>7.8529999999999998</v>
      </c>
      <c r="AK447" s="77">
        <v>5.4050000000000002</v>
      </c>
      <c r="AL447" s="77">
        <v>0</v>
      </c>
      <c r="AM447" s="77">
        <v>0</v>
      </c>
      <c r="AN447" s="77">
        <v>13.257999999999999</v>
      </c>
      <c r="AO447" s="77">
        <v>2.516</v>
      </c>
      <c r="AP447" s="77">
        <v>2.9020000000000001</v>
      </c>
      <c r="AQ447" s="77">
        <v>0</v>
      </c>
      <c r="AR447" s="77">
        <v>0</v>
      </c>
      <c r="AS447" s="77">
        <v>5.4180000000000001</v>
      </c>
      <c r="AT447" s="79">
        <v>18.2</v>
      </c>
      <c r="AU447" s="79">
        <v>20.07</v>
      </c>
      <c r="AV447" s="79">
        <v>0</v>
      </c>
      <c r="AW447" s="79">
        <v>0</v>
      </c>
      <c r="AX447" s="74" t="s">
        <v>170</v>
      </c>
    </row>
    <row r="448" spans="1:50" hidden="1" x14ac:dyDescent="0.25">
      <c r="A448" s="72">
        <v>2017</v>
      </c>
      <c r="B448" s="73">
        <v>17572</v>
      </c>
      <c r="C448" s="74" t="s">
        <v>779</v>
      </c>
      <c r="D448" s="74" t="s">
        <v>264</v>
      </c>
      <c r="E448" s="74" t="s">
        <v>288</v>
      </c>
      <c r="F448" s="75">
        <v>441</v>
      </c>
      <c r="G448" s="75">
        <v>189</v>
      </c>
      <c r="H448" s="75" t="s">
        <v>189</v>
      </c>
      <c r="I448" s="75" t="s">
        <v>189</v>
      </c>
      <c r="J448" s="75">
        <v>630</v>
      </c>
      <c r="K448" s="76" t="s">
        <v>189</v>
      </c>
      <c r="L448" s="76" t="s">
        <v>189</v>
      </c>
      <c r="M448" s="76" t="s">
        <v>189</v>
      </c>
      <c r="N448" s="76" t="s">
        <v>189</v>
      </c>
      <c r="O448" s="76" t="s">
        <v>189</v>
      </c>
      <c r="P448" s="77">
        <v>7291</v>
      </c>
      <c r="Q448" s="77">
        <v>3121.69</v>
      </c>
      <c r="R448" s="77" t="s">
        <v>189</v>
      </c>
      <c r="S448" s="77" t="s">
        <v>189</v>
      </c>
      <c r="T448" s="77">
        <v>10412.69</v>
      </c>
      <c r="U448" s="78" t="s">
        <v>189</v>
      </c>
      <c r="V448" s="78" t="s">
        <v>189</v>
      </c>
      <c r="W448" s="78" t="s">
        <v>189</v>
      </c>
      <c r="X448" s="78" t="s">
        <v>189</v>
      </c>
      <c r="Y448" s="78" t="s">
        <v>189</v>
      </c>
      <c r="Z448" s="75">
        <v>0.4</v>
      </c>
      <c r="AA448" s="75">
        <v>1.4</v>
      </c>
      <c r="AB448" s="75" t="s">
        <v>189</v>
      </c>
      <c r="AC448" s="75" t="s">
        <v>189</v>
      </c>
      <c r="AD448" s="75">
        <v>1.8</v>
      </c>
      <c r="AE448" s="75" t="s">
        <v>189</v>
      </c>
      <c r="AF448" s="75" t="s">
        <v>189</v>
      </c>
      <c r="AG448" s="75" t="s">
        <v>189</v>
      </c>
      <c r="AH448" s="75" t="s">
        <v>189</v>
      </c>
      <c r="AI448" s="75" t="s">
        <v>189</v>
      </c>
      <c r="AJ448" s="77">
        <v>6.8</v>
      </c>
      <c r="AK448" s="77">
        <v>22.5</v>
      </c>
      <c r="AL448" s="77" t="s">
        <v>189</v>
      </c>
      <c r="AM448" s="77" t="s">
        <v>189</v>
      </c>
      <c r="AN448" s="77">
        <v>29.3</v>
      </c>
      <c r="AO448" s="77" t="s">
        <v>189</v>
      </c>
      <c r="AP448" s="77" t="s">
        <v>189</v>
      </c>
      <c r="AQ448" s="77" t="s">
        <v>189</v>
      </c>
      <c r="AR448" s="77" t="s">
        <v>189</v>
      </c>
      <c r="AS448" s="77" t="s">
        <v>189</v>
      </c>
      <c r="AT448" s="79">
        <v>16.5</v>
      </c>
      <c r="AU448" s="79">
        <v>16.5</v>
      </c>
      <c r="AV448" s="79" t="s">
        <v>189</v>
      </c>
      <c r="AW448" s="79" t="s">
        <v>189</v>
      </c>
      <c r="AX448" s="74" t="s">
        <v>170</v>
      </c>
    </row>
    <row r="449" spans="1:54" hidden="1" x14ac:dyDescent="0.25">
      <c r="A449" s="72">
        <v>2017</v>
      </c>
      <c r="B449" s="73">
        <v>17599</v>
      </c>
      <c r="C449" s="74" t="s">
        <v>780</v>
      </c>
      <c r="D449" s="74" t="s">
        <v>491</v>
      </c>
      <c r="E449" s="74" t="s">
        <v>192</v>
      </c>
      <c r="F449" s="75">
        <v>1472</v>
      </c>
      <c r="G449" s="75">
        <v>2265</v>
      </c>
      <c r="H449" s="75" t="s">
        <v>189</v>
      </c>
      <c r="I449" s="75" t="s">
        <v>189</v>
      </c>
      <c r="J449" s="75">
        <v>3737</v>
      </c>
      <c r="K449" s="76">
        <v>0.03</v>
      </c>
      <c r="L449" s="76">
        <v>0.31</v>
      </c>
      <c r="M449" s="76" t="s">
        <v>189</v>
      </c>
      <c r="N449" s="76" t="s">
        <v>189</v>
      </c>
      <c r="O449" s="76">
        <v>0.34</v>
      </c>
      <c r="P449" s="77">
        <v>125216</v>
      </c>
      <c r="Q449" s="77">
        <v>96688</v>
      </c>
      <c r="R449" s="77" t="s">
        <v>189</v>
      </c>
      <c r="S449" s="77" t="s">
        <v>189</v>
      </c>
      <c r="T449" s="77">
        <v>221904</v>
      </c>
      <c r="U449" s="78">
        <v>0.03</v>
      </c>
      <c r="V449" s="78">
        <v>0.31</v>
      </c>
      <c r="W449" s="78" t="s">
        <v>189</v>
      </c>
      <c r="X449" s="78" t="s">
        <v>189</v>
      </c>
      <c r="Y449" s="78">
        <v>0.34</v>
      </c>
      <c r="Z449" s="75">
        <v>85</v>
      </c>
      <c r="AA449" s="75">
        <v>80</v>
      </c>
      <c r="AB449" s="75" t="s">
        <v>189</v>
      </c>
      <c r="AC449" s="75" t="s">
        <v>189</v>
      </c>
      <c r="AD449" s="75">
        <v>165</v>
      </c>
      <c r="AE449" s="75" t="s">
        <v>189</v>
      </c>
      <c r="AF449" s="75" t="s">
        <v>189</v>
      </c>
      <c r="AG449" s="75" t="s">
        <v>189</v>
      </c>
      <c r="AH449" s="75" t="s">
        <v>189</v>
      </c>
      <c r="AI449" s="75" t="s">
        <v>189</v>
      </c>
      <c r="AJ449" s="77">
        <v>827</v>
      </c>
      <c r="AK449" s="77">
        <v>132</v>
      </c>
      <c r="AL449" s="77" t="s">
        <v>189</v>
      </c>
      <c r="AM449" s="77" t="s">
        <v>189</v>
      </c>
      <c r="AN449" s="77">
        <v>959</v>
      </c>
      <c r="AO449" s="77" t="s">
        <v>189</v>
      </c>
      <c r="AP449" s="77" t="s">
        <v>189</v>
      </c>
      <c r="AQ449" s="77" t="s">
        <v>189</v>
      </c>
      <c r="AR449" s="77" t="s">
        <v>189</v>
      </c>
      <c r="AS449" s="77" t="s">
        <v>189</v>
      </c>
      <c r="AT449" s="79">
        <v>16.71</v>
      </c>
      <c r="AU449" s="79">
        <v>15</v>
      </c>
      <c r="AV449" s="79" t="s">
        <v>189</v>
      </c>
      <c r="AW449" s="79" t="s">
        <v>189</v>
      </c>
      <c r="AX449" s="74" t="s">
        <v>170</v>
      </c>
    </row>
    <row r="450" spans="1:54" hidden="1" x14ac:dyDescent="0.25">
      <c r="A450" s="72">
        <v>2017</v>
      </c>
      <c r="B450" s="73">
        <v>17609</v>
      </c>
      <c r="C450" s="74" t="s">
        <v>781</v>
      </c>
      <c r="D450" s="74" t="s">
        <v>199</v>
      </c>
      <c r="E450" s="74" t="s">
        <v>200</v>
      </c>
      <c r="F450" s="75">
        <v>428660.86</v>
      </c>
      <c r="G450" s="75">
        <v>238369.36</v>
      </c>
      <c r="H450" s="75">
        <v>27647.75</v>
      </c>
      <c r="I450" s="75" t="s">
        <v>189</v>
      </c>
      <c r="J450" s="75">
        <v>694677.97</v>
      </c>
      <c r="K450" s="76">
        <v>92.12</v>
      </c>
      <c r="L450" s="76">
        <v>39.29</v>
      </c>
      <c r="M450" s="76">
        <v>3.32</v>
      </c>
      <c r="N450" s="76" t="s">
        <v>189</v>
      </c>
      <c r="O450" s="76">
        <v>134.72999999999999</v>
      </c>
      <c r="P450" s="77">
        <v>4036415.33</v>
      </c>
      <c r="Q450" s="77">
        <v>2439075.04</v>
      </c>
      <c r="R450" s="77">
        <v>239803.34</v>
      </c>
      <c r="S450" s="77" t="s">
        <v>189</v>
      </c>
      <c r="T450" s="77">
        <v>6715293.71</v>
      </c>
      <c r="U450" s="78">
        <v>90.83</v>
      </c>
      <c r="V450" s="78">
        <v>37.97</v>
      </c>
      <c r="W450" s="78">
        <v>3.28</v>
      </c>
      <c r="X450" s="78" t="s">
        <v>189</v>
      </c>
      <c r="Y450" s="78">
        <v>132.08000000000001</v>
      </c>
      <c r="Z450" s="75">
        <v>133155.46799999999</v>
      </c>
      <c r="AA450" s="75">
        <v>77243.061000000002</v>
      </c>
      <c r="AB450" s="75">
        <v>2277.623</v>
      </c>
      <c r="AC450" s="75" t="s">
        <v>189</v>
      </c>
      <c r="AD450" s="75">
        <v>212676.152</v>
      </c>
      <c r="AE450" s="75">
        <v>60059.985000000001</v>
      </c>
      <c r="AF450" s="75">
        <v>47461.154999999999</v>
      </c>
      <c r="AG450" s="75">
        <v>5459.3509999999997</v>
      </c>
      <c r="AH450" s="75" t="s">
        <v>189</v>
      </c>
      <c r="AI450" s="75">
        <v>112980.49099999999</v>
      </c>
      <c r="AJ450" s="77">
        <v>133155.46799999999</v>
      </c>
      <c r="AK450" s="77">
        <v>77243.061000000002</v>
      </c>
      <c r="AL450" s="77">
        <v>2277.623</v>
      </c>
      <c r="AM450" s="77" t="s">
        <v>189</v>
      </c>
      <c r="AN450" s="77">
        <v>212676.152</v>
      </c>
      <c r="AO450" s="77">
        <v>60059.985000000001</v>
      </c>
      <c r="AP450" s="77">
        <v>47461.154999999999</v>
      </c>
      <c r="AQ450" s="77">
        <v>5459.3509999999997</v>
      </c>
      <c r="AR450" s="77" t="s">
        <v>189</v>
      </c>
      <c r="AS450" s="77">
        <v>112980.49099999999</v>
      </c>
      <c r="AT450" s="79">
        <v>9.42</v>
      </c>
      <c r="AU450" s="79">
        <v>10.23</v>
      </c>
      <c r="AV450" s="79">
        <v>8.67</v>
      </c>
      <c r="AW450" s="79">
        <v>0</v>
      </c>
      <c r="AX450" s="74" t="s">
        <v>782</v>
      </c>
    </row>
    <row r="451" spans="1:54" hidden="1" x14ac:dyDescent="0.25">
      <c r="A451" s="72">
        <v>2017</v>
      </c>
      <c r="B451" s="73">
        <v>17612</v>
      </c>
      <c r="C451" s="74" t="s">
        <v>783</v>
      </c>
      <c r="D451" s="74" t="s">
        <v>199</v>
      </c>
      <c r="E451" s="74" t="s">
        <v>200</v>
      </c>
      <c r="F451" s="75">
        <v>37.35</v>
      </c>
      <c r="G451" s="75">
        <v>467.97</v>
      </c>
      <c r="H451" s="75">
        <v>0</v>
      </c>
      <c r="I451" s="75">
        <v>0</v>
      </c>
      <c r="J451" s="75">
        <v>505.32</v>
      </c>
      <c r="K451" s="76">
        <v>0.01</v>
      </c>
      <c r="L451" s="76">
        <v>8.4000000000000005E-2</v>
      </c>
      <c r="M451" s="76">
        <v>0</v>
      </c>
      <c r="N451" s="76">
        <v>0</v>
      </c>
      <c r="O451" s="76">
        <v>9.4E-2</v>
      </c>
      <c r="P451" s="77">
        <v>484.15</v>
      </c>
      <c r="Q451" s="77">
        <v>3252.41</v>
      </c>
      <c r="R451" s="77">
        <v>0</v>
      </c>
      <c r="S451" s="77">
        <v>0</v>
      </c>
      <c r="T451" s="77">
        <v>3736.56</v>
      </c>
      <c r="U451" s="78">
        <v>0.01</v>
      </c>
      <c r="V451" s="78">
        <v>8.4000000000000005E-2</v>
      </c>
      <c r="W451" s="78">
        <v>0</v>
      </c>
      <c r="X451" s="78">
        <v>0</v>
      </c>
      <c r="Y451" s="78">
        <v>9.4E-2</v>
      </c>
      <c r="Z451" s="75">
        <v>80.376999999999995</v>
      </c>
      <c r="AA451" s="75">
        <v>139.16300000000001</v>
      </c>
      <c r="AB451" s="75">
        <v>0</v>
      </c>
      <c r="AC451" s="75">
        <v>0</v>
      </c>
      <c r="AD451" s="75">
        <v>219.54</v>
      </c>
      <c r="AE451" s="75">
        <v>31.164999999999999</v>
      </c>
      <c r="AF451" s="75">
        <v>7.1239999999999997</v>
      </c>
      <c r="AG451" s="75">
        <v>0</v>
      </c>
      <c r="AH451" s="75">
        <v>0</v>
      </c>
      <c r="AI451" s="75">
        <v>38.289000000000001</v>
      </c>
      <c r="AJ451" s="77">
        <v>80.376999999999995</v>
      </c>
      <c r="AK451" s="77">
        <v>139.16300000000001</v>
      </c>
      <c r="AL451" s="77">
        <v>0</v>
      </c>
      <c r="AM451" s="77">
        <v>0</v>
      </c>
      <c r="AN451" s="77">
        <v>219.54</v>
      </c>
      <c r="AO451" s="77">
        <v>31.164999999999999</v>
      </c>
      <c r="AP451" s="77">
        <v>7.1239999999999997</v>
      </c>
      <c r="AQ451" s="77">
        <v>0</v>
      </c>
      <c r="AR451" s="77">
        <v>0</v>
      </c>
      <c r="AS451" s="77">
        <v>38.289000000000001</v>
      </c>
      <c r="AT451" s="79">
        <v>12.9</v>
      </c>
      <c r="AU451" s="79">
        <v>6.95</v>
      </c>
      <c r="AV451" s="79">
        <v>0</v>
      </c>
      <c r="AW451" s="79">
        <v>0</v>
      </c>
      <c r="AX451" s="74" t="s">
        <v>170</v>
      </c>
    </row>
    <row r="452" spans="1:54" hidden="1" x14ac:dyDescent="0.25">
      <c r="A452" s="72">
        <v>2017</v>
      </c>
      <c r="B452" s="73">
        <v>17633</v>
      </c>
      <c r="C452" s="74" t="s">
        <v>784</v>
      </c>
      <c r="D452" s="74" t="s">
        <v>491</v>
      </c>
      <c r="E452" s="74" t="s">
        <v>192</v>
      </c>
      <c r="F452" s="75">
        <v>21962</v>
      </c>
      <c r="G452" s="75">
        <v>13057</v>
      </c>
      <c r="H452" s="75">
        <v>6145</v>
      </c>
      <c r="I452" s="75" t="s">
        <v>189</v>
      </c>
      <c r="J452" s="75">
        <v>41164</v>
      </c>
      <c r="K452" s="76">
        <v>4.3</v>
      </c>
      <c r="L452" s="76">
        <v>2.4</v>
      </c>
      <c r="M452" s="76">
        <v>1.2</v>
      </c>
      <c r="N452" s="76" t="s">
        <v>189</v>
      </c>
      <c r="O452" s="76">
        <v>7.9</v>
      </c>
      <c r="P452" s="77">
        <v>206080</v>
      </c>
      <c r="Q452" s="77">
        <v>181717</v>
      </c>
      <c r="R452" s="77">
        <v>86516</v>
      </c>
      <c r="S452" s="77" t="s">
        <v>189</v>
      </c>
      <c r="T452" s="77">
        <v>474313</v>
      </c>
      <c r="U452" s="78">
        <v>4.3</v>
      </c>
      <c r="V452" s="78">
        <v>2.4</v>
      </c>
      <c r="W452" s="78">
        <v>1.1000000000000001</v>
      </c>
      <c r="X452" s="78" t="s">
        <v>189</v>
      </c>
      <c r="Y452" s="78">
        <v>7.8</v>
      </c>
      <c r="Z452" s="75">
        <v>1609.7560000000001</v>
      </c>
      <c r="AA452" s="75">
        <v>903.33299999999997</v>
      </c>
      <c r="AB452" s="75">
        <v>425.09800000000001</v>
      </c>
      <c r="AC452" s="75" t="s">
        <v>189</v>
      </c>
      <c r="AD452" s="75">
        <v>2938.1869999999999</v>
      </c>
      <c r="AE452" s="75">
        <v>2868.7530000000002</v>
      </c>
      <c r="AF452" s="75">
        <v>1188.779</v>
      </c>
      <c r="AG452" s="75">
        <v>559.42499999999995</v>
      </c>
      <c r="AH452" s="75" t="s">
        <v>189</v>
      </c>
      <c r="AI452" s="75">
        <v>4616.9570000000003</v>
      </c>
      <c r="AJ452" s="77">
        <v>1609.7560000000001</v>
      </c>
      <c r="AK452" s="77">
        <v>903.33299999999997</v>
      </c>
      <c r="AL452" s="77">
        <v>425.09800000000001</v>
      </c>
      <c r="AM452" s="77" t="s">
        <v>189</v>
      </c>
      <c r="AN452" s="77">
        <v>2938.1869999999999</v>
      </c>
      <c r="AO452" s="77">
        <v>2868.7530000000002</v>
      </c>
      <c r="AP452" s="77">
        <v>1188.779</v>
      </c>
      <c r="AQ452" s="77">
        <v>559.42499999999995</v>
      </c>
      <c r="AR452" s="77" t="s">
        <v>189</v>
      </c>
      <c r="AS452" s="77">
        <v>4616.9570000000003</v>
      </c>
      <c r="AT452" s="79">
        <v>9.4</v>
      </c>
      <c r="AU452" s="79">
        <v>14.1</v>
      </c>
      <c r="AV452" s="79">
        <v>14.1</v>
      </c>
      <c r="AW452" s="79">
        <v>0</v>
      </c>
      <c r="AX452" s="74" t="s">
        <v>170</v>
      </c>
    </row>
    <row r="453" spans="1:54" hidden="1" x14ac:dyDescent="0.25">
      <c r="A453" s="72">
        <v>2017</v>
      </c>
      <c r="B453" s="73">
        <v>17637</v>
      </c>
      <c r="C453" s="74" t="s">
        <v>785</v>
      </c>
      <c r="D453" s="74" t="s">
        <v>235</v>
      </c>
      <c r="E453" s="74" t="s">
        <v>213</v>
      </c>
      <c r="F453" s="75">
        <v>43541</v>
      </c>
      <c r="G453" s="75">
        <v>13383</v>
      </c>
      <c r="H453" s="75">
        <v>0</v>
      </c>
      <c r="I453" s="75">
        <v>0</v>
      </c>
      <c r="J453" s="75">
        <v>56924</v>
      </c>
      <c r="K453" s="76">
        <v>6.3</v>
      </c>
      <c r="L453" s="76">
        <v>1.9</v>
      </c>
      <c r="M453" s="76">
        <v>0</v>
      </c>
      <c r="N453" s="76">
        <v>0</v>
      </c>
      <c r="O453" s="76">
        <v>8.1999999999999993</v>
      </c>
      <c r="P453" s="77">
        <v>366066</v>
      </c>
      <c r="Q453" s="77">
        <v>183000</v>
      </c>
      <c r="R453" s="77">
        <v>0</v>
      </c>
      <c r="S453" s="77">
        <v>0</v>
      </c>
      <c r="T453" s="77">
        <v>549066</v>
      </c>
      <c r="U453" s="78">
        <v>7</v>
      </c>
      <c r="V453" s="78">
        <v>3.9</v>
      </c>
      <c r="W453" s="78">
        <v>0</v>
      </c>
      <c r="X453" s="78">
        <v>0</v>
      </c>
      <c r="Y453" s="78">
        <v>10.9</v>
      </c>
      <c r="Z453" s="75">
        <v>4590</v>
      </c>
      <c r="AA453" s="75">
        <v>3152</v>
      </c>
      <c r="AB453" s="75">
        <v>0</v>
      </c>
      <c r="AC453" s="75">
        <v>0</v>
      </c>
      <c r="AD453" s="75">
        <v>7742</v>
      </c>
      <c r="AE453" s="75">
        <v>3703</v>
      </c>
      <c r="AF453" s="75">
        <v>1268</v>
      </c>
      <c r="AG453" s="75">
        <v>0</v>
      </c>
      <c r="AH453" s="75">
        <v>0</v>
      </c>
      <c r="AI453" s="75">
        <v>4971</v>
      </c>
      <c r="AJ453" s="77">
        <v>38556</v>
      </c>
      <c r="AK453" s="77">
        <v>39400</v>
      </c>
      <c r="AL453" s="77">
        <v>0</v>
      </c>
      <c r="AM453" s="77">
        <v>0</v>
      </c>
      <c r="AN453" s="77">
        <v>77956</v>
      </c>
      <c r="AO453" s="77">
        <v>31105</v>
      </c>
      <c r="AP453" s="77">
        <v>15850</v>
      </c>
      <c r="AQ453" s="77">
        <v>0</v>
      </c>
      <c r="AR453" s="77">
        <v>0</v>
      </c>
      <c r="AS453" s="77">
        <v>46955</v>
      </c>
      <c r="AT453" s="79">
        <v>8.4</v>
      </c>
      <c r="AU453" s="79">
        <v>12.5</v>
      </c>
      <c r="AV453" s="79">
        <v>0</v>
      </c>
      <c r="AW453" s="79">
        <v>0</v>
      </c>
      <c r="AX453" s="74" t="s">
        <v>170</v>
      </c>
    </row>
    <row r="454" spans="1:54" hidden="1" x14ac:dyDescent="0.25">
      <c r="A454" s="72">
        <v>2017</v>
      </c>
      <c r="B454" s="73">
        <v>17642</v>
      </c>
      <c r="C454" s="74" t="s">
        <v>786</v>
      </c>
      <c r="D454" s="74" t="s">
        <v>282</v>
      </c>
      <c r="E454" s="74" t="s">
        <v>204</v>
      </c>
      <c r="F454" s="75">
        <v>447</v>
      </c>
      <c r="G454" s="75">
        <v>354</v>
      </c>
      <c r="H454" s="75">
        <v>289</v>
      </c>
      <c r="I454" s="75">
        <v>0</v>
      </c>
      <c r="J454" s="75">
        <v>1090</v>
      </c>
      <c r="K454" s="76">
        <v>0</v>
      </c>
      <c r="L454" s="76">
        <v>0</v>
      </c>
      <c r="M454" s="76">
        <v>0</v>
      </c>
      <c r="N454" s="76">
        <v>0</v>
      </c>
      <c r="O454" s="76">
        <v>0</v>
      </c>
      <c r="P454" s="77">
        <v>8060</v>
      </c>
      <c r="Q454" s="77">
        <v>3941</v>
      </c>
      <c r="R454" s="77">
        <v>3324</v>
      </c>
      <c r="S454" s="77">
        <v>0</v>
      </c>
      <c r="T454" s="77">
        <v>15325</v>
      </c>
      <c r="U454" s="78">
        <v>0</v>
      </c>
      <c r="V454" s="78">
        <v>0</v>
      </c>
      <c r="W454" s="78">
        <v>0</v>
      </c>
      <c r="X454" s="78">
        <v>0</v>
      </c>
      <c r="Y454" s="78">
        <v>0</v>
      </c>
      <c r="Z454" s="75">
        <v>95</v>
      </c>
      <c r="AA454" s="75">
        <v>32</v>
      </c>
      <c r="AB454" s="75">
        <v>28</v>
      </c>
      <c r="AC454" s="75">
        <v>0</v>
      </c>
      <c r="AD454" s="75">
        <v>155</v>
      </c>
      <c r="AE454" s="75">
        <v>13</v>
      </c>
      <c r="AF454" s="75">
        <v>26</v>
      </c>
      <c r="AG454" s="75">
        <v>10</v>
      </c>
      <c r="AH454" s="75">
        <v>0</v>
      </c>
      <c r="AI454" s="75">
        <v>49</v>
      </c>
      <c r="AJ454" s="77">
        <v>95</v>
      </c>
      <c r="AK454" s="77">
        <v>32</v>
      </c>
      <c r="AL454" s="77">
        <v>28</v>
      </c>
      <c r="AM454" s="77">
        <v>0</v>
      </c>
      <c r="AN454" s="77">
        <v>155</v>
      </c>
      <c r="AO454" s="77">
        <v>13</v>
      </c>
      <c r="AP454" s="77">
        <v>26</v>
      </c>
      <c r="AQ454" s="77">
        <v>10</v>
      </c>
      <c r="AR454" s="77">
        <v>0</v>
      </c>
      <c r="AS454" s="77">
        <v>49</v>
      </c>
      <c r="AT454" s="79">
        <v>18</v>
      </c>
      <c r="AU454" s="79">
        <v>11</v>
      </c>
      <c r="AV454" s="79">
        <v>12</v>
      </c>
      <c r="AW454" s="79">
        <v>0</v>
      </c>
      <c r="AX454" s="74" t="s">
        <v>170</v>
      </c>
    </row>
    <row r="455" spans="1:54" hidden="1" x14ac:dyDescent="0.25">
      <c r="A455" s="72">
        <v>2017</v>
      </c>
      <c r="B455" s="73">
        <v>17647</v>
      </c>
      <c r="C455" s="74" t="s">
        <v>787</v>
      </c>
      <c r="D455" s="74" t="s">
        <v>334</v>
      </c>
      <c r="E455" s="74" t="s">
        <v>192</v>
      </c>
      <c r="F455" s="75">
        <v>519</v>
      </c>
      <c r="G455" s="75" t="s">
        <v>189</v>
      </c>
      <c r="H455" s="75" t="s">
        <v>189</v>
      </c>
      <c r="I455" s="75" t="s">
        <v>189</v>
      </c>
      <c r="J455" s="75">
        <v>519</v>
      </c>
      <c r="K455" s="76">
        <v>0.2</v>
      </c>
      <c r="L455" s="76" t="s">
        <v>189</v>
      </c>
      <c r="M455" s="76" t="s">
        <v>189</v>
      </c>
      <c r="N455" s="76" t="s">
        <v>189</v>
      </c>
      <c r="O455" s="76">
        <v>0.2</v>
      </c>
      <c r="P455" s="77">
        <v>8988</v>
      </c>
      <c r="Q455" s="77" t="s">
        <v>189</v>
      </c>
      <c r="R455" s="77" t="s">
        <v>189</v>
      </c>
      <c r="S455" s="77" t="s">
        <v>189</v>
      </c>
      <c r="T455" s="77">
        <v>8988</v>
      </c>
      <c r="U455" s="78">
        <v>0.2</v>
      </c>
      <c r="V455" s="78" t="s">
        <v>189</v>
      </c>
      <c r="W455" s="78" t="s">
        <v>189</v>
      </c>
      <c r="X455" s="78" t="s">
        <v>189</v>
      </c>
      <c r="Y455" s="78">
        <v>0.2</v>
      </c>
      <c r="Z455" s="75">
        <v>59</v>
      </c>
      <c r="AA455" s="75" t="s">
        <v>189</v>
      </c>
      <c r="AB455" s="75" t="s">
        <v>189</v>
      </c>
      <c r="AC455" s="75" t="s">
        <v>189</v>
      </c>
      <c r="AD455" s="75">
        <v>59</v>
      </c>
      <c r="AE455" s="75">
        <v>574.4</v>
      </c>
      <c r="AF455" s="75" t="s">
        <v>189</v>
      </c>
      <c r="AG455" s="75" t="s">
        <v>189</v>
      </c>
      <c r="AH455" s="75" t="s">
        <v>189</v>
      </c>
      <c r="AI455" s="75">
        <v>574.4</v>
      </c>
      <c r="AJ455" s="77">
        <v>59</v>
      </c>
      <c r="AK455" s="77" t="s">
        <v>189</v>
      </c>
      <c r="AL455" s="77" t="s">
        <v>189</v>
      </c>
      <c r="AM455" s="77" t="s">
        <v>189</v>
      </c>
      <c r="AN455" s="77">
        <v>59</v>
      </c>
      <c r="AO455" s="77">
        <v>574.4</v>
      </c>
      <c r="AP455" s="77" t="s">
        <v>189</v>
      </c>
      <c r="AQ455" s="77" t="s">
        <v>189</v>
      </c>
      <c r="AR455" s="77" t="s">
        <v>189</v>
      </c>
      <c r="AS455" s="77">
        <v>574.4</v>
      </c>
      <c r="AT455" s="79">
        <v>17.416</v>
      </c>
      <c r="AU455" s="79" t="s">
        <v>189</v>
      </c>
      <c r="AV455" s="79" t="s">
        <v>189</v>
      </c>
      <c r="AW455" s="79" t="s">
        <v>189</v>
      </c>
      <c r="AX455" s="74" t="s">
        <v>170</v>
      </c>
    </row>
    <row r="456" spans="1:54" hidden="1" x14ac:dyDescent="0.25">
      <c r="A456" s="72">
        <v>2017</v>
      </c>
      <c r="B456" s="73">
        <v>17698</v>
      </c>
      <c r="C456" s="74" t="s">
        <v>788</v>
      </c>
      <c r="D456" s="74" t="s">
        <v>219</v>
      </c>
      <c r="E456" s="74" t="s">
        <v>204</v>
      </c>
      <c r="F456" s="75">
        <v>16046</v>
      </c>
      <c r="G456" s="75">
        <v>16907</v>
      </c>
      <c r="H456" s="75">
        <v>5548</v>
      </c>
      <c r="I456" s="75">
        <v>0</v>
      </c>
      <c r="J456" s="75">
        <v>38501</v>
      </c>
      <c r="K456" s="76">
        <v>3.8</v>
      </c>
      <c r="L456" s="76">
        <v>8.9</v>
      </c>
      <c r="M456" s="76">
        <v>0.6</v>
      </c>
      <c r="N456" s="76">
        <v>0</v>
      </c>
      <c r="O456" s="76">
        <v>13.3</v>
      </c>
      <c r="P456" s="77">
        <v>279063</v>
      </c>
      <c r="Q456" s="77">
        <v>245665</v>
      </c>
      <c r="R456" s="77">
        <v>68713</v>
      </c>
      <c r="S456" s="77">
        <v>0</v>
      </c>
      <c r="T456" s="77">
        <v>593441</v>
      </c>
      <c r="U456" s="78">
        <v>3.8</v>
      </c>
      <c r="V456" s="78">
        <v>8.9</v>
      </c>
      <c r="W456" s="78">
        <v>0.6</v>
      </c>
      <c r="X456" s="78">
        <v>0</v>
      </c>
      <c r="Y456" s="78">
        <v>13.3</v>
      </c>
      <c r="Z456" s="75">
        <v>2628</v>
      </c>
      <c r="AA456" s="75">
        <v>2311</v>
      </c>
      <c r="AB456" s="75">
        <v>711</v>
      </c>
      <c r="AC456" s="75">
        <v>0</v>
      </c>
      <c r="AD456" s="75">
        <v>5650</v>
      </c>
      <c r="AE456" s="75">
        <v>2240</v>
      </c>
      <c r="AF456" s="75">
        <v>135</v>
      </c>
      <c r="AG456" s="75">
        <v>461</v>
      </c>
      <c r="AH456" s="75">
        <v>0</v>
      </c>
      <c r="AI456" s="75">
        <v>2836</v>
      </c>
      <c r="AJ456" s="77">
        <v>2628</v>
      </c>
      <c r="AK456" s="77">
        <v>2311</v>
      </c>
      <c r="AL456" s="77">
        <v>711</v>
      </c>
      <c r="AM456" s="77">
        <v>0</v>
      </c>
      <c r="AN456" s="77">
        <v>5650</v>
      </c>
      <c r="AO456" s="77">
        <v>2240</v>
      </c>
      <c r="AP456" s="77">
        <v>1354</v>
      </c>
      <c r="AQ456" s="77">
        <v>461</v>
      </c>
      <c r="AR456" s="77">
        <v>0</v>
      </c>
      <c r="AS456" s="77">
        <v>4055</v>
      </c>
      <c r="AT456" s="79">
        <v>17.399999999999999</v>
      </c>
      <c r="AU456" s="79">
        <v>14.5</v>
      </c>
      <c r="AV456" s="79">
        <v>12.4</v>
      </c>
      <c r="AW456" s="79">
        <v>0</v>
      </c>
      <c r="AX456" s="74" t="s">
        <v>170</v>
      </c>
    </row>
    <row r="457" spans="1:54" hidden="1" x14ac:dyDescent="0.25">
      <c r="A457" s="72">
        <v>2017</v>
      </c>
      <c r="B457" s="73">
        <v>17698</v>
      </c>
      <c r="C457" s="74" t="s">
        <v>788</v>
      </c>
      <c r="D457" s="74" t="s">
        <v>553</v>
      </c>
      <c r="E457" s="74" t="s">
        <v>204</v>
      </c>
      <c r="F457" s="75">
        <v>4287</v>
      </c>
      <c r="G457" s="75">
        <v>3161</v>
      </c>
      <c r="H457" s="75">
        <v>2222</v>
      </c>
      <c r="I457" s="75">
        <v>0</v>
      </c>
      <c r="J457" s="75">
        <v>9670</v>
      </c>
      <c r="K457" s="76">
        <v>0.91</v>
      </c>
      <c r="L457" s="76">
        <v>0.46</v>
      </c>
      <c r="M457" s="76">
        <v>0.4</v>
      </c>
      <c r="N457" s="76">
        <v>0</v>
      </c>
      <c r="O457" s="76">
        <v>1.77</v>
      </c>
      <c r="P457" s="77">
        <v>83586</v>
      </c>
      <c r="Q457" s="77">
        <v>29523</v>
      </c>
      <c r="R457" s="77">
        <v>33064</v>
      </c>
      <c r="S457" s="77">
        <v>0</v>
      </c>
      <c r="T457" s="77">
        <v>146173</v>
      </c>
      <c r="U457" s="78">
        <v>0.91</v>
      </c>
      <c r="V457" s="78">
        <v>0.46</v>
      </c>
      <c r="W457" s="78">
        <v>0.4</v>
      </c>
      <c r="X457" s="78">
        <v>0</v>
      </c>
      <c r="Y457" s="78">
        <v>1.77</v>
      </c>
      <c r="Z457" s="75">
        <v>464.93</v>
      </c>
      <c r="AA457" s="75">
        <v>278.43</v>
      </c>
      <c r="AB457" s="75">
        <v>124.95</v>
      </c>
      <c r="AC457" s="75">
        <v>0</v>
      </c>
      <c r="AD457" s="75">
        <v>868.31</v>
      </c>
      <c r="AE457" s="75">
        <v>512.28</v>
      </c>
      <c r="AF457" s="75">
        <v>364.98</v>
      </c>
      <c r="AG457" s="75">
        <v>0</v>
      </c>
      <c r="AH457" s="75">
        <v>0</v>
      </c>
      <c r="AI457" s="75">
        <v>877.26</v>
      </c>
      <c r="AJ457" s="77">
        <v>464.93</v>
      </c>
      <c r="AK457" s="77">
        <v>278.43</v>
      </c>
      <c r="AL457" s="77">
        <v>124.95</v>
      </c>
      <c r="AM457" s="77">
        <v>0</v>
      </c>
      <c r="AN457" s="77">
        <v>868.31</v>
      </c>
      <c r="AO457" s="77">
        <v>512.28</v>
      </c>
      <c r="AP457" s="77">
        <v>364.98</v>
      </c>
      <c r="AQ457" s="77">
        <v>0</v>
      </c>
      <c r="AR457" s="77">
        <v>0</v>
      </c>
      <c r="AS457" s="77">
        <v>877.26</v>
      </c>
      <c r="AT457" s="79">
        <v>19.5</v>
      </c>
      <c r="AU457" s="79">
        <v>9.3000000000000007</v>
      </c>
      <c r="AV457" s="79">
        <v>14.9</v>
      </c>
      <c r="AW457" s="79">
        <v>0</v>
      </c>
      <c r="AX457" s="74" t="s">
        <v>170</v>
      </c>
    </row>
    <row r="458" spans="1:54" hidden="1" x14ac:dyDescent="0.25">
      <c r="A458" s="72">
        <v>2017</v>
      </c>
      <c r="B458" s="73">
        <v>17698</v>
      </c>
      <c r="C458" s="74" t="s">
        <v>788</v>
      </c>
      <c r="D458" s="74" t="s">
        <v>230</v>
      </c>
      <c r="E458" s="74" t="s">
        <v>204</v>
      </c>
      <c r="F458" s="75">
        <v>6951</v>
      </c>
      <c r="G458" s="75">
        <v>11924</v>
      </c>
      <c r="H458" s="75">
        <v>0</v>
      </c>
      <c r="I458" s="75">
        <v>0</v>
      </c>
      <c r="J458" s="75">
        <v>18875</v>
      </c>
      <c r="K458" s="76">
        <v>3.5</v>
      </c>
      <c r="L458" s="76">
        <v>10.1</v>
      </c>
      <c r="M458" s="76">
        <v>0</v>
      </c>
      <c r="N458" s="76">
        <v>0</v>
      </c>
      <c r="O458" s="76">
        <v>13.6</v>
      </c>
      <c r="P458" s="77">
        <v>132778</v>
      </c>
      <c r="Q458" s="77">
        <v>176061</v>
      </c>
      <c r="R458" s="77">
        <v>0</v>
      </c>
      <c r="S458" s="77">
        <v>0</v>
      </c>
      <c r="T458" s="77">
        <v>308839</v>
      </c>
      <c r="U458" s="78">
        <v>3.5</v>
      </c>
      <c r="V458" s="78">
        <v>10.1</v>
      </c>
      <c r="W458" s="78">
        <v>0</v>
      </c>
      <c r="X458" s="78">
        <v>0</v>
      </c>
      <c r="Y458" s="78">
        <v>13.6</v>
      </c>
      <c r="Z458" s="75">
        <v>1867</v>
      </c>
      <c r="AA458" s="75">
        <v>1819</v>
      </c>
      <c r="AB458" s="75">
        <v>0</v>
      </c>
      <c r="AC458" s="75">
        <v>0</v>
      </c>
      <c r="AD458" s="75">
        <v>3686</v>
      </c>
      <c r="AE458" s="75">
        <v>229</v>
      </c>
      <c r="AF458" s="75">
        <v>183</v>
      </c>
      <c r="AG458" s="75">
        <v>0</v>
      </c>
      <c r="AH458" s="75">
        <v>0</v>
      </c>
      <c r="AI458" s="75">
        <v>412</v>
      </c>
      <c r="AJ458" s="77">
        <v>1867</v>
      </c>
      <c r="AK458" s="77">
        <v>1819</v>
      </c>
      <c r="AL458" s="77">
        <v>0</v>
      </c>
      <c r="AM458" s="77">
        <v>0</v>
      </c>
      <c r="AN458" s="77">
        <v>3686</v>
      </c>
      <c r="AO458" s="77">
        <v>229</v>
      </c>
      <c r="AP458" s="77">
        <v>183</v>
      </c>
      <c r="AQ458" s="77">
        <v>0</v>
      </c>
      <c r="AR458" s="77">
        <v>0</v>
      </c>
      <c r="AS458" s="77">
        <v>412</v>
      </c>
      <c r="AT458" s="79">
        <v>19.100000000000001</v>
      </c>
      <c r="AU458" s="79">
        <v>14.8</v>
      </c>
      <c r="AV458" s="79">
        <v>0</v>
      </c>
      <c r="AW458" s="79">
        <v>0</v>
      </c>
      <c r="AX458" s="74" t="s">
        <v>170</v>
      </c>
    </row>
    <row r="459" spans="1:54" hidden="1" x14ac:dyDescent="0.25">
      <c r="A459" s="72">
        <v>2017</v>
      </c>
      <c r="B459" s="73">
        <v>17718</v>
      </c>
      <c r="C459" s="74" t="s">
        <v>789</v>
      </c>
      <c r="D459" s="74" t="s">
        <v>304</v>
      </c>
      <c r="E459" s="74" t="s">
        <v>204</v>
      </c>
      <c r="F459" s="75">
        <v>25947.821</v>
      </c>
      <c r="G459" s="75">
        <v>2936.7489999999998</v>
      </c>
      <c r="H459" s="75">
        <v>7808.05</v>
      </c>
      <c r="I459" s="75" t="s">
        <v>189</v>
      </c>
      <c r="J459" s="75">
        <v>36692.620000000003</v>
      </c>
      <c r="K459" s="76">
        <v>14.621</v>
      </c>
      <c r="L459" s="76">
        <v>0.81499999999999995</v>
      </c>
      <c r="M459" s="76">
        <v>1.298</v>
      </c>
      <c r="N459" s="76" t="s">
        <v>189</v>
      </c>
      <c r="O459" s="76">
        <v>16.734000000000002</v>
      </c>
      <c r="P459" s="77">
        <v>268994.68400000001</v>
      </c>
      <c r="Q459" s="77">
        <v>30725.760999999999</v>
      </c>
      <c r="R459" s="77">
        <v>117120.75</v>
      </c>
      <c r="S459" s="77" t="s">
        <v>189</v>
      </c>
      <c r="T459" s="77">
        <v>416841.19500000001</v>
      </c>
      <c r="U459" s="78">
        <v>14.621</v>
      </c>
      <c r="V459" s="78">
        <v>0.81499999999999995</v>
      </c>
      <c r="W459" s="78">
        <v>1.298</v>
      </c>
      <c r="X459" s="78" t="s">
        <v>189</v>
      </c>
      <c r="Y459" s="78">
        <v>16.734000000000002</v>
      </c>
      <c r="Z459" s="75">
        <v>1443.9259999999999</v>
      </c>
      <c r="AA459" s="75">
        <v>463.05599999999998</v>
      </c>
      <c r="AB459" s="75">
        <v>863.03099999999995</v>
      </c>
      <c r="AC459" s="75" t="s">
        <v>189</v>
      </c>
      <c r="AD459" s="75">
        <v>2770.0129999999999</v>
      </c>
      <c r="AE459" s="75">
        <v>3206.6419999999998</v>
      </c>
      <c r="AF459" s="75">
        <v>593.22500000000002</v>
      </c>
      <c r="AG459" s="75">
        <v>1239.914</v>
      </c>
      <c r="AH459" s="75" t="s">
        <v>189</v>
      </c>
      <c r="AI459" s="75">
        <v>5039.7809999999999</v>
      </c>
      <c r="AJ459" s="77">
        <v>1443.9259999999999</v>
      </c>
      <c r="AK459" s="77">
        <v>463.05599999999998</v>
      </c>
      <c r="AL459" s="77">
        <v>863.03099999999995</v>
      </c>
      <c r="AM459" s="77" t="s">
        <v>189</v>
      </c>
      <c r="AN459" s="77">
        <v>2770.0129999999999</v>
      </c>
      <c r="AO459" s="77">
        <v>3206.6419999999998</v>
      </c>
      <c r="AP459" s="77">
        <v>593.22500000000002</v>
      </c>
      <c r="AQ459" s="77">
        <v>1239.914</v>
      </c>
      <c r="AR459" s="77" t="s">
        <v>189</v>
      </c>
      <c r="AS459" s="77">
        <v>5039.7809999999999</v>
      </c>
      <c r="AT459" s="79">
        <v>10.367000000000001</v>
      </c>
      <c r="AU459" s="79">
        <v>10.462999999999999</v>
      </c>
      <c r="AV459" s="79">
        <v>15</v>
      </c>
      <c r="AW459" s="79" t="s">
        <v>189</v>
      </c>
      <c r="AX459" s="74" t="s">
        <v>170</v>
      </c>
    </row>
    <row r="460" spans="1:54" hidden="1" x14ac:dyDescent="0.25">
      <c r="A460" s="72">
        <v>2017</v>
      </c>
      <c r="B460" s="73">
        <v>17718</v>
      </c>
      <c r="C460" s="74" t="s">
        <v>789</v>
      </c>
      <c r="D460" s="74" t="s">
        <v>230</v>
      </c>
      <c r="E460" s="74" t="s">
        <v>204</v>
      </c>
      <c r="F460" s="75">
        <v>7493</v>
      </c>
      <c r="G460" s="75">
        <v>9374</v>
      </c>
      <c r="H460" s="75" t="s">
        <v>189</v>
      </c>
      <c r="I460" s="75" t="s">
        <v>189</v>
      </c>
      <c r="J460" s="75">
        <v>16867</v>
      </c>
      <c r="K460" s="76">
        <v>3</v>
      </c>
      <c r="L460" s="76">
        <v>2</v>
      </c>
      <c r="M460" s="76" t="s">
        <v>189</v>
      </c>
      <c r="N460" s="76" t="s">
        <v>189</v>
      </c>
      <c r="O460" s="76">
        <v>5</v>
      </c>
      <c r="P460" s="77">
        <v>108065</v>
      </c>
      <c r="Q460" s="77">
        <v>129031</v>
      </c>
      <c r="R460" s="77" t="s">
        <v>189</v>
      </c>
      <c r="S460" s="77" t="s">
        <v>189</v>
      </c>
      <c r="T460" s="77">
        <v>237096</v>
      </c>
      <c r="U460" s="78">
        <v>3</v>
      </c>
      <c r="V460" s="78">
        <v>2</v>
      </c>
      <c r="W460" s="78" t="s">
        <v>189</v>
      </c>
      <c r="X460" s="78" t="s">
        <v>189</v>
      </c>
      <c r="Y460" s="78">
        <v>5</v>
      </c>
      <c r="Z460" s="75">
        <v>1694.3489999999999</v>
      </c>
      <c r="AA460" s="75">
        <v>1449.3330000000001</v>
      </c>
      <c r="AB460" s="75" t="s">
        <v>189</v>
      </c>
      <c r="AC460" s="75" t="s">
        <v>189</v>
      </c>
      <c r="AD460" s="75">
        <v>3143.6819999999998</v>
      </c>
      <c r="AE460" s="75">
        <v>68.203999999999994</v>
      </c>
      <c r="AF460" s="75">
        <v>42.046999999999997</v>
      </c>
      <c r="AG460" s="75" t="s">
        <v>189</v>
      </c>
      <c r="AH460" s="75" t="s">
        <v>189</v>
      </c>
      <c r="AI460" s="75">
        <v>110.251</v>
      </c>
      <c r="AJ460" s="77">
        <v>1694.3489999999999</v>
      </c>
      <c r="AK460" s="77">
        <v>1449.3330000000001</v>
      </c>
      <c r="AL460" s="77" t="s">
        <v>189</v>
      </c>
      <c r="AM460" s="77" t="s">
        <v>189</v>
      </c>
      <c r="AN460" s="77">
        <v>3143.6819999999998</v>
      </c>
      <c r="AO460" s="77">
        <v>68.203999999999994</v>
      </c>
      <c r="AP460" s="77">
        <v>42.046999999999997</v>
      </c>
      <c r="AQ460" s="77" t="s">
        <v>189</v>
      </c>
      <c r="AR460" s="77" t="s">
        <v>189</v>
      </c>
      <c r="AS460" s="77">
        <v>110.251</v>
      </c>
      <c r="AT460" s="79">
        <v>14.423</v>
      </c>
      <c r="AU460" s="79">
        <v>13.765000000000001</v>
      </c>
      <c r="AV460" s="79" t="s">
        <v>189</v>
      </c>
      <c r="AW460" s="79" t="s">
        <v>189</v>
      </c>
      <c r="AX460" s="74" t="s">
        <v>170</v>
      </c>
    </row>
    <row r="461" spans="1:54" hidden="1" x14ac:dyDescent="0.25">
      <c r="A461" s="72">
        <v>2017</v>
      </c>
      <c r="B461" s="73">
        <v>17783</v>
      </c>
      <c r="C461" s="74" t="s">
        <v>790</v>
      </c>
      <c r="D461" s="74" t="s">
        <v>203</v>
      </c>
      <c r="E461" s="74" t="s">
        <v>192</v>
      </c>
      <c r="F461" s="75">
        <v>117</v>
      </c>
      <c r="G461" s="75">
        <v>25</v>
      </c>
      <c r="H461" s="75" t="s">
        <v>189</v>
      </c>
      <c r="I461" s="75" t="s">
        <v>189</v>
      </c>
      <c r="J461" s="75">
        <v>142</v>
      </c>
      <c r="K461" s="76">
        <v>0.21299999999999999</v>
      </c>
      <c r="L461" s="76">
        <v>3.5999999999999997E-2</v>
      </c>
      <c r="M461" s="76" t="s">
        <v>189</v>
      </c>
      <c r="N461" s="76" t="s">
        <v>189</v>
      </c>
      <c r="O461" s="76">
        <v>0.249</v>
      </c>
      <c r="P461" s="77">
        <v>4556</v>
      </c>
      <c r="Q461" s="77">
        <v>4154</v>
      </c>
      <c r="R461" s="77" t="s">
        <v>189</v>
      </c>
      <c r="S461" s="77" t="s">
        <v>189</v>
      </c>
      <c r="T461" s="77">
        <v>8710</v>
      </c>
      <c r="U461" s="78">
        <v>0.21299999999999999</v>
      </c>
      <c r="V461" s="78">
        <v>3.5999999999999997E-2</v>
      </c>
      <c r="W461" s="78" t="s">
        <v>189</v>
      </c>
      <c r="X461" s="78" t="s">
        <v>189</v>
      </c>
      <c r="Y461" s="78">
        <v>0.249</v>
      </c>
      <c r="Z461" s="75">
        <v>63</v>
      </c>
      <c r="AA461" s="75">
        <v>82</v>
      </c>
      <c r="AB461" s="75" t="s">
        <v>189</v>
      </c>
      <c r="AC461" s="75" t="s">
        <v>189</v>
      </c>
      <c r="AD461" s="75">
        <v>145</v>
      </c>
      <c r="AE461" s="75">
        <v>7</v>
      </c>
      <c r="AF461" s="75">
        <v>7</v>
      </c>
      <c r="AG461" s="75" t="s">
        <v>189</v>
      </c>
      <c r="AH461" s="75" t="s">
        <v>189</v>
      </c>
      <c r="AI461" s="75">
        <v>14</v>
      </c>
      <c r="AJ461" s="77">
        <v>63</v>
      </c>
      <c r="AK461" s="77">
        <v>82</v>
      </c>
      <c r="AL461" s="77" t="s">
        <v>189</v>
      </c>
      <c r="AM461" s="77" t="s">
        <v>189</v>
      </c>
      <c r="AN461" s="77">
        <v>145</v>
      </c>
      <c r="AO461" s="77">
        <v>7</v>
      </c>
      <c r="AP461" s="77">
        <v>7</v>
      </c>
      <c r="AQ461" s="77" t="s">
        <v>189</v>
      </c>
      <c r="AR461" s="77" t="s">
        <v>189</v>
      </c>
      <c r="AS461" s="77">
        <v>14</v>
      </c>
      <c r="AT461" s="79">
        <v>10</v>
      </c>
      <c r="AU461" s="79">
        <v>10</v>
      </c>
      <c r="AV461" s="79" t="s">
        <v>189</v>
      </c>
      <c r="AW461" s="79" t="s">
        <v>189</v>
      </c>
      <c r="AX461" s="74" t="s">
        <v>170</v>
      </c>
    </row>
    <row r="462" spans="1:54" hidden="1" x14ac:dyDescent="0.25">
      <c r="A462" s="72">
        <v>2017</v>
      </c>
      <c r="B462" s="73">
        <v>17828</v>
      </c>
      <c r="C462" s="74" t="s">
        <v>791</v>
      </c>
      <c r="D462" s="74" t="s">
        <v>346</v>
      </c>
      <c r="E462" s="74" t="s">
        <v>192</v>
      </c>
      <c r="F462" s="75">
        <v>728.33</v>
      </c>
      <c r="G462" s="75">
        <v>272.79700000000003</v>
      </c>
      <c r="H462" s="75" t="s">
        <v>189</v>
      </c>
      <c r="I462" s="75" t="s">
        <v>189</v>
      </c>
      <c r="J462" s="75">
        <v>1001.127</v>
      </c>
      <c r="K462" s="76">
        <v>0.24</v>
      </c>
      <c r="L462" s="76">
        <v>0.20100000000000001</v>
      </c>
      <c r="M462" s="76" t="s">
        <v>189</v>
      </c>
      <c r="N462" s="76" t="s">
        <v>189</v>
      </c>
      <c r="O462" s="76">
        <v>0.441</v>
      </c>
      <c r="P462" s="77">
        <v>10584.948</v>
      </c>
      <c r="Q462" s="77">
        <v>6819.9250000000002</v>
      </c>
      <c r="R462" s="77" t="s">
        <v>189</v>
      </c>
      <c r="S462" s="77" t="s">
        <v>189</v>
      </c>
      <c r="T462" s="77">
        <v>17404.873</v>
      </c>
      <c r="U462" s="78">
        <v>0.224</v>
      </c>
      <c r="V462" s="78">
        <v>0.17899999999999999</v>
      </c>
      <c r="W462" s="78" t="s">
        <v>189</v>
      </c>
      <c r="X462" s="78" t="s">
        <v>189</v>
      </c>
      <c r="Y462" s="78">
        <v>0.40300000000000002</v>
      </c>
      <c r="Z462" s="75">
        <v>178.10599999999999</v>
      </c>
      <c r="AA462" s="75">
        <v>49.414999999999999</v>
      </c>
      <c r="AB462" s="75" t="s">
        <v>189</v>
      </c>
      <c r="AC462" s="75" t="s">
        <v>189</v>
      </c>
      <c r="AD462" s="75">
        <v>227.52099999999999</v>
      </c>
      <c r="AE462" s="75">
        <v>283.90600000000001</v>
      </c>
      <c r="AF462" s="75">
        <v>164.93600000000001</v>
      </c>
      <c r="AG462" s="75" t="s">
        <v>189</v>
      </c>
      <c r="AH462" s="75" t="s">
        <v>189</v>
      </c>
      <c r="AI462" s="75">
        <v>448.84199999999998</v>
      </c>
      <c r="AJ462" s="77">
        <v>178.10599999999999</v>
      </c>
      <c r="AK462" s="77">
        <v>49.414999999999999</v>
      </c>
      <c r="AL462" s="77" t="s">
        <v>189</v>
      </c>
      <c r="AM462" s="77" t="s">
        <v>189</v>
      </c>
      <c r="AN462" s="77">
        <v>227.52099999999999</v>
      </c>
      <c r="AO462" s="77">
        <v>283.90600000000001</v>
      </c>
      <c r="AP462" s="77">
        <v>164.93600000000001</v>
      </c>
      <c r="AQ462" s="77" t="s">
        <v>189</v>
      </c>
      <c r="AR462" s="77" t="s">
        <v>189</v>
      </c>
      <c r="AS462" s="77">
        <v>448.84199999999998</v>
      </c>
      <c r="AT462" s="79">
        <v>14.53</v>
      </c>
      <c r="AU462" s="79">
        <v>25</v>
      </c>
      <c r="AV462" s="79" t="s">
        <v>189</v>
      </c>
      <c r="AW462" s="79" t="s">
        <v>189</v>
      </c>
      <c r="AX462" s="74" t="s">
        <v>792</v>
      </c>
    </row>
    <row r="463" spans="1:54" x14ac:dyDescent="0.25">
      <c r="A463" s="72">
        <v>2017</v>
      </c>
      <c r="B463" s="73">
        <v>17832</v>
      </c>
      <c r="C463" s="74" t="s">
        <v>793</v>
      </c>
      <c r="D463" s="74" t="s">
        <v>207</v>
      </c>
      <c r="E463" s="74" t="s">
        <v>197</v>
      </c>
      <c r="F463" s="75">
        <v>15453</v>
      </c>
      <c r="G463" s="75">
        <v>2926</v>
      </c>
      <c r="H463" s="75">
        <v>2271</v>
      </c>
      <c r="I463" s="75" t="s">
        <v>189</v>
      </c>
      <c r="J463" s="75">
        <v>20650</v>
      </c>
      <c r="K463" s="76">
        <v>3.59</v>
      </c>
      <c r="L463" s="76">
        <v>0.68</v>
      </c>
      <c r="M463" s="76">
        <v>0.53</v>
      </c>
      <c r="N463" s="76" t="s">
        <v>189</v>
      </c>
      <c r="O463" s="76">
        <v>4.8</v>
      </c>
      <c r="P463" s="77">
        <v>155260</v>
      </c>
      <c r="Q463" s="77">
        <v>27376</v>
      </c>
      <c r="R463" s="77">
        <v>21423</v>
      </c>
      <c r="S463" s="77" t="s">
        <v>189</v>
      </c>
      <c r="T463" s="77">
        <v>204059</v>
      </c>
      <c r="U463" s="78">
        <v>3.59</v>
      </c>
      <c r="V463" s="78">
        <v>0.68</v>
      </c>
      <c r="W463" s="78">
        <v>0.53</v>
      </c>
      <c r="X463" s="78" t="s">
        <v>189</v>
      </c>
      <c r="Y463" s="78">
        <v>4.8</v>
      </c>
      <c r="Z463" s="75">
        <v>37</v>
      </c>
      <c r="AA463" s="75" t="s">
        <v>189</v>
      </c>
      <c r="AB463" s="75" t="s">
        <v>189</v>
      </c>
      <c r="AC463" s="75" t="s">
        <v>189</v>
      </c>
      <c r="AD463" s="75">
        <v>37</v>
      </c>
      <c r="AE463" s="75">
        <v>136</v>
      </c>
      <c r="AF463" s="75">
        <v>158</v>
      </c>
      <c r="AG463" s="75">
        <v>122</v>
      </c>
      <c r="AH463" s="75" t="s">
        <v>189</v>
      </c>
      <c r="AI463" s="75">
        <v>416</v>
      </c>
      <c r="AJ463" s="77">
        <v>2591</v>
      </c>
      <c r="AK463" s="77" t="s">
        <v>189</v>
      </c>
      <c r="AL463" s="77" t="s">
        <v>189</v>
      </c>
      <c r="AM463" s="77" t="s">
        <v>189</v>
      </c>
      <c r="AN463" s="77">
        <v>2591</v>
      </c>
      <c r="AO463" s="77">
        <v>3045</v>
      </c>
      <c r="AP463" s="77">
        <v>158</v>
      </c>
      <c r="AQ463" s="77">
        <v>122</v>
      </c>
      <c r="AR463" s="77" t="s">
        <v>189</v>
      </c>
      <c r="AS463" s="77">
        <v>3325</v>
      </c>
      <c r="AT463" s="79">
        <v>24.86</v>
      </c>
      <c r="AU463" s="79">
        <v>25</v>
      </c>
      <c r="AV463" s="79">
        <v>25</v>
      </c>
      <c r="AW463" s="79" t="s">
        <v>189</v>
      </c>
      <c r="AX463" s="74" t="s">
        <v>170</v>
      </c>
      <c r="AZ463" s="80">
        <f t="shared" ref="AZ463:BB463" si="25">IFERROR(AO463/F463,"")</f>
        <v>0.19704911667637351</v>
      </c>
      <c r="BA463" s="80">
        <f t="shared" si="25"/>
        <v>5.3998632946001365E-2</v>
      </c>
      <c r="BB463" s="80">
        <f t="shared" si="25"/>
        <v>5.3720827829150157E-2</v>
      </c>
    </row>
    <row r="464" spans="1:54" hidden="1" x14ac:dyDescent="0.25">
      <c r="A464" s="72">
        <v>2017</v>
      </c>
      <c r="B464" s="73">
        <v>17833</v>
      </c>
      <c r="C464" s="74" t="s">
        <v>794</v>
      </c>
      <c r="D464" s="74" t="s">
        <v>223</v>
      </c>
      <c r="E464" s="74" t="s">
        <v>204</v>
      </c>
      <c r="F464" s="75">
        <v>664</v>
      </c>
      <c r="G464" s="75">
        <v>6528</v>
      </c>
      <c r="H464" s="75">
        <v>0</v>
      </c>
      <c r="I464" s="75">
        <v>0</v>
      </c>
      <c r="J464" s="75">
        <v>7192</v>
      </c>
      <c r="K464" s="76">
        <v>0.1</v>
      </c>
      <c r="L464" s="76">
        <v>0.8</v>
      </c>
      <c r="M464" s="76">
        <v>0</v>
      </c>
      <c r="N464" s="76">
        <v>0</v>
      </c>
      <c r="O464" s="76">
        <v>0.9</v>
      </c>
      <c r="P464" s="77">
        <v>10347</v>
      </c>
      <c r="Q464" s="77">
        <v>45701</v>
      </c>
      <c r="R464" s="77">
        <v>0</v>
      </c>
      <c r="S464" s="77">
        <v>0</v>
      </c>
      <c r="T464" s="77">
        <v>56048</v>
      </c>
      <c r="U464" s="78">
        <v>0.1</v>
      </c>
      <c r="V464" s="78">
        <v>0.8</v>
      </c>
      <c r="W464" s="78">
        <v>0</v>
      </c>
      <c r="X464" s="78">
        <v>0</v>
      </c>
      <c r="Y464" s="78">
        <v>0.9</v>
      </c>
      <c r="Z464" s="75">
        <v>302</v>
      </c>
      <c r="AA464" s="75">
        <v>256</v>
      </c>
      <c r="AB464" s="75">
        <v>0</v>
      </c>
      <c r="AC464" s="75">
        <v>0</v>
      </c>
      <c r="AD464" s="75">
        <v>558</v>
      </c>
      <c r="AE464" s="75">
        <v>0</v>
      </c>
      <c r="AF464" s="75">
        <v>0</v>
      </c>
      <c r="AG464" s="75">
        <v>0</v>
      </c>
      <c r="AH464" s="75">
        <v>0</v>
      </c>
      <c r="AI464" s="75">
        <v>0</v>
      </c>
      <c r="AJ464" s="77">
        <v>302</v>
      </c>
      <c r="AK464" s="77">
        <v>256</v>
      </c>
      <c r="AL464" s="77">
        <v>0</v>
      </c>
      <c r="AM464" s="77">
        <v>0</v>
      </c>
      <c r="AN464" s="77">
        <v>558</v>
      </c>
      <c r="AO464" s="77">
        <v>0</v>
      </c>
      <c r="AP464" s="77">
        <v>0</v>
      </c>
      <c r="AQ464" s="77">
        <v>0</v>
      </c>
      <c r="AR464" s="77">
        <v>0</v>
      </c>
      <c r="AS464" s="77">
        <v>0</v>
      </c>
      <c r="AT464" s="79">
        <v>15</v>
      </c>
      <c r="AU464" s="79">
        <v>7</v>
      </c>
      <c r="AV464" s="79">
        <v>0</v>
      </c>
      <c r="AW464" s="79">
        <v>0</v>
      </c>
      <c r="AX464" s="74" t="s">
        <v>795</v>
      </c>
    </row>
    <row r="465" spans="1:54" hidden="1" x14ac:dyDescent="0.25">
      <c r="A465" s="72">
        <v>2017</v>
      </c>
      <c r="B465" s="73">
        <v>17839</v>
      </c>
      <c r="C465" s="74" t="s">
        <v>796</v>
      </c>
      <c r="D465" s="74" t="s">
        <v>238</v>
      </c>
      <c r="E465" s="74" t="s">
        <v>239</v>
      </c>
      <c r="F465" s="75">
        <v>1783</v>
      </c>
      <c r="G465" s="75">
        <v>1952</v>
      </c>
      <c r="H465" s="75">
        <v>1058</v>
      </c>
      <c r="I465" s="75" t="s">
        <v>189</v>
      </c>
      <c r="J465" s="75">
        <v>4793</v>
      </c>
      <c r="K465" s="76">
        <v>0.4</v>
      </c>
      <c r="L465" s="76">
        <v>0.4</v>
      </c>
      <c r="M465" s="76">
        <v>0.1</v>
      </c>
      <c r="N465" s="76" t="s">
        <v>189</v>
      </c>
      <c r="O465" s="76">
        <v>0.9</v>
      </c>
      <c r="P465" s="77">
        <v>28960</v>
      </c>
      <c r="Q465" s="77">
        <v>22859</v>
      </c>
      <c r="R465" s="77">
        <v>13784</v>
      </c>
      <c r="S465" s="77" t="s">
        <v>189</v>
      </c>
      <c r="T465" s="77">
        <v>65603</v>
      </c>
      <c r="U465" s="78">
        <v>0.4</v>
      </c>
      <c r="V465" s="78">
        <v>0.4</v>
      </c>
      <c r="W465" s="78">
        <v>0.1</v>
      </c>
      <c r="X465" s="78" t="s">
        <v>189</v>
      </c>
      <c r="Y465" s="78">
        <v>0.9</v>
      </c>
      <c r="Z465" s="75">
        <v>493</v>
      </c>
      <c r="AA465" s="75">
        <v>314</v>
      </c>
      <c r="AB465" s="75">
        <v>168</v>
      </c>
      <c r="AC465" s="75" t="s">
        <v>189</v>
      </c>
      <c r="AD465" s="75">
        <v>975</v>
      </c>
      <c r="AE465" s="75">
        <v>86</v>
      </c>
      <c r="AF465" s="75">
        <v>94</v>
      </c>
      <c r="AG465" s="75">
        <v>51</v>
      </c>
      <c r="AH465" s="75" t="s">
        <v>189</v>
      </c>
      <c r="AI465" s="75">
        <v>231</v>
      </c>
      <c r="AJ465" s="77">
        <v>493</v>
      </c>
      <c r="AK465" s="77">
        <v>314</v>
      </c>
      <c r="AL465" s="77">
        <v>168</v>
      </c>
      <c r="AM465" s="77" t="s">
        <v>189</v>
      </c>
      <c r="AN465" s="77">
        <v>975</v>
      </c>
      <c r="AO465" s="77">
        <v>86</v>
      </c>
      <c r="AP465" s="77">
        <v>94</v>
      </c>
      <c r="AQ465" s="77">
        <v>51</v>
      </c>
      <c r="AR465" s="77" t="s">
        <v>189</v>
      </c>
      <c r="AS465" s="77">
        <v>231</v>
      </c>
      <c r="AT465" s="79">
        <v>16.2</v>
      </c>
      <c r="AU465" s="79">
        <v>11.7</v>
      </c>
      <c r="AV465" s="79">
        <v>13</v>
      </c>
      <c r="AW465" s="79" t="s">
        <v>189</v>
      </c>
      <c r="AX465" s="74" t="s">
        <v>797</v>
      </c>
    </row>
    <row r="466" spans="1:54" hidden="1" x14ac:dyDescent="0.25">
      <c r="A466" s="72">
        <v>2017</v>
      </c>
      <c r="B466" s="73">
        <v>17868</v>
      </c>
      <c r="C466" s="74" t="s">
        <v>798</v>
      </c>
      <c r="D466" s="74" t="s">
        <v>242</v>
      </c>
      <c r="E466" s="74" t="s">
        <v>192</v>
      </c>
      <c r="F466" s="75">
        <v>1401</v>
      </c>
      <c r="G466" s="75">
        <v>194</v>
      </c>
      <c r="H466" s="75">
        <v>0</v>
      </c>
      <c r="I466" s="75" t="s">
        <v>189</v>
      </c>
      <c r="J466" s="75">
        <v>1595</v>
      </c>
      <c r="K466" s="76">
        <v>0.3</v>
      </c>
      <c r="L466" s="76">
        <v>0</v>
      </c>
      <c r="M466" s="76">
        <v>0</v>
      </c>
      <c r="N466" s="76">
        <v>0</v>
      </c>
      <c r="O466" s="76">
        <v>0.3</v>
      </c>
      <c r="P466" s="77">
        <v>19944</v>
      </c>
      <c r="Q466" s="77">
        <v>2758</v>
      </c>
      <c r="R466" s="77">
        <v>0</v>
      </c>
      <c r="S466" s="77">
        <v>0</v>
      </c>
      <c r="T466" s="77">
        <v>22702</v>
      </c>
      <c r="U466" s="78">
        <v>0.3</v>
      </c>
      <c r="V466" s="78">
        <v>0</v>
      </c>
      <c r="W466" s="78">
        <v>0</v>
      </c>
      <c r="X466" s="78">
        <v>0</v>
      </c>
      <c r="Y466" s="78">
        <v>0.3</v>
      </c>
      <c r="Z466" s="75">
        <v>86</v>
      </c>
      <c r="AA466" s="75">
        <v>4</v>
      </c>
      <c r="AB466" s="75">
        <v>0</v>
      </c>
      <c r="AC466" s="75">
        <v>0</v>
      </c>
      <c r="AD466" s="75">
        <v>90</v>
      </c>
      <c r="AE466" s="75">
        <v>31</v>
      </c>
      <c r="AF466" s="75">
        <v>2</v>
      </c>
      <c r="AG466" s="75">
        <v>0</v>
      </c>
      <c r="AH466" s="75">
        <v>0</v>
      </c>
      <c r="AI466" s="75">
        <v>33</v>
      </c>
      <c r="AJ466" s="77">
        <v>86</v>
      </c>
      <c r="AK466" s="77">
        <v>4</v>
      </c>
      <c r="AL466" s="77">
        <v>0</v>
      </c>
      <c r="AM466" s="77">
        <v>0</v>
      </c>
      <c r="AN466" s="77">
        <v>90</v>
      </c>
      <c r="AO466" s="77">
        <v>31</v>
      </c>
      <c r="AP466" s="77">
        <v>2</v>
      </c>
      <c r="AQ466" s="77">
        <v>0</v>
      </c>
      <c r="AR466" s="77">
        <v>0</v>
      </c>
      <c r="AS466" s="77">
        <v>33</v>
      </c>
      <c r="AT466" s="79">
        <v>14.234999999999999</v>
      </c>
      <c r="AU466" s="79">
        <v>14.215</v>
      </c>
      <c r="AV466" s="79">
        <v>0</v>
      </c>
      <c r="AW466" s="79">
        <v>0</v>
      </c>
      <c r="AX466" s="74" t="s">
        <v>170</v>
      </c>
    </row>
    <row r="467" spans="1:54" hidden="1" x14ac:dyDescent="0.25">
      <c r="A467" s="72">
        <v>2017</v>
      </c>
      <c r="B467" s="73">
        <v>17876</v>
      </c>
      <c r="C467" s="74" t="s">
        <v>799</v>
      </c>
      <c r="D467" s="74" t="s">
        <v>191</v>
      </c>
      <c r="E467" s="74" t="s">
        <v>192</v>
      </c>
      <c r="F467" s="75">
        <v>16.899999999999999</v>
      </c>
      <c r="G467" s="75">
        <v>137.1</v>
      </c>
      <c r="H467" s="75">
        <v>87.6</v>
      </c>
      <c r="I467" s="75" t="s">
        <v>189</v>
      </c>
      <c r="J467" s="75">
        <v>241.6</v>
      </c>
      <c r="K467" s="76">
        <v>5.0000000000000001E-3</v>
      </c>
      <c r="L467" s="76">
        <v>2.3E-2</v>
      </c>
      <c r="M467" s="76">
        <v>1.4999999999999999E-2</v>
      </c>
      <c r="N467" s="76" t="s">
        <v>189</v>
      </c>
      <c r="O467" s="76">
        <v>4.2999999999999997E-2</v>
      </c>
      <c r="P467" s="77">
        <v>228.6</v>
      </c>
      <c r="Q467" s="77">
        <v>1646.1</v>
      </c>
      <c r="R467" s="77">
        <v>1052.4000000000001</v>
      </c>
      <c r="S467" s="77" t="s">
        <v>189</v>
      </c>
      <c r="T467" s="77">
        <v>2927.1</v>
      </c>
      <c r="U467" s="78">
        <v>5.0000000000000001E-3</v>
      </c>
      <c r="V467" s="78">
        <v>2.3E-2</v>
      </c>
      <c r="W467" s="78">
        <v>1.4999999999999999E-2</v>
      </c>
      <c r="X467" s="78" t="s">
        <v>189</v>
      </c>
      <c r="Y467" s="78">
        <v>4.2999999999999997E-2</v>
      </c>
      <c r="Z467" s="75">
        <v>3.1</v>
      </c>
      <c r="AA467" s="75">
        <v>6.7</v>
      </c>
      <c r="AB467" s="75">
        <v>4.3</v>
      </c>
      <c r="AC467" s="75" t="s">
        <v>189</v>
      </c>
      <c r="AD467" s="75">
        <v>14.1</v>
      </c>
      <c r="AE467" s="75">
        <v>1</v>
      </c>
      <c r="AF467" s="75">
        <v>2.2000000000000002</v>
      </c>
      <c r="AG467" s="75">
        <v>1.4</v>
      </c>
      <c r="AH467" s="75" t="s">
        <v>189</v>
      </c>
      <c r="AI467" s="75">
        <v>4.5999999999999996</v>
      </c>
      <c r="AJ467" s="77">
        <v>3.1</v>
      </c>
      <c r="AK467" s="77">
        <v>6.7</v>
      </c>
      <c r="AL467" s="77">
        <v>4.3</v>
      </c>
      <c r="AM467" s="77" t="s">
        <v>189</v>
      </c>
      <c r="AN467" s="77">
        <v>14.1</v>
      </c>
      <c r="AO467" s="77">
        <v>1</v>
      </c>
      <c r="AP467" s="77">
        <v>2.2000000000000002</v>
      </c>
      <c r="AQ467" s="77">
        <v>1.4</v>
      </c>
      <c r="AR467" s="77" t="s">
        <v>189</v>
      </c>
      <c r="AS467" s="77">
        <v>4.5999999999999996</v>
      </c>
      <c r="AT467" s="79">
        <v>13.5</v>
      </c>
      <c r="AU467" s="79">
        <v>12</v>
      </c>
      <c r="AV467" s="79">
        <v>12</v>
      </c>
      <c r="AW467" s="79" t="s">
        <v>189</v>
      </c>
      <c r="AX467" s="74" t="s">
        <v>170</v>
      </c>
    </row>
    <row r="468" spans="1:54" hidden="1" x14ac:dyDescent="0.25">
      <c r="A468" s="72">
        <v>2017</v>
      </c>
      <c r="B468" s="73">
        <v>17896</v>
      </c>
      <c r="C468" s="74" t="s">
        <v>800</v>
      </c>
      <c r="D468" s="74" t="s">
        <v>199</v>
      </c>
      <c r="E468" s="74" t="s">
        <v>599</v>
      </c>
      <c r="F468" s="75">
        <v>47.396999999999998</v>
      </c>
      <c r="G468" s="75">
        <v>326.28300000000002</v>
      </c>
      <c r="H468" s="75" t="s">
        <v>189</v>
      </c>
      <c r="I468" s="75" t="s">
        <v>189</v>
      </c>
      <c r="J468" s="75">
        <v>373.68</v>
      </c>
      <c r="K468" s="76" t="s">
        <v>189</v>
      </c>
      <c r="L468" s="76" t="s">
        <v>189</v>
      </c>
      <c r="M468" s="76" t="s">
        <v>189</v>
      </c>
      <c r="N468" s="76" t="s">
        <v>189</v>
      </c>
      <c r="O468" s="76" t="s">
        <v>189</v>
      </c>
      <c r="P468" s="77">
        <v>853.726</v>
      </c>
      <c r="Q468" s="77">
        <v>3515.5070000000001</v>
      </c>
      <c r="R468" s="77" t="s">
        <v>189</v>
      </c>
      <c r="S468" s="77" t="s">
        <v>189</v>
      </c>
      <c r="T468" s="77">
        <v>4369.2330000000002</v>
      </c>
      <c r="U468" s="78" t="s">
        <v>189</v>
      </c>
      <c r="V468" s="78" t="s">
        <v>189</v>
      </c>
      <c r="W468" s="78" t="s">
        <v>189</v>
      </c>
      <c r="X468" s="78" t="s">
        <v>189</v>
      </c>
      <c r="Y468" s="78" t="s">
        <v>189</v>
      </c>
      <c r="Z468" s="75">
        <v>46.899000000000001</v>
      </c>
      <c r="AA468" s="75">
        <v>73.501999999999995</v>
      </c>
      <c r="AB468" s="75" t="s">
        <v>189</v>
      </c>
      <c r="AC468" s="75" t="s">
        <v>189</v>
      </c>
      <c r="AD468" s="75">
        <v>120.401</v>
      </c>
      <c r="AE468" s="75">
        <v>46.448999999999998</v>
      </c>
      <c r="AF468" s="75">
        <v>5.5129999999999999</v>
      </c>
      <c r="AG468" s="75" t="s">
        <v>189</v>
      </c>
      <c r="AH468" s="75" t="s">
        <v>189</v>
      </c>
      <c r="AI468" s="75">
        <v>51.962000000000003</v>
      </c>
      <c r="AJ468" s="77">
        <v>46.899000000000001</v>
      </c>
      <c r="AK468" s="77">
        <v>73.501999999999995</v>
      </c>
      <c r="AL468" s="77" t="s">
        <v>189</v>
      </c>
      <c r="AM468" s="77" t="s">
        <v>189</v>
      </c>
      <c r="AN468" s="77">
        <v>120.401</v>
      </c>
      <c r="AO468" s="77">
        <v>46.448999999999998</v>
      </c>
      <c r="AP468" s="77">
        <v>5.5129999999999999</v>
      </c>
      <c r="AQ468" s="77" t="s">
        <v>189</v>
      </c>
      <c r="AR468" s="77" t="s">
        <v>189</v>
      </c>
      <c r="AS468" s="77">
        <v>51.962000000000003</v>
      </c>
      <c r="AT468" s="79">
        <v>18.010000000000002</v>
      </c>
      <c r="AU468" s="79">
        <v>10.77</v>
      </c>
      <c r="AV468" s="79" t="s">
        <v>189</v>
      </c>
      <c r="AW468" s="79" t="s">
        <v>189</v>
      </c>
      <c r="AX468" s="74" t="s">
        <v>801</v>
      </c>
    </row>
    <row r="469" spans="1:54" hidden="1" x14ac:dyDescent="0.25">
      <c r="A469" s="72">
        <v>2017</v>
      </c>
      <c r="B469" s="73">
        <v>17900</v>
      </c>
      <c r="C469" s="74" t="s">
        <v>802</v>
      </c>
      <c r="D469" s="74" t="s">
        <v>191</v>
      </c>
      <c r="E469" s="74" t="s">
        <v>192</v>
      </c>
      <c r="F469" s="75">
        <v>366.6</v>
      </c>
      <c r="G469" s="75">
        <v>515.20000000000005</v>
      </c>
      <c r="H469" s="75">
        <v>515.20000000000005</v>
      </c>
      <c r="I469" s="75">
        <v>0</v>
      </c>
      <c r="J469" s="75">
        <v>1397</v>
      </c>
      <c r="K469" s="76">
        <v>3.5000000000000003E-2</v>
      </c>
      <c r="L469" s="76">
        <v>7.6999999999999999E-2</v>
      </c>
      <c r="M469" s="76">
        <v>7.6999999999999999E-2</v>
      </c>
      <c r="N469" s="76">
        <v>0</v>
      </c>
      <c r="O469" s="76">
        <v>0.189</v>
      </c>
      <c r="P469" s="77">
        <v>2639.6</v>
      </c>
      <c r="Q469" s="77">
        <v>9530.7000000000007</v>
      </c>
      <c r="R469" s="77">
        <v>9530.7000000000007</v>
      </c>
      <c r="S469" s="77">
        <v>0</v>
      </c>
      <c r="T469" s="77">
        <v>21701</v>
      </c>
      <c r="U469" s="78">
        <v>3.5000000000000003E-2</v>
      </c>
      <c r="V469" s="78">
        <v>7.6999999999999999E-2</v>
      </c>
      <c r="W469" s="78">
        <v>7.6999999999999999E-2</v>
      </c>
      <c r="X469" s="78">
        <v>0</v>
      </c>
      <c r="Y469" s="78">
        <v>0.189</v>
      </c>
      <c r="Z469" s="75">
        <v>57</v>
      </c>
      <c r="AA469" s="75">
        <v>39</v>
      </c>
      <c r="AB469" s="75">
        <v>39</v>
      </c>
      <c r="AC469" s="75">
        <v>0</v>
      </c>
      <c r="AD469" s="75">
        <v>135</v>
      </c>
      <c r="AE469" s="75">
        <v>48</v>
      </c>
      <c r="AF469" s="75">
        <v>27</v>
      </c>
      <c r="AG469" s="75">
        <v>27</v>
      </c>
      <c r="AH469" s="75">
        <v>0</v>
      </c>
      <c r="AI469" s="75">
        <v>102</v>
      </c>
      <c r="AJ469" s="77">
        <v>57</v>
      </c>
      <c r="AK469" s="77">
        <v>39</v>
      </c>
      <c r="AL469" s="77">
        <v>39</v>
      </c>
      <c r="AM469" s="77">
        <v>0</v>
      </c>
      <c r="AN469" s="77">
        <v>135</v>
      </c>
      <c r="AO469" s="77">
        <v>48</v>
      </c>
      <c r="AP469" s="77">
        <v>27</v>
      </c>
      <c r="AQ469" s="77">
        <v>27</v>
      </c>
      <c r="AR469" s="77">
        <v>0</v>
      </c>
      <c r="AS469" s="77">
        <v>102</v>
      </c>
      <c r="AT469" s="79">
        <v>7.2</v>
      </c>
      <c r="AU469" s="79">
        <v>18.5</v>
      </c>
      <c r="AV469" s="79">
        <v>18.5</v>
      </c>
      <c r="AW469" s="79">
        <v>0</v>
      </c>
      <c r="AX469" s="74" t="s">
        <v>803</v>
      </c>
    </row>
    <row r="470" spans="1:54" hidden="1" x14ac:dyDescent="0.25">
      <c r="A470" s="72">
        <v>2017</v>
      </c>
      <c r="B470" s="73">
        <v>17979</v>
      </c>
      <c r="C470" s="74" t="s">
        <v>804</v>
      </c>
      <c r="D470" s="74" t="s">
        <v>282</v>
      </c>
      <c r="E470" s="74" t="s">
        <v>204</v>
      </c>
      <c r="F470" s="75">
        <v>24.04</v>
      </c>
      <c r="G470" s="75">
        <v>73.694999999999993</v>
      </c>
      <c r="H470" s="75">
        <v>1.6919999999999999</v>
      </c>
      <c r="I470" s="75">
        <v>0</v>
      </c>
      <c r="J470" s="75">
        <v>99.427000000000007</v>
      </c>
      <c r="K470" s="76">
        <v>7.0000000000000001E-3</v>
      </c>
      <c r="L470" s="76">
        <v>1.0999999999999999E-2</v>
      </c>
      <c r="M470" s="76">
        <v>1E-3</v>
      </c>
      <c r="N470" s="76">
        <v>0</v>
      </c>
      <c r="O470" s="76">
        <v>1.9E-2</v>
      </c>
      <c r="P470" s="77">
        <v>453.22300000000001</v>
      </c>
      <c r="Q470" s="77">
        <v>809.44500000000005</v>
      </c>
      <c r="R470" s="77">
        <v>18.61</v>
      </c>
      <c r="S470" s="77">
        <v>0</v>
      </c>
      <c r="T470" s="77">
        <v>1281.278</v>
      </c>
      <c r="U470" s="78">
        <v>7.0000000000000001E-3</v>
      </c>
      <c r="V470" s="78">
        <v>1.0999999999999999E-2</v>
      </c>
      <c r="W470" s="78">
        <v>1E-3</v>
      </c>
      <c r="X470" s="78">
        <v>0</v>
      </c>
      <c r="Y470" s="78">
        <v>1.9E-2</v>
      </c>
      <c r="Z470" s="75">
        <v>2.9529999999999998</v>
      </c>
      <c r="AA470" s="75">
        <v>3.9950000000000001</v>
      </c>
      <c r="AB470" s="75">
        <v>0.18</v>
      </c>
      <c r="AC470" s="75">
        <v>0</v>
      </c>
      <c r="AD470" s="75">
        <v>7.1280000000000001</v>
      </c>
      <c r="AE470" s="75">
        <v>1.1830000000000001</v>
      </c>
      <c r="AF470" s="75">
        <v>1.6</v>
      </c>
      <c r="AG470" s="75">
        <v>7.1999999999999995E-2</v>
      </c>
      <c r="AH470" s="75">
        <v>0</v>
      </c>
      <c r="AI470" s="75">
        <v>2.855</v>
      </c>
      <c r="AJ470" s="77">
        <v>2.9529999999999998</v>
      </c>
      <c r="AK470" s="77">
        <v>3.9950000000000001</v>
      </c>
      <c r="AL470" s="77">
        <v>0.18</v>
      </c>
      <c r="AM470" s="77">
        <v>0</v>
      </c>
      <c r="AN470" s="77">
        <v>7.1280000000000001</v>
      </c>
      <c r="AO470" s="77">
        <v>1.1830000000000001</v>
      </c>
      <c r="AP470" s="77">
        <v>1.6</v>
      </c>
      <c r="AQ470" s="77">
        <v>7.1999999999999995E-2</v>
      </c>
      <c r="AR470" s="77">
        <v>0</v>
      </c>
      <c r="AS470" s="77">
        <v>2.855</v>
      </c>
      <c r="AT470" s="79">
        <v>19.23</v>
      </c>
      <c r="AU470" s="79">
        <v>11</v>
      </c>
      <c r="AV470" s="79">
        <v>11</v>
      </c>
      <c r="AW470" s="79">
        <v>0</v>
      </c>
      <c r="AX470" s="74" t="s">
        <v>170</v>
      </c>
    </row>
    <row r="471" spans="1:54" hidden="1" x14ac:dyDescent="0.25">
      <c r="A471" s="72">
        <v>2017</v>
      </c>
      <c r="B471" s="73">
        <v>17983</v>
      </c>
      <c r="C471" s="74" t="s">
        <v>805</v>
      </c>
      <c r="D471" s="74" t="s">
        <v>191</v>
      </c>
      <c r="E471" s="74" t="s">
        <v>192</v>
      </c>
      <c r="F471" s="75">
        <v>85.4</v>
      </c>
      <c r="G471" s="75">
        <v>37.200000000000003</v>
      </c>
      <c r="H471" s="75">
        <v>28.1</v>
      </c>
      <c r="I471" s="75" t="s">
        <v>189</v>
      </c>
      <c r="J471" s="75">
        <v>150.69999999999999</v>
      </c>
      <c r="K471" s="76">
        <v>0.01</v>
      </c>
      <c r="L471" s="76">
        <v>8.0000000000000002E-3</v>
      </c>
      <c r="M471" s="76">
        <v>6.0000000000000001E-3</v>
      </c>
      <c r="N471" s="76" t="s">
        <v>189</v>
      </c>
      <c r="O471" s="76">
        <v>2.4E-2</v>
      </c>
      <c r="P471" s="77">
        <v>1025.0999999999999</v>
      </c>
      <c r="Q471" s="77">
        <v>462.3</v>
      </c>
      <c r="R471" s="77">
        <v>348.8</v>
      </c>
      <c r="S471" s="77" t="s">
        <v>189</v>
      </c>
      <c r="T471" s="77">
        <v>1836.2</v>
      </c>
      <c r="U471" s="78">
        <v>0.01</v>
      </c>
      <c r="V471" s="78">
        <v>8.0000000000000002E-3</v>
      </c>
      <c r="W471" s="78">
        <v>6.0000000000000001E-3</v>
      </c>
      <c r="X471" s="78" t="s">
        <v>189</v>
      </c>
      <c r="Y471" s="78">
        <v>2.4E-2</v>
      </c>
      <c r="Z471" s="75">
        <v>3.9</v>
      </c>
      <c r="AA471" s="75">
        <v>3</v>
      </c>
      <c r="AB471" s="75">
        <v>2.2999999999999998</v>
      </c>
      <c r="AC471" s="75" t="s">
        <v>189</v>
      </c>
      <c r="AD471" s="75">
        <v>9.1999999999999993</v>
      </c>
      <c r="AE471" s="75">
        <v>1.3</v>
      </c>
      <c r="AF471" s="75">
        <v>1</v>
      </c>
      <c r="AG471" s="75">
        <v>0.8</v>
      </c>
      <c r="AH471" s="75" t="s">
        <v>189</v>
      </c>
      <c r="AI471" s="75">
        <v>3.1</v>
      </c>
      <c r="AJ471" s="77">
        <v>3.9</v>
      </c>
      <c r="AK471" s="77">
        <v>3</v>
      </c>
      <c r="AL471" s="77">
        <v>2.2999999999999998</v>
      </c>
      <c r="AM471" s="77" t="s">
        <v>189</v>
      </c>
      <c r="AN471" s="77">
        <v>9.1999999999999993</v>
      </c>
      <c r="AO471" s="77">
        <v>1.3</v>
      </c>
      <c r="AP471" s="77">
        <v>1</v>
      </c>
      <c r="AQ471" s="77">
        <v>0.8</v>
      </c>
      <c r="AR471" s="77" t="s">
        <v>189</v>
      </c>
      <c r="AS471" s="77">
        <v>3.1</v>
      </c>
      <c r="AT471" s="79">
        <v>12</v>
      </c>
      <c r="AU471" s="79">
        <v>12.4</v>
      </c>
      <c r="AV471" s="79">
        <v>12.4</v>
      </c>
      <c r="AW471" s="79" t="s">
        <v>189</v>
      </c>
      <c r="AX471" s="74" t="s">
        <v>170</v>
      </c>
    </row>
    <row r="472" spans="1:54" hidden="1" x14ac:dyDescent="0.25">
      <c r="A472" s="72">
        <v>2017</v>
      </c>
      <c r="B472" s="73">
        <v>18051</v>
      </c>
      <c r="C472" s="74" t="s">
        <v>806</v>
      </c>
      <c r="D472" s="74" t="s">
        <v>253</v>
      </c>
      <c r="E472" s="74" t="s">
        <v>239</v>
      </c>
      <c r="F472" s="75">
        <v>124</v>
      </c>
      <c r="G472" s="75" t="s">
        <v>189</v>
      </c>
      <c r="H472" s="75" t="s">
        <v>189</v>
      </c>
      <c r="I472" s="75" t="s">
        <v>189</v>
      </c>
      <c r="J472" s="75">
        <v>124</v>
      </c>
      <c r="K472" s="76">
        <v>0.01</v>
      </c>
      <c r="L472" s="76" t="s">
        <v>189</v>
      </c>
      <c r="M472" s="76" t="s">
        <v>189</v>
      </c>
      <c r="N472" s="76" t="s">
        <v>189</v>
      </c>
      <c r="O472" s="76">
        <v>0.01</v>
      </c>
      <c r="P472" s="77">
        <v>5568</v>
      </c>
      <c r="Q472" s="77" t="s">
        <v>189</v>
      </c>
      <c r="R472" s="77" t="s">
        <v>189</v>
      </c>
      <c r="S472" s="77" t="s">
        <v>189</v>
      </c>
      <c r="T472" s="77">
        <v>5568</v>
      </c>
      <c r="U472" s="78">
        <v>0.01</v>
      </c>
      <c r="V472" s="78" t="s">
        <v>189</v>
      </c>
      <c r="W472" s="78" t="s">
        <v>189</v>
      </c>
      <c r="X472" s="78" t="s">
        <v>189</v>
      </c>
      <c r="Y472" s="78">
        <v>0.01</v>
      </c>
      <c r="Z472" s="75">
        <v>33.090000000000003</v>
      </c>
      <c r="AA472" s="75" t="s">
        <v>189</v>
      </c>
      <c r="AB472" s="75" t="s">
        <v>189</v>
      </c>
      <c r="AC472" s="75" t="s">
        <v>189</v>
      </c>
      <c r="AD472" s="75">
        <v>33.090000000000003</v>
      </c>
      <c r="AE472" s="75" t="s">
        <v>189</v>
      </c>
      <c r="AF472" s="75" t="s">
        <v>189</v>
      </c>
      <c r="AG472" s="75" t="s">
        <v>189</v>
      </c>
      <c r="AH472" s="75" t="s">
        <v>189</v>
      </c>
      <c r="AI472" s="75" t="s">
        <v>189</v>
      </c>
      <c r="AJ472" s="77">
        <v>33.090000000000003</v>
      </c>
      <c r="AK472" s="77" t="s">
        <v>189</v>
      </c>
      <c r="AL472" s="77" t="s">
        <v>189</v>
      </c>
      <c r="AM472" s="77" t="s">
        <v>189</v>
      </c>
      <c r="AN472" s="77">
        <v>33.090000000000003</v>
      </c>
      <c r="AO472" s="77" t="s">
        <v>189</v>
      </c>
      <c r="AP472" s="77" t="s">
        <v>189</v>
      </c>
      <c r="AQ472" s="77" t="s">
        <v>189</v>
      </c>
      <c r="AR472" s="77" t="s">
        <v>189</v>
      </c>
      <c r="AS472" s="77" t="s">
        <v>189</v>
      </c>
      <c r="AT472" s="79">
        <v>45</v>
      </c>
      <c r="AU472" s="79" t="s">
        <v>189</v>
      </c>
      <c r="AV472" s="79" t="s">
        <v>189</v>
      </c>
      <c r="AW472" s="79" t="s">
        <v>189</v>
      </c>
      <c r="AX472" s="74" t="s">
        <v>170</v>
      </c>
    </row>
    <row r="473" spans="1:54" hidden="1" x14ac:dyDescent="0.25">
      <c r="A473" s="72">
        <v>2017</v>
      </c>
      <c r="B473" s="73">
        <v>18102</v>
      </c>
      <c r="C473" s="74" t="s">
        <v>807</v>
      </c>
      <c r="D473" s="74" t="s">
        <v>187</v>
      </c>
      <c r="E473" s="74" t="s">
        <v>188</v>
      </c>
      <c r="F473" s="75">
        <v>1.07</v>
      </c>
      <c r="G473" s="75" t="s">
        <v>189</v>
      </c>
      <c r="H473" s="75" t="s">
        <v>189</v>
      </c>
      <c r="I473" s="75" t="s">
        <v>189</v>
      </c>
      <c r="J473" s="75">
        <v>1.07</v>
      </c>
      <c r="K473" s="76">
        <v>1</v>
      </c>
      <c r="L473" s="76" t="s">
        <v>189</v>
      </c>
      <c r="M473" s="76" t="s">
        <v>189</v>
      </c>
      <c r="N473" s="76" t="s">
        <v>189</v>
      </c>
      <c r="O473" s="76">
        <v>1</v>
      </c>
      <c r="P473" s="77">
        <v>16</v>
      </c>
      <c r="Q473" s="77" t="s">
        <v>189</v>
      </c>
      <c r="R473" s="77" t="s">
        <v>189</v>
      </c>
      <c r="S473" s="77" t="s">
        <v>189</v>
      </c>
      <c r="T473" s="77">
        <v>16</v>
      </c>
      <c r="U473" s="78">
        <v>1</v>
      </c>
      <c r="V473" s="78" t="s">
        <v>189</v>
      </c>
      <c r="W473" s="78" t="s">
        <v>189</v>
      </c>
      <c r="X473" s="78" t="s">
        <v>189</v>
      </c>
      <c r="Y473" s="78">
        <v>1</v>
      </c>
      <c r="Z473" s="75">
        <v>15</v>
      </c>
      <c r="AA473" s="75" t="s">
        <v>189</v>
      </c>
      <c r="AB473" s="75" t="s">
        <v>189</v>
      </c>
      <c r="AC473" s="75" t="s">
        <v>189</v>
      </c>
      <c r="AD473" s="75">
        <v>15</v>
      </c>
      <c r="AE473" s="75">
        <v>123</v>
      </c>
      <c r="AF473" s="75" t="s">
        <v>189</v>
      </c>
      <c r="AG473" s="75" t="s">
        <v>189</v>
      </c>
      <c r="AH473" s="75" t="s">
        <v>189</v>
      </c>
      <c r="AI473" s="75">
        <v>123</v>
      </c>
      <c r="AJ473" s="77">
        <v>734</v>
      </c>
      <c r="AK473" s="77" t="s">
        <v>189</v>
      </c>
      <c r="AL473" s="77" t="s">
        <v>189</v>
      </c>
      <c r="AM473" s="77" t="s">
        <v>189</v>
      </c>
      <c r="AN473" s="77">
        <v>734</v>
      </c>
      <c r="AO473" s="77">
        <v>2134</v>
      </c>
      <c r="AP473" s="77" t="s">
        <v>189</v>
      </c>
      <c r="AQ473" s="77" t="s">
        <v>189</v>
      </c>
      <c r="AR473" s="77" t="s">
        <v>189</v>
      </c>
      <c r="AS473" s="77">
        <v>2134</v>
      </c>
      <c r="AT473" s="79">
        <v>15</v>
      </c>
      <c r="AU473" s="79" t="s">
        <v>189</v>
      </c>
      <c r="AV473" s="79" t="s">
        <v>189</v>
      </c>
      <c r="AW473" s="79" t="s">
        <v>189</v>
      </c>
      <c r="AX473" s="74" t="s">
        <v>170</v>
      </c>
    </row>
    <row r="474" spans="1:54" hidden="1" x14ac:dyDescent="0.25">
      <c r="A474" s="72">
        <v>2017</v>
      </c>
      <c r="B474" s="73">
        <v>18252</v>
      </c>
      <c r="C474" s="74" t="s">
        <v>808</v>
      </c>
      <c r="D474" s="74" t="s">
        <v>246</v>
      </c>
      <c r="E474" s="74" t="s">
        <v>213</v>
      </c>
      <c r="F474" s="75">
        <v>781</v>
      </c>
      <c r="G474" s="75">
        <v>2408</v>
      </c>
      <c r="H474" s="75">
        <v>0</v>
      </c>
      <c r="I474" s="75">
        <v>0</v>
      </c>
      <c r="J474" s="75">
        <v>3189</v>
      </c>
      <c r="K474" s="76">
        <v>0</v>
      </c>
      <c r="L474" s="76">
        <v>0</v>
      </c>
      <c r="M474" s="76">
        <v>0</v>
      </c>
      <c r="N474" s="76">
        <v>0</v>
      </c>
      <c r="O474" s="76">
        <v>0</v>
      </c>
      <c r="P474" s="77">
        <v>11097</v>
      </c>
      <c r="Q474" s="77">
        <v>36762</v>
      </c>
      <c r="R474" s="77">
        <v>0</v>
      </c>
      <c r="S474" s="77">
        <v>0</v>
      </c>
      <c r="T474" s="77">
        <v>47859</v>
      </c>
      <c r="U474" s="78">
        <v>0</v>
      </c>
      <c r="V474" s="78">
        <v>0</v>
      </c>
      <c r="W474" s="78">
        <v>0</v>
      </c>
      <c r="X474" s="78">
        <v>0</v>
      </c>
      <c r="Y474" s="78">
        <v>0</v>
      </c>
      <c r="Z474" s="75">
        <v>58</v>
      </c>
      <c r="AA474" s="75">
        <v>110</v>
      </c>
      <c r="AB474" s="75">
        <v>0</v>
      </c>
      <c r="AC474" s="75">
        <v>0</v>
      </c>
      <c r="AD474" s="75">
        <v>168</v>
      </c>
      <c r="AE474" s="75">
        <v>39</v>
      </c>
      <c r="AF474" s="75">
        <v>100</v>
      </c>
      <c r="AG474" s="75">
        <v>0</v>
      </c>
      <c r="AH474" s="75">
        <v>0</v>
      </c>
      <c r="AI474" s="75">
        <v>139</v>
      </c>
      <c r="AJ474" s="77">
        <v>58</v>
      </c>
      <c r="AK474" s="77">
        <v>110</v>
      </c>
      <c r="AL474" s="77">
        <v>0</v>
      </c>
      <c r="AM474" s="77">
        <v>0</v>
      </c>
      <c r="AN474" s="77">
        <v>168</v>
      </c>
      <c r="AO474" s="77">
        <v>39</v>
      </c>
      <c r="AP474" s="77">
        <v>100</v>
      </c>
      <c r="AQ474" s="77">
        <v>0</v>
      </c>
      <c r="AR474" s="77">
        <v>0</v>
      </c>
      <c r="AS474" s="77">
        <v>139</v>
      </c>
      <c r="AT474" s="79">
        <v>14.21</v>
      </c>
      <c r="AU474" s="79">
        <v>15.27</v>
      </c>
      <c r="AV474" s="79">
        <v>0</v>
      </c>
      <c r="AW474" s="79">
        <v>0</v>
      </c>
      <c r="AX474" s="74" t="s">
        <v>170</v>
      </c>
    </row>
    <row r="475" spans="1:54" hidden="1" x14ac:dyDescent="0.25">
      <c r="A475" s="72">
        <v>2017</v>
      </c>
      <c r="B475" s="73">
        <v>18280</v>
      </c>
      <c r="C475" s="74" t="s">
        <v>809</v>
      </c>
      <c r="D475" s="74" t="s">
        <v>216</v>
      </c>
      <c r="E475" s="74" t="s">
        <v>268</v>
      </c>
      <c r="F475" s="75">
        <v>72.2</v>
      </c>
      <c r="G475" s="75" t="s">
        <v>189</v>
      </c>
      <c r="H475" s="75">
        <v>1182.8</v>
      </c>
      <c r="I475" s="75" t="s">
        <v>189</v>
      </c>
      <c r="J475" s="75">
        <v>1255</v>
      </c>
      <c r="K475" s="76">
        <v>0.14000000000000001</v>
      </c>
      <c r="L475" s="76" t="s">
        <v>189</v>
      </c>
      <c r="M475" s="76">
        <v>11.8</v>
      </c>
      <c r="N475" s="76" t="s">
        <v>189</v>
      </c>
      <c r="O475" s="76">
        <v>11.94</v>
      </c>
      <c r="P475" s="77">
        <v>577.6</v>
      </c>
      <c r="Q475" s="77" t="s">
        <v>189</v>
      </c>
      <c r="R475" s="77">
        <v>11828</v>
      </c>
      <c r="S475" s="77" t="s">
        <v>189</v>
      </c>
      <c r="T475" s="77">
        <v>12405.6</v>
      </c>
      <c r="U475" s="78">
        <v>0.11</v>
      </c>
      <c r="V475" s="78" t="s">
        <v>189</v>
      </c>
      <c r="W475" s="78">
        <v>11.8</v>
      </c>
      <c r="X475" s="78" t="s">
        <v>189</v>
      </c>
      <c r="Y475" s="78">
        <v>11.91</v>
      </c>
      <c r="Z475" s="75">
        <v>26.7</v>
      </c>
      <c r="AA475" s="75" t="s">
        <v>189</v>
      </c>
      <c r="AB475" s="75">
        <v>0</v>
      </c>
      <c r="AC475" s="75" t="s">
        <v>189</v>
      </c>
      <c r="AD475" s="75">
        <v>26.7</v>
      </c>
      <c r="AE475" s="75">
        <v>3.5</v>
      </c>
      <c r="AF475" s="75" t="s">
        <v>189</v>
      </c>
      <c r="AG475" s="75">
        <v>120.3</v>
      </c>
      <c r="AH475" s="75" t="s">
        <v>189</v>
      </c>
      <c r="AI475" s="75">
        <v>123.8</v>
      </c>
      <c r="AJ475" s="77">
        <v>26.7</v>
      </c>
      <c r="AK475" s="77" t="s">
        <v>189</v>
      </c>
      <c r="AL475" s="77">
        <v>0</v>
      </c>
      <c r="AM475" s="77" t="s">
        <v>189</v>
      </c>
      <c r="AN475" s="77">
        <v>26.7</v>
      </c>
      <c r="AO475" s="77">
        <v>3.5</v>
      </c>
      <c r="AP475" s="77" t="s">
        <v>189</v>
      </c>
      <c r="AQ475" s="77">
        <v>120.3</v>
      </c>
      <c r="AR475" s="77" t="s">
        <v>189</v>
      </c>
      <c r="AS475" s="77">
        <v>123.8</v>
      </c>
      <c r="AT475" s="79">
        <v>20</v>
      </c>
      <c r="AU475" s="79" t="s">
        <v>189</v>
      </c>
      <c r="AV475" s="79">
        <v>20</v>
      </c>
      <c r="AW475" s="79" t="s">
        <v>189</v>
      </c>
      <c r="AX475" s="74" t="s">
        <v>170</v>
      </c>
    </row>
    <row r="476" spans="1:54" hidden="1" x14ac:dyDescent="0.25">
      <c r="A476" s="72">
        <v>2017</v>
      </c>
      <c r="B476" s="73">
        <v>18339</v>
      </c>
      <c r="C476" s="74" t="s">
        <v>810</v>
      </c>
      <c r="D476" s="74" t="s">
        <v>264</v>
      </c>
      <c r="E476" s="74" t="s">
        <v>265</v>
      </c>
      <c r="F476" s="75">
        <v>10859</v>
      </c>
      <c r="G476" s="75" t="s">
        <v>189</v>
      </c>
      <c r="H476" s="75" t="s">
        <v>189</v>
      </c>
      <c r="I476" s="75" t="s">
        <v>189</v>
      </c>
      <c r="J476" s="75">
        <v>10859</v>
      </c>
      <c r="K476" s="76" t="s">
        <v>189</v>
      </c>
      <c r="L476" s="76" t="s">
        <v>189</v>
      </c>
      <c r="M476" s="76" t="s">
        <v>189</v>
      </c>
      <c r="N476" s="76" t="s">
        <v>189</v>
      </c>
      <c r="O476" s="76" t="s">
        <v>189</v>
      </c>
      <c r="P476" s="77">
        <v>52829</v>
      </c>
      <c r="Q476" s="77" t="s">
        <v>189</v>
      </c>
      <c r="R476" s="77" t="s">
        <v>189</v>
      </c>
      <c r="S476" s="77" t="s">
        <v>189</v>
      </c>
      <c r="T476" s="77">
        <v>52829</v>
      </c>
      <c r="U476" s="78" t="s">
        <v>189</v>
      </c>
      <c r="V476" s="78" t="s">
        <v>189</v>
      </c>
      <c r="W476" s="78" t="s">
        <v>189</v>
      </c>
      <c r="X476" s="78" t="s">
        <v>189</v>
      </c>
      <c r="Y476" s="78" t="s">
        <v>189</v>
      </c>
      <c r="Z476" s="75">
        <v>111</v>
      </c>
      <c r="AA476" s="75" t="s">
        <v>189</v>
      </c>
      <c r="AB476" s="75" t="s">
        <v>189</v>
      </c>
      <c r="AC476" s="75" t="s">
        <v>189</v>
      </c>
      <c r="AD476" s="75">
        <v>111</v>
      </c>
      <c r="AE476" s="75">
        <v>264</v>
      </c>
      <c r="AF476" s="75" t="s">
        <v>189</v>
      </c>
      <c r="AG476" s="75" t="s">
        <v>189</v>
      </c>
      <c r="AH476" s="75" t="s">
        <v>189</v>
      </c>
      <c r="AI476" s="75">
        <v>264</v>
      </c>
      <c r="AJ476" s="77">
        <v>111</v>
      </c>
      <c r="AK476" s="77" t="s">
        <v>189</v>
      </c>
      <c r="AL476" s="77" t="s">
        <v>189</v>
      </c>
      <c r="AM476" s="77" t="s">
        <v>189</v>
      </c>
      <c r="AN476" s="77">
        <v>111</v>
      </c>
      <c r="AO476" s="77">
        <v>264</v>
      </c>
      <c r="AP476" s="77" t="s">
        <v>189</v>
      </c>
      <c r="AQ476" s="77" t="s">
        <v>189</v>
      </c>
      <c r="AR476" s="77" t="s">
        <v>189</v>
      </c>
      <c r="AS476" s="77">
        <v>264</v>
      </c>
      <c r="AT476" s="79">
        <v>13.95</v>
      </c>
      <c r="AU476" s="79" t="s">
        <v>189</v>
      </c>
      <c r="AV476" s="79" t="s">
        <v>189</v>
      </c>
      <c r="AW476" s="79" t="s">
        <v>189</v>
      </c>
      <c r="AX476" s="74" t="s">
        <v>170</v>
      </c>
    </row>
    <row r="477" spans="1:54" x14ac:dyDescent="0.25">
      <c r="A477" s="72">
        <v>2017</v>
      </c>
      <c r="B477" s="73">
        <v>18360</v>
      </c>
      <c r="C477" s="74" t="s">
        <v>811</v>
      </c>
      <c r="D477" s="74" t="s">
        <v>295</v>
      </c>
      <c r="E477" s="74" t="s">
        <v>296</v>
      </c>
      <c r="F477" s="75">
        <v>2905</v>
      </c>
      <c r="G477" s="75">
        <v>0</v>
      </c>
      <c r="H477" s="75">
        <v>0</v>
      </c>
      <c r="I477" s="75">
        <v>0</v>
      </c>
      <c r="J477" s="75">
        <v>2905</v>
      </c>
      <c r="K477" s="76">
        <v>0.64400000000000002</v>
      </c>
      <c r="L477" s="76">
        <v>0</v>
      </c>
      <c r="M477" s="76">
        <v>0</v>
      </c>
      <c r="N477" s="76">
        <v>0</v>
      </c>
      <c r="O477" s="76">
        <v>0.64400000000000002</v>
      </c>
      <c r="P477" s="77">
        <v>3304</v>
      </c>
      <c r="Q477" s="77">
        <v>0</v>
      </c>
      <c r="R477" s="77">
        <v>0</v>
      </c>
      <c r="S477" s="77">
        <v>0</v>
      </c>
      <c r="T477" s="77">
        <v>3304</v>
      </c>
      <c r="U477" s="78">
        <v>0.64400000000000002</v>
      </c>
      <c r="V477" s="78">
        <v>0</v>
      </c>
      <c r="W477" s="78">
        <v>0</v>
      </c>
      <c r="X477" s="78">
        <v>0</v>
      </c>
      <c r="Y477" s="78">
        <v>0.64400000000000002</v>
      </c>
      <c r="Z477" s="75">
        <v>1.4</v>
      </c>
      <c r="AA477" s="75" t="s">
        <v>189</v>
      </c>
      <c r="AB477" s="75" t="s">
        <v>189</v>
      </c>
      <c r="AC477" s="75" t="s">
        <v>189</v>
      </c>
      <c r="AD477" s="75">
        <v>1.4</v>
      </c>
      <c r="AE477" s="75">
        <v>1</v>
      </c>
      <c r="AF477" s="75" t="s">
        <v>189</v>
      </c>
      <c r="AG477" s="75" t="s">
        <v>189</v>
      </c>
      <c r="AH477" s="75" t="s">
        <v>189</v>
      </c>
      <c r="AI477" s="75">
        <v>1</v>
      </c>
      <c r="AJ477" s="77">
        <v>1.4</v>
      </c>
      <c r="AK477" s="77" t="s">
        <v>189</v>
      </c>
      <c r="AL477" s="77" t="s">
        <v>189</v>
      </c>
      <c r="AM477" s="77" t="s">
        <v>189</v>
      </c>
      <c r="AN477" s="77">
        <v>1.4</v>
      </c>
      <c r="AO477" s="77">
        <v>1</v>
      </c>
      <c r="AP477" s="77" t="s">
        <v>189</v>
      </c>
      <c r="AQ477" s="77" t="s">
        <v>189</v>
      </c>
      <c r="AR477" s="77" t="s">
        <v>189</v>
      </c>
      <c r="AS477" s="77">
        <v>1</v>
      </c>
      <c r="AT477" s="79">
        <v>1.37</v>
      </c>
      <c r="AU477" s="79">
        <v>0</v>
      </c>
      <c r="AV477" s="79">
        <v>0</v>
      </c>
      <c r="AW477" s="79">
        <v>0</v>
      </c>
      <c r="AX477" s="74" t="s">
        <v>170</v>
      </c>
      <c r="AZ477" s="80">
        <f t="shared" ref="AZ477:BB477" si="26">IFERROR(AO477/F477,"")</f>
        <v>3.4423407917383823E-4</v>
      </c>
      <c r="BA477" s="80" t="str">
        <f t="shared" si="26"/>
        <v/>
      </c>
      <c r="BB477" s="80" t="str">
        <f t="shared" si="26"/>
        <v/>
      </c>
    </row>
    <row r="478" spans="1:54" hidden="1" x14ac:dyDescent="0.25">
      <c r="A478" s="72">
        <v>2017</v>
      </c>
      <c r="B478" s="73">
        <v>18383</v>
      </c>
      <c r="C478" s="74" t="s">
        <v>812</v>
      </c>
      <c r="D478" s="74" t="s">
        <v>242</v>
      </c>
      <c r="E478" s="74" t="s">
        <v>192</v>
      </c>
      <c r="F478" s="75">
        <v>636</v>
      </c>
      <c r="G478" s="75">
        <v>2</v>
      </c>
      <c r="H478" s="75">
        <v>0</v>
      </c>
      <c r="I478" s="75">
        <v>0</v>
      </c>
      <c r="J478" s="75">
        <v>638</v>
      </c>
      <c r="K478" s="76">
        <v>0.1</v>
      </c>
      <c r="L478" s="76">
        <v>0</v>
      </c>
      <c r="M478" s="76">
        <v>0</v>
      </c>
      <c r="N478" s="76">
        <v>0</v>
      </c>
      <c r="O478" s="76">
        <v>0.1</v>
      </c>
      <c r="P478" s="77">
        <v>8912</v>
      </c>
      <c r="Q478" s="77">
        <v>31</v>
      </c>
      <c r="R478" s="77">
        <v>0</v>
      </c>
      <c r="S478" s="77">
        <v>0</v>
      </c>
      <c r="T478" s="77">
        <v>8943</v>
      </c>
      <c r="U478" s="78">
        <v>0.1</v>
      </c>
      <c r="V478" s="78">
        <v>0</v>
      </c>
      <c r="W478" s="78">
        <v>0</v>
      </c>
      <c r="X478" s="78">
        <v>0</v>
      </c>
      <c r="Y478" s="78">
        <v>0.1</v>
      </c>
      <c r="Z478" s="75">
        <v>2.5000000000000001E-2</v>
      </c>
      <c r="AA478" s="75">
        <v>0</v>
      </c>
      <c r="AB478" s="75">
        <v>0</v>
      </c>
      <c r="AC478" s="75">
        <v>0</v>
      </c>
      <c r="AD478" s="75">
        <v>2.5000000000000001E-2</v>
      </c>
      <c r="AE478" s="75">
        <v>7.4999999999999997E-2</v>
      </c>
      <c r="AF478" s="75">
        <v>5.0000000000000001E-3</v>
      </c>
      <c r="AG478" s="75">
        <v>0</v>
      </c>
      <c r="AH478" s="75">
        <v>0</v>
      </c>
      <c r="AI478" s="75">
        <v>0.08</v>
      </c>
      <c r="AJ478" s="77">
        <v>2.5000000000000001E-2</v>
      </c>
      <c r="AK478" s="77">
        <v>0</v>
      </c>
      <c r="AL478" s="77">
        <v>0</v>
      </c>
      <c r="AM478" s="77">
        <v>0</v>
      </c>
      <c r="AN478" s="77">
        <v>2.5000000000000001E-2</v>
      </c>
      <c r="AO478" s="77">
        <v>7.4999999999999997E-2</v>
      </c>
      <c r="AP478" s="77">
        <v>5.0000000000000001E-3</v>
      </c>
      <c r="AQ478" s="77">
        <v>0</v>
      </c>
      <c r="AR478" s="77" t="s">
        <v>189</v>
      </c>
      <c r="AS478" s="77">
        <v>0.08</v>
      </c>
      <c r="AT478" s="79">
        <v>14.012</v>
      </c>
      <c r="AU478" s="79">
        <v>15.544</v>
      </c>
      <c r="AV478" s="79">
        <v>0</v>
      </c>
      <c r="AW478" s="79">
        <v>0</v>
      </c>
      <c r="AX478" s="74" t="s">
        <v>170</v>
      </c>
    </row>
    <row r="479" spans="1:54" hidden="1" x14ac:dyDescent="0.25">
      <c r="A479" s="72">
        <v>2017</v>
      </c>
      <c r="B479" s="73">
        <v>18429</v>
      </c>
      <c r="C479" s="74" t="s">
        <v>813</v>
      </c>
      <c r="D479" s="74" t="s">
        <v>253</v>
      </c>
      <c r="E479" s="74" t="s">
        <v>814</v>
      </c>
      <c r="F479" s="75">
        <v>14852.03</v>
      </c>
      <c r="G479" s="75">
        <v>24833.429</v>
      </c>
      <c r="H479" s="75">
        <v>3565.11</v>
      </c>
      <c r="I479" s="75" t="s">
        <v>189</v>
      </c>
      <c r="J479" s="75">
        <v>43250.569000000003</v>
      </c>
      <c r="K479" s="76" t="s">
        <v>189</v>
      </c>
      <c r="L479" s="76" t="s">
        <v>189</v>
      </c>
      <c r="M479" s="76" t="s">
        <v>189</v>
      </c>
      <c r="N479" s="76" t="s">
        <v>189</v>
      </c>
      <c r="O479" s="76" t="s">
        <v>189</v>
      </c>
      <c r="P479" s="77">
        <v>212731.65400000001</v>
      </c>
      <c r="Q479" s="77">
        <v>290174.39399999997</v>
      </c>
      <c r="R479" s="77">
        <v>35029.707000000002</v>
      </c>
      <c r="S479" s="77" t="s">
        <v>189</v>
      </c>
      <c r="T479" s="77">
        <v>537935.755</v>
      </c>
      <c r="U479" s="78" t="s">
        <v>189</v>
      </c>
      <c r="V479" s="78" t="s">
        <v>189</v>
      </c>
      <c r="W479" s="78" t="s">
        <v>189</v>
      </c>
      <c r="X479" s="78" t="s">
        <v>189</v>
      </c>
      <c r="Y479" s="78" t="s">
        <v>189</v>
      </c>
      <c r="Z479" s="75">
        <v>3.347</v>
      </c>
      <c r="AA479" s="75">
        <v>3.7559999999999998</v>
      </c>
      <c r="AB479" s="75">
        <v>0.40200000000000002</v>
      </c>
      <c r="AC479" s="75" t="s">
        <v>189</v>
      </c>
      <c r="AD479" s="75">
        <v>7.5049999999999999</v>
      </c>
      <c r="AE479" s="75">
        <v>1.2230000000000001</v>
      </c>
      <c r="AF479" s="75">
        <v>1.3640000000000001</v>
      </c>
      <c r="AG479" s="75">
        <v>0.14599999999999999</v>
      </c>
      <c r="AH479" s="75" t="s">
        <v>189</v>
      </c>
      <c r="AI479" s="75">
        <v>2.7330000000000001</v>
      </c>
      <c r="AJ479" s="77">
        <v>47.938000000000002</v>
      </c>
      <c r="AK479" s="77">
        <v>43.883000000000003</v>
      </c>
      <c r="AL479" s="77">
        <v>3.9460000000000002</v>
      </c>
      <c r="AM479" s="77" t="s">
        <v>189</v>
      </c>
      <c r="AN479" s="77">
        <v>95.766999999999996</v>
      </c>
      <c r="AO479" s="77">
        <v>17.510999999999999</v>
      </c>
      <c r="AP479" s="77">
        <v>15.936</v>
      </c>
      <c r="AQ479" s="77">
        <v>1.4330000000000001</v>
      </c>
      <c r="AR479" s="77" t="s">
        <v>189</v>
      </c>
      <c r="AS479" s="77">
        <v>34.880000000000003</v>
      </c>
      <c r="AT479" s="79">
        <v>14.23</v>
      </c>
      <c r="AU479" s="79">
        <v>11.685</v>
      </c>
      <c r="AV479" s="79">
        <v>9.8260000000000005</v>
      </c>
      <c r="AW479" s="79" t="s">
        <v>189</v>
      </c>
      <c r="AX479" s="74" t="s">
        <v>170</v>
      </c>
    </row>
    <row r="480" spans="1:54" x14ac:dyDescent="0.25">
      <c r="A480" s="72">
        <v>2017</v>
      </c>
      <c r="B480" s="73">
        <v>18445</v>
      </c>
      <c r="C480" s="74" t="s">
        <v>815</v>
      </c>
      <c r="D480" s="74" t="s">
        <v>295</v>
      </c>
      <c r="E480" s="74" t="s">
        <v>816</v>
      </c>
      <c r="F480" s="75">
        <v>5676.9</v>
      </c>
      <c r="G480" s="75">
        <v>9.4</v>
      </c>
      <c r="H480" s="75" t="s">
        <v>189</v>
      </c>
      <c r="I480" s="75" t="s">
        <v>189</v>
      </c>
      <c r="J480" s="75">
        <v>5686.3</v>
      </c>
      <c r="K480" s="76">
        <v>0.86199999999999999</v>
      </c>
      <c r="L480" s="76">
        <v>1E-3</v>
      </c>
      <c r="M480" s="76" t="s">
        <v>189</v>
      </c>
      <c r="N480" s="76" t="s">
        <v>189</v>
      </c>
      <c r="O480" s="76">
        <v>0.86299999999999999</v>
      </c>
      <c r="P480" s="77">
        <v>54053.03</v>
      </c>
      <c r="Q480" s="77">
        <v>89.320999999999998</v>
      </c>
      <c r="R480" s="77" t="s">
        <v>189</v>
      </c>
      <c r="S480" s="77" t="s">
        <v>189</v>
      </c>
      <c r="T480" s="77">
        <v>54142.351000000002</v>
      </c>
      <c r="U480" s="78">
        <v>0.86199999999999999</v>
      </c>
      <c r="V480" s="78">
        <v>1E-3</v>
      </c>
      <c r="W480" s="78" t="s">
        <v>189</v>
      </c>
      <c r="X480" s="78" t="s">
        <v>189</v>
      </c>
      <c r="Y480" s="78">
        <v>0.86299999999999999</v>
      </c>
      <c r="Z480" s="75">
        <v>1536.7929999999999</v>
      </c>
      <c r="AA480" s="75">
        <v>10.081</v>
      </c>
      <c r="AB480" s="75" t="s">
        <v>189</v>
      </c>
      <c r="AC480" s="75" t="s">
        <v>189</v>
      </c>
      <c r="AD480" s="75">
        <v>1546.874</v>
      </c>
      <c r="AE480" s="75">
        <v>1228.115</v>
      </c>
      <c r="AF480" s="75">
        <v>1.365</v>
      </c>
      <c r="AG480" s="75" t="s">
        <v>189</v>
      </c>
      <c r="AH480" s="75" t="s">
        <v>189</v>
      </c>
      <c r="AI480" s="75">
        <v>1229.48</v>
      </c>
      <c r="AJ480" s="77">
        <v>1536.7929999999999</v>
      </c>
      <c r="AK480" s="77">
        <v>10.081</v>
      </c>
      <c r="AL480" s="77" t="s">
        <v>189</v>
      </c>
      <c r="AM480" s="77" t="s">
        <v>189</v>
      </c>
      <c r="AN480" s="77">
        <v>1546.874</v>
      </c>
      <c r="AO480" s="77">
        <v>1228.115</v>
      </c>
      <c r="AP480" s="77">
        <v>1.365</v>
      </c>
      <c r="AQ480" s="77" t="s">
        <v>189</v>
      </c>
      <c r="AR480" s="77" t="s">
        <v>189</v>
      </c>
      <c r="AS480" s="77">
        <v>1229.48</v>
      </c>
      <c r="AT480" s="79">
        <v>9.52</v>
      </c>
      <c r="AU480" s="79">
        <v>9.5500000000000007</v>
      </c>
      <c r="AV480" s="79" t="s">
        <v>189</v>
      </c>
      <c r="AW480" s="79" t="s">
        <v>189</v>
      </c>
      <c r="AX480" s="74" t="s">
        <v>817</v>
      </c>
      <c r="AZ480" s="80">
        <f t="shared" ref="AZ480:BB481" si="27">IFERROR(AO480/F480,"")</f>
        <v>0.21633550000880764</v>
      </c>
      <c r="BA480" s="80">
        <f t="shared" si="27"/>
        <v>0.14521276595744681</v>
      </c>
      <c r="BB480" s="80" t="str">
        <f t="shared" si="27"/>
        <v/>
      </c>
    </row>
    <row r="481" spans="1:54" x14ac:dyDescent="0.25">
      <c r="A481" s="72">
        <v>2017</v>
      </c>
      <c r="B481" s="73">
        <v>18454</v>
      </c>
      <c r="C481" s="74" t="s">
        <v>818</v>
      </c>
      <c r="D481" s="74" t="s">
        <v>295</v>
      </c>
      <c r="E481" s="74" t="s">
        <v>819</v>
      </c>
      <c r="F481" s="75">
        <v>13991.7</v>
      </c>
      <c r="G481" s="75">
        <v>25593.25</v>
      </c>
      <c r="H481" s="75">
        <v>2843.69</v>
      </c>
      <c r="I481" s="75" t="s">
        <v>189</v>
      </c>
      <c r="J481" s="75">
        <v>42428.639999999999</v>
      </c>
      <c r="K481" s="76">
        <v>4.5999999999999996</v>
      </c>
      <c r="L481" s="76">
        <v>5.0599999999999996</v>
      </c>
      <c r="M481" s="76">
        <v>0.56000000000000005</v>
      </c>
      <c r="N481" s="76" t="s">
        <v>189</v>
      </c>
      <c r="O481" s="76">
        <v>10.220000000000001</v>
      </c>
      <c r="P481" s="77">
        <v>259973</v>
      </c>
      <c r="Q481" s="77">
        <v>116201.3</v>
      </c>
      <c r="R481" s="77">
        <v>12911.3</v>
      </c>
      <c r="S481" s="77" t="s">
        <v>189</v>
      </c>
      <c r="T481" s="77">
        <v>389085.6</v>
      </c>
      <c r="U481" s="78">
        <v>4.5999999999999996</v>
      </c>
      <c r="V481" s="78">
        <v>5.0599999999999996</v>
      </c>
      <c r="W481" s="78">
        <v>0.56000000000000005</v>
      </c>
      <c r="X481" s="78" t="s">
        <v>189</v>
      </c>
      <c r="Y481" s="78">
        <v>10.220000000000001</v>
      </c>
      <c r="Z481" s="75">
        <v>4143.2520000000004</v>
      </c>
      <c r="AA481" s="75">
        <v>743.18899999999996</v>
      </c>
      <c r="AB481" s="75">
        <v>82.576999999999998</v>
      </c>
      <c r="AC481" s="75" t="s">
        <v>189</v>
      </c>
      <c r="AD481" s="75">
        <v>4969.018</v>
      </c>
      <c r="AE481" s="75">
        <v>3499.8580000000002</v>
      </c>
      <c r="AF481" s="75">
        <v>406.875</v>
      </c>
      <c r="AG481" s="75">
        <v>45.207999999999998</v>
      </c>
      <c r="AH481" s="75" t="s">
        <v>189</v>
      </c>
      <c r="AI481" s="75">
        <v>3951.9409999999998</v>
      </c>
      <c r="AJ481" s="77">
        <v>4143.2520000000004</v>
      </c>
      <c r="AK481" s="77">
        <v>743.18899999999996</v>
      </c>
      <c r="AL481" s="77">
        <v>82.576999999999998</v>
      </c>
      <c r="AM481" s="77" t="s">
        <v>189</v>
      </c>
      <c r="AN481" s="77">
        <v>4969.018</v>
      </c>
      <c r="AO481" s="77">
        <v>3499.8580000000002</v>
      </c>
      <c r="AP481" s="77">
        <v>406.875</v>
      </c>
      <c r="AQ481" s="77">
        <v>45.207999999999998</v>
      </c>
      <c r="AR481" s="77" t="s">
        <v>189</v>
      </c>
      <c r="AS481" s="77">
        <v>3951.9409999999998</v>
      </c>
      <c r="AT481" s="79">
        <v>20</v>
      </c>
      <c r="AU481" s="79">
        <v>20</v>
      </c>
      <c r="AV481" s="79">
        <v>20</v>
      </c>
      <c r="AW481" s="79" t="s">
        <v>189</v>
      </c>
      <c r="AX481" s="74" t="s">
        <v>170</v>
      </c>
      <c r="AZ481" s="80">
        <f t="shared" si="27"/>
        <v>0.25013815333376216</v>
      </c>
      <c r="BA481" s="80">
        <f t="shared" si="27"/>
        <v>1.5897746476121632E-2</v>
      </c>
      <c r="BB481" s="80">
        <f t="shared" si="27"/>
        <v>1.5897654104350331E-2</v>
      </c>
    </row>
    <row r="482" spans="1:54" hidden="1" x14ac:dyDescent="0.25">
      <c r="A482" s="72">
        <v>2017</v>
      </c>
      <c r="B482" s="73">
        <v>18488</v>
      </c>
      <c r="C482" s="74" t="s">
        <v>820</v>
      </c>
      <c r="D482" s="74" t="s">
        <v>316</v>
      </c>
      <c r="E482" s="74" t="s">
        <v>271</v>
      </c>
      <c r="F482" s="75">
        <v>1093</v>
      </c>
      <c r="G482" s="75" t="s">
        <v>189</v>
      </c>
      <c r="H482" s="75" t="s">
        <v>189</v>
      </c>
      <c r="I482" s="75" t="s">
        <v>189</v>
      </c>
      <c r="J482" s="75">
        <v>1093</v>
      </c>
      <c r="K482" s="76" t="s">
        <v>189</v>
      </c>
      <c r="L482" s="76" t="s">
        <v>189</v>
      </c>
      <c r="M482" s="76" t="s">
        <v>189</v>
      </c>
      <c r="N482" s="76" t="s">
        <v>189</v>
      </c>
      <c r="O482" s="76" t="s">
        <v>189</v>
      </c>
      <c r="P482" s="77">
        <v>10928</v>
      </c>
      <c r="Q482" s="77" t="s">
        <v>189</v>
      </c>
      <c r="R482" s="77" t="s">
        <v>189</v>
      </c>
      <c r="S482" s="77" t="s">
        <v>189</v>
      </c>
      <c r="T482" s="77">
        <v>10928</v>
      </c>
      <c r="U482" s="78" t="s">
        <v>189</v>
      </c>
      <c r="V482" s="78" t="s">
        <v>189</v>
      </c>
      <c r="W482" s="78" t="s">
        <v>189</v>
      </c>
      <c r="X482" s="78" t="s">
        <v>189</v>
      </c>
      <c r="Y482" s="78" t="s">
        <v>189</v>
      </c>
      <c r="Z482" s="75">
        <v>425</v>
      </c>
      <c r="AA482" s="75" t="s">
        <v>189</v>
      </c>
      <c r="AB482" s="75" t="s">
        <v>189</v>
      </c>
      <c r="AC482" s="75" t="s">
        <v>189</v>
      </c>
      <c r="AD482" s="75">
        <v>425</v>
      </c>
      <c r="AE482" s="75" t="s">
        <v>189</v>
      </c>
      <c r="AF482" s="75" t="s">
        <v>189</v>
      </c>
      <c r="AG482" s="75" t="s">
        <v>189</v>
      </c>
      <c r="AH482" s="75" t="s">
        <v>189</v>
      </c>
      <c r="AI482" s="75" t="s">
        <v>189</v>
      </c>
      <c r="AJ482" s="77">
        <v>425</v>
      </c>
      <c r="AK482" s="77" t="s">
        <v>189</v>
      </c>
      <c r="AL482" s="77" t="s">
        <v>189</v>
      </c>
      <c r="AM482" s="77" t="s">
        <v>189</v>
      </c>
      <c r="AN482" s="77">
        <v>425</v>
      </c>
      <c r="AO482" s="77" t="s">
        <v>189</v>
      </c>
      <c r="AP482" s="77" t="s">
        <v>189</v>
      </c>
      <c r="AQ482" s="77" t="s">
        <v>189</v>
      </c>
      <c r="AR482" s="77" t="s">
        <v>189</v>
      </c>
      <c r="AS482" s="77" t="s">
        <v>189</v>
      </c>
      <c r="AT482" s="79">
        <v>10</v>
      </c>
      <c r="AU482" s="79" t="s">
        <v>189</v>
      </c>
      <c r="AV482" s="79" t="s">
        <v>189</v>
      </c>
      <c r="AW482" s="79" t="s">
        <v>189</v>
      </c>
      <c r="AX482" s="74" t="s">
        <v>170</v>
      </c>
    </row>
    <row r="483" spans="1:54" hidden="1" x14ac:dyDescent="0.25">
      <c r="A483" s="72">
        <v>2017</v>
      </c>
      <c r="B483" s="73">
        <v>18498</v>
      </c>
      <c r="C483" s="74" t="s">
        <v>821</v>
      </c>
      <c r="D483" s="74" t="s">
        <v>259</v>
      </c>
      <c r="E483" s="74" t="s">
        <v>213</v>
      </c>
      <c r="F483" s="75">
        <v>548</v>
      </c>
      <c r="G483" s="75">
        <v>97</v>
      </c>
      <c r="H483" s="75" t="s">
        <v>189</v>
      </c>
      <c r="I483" s="75" t="s">
        <v>189</v>
      </c>
      <c r="J483" s="75">
        <v>645</v>
      </c>
      <c r="K483" s="76">
        <v>6.3E-2</v>
      </c>
      <c r="L483" s="76">
        <v>1.7000000000000001E-2</v>
      </c>
      <c r="M483" s="76" t="s">
        <v>189</v>
      </c>
      <c r="N483" s="76" t="s">
        <v>189</v>
      </c>
      <c r="O483" s="76">
        <v>0.08</v>
      </c>
      <c r="P483" s="77">
        <v>5482</v>
      </c>
      <c r="Q483" s="77">
        <v>972</v>
      </c>
      <c r="R483" s="77" t="s">
        <v>189</v>
      </c>
      <c r="S483" s="77" t="s">
        <v>189</v>
      </c>
      <c r="T483" s="77">
        <v>6454</v>
      </c>
      <c r="U483" s="78">
        <v>6.3E-2</v>
      </c>
      <c r="V483" s="78">
        <v>1.7000000000000001E-2</v>
      </c>
      <c r="W483" s="78" t="s">
        <v>189</v>
      </c>
      <c r="X483" s="78" t="s">
        <v>189</v>
      </c>
      <c r="Y483" s="78">
        <v>0.08</v>
      </c>
      <c r="Z483" s="75">
        <v>118</v>
      </c>
      <c r="AA483" s="75">
        <v>4</v>
      </c>
      <c r="AB483" s="75" t="s">
        <v>189</v>
      </c>
      <c r="AC483" s="75" t="s">
        <v>189</v>
      </c>
      <c r="AD483" s="75">
        <v>122</v>
      </c>
      <c r="AE483" s="75" t="s">
        <v>189</v>
      </c>
      <c r="AF483" s="75" t="s">
        <v>189</v>
      </c>
      <c r="AG483" s="75" t="s">
        <v>189</v>
      </c>
      <c r="AH483" s="75" t="s">
        <v>189</v>
      </c>
      <c r="AI483" s="75" t="s">
        <v>189</v>
      </c>
      <c r="AJ483" s="77">
        <v>118</v>
      </c>
      <c r="AK483" s="77">
        <v>4</v>
      </c>
      <c r="AL483" s="77" t="s">
        <v>189</v>
      </c>
      <c r="AM483" s="77" t="s">
        <v>189</v>
      </c>
      <c r="AN483" s="77">
        <v>122</v>
      </c>
      <c r="AO483" s="77" t="s">
        <v>189</v>
      </c>
      <c r="AP483" s="77" t="s">
        <v>189</v>
      </c>
      <c r="AQ483" s="77" t="s">
        <v>189</v>
      </c>
      <c r="AR483" s="77" t="s">
        <v>189</v>
      </c>
      <c r="AS483" s="77" t="s">
        <v>189</v>
      </c>
      <c r="AT483" s="79">
        <v>10</v>
      </c>
      <c r="AU483" s="79">
        <v>10</v>
      </c>
      <c r="AV483" s="79" t="s">
        <v>189</v>
      </c>
      <c r="AW483" s="79" t="s">
        <v>189</v>
      </c>
      <c r="AX483" s="74" t="s">
        <v>170</v>
      </c>
    </row>
    <row r="484" spans="1:54" hidden="1" x14ac:dyDescent="0.25">
      <c r="A484" s="72">
        <v>2017</v>
      </c>
      <c r="B484" s="73">
        <v>18642</v>
      </c>
      <c r="C484" s="74" t="s">
        <v>822</v>
      </c>
      <c r="D484" s="74" t="s">
        <v>194</v>
      </c>
      <c r="E484" s="74" t="s">
        <v>823</v>
      </c>
      <c r="F484" s="75">
        <v>20370</v>
      </c>
      <c r="G484" s="75">
        <v>14679</v>
      </c>
      <c r="H484" s="75">
        <v>20768</v>
      </c>
      <c r="I484" s="75">
        <v>0</v>
      </c>
      <c r="J484" s="75">
        <v>55817</v>
      </c>
      <c r="K484" s="76">
        <v>2</v>
      </c>
      <c r="L484" s="76">
        <v>2</v>
      </c>
      <c r="M484" s="76">
        <v>3</v>
      </c>
      <c r="N484" s="76">
        <v>0</v>
      </c>
      <c r="O484" s="76">
        <v>7</v>
      </c>
      <c r="P484" s="77">
        <v>292343</v>
      </c>
      <c r="Q484" s="77">
        <v>192660</v>
      </c>
      <c r="R484" s="77">
        <v>220303</v>
      </c>
      <c r="S484" s="77">
        <v>0</v>
      </c>
      <c r="T484" s="77">
        <v>705306</v>
      </c>
      <c r="U484" s="78">
        <v>2</v>
      </c>
      <c r="V484" s="78">
        <v>2</v>
      </c>
      <c r="W484" s="78">
        <v>3</v>
      </c>
      <c r="X484" s="78">
        <v>0</v>
      </c>
      <c r="Y484" s="78">
        <v>7</v>
      </c>
      <c r="Z484" s="75">
        <v>1410</v>
      </c>
      <c r="AA484" s="75">
        <v>851</v>
      </c>
      <c r="AB484" s="75">
        <v>1091</v>
      </c>
      <c r="AC484" s="75">
        <v>0</v>
      </c>
      <c r="AD484" s="75">
        <v>3352</v>
      </c>
      <c r="AE484" s="75">
        <v>7624</v>
      </c>
      <c r="AF484" s="75">
        <v>1579</v>
      </c>
      <c r="AG484" s="75">
        <v>3044</v>
      </c>
      <c r="AH484" s="75">
        <v>0</v>
      </c>
      <c r="AI484" s="75">
        <v>12247</v>
      </c>
      <c r="AJ484" s="77">
        <v>1410</v>
      </c>
      <c r="AK484" s="77">
        <v>851</v>
      </c>
      <c r="AL484" s="77">
        <v>1091</v>
      </c>
      <c r="AM484" s="77">
        <v>0</v>
      </c>
      <c r="AN484" s="77">
        <v>3352</v>
      </c>
      <c r="AO484" s="77">
        <v>7624</v>
      </c>
      <c r="AP484" s="77">
        <v>1579</v>
      </c>
      <c r="AQ484" s="77">
        <v>3044</v>
      </c>
      <c r="AR484" s="77">
        <v>0</v>
      </c>
      <c r="AS484" s="77">
        <v>12247</v>
      </c>
      <c r="AT484" s="79" t="s">
        <v>189</v>
      </c>
      <c r="AU484" s="79" t="s">
        <v>189</v>
      </c>
      <c r="AV484" s="79" t="s">
        <v>189</v>
      </c>
      <c r="AW484" s="79" t="s">
        <v>189</v>
      </c>
      <c r="AX484" s="74" t="s">
        <v>170</v>
      </c>
    </row>
    <row r="485" spans="1:54" x14ac:dyDescent="0.25">
      <c r="A485" s="72">
        <v>2017</v>
      </c>
      <c r="B485" s="73">
        <v>18642</v>
      </c>
      <c r="C485" s="74" t="s">
        <v>822</v>
      </c>
      <c r="D485" s="74" t="s">
        <v>207</v>
      </c>
      <c r="E485" s="74" t="s">
        <v>823</v>
      </c>
      <c r="F485" s="75">
        <v>3251</v>
      </c>
      <c r="G485" s="75">
        <v>1000</v>
      </c>
      <c r="H485" s="75">
        <v>2329</v>
      </c>
      <c r="I485" s="75">
        <v>0</v>
      </c>
      <c r="J485" s="75">
        <v>6580</v>
      </c>
      <c r="K485" s="76">
        <v>1</v>
      </c>
      <c r="L485" s="76">
        <v>0</v>
      </c>
      <c r="M485" s="76">
        <v>0</v>
      </c>
      <c r="N485" s="76">
        <v>0</v>
      </c>
      <c r="O485" s="76">
        <v>1</v>
      </c>
      <c r="P485" s="77">
        <v>42420</v>
      </c>
      <c r="Q485" s="77">
        <v>13002</v>
      </c>
      <c r="R485" s="77">
        <v>26804</v>
      </c>
      <c r="S485" s="77">
        <v>0</v>
      </c>
      <c r="T485" s="77">
        <v>82226</v>
      </c>
      <c r="U485" s="78">
        <v>1</v>
      </c>
      <c r="V485" s="78">
        <v>0</v>
      </c>
      <c r="W485" s="78">
        <v>0</v>
      </c>
      <c r="X485" s="78">
        <v>0</v>
      </c>
      <c r="Y485" s="78">
        <v>1</v>
      </c>
      <c r="Z485" s="75">
        <v>294</v>
      </c>
      <c r="AA485" s="75">
        <v>56</v>
      </c>
      <c r="AB485" s="75">
        <v>20</v>
      </c>
      <c r="AC485" s="75">
        <v>0</v>
      </c>
      <c r="AD485" s="75">
        <v>370</v>
      </c>
      <c r="AE485" s="75">
        <v>1396</v>
      </c>
      <c r="AF485" s="75">
        <v>95</v>
      </c>
      <c r="AG485" s="75">
        <v>303</v>
      </c>
      <c r="AH485" s="75">
        <v>0</v>
      </c>
      <c r="AI485" s="75">
        <v>1794</v>
      </c>
      <c r="AJ485" s="77">
        <v>294</v>
      </c>
      <c r="AK485" s="77">
        <v>56</v>
      </c>
      <c r="AL485" s="77">
        <v>20</v>
      </c>
      <c r="AM485" s="77">
        <v>0</v>
      </c>
      <c r="AN485" s="77">
        <v>370</v>
      </c>
      <c r="AO485" s="77">
        <v>1396</v>
      </c>
      <c r="AP485" s="77">
        <v>95</v>
      </c>
      <c r="AQ485" s="77">
        <v>303</v>
      </c>
      <c r="AR485" s="77">
        <v>0</v>
      </c>
      <c r="AS485" s="77">
        <v>1794</v>
      </c>
      <c r="AT485" s="79" t="s">
        <v>189</v>
      </c>
      <c r="AU485" s="79" t="s">
        <v>189</v>
      </c>
      <c r="AV485" s="79" t="s">
        <v>189</v>
      </c>
      <c r="AW485" s="79" t="s">
        <v>189</v>
      </c>
      <c r="AX485" s="74" t="s">
        <v>170</v>
      </c>
      <c r="AZ485" s="80">
        <f t="shared" ref="AZ485:BB485" si="28">IFERROR(AO485/F485,"")</f>
        <v>0.42940633651184251</v>
      </c>
      <c r="BA485" s="80">
        <f t="shared" si="28"/>
        <v>9.5000000000000001E-2</v>
      </c>
      <c r="BB485" s="80">
        <f t="shared" si="28"/>
        <v>0.13009875483039932</v>
      </c>
    </row>
    <row r="486" spans="1:54" hidden="1" x14ac:dyDescent="0.25">
      <c r="A486" s="72">
        <v>2017</v>
      </c>
      <c r="B486" s="73">
        <v>18642</v>
      </c>
      <c r="C486" s="74" t="s">
        <v>822</v>
      </c>
      <c r="D486" s="74" t="s">
        <v>259</v>
      </c>
      <c r="E486" s="74" t="s">
        <v>823</v>
      </c>
      <c r="F486" s="75">
        <v>2300</v>
      </c>
      <c r="G486" s="75">
        <v>12263</v>
      </c>
      <c r="H486" s="75">
        <v>22807</v>
      </c>
      <c r="I486" s="75">
        <v>0</v>
      </c>
      <c r="J486" s="75">
        <v>37370</v>
      </c>
      <c r="K486" s="76">
        <v>1</v>
      </c>
      <c r="L486" s="76">
        <v>1</v>
      </c>
      <c r="M486" s="76">
        <v>1</v>
      </c>
      <c r="N486" s="76">
        <v>0</v>
      </c>
      <c r="O486" s="76">
        <v>3</v>
      </c>
      <c r="P486" s="77">
        <v>31725</v>
      </c>
      <c r="Q486" s="77">
        <v>159841</v>
      </c>
      <c r="R486" s="77">
        <v>219096</v>
      </c>
      <c r="S486" s="77">
        <v>0</v>
      </c>
      <c r="T486" s="77">
        <v>410662</v>
      </c>
      <c r="U486" s="78">
        <v>1</v>
      </c>
      <c r="V486" s="78">
        <v>1</v>
      </c>
      <c r="W486" s="78">
        <v>1</v>
      </c>
      <c r="X486" s="78">
        <v>0</v>
      </c>
      <c r="Y486" s="78">
        <v>3</v>
      </c>
      <c r="Z486" s="75">
        <v>311</v>
      </c>
      <c r="AA486" s="75">
        <v>564</v>
      </c>
      <c r="AB486" s="75">
        <v>1744</v>
      </c>
      <c r="AC486" s="75">
        <v>0</v>
      </c>
      <c r="AD486" s="75">
        <v>2619</v>
      </c>
      <c r="AE486" s="75">
        <v>1710</v>
      </c>
      <c r="AF486" s="75">
        <v>1207</v>
      </c>
      <c r="AG486" s="75">
        <v>3599</v>
      </c>
      <c r="AH486" s="75">
        <v>0</v>
      </c>
      <c r="AI486" s="75">
        <v>6516</v>
      </c>
      <c r="AJ486" s="77">
        <v>311</v>
      </c>
      <c r="AK486" s="77">
        <v>564</v>
      </c>
      <c r="AL486" s="77">
        <v>1744</v>
      </c>
      <c r="AM486" s="77">
        <v>0</v>
      </c>
      <c r="AN486" s="77">
        <v>2619</v>
      </c>
      <c r="AO486" s="77">
        <v>1710</v>
      </c>
      <c r="AP486" s="77">
        <v>1207</v>
      </c>
      <c r="AQ486" s="77">
        <v>3599</v>
      </c>
      <c r="AR486" s="77">
        <v>0</v>
      </c>
      <c r="AS486" s="77">
        <v>6516</v>
      </c>
      <c r="AT486" s="79" t="s">
        <v>189</v>
      </c>
      <c r="AU486" s="79" t="s">
        <v>189</v>
      </c>
      <c r="AV486" s="79" t="s">
        <v>189</v>
      </c>
      <c r="AW486" s="79" t="s">
        <v>189</v>
      </c>
      <c r="AX486" s="74" t="s">
        <v>170</v>
      </c>
    </row>
    <row r="487" spans="1:54" hidden="1" x14ac:dyDescent="0.25">
      <c r="A487" s="72">
        <v>2017</v>
      </c>
      <c r="B487" s="73">
        <v>18642</v>
      </c>
      <c r="C487" s="74" t="s">
        <v>822</v>
      </c>
      <c r="D487" s="74" t="s">
        <v>334</v>
      </c>
      <c r="E487" s="74" t="s">
        <v>823</v>
      </c>
      <c r="F487" s="75">
        <v>4884</v>
      </c>
      <c r="G487" s="75">
        <v>22521</v>
      </c>
      <c r="H487" s="75">
        <v>23175</v>
      </c>
      <c r="I487" s="75">
        <v>0</v>
      </c>
      <c r="J487" s="75">
        <v>50580</v>
      </c>
      <c r="K487" s="76">
        <v>0</v>
      </c>
      <c r="L487" s="76">
        <v>3</v>
      </c>
      <c r="M487" s="76">
        <v>3</v>
      </c>
      <c r="N487" s="76">
        <v>0</v>
      </c>
      <c r="O487" s="76">
        <v>6</v>
      </c>
      <c r="P487" s="77">
        <v>62683</v>
      </c>
      <c r="Q487" s="77">
        <v>293377</v>
      </c>
      <c r="R487" s="77">
        <v>253025</v>
      </c>
      <c r="S487" s="77">
        <v>0</v>
      </c>
      <c r="T487" s="77">
        <v>609085</v>
      </c>
      <c r="U487" s="78">
        <v>0</v>
      </c>
      <c r="V487" s="78">
        <v>3</v>
      </c>
      <c r="W487" s="78">
        <v>3</v>
      </c>
      <c r="X487" s="78">
        <v>0</v>
      </c>
      <c r="Y487" s="78">
        <v>6</v>
      </c>
      <c r="Z487" s="75">
        <v>252</v>
      </c>
      <c r="AA487" s="75">
        <v>1272</v>
      </c>
      <c r="AB487" s="75">
        <v>1471</v>
      </c>
      <c r="AC487" s="75">
        <v>0</v>
      </c>
      <c r="AD487" s="75">
        <v>2995</v>
      </c>
      <c r="AE487" s="75">
        <v>10071</v>
      </c>
      <c r="AF487" s="75">
        <v>2198</v>
      </c>
      <c r="AG487" s="75">
        <v>3154</v>
      </c>
      <c r="AH487" s="75">
        <v>0</v>
      </c>
      <c r="AI487" s="75">
        <v>15423</v>
      </c>
      <c r="AJ487" s="77">
        <v>252</v>
      </c>
      <c r="AK487" s="77">
        <v>1272</v>
      </c>
      <c r="AL487" s="77">
        <v>1471</v>
      </c>
      <c r="AM487" s="77">
        <v>0</v>
      </c>
      <c r="AN487" s="77">
        <v>2995</v>
      </c>
      <c r="AO487" s="77">
        <v>10071</v>
      </c>
      <c r="AP487" s="77">
        <v>2198</v>
      </c>
      <c r="AQ487" s="77">
        <v>3154</v>
      </c>
      <c r="AR487" s="77">
        <v>0</v>
      </c>
      <c r="AS487" s="77">
        <v>15423</v>
      </c>
      <c r="AT487" s="79" t="s">
        <v>189</v>
      </c>
      <c r="AU487" s="79" t="s">
        <v>189</v>
      </c>
      <c r="AV487" s="79" t="s">
        <v>189</v>
      </c>
      <c r="AW487" s="79" t="s">
        <v>189</v>
      </c>
      <c r="AX487" s="74" t="s">
        <v>170</v>
      </c>
    </row>
    <row r="488" spans="1:54" hidden="1" x14ac:dyDescent="0.25">
      <c r="A488" s="72">
        <v>2017</v>
      </c>
      <c r="B488" s="73">
        <v>18642</v>
      </c>
      <c r="C488" s="74" t="s">
        <v>822</v>
      </c>
      <c r="D488" s="74" t="s">
        <v>264</v>
      </c>
      <c r="E488" s="74" t="s">
        <v>823</v>
      </c>
      <c r="F488" s="75">
        <v>433</v>
      </c>
      <c r="G488" s="75">
        <v>98</v>
      </c>
      <c r="H488" s="75">
        <v>0</v>
      </c>
      <c r="I488" s="75">
        <v>0</v>
      </c>
      <c r="J488" s="75">
        <v>531</v>
      </c>
      <c r="K488" s="76">
        <v>0</v>
      </c>
      <c r="L488" s="76">
        <v>0</v>
      </c>
      <c r="M488" s="76">
        <v>0</v>
      </c>
      <c r="N488" s="76">
        <v>0</v>
      </c>
      <c r="O488" s="76">
        <v>0</v>
      </c>
      <c r="P488" s="77">
        <v>5942</v>
      </c>
      <c r="Q488" s="77">
        <v>1271</v>
      </c>
      <c r="R488" s="77">
        <v>0</v>
      </c>
      <c r="S488" s="77">
        <v>0</v>
      </c>
      <c r="T488" s="77">
        <v>7213</v>
      </c>
      <c r="U488" s="78">
        <v>0</v>
      </c>
      <c r="V488" s="78">
        <v>0</v>
      </c>
      <c r="W488" s="78">
        <v>0</v>
      </c>
      <c r="X488" s="78">
        <v>0</v>
      </c>
      <c r="Y488" s="78">
        <v>0</v>
      </c>
      <c r="Z488" s="75">
        <v>47</v>
      </c>
      <c r="AA488" s="75">
        <v>5</v>
      </c>
      <c r="AB488" s="75">
        <v>0</v>
      </c>
      <c r="AC488" s="75">
        <v>0</v>
      </c>
      <c r="AD488" s="75">
        <v>52</v>
      </c>
      <c r="AE488" s="75">
        <v>0</v>
      </c>
      <c r="AF488" s="75">
        <v>9</v>
      </c>
      <c r="AG488" s="75">
        <v>0</v>
      </c>
      <c r="AH488" s="75">
        <v>0</v>
      </c>
      <c r="AI488" s="75">
        <v>9</v>
      </c>
      <c r="AJ488" s="77">
        <v>47</v>
      </c>
      <c r="AK488" s="77">
        <v>5</v>
      </c>
      <c r="AL488" s="77">
        <v>0</v>
      </c>
      <c r="AM488" s="77">
        <v>0</v>
      </c>
      <c r="AN488" s="77">
        <v>52</v>
      </c>
      <c r="AO488" s="77">
        <v>0</v>
      </c>
      <c r="AP488" s="77">
        <v>9</v>
      </c>
      <c r="AQ488" s="77">
        <v>0</v>
      </c>
      <c r="AR488" s="77">
        <v>0</v>
      </c>
      <c r="AS488" s="77">
        <v>9</v>
      </c>
      <c r="AT488" s="79" t="s">
        <v>189</v>
      </c>
      <c r="AU488" s="79" t="s">
        <v>189</v>
      </c>
      <c r="AV488" s="79" t="s">
        <v>189</v>
      </c>
      <c r="AW488" s="79" t="s">
        <v>189</v>
      </c>
      <c r="AX488" s="74" t="s">
        <v>170</v>
      </c>
    </row>
    <row r="489" spans="1:54" hidden="1" x14ac:dyDescent="0.25">
      <c r="A489" s="72">
        <v>2017</v>
      </c>
      <c r="B489" s="73">
        <v>18642</v>
      </c>
      <c r="C489" s="74" t="s">
        <v>822</v>
      </c>
      <c r="D489" s="74" t="s">
        <v>824</v>
      </c>
      <c r="E489" s="74" t="s">
        <v>823</v>
      </c>
      <c r="F489" s="75">
        <v>0</v>
      </c>
      <c r="G489" s="75">
        <v>0</v>
      </c>
      <c r="H489" s="75">
        <v>74701</v>
      </c>
      <c r="I489" s="75">
        <v>0</v>
      </c>
      <c r="J489" s="75">
        <v>74701</v>
      </c>
      <c r="K489" s="76">
        <v>0</v>
      </c>
      <c r="L489" s="76">
        <v>0</v>
      </c>
      <c r="M489" s="76">
        <v>10</v>
      </c>
      <c r="N489" s="76">
        <v>0</v>
      </c>
      <c r="O489" s="76">
        <v>10</v>
      </c>
      <c r="P489" s="77">
        <v>664478</v>
      </c>
      <c r="Q489" s="77">
        <v>1728661</v>
      </c>
      <c r="R489" s="77">
        <v>830605</v>
      </c>
      <c r="S489" s="77">
        <v>0</v>
      </c>
      <c r="T489" s="77">
        <v>3223744</v>
      </c>
      <c r="U489" s="78">
        <v>0</v>
      </c>
      <c r="V489" s="78">
        <v>0</v>
      </c>
      <c r="W489" s="78">
        <v>10</v>
      </c>
      <c r="X489" s="78">
        <v>0</v>
      </c>
      <c r="Y489" s="78">
        <v>10</v>
      </c>
      <c r="Z489" s="75">
        <v>0</v>
      </c>
      <c r="AA489" s="75">
        <v>0</v>
      </c>
      <c r="AB489" s="75">
        <v>0</v>
      </c>
      <c r="AC489" s="75">
        <v>0</v>
      </c>
      <c r="AD489" s="75">
        <v>0</v>
      </c>
      <c r="AE489" s="75">
        <v>11014</v>
      </c>
      <c r="AF489" s="75">
        <v>9419</v>
      </c>
      <c r="AG489" s="75">
        <v>10329</v>
      </c>
      <c r="AH489" s="75">
        <v>0</v>
      </c>
      <c r="AI489" s="75">
        <v>30762</v>
      </c>
      <c r="AJ489" s="77">
        <v>0</v>
      </c>
      <c r="AK489" s="77">
        <v>0</v>
      </c>
      <c r="AL489" s="77">
        <v>0</v>
      </c>
      <c r="AM489" s="77">
        <v>0</v>
      </c>
      <c r="AN489" s="77">
        <v>0</v>
      </c>
      <c r="AO489" s="77">
        <v>11014</v>
      </c>
      <c r="AP489" s="77">
        <v>9419</v>
      </c>
      <c r="AQ489" s="77">
        <v>10329</v>
      </c>
      <c r="AR489" s="77">
        <v>0</v>
      </c>
      <c r="AS489" s="77">
        <v>30762</v>
      </c>
      <c r="AT489" s="79" t="s">
        <v>189</v>
      </c>
      <c r="AU489" s="79" t="s">
        <v>189</v>
      </c>
      <c r="AV489" s="79" t="s">
        <v>189</v>
      </c>
      <c r="AW489" s="79" t="s">
        <v>189</v>
      </c>
      <c r="AX489" s="74" t="s">
        <v>170</v>
      </c>
    </row>
    <row r="490" spans="1:54" hidden="1" x14ac:dyDescent="0.25">
      <c r="A490" s="72">
        <v>2017</v>
      </c>
      <c r="B490" s="73">
        <v>18642</v>
      </c>
      <c r="C490" s="74" t="s">
        <v>822</v>
      </c>
      <c r="D490" s="74" t="s">
        <v>212</v>
      </c>
      <c r="E490" s="74" t="s">
        <v>823</v>
      </c>
      <c r="F490" s="75">
        <v>86</v>
      </c>
      <c r="G490" s="75">
        <v>88</v>
      </c>
      <c r="H490" s="75">
        <v>0</v>
      </c>
      <c r="I490" s="75">
        <v>0</v>
      </c>
      <c r="J490" s="75">
        <v>174</v>
      </c>
      <c r="K490" s="76">
        <v>0</v>
      </c>
      <c r="L490" s="76">
        <v>0</v>
      </c>
      <c r="M490" s="76">
        <v>0</v>
      </c>
      <c r="N490" s="76">
        <v>0</v>
      </c>
      <c r="O490" s="76">
        <v>0</v>
      </c>
      <c r="P490" s="77">
        <v>1082</v>
      </c>
      <c r="Q490" s="77">
        <v>1150</v>
      </c>
      <c r="R490" s="77">
        <v>0</v>
      </c>
      <c r="S490" s="77">
        <v>0</v>
      </c>
      <c r="T490" s="77">
        <v>2232</v>
      </c>
      <c r="U490" s="78">
        <v>0</v>
      </c>
      <c r="V490" s="78">
        <v>0</v>
      </c>
      <c r="W490" s="78">
        <v>0</v>
      </c>
      <c r="X490" s="78">
        <v>0</v>
      </c>
      <c r="Y490" s="78">
        <v>0</v>
      </c>
      <c r="Z490" s="75">
        <v>47</v>
      </c>
      <c r="AA490" s="75">
        <v>6</v>
      </c>
      <c r="AB490" s="75">
        <v>0</v>
      </c>
      <c r="AC490" s="75">
        <v>0</v>
      </c>
      <c r="AD490" s="75">
        <v>53</v>
      </c>
      <c r="AE490" s="75">
        <v>0</v>
      </c>
      <c r="AF490" s="75">
        <v>0</v>
      </c>
      <c r="AG490" s="75">
        <v>0</v>
      </c>
      <c r="AH490" s="75">
        <v>0</v>
      </c>
      <c r="AI490" s="75">
        <v>0</v>
      </c>
      <c r="AJ490" s="77">
        <v>47</v>
      </c>
      <c r="AK490" s="77">
        <v>6</v>
      </c>
      <c r="AL490" s="77">
        <v>0</v>
      </c>
      <c r="AM490" s="77">
        <v>0</v>
      </c>
      <c r="AN490" s="77">
        <v>53</v>
      </c>
      <c r="AO490" s="77">
        <v>0</v>
      </c>
      <c r="AP490" s="77">
        <v>0</v>
      </c>
      <c r="AQ490" s="77">
        <v>0</v>
      </c>
      <c r="AR490" s="77">
        <v>0</v>
      </c>
      <c r="AS490" s="77">
        <v>0</v>
      </c>
      <c r="AT490" s="79" t="s">
        <v>189</v>
      </c>
      <c r="AU490" s="79" t="s">
        <v>189</v>
      </c>
      <c r="AV490" s="79" t="s">
        <v>189</v>
      </c>
      <c r="AW490" s="79" t="s">
        <v>189</v>
      </c>
      <c r="AX490" s="74" t="s">
        <v>170</v>
      </c>
    </row>
    <row r="491" spans="1:54" hidden="1" x14ac:dyDescent="0.25">
      <c r="A491" s="72">
        <v>2017</v>
      </c>
      <c r="B491" s="73">
        <v>18820</v>
      </c>
      <c r="C491" s="74" t="s">
        <v>825</v>
      </c>
      <c r="D491" s="74" t="s">
        <v>191</v>
      </c>
      <c r="E491" s="74" t="s">
        <v>192</v>
      </c>
      <c r="F491" s="75">
        <v>291</v>
      </c>
      <c r="G491" s="75">
        <v>418</v>
      </c>
      <c r="H491" s="75" t="s">
        <v>189</v>
      </c>
      <c r="I491" s="75" t="s">
        <v>189</v>
      </c>
      <c r="J491" s="75">
        <v>709</v>
      </c>
      <c r="K491" s="76" t="s">
        <v>189</v>
      </c>
      <c r="L491" s="76" t="s">
        <v>189</v>
      </c>
      <c r="M491" s="76" t="s">
        <v>189</v>
      </c>
      <c r="N491" s="76" t="s">
        <v>189</v>
      </c>
      <c r="O491" s="76" t="s">
        <v>189</v>
      </c>
      <c r="P491" s="77">
        <v>291</v>
      </c>
      <c r="Q491" s="77">
        <v>418</v>
      </c>
      <c r="R491" s="77" t="s">
        <v>189</v>
      </c>
      <c r="S491" s="77" t="s">
        <v>189</v>
      </c>
      <c r="T491" s="77">
        <v>709</v>
      </c>
      <c r="U491" s="78" t="s">
        <v>189</v>
      </c>
      <c r="V491" s="78" t="s">
        <v>189</v>
      </c>
      <c r="W491" s="78" t="s">
        <v>189</v>
      </c>
      <c r="X491" s="78" t="s">
        <v>189</v>
      </c>
      <c r="Y491" s="78" t="s">
        <v>189</v>
      </c>
      <c r="Z491" s="75">
        <v>25</v>
      </c>
      <c r="AA491" s="75">
        <v>26</v>
      </c>
      <c r="AB491" s="75" t="s">
        <v>189</v>
      </c>
      <c r="AC491" s="75" t="s">
        <v>189</v>
      </c>
      <c r="AD491" s="75">
        <v>51</v>
      </c>
      <c r="AE491" s="75" t="s">
        <v>189</v>
      </c>
      <c r="AF491" s="75" t="s">
        <v>189</v>
      </c>
      <c r="AG491" s="75" t="s">
        <v>189</v>
      </c>
      <c r="AH491" s="75" t="s">
        <v>189</v>
      </c>
      <c r="AI491" s="75" t="s">
        <v>189</v>
      </c>
      <c r="AJ491" s="77" t="s">
        <v>189</v>
      </c>
      <c r="AK491" s="77" t="s">
        <v>189</v>
      </c>
      <c r="AL491" s="77" t="s">
        <v>189</v>
      </c>
      <c r="AM491" s="77" t="s">
        <v>189</v>
      </c>
      <c r="AN491" s="77" t="s">
        <v>189</v>
      </c>
      <c r="AO491" s="77">
        <v>25</v>
      </c>
      <c r="AP491" s="77">
        <v>26</v>
      </c>
      <c r="AQ491" s="77" t="s">
        <v>189</v>
      </c>
      <c r="AR491" s="77" t="s">
        <v>189</v>
      </c>
      <c r="AS491" s="77">
        <v>51</v>
      </c>
      <c r="AT491" s="79">
        <v>1</v>
      </c>
      <c r="AU491" s="79">
        <v>1</v>
      </c>
      <c r="AV491" s="79" t="s">
        <v>189</v>
      </c>
      <c r="AW491" s="79" t="s">
        <v>189</v>
      </c>
      <c r="AX491" s="74" t="s">
        <v>170</v>
      </c>
    </row>
    <row r="492" spans="1:54" hidden="1" x14ac:dyDescent="0.25">
      <c r="A492" s="72">
        <v>2017</v>
      </c>
      <c r="B492" s="73">
        <v>18917</v>
      </c>
      <c r="C492" s="74" t="s">
        <v>826</v>
      </c>
      <c r="D492" s="74" t="s">
        <v>238</v>
      </c>
      <c r="E492" s="74" t="s">
        <v>239</v>
      </c>
      <c r="F492" s="75">
        <v>523</v>
      </c>
      <c r="G492" s="75">
        <v>1373</v>
      </c>
      <c r="H492" s="75">
        <v>287</v>
      </c>
      <c r="I492" s="75" t="s">
        <v>189</v>
      </c>
      <c r="J492" s="75">
        <v>2183</v>
      </c>
      <c r="K492" s="76" t="s">
        <v>189</v>
      </c>
      <c r="L492" s="76" t="s">
        <v>189</v>
      </c>
      <c r="M492" s="76" t="s">
        <v>189</v>
      </c>
      <c r="N492" s="76" t="s">
        <v>189</v>
      </c>
      <c r="O492" s="76" t="s">
        <v>189</v>
      </c>
      <c r="P492" s="77">
        <v>10451</v>
      </c>
      <c r="Q492" s="77">
        <v>13731</v>
      </c>
      <c r="R492" s="77">
        <v>2871</v>
      </c>
      <c r="S492" s="77" t="s">
        <v>189</v>
      </c>
      <c r="T492" s="77">
        <v>27053</v>
      </c>
      <c r="U492" s="78" t="s">
        <v>189</v>
      </c>
      <c r="V492" s="78" t="s">
        <v>189</v>
      </c>
      <c r="W492" s="78" t="s">
        <v>189</v>
      </c>
      <c r="X492" s="78" t="s">
        <v>189</v>
      </c>
      <c r="Y492" s="78" t="s">
        <v>189</v>
      </c>
      <c r="Z492" s="75">
        <v>194</v>
      </c>
      <c r="AA492" s="75">
        <v>218</v>
      </c>
      <c r="AB492" s="75">
        <v>38</v>
      </c>
      <c r="AC492" s="75" t="s">
        <v>189</v>
      </c>
      <c r="AD492" s="75">
        <v>450</v>
      </c>
      <c r="AE492" s="75">
        <v>121</v>
      </c>
      <c r="AF492" s="75">
        <v>136</v>
      </c>
      <c r="AG492" s="75">
        <v>24</v>
      </c>
      <c r="AH492" s="75" t="s">
        <v>189</v>
      </c>
      <c r="AI492" s="75">
        <v>281</v>
      </c>
      <c r="AJ492" s="77">
        <v>194</v>
      </c>
      <c r="AK492" s="77">
        <v>218</v>
      </c>
      <c r="AL492" s="77">
        <v>38</v>
      </c>
      <c r="AM492" s="77" t="s">
        <v>189</v>
      </c>
      <c r="AN492" s="77">
        <v>450</v>
      </c>
      <c r="AO492" s="77">
        <v>121</v>
      </c>
      <c r="AP492" s="77">
        <v>136</v>
      </c>
      <c r="AQ492" s="77">
        <v>24</v>
      </c>
      <c r="AR492" s="77" t="s">
        <v>189</v>
      </c>
      <c r="AS492" s="77">
        <v>281</v>
      </c>
      <c r="AT492" s="79">
        <v>20</v>
      </c>
      <c r="AU492" s="79">
        <v>10</v>
      </c>
      <c r="AV492" s="79">
        <v>10</v>
      </c>
      <c r="AW492" s="79" t="s">
        <v>189</v>
      </c>
      <c r="AX492" s="74" t="s">
        <v>170</v>
      </c>
    </row>
    <row r="493" spans="1:54" hidden="1" x14ac:dyDescent="0.25">
      <c r="A493" s="72">
        <v>2017</v>
      </c>
      <c r="B493" s="73">
        <v>18947</v>
      </c>
      <c r="C493" s="74" t="s">
        <v>827</v>
      </c>
      <c r="D493" s="74" t="s">
        <v>203</v>
      </c>
      <c r="E493" s="74" t="s">
        <v>192</v>
      </c>
      <c r="F493" s="75">
        <v>1.33</v>
      </c>
      <c r="G493" s="75">
        <v>27.2</v>
      </c>
      <c r="H493" s="75" t="s">
        <v>189</v>
      </c>
      <c r="I493" s="75" t="s">
        <v>189</v>
      </c>
      <c r="J493" s="75">
        <v>28.53</v>
      </c>
      <c r="K493" s="76">
        <v>0</v>
      </c>
      <c r="L493" s="76">
        <v>0</v>
      </c>
      <c r="M493" s="76" t="s">
        <v>189</v>
      </c>
      <c r="N493" s="76" t="s">
        <v>189</v>
      </c>
      <c r="O493" s="76">
        <v>0</v>
      </c>
      <c r="P493" s="77">
        <v>27</v>
      </c>
      <c r="Q493" s="77">
        <v>543.91999999999996</v>
      </c>
      <c r="R493" s="77" t="s">
        <v>189</v>
      </c>
      <c r="S493" s="77" t="s">
        <v>189</v>
      </c>
      <c r="T493" s="77">
        <v>570.91999999999996</v>
      </c>
      <c r="U493" s="78">
        <v>0</v>
      </c>
      <c r="V493" s="78">
        <v>0</v>
      </c>
      <c r="W493" s="78" t="s">
        <v>189</v>
      </c>
      <c r="X493" s="78" t="s">
        <v>189</v>
      </c>
      <c r="Y493" s="78">
        <v>0</v>
      </c>
      <c r="Z493" s="75" t="s">
        <v>189</v>
      </c>
      <c r="AA493" s="75">
        <v>3.64</v>
      </c>
      <c r="AB493" s="75" t="s">
        <v>189</v>
      </c>
      <c r="AC493" s="75" t="s">
        <v>189</v>
      </c>
      <c r="AD493" s="75">
        <v>3.64</v>
      </c>
      <c r="AE493" s="75">
        <v>0.19</v>
      </c>
      <c r="AF493" s="75">
        <v>3.42</v>
      </c>
      <c r="AG493" s="75" t="s">
        <v>189</v>
      </c>
      <c r="AH493" s="75" t="s">
        <v>189</v>
      </c>
      <c r="AI493" s="75">
        <v>3.61</v>
      </c>
      <c r="AJ493" s="77">
        <v>0</v>
      </c>
      <c r="AK493" s="77">
        <v>3.64</v>
      </c>
      <c r="AL493" s="77" t="s">
        <v>189</v>
      </c>
      <c r="AM493" s="77" t="s">
        <v>189</v>
      </c>
      <c r="AN493" s="77">
        <v>3.64</v>
      </c>
      <c r="AO493" s="77">
        <v>0.19</v>
      </c>
      <c r="AP493" s="77">
        <v>3.42</v>
      </c>
      <c r="AQ493" s="77" t="s">
        <v>189</v>
      </c>
      <c r="AR493" s="77" t="s">
        <v>189</v>
      </c>
      <c r="AS493" s="77">
        <v>3.61</v>
      </c>
      <c r="AT493" s="79">
        <v>20</v>
      </c>
      <c r="AU493" s="79">
        <v>20</v>
      </c>
      <c r="AV493" s="79">
        <v>20</v>
      </c>
      <c r="AW493" s="79" t="s">
        <v>189</v>
      </c>
      <c r="AX493" s="74" t="s">
        <v>170</v>
      </c>
    </row>
    <row r="494" spans="1:54" x14ac:dyDescent="0.25">
      <c r="A494" s="72">
        <v>2017</v>
      </c>
      <c r="B494" s="73">
        <v>18956</v>
      </c>
      <c r="C494" s="74" t="s">
        <v>828</v>
      </c>
      <c r="D494" s="74" t="s">
        <v>207</v>
      </c>
      <c r="E494" s="74" t="s">
        <v>197</v>
      </c>
      <c r="F494" s="75">
        <v>73</v>
      </c>
      <c r="G494" s="75">
        <v>18</v>
      </c>
      <c r="H494" s="75" t="s">
        <v>189</v>
      </c>
      <c r="I494" s="75" t="s">
        <v>189</v>
      </c>
      <c r="J494" s="75">
        <v>91</v>
      </c>
      <c r="K494" s="76">
        <v>0.1</v>
      </c>
      <c r="L494" s="76">
        <v>0.1</v>
      </c>
      <c r="M494" s="76" t="s">
        <v>189</v>
      </c>
      <c r="N494" s="76" t="s">
        <v>189</v>
      </c>
      <c r="O494" s="76">
        <v>0.2</v>
      </c>
      <c r="P494" s="77">
        <v>433</v>
      </c>
      <c r="Q494" s="77">
        <v>91</v>
      </c>
      <c r="R494" s="77" t="s">
        <v>189</v>
      </c>
      <c r="S494" s="77" t="s">
        <v>189</v>
      </c>
      <c r="T494" s="77">
        <v>524</v>
      </c>
      <c r="U494" s="78">
        <v>0.1</v>
      </c>
      <c r="V494" s="78">
        <v>0.1</v>
      </c>
      <c r="W494" s="78" t="s">
        <v>189</v>
      </c>
      <c r="X494" s="78" t="s">
        <v>189</v>
      </c>
      <c r="Y494" s="78">
        <v>0.2</v>
      </c>
      <c r="Z494" s="75">
        <v>0</v>
      </c>
      <c r="AA494" s="75">
        <v>0</v>
      </c>
      <c r="AB494" s="75" t="s">
        <v>189</v>
      </c>
      <c r="AC494" s="75" t="s">
        <v>189</v>
      </c>
      <c r="AD494" s="75">
        <v>0</v>
      </c>
      <c r="AE494" s="75">
        <v>12</v>
      </c>
      <c r="AF494" s="75">
        <v>1</v>
      </c>
      <c r="AG494" s="75" t="s">
        <v>189</v>
      </c>
      <c r="AH494" s="75" t="s">
        <v>189</v>
      </c>
      <c r="AI494" s="75">
        <v>13</v>
      </c>
      <c r="AJ494" s="77">
        <v>0</v>
      </c>
      <c r="AK494" s="77">
        <v>0</v>
      </c>
      <c r="AL494" s="77" t="s">
        <v>189</v>
      </c>
      <c r="AM494" s="77" t="s">
        <v>189</v>
      </c>
      <c r="AN494" s="77">
        <v>0</v>
      </c>
      <c r="AO494" s="77">
        <v>12</v>
      </c>
      <c r="AP494" s="77">
        <v>1</v>
      </c>
      <c r="AQ494" s="77" t="s">
        <v>189</v>
      </c>
      <c r="AR494" s="77" t="s">
        <v>189</v>
      </c>
      <c r="AS494" s="77">
        <v>13</v>
      </c>
      <c r="AT494" s="79">
        <v>5</v>
      </c>
      <c r="AU494" s="79">
        <v>5</v>
      </c>
      <c r="AV494" s="79" t="s">
        <v>189</v>
      </c>
      <c r="AW494" s="79" t="s">
        <v>189</v>
      </c>
      <c r="AX494" s="74" t="s">
        <v>170</v>
      </c>
      <c r="AZ494" s="80">
        <f t="shared" ref="AZ494:BB494" si="29">IFERROR(AO494/F494,"")</f>
        <v>0.16438356164383561</v>
      </c>
      <c r="BA494" s="80">
        <f t="shared" si="29"/>
        <v>5.5555555555555552E-2</v>
      </c>
      <c r="BB494" s="80" t="str">
        <f t="shared" si="29"/>
        <v/>
      </c>
    </row>
    <row r="495" spans="1:54" hidden="1" x14ac:dyDescent="0.25">
      <c r="A495" s="72">
        <v>2017</v>
      </c>
      <c r="B495" s="73">
        <v>18997</v>
      </c>
      <c r="C495" s="74" t="s">
        <v>829</v>
      </c>
      <c r="D495" s="74" t="s">
        <v>321</v>
      </c>
      <c r="E495" s="74" t="s">
        <v>213</v>
      </c>
      <c r="F495" s="75">
        <v>50079.313000000002</v>
      </c>
      <c r="G495" s="75">
        <v>30085.545999999998</v>
      </c>
      <c r="H495" s="75">
        <v>22819.504000000001</v>
      </c>
      <c r="I495" s="75">
        <v>0</v>
      </c>
      <c r="J495" s="75">
        <v>102984.363</v>
      </c>
      <c r="K495" s="76">
        <v>9.0350000000000001</v>
      </c>
      <c r="L495" s="76">
        <v>4.6139999999999999</v>
      </c>
      <c r="M495" s="76">
        <v>3.3959999999999999</v>
      </c>
      <c r="N495" s="76">
        <v>0</v>
      </c>
      <c r="O495" s="76">
        <v>17.045000000000002</v>
      </c>
      <c r="P495" s="77">
        <v>614018.99899999995</v>
      </c>
      <c r="Q495" s="77">
        <v>336206.36700000003</v>
      </c>
      <c r="R495" s="77">
        <v>260968.288</v>
      </c>
      <c r="S495" s="77">
        <v>0</v>
      </c>
      <c r="T495" s="77">
        <v>1211193.6540000001</v>
      </c>
      <c r="U495" s="78">
        <v>9.0350000000000001</v>
      </c>
      <c r="V495" s="78">
        <v>4.6139999999999999</v>
      </c>
      <c r="W495" s="78">
        <v>3.3959999999999999</v>
      </c>
      <c r="X495" s="78">
        <v>0</v>
      </c>
      <c r="Y495" s="78">
        <v>17.045000000000002</v>
      </c>
      <c r="Z495" s="75">
        <v>2866.9940000000001</v>
      </c>
      <c r="AA495" s="75">
        <v>1343.3040000000001</v>
      </c>
      <c r="AB495" s="75">
        <v>1401.27</v>
      </c>
      <c r="AC495" s="75">
        <v>0</v>
      </c>
      <c r="AD495" s="75">
        <v>5611.5680000000002</v>
      </c>
      <c r="AE495" s="75">
        <v>1803.7940000000001</v>
      </c>
      <c r="AF495" s="75">
        <v>894.01199999999994</v>
      </c>
      <c r="AG495" s="75">
        <v>875.03700000000003</v>
      </c>
      <c r="AH495" s="75">
        <v>0</v>
      </c>
      <c r="AI495" s="75">
        <v>3572.8429999999998</v>
      </c>
      <c r="AJ495" s="77">
        <v>2866.9940000000001</v>
      </c>
      <c r="AK495" s="77">
        <v>1343.3040000000001</v>
      </c>
      <c r="AL495" s="77">
        <v>1401.27</v>
      </c>
      <c r="AM495" s="77">
        <v>0</v>
      </c>
      <c r="AN495" s="77">
        <v>5611.5680000000002</v>
      </c>
      <c r="AO495" s="77">
        <v>1803.7940000000001</v>
      </c>
      <c r="AP495" s="77">
        <v>894.01199999999994</v>
      </c>
      <c r="AQ495" s="77">
        <v>875.03700000000003</v>
      </c>
      <c r="AR495" s="77">
        <v>0</v>
      </c>
      <c r="AS495" s="77">
        <v>3572.8429999999998</v>
      </c>
      <c r="AT495" s="79">
        <v>12.260999999999999</v>
      </c>
      <c r="AU495" s="79">
        <v>11.175000000000001</v>
      </c>
      <c r="AV495" s="79">
        <v>11.436</v>
      </c>
      <c r="AW495" s="79">
        <v>0</v>
      </c>
      <c r="AX495" s="74" t="s">
        <v>329</v>
      </c>
    </row>
    <row r="496" spans="1:54" hidden="1" x14ac:dyDescent="0.25">
      <c r="A496" s="72">
        <v>2017</v>
      </c>
      <c r="B496" s="73">
        <v>19125</v>
      </c>
      <c r="C496" s="74" t="s">
        <v>830</v>
      </c>
      <c r="D496" s="74" t="s">
        <v>246</v>
      </c>
      <c r="E496" s="74" t="s">
        <v>192</v>
      </c>
      <c r="F496" s="75">
        <v>227</v>
      </c>
      <c r="G496" s="75">
        <v>2400</v>
      </c>
      <c r="H496" s="75">
        <v>0</v>
      </c>
      <c r="I496" s="75">
        <v>0</v>
      </c>
      <c r="J496" s="75">
        <v>2627</v>
      </c>
      <c r="K496" s="76">
        <v>0</v>
      </c>
      <c r="L496" s="76">
        <v>0</v>
      </c>
      <c r="M496" s="76">
        <v>0</v>
      </c>
      <c r="N496" s="76">
        <v>0</v>
      </c>
      <c r="O496" s="76">
        <v>0</v>
      </c>
      <c r="P496" s="77">
        <v>3246</v>
      </c>
      <c r="Q496" s="77">
        <v>32244</v>
      </c>
      <c r="R496" s="77">
        <v>0</v>
      </c>
      <c r="S496" s="77">
        <v>0</v>
      </c>
      <c r="T496" s="77">
        <v>35490</v>
      </c>
      <c r="U496" s="78">
        <v>0</v>
      </c>
      <c r="V496" s="78">
        <v>0</v>
      </c>
      <c r="W496" s="78">
        <v>0</v>
      </c>
      <c r="X496" s="78">
        <v>0</v>
      </c>
      <c r="Y496" s="78">
        <v>0</v>
      </c>
      <c r="Z496" s="75">
        <v>17</v>
      </c>
      <c r="AA496" s="75">
        <v>144</v>
      </c>
      <c r="AB496" s="75">
        <v>0</v>
      </c>
      <c r="AC496" s="75">
        <v>0</v>
      </c>
      <c r="AD496" s="75">
        <v>161</v>
      </c>
      <c r="AE496" s="75">
        <v>39</v>
      </c>
      <c r="AF496" s="75">
        <v>149</v>
      </c>
      <c r="AG496" s="75">
        <v>0</v>
      </c>
      <c r="AH496" s="75">
        <v>0</v>
      </c>
      <c r="AI496" s="75">
        <v>188</v>
      </c>
      <c r="AJ496" s="77">
        <v>17</v>
      </c>
      <c r="AK496" s="77">
        <v>144</v>
      </c>
      <c r="AL496" s="77">
        <v>0</v>
      </c>
      <c r="AM496" s="77">
        <v>0</v>
      </c>
      <c r="AN496" s="77">
        <v>161</v>
      </c>
      <c r="AO496" s="77">
        <v>39</v>
      </c>
      <c r="AP496" s="77">
        <v>149</v>
      </c>
      <c r="AQ496" s="77">
        <v>0</v>
      </c>
      <c r="AR496" s="77">
        <v>0</v>
      </c>
      <c r="AS496" s="77">
        <v>188</v>
      </c>
      <c r="AT496" s="79">
        <v>14.32</v>
      </c>
      <c r="AU496" s="79">
        <v>13.43</v>
      </c>
      <c r="AV496" s="79">
        <v>0</v>
      </c>
      <c r="AW496" s="79">
        <v>0</v>
      </c>
      <c r="AX496" s="74" t="s">
        <v>170</v>
      </c>
    </row>
    <row r="497" spans="1:54" hidden="1" x14ac:dyDescent="0.25">
      <c r="A497" s="72">
        <v>2017</v>
      </c>
      <c r="B497" s="73">
        <v>19157</v>
      </c>
      <c r="C497" s="74" t="s">
        <v>831</v>
      </c>
      <c r="D497" s="74" t="s">
        <v>203</v>
      </c>
      <c r="E497" s="74" t="s">
        <v>192</v>
      </c>
      <c r="F497" s="75">
        <v>989.38699999999994</v>
      </c>
      <c r="G497" s="75">
        <v>406.35</v>
      </c>
      <c r="H497" s="75">
        <v>2417.3000000000002</v>
      </c>
      <c r="I497" s="75">
        <v>0</v>
      </c>
      <c r="J497" s="75">
        <v>3813.0369999999998</v>
      </c>
      <c r="K497" s="76">
        <v>0.18099999999999999</v>
      </c>
      <c r="L497" s="76">
        <v>0.05</v>
      </c>
      <c r="M497" s="76">
        <v>0</v>
      </c>
      <c r="N497" s="76">
        <v>0</v>
      </c>
      <c r="O497" s="76">
        <v>0.23100000000000001</v>
      </c>
      <c r="P497" s="77">
        <v>13960.079</v>
      </c>
      <c r="Q497" s="77">
        <v>5755.12</v>
      </c>
      <c r="R497" s="77">
        <v>33564.36</v>
      </c>
      <c r="S497" s="77">
        <v>0</v>
      </c>
      <c r="T497" s="77">
        <v>53279.559000000001</v>
      </c>
      <c r="U497" s="78">
        <v>0.18099999999999999</v>
      </c>
      <c r="V497" s="78">
        <v>0.06</v>
      </c>
      <c r="W497" s="78">
        <v>0</v>
      </c>
      <c r="X497" s="78">
        <v>0</v>
      </c>
      <c r="Y497" s="78">
        <v>0.24099999999999999</v>
      </c>
      <c r="Z497" s="75">
        <v>87.891999999999996</v>
      </c>
      <c r="AA497" s="75">
        <v>13.244</v>
      </c>
      <c r="AB497" s="75">
        <v>3.68</v>
      </c>
      <c r="AC497" s="75">
        <v>0</v>
      </c>
      <c r="AD497" s="75">
        <v>104.816</v>
      </c>
      <c r="AE497" s="75">
        <v>13.846</v>
      </c>
      <c r="AF497" s="75">
        <v>1.5049999999999999</v>
      </c>
      <c r="AG497" s="75">
        <v>0</v>
      </c>
      <c r="AH497" s="75">
        <v>0</v>
      </c>
      <c r="AI497" s="75">
        <v>15.351000000000001</v>
      </c>
      <c r="AJ497" s="77">
        <v>87.891999999999996</v>
      </c>
      <c r="AK497" s="77">
        <v>13.244</v>
      </c>
      <c r="AL497" s="77">
        <v>3.68</v>
      </c>
      <c r="AM497" s="77">
        <v>0</v>
      </c>
      <c r="AN497" s="77">
        <v>104.816</v>
      </c>
      <c r="AO497" s="77">
        <v>13.846</v>
      </c>
      <c r="AP497" s="77">
        <v>1.5049999999999999</v>
      </c>
      <c r="AQ497" s="77">
        <v>0</v>
      </c>
      <c r="AR497" s="77">
        <v>0</v>
      </c>
      <c r="AS497" s="77">
        <v>15.351000000000001</v>
      </c>
      <c r="AT497" s="79">
        <v>14.11</v>
      </c>
      <c r="AU497" s="79">
        <v>14.163</v>
      </c>
      <c r="AV497" s="79">
        <v>13.885</v>
      </c>
      <c r="AW497" s="79" t="s">
        <v>189</v>
      </c>
      <c r="AX497" s="74" t="s">
        <v>170</v>
      </c>
    </row>
    <row r="498" spans="1:54" hidden="1" x14ac:dyDescent="0.25">
      <c r="A498" s="72">
        <v>2017</v>
      </c>
      <c r="B498" s="73">
        <v>19157</v>
      </c>
      <c r="C498" s="74" t="s">
        <v>831</v>
      </c>
      <c r="D498" s="74" t="s">
        <v>191</v>
      </c>
      <c r="E498" s="74" t="s">
        <v>192</v>
      </c>
      <c r="F498" s="75">
        <v>2297.6129999999998</v>
      </c>
      <c r="G498" s="75">
        <v>946.65</v>
      </c>
      <c r="H498" s="75">
        <v>2837</v>
      </c>
      <c r="I498" s="75" t="s">
        <v>189</v>
      </c>
      <c r="J498" s="75">
        <v>6081.2629999999999</v>
      </c>
      <c r="K498" s="76">
        <v>0.41899999999999998</v>
      </c>
      <c r="L498" s="76">
        <v>0.14000000000000001</v>
      </c>
      <c r="M498" s="76">
        <v>0</v>
      </c>
      <c r="N498" s="76" t="s">
        <v>189</v>
      </c>
      <c r="O498" s="76">
        <v>0.55900000000000005</v>
      </c>
      <c r="P498" s="77">
        <v>13364.88</v>
      </c>
      <c r="Q498" s="77">
        <v>13364.88</v>
      </c>
      <c r="R498" s="77">
        <v>39401.9</v>
      </c>
      <c r="S498" s="77" t="s">
        <v>189</v>
      </c>
      <c r="T498" s="77">
        <v>66131.66</v>
      </c>
      <c r="U498" s="78">
        <v>0.41899999999999998</v>
      </c>
      <c r="V498" s="78">
        <v>0.14000000000000001</v>
      </c>
      <c r="W498" s="78">
        <v>0</v>
      </c>
      <c r="X498" s="78" t="s">
        <v>189</v>
      </c>
      <c r="Y498" s="78">
        <v>0.55900000000000005</v>
      </c>
      <c r="Z498" s="75">
        <v>204.108</v>
      </c>
      <c r="AA498" s="75">
        <v>30.756</v>
      </c>
      <c r="AB498" s="75">
        <v>4.32</v>
      </c>
      <c r="AC498" s="75" t="s">
        <v>189</v>
      </c>
      <c r="AD498" s="75">
        <v>239.184</v>
      </c>
      <c r="AE498" s="75">
        <v>32.154000000000003</v>
      </c>
      <c r="AF498" s="75">
        <v>3.4950000000000001</v>
      </c>
      <c r="AG498" s="75">
        <v>0</v>
      </c>
      <c r="AH498" s="75" t="s">
        <v>189</v>
      </c>
      <c r="AI498" s="75">
        <v>35.649000000000001</v>
      </c>
      <c r="AJ498" s="77">
        <v>204.108</v>
      </c>
      <c r="AK498" s="77">
        <v>30.756</v>
      </c>
      <c r="AL498" s="77">
        <v>4.32</v>
      </c>
      <c r="AM498" s="77" t="s">
        <v>189</v>
      </c>
      <c r="AN498" s="77">
        <v>239.184</v>
      </c>
      <c r="AO498" s="77">
        <v>32.154000000000003</v>
      </c>
      <c r="AP498" s="77">
        <v>3.4950000000000001</v>
      </c>
      <c r="AQ498" s="77">
        <v>0</v>
      </c>
      <c r="AR498" s="77" t="s">
        <v>189</v>
      </c>
      <c r="AS498" s="77">
        <v>35.649000000000001</v>
      </c>
      <c r="AT498" s="79">
        <v>14.109</v>
      </c>
      <c r="AU498" s="79">
        <v>14.163</v>
      </c>
      <c r="AV498" s="79">
        <v>13.885</v>
      </c>
      <c r="AW498" s="79" t="s">
        <v>189</v>
      </c>
      <c r="AX498" s="74" t="s">
        <v>170</v>
      </c>
    </row>
    <row r="499" spans="1:54" x14ac:dyDescent="0.25">
      <c r="A499" s="72">
        <v>2017</v>
      </c>
      <c r="B499" s="73">
        <v>19161</v>
      </c>
      <c r="C499" s="74" t="s">
        <v>832</v>
      </c>
      <c r="D499" s="74" t="s">
        <v>295</v>
      </c>
      <c r="E499" s="74" t="s">
        <v>296</v>
      </c>
      <c r="F499" s="75">
        <v>701</v>
      </c>
      <c r="G499" s="75" t="s">
        <v>189</v>
      </c>
      <c r="H499" s="75" t="s">
        <v>189</v>
      </c>
      <c r="I499" s="75" t="s">
        <v>189</v>
      </c>
      <c r="J499" s="75">
        <v>701</v>
      </c>
      <c r="K499" s="76">
        <v>0.152</v>
      </c>
      <c r="L499" s="76" t="s">
        <v>189</v>
      </c>
      <c r="M499" s="76" t="s">
        <v>189</v>
      </c>
      <c r="N499" s="76" t="s">
        <v>189</v>
      </c>
      <c r="O499" s="76">
        <v>0.152</v>
      </c>
      <c r="P499" s="77">
        <v>1271</v>
      </c>
      <c r="Q499" s="77" t="s">
        <v>189</v>
      </c>
      <c r="R499" s="77" t="s">
        <v>189</v>
      </c>
      <c r="S499" s="77" t="s">
        <v>189</v>
      </c>
      <c r="T499" s="77">
        <v>1271</v>
      </c>
      <c r="U499" s="78">
        <v>0.152</v>
      </c>
      <c r="V499" s="78" t="s">
        <v>189</v>
      </c>
      <c r="W499" s="78" t="s">
        <v>189</v>
      </c>
      <c r="X499" s="78" t="s">
        <v>189</v>
      </c>
      <c r="Y499" s="78">
        <v>0.152</v>
      </c>
      <c r="Z499" s="75">
        <v>2</v>
      </c>
      <c r="AA499" s="75" t="s">
        <v>189</v>
      </c>
      <c r="AB499" s="75" t="s">
        <v>189</v>
      </c>
      <c r="AC499" s="75" t="s">
        <v>189</v>
      </c>
      <c r="AD499" s="75">
        <v>2</v>
      </c>
      <c r="AE499" s="75">
        <v>0.3</v>
      </c>
      <c r="AF499" s="75" t="s">
        <v>189</v>
      </c>
      <c r="AG499" s="75" t="s">
        <v>189</v>
      </c>
      <c r="AH499" s="75" t="s">
        <v>189</v>
      </c>
      <c r="AI499" s="75">
        <v>0.3</v>
      </c>
      <c r="AJ499" s="77">
        <v>2</v>
      </c>
      <c r="AK499" s="77" t="s">
        <v>189</v>
      </c>
      <c r="AL499" s="77" t="s">
        <v>189</v>
      </c>
      <c r="AM499" s="77" t="s">
        <v>189</v>
      </c>
      <c r="AN499" s="77">
        <v>2</v>
      </c>
      <c r="AO499" s="77">
        <v>0.3</v>
      </c>
      <c r="AP499" s="77" t="s">
        <v>189</v>
      </c>
      <c r="AQ499" s="77" t="s">
        <v>189</v>
      </c>
      <c r="AR499" s="77" t="s">
        <v>189</v>
      </c>
      <c r="AS499" s="77">
        <v>0.3</v>
      </c>
      <c r="AT499" s="79">
        <v>1.8140000000000001</v>
      </c>
      <c r="AU499" s="79" t="s">
        <v>189</v>
      </c>
      <c r="AV499" s="79" t="s">
        <v>189</v>
      </c>
      <c r="AW499" s="79" t="s">
        <v>189</v>
      </c>
      <c r="AX499" s="74" t="s">
        <v>170</v>
      </c>
      <c r="AZ499" s="80">
        <f t="shared" ref="AZ499:BB499" si="30">IFERROR(AO499/F499,"")</f>
        <v>4.2796005706134091E-4</v>
      </c>
      <c r="BA499" s="80" t="str">
        <f t="shared" si="30"/>
        <v/>
      </c>
      <c r="BB499" s="80" t="str">
        <f t="shared" si="30"/>
        <v/>
      </c>
    </row>
    <row r="500" spans="1:54" hidden="1" x14ac:dyDescent="0.25">
      <c r="A500" s="72">
        <v>2017</v>
      </c>
      <c r="B500" s="73">
        <v>19189</v>
      </c>
      <c r="C500" s="74" t="s">
        <v>833</v>
      </c>
      <c r="D500" s="74" t="s">
        <v>216</v>
      </c>
      <c r="E500" s="74" t="s">
        <v>268</v>
      </c>
      <c r="F500" s="75">
        <v>258</v>
      </c>
      <c r="G500" s="75" t="s">
        <v>189</v>
      </c>
      <c r="H500" s="75" t="s">
        <v>189</v>
      </c>
      <c r="I500" s="75" t="s">
        <v>189</v>
      </c>
      <c r="J500" s="75">
        <v>258</v>
      </c>
      <c r="K500" s="76">
        <v>0.251</v>
      </c>
      <c r="L500" s="76" t="s">
        <v>189</v>
      </c>
      <c r="M500" s="76" t="s">
        <v>189</v>
      </c>
      <c r="N500" s="76" t="s">
        <v>189</v>
      </c>
      <c r="O500" s="76">
        <v>0.251</v>
      </c>
      <c r="P500" s="77">
        <v>1133</v>
      </c>
      <c r="Q500" s="77" t="s">
        <v>189</v>
      </c>
      <c r="R500" s="77" t="s">
        <v>189</v>
      </c>
      <c r="S500" s="77" t="s">
        <v>189</v>
      </c>
      <c r="T500" s="77">
        <v>1133</v>
      </c>
      <c r="U500" s="78">
        <v>0.251</v>
      </c>
      <c r="V500" s="78" t="s">
        <v>189</v>
      </c>
      <c r="W500" s="78" t="s">
        <v>189</v>
      </c>
      <c r="X500" s="78" t="s">
        <v>189</v>
      </c>
      <c r="Y500" s="78">
        <v>0.251</v>
      </c>
      <c r="Z500" s="75">
        <v>41</v>
      </c>
      <c r="AA500" s="75" t="s">
        <v>189</v>
      </c>
      <c r="AB500" s="75" t="s">
        <v>189</v>
      </c>
      <c r="AC500" s="75" t="s">
        <v>189</v>
      </c>
      <c r="AD500" s="75">
        <v>41</v>
      </c>
      <c r="AE500" s="75">
        <v>17</v>
      </c>
      <c r="AF500" s="75" t="s">
        <v>189</v>
      </c>
      <c r="AG500" s="75" t="s">
        <v>189</v>
      </c>
      <c r="AH500" s="75" t="s">
        <v>189</v>
      </c>
      <c r="AI500" s="75">
        <v>17</v>
      </c>
      <c r="AJ500" s="77">
        <v>41</v>
      </c>
      <c r="AK500" s="77" t="s">
        <v>189</v>
      </c>
      <c r="AL500" s="77" t="s">
        <v>189</v>
      </c>
      <c r="AM500" s="77" t="s">
        <v>189</v>
      </c>
      <c r="AN500" s="77">
        <v>41</v>
      </c>
      <c r="AO500" s="77">
        <v>17</v>
      </c>
      <c r="AP500" s="77" t="s">
        <v>189</v>
      </c>
      <c r="AQ500" s="77" t="s">
        <v>189</v>
      </c>
      <c r="AR500" s="77" t="s">
        <v>189</v>
      </c>
      <c r="AS500" s="77">
        <v>17</v>
      </c>
      <c r="AT500" s="79">
        <v>4.3899999999999997</v>
      </c>
      <c r="AU500" s="79" t="s">
        <v>189</v>
      </c>
      <c r="AV500" s="79" t="s">
        <v>189</v>
      </c>
      <c r="AW500" s="79" t="s">
        <v>189</v>
      </c>
      <c r="AX500" s="74" t="s">
        <v>170</v>
      </c>
    </row>
    <row r="501" spans="1:54" hidden="1" x14ac:dyDescent="0.25">
      <c r="A501" s="72">
        <v>2017</v>
      </c>
      <c r="B501" s="73">
        <v>19229</v>
      </c>
      <c r="C501" s="74" t="s">
        <v>834</v>
      </c>
      <c r="D501" s="74" t="s">
        <v>199</v>
      </c>
      <c r="E501" s="74" t="s">
        <v>620</v>
      </c>
      <c r="F501" s="75">
        <v>996.5</v>
      </c>
      <c r="G501" s="75">
        <v>773.6</v>
      </c>
      <c r="H501" s="75" t="s">
        <v>189</v>
      </c>
      <c r="I501" s="75" t="s">
        <v>189</v>
      </c>
      <c r="J501" s="75">
        <v>1770.1</v>
      </c>
      <c r="K501" s="76">
        <v>9.1999999999999998E-2</v>
      </c>
      <c r="L501" s="76">
        <v>0.14899999999999999</v>
      </c>
      <c r="M501" s="76" t="s">
        <v>189</v>
      </c>
      <c r="N501" s="76" t="s">
        <v>189</v>
      </c>
      <c r="O501" s="76">
        <v>0.24099999999999999</v>
      </c>
      <c r="P501" s="77">
        <v>12892.8</v>
      </c>
      <c r="Q501" s="77">
        <v>11229.3</v>
      </c>
      <c r="R501" s="77" t="s">
        <v>189</v>
      </c>
      <c r="S501" s="77" t="s">
        <v>189</v>
      </c>
      <c r="T501" s="77">
        <v>24122.1</v>
      </c>
      <c r="U501" s="78">
        <v>3.6999999999999998E-2</v>
      </c>
      <c r="V501" s="78">
        <v>0.13900000000000001</v>
      </c>
      <c r="W501" s="78" t="s">
        <v>189</v>
      </c>
      <c r="X501" s="78" t="s">
        <v>189</v>
      </c>
      <c r="Y501" s="78">
        <v>0.17599999999999999</v>
      </c>
      <c r="Z501" s="75">
        <v>218</v>
      </c>
      <c r="AA501" s="75">
        <v>232</v>
      </c>
      <c r="AB501" s="75" t="s">
        <v>189</v>
      </c>
      <c r="AC501" s="75" t="s">
        <v>189</v>
      </c>
      <c r="AD501" s="75">
        <v>450</v>
      </c>
      <c r="AE501" s="75">
        <v>216</v>
      </c>
      <c r="AF501" s="75">
        <v>78</v>
      </c>
      <c r="AG501" s="75" t="s">
        <v>189</v>
      </c>
      <c r="AH501" s="75" t="s">
        <v>189</v>
      </c>
      <c r="AI501" s="75">
        <v>294</v>
      </c>
      <c r="AJ501" s="77">
        <v>218</v>
      </c>
      <c r="AK501" s="77">
        <v>232</v>
      </c>
      <c r="AL501" s="77" t="s">
        <v>189</v>
      </c>
      <c r="AM501" s="77" t="s">
        <v>189</v>
      </c>
      <c r="AN501" s="77">
        <v>450</v>
      </c>
      <c r="AO501" s="77">
        <v>216</v>
      </c>
      <c r="AP501" s="77">
        <v>78</v>
      </c>
      <c r="AQ501" s="77" t="s">
        <v>189</v>
      </c>
      <c r="AR501" s="77" t="s">
        <v>189</v>
      </c>
      <c r="AS501" s="77">
        <v>294</v>
      </c>
      <c r="AT501" s="79">
        <v>14.9</v>
      </c>
      <c r="AU501" s="79">
        <v>10.8</v>
      </c>
      <c r="AV501" s="79" t="s">
        <v>189</v>
      </c>
      <c r="AW501" s="79" t="s">
        <v>189</v>
      </c>
      <c r="AX501" s="74" t="s">
        <v>835</v>
      </c>
    </row>
    <row r="502" spans="1:54" hidden="1" x14ac:dyDescent="0.25">
      <c r="A502" s="72">
        <v>2017</v>
      </c>
      <c r="B502" s="73">
        <v>19281</v>
      </c>
      <c r="C502" s="74" t="s">
        <v>836</v>
      </c>
      <c r="D502" s="74" t="s">
        <v>199</v>
      </c>
      <c r="E502" s="74" t="s">
        <v>837</v>
      </c>
      <c r="F502" s="75">
        <v>4342.7</v>
      </c>
      <c r="G502" s="75">
        <v>4395.55</v>
      </c>
      <c r="H502" s="75">
        <v>5953.98</v>
      </c>
      <c r="I502" s="75" t="s">
        <v>189</v>
      </c>
      <c r="J502" s="75">
        <v>14692.23</v>
      </c>
      <c r="K502" s="76">
        <v>4.3999999999999997E-2</v>
      </c>
      <c r="L502" s="76">
        <v>1.26</v>
      </c>
      <c r="M502" s="76">
        <v>1.0900000000000001</v>
      </c>
      <c r="N502" s="76" t="s">
        <v>189</v>
      </c>
      <c r="O502" s="76">
        <v>2.3940000000000001</v>
      </c>
      <c r="P502" s="77">
        <v>6653.52</v>
      </c>
      <c r="Q502" s="77">
        <v>65933.210000000006</v>
      </c>
      <c r="R502" s="77">
        <v>89309.7</v>
      </c>
      <c r="S502" s="77" t="s">
        <v>189</v>
      </c>
      <c r="T502" s="77">
        <v>161896.43</v>
      </c>
      <c r="U502" s="78">
        <v>3.6999999999999998E-2</v>
      </c>
      <c r="V502" s="78">
        <v>1.26</v>
      </c>
      <c r="W502" s="78">
        <v>1.0900000000000001</v>
      </c>
      <c r="X502" s="78" t="s">
        <v>189</v>
      </c>
      <c r="Y502" s="78">
        <v>2.387</v>
      </c>
      <c r="Z502" s="75">
        <v>558.36</v>
      </c>
      <c r="AA502" s="75">
        <v>576.21</v>
      </c>
      <c r="AB502" s="75">
        <v>549.57000000000005</v>
      </c>
      <c r="AC502" s="75" t="s">
        <v>189</v>
      </c>
      <c r="AD502" s="75">
        <v>1684.14</v>
      </c>
      <c r="AE502" s="75">
        <v>23.04</v>
      </c>
      <c r="AF502" s="75">
        <v>12.27</v>
      </c>
      <c r="AG502" s="75">
        <v>247.55</v>
      </c>
      <c r="AH502" s="75" t="s">
        <v>189</v>
      </c>
      <c r="AI502" s="75">
        <v>282.86</v>
      </c>
      <c r="AJ502" s="77">
        <v>558.36</v>
      </c>
      <c r="AK502" s="77">
        <v>576.21</v>
      </c>
      <c r="AL502" s="77">
        <v>549.57000000000005</v>
      </c>
      <c r="AM502" s="77" t="s">
        <v>189</v>
      </c>
      <c r="AN502" s="77">
        <v>1684.14</v>
      </c>
      <c r="AO502" s="77">
        <v>23.04</v>
      </c>
      <c r="AP502" s="77">
        <v>12.27</v>
      </c>
      <c r="AQ502" s="77">
        <v>247.55</v>
      </c>
      <c r="AR502" s="77" t="s">
        <v>189</v>
      </c>
      <c r="AS502" s="77">
        <v>282.86</v>
      </c>
      <c r="AT502" s="79">
        <v>1.53</v>
      </c>
      <c r="AU502" s="79">
        <v>15</v>
      </c>
      <c r="AV502" s="79">
        <v>15</v>
      </c>
      <c r="AW502" s="79" t="s">
        <v>189</v>
      </c>
      <c r="AX502" s="74" t="s">
        <v>754</v>
      </c>
    </row>
    <row r="503" spans="1:54" hidden="1" x14ac:dyDescent="0.25">
      <c r="A503" s="72">
        <v>2017</v>
      </c>
      <c r="B503" s="73">
        <v>19325</v>
      </c>
      <c r="C503" s="74" t="s">
        <v>838</v>
      </c>
      <c r="D503" s="74" t="s">
        <v>238</v>
      </c>
      <c r="E503" s="74" t="s">
        <v>239</v>
      </c>
      <c r="F503" s="75">
        <v>260</v>
      </c>
      <c r="G503" s="75">
        <v>4079.4569999999999</v>
      </c>
      <c r="H503" s="75">
        <v>11027.706</v>
      </c>
      <c r="I503" s="75" t="s">
        <v>189</v>
      </c>
      <c r="J503" s="75">
        <v>15367.163</v>
      </c>
      <c r="K503" s="76">
        <v>3.6999999999999998E-2</v>
      </c>
      <c r="L503" s="76">
        <v>0.95599999999999996</v>
      </c>
      <c r="M503" s="76">
        <v>2.4289999999999998</v>
      </c>
      <c r="N503" s="76" t="s">
        <v>189</v>
      </c>
      <c r="O503" s="76">
        <v>3.4220000000000002</v>
      </c>
      <c r="P503" s="77">
        <v>3363.9</v>
      </c>
      <c r="Q503" s="77">
        <v>52788.173999999999</v>
      </c>
      <c r="R503" s="77">
        <v>23872.414000000001</v>
      </c>
      <c r="S503" s="77" t="s">
        <v>189</v>
      </c>
      <c r="T503" s="77">
        <v>80024.487999999998</v>
      </c>
      <c r="U503" s="78">
        <v>3.6999999999999998E-2</v>
      </c>
      <c r="V503" s="78">
        <v>0.95599999999999996</v>
      </c>
      <c r="W503" s="78">
        <v>2.4289999999999998</v>
      </c>
      <c r="X503" s="78" t="s">
        <v>189</v>
      </c>
      <c r="Y503" s="78">
        <v>3.4220000000000002</v>
      </c>
      <c r="Z503" s="75">
        <v>104.526</v>
      </c>
      <c r="AA503" s="75">
        <v>452.67899999999997</v>
      </c>
      <c r="AB503" s="75">
        <v>232.74600000000001</v>
      </c>
      <c r="AC503" s="75" t="s">
        <v>189</v>
      </c>
      <c r="AD503" s="75">
        <v>789.95100000000002</v>
      </c>
      <c r="AE503" s="75">
        <v>31.437000000000001</v>
      </c>
      <c r="AF503" s="75">
        <v>136.149</v>
      </c>
      <c r="AG503" s="75">
        <v>70.001000000000005</v>
      </c>
      <c r="AH503" s="75" t="s">
        <v>189</v>
      </c>
      <c r="AI503" s="75">
        <v>237.58699999999999</v>
      </c>
      <c r="AJ503" s="77">
        <v>105.526</v>
      </c>
      <c r="AK503" s="77">
        <v>452.67899999999997</v>
      </c>
      <c r="AL503" s="77">
        <v>232.74600000000001</v>
      </c>
      <c r="AM503" s="77" t="s">
        <v>189</v>
      </c>
      <c r="AN503" s="77">
        <v>790.95100000000002</v>
      </c>
      <c r="AO503" s="77">
        <v>31.437000000000001</v>
      </c>
      <c r="AP503" s="77">
        <v>136.149</v>
      </c>
      <c r="AQ503" s="77">
        <v>70.001000000000005</v>
      </c>
      <c r="AR503" s="77" t="s">
        <v>189</v>
      </c>
      <c r="AS503" s="77">
        <v>237.58699999999999</v>
      </c>
      <c r="AT503" s="79">
        <v>27.74</v>
      </c>
      <c r="AU503" s="79">
        <v>17.489999999999998</v>
      </c>
      <c r="AV503" s="79">
        <v>5.72</v>
      </c>
      <c r="AW503" s="79" t="s">
        <v>189</v>
      </c>
      <c r="AX503" s="74" t="s">
        <v>170</v>
      </c>
    </row>
    <row r="504" spans="1:54" hidden="1" x14ac:dyDescent="0.25">
      <c r="A504" s="72">
        <v>2017</v>
      </c>
      <c r="B504" s="73">
        <v>19390</v>
      </c>
      <c r="C504" s="74" t="s">
        <v>839</v>
      </c>
      <c r="D504" s="74" t="s">
        <v>381</v>
      </c>
      <c r="E504" s="74" t="s">
        <v>213</v>
      </c>
      <c r="F504" s="75">
        <v>3609</v>
      </c>
      <c r="G504" s="75">
        <v>369</v>
      </c>
      <c r="H504" s="75">
        <v>510</v>
      </c>
      <c r="I504" s="75">
        <v>0</v>
      </c>
      <c r="J504" s="75">
        <v>4488</v>
      </c>
      <c r="K504" s="76">
        <v>0</v>
      </c>
      <c r="L504" s="76">
        <v>0</v>
      </c>
      <c r="M504" s="76">
        <v>0</v>
      </c>
      <c r="N504" s="76">
        <v>0</v>
      </c>
      <c r="O504" s="76">
        <v>0</v>
      </c>
      <c r="P504" s="77">
        <v>27068</v>
      </c>
      <c r="Q504" s="77">
        <v>2768</v>
      </c>
      <c r="R504" s="77">
        <v>3825</v>
      </c>
      <c r="S504" s="77">
        <v>0</v>
      </c>
      <c r="T504" s="77">
        <v>33661</v>
      </c>
      <c r="U504" s="78">
        <v>0</v>
      </c>
      <c r="V504" s="78">
        <v>0</v>
      </c>
      <c r="W504" s="78">
        <v>0</v>
      </c>
      <c r="X504" s="78">
        <v>0</v>
      </c>
      <c r="Y504" s="78">
        <v>0</v>
      </c>
      <c r="Z504" s="75">
        <v>335.02499999999998</v>
      </c>
      <c r="AA504" s="75">
        <v>50.113999999999997</v>
      </c>
      <c r="AB504" s="75">
        <v>30.469000000000001</v>
      </c>
      <c r="AC504" s="75">
        <v>0</v>
      </c>
      <c r="AD504" s="75">
        <v>415.608</v>
      </c>
      <c r="AE504" s="75">
        <v>434.17</v>
      </c>
      <c r="AF504" s="75">
        <v>167.69</v>
      </c>
      <c r="AG504" s="75">
        <v>161.762</v>
      </c>
      <c r="AH504" s="75">
        <v>0</v>
      </c>
      <c r="AI504" s="75">
        <v>763.62199999999996</v>
      </c>
      <c r="AJ504" s="77">
        <v>335.02499999999998</v>
      </c>
      <c r="AK504" s="77">
        <v>50.113999999999997</v>
      </c>
      <c r="AL504" s="77">
        <v>30.469000000000001</v>
      </c>
      <c r="AM504" s="77">
        <v>0</v>
      </c>
      <c r="AN504" s="77">
        <v>415.608</v>
      </c>
      <c r="AO504" s="77">
        <v>434.17</v>
      </c>
      <c r="AP504" s="77">
        <v>167.69</v>
      </c>
      <c r="AQ504" s="77">
        <v>161.762</v>
      </c>
      <c r="AR504" s="77">
        <v>0</v>
      </c>
      <c r="AS504" s="77">
        <v>763.62199999999996</v>
      </c>
      <c r="AT504" s="79">
        <v>7.5</v>
      </c>
      <c r="AU504" s="79">
        <v>7.5</v>
      </c>
      <c r="AV504" s="79">
        <v>7.5</v>
      </c>
      <c r="AW504" s="79">
        <v>0</v>
      </c>
      <c r="AX504" s="74" t="s">
        <v>840</v>
      </c>
    </row>
    <row r="505" spans="1:54" hidden="1" x14ac:dyDescent="0.25">
      <c r="A505" s="72">
        <v>2017</v>
      </c>
      <c r="B505" s="73">
        <v>19396</v>
      </c>
      <c r="C505" s="74" t="s">
        <v>841</v>
      </c>
      <c r="D505" s="74" t="s">
        <v>246</v>
      </c>
      <c r="E505" s="74" t="s">
        <v>192</v>
      </c>
      <c r="F505" s="75">
        <v>2179.4</v>
      </c>
      <c r="G505" s="75">
        <v>0</v>
      </c>
      <c r="H505" s="75">
        <v>1069</v>
      </c>
      <c r="I505" s="75">
        <v>0</v>
      </c>
      <c r="J505" s="75">
        <v>3248.4</v>
      </c>
      <c r="K505" s="76">
        <v>0</v>
      </c>
      <c r="L505" s="76">
        <v>0</v>
      </c>
      <c r="M505" s="76">
        <v>0</v>
      </c>
      <c r="N505" s="76">
        <v>0</v>
      </c>
      <c r="O505" s="76">
        <v>0</v>
      </c>
      <c r="P505" s="77">
        <v>26152.6</v>
      </c>
      <c r="Q505" s="77">
        <v>0</v>
      </c>
      <c r="R505" s="77">
        <v>12827.9</v>
      </c>
      <c r="S505" s="77">
        <v>0</v>
      </c>
      <c r="T505" s="77">
        <v>38980.5</v>
      </c>
      <c r="U505" s="78">
        <v>0</v>
      </c>
      <c r="V505" s="78">
        <v>0</v>
      </c>
      <c r="W505" s="78">
        <v>0</v>
      </c>
      <c r="X505" s="78">
        <v>0</v>
      </c>
      <c r="Y505" s="78">
        <v>0</v>
      </c>
      <c r="Z505" s="75">
        <v>281</v>
      </c>
      <c r="AA505" s="75">
        <v>0</v>
      </c>
      <c r="AB505" s="75">
        <v>90.2</v>
      </c>
      <c r="AC505" s="75">
        <v>0</v>
      </c>
      <c r="AD505" s="75">
        <v>371.2</v>
      </c>
      <c r="AE505" s="75">
        <v>286.10000000000002</v>
      </c>
      <c r="AF505" s="75">
        <v>0</v>
      </c>
      <c r="AG505" s="75">
        <v>115.6</v>
      </c>
      <c r="AH505" s="75">
        <v>0</v>
      </c>
      <c r="AI505" s="75">
        <v>401.7</v>
      </c>
      <c r="AJ505" s="77">
        <v>281</v>
      </c>
      <c r="AK505" s="77">
        <v>0</v>
      </c>
      <c r="AL505" s="77">
        <v>90.2</v>
      </c>
      <c r="AM505" s="77">
        <v>0</v>
      </c>
      <c r="AN505" s="77">
        <v>371.2</v>
      </c>
      <c r="AO505" s="77">
        <v>286.10000000000002</v>
      </c>
      <c r="AP505" s="77">
        <v>0</v>
      </c>
      <c r="AQ505" s="77">
        <v>115.6</v>
      </c>
      <c r="AR505" s="77">
        <v>0</v>
      </c>
      <c r="AS505" s="77">
        <v>401.7</v>
      </c>
      <c r="AT505" s="79">
        <v>12</v>
      </c>
      <c r="AU505" s="79">
        <v>0</v>
      </c>
      <c r="AV505" s="79">
        <v>12</v>
      </c>
      <c r="AW505" s="79">
        <v>0</v>
      </c>
      <c r="AX505" s="74" t="s">
        <v>170</v>
      </c>
    </row>
    <row r="506" spans="1:54" ht="26.25" hidden="1" x14ac:dyDescent="0.25">
      <c r="A506" s="72">
        <v>2017</v>
      </c>
      <c r="B506" s="73">
        <v>19397</v>
      </c>
      <c r="C506" s="74" t="s">
        <v>842</v>
      </c>
      <c r="D506" s="74" t="s">
        <v>199</v>
      </c>
      <c r="E506" s="74" t="s">
        <v>200</v>
      </c>
      <c r="F506" s="75">
        <v>23</v>
      </c>
      <c r="G506" s="75">
        <v>83</v>
      </c>
      <c r="H506" s="75">
        <v>0</v>
      </c>
      <c r="I506" s="75">
        <v>0</v>
      </c>
      <c r="J506" s="75">
        <v>106</v>
      </c>
      <c r="K506" s="76">
        <v>0</v>
      </c>
      <c r="L506" s="76">
        <v>0</v>
      </c>
      <c r="M506" s="76">
        <v>0</v>
      </c>
      <c r="N506" s="76">
        <v>0</v>
      </c>
      <c r="O506" s="76">
        <v>0</v>
      </c>
      <c r="P506" s="77">
        <v>346</v>
      </c>
      <c r="Q506" s="77">
        <v>1010</v>
      </c>
      <c r="R506" s="77">
        <v>0</v>
      </c>
      <c r="S506" s="77">
        <v>0</v>
      </c>
      <c r="T506" s="77">
        <v>1356</v>
      </c>
      <c r="U506" s="78">
        <v>0</v>
      </c>
      <c r="V506" s="78">
        <v>0</v>
      </c>
      <c r="W506" s="78">
        <v>0</v>
      </c>
      <c r="X506" s="78">
        <v>0</v>
      </c>
      <c r="Y506" s="78">
        <v>0</v>
      </c>
      <c r="Z506" s="75">
        <v>21</v>
      </c>
      <c r="AA506" s="75">
        <v>17</v>
      </c>
      <c r="AB506" s="75">
        <v>0</v>
      </c>
      <c r="AC506" s="75">
        <v>0</v>
      </c>
      <c r="AD506" s="75">
        <v>38</v>
      </c>
      <c r="AE506" s="75">
        <v>29</v>
      </c>
      <c r="AF506" s="75">
        <v>17</v>
      </c>
      <c r="AG506" s="75">
        <v>0</v>
      </c>
      <c r="AH506" s="75">
        <v>0</v>
      </c>
      <c r="AI506" s="75">
        <v>46</v>
      </c>
      <c r="AJ506" s="77">
        <v>21</v>
      </c>
      <c r="AK506" s="77">
        <v>17</v>
      </c>
      <c r="AL506" s="77">
        <v>0</v>
      </c>
      <c r="AM506" s="77">
        <v>0</v>
      </c>
      <c r="AN506" s="77">
        <v>38</v>
      </c>
      <c r="AO506" s="77">
        <v>29</v>
      </c>
      <c r="AP506" s="77">
        <v>17</v>
      </c>
      <c r="AQ506" s="77">
        <v>0</v>
      </c>
      <c r="AR506" s="77">
        <v>0</v>
      </c>
      <c r="AS506" s="77">
        <v>46</v>
      </c>
      <c r="AT506" s="79">
        <v>15</v>
      </c>
      <c r="AU506" s="79">
        <v>12</v>
      </c>
      <c r="AV506" s="79">
        <v>0</v>
      </c>
      <c r="AW506" s="79">
        <v>0</v>
      </c>
      <c r="AX506" s="74" t="s">
        <v>843</v>
      </c>
    </row>
    <row r="507" spans="1:54" hidden="1" x14ac:dyDescent="0.25">
      <c r="A507" s="72">
        <v>2017</v>
      </c>
      <c r="B507" s="73">
        <v>19435</v>
      </c>
      <c r="C507" s="74" t="s">
        <v>844</v>
      </c>
      <c r="D507" s="74" t="s">
        <v>264</v>
      </c>
      <c r="E507" s="74" t="s">
        <v>265</v>
      </c>
      <c r="F507" s="75">
        <v>3809</v>
      </c>
      <c r="G507" s="75">
        <v>1680</v>
      </c>
      <c r="H507" s="75" t="s">
        <v>189</v>
      </c>
      <c r="I507" s="75" t="s">
        <v>189</v>
      </c>
      <c r="J507" s="75">
        <v>5489</v>
      </c>
      <c r="K507" s="76" t="s">
        <v>189</v>
      </c>
      <c r="L507" s="76" t="s">
        <v>189</v>
      </c>
      <c r="M507" s="76" t="s">
        <v>189</v>
      </c>
      <c r="N507" s="76" t="s">
        <v>189</v>
      </c>
      <c r="O507" s="76" t="s">
        <v>189</v>
      </c>
      <c r="P507" s="77">
        <v>7479</v>
      </c>
      <c r="Q507" s="77">
        <v>25212</v>
      </c>
      <c r="R507" s="77" t="s">
        <v>189</v>
      </c>
      <c r="S507" s="77" t="s">
        <v>189</v>
      </c>
      <c r="T507" s="77">
        <v>32691</v>
      </c>
      <c r="U507" s="78" t="s">
        <v>189</v>
      </c>
      <c r="V507" s="78" t="s">
        <v>189</v>
      </c>
      <c r="W507" s="78" t="s">
        <v>189</v>
      </c>
      <c r="X507" s="78" t="s">
        <v>189</v>
      </c>
      <c r="Y507" s="78" t="s">
        <v>189</v>
      </c>
      <c r="Z507" s="75">
        <v>3</v>
      </c>
      <c r="AA507" s="75">
        <v>11</v>
      </c>
      <c r="AB507" s="75" t="s">
        <v>189</v>
      </c>
      <c r="AC507" s="75" t="s">
        <v>189</v>
      </c>
      <c r="AD507" s="75">
        <v>14</v>
      </c>
      <c r="AE507" s="75">
        <v>236</v>
      </c>
      <c r="AF507" s="75">
        <v>84</v>
      </c>
      <c r="AG507" s="75" t="s">
        <v>189</v>
      </c>
      <c r="AH507" s="75" t="s">
        <v>189</v>
      </c>
      <c r="AI507" s="75">
        <v>320</v>
      </c>
      <c r="AJ507" s="77">
        <v>3</v>
      </c>
      <c r="AK507" s="77">
        <v>11</v>
      </c>
      <c r="AL507" s="77" t="s">
        <v>189</v>
      </c>
      <c r="AM507" s="77" t="s">
        <v>189</v>
      </c>
      <c r="AN507" s="77">
        <v>14</v>
      </c>
      <c r="AO507" s="77">
        <v>236</v>
      </c>
      <c r="AP507" s="77">
        <v>84</v>
      </c>
      <c r="AQ507" s="77" t="s">
        <v>189</v>
      </c>
      <c r="AR507" s="77" t="s">
        <v>189</v>
      </c>
      <c r="AS507" s="77">
        <v>320</v>
      </c>
      <c r="AT507" s="79">
        <v>16</v>
      </c>
      <c r="AU507" s="79">
        <v>15</v>
      </c>
      <c r="AV507" s="79" t="s">
        <v>189</v>
      </c>
      <c r="AW507" s="79" t="s">
        <v>189</v>
      </c>
      <c r="AX507" s="74" t="s">
        <v>170</v>
      </c>
    </row>
    <row r="508" spans="1:54" hidden="1" x14ac:dyDescent="0.25">
      <c r="A508" s="72">
        <v>2017</v>
      </c>
      <c r="B508" s="73">
        <v>19436</v>
      </c>
      <c r="C508" s="74" t="s">
        <v>845</v>
      </c>
      <c r="D508" s="74" t="s">
        <v>223</v>
      </c>
      <c r="E508" s="74" t="s">
        <v>192</v>
      </c>
      <c r="F508" s="75">
        <v>127637.62699999999</v>
      </c>
      <c r="G508" s="75">
        <v>157061.72700000001</v>
      </c>
      <c r="H508" s="75">
        <v>23512.811000000002</v>
      </c>
      <c r="I508" s="75" t="s">
        <v>189</v>
      </c>
      <c r="J508" s="75">
        <v>308212.16499999998</v>
      </c>
      <c r="K508" s="76">
        <v>56.716000000000001</v>
      </c>
      <c r="L508" s="76">
        <v>39.956000000000003</v>
      </c>
      <c r="M508" s="76">
        <v>5.9820000000000002</v>
      </c>
      <c r="N508" s="76" t="s">
        <v>189</v>
      </c>
      <c r="O508" s="76">
        <v>102.654</v>
      </c>
      <c r="P508" s="77">
        <v>1706652.1780000001</v>
      </c>
      <c r="Q508" s="77">
        <v>2334761.1860000002</v>
      </c>
      <c r="R508" s="77">
        <v>348872.36099999998</v>
      </c>
      <c r="S508" s="77" t="s">
        <v>189</v>
      </c>
      <c r="T508" s="77">
        <v>4390285.7249999996</v>
      </c>
      <c r="U508" s="78">
        <v>56.716000000000001</v>
      </c>
      <c r="V508" s="78">
        <v>39.956000000000003</v>
      </c>
      <c r="W508" s="78">
        <v>5.9820000000000002</v>
      </c>
      <c r="X508" s="78" t="s">
        <v>189</v>
      </c>
      <c r="Y508" s="78">
        <v>102.654</v>
      </c>
      <c r="Z508" s="75">
        <v>13467.93</v>
      </c>
      <c r="AA508" s="75">
        <v>13676.161</v>
      </c>
      <c r="AB508" s="75">
        <v>2043.5640000000001</v>
      </c>
      <c r="AC508" s="75" t="s">
        <v>189</v>
      </c>
      <c r="AD508" s="75">
        <v>29187.654999999999</v>
      </c>
      <c r="AE508" s="75">
        <v>10143.776</v>
      </c>
      <c r="AF508" s="75">
        <v>9462.4709999999995</v>
      </c>
      <c r="AG508" s="75">
        <v>1413.932</v>
      </c>
      <c r="AH508" s="75" t="s">
        <v>189</v>
      </c>
      <c r="AI508" s="75">
        <v>21020.179</v>
      </c>
      <c r="AJ508" s="77">
        <v>13467.93</v>
      </c>
      <c r="AK508" s="77">
        <v>13676.161</v>
      </c>
      <c r="AL508" s="77">
        <v>2043.5640000000001</v>
      </c>
      <c r="AM508" s="77" t="s">
        <v>189</v>
      </c>
      <c r="AN508" s="77">
        <v>29187.654999999999</v>
      </c>
      <c r="AO508" s="77">
        <v>10143.776</v>
      </c>
      <c r="AP508" s="77">
        <v>9462.4709999999995</v>
      </c>
      <c r="AQ508" s="77">
        <v>1413.932</v>
      </c>
      <c r="AR508" s="77" t="s">
        <v>189</v>
      </c>
      <c r="AS508" s="77">
        <v>21020.179</v>
      </c>
      <c r="AT508" s="79">
        <v>13.568</v>
      </c>
      <c r="AU508" s="79">
        <v>14.342000000000001</v>
      </c>
      <c r="AV508" s="79">
        <v>14.342000000000001</v>
      </c>
      <c r="AW508" s="79" t="s">
        <v>189</v>
      </c>
      <c r="AX508" s="74" t="s">
        <v>170</v>
      </c>
    </row>
    <row r="509" spans="1:54" hidden="1" x14ac:dyDescent="0.25">
      <c r="A509" s="72">
        <v>2017</v>
      </c>
      <c r="B509" s="73">
        <v>19446</v>
      </c>
      <c r="C509" s="74" t="s">
        <v>846</v>
      </c>
      <c r="D509" s="74" t="s">
        <v>259</v>
      </c>
      <c r="E509" s="74" t="s">
        <v>213</v>
      </c>
      <c r="F509" s="75">
        <v>24863.63</v>
      </c>
      <c r="G509" s="75">
        <v>40402.726000000002</v>
      </c>
      <c r="H509" s="75" t="s">
        <v>189</v>
      </c>
      <c r="I509" s="75" t="s">
        <v>189</v>
      </c>
      <c r="J509" s="75">
        <v>65266.356</v>
      </c>
      <c r="K509" s="76">
        <v>5.468</v>
      </c>
      <c r="L509" s="76">
        <v>7.2649999999999997</v>
      </c>
      <c r="M509" s="76" t="s">
        <v>189</v>
      </c>
      <c r="N509" s="76" t="s">
        <v>189</v>
      </c>
      <c r="O509" s="76">
        <v>12.733000000000001</v>
      </c>
      <c r="P509" s="77">
        <v>140730.921</v>
      </c>
      <c r="Q509" s="77">
        <v>516381.462</v>
      </c>
      <c r="R509" s="77" t="s">
        <v>189</v>
      </c>
      <c r="S509" s="77" t="s">
        <v>189</v>
      </c>
      <c r="T509" s="77">
        <v>657112.38300000003</v>
      </c>
      <c r="U509" s="78">
        <v>5.468</v>
      </c>
      <c r="V509" s="78">
        <v>7.2649999999999997</v>
      </c>
      <c r="W509" s="78" t="s">
        <v>189</v>
      </c>
      <c r="X509" s="78" t="s">
        <v>189</v>
      </c>
      <c r="Y509" s="78">
        <v>12.733000000000001</v>
      </c>
      <c r="Z509" s="75">
        <v>1883.5740000000001</v>
      </c>
      <c r="AA509" s="75">
        <v>6444.9660000000003</v>
      </c>
      <c r="AB509" s="75" t="s">
        <v>189</v>
      </c>
      <c r="AC509" s="75" t="s">
        <v>189</v>
      </c>
      <c r="AD509" s="75">
        <v>8328.5400000000009</v>
      </c>
      <c r="AE509" s="75">
        <v>1970.106</v>
      </c>
      <c r="AF509" s="75">
        <v>1347.066</v>
      </c>
      <c r="AG509" s="75" t="s">
        <v>189</v>
      </c>
      <c r="AH509" s="75" t="s">
        <v>189</v>
      </c>
      <c r="AI509" s="75">
        <v>3317.172</v>
      </c>
      <c r="AJ509" s="77">
        <v>1883.5740000000001</v>
      </c>
      <c r="AK509" s="77">
        <v>6444.9660000000003</v>
      </c>
      <c r="AL509" s="77" t="s">
        <v>189</v>
      </c>
      <c r="AM509" s="77" t="s">
        <v>189</v>
      </c>
      <c r="AN509" s="77">
        <v>8328.5400000000009</v>
      </c>
      <c r="AO509" s="77">
        <v>1970.106</v>
      </c>
      <c r="AP509" s="77">
        <v>1347.066</v>
      </c>
      <c r="AQ509" s="77" t="s">
        <v>189</v>
      </c>
      <c r="AR509" s="77" t="s">
        <v>189</v>
      </c>
      <c r="AS509" s="77">
        <v>3317.172</v>
      </c>
      <c r="AT509" s="79">
        <v>5.66</v>
      </c>
      <c r="AU509" s="79">
        <v>12.781000000000001</v>
      </c>
      <c r="AV509" s="79" t="s">
        <v>189</v>
      </c>
      <c r="AW509" s="79" t="s">
        <v>189</v>
      </c>
      <c r="AX509" s="74" t="s">
        <v>170</v>
      </c>
    </row>
    <row r="510" spans="1:54" hidden="1" x14ac:dyDescent="0.25">
      <c r="A510" s="72">
        <v>2017</v>
      </c>
      <c r="B510" s="73">
        <v>19490</v>
      </c>
      <c r="C510" s="74" t="s">
        <v>847</v>
      </c>
      <c r="D510" s="74" t="s">
        <v>230</v>
      </c>
      <c r="E510" s="74" t="s">
        <v>231</v>
      </c>
      <c r="F510" s="75">
        <v>4745.558</v>
      </c>
      <c r="G510" s="75">
        <v>178.941</v>
      </c>
      <c r="H510" s="75" t="s">
        <v>189</v>
      </c>
      <c r="I510" s="75" t="s">
        <v>189</v>
      </c>
      <c r="J510" s="75">
        <v>4924.4989999999998</v>
      </c>
      <c r="K510" s="76">
        <v>1.377</v>
      </c>
      <c r="L510" s="76">
        <v>1.03</v>
      </c>
      <c r="M510" s="76" t="s">
        <v>189</v>
      </c>
      <c r="N510" s="76" t="s">
        <v>189</v>
      </c>
      <c r="O510" s="76">
        <v>2.407</v>
      </c>
      <c r="P510" s="77">
        <v>33788.373</v>
      </c>
      <c r="Q510" s="77">
        <v>2347.7060000000001</v>
      </c>
      <c r="R510" s="77" t="s">
        <v>189</v>
      </c>
      <c r="S510" s="77" t="s">
        <v>189</v>
      </c>
      <c r="T510" s="77">
        <v>36136.078999999998</v>
      </c>
      <c r="U510" s="78">
        <v>1.377</v>
      </c>
      <c r="V510" s="78">
        <v>1.03</v>
      </c>
      <c r="W510" s="78" t="s">
        <v>189</v>
      </c>
      <c r="X510" s="78" t="s">
        <v>189</v>
      </c>
      <c r="Y510" s="78">
        <v>2.407</v>
      </c>
      <c r="Z510" s="75">
        <v>342</v>
      </c>
      <c r="AA510" s="75">
        <v>12</v>
      </c>
      <c r="AB510" s="75" t="s">
        <v>189</v>
      </c>
      <c r="AC510" s="75" t="s">
        <v>189</v>
      </c>
      <c r="AD510" s="75">
        <v>354</v>
      </c>
      <c r="AE510" s="75">
        <v>33</v>
      </c>
      <c r="AF510" s="75" t="s">
        <v>189</v>
      </c>
      <c r="AG510" s="75" t="s">
        <v>189</v>
      </c>
      <c r="AH510" s="75" t="s">
        <v>189</v>
      </c>
      <c r="AI510" s="75">
        <v>33</v>
      </c>
      <c r="AJ510" s="77">
        <v>342</v>
      </c>
      <c r="AK510" s="77">
        <v>12</v>
      </c>
      <c r="AL510" s="77" t="s">
        <v>189</v>
      </c>
      <c r="AM510" s="77" t="s">
        <v>189</v>
      </c>
      <c r="AN510" s="77">
        <v>354</v>
      </c>
      <c r="AO510" s="77">
        <v>33</v>
      </c>
      <c r="AP510" s="77" t="s">
        <v>189</v>
      </c>
      <c r="AQ510" s="77" t="s">
        <v>189</v>
      </c>
      <c r="AR510" s="77" t="s">
        <v>189</v>
      </c>
      <c r="AS510" s="77">
        <v>33</v>
      </c>
      <c r="AT510" s="79">
        <v>7.12</v>
      </c>
      <c r="AU510" s="79">
        <v>13.12</v>
      </c>
      <c r="AV510" s="79" t="s">
        <v>189</v>
      </c>
      <c r="AW510" s="79" t="s">
        <v>189</v>
      </c>
      <c r="AX510" s="74" t="s">
        <v>170</v>
      </c>
    </row>
    <row r="511" spans="1:54" hidden="1" x14ac:dyDescent="0.25">
      <c r="A511" s="72">
        <v>2017</v>
      </c>
      <c r="B511" s="73">
        <v>19497</v>
      </c>
      <c r="C511" s="74" t="s">
        <v>848</v>
      </c>
      <c r="D511" s="74" t="s">
        <v>270</v>
      </c>
      <c r="E511" s="74" t="s">
        <v>271</v>
      </c>
      <c r="F511" s="75">
        <v>39381</v>
      </c>
      <c r="G511" s="75">
        <v>46961</v>
      </c>
      <c r="H511" s="75">
        <v>8287</v>
      </c>
      <c r="I511" s="75" t="s">
        <v>189</v>
      </c>
      <c r="J511" s="75">
        <v>94629</v>
      </c>
      <c r="K511" s="76">
        <v>4.5999999999999996</v>
      </c>
      <c r="L511" s="76">
        <v>5.7</v>
      </c>
      <c r="M511" s="76">
        <v>1</v>
      </c>
      <c r="N511" s="76" t="s">
        <v>189</v>
      </c>
      <c r="O511" s="76">
        <v>11.3</v>
      </c>
      <c r="P511" s="77">
        <v>326687</v>
      </c>
      <c r="Q511" s="77">
        <v>581030</v>
      </c>
      <c r="R511" s="77">
        <v>102535</v>
      </c>
      <c r="S511" s="77" t="s">
        <v>189</v>
      </c>
      <c r="T511" s="77">
        <v>1010252</v>
      </c>
      <c r="U511" s="78">
        <v>4.5999999999999996</v>
      </c>
      <c r="V511" s="78">
        <v>5.7</v>
      </c>
      <c r="W511" s="78">
        <v>1</v>
      </c>
      <c r="X511" s="78" t="s">
        <v>189</v>
      </c>
      <c r="Y511" s="78">
        <v>11.3</v>
      </c>
      <c r="Z511" s="75">
        <v>9825</v>
      </c>
      <c r="AA511" s="75">
        <v>11996</v>
      </c>
      <c r="AB511" s="75">
        <v>2117</v>
      </c>
      <c r="AC511" s="75" t="s">
        <v>189</v>
      </c>
      <c r="AD511" s="75">
        <v>23938</v>
      </c>
      <c r="AE511" s="75">
        <v>6156</v>
      </c>
      <c r="AF511" s="75">
        <v>4977</v>
      </c>
      <c r="AG511" s="75">
        <v>875</v>
      </c>
      <c r="AH511" s="75" t="s">
        <v>189</v>
      </c>
      <c r="AI511" s="75">
        <v>12008</v>
      </c>
      <c r="AJ511" s="77">
        <v>9825</v>
      </c>
      <c r="AK511" s="77">
        <v>11996</v>
      </c>
      <c r="AL511" s="77">
        <v>2117</v>
      </c>
      <c r="AM511" s="77" t="s">
        <v>189</v>
      </c>
      <c r="AN511" s="77">
        <v>23938</v>
      </c>
      <c r="AO511" s="77">
        <v>6156</v>
      </c>
      <c r="AP511" s="77">
        <v>4977</v>
      </c>
      <c r="AQ511" s="77">
        <v>875</v>
      </c>
      <c r="AR511" s="77" t="s">
        <v>189</v>
      </c>
      <c r="AS511" s="77">
        <v>12008</v>
      </c>
      <c r="AT511" s="79">
        <v>8.2959999999999994</v>
      </c>
      <c r="AU511" s="79">
        <v>12.372999999999999</v>
      </c>
      <c r="AV511" s="79">
        <v>12.372999999999999</v>
      </c>
      <c r="AW511" s="79" t="s">
        <v>189</v>
      </c>
      <c r="AX511" s="74" t="s">
        <v>849</v>
      </c>
    </row>
    <row r="512" spans="1:54" hidden="1" x14ac:dyDescent="0.25">
      <c r="A512" s="72">
        <v>2017</v>
      </c>
      <c r="B512" s="73">
        <v>19499</v>
      </c>
      <c r="C512" s="74" t="s">
        <v>850</v>
      </c>
      <c r="D512" s="74" t="s">
        <v>339</v>
      </c>
      <c r="E512" s="74" t="s">
        <v>275</v>
      </c>
      <c r="F512" s="75">
        <v>34</v>
      </c>
      <c r="G512" s="75">
        <v>95</v>
      </c>
      <c r="H512" s="75">
        <v>25</v>
      </c>
      <c r="I512" s="75">
        <v>0</v>
      </c>
      <c r="J512" s="75">
        <v>154</v>
      </c>
      <c r="K512" s="76">
        <v>0.5</v>
      </c>
      <c r="L512" s="76">
        <v>2</v>
      </c>
      <c r="M512" s="76">
        <v>0.7</v>
      </c>
      <c r="N512" s="76">
        <v>0</v>
      </c>
      <c r="O512" s="76">
        <v>3.2</v>
      </c>
      <c r="P512" s="77">
        <v>374</v>
      </c>
      <c r="Q512" s="77">
        <v>1195</v>
      </c>
      <c r="R512" s="77">
        <v>375</v>
      </c>
      <c r="S512" s="77">
        <v>0</v>
      </c>
      <c r="T512" s="77">
        <v>1944</v>
      </c>
      <c r="U512" s="78">
        <v>0.64</v>
      </c>
      <c r="V512" s="78">
        <v>1.7</v>
      </c>
      <c r="W512" s="78">
        <v>1.1000000000000001</v>
      </c>
      <c r="X512" s="78">
        <v>0</v>
      </c>
      <c r="Y512" s="78">
        <v>3.44</v>
      </c>
      <c r="Z512" s="75">
        <v>3</v>
      </c>
      <c r="AA512" s="75">
        <v>2</v>
      </c>
      <c r="AB512" s="75">
        <v>1</v>
      </c>
      <c r="AC512" s="75">
        <v>0</v>
      </c>
      <c r="AD512" s="75">
        <v>6</v>
      </c>
      <c r="AE512" s="75">
        <v>2</v>
      </c>
      <c r="AF512" s="75">
        <v>1</v>
      </c>
      <c r="AG512" s="75">
        <v>0</v>
      </c>
      <c r="AH512" s="75">
        <v>0</v>
      </c>
      <c r="AI512" s="75">
        <v>3</v>
      </c>
      <c r="AJ512" s="77">
        <v>3</v>
      </c>
      <c r="AK512" s="77">
        <v>2</v>
      </c>
      <c r="AL512" s="77">
        <v>1</v>
      </c>
      <c r="AM512" s="77">
        <v>0</v>
      </c>
      <c r="AN512" s="77">
        <v>6</v>
      </c>
      <c r="AO512" s="77">
        <v>2</v>
      </c>
      <c r="AP512" s="77">
        <v>1</v>
      </c>
      <c r="AQ512" s="77">
        <v>0</v>
      </c>
      <c r="AR512" s="77">
        <v>0</v>
      </c>
      <c r="AS512" s="77">
        <v>3</v>
      </c>
      <c r="AT512" s="79">
        <v>10</v>
      </c>
      <c r="AU512" s="79">
        <v>7</v>
      </c>
      <c r="AV512" s="79">
        <v>5</v>
      </c>
      <c r="AW512" s="79" t="s">
        <v>189</v>
      </c>
      <c r="AX512" s="74" t="s">
        <v>170</v>
      </c>
    </row>
    <row r="513" spans="1:50" hidden="1" x14ac:dyDescent="0.25">
      <c r="A513" s="72">
        <v>2017</v>
      </c>
      <c r="B513" s="73">
        <v>19545</v>
      </c>
      <c r="C513" s="74" t="s">
        <v>851</v>
      </c>
      <c r="D513" s="74" t="s">
        <v>255</v>
      </c>
      <c r="E513" s="74" t="s">
        <v>275</v>
      </c>
      <c r="F513" s="75">
        <v>807.39099999999996</v>
      </c>
      <c r="G513" s="75">
        <v>3843.0169999999998</v>
      </c>
      <c r="H513" s="75" t="s">
        <v>189</v>
      </c>
      <c r="I513" s="75" t="s">
        <v>189</v>
      </c>
      <c r="J513" s="75">
        <v>4650.4080000000004</v>
      </c>
      <c r="K513" s="76">
        <v>0.12</v>
      </c>
      <c r="L513" s="76">
        <v>0.89200000000000002</v>
      </c>
      <c r="M513" s="76" t="s">
        <v>189</v>
      </c>
      <c r="N513" s="76" t="s">
        <v>189</v>
      </c>
      <c r="O513" s="76">
        <v>1.012</v>
      </c>
      <c r="P513" s="77">
        <v>12110.865</v>
      </c>
      <c r="Q513" s="77">
        <v>57645.254999999997</v>
      </c>
      <c r="R513" s="77" t="s">
        <v>189</v>
      </c>
      <c r="S513" s="77" t="s">
        <v>189</v>
      </c>
      <c r="T513" s="77">
        <v>69756.12</v>
      </c>
      <c r="U513" s="78">
        <v>0.12</v>
      </c>
      <c r="V513" s="78">
        <v>0.89200000000000002</v>
      </c>
      <c r="W513" s="78" t="s">
        <v>189</v>
      </c>
      <c r="X513" s="78" t="s">
        <v>189</v>
      </c>
      <c r="Y513" s="78">
        <v>1.012</v>
      </c>
      <c r="Z513" s="75">
        <v>26.8</v>
      </c>
      <c r="AA513" s="75">
        <v>424.91500000000002</v>
      </c>
      <c r="AB513" s="75" t="s">
        <v>189</v>
      </c>
      <c r="AC513" s="75" t="s">
        <v>189</v>
      </c>
      <c r="AD513" s="75">
        <v>451.71499999999997</v>
      </c>
      <c r="AE513" s="75">
        <v>195.27199999999999</v>
      </c>
      <c r="AF513" s="75">
        <v>119.809</v>
      </c>
      <c r="AG513" s="75" t="s">
        <v>189</v>
      </c>
      <c r="AH513" s="75" t="s">
        <v>189</v>
      </c>
      <c r="AI513" s="75">
        <v>315.08100000000002</v>
      </c>
      <c r="AJ513" s="77">
        <v>26.8</v>
      </c>
      <c r="AK513" s="77">
        <v>424.91500000000002</v>
      </c>
      <c r="AL513" s="77" t="s">
        <v>189</v>
      </c>
      <c r="AM513" s="77" t="s">
        <v>189</v>
      </c>
      <c r="AN513" s="77">
        <v>451.71499999999997</v>
      </c>
      <c r="AO513" s="77">
        <v>195.27199999999999</v>
      </c>
      <c r="AP513" s="77">
        <v>119.809</v>
      </c>
      <c r="AQ513" s="77" t="s">
        <v>189</v>
      </c>
      <c r="AR513" s="77" t="s">
        <v>189</v>
      </c>
      <c r="AS513" s="77">
        <v>315.08100000000002</v>
      </c>
      <c r="AT513" s="79">
        <v>15</v>
      </c>
      <c r="AU513" s="79">
        <v>15</v>
      </c>
      <c r="AV513" s="79" t="s">
        <v>189</v>
      </c>
      <c r="AW513" s="79" t="s">
        <v>189</v>
      </c>
      <c r="AX513" s="74" t="s">
        <v>852</v>
      </c>
    </row>
    <row r="514" spans="1:50" hidden="1" x14ac:dyDescent="0.25">
      <c r="A514" s="72">
        <v>2017</v>
      </c>
      <c r="B514" s="73">
        <v>19687</v>
      </c>
      <c r="C514" s="74" t="s">
        <v>853</v>
      </c>
      <c r="D514" s="74" t="s">
        <v>530</v>
      </c>
      <c r="E514" s="74" t="s">
        <v>204</v>
      </c>
      <c r="F514" s="75">
        <v>25.2</v>
      </c>
      <c r="G514" s="75">
        <v>1814.7</v>
      </c>
      <c r="H514" s="75">
        <v>271.2</v>
      </c>
      <c r="I514" s="75" t="s">
        <v>189</v>
      </c>
      <c r="J514" s="75">
        <v>2111.1</v>
      </c>
      <c r="K514" s="76">
        <v>3.0000000000000001E-3</v>
      </c>
      <c r="L514" s="76">
        <v>0.317</v>
      </c>
      <c r="M514" s="76">
        <v>4.7E-2</v>
      </c>
      <c r="N514" s="76" t="s">
        <v>189</v>
      </c>
      <c r="O514" s="76">
        <v>0.36699999999999999</v>
      </c>
      <c r="P514" s="77">
        <v>307.7</v>
      </c>
      <c r="Q514" s="77">
        <v>22192.9</v>
      </c>
      <c r="R514" s="77">
        <v>3316.2</v>
      </c>
      <c r="S514" s="77" t="s">
        <v>189</v>
      </c>
      <c r="T514" s="77">
        <v>25816.799999999999</v>
      </c>
      <c r="U514" s="78">
        <v>3.0000000000000001E-3</v>
      </c>
      <c r="V514" s="78">
        <v>0.317</v>
      </c>
      <c r="W514" s="78">
        <v>4.7E-2</v>
      </c>
      <c r="X514" s="78" t="s">
        <v>189</v>
      </c>
      <c r="Y514" s="78">
        <v>0.36699999999999999</v>
      </c>
      <c r="Z514" s="75">
        <v>2.2999999999999998</v>
      </c>
      <c r="AA514" s="75">
        <v>99.3</v>
      </c>
      <c r="AB514" s="75">
        <v>14.8</v>
      </c>
      <c r="AC514" s="75" t="s">
        <v>189</v>
      </c>
      <c r="AD514" s="75">
        <v>116.4</v>
      </c>
      <c r="AE514" s="75">
        <v>0.8</v>
      </c>
      <c r="AF514" s="75">
        <v>32.799999999999997</v>
      </c>
      <c r="AG514" s="75">
        <v>4.9000000000000004</v>
      </c>
      <c r="AH514" s="75" t="s">
        <v>189</v>
      </c>
      <c r="AI514" s="75">
        <v>38.5</v>
      </c>
      <c r="AJ514" s="77">
        <v>2.2999999999999998</v>
      </c>
      <c r="AK514" s="77">
        <v>99.3</v>
      </c>
      <c r="AL514" s="77">
        <v>14.8</v>
      </c>
      <c r="AM514" s="77" t="s">
        <v>189</v>
      </c>
      <c r="AN514" s="77">
        <v>116.4</v>
      </c>
      <c r="AO514" s="77">
        <v>0.8</v>
      </c>
      <c r="AP514" s="77">
        <v>32.799999999999997</v>
      </c>
      <c r="AQ514" s="77">
        <v>4.9000000000000004</v>
      </c>
      <c r="AR514" s="77" t="s">
        <v>189</v>
      </c>
      <c r="AS514" s="77">
        <v>38.5</v>
      </c>
      <c r="AT514" s="79">
        <v>12.2</v>
      </c>
      <c r="AU514" s="79">
        <v>12.2</v>
      </c>
      <c r="AV514" s="79">
        <v>12.2</v>
      </c>
      <c r="AW514" s="79" t="s">
        <v>189</v>
      </c>
      <c r="AX514" s="74" t="s">
        <v>170</v>
      </c>
    </row>
    <row r="515" spans="1:50" hidden="1" x14ac:dyDescent="0.25">
      <c r="A515" s="72">
        <v>2017</v>
      </c>
      <c r="B515" s="73">
        <v>19728</v>
      </c>
      <c r="C515" s="74" t="s">
        <v>854</v>
      </c>
      <c r="D515" s="74" t="s">
        <v>216</v>
      </c>
      <c r="E515" s="74" t="s">
        <v>855</v>
      </c>
      <c r="F515" s="75">
        <v>16156</v>
      </c>
      <c r="G515" s="75">
        <v>10416</v>
      </c>
      <c r="H515" s="75">
        <v>1119</v>
      </c>
      <c r="I515" s="75" t="s">
        <v>189</v>
      </c>
      <c r="J515" s="75">
        <v>27691</v>
      </c>
      <c r="K515" s="76">
        <v>2.98</v>
      </c>
      <c r="L515" s="76">
        <v>1.06</v>
      </c>
      <c r="M515" s="76">
        <v>0.1</v>
      </c>
      <c r="N515" s="76" t="s">
        <v>189</v>
      </c>
      <c r="O515" s="76">
        <v>4.1399999999999997</v>
      </c>
      <c r="P515" s="77">
        <v>269008</v>
      </c>
      <c r="Q515" s="77">
        <v>118311</v>
      </c>
      <c r="R515" s="77">
        <v>7875</v>
      </c>
      <c r="S515" s="77" t="s">
        <v>189</v>
      </c>
      <c r="T515" s="77">
        <v>395194</v>
      </c>
      <c r="U515" s="78">
        <v>2.98</v>
      </c>
      <c r="V515" s="78">
        <v>1.06</v>
      </c>
      <c r="W515" s="78">
        <v>0.1</v>
      </c>
      <c r="X515" s="78" t="s">
        <v>189</v>
      </c>
      <c r="Y515" s="78">
        <v>4.1399999999999997</v>
      </c>
      <c r="Z515" s="75">
        <v>961</v>
      </c>
      <c r="AA515" s="75">
        <v>761</v>
      </c>
      <c r="AB515" s="75">
        <v>82</v>
      </c>
      <c r="AC515" s="75" t="s">
        <v>189</v>
      </c>
      <c r="AD515" s="75">
        <v>1804</v>
      </c>
      <c r="AE515" s="75">
        <v>943</v>
      </c>
      <c r="AF515" s="75">
        <v>341</v>
      </c>
      <c r="AG515" s="75">
        <v>37</v>
      </c>
      <c r="AH515" s="75" t="s">
        <v>189</v>
      </c>
      <c r="AI515" s="75">
        <v>1321</v>
      </c>
      <c r="AJ515" s="77">
        <v>961</v>
      </c>
      <c r="AK515" s="77">
        <v>761</v>
      </c>
      <c r="AL515" s="77">
        <v>82</v>
      </c>
      <c r="AM515" s="77" t="s">
        <v>189</v>
      </c>
      <c r="AN515" s="77">
        <v>1804</v>
      </c>
      <c r="AO515" s="77">
        <v>943</v>
      </c>
      <c r="AP515" s="77">
        <v>341</v>
      </c>
      <c r="AQ515" s="77">
        <v>37</v>
      </c>
      <c r="AR515" s="77" t="s">
        <v>189</v>
      </c>
      <c r="AS515" s="77">
        <v>1321</v>
      </c>
      <c r="AT515" s="79">
        <v>16.649999999999999</v>
      </c>
      <c r="AU515" s="79">
        <v>11.36</v>
      </c>
      <c r="AV515" s="79">
        <v>7.04</v>
      </c>
      <c r="AW515" s="79" t="s">
        <v>189</v>
      </c>
      <c r="AX515" s="74" t="s">
        <v>856</v>
      </c>
    </row>
    <row r="516" spans="1:50" hidden="1" x14ac:dyDescent="0.25">
      <c r="A516" s="72">
        <v>2017</v>
      </c>
      <c r="B516" s="73">
        <v>19788</v>
      </c>
      <c r="C516" s="74" t="s">
        <v>857</v>
      </c>
      <c r="D516" s="74" t="s">
        <v>255</v>
      </c>
      <c r="E516" s="74" t="s">
        <v>204</v>
      </c>
      <c r="F516" s="75">
        <v>177.9</v>
      </c>
      <c r="G516" s="75">
        <v>386.9</v>
      </c>
      <c r="H516" s="75">
        <v>0</v>
      </c>
      <c r="I516" s="75" t="s">
        <v>189</v>
      </c>
      <c r="J516" s="75">
        <v>564.79999999999995</v>
      </c>
      <c r="K516" s="76">
        <v>5.8000000000000003E-2</v>
      </c>
      <c r="L516" s="76">
        <v>0.107</v>
      </c>
      <c r="M516" s="76">
        <v>0</v>
      </c>
      <c r="N516" s="76" t="s">
        <v>189</v>
      </c>
      <c r="O516" s="76">
        <v>0.16500000000000001</v>
      </c>
      <c r="P516" s="77">
        <v>2693.2</v>
      </c>
      <c r="Q516" s="77">
        <v>4948.6000000000004</v>
      </c>
      <c r="R516" s="77">
        <v>0</v>
      </c>
      <c r="S516" s="77" t="s">
        <v>189</v>
      </c>
      <c r="T516" s="77">
        <v>7641.8</v>
      </c>
      <c r="U516" s="78">
        <v>5.8000000000000003E-2</v>
      </c>
      <c r="V516" s="78">
        <v>0.107</v>
      </c>
      <c r="W516" s="78">
        <v>0</v>
      </c>
      <c r="X516" s="78" t="s">
        <v>189</v>
      </c>
      <c r="Y516" s="78">
        <v>0.16500000000000001</v>
      </c>
      <c r="Z516" s="75">
        <v>28</v>
      </c>
      <c r="AA516" s="75">
        <v>35.200000000000003</v>
      </c>
      <c r="AB516" s="75">
        <v>0</v>
      </c>
      <c r="AC516" s="75" t="s">
        <v>189</v>
      </c>
      <c r="AD516" s="75">
        <v>63.2</v>
      </c>
      <c r="AE516" s="75">
        <v>9.1999999999999993</v>
      </c>
      <c r="AF516" s="75">
        <v>11.6</v>
      </c>
      <c r="AG516" s="75">
        <v>0</v>
      </c>
      <c r="AH516" s="75" t="s">
        <v>189</v>
      </c>
      <c r="AI516" s="75">
        <v>20.8</v>
      </c>
      <c r="AJ516" s="77">
        <v>28</v>
      </c>
      <c r="AK516" s="77">
        <v>35.200000000000003</v>
      </c>
      <c r="AL516" s="77">
        <v>0</v>
      </c>
      <c r="AM516" s="77" t="s">
        <v>189</v>
      </c>
      <c r="AN516" s="77">
        <v>63.2</v>
      </c>
      <c r="AO516" s="77">
        <v>9.1999999999999993</v>
      </c>
      <c r="AP516" s="77">
        <v>11.6</v>
      </c>
      <c r="AQ516" s="77">
        <v>0</v>
      </c>
      <c r="AR516" s="77" t="s">
        <v>189</v>
      </c>
      <c r="AS516" s="77">
        <v>20.8</v>
      </c>
      <c r="AT516" s="79">
        <v>15.1</v>
      </c>
      <c r="AU516" s="79">
        <v>12.8</v>
      </c>
      <c r="AV516" s="79">
        <v>12.8</v>
      </c>
      <c r="AW516" s="79" t="s">
        <v>189</v>
      </c>
      <c r="AX516" s="74" t="s">
        <v>170</v>
      </c>
    </row>
    <row r="517" spans="1:50" hidden="1" x14ac:dyDescent="0.25">
      <c r="A517" s="72">
        <v>2017</v>
      </c>
      <c r="B517" s="73">
        <v>19790</v>
      </c>
      <c r="C517" s="74" t="s">
        <v>858</v>
      </c>
      <c r="D517" s="74" t="s">
        <v>530</v>
      </c>
      <c r="E517" s="74" t="s">
        <v>192</v>
      </c>
      <c r="F517" s="75">
        <v>39.6</v>
      </c>
      <c r="G517" s="75">
        <v>443.6</v>
      </c>
      <c r="H517" s="75">
        <v>0</v>
      </c>
      <c r="I517" s="75">
        <v>0</v>
      </c>
      <c r="J517" s="75">
        <v>483.2</v>
      </c>
      <c r="K517" s="76">
        <v>0.108</v>
      </c>
      <c r="L517" s="76">
        <v>1.2150000000000001</v>
      </c>
      <c r="M517" s="76">
        <v>0</v>
      </c>
      <c r="N517" s="76">
        <v>0</v>
      </c>
      <c r="O517" s="76">
        <v>1.323</v>
      </c>
      <c r="P517" s="77">
        <v>395.5</v>
      </c>
      <c r="Q517" s="77">
        <v>4436</v>
      </c>
      <c r="R517" s="77">
        <v>0</v>
      </c>
      <c r="S517" s="77">
        <v>0</v>
      </c>
      <c r="T517" s="77">
        <v>4831.5</v>
      </c>
      <c r="U517" s="78">
        <v>0.108</v>
      </c>
      <c r="V517" s="78">
        <v>1.2150000000000001</v>
      </c>
      <c r="W517" s="78">
        <v>0</v>
      </c>
      <c r="X517" s="78">
        <v>0</v>
      </c>
      <c r="Y517" s="78">
        <v>1.323</v>
      </c>
      <c r="Z517" s="75">
        <v>12.3</v>
      </c>
      <c r="AA517" s="75">
        <v>34.4</v>
      </c>
      <c r="AB517" s="75">
        <v>0</v>
      </c>
      <c r="AC517" s="75">
        <v>0</v>
      </c>
      <c r="AD517" s="75">
        <v>46.7</v>
      </c>
      <c r="AE517" s="75">
        <v>12.3</v>
      </c>
      <c r="AF517" s="75">
        <v>34.4</v>
      </c>
      <c r="AG517" s="75">
        <v>0</v>
      </c>
      <c r="AH517" s="75">
        <v>0</v>
      </c>
      <c r="AI517" s="75">
        <v>46.7</v>
      </c>
      <c r="AJ517" s="77">
        <v>12.3</v>
      </c>
      <c r="AK517" s="77">
        <v>34.4</v>
      </c>
      <c r="AL517" s="77">
        <v>0</v>
      </c>
      <c r="AM517" s="77">
        <v>0</v>
      </c>
      <c r="AN517" s="77">
        <v>46.7</v>
      </c>
      <c r="AO517" s="77">
        <v>12.3</v>
      </c>
      <c r="AP517" s="77">
        <v>34.4</v>
      </c>
      <c r="AQ517" s="77">
        <v>0</v>
      </c>
      <c r="AR517" s="77">
        <v>0</v>
      </c>
      <c r="AS517" s="77">
        <v>46.7</v>
      </c>
      <c r="AT517" s="79">
        <v>10</v>
      </c>
      <c r="AU517" s="79">
        <v>10</v>
      </c>
      <c r="AV517" s="79">
        <v>0</v>
      </c>
      <c r="AW517" s="79">
        <v>0</v>
      </c>
      <c r="AX517" s="74" t="s">
        <v>170</v>
      </c>
    </row>
    <row r="518" spans="1:50" hidden="1" x14ac:dyDescent="0.25">
      <c r="A518" s="72">
        <v>2017</v>
      </c>
      <c r="B518" s="73">
        <v>19798</v>
      </c>
      <c r="C518" s="74" t="s">
        <v>859</v>
      </c>
      <c r="D518" s="74" t="s">
        <v>199</v>
      </c>
      <c r="E518" s="74" t="s">
        <v>200</v>
      </c>
      <c r="F518" s="75" t="s">
        <v>189</v>
      </c>
      <c r="G518" s="75">
        <v>1808.3109999999999</v>
      </c>
      <c r="H518" s="75" t="s">
        <v>189</v>
      </c>
      <c r="I518" s="75" t="s">
        <v>189</v>
      </c>
      <c r="J518" s="75">
        <v>1808.3109999999999</v>
      </c>
      <c r="K518" s="76" t="s">
        <v>189</v>
      </c>
      <c r="L518" s="76">
        <v>0.38600000000000001</v>
      </c>
      <c r="M518" s="76" t="s">
        <v>189</v>
      </c>
      <c r="N518" s="76" t="s">
        <v>189</v>
      </c>
      <c r="O518" s="76">
        <v>0.38600000000000001</v>
      </c>
      <c r="P518" s="77" t="s">
        <v>189</v>
      </c>
      <c r="Q518" s="77">
        <v>3257.1640000000002</v>
      </c>
      <c r="R518" s="77">
        <v>3011.8510000000001</v>
      </c>
      <c r="S518" s="77" t="s">
        <v>189</v>
      </c>
      <c r="T518" s="77">
        <v>6269.0150000000003</v>
      </c>
      <c r="U518" s="78" t="s">
        <v>189</v>
      </c>
      <c r="V518" s="78">
        <v>0.51700000000000002</v>
      </c>
      <c r="W518" s="78">
        <v>0.55300000000000005</v>
      </c>
      <c r="X518" s="78" t="s">
        <v>189</v>
      </c>
      <c r="Y518" s="78">
        <v>1.07</v>
      </c>
      <c r="Z518" s="75" t="s">
        <v>189</v>
      </c>
      <c r="AA518" s="75">
        <v>133.40600000000001</v>
      </c>
      <c r="AB518" s="75" t="s">
        <v>189</v>
      </c>
      <c r="AC518" s="75" t="s">
        <v>189</v>
      </c>
      <c r="AD518" s="75">
        <v>133.40600000000001</v>
      </c>
      <c r="AE518" s="75" t="s">
        <v>189</v>
      </c>
      <c r="AF518" s="75" t="s">
        <v>189</v>
      </c>
      <c r="AG518" s="75" t="s">
        <v>189</v>
      </c>
      <c r="AH518" s="75" t="s">
        <v>189</v>
      </c>
      <c r="AI518" s="75" t="s">
        <v>189</v>
      </c>
      <c r="AJ518" s="77" t="s">
        <v>189</v>
      </c>
      <c r="AK518" s="77">
        <v>245.83199999999999</v>
      </c>
      <c r="AL518" s="77">
        <v>215.423</v>
      </c>
      <c r="AM518" s="77" t="s">
        <v>189</v>
      </c>
      <c r="AN518" s="77">
        <v>461.255</v>
      </c>
      <c r="AO518" s="77" t="s">
        <v>189</v>
      </c>
      <c r="AP518" s="77" t="s">
        <v>189</v>
      </c>
      <c r="AQ518" s="77" t="s">
        <v>189</v>
      </c>
      <c r="AR518" s="77" t="s">
        <v>189</v>
      </c>
      <c r="AS518" s="77" t="s">
        <v>189</v>
      </c>
      <c r="AT518" s="79" t="s">
        <v>189</v>
      </c>
      <c r="AU518" s="79">
        <v>7.61</v>
      </c>
      <c r="AV518" s="79">
        <v>6.89</v>
      </c>
      <c r="AW518" s="79" t="s">
        <v>189</v>
      </c>
      <c r="AX518" s="74" t="s">
        <v>170</v>
      </c>
    </row>
    <row r="519" spans="1:50" hidden="1" x14ac:dyDescent="0.25">
      <c r="A519" s="72">
        <v>2017</v>
      </c>
      <c r="B519" s="73">
        <v>19806</v>
      </c>
      <c r="C519" s="74" t="s">
        <v>860</v>
      </c>
      <c r="D519" s="74" t="s">
        <v>230</v>
      </c>
      <c r="E519" s="74" t="s">
        <v>231</v>
      </c>
      <c r="F519" s="75">
        <v>2.04</v>
      </c>
      <c r="G519" s="75" t="s">
        <v>189</v>
      </c>
      <c r="H519" s="75" t="s">
        <v>189</v>
      </c>
      <c r="I519" s="75" t="s">
        <v>189</v>
      </c>
      <c r="J519" s="75">
        <v>2.04</v>
      </c>
      <c r="K519" s="76">
        <v>0</v>
      </c>
      <c r="L519" s="76" t="s">
        <v>189</v>
      </c>
      <c r="M519" s="76" t="s">
        <v>189</v>
      </c>
      <c r="N519" s="76" t="s">
        <v>189</v>
      </c>
      <c r="O519" s="76">
        <v>0</v>
      </c>
      <c r="P519" s="77">
        <v>30.6</v>
      </c>
      <c r="Q519" s="77" t="s">
        <v>189</v>
      </c>
      <c r="R519" s="77" t="s">
        <v>189</v>
      </c>
      <c r="S519" s="77" t="s">
        <v>189</v>
      </c>
      <c r="T519" s="77">
        <v>30.6</v>
      </c>
      <c r="U519" s="78">
        <v>2E-3</v>
      </c>
      <c r="V519" s="78" t="s">
        <v>189</v>
      </c>
      <c r="W519" s="78" t="s">
        <v>189</v>
      </c>
      <c r="X519" s="78" t="s">
        <v>189</v>
      </c>
      <c r="Y519" s="78">
        <v>2E-3</v>
      </c>
      <c r="Z519" s="75">
        <v>1.2</v>
      </c>
      <c r="AA519" s="75" t="s">
        <v>189</v>
      </c>
      <c r="AB519" s="75" t="s">
        <v>189</v>
      </c>
      <c r="AC519" s="75" t="s">
        <v>189</v>
      </c>
      <c r="AD519" s="75">
        <v>1.2</v>
      </c>
      <c r="AE519" s="75">
        <v>0</v>
      </c>
      <c r="AF519" s="75" t="s">
        <v>189</v>
      </c>
      <c r="AG519" s="75" t="s">
        <v>189</v>
      </c>
      <c r="AH519" s="75" t="s">
        <v>189</v>
      </c>
      <c r="AI519" s="75">
        <v>0</v>
      </c>
      <c r="AJ519" s="77">
        <v>1.2</v>
      </c>
      <c r="AK519" s="77" t="s">
        <v>189</v>
      </c>
      <c r="AL519" s="77" t="s">
        <v>189</v>
      </c>
      <c r="AM519" s="77" t="s">
        <v>189</v>
      </c>
      <c r="AN519" s="77">
        <v>1.2</v>
      </c>
      <c r="AO519" s="77">
        <v>0</v>
      </c>
      <c r="AP519" s="77" t="s">
        <v>189</v>
      </c>
      <c r="AQ519" s="77" t="s">
        <v>189</v>
      </c>
      <c r="AR519" s="77" t="s">
        <v>189</v>
      </c>
      <c r="AS519" s="77">
        <v>0</v>
      </c>
      <c r="AT519" s="79">
        <v>15</v>
      </c>
      <c r="AU519" s="79" t="s">
        <v>189</v>
      </c>
      <c r="AV519" s="79" t="s">
        <v>189</v>
      </c>
      <c r="AW519" s="79" t="s">
        <v>189</v>
      </c>
      <c r="AX519" s="74" t="s">
        <v>170</v>
      </c>
    </row>
    <row r="520" spans="1:50" hidden="1" x14ac:dyDescent="0.25">
      <c r="A520" s="72">
        <v>2017</v>
      </c>
      <c r="B520" s="73">
        <v>19813</v>
      </c>
      <c r="C520" s="74" t="s">
        <v>861</v>
      </c>
      <c r="D520" s="74" t="s">
        <v>242</v>
      </c>
      <c r="E520" s="74" t="s">
        <v>192</v>
      </c>
      <c r="F520" s="75">
        <v>408</v>
      </c>
      <c r="G520" s="75">
        <v>381</v>
      </c>
      <c r="H520" s="75">
        <v>0</v>
      </c>
      <c r="I520" s="75">
        <v>0</v>
      </c>
      <c r="J520" s="75">
        <v>789</v>
      </c>
      <c r="K520" s="76">
        <v>0.1</v>
      </c>
      <c r="L520" s="76">
        <v>0</v>
      </c>
      <c r="M520" s="76">
        <v>0</v>
      </c>
      <c r="N520" s="76">
        <v>0</v>
      </c>
      <c r="O520" s="76">
        <v>0.1</v>
      </c>
      <c r="P520" s="77">
        <v>5995</v>
      </c>
      <c r="Q520" s="77">
        <v>5445</v>
      </c>
      <c r="R520" s="77">
        <v>0</v>
      </c>
      <c r="S520" s="77">
        <v>0</v>
      </c>
      <c r="T520" s="77">
        <v>11440</v>
      </c>
      <c r="U520" s="78">
        <v>0.1</v>
      </c>
      <c r="V520" s="78">
        <v>0</v>
      </c>
      <c r="W520" s="78">
        <v>0</v>
      </c>
      <c r="X520" s="78">
        <v>0</v>
      </c>
      <c r="Y520" s="78">
        <v>0.1</v>
      </c>
      <c r="Z520" s="75">
        <v>62</v>
      </c>
      <c r="AA520" s="75">
        <v>18</v>
      </c>
      <c r="AB520" s="75">
        <v>0</v>
      </c>
      <c r="AC520" s="75">
        <v>0</v>
      </c>
      <c r="AD520" s="75">
        <v>80</v>
      </c>
      <c r="AE520" s="75">
        <v>42</v>
      </c>
      <c r="AF520" s="75">
        <v>2</v>
      </c>
      <c r="AG520" s="75">
        <v>0</v>
      </c>
      <c r="AH520" s="75">
        <v>0</v>
      </c>
      <c r="AI520" s="75">
        <v>44</v>
      </c>
      <c r="AJ520" s="77">
        <v>62</v>
      </c>
      <c r="AK520" s="77">
        <v>18</v>
      </c>
      <c r="AL520" s="77">
        <v>0</v>
      </c>
      <c r="AM520" s="77">
        <v>0</v>
      </c>
      <c r="AN520" s="77">
        <v>80</v>
      </c>
      <c r="AO520" s="77">
        <v>42</v>
      </c>
      <c r="AP520" s="77">
        <v>2</v>
      </c>
      <c r="AQ520" s="77">
        <v>0</v>
      </c>
      <c r="AR520" s="77">
        <v>0</v>
      </c>
      <c r="AS520" s="77">
        <v>44</v>
      </c>
      <c r="AT520" s="79">
        <v>14.69</v>
      </c>
      <c r="AU520" s="79">
        <v>14.29</v>
      </c>
      <c r="AV520" s="79">
        <v>0</v>
      </c>
      <c r="AW520" s="79">
        <v>0</v>
      </c>
      <c r="AX520" s="74" t="s">
        <v>170</v>
      </c>
    </row>
    <row r="521" spans="1:50" hidden="1" x14ac:dyDescent="0.25">
      <c r="A521" s="72">
        <v>2017</v>
      </c>
      <c r="B521" s="73">
        <v>19865</v>
      </c>
      <c r="C521" s="74" t="s">
        <v>862</v>
      </c>
      <c r="D521" s="74" t="s">
        <v>203</v>
      </c>
      <c r="E521" s="74" t="s">
        <v>192</v>
      </c>
      <c r="F521" s="75">
        <v>8.6300000000000008</v>
      </c>
      <c r="G521" s="75">
        <v>23.17</v>
      </c>
      <c r="H521" s="75" t="s">
        <v>189</v>
      </c>
      <c r="I521" s="75" t="s">
        <v>189</v>
      </c>
      <c r="J521" s="75">
        <v>31.8</v>
      </c>
      <c r="K521" s="76">
        <v>0.03</v>
      </c>
      <c r="L521" s="76">
        <v>0.01</v>
      </c>
      <c r="M521" s="76" t="s">
        <v>189</v>
      </c>
      <c r="N521" s="76" t="s">
        <v>189</v>
      </c>
      <c r="O521" s="76">
        <v>0.04</v>
      </c>
      <c r="P521" s="77">
        <v>162</v>
      </c>
      <c r="Q521" s="77">
        <v>463.34</v>
      </c>
      <c r="R521" s="77" t="s">
        <v>189</v>
      </c>
      <c r="S521" s="77" t="s">
        <v>189</v>
      </c>
      <c r="T521" s="77">
        <v>625.34</v>
      </c>
      <c r="U521" s="78">
        <v>0.03</v>
      </c>
      <c r="V521" s="78">
        <v>0.01</v>
      </c>
      <c r="W521" s="78" t="s">
        <v>189</v>
      </c>
      <c r="X521" s="78" t="s">
        <v>189</v>
      </c>
      <c r="Y521" s="78">
        <v>0.04</v>
      </c>
      <c r="Z521" s="75">
        <v>9</v>
      </c>
      <c r="AA521" s="75">
        <v>13.21</v>
      </c>
      <c r="AB521" s="75" t="s">
        <v>189</v>
      </c>
      <c r="AC521" s="75" t="s">
        <v>189</v>
      </c>
      <c r="AD521" s="75">
        <v>22.21</v>
      </c>
      <c r="AE521" s="75">
        <v>2.31</v>
      </c>
      <c r="AF521" s="75">
        <v>6.19</v>
      </c>
      <c r="AG521" s="75" t="s">
        <v>189</v>
      </c>
      <c r="AH521" s="75" t="s">
        <v>189</v>
      </c>
      <c r="AI521" s="75">
        <v>8.5</v>
      </c>
      <c r="AJ521" s="77">
        <v>9</v>
      </c>
      <c r="AK521" s="77">
        <v>13.21</v>
      </c>
      <c r="AL521" s="77" t="s">
        <v>189</v>
      </c>
      <c r="AM521" s="77" t="s">
        <v>189</v>
      </c>
      <c r="AN521" s="77">
        <v>22.21</v>
      </c>
      <c r="AO521" s="77">
        <v>2.31</v>
      </c>
      <c r="AP521" s="77">
        <v>6.19</v>
      </c>
      <c r="AQ521" s="77" t="s">
        <v>189</v>
      </c>
      <c r="AR521" s="77" t="s">
        <v>189</v>
      </c>
      <c r="AS521" s="77">
        <v>8.5</v>
      </c>
      <c r="AT521" s="79">
        <v>18.75</v>
      </c>
      <c r="AU521" s="79">
        <v>20</v>
      </c>
      <c r="AV521" s="79" t="s">
        <v>189</v>
      </c>
      <c r="AW521" s="79" t="s">
        <v>189</v>
      </c>
      <c r="AX521" s="74" t="s">
        <v>170</v>
      </c>
    </row>
    <row r="522" spans="1:50" ht="26.25" hidden="1" x14ac:dyDescent="0.25">
      <c r="A522" s="72">
        <v>2017</v>
      </c>
      <c r="B522" s="73">
        <v>19876</v>
      </c>
      <c r="C522" s="74" t="s">
        <v>863</v>
      </c>
      <c r="D522" s="74" t="s">
        <v>264</v>
      </c>
      <c r="E522" s="74" t="s">
        <v>213</v>
      </c>
      <c r="F522" s="75">
        <v>2798</v>
      </c>
      <c r="G522" s="75">
        <v>2798</v>
      </c>
      <c r="H522" s="75" t="s">
        <v>189</v>
      </c>
      <c r="I522" s="75" t="s">
        <v>189</v>
      </c>
      <c r="J522" s="75">
        <v>5596</v>
      </c>
      <c r="K522" s="76">
        <v>0.3</v>
      </c>
      <c r="L522" s="76">
        <v>0.49</v>
      </c>
      <c r="M522" s="76" t="s">
        <v>189</v>
      </c>
      <c r="N522" s="76" t="s">
        <v>189</v>
      </c>
      <c r="O522" s="76">
        <v>0.79</v>
      </c>
      <c r="P522" s="77">
        <v>54034</v>
      </c>
      <c r="Q522" s="77">
        <v>30390</v>
      </c>
      <c r="R522" s="77" t="s">
        <v>189</v>
      </c>
      <c r="S522" s="77" t="s">
        <v>189</v>
      </c>
      <c r="T522" s="77">
        <v>84424</v>
      </c>
      <c r="U522" s="78">
        <v>0.3</v>
      </c>
      <c r="V522" s="78">
        <v>0.5</v>
      </c>
      <c r="W522" s="78" t="s">
        <v>189</v>
      </c>
      <c r="X522" s="78" t="s">
        <v>189</v>
      </c>
      <c r="Y522" s="78">
        <v>0.8</v>
      </c>
      <c r="Z522" s="75">
        <v>433</v>
      </c>
      <c r="AA522" s="75">
        <v>394</v>
      </c>
      <c r="AB522" s="75" t="s">
        <v>189</v>
      </c>
      <c r="AC522" s="75" t="s">
        <v>189</v>
      </c>
      <c r="AD522" s="75">
        <v>827</v>
      </c>
      <c r="AE522" s="75">
        <v>721</v>
      </c>
      <c r="AF522" s="75">
        <v>279</v>
      </c>
      <c r="AG522" s="75" t="s">
        <v>189</v>
      </c>
      <c r="AH522" s="75" t="s">
        <v>189</v>
      </c>
      <c r="AI522" s="75">
        <v>1000</v>
      </c>
      <c r="AJ522" s="77">
        <v>433</v>
      </c>
      <c r="AK522" s="77">
        <v>394</v>
      </c>
      <c r="AL522" s="77" t="s">
        <v>189</v>
      </c>
      <c r="AM522" s="77" t="s">
        <v>189</v>
      </c>
      <c r="AN522" s="77">
        <v>827</v>
      </c>
      <c r="AO522" s="77">
        <v>721</v>
      </c>
      <c r="AP522" s="77">
        <v>279</v>
      </c>
      <c r="AQ522" s="77" t="s">
        <v>189</v>
      </c>
      <c r="AR522" s="77" t="s">
        <v>189</v>
      </c>
      <c r="AS522" s="77">
        <v>1000</v>
      </c>
      <c r="AT522" s="79">
        <v>19.3</v>
      </c>
      <c r="AU522" s="79">
        <v>10.9</v>
      </c>
      <c r="AV522" s="79" t="s">
        <v>189</v>
      </c>
      <c r="AW522" s="79" t="s">
        <v>189</v>
      </c>
      <c r="AX522" s="74" t="s">
        <v>864</v>
      </c>
    </row>
    <row r="523" spans="1:50" ht="26.25" hidden="1" x14ac:dyDescent="0.25">
      <c r="A523" s="72">
        <v>2017</v>
      </c>
      <c r="B523" s="73">
        <v>19876</v>
      </c>
      <c r="C523" s="74" t="s">
        <v>863</v>
      </c>
      <c r="D523" s="74" t="s">
        <v>212</v>
      </c>
      <c r="E523" s="74" t="s">
        <v>213</v>
      </c>
      <c r="F523" s="75">
        <v>7717</v>
      </c>
      <c r="G523" s="75">
        <v>98872</v>
      </c>
      <c r="H523" s="75" t="s">
        <v>189</v>
      </c>
      <c r="I523" s="75" t="s">
        <v>189</v>
      </c>
      <c r="J523" s="75">
        <v>106589</v>
      </c>
      <c r="K523" s="76">
        <v>1.35</v>
      </c>
      <c r="L523" s="76">
        <v>18.149999999999999</v>
      </c>
      <c r="M523" s="76" t="s">
        <v>189</v>
      </c>
      <c r="N523" s="76" t="s">
        <v>189</v>
      </c>
      <c r="O523" s="76">
        <v>19.5</v>
      </c>
      <c r="P523" s="77">
        <v>81106</v>
      </c>
      <c r="Q523" s="77">
        <v>1069038</v>
      </c>
      <c r="R523" s="77" t="s">
        <v>189</v>
      </c>
      <c r="S523" s="77" t="s">
        <v>189</v>
      </c>
      <c r="T523" s="77">
        <v>1150144</v>
      </c>
      <c r="U523" s="78">
        <v>1.4</v>
      </c>
      <c r="V523" s="78">
        <v>18.2</v>
      </c>
      <c r="W523" s="78" t="s">
        <v>189</v>
      </c>
      <c r="X523" s="78" t="s">
        <v>189</v>
      </c>
      <c r="Y523" s="78">
        <v>19.600000000000001</v>
      </c>
      <c r="Z523" s="75">
        <v>4833</v>
      </c>
      <c r="AA523" s="75">
        <v>13014</v>
      </c>
      <c r="AB523" s="75" t="s">
        <v>189</v>
      </c>
      <c r="AC523" s="75" t="s">
        <v>189</v>
      </c>
      <c r="AD523" s="75">
        <v>17847</v>
      </c>
      <c r="AE523" s="75">
        <v>3670</v>
      </c>
      <c r="AF523" s="75">
        <v>4814</v>
      </c>
      <c r="AG523" s="75" t="s">
        <v>189</v>
      </c>
      <c r="AH523" s="75" t="s">
        <v>189</v>
      </c>
      <c r="AI523" s="75">
        <v>8484</v>
      </c>
      <c r="AJ523" s="77">
        <v>4833</v>
      </c>
      <c r="AK523" s="77">
        <v>13014</v>
      </c>
      <c r="AL523" s="77" t="s">
        <v>189</v>
      </c>
      <c r="AM523" s="77" t="s">
        <v>189</v>
      </c>
      <c r="AN523" s="77">
        <v>17847</v>
      </c>
      <c r="AO523" s="77">
        <v>3670</v>
      </c>
      <c r="AP523" s="77">
        <v>4814</v>
      </c>
      <c r="AQ523" s="77" t="s">
        <v>189</v>
      </c>
      <c r="AR523" s="77" t="s">
        <v>189</v>
      </c>
      <c r="AS523" s="77">
        <v>8484</v>
      </c>
      <c r="AT523" s="79">
        <v>10.5</v>
      </c>
      <c r="AU523" s="79">
        <v>10.8</v>
      </c>
      <c r="AV523" s="79" t="s">
        <v>189</v>
      </c>
      <c r="AW523" s="79" t="s">
        <v>189</v>
      </c>
      <c r="AX523" s="74" t="s">
        <v>864</v>
      </c>
    </row>
    <row r="524" spans="1:50" hidden="1" x14ac:dyDescent="0.25">
      <c r="A524" s="72">
        <v>2017</v>
      </c>
      <c r="B524" s="73">
        <v>19883</v>
      </c>
      <c r="C524" s="74" t="s">
        <v>865</v>
      </c>
      <c r="D524" s="74" t="s">
        <v>191</v>
      </c>
      <c r="E524" s="74" t="s">
        <v>192</v>
      </c>
      <c r="F524" s="75">
        <v>156</v>
      </c>
      <c r="G524" s="75">
        <v>1117</v>
      </c>
      <c r="H524" s="75" t="s">
        <v>189</v>
      </c>
      <c r="I524" s="75" t="s">
        <v>189</v>
      </c>
      <c r="J524" s="75">
        <v>1273</v>
      </c>
      <c r="K524" s="76" t="s">
        <v>189</v>
      </c>
      <c r="L524" s="76">
        <v>0.23300000000000001</v>
      </c>
      <c r="M524" s="76" t="s">
        <v>189</v>
      </c>
      <c r="N524" s="76" t="s">
        <v>189</v>
      </c>
      <c r="O524" s="76">
        <v>0.23300000000000001</v>
      </c>
      <c r="P524" s="77">
        <v>1560</v>
      </c>
      <c r="Q524" s="77">
        <v>11170</v>
      </c>
      <c r="R524" s="77" t="s">
        <v>189</v>
      </c>
      <c r="S524" s="77" t="s">
        <v>189</v>
      </c>
      <c r="T524" s="77">
        <v>12730</v>
      </c>
      <c r="U524" s="78" t="s">
        <v>189</v>
      </c>
      <c r="V524" s="78">
        <v>0.23300000000000001</v>
      </c>
      <c r="W524" s="78" t="s">
        <v>189</v>
      </c>
      <c r="X524" s="78" t="s">
        <v>189</v>
      </c>
      <c r="Y524" s="78">
        <v>0.23300000000000001</v>
      </c>
      <c r="Z524" s="75">
        <v>4.8330000000000002</v>
      </c>
      <c r="AA524" s="75">
        <v>51.296999999999997</v>
      </c>
      <c r="AB524" s="75" t="s">
        <v>189</v>
      </c>
      <c r="AC524" s="75" t="s">
        <v>189</v>
      </c>
      <c r="AD524" s="75">
        <v>56.13</v>
      </c>
      <c r="AE524" s="75">
        <v>41.238</v>
      </c>
      <c r="AF524" s="75">
        <v>22.420999999999999</v>
      </c>
      <c r="AG524" s="75" t="s">
        <v>189</v>
      </c>
      <c r="AH524" s="75" t="s">
        <v>189</v>
      </c>
      <c r="AI524" s="75">
        <v>63.658999999999999</v>
      </c>
      <c r="AJ524" s="77">
        <v>4.8330000000000002</v>
      </c>
      <c r="AK524" s="77">
        <v>51.296999999999997</v>
      </c>
      <c r="AL524" s="77" t="s">
        <v>189</v>
      </c>
      <c r="AM524" s="77" t="s">
        <v>189</v>
      </c>
      <c r="AN524" s="77">
        <v>56.13</v>
      </c>
      <c r="AO524" s="77">
        <v>41.238</v>
      </c>
      <c r="AP524" s="77">
        <v>22.420999999999999</v>
      </c>
      <c r="AQ524" s="77" t="s">
        <v>189</v>
      </c>
      <c r="AR524" s="77" t="s">
        <v>189</v>
      </c>
      <c r="AS524" s="77">
        <v>63.658999999999999</v>
      </c>
      <c r="AT524" s="79">
        <v>10</v>
      </c>
      <c r="AU524" s="79">
        <v>10</v>
      </c>
      <c r="AV524" s="79" t="s">
        <v>189</v>
      </c>
      <c r="AW524" s="79" t="s">
        <v>189</v>
      </c>
      <c r="AX524" s="74" t="s">
        <v>866</v>
      </c>
    </row>
    <row r="525" spans="1:50" hidden="1" x14ac:dyDescent="0.25">
      <c r="A525" s="72">
        <v>2017</v>
      </c>
      <c r="B525" s="73">
        <v>19947</v>
      </c>
      <c r="C525" s="74" t="s">
        <v>867</v>
      </c>
      <c r="D525" s="74" t="s">
        <v>191</v>
      </c>
      <c r="E525" s="74" t="s">
        <v>192</v>
      </c>
      <c r="F525" s="75">
        <v>112.1</v>
      </c>
      <c r="G525" s="75">
        <v>127.6</v>
      </c>
      <c r="H525" s="75">
        <v>622.9</v>
      </c>
      <c r="I525" s="75" t="s">
        <v>189</v>
      </c>
      <c r="J525" s="75">
        <v>862.6</v>
      </c>
      <c r="K525" s="76">
        <v>1.2999999999999999E-2</v>
      </c>
      <c r="L525" s="76">
        <v>1.6E-2</v>
      </c>
      <c r="M525" s="76">
        <v>7.9000000000000001E-2</v>
      </c>
      <c r="N525" s="76" t="s">
        <v>189</v>
      </c>
      <c r="O525" s="76">
        <v>0.108</v>
      </c>
      <c r="P525" s="77">
        <v>1466.1</v>
      </c>
      <c r="Q525" s="77">
        <v>1531.9</v>
      </c>
      <c r="R525" s="77">
        <v>7479.1</v>
      </c>
      <c r="S525" s="77" t="s">
        <v>189</v>
      </c>
      <c r="T525" s="77">
        <v>10477.1</v>
      </c>
      <c r="U525" s="78">
        <v>1.2999999999999999E-2</v>
      </c>
      <c r="V525" s="78">
        <v>1.6E-2</v>
      </c>
      <c r="W525" s="78">
        <v>7.9000000000000001E-2</v>
      </c>
      <c r="X525" s="78" t="s">
        <v>189</v>
      </c>
      <c r="Y525" s="78">
        <v>0.108</v>
      </c>
      <c r="Z525" s="75">
        <v>5.4</v>
      </c>
      <c r="AA525" s="75">
        <v>4.9000000000000004</v>
      </c>
      <c r="AB525" s="75">
        <v>23.8</v>
      </c>
      <c r="AC525" s="75" t="s">
        <v>189</v>
      </c>
      <c r="AD525" s="75">
        <v>34.1</v>
      </c>
      <c r="AE525" s="75">
        <v>1.8</v>
      </c>
      <c r="AF525" s="75">
        <v>1.6</v>
      </c>
      <c r="AG525" s="75">
        <v>7.9</v>
      </c>
      <c r="AH525" s="75" t="s">
        <v>189</v>
      </c>
      <c r="AI525" s="75">
        <v>11.3</v>
      </c>
      <c r="AJ525" s="77">
        <v>5.4</v>
      </c>
      <c r="AK525" s="77">
        <v>4.9000000000000004</v>
      </c>
      <c r="AL525" s="77">
        <v>23.8</v>
      </c>
      <c r="AM525" s="77" t="s">
        <v>189</v>
      </c>
      <c r="AN525" s="77">
        <v>34.1</v>
      </c>
      <c r="AO525" s="77">
        <v>1.8</v>
      </c>
      <c r="AP525" s="77">
        <v>1.6</v>
      </c>
      <c r="AQ525" s="77">
        <v>7.9</v>
      </c>
      <c r="AR525" s="77" t="s">
        <v>189</v>
      </c>
      <c r="AS525" s="77">
        <v>11.3</v>
      </c>
      <c r="AT525" s="79">
        <v>13.1</v>
      </c>
      <c r="AU525" s="79">
        <v>12</v>
      </c>
      <c r="AV525" s="79">
        <v>12</v>
      </c>
      <c r="AW525" s="79" t="s">
        <v>189</v>
      </c>
      <c r="AX525" s="74" t="s">
        <v>170</v>
      </c>
    </row>
    <row r="526" spans="1:50" hidden="1" x14ac:dyDescent="0.25">
      <c r="A526" s="72">
        <v>2017</v>
      </c>
      <c r="B526" s="73">
        <v>19981</v>
      </c>
      <c r="C526" s="74" t="s">
        <v>868</v>
      </c>
      <c r="D526" s="74" t="s">
        <v>264</v>
      </c>
      <c r="E526" s="74" t="s">
        <v>288</v>
      </c>
      <c r="F526" s="75">
        <v>5990</v>
      </c>
      <c r="G526" s="75" t="s">
        <v>189</v>
      </c>
      <c r="H526" s="75" t="s">
        <v>189</v>
      </c>
      <c r="I526" s="75" t="s">
        <v>189</v>
      </c>
      <c r="J526" s="75">
        <v>5990</v>
      </c>
      <c r="K526" s="76">
        <v>1</v>
      </c>
      <c r="L526" s="76" t="s">
        <v>189</v>
      </c>
      <c r="M526" s="76" t="s">
        <v>189</v>
      </c>
      <c r="N526" s="76" t="s">
        <v>189</v>
      </c>
      <c r="O526" s="76">
        <v>1</v>
      </c>
      <c r="P526" s="77">
        <v>13219</v>
      </c>
      <c r="Q526" s="77" t="s">
        <v>189</v>
      </c>
      <c r="R526" s="77" t="s">
        <v>189</v>
      </c>
      <c r="S526" s="77" t="s">
        <v>189</v>
      </c>
      <c r="T526" s="77">
        <v>13219</v>
      </c>
      <c r="U526" s="78">
        <v>1</v>
      </c>
      <c r="V526" s="78" t="s">
        <v>189</v>
      </c>
      <c r="W526" s="78" t="s">
        <v>189</v>
      </c>
      <c r="X526" s="78" t="s">
        <v>189</v>
      </c>
      <c r="Y526" s="78">
        <v>1</v>
      </c>
      <c r="Z526" s="75" t="s">
        <v>189</v>
      </c>
      <c r="AA526" s="75" t="s">
        <v>189</v>
      </c>
      <c r="AB526" s="75" t="s">
        <v>189</v>
      </c>
      <c r="AC526" s="75" t="s">
        <v>189</v>
      </c>
      <c r="AD526" s="75" t="s">
        <v>189</v>
      </c>
      <c r="AE526" s="75">
        <v>38</v>
      </c>
      <c r="AF526" s="75" t="s">
        <v>189</v>
      </c>
      <c r="AG526" s="75" t="s">
        <v>189</v>
      </c>
      <c r="AH526" s="75" t="s">
        <v>189</v>
      </c>
      <c r="AI526" s="75">
        <v>38</v>
      </c>
      <c r="AJ526" s="77" t="s">
        <v>189</v>
      </c>
      <c r="AK526" s="77" t="s">
        <v>189</v>
      </c>
      <c r="AL526" s="77" t="s">
        <v>189</v>
      </c>
      <c r="AM526" s="77" t="s">
        <v>189</v>
      </c>
      <c r="AN526" s="77" t="s">
        <v>189</v>
      </c>
      <c r="AO526" s="77">
        <v>38</v>
      </c>
      <c r="AP526" s="77" t="s">
        <v>189</v>
      </c>
      <c r="AQ526" s="77" t="s">
        <v>189</v>
      </c>
      <c r="AR526" s="77" t="s">
        <v>189</v>
      </c>
      <c r="AS526" s="77">
        <v>38</v>
      </c>
      <c r="AT526" s="79">
        <v>2.21</v>
      </c>
      <c r="AU526" s="79" t="s">
        <v>189</v>
      </c>
      <c r="AV526" s="79" t="s">
        <v>189</v>
      </c>
      <c r="AW526" s="79" t="s">
        <v>189</v>
      </c>
      <c r="AX526" s="74" t="s">
        <v>170</v>
      </c>
    </row>
    <row r="527" spans="1:50" hidden="1" x14ac:dyDescent="0.25">
      <c r="A527" s="72">
        <v>2017</v>
      </c>
      <c r="B527" s="73">
        <v>20038</v>
      </c>
      <c r="C527" s="74" t="s">
        <v>869</v>
      </c>
      <c r="D527" s="74" t="s">
        <v>270</v>
      </c>
      <c r="E527" s="74" t="s">
        <v>271</v>
      </c>
      <c r="F527" s="75">
        <v>1294</v>
      </c>
      <c r="G527" s="75">
        <v>1794</v>
      </c>
      <c r="H527" s="75">
        <v>1729</v>
      </c>
      <c r="I527" s="75">
        <v>0</v>
      </c>
      <c r="J527" s="75">
        <v>4817</v>
      </c>
      <c r="K527" s="76">
        <v>0.17</v>
      </c>
      <c r="L527" s="76">
        <v>0.43</v>
      </c>
      <c r="M527" s="76">
        <v>0.11</v>
      </c>
      <c r="N527" s="76">
        <v>0</v>
      </c>
      <c r="O527" s="76">
        <v>0.71</v>
      </c>
      <c r="P527" s="77">
        <v>14575</v>
      </c>
      <c r="Q527" s="77">
        <v>46008</v>
      </c>
      <c r="R527" s="77">
        <v>2808</v>
      </c>
      <c r="S527" s="77">
        <v>0</v>
      </c>
      <c r="T527" s="77">
        <v>63391</v>
      </c>
      <c r="U527" s="78">
        <v>0.17</v>
      </c>
      <c r="V527" s="78">
        <v>0.43</v>
      </c>
      <c r="W527" s="78">
        <v>0.11</v>
      </c>
      <c r="X527" s="78">
        <v>0</v>
      </c>
      <c r="Y527" s="78">
        <v>0.71</v>
      </c>
      <c r="Z527" s="75">
        <v>844</v>
      </c>
      <c r="AA527" s="75">
        <v>386.3</v>
      </c>
      <c r="AB527" s="75">
        <v>153.6</v>
      </c>
      <c r="AC527" s="75">
        <v>0</v>
      </c>
      <c r="AD527" s="75">
        <v>1383.9</v>
      </c>
      <c r="AE527" s="75">
        <v>40</v>
      </c>
      <c r="AF527" s="75">
        <v>18.2</v>
      </c>
      <c r="AG527" s="75">
        <v>7.2</v>
      </c>
      <c r="AH527" s="75">
        <v>0</v>
      </c>
      <c r="AI527" s="75">
        <v>65.400000000000006</v>
      </c>
      <c r="AJ527" s="77">
        <v>844</v>
      </c>
      <c r="AK527" s="77">
        <v>386.3</v>
      </c>
      <c r="AL527" s="77">
        <v>153.6</v>
      </c>
      <c r="AM527" s="77">
        <v>0</v>
      </c>
      <c r="AN527" s="77">
        <v>1383.9</v>
      </c>
      <c r="AO527" s="77">
        <v>40</v>
      </c>
      <c r="AP527" s="77">
        <v>18.2</v>
      </c>
      <c r="AQ527" s="77">
        <v>7.2</v>
      </c>
      <c r="AR527" s="77">
        <v>0</v>
      </c>
      <c r="AS527" s="77">
        <v>65.400000000000006</v>
      </c>
      <c r="AT527" s="79">
        <v>11.3</v>
      </c>
      <c r="AU527" s="79">
        <v>7.95</v>
      </c>
      <c r="AV527" s="79">
        <v>10.26</v>
      </c>
      <c r="AW527" s="79">
        <v>0</v>
      </c>
      <c r="AX527" s="74" t="s">
        <v>170</v>
      </c>
    </row>
    <row r="528" spans="1:50" hidden="1" x14ac:dyDescent="0.25">
      <c r="A528" s="72">
        <v>2017</v>
      </c>
      <c r="B528" s="73">
        <v>20136</v>
      </c>
      <c r="C528" s="74" t="s">
        <v>870</v>
      </c>
      <c r="D528" s="74" t="s">
        <v>191</v>
      </c>
      <c r="E528" s="74" t="s">
        <v>192</v>
      </c>
      <c r="F528" s="75">
        <v>238.7</v>
      </c>
      <c r="G528" s="75">
        <v>295.2</v>
      </c>
      <c r="H528" s="75" t="s">
        <v>189</v>
      </c>
      <c r="I528" s="75" t="s">
        <v>189</v>
      </c>
      <c r="J528" s="75">
        <v>533.9</v>
      </c>
      <c r="K528" s="76">
        <v>2.4E-2</v>
      </c>
      <c r="L528" s="76">
        <v>0.05</v>
      </c>
      <c r="M528" s="76" t="s">
        <v>189</v>
      </c>
      <c r="N528" s="76" t="s">
        <v>189</v>
      </c>
      <c r="O528" s="76">
        <v>7.3999999999999996E-2</v>
      </c>
      <c r="P528" s="77">
        <v>1766.4</v>
      </c>
      <c r="Q528" s="77">
        <v>4221.6000000000004</v>
      </c>
      <c r="R528" s="77" t="s">
        <v>189</v>
      </c>
      <c r="S528" s="77" t="s">
        <v>189</v>
      </c>
      <c r="T528" s="77">
        <v>5988</v>
      </c>
      <c r="U528" s="78">
        <v>2.4E-2</v>
      </c>
      <c r="V528" s="78">
        <v>0.05</v>
      </c>
      <c r="W528" s="78" t="s">
        <v>189</v>
      </c>
      <c r="X528" s="78" t="s">
        <v>189</v>
      </c>
      <c r="Y528" s="78">
        <v>7.3999999999999996E-2</v>
      </c>
      <c r="Z528" s="75">
        <v>37</v>
      </c>
      <c r="AA528" s="75">
        <v>20</v>
      </c>
      <c r="AB528" s="75" t="s">
        <v>189</v>
      </c>
      <c r="AC528" s="75" t="s">
        <v>189</v>
      </c>
      <c r="AD528" s="75">
        <v>57</v>
      </c>
      <c r="AE528" s="75">
        <v>39</v>
      </c>
      <c r="AF528" s="75">
        <v>20</v>
      </c>
      <c r="AG528" s="75" t="s">
        <v>189</v>
      </c>
      <c r="AH528" s="75" t="s">
        <v>189</v>
      </c>
      <c r="AI528" s="75">
        <v>59</v>
      </c>
      <c r="AJ528" s="77">
        <v>37</v>
      </c>
      <c r="AK528" s="77">
        <v>20</v>
      </c>
      <c r="AL528" s="77" t="s">
        <v>189</v>
      </c>
      <c r="AM528" s="77" t="s">
        <v>189</v>
      </c>
      <c r="AN528" s="77">
        <v>57</v>
      </c>
      <c r="AO528" s="77">
        <v>39</v>
      </c>
      <c r="AP528" s="77">
        <v>20</v>
      </c>
      <c r="AQ528" s="77" t="s">
        <v>189</v>
      </c>
      <c r="AR528" s="77" t="s">
        <v>189</v>
      </c>
      <c r="AS528" s="77">
        <v>59</v>
      </c>
      <c r="AT528" s="79">
        <v>7.4</v>
      </c>
      <c r="AU528" s="79">
        <v>14.3</v>
      </c>
      <c r="AV528" s="79" t="s">
        <v>189</v>
      </c>
      <c r="AW528" s="79" t="s">
        <v>189</v>
      </c>
      <c r="AX528" s="74" t="s">
        <v>871</v>
      </c>
    </row>
    <row r="529" spans="1:50" hidden="1" x14ac:dyDescent="0.25">
      <c r="A529" s="72">
        <v>2017</v>
      </c>
      <c r="B529" s="73">
        <v>20169</v>
      </c>
      <c r="C529" s="74" t="s">
        <v>872</v>
      </c>
      <c r="D529" s="74" t="s">
        <v>327</v>
      </c>
      <c r="E529" s="74" t="s">
        <v>311</v>
      </c>
      <c r="F529" s="75">
        <v>5202</v>
      </c>
      <c r="G529" s="75">
        <v>35628</v>
      </c>
      <c r="H529" s="75">
        <v>908</v>
      </c>
      <c r="I529" s="75">
        <v>0</v>
      </c>
      <c r="J529" s="75">
        <v>41738</v>
      </c>
      <c r="K529" s="76">
        <v>0.9</v>
      </c>
      <c r="L529" s="76">
        <v>6.3</v>
      </c>
      <c r="M529" s="76">
        <v>0.2</v>
      </c>
      <c r="N529" s="76">
        <v>0</v>
      </c>
      <c r="O529" s="76">
        <v>7.4</v>
      </c>
      <c r="P529" s="77">
        <v>89402</v>
      </c>
      <c r="Q529" s="77">
        <v>444490</v>
      </c>
      <c r="R529" s="77">
        <v>14535</v>
      </c>
      <c r="S529" s="77">
        <v>0</v>
      </c>
      <c r="T529" s="77">
        <v>548427</v>
      </c>
      <c r="U529" s="78">
        <v>0.9</v>
      </c>
      <c r="V529" s="78">
        <v>6.3</v>
      </c>
      <c r="W529" s="78">
        <v>0.2</v>
      </c>
      <c r="X529" s="78">
        <v>0</v>
      </c>
      <c r="Y529" s="78">
        <v>7.4</v>
      </c>
      <c r="Z529" s="75">
        <v>1481</v>
      </c>
      <c r="AA529" s="75">
        <v>6548</v>
      </c>
      <c r="AB529" s="75">
        <v>182</v>
      </c>
      <c r="AC529" s="75">
        <v>0</v>
      </c>
      <c r="AD529" s="75">
        <v>8211</v>
      </c>
      <c r="AE529" s="75">
        <v>1261</v>
      </c>
      <c r="AF529" s="75">
        <v>1464</v>
      </c>
      <c r="AG529" s="75">
        <v>41</v>
      </c>
      <c r="AH529" s="75">
        <v>0</v>
      </c>
      <c r="AI529" s="75">
        <v>2766</v>
      </c>
      <c r="AJ529" s="77">
        <v>1481</v>
      </c>
      <c r="AK529" s="77">
        <v>6548</v>
      </c>
      <c r="AL529" s="77">
        <v>182</v>
      </c>
      <c r="AM529" s="77">
        <v>0</v>
      </c>
      <c r="AN529" s="77">
        <v>8211</v>
      </c>
      <c r="AO529" s="77">
        <v>1261</v>
      </c>
      <c r="AP529" s="77">
        <v>1464</v>
      </c>
      <c r="AQ529" s="77">
        <v>41</v>
      </c>
      <c r="AR529" s="77">
        <v>0</v>
      </c>
      <c r="AS529" s="77">
        <v>2766</v>
      </c>
      <c r="AT529" s="79">
        <v>22.5</v>
      </c>
      <c r="AU529" s="79">
        <v>12.48</v>
      </c>
      <c r="AV529" s="79">
        <v>0.41</v>
      </c>
      <c r="AW529" s="79">
        <v>13.14</v>
      </c>
      <c r="AX529" s="74" t="s">
        <v>170</v>
      </c>
    </row>
    <row r="530" spans="1:50" hidden="1" x14ac:dyDescent="0.25">
      <c r="A530" s="72">
        <v>2017</v>
      </c>
      <c r="B530" s="73">
        <v>20169</v>
      </c>
      <c r="C530" s="74" t="s">
        <v>872</v>
      </c>
      <c r="D530" s="74" t="s">
        <v>253</v>
      </c>
      <c r="E530" s="74" t="s">
        <v>311</v>
      </c>
      <c r="F530" s="75">
        <v>32019</v>
      </c>
      <c r="G530" s="75">
        <v>39466</v>
      </c>
      <c r="H530" s="75">
        <v>2464</v>
      </c>
      <c r="I530" s="75">
        <v>0</v>
      </c>
      <c r="J530" s="75">
        <v>73949</v>
      </c>
      <c r="K530" s="76">
        <v>5.6</v>
      </c>
      <c r="L530" s="76">
        <v>6.9</v>
      </c>
      <c r="M530" s="76">
        <v>0.4</v>
      </c>
      <c r="N530" s="76">
        <v>0</v>
      </c>
      <c r="O530" s="76">
        <v>12.9</v>
      </c>
      <c r="P530" s="77">
        <v>430963</v>
      </c>
      <c r="Q530" s="77">
        <v>499585</v>
      </c>
      <c r="R530" s="77">
        <v>38973</v>
      </c>
      <c r="S530" s="77">
        <v>0</v>
      </c>
      <c r="T530" s="77">
        <v>969521</v>
      </c>
      <c r="U530" s="78">
        <v>5.6</v>
      </c>
      <c r="V530" s="78">
        <v>6.9</v>
      </c>
      <c r="W530" s="78">
        <v>0.4</v>
      </c>
      <c r="X530" s="78">
        <v>0</v>
      </c>
      <c r="Y530" s="78">
        <v>12.9</v>
      </c>
      <c r="Z530" s="75">
        <v>6216</v>
      </c>
      <c r="AA530" s="75">
        <v>9150</v>
      </c>
      <c r="AB530" s="75">
        <v>270</v>
      </c>
      <c r="AC530" s="75">
        <v>0</v>
      </c>
      <c r="AD530" s="75">
        <v>15636</v>
      </c>
      <c r="AE530" s="75">
        <v>4306</v>
      </c>
      <c r="AF530" s="75">
        <v>1803</v>
      </c>
      <c r="AG530" s="75">
        <v>53</v>
      </c>
      <c r="AH530" s="75">
        <v>0</v>
      </c>
      <c r="AI530" s="75">
        <v>6162</v>
      </c>
      <c r="AJ530" s="77">
        <v>6216</v>
      </c>
      <c r="AK530" s="77">
        <v>9150</v>
      </c>
      <c r="AL530" s="77">
        <v>270</v>
      </c>
      <c r="AM530" s="77">
        <v>0</v>
      </c>
      <c r="AN530" s="77">
        <v>15636</v>
      </c>
      <c r="AO530" s="77">
        <v>4306</v>
      </c>
      <c r="AP530" s="77">
        <v>1803</v>
      </c>
      <c r="AQ530" s="77">
        <v>53</v>
      </c>
      <c r="AR530" s="77">
        <v>0</v>
      </c>
      <c r="AS530" s="77">
        <v>6162</v>
      </c>
      <c r="AT530" s="79">
        <v>14.46</v>
      </c>
      <c r="AU530" s="79">
        <v>13.33</v>
      </c>
      <c r="AV530" s="79">
        <v>15.82</v>
      </c>
      <c r="AW530" s="79">
        <v>0</v>
      </c>
      <c r="AX530" s="74" t="s">
        <v>170</v>
      </c>
    </row>
    <row r="531" spans="1:50" hidden="1" x14ac:dyDescent="0.25">
      <c r="A531" s="72">
        <v>2017</v>
      </c>
      <c r="B531" s="73">
        <v>20187</v>
      </c>
      <c r="C531" s="74" t="s">
        <v>873</v>
      </c>
      <c r="D531" s="74" t="s">
        <v>255</v>
      </c>
      <c r="E531" s="74" t="s">
        <v>204</v>
      </c>
      <c r="F531" s="75">
        <v>320.60000000000002</v>
      </c>
      <c r="G531" s="75">
        <v>1459.8</v>
      </c>
      <c r="H531" s="75">
        <v>1147</v>
      </c>
      <c r="I531" s="75">
        <v>0</v>
      </c>
      <c r="J531" s="75">
        <v>2927.4</v>
      </c>
      <c r="K531" s="76">
        <v>7.8E-2</v>
      </c>
      <c r="L531" s="76">
        <v>0.315</v>
      </c>
      <c r="M531" s="76">
        <v>0.248</v>
      </c>
      <c r="N531" s="76">
        <v>0</v>
      </c>
      <c r="O531" s="76">
        <v>0.64100000000000001</v>
      </c>
      <c r="P531" s="77">
        <v>4738.8999999999996</v>
      </c>
      <c r="Q531" s="77">
        <v>17915.099999999999</v>
      </c>
      <c r="R531" s="77">
        <v>14076.2</v>
      </c>
      <c r="S531" s="77">
        <v>0</v>
      </c>
      <c r="T531" s="77">
        <v>36730.199999999997</v>
      </c>
      <c r="U531" s="78">
        <v>7.8E-2</v>
      </c>
      <c r="V531" s="78">
        <v>0.315</v>
      </c>
      <c r="W531" s="78">
        <v>0.248</v>
      </c>
      <c r="X531" s="78">
        <v>0</v>
      </c>
      <c r="Y531" s="78">
        <v>0.64100000000000001</v>
      </c>
      <c r="Z531" s="75">
        <v>41.6</v>
      </c>
      <c r="AA531" s="75">
        <v>87.8</v>
      </c>
      <c r="AB531" s="75">
        <v>69</v>
      </c>
      <c r="AC531" s="75">
        <v>0</v>
      </c>
      <c r="AD531" s="75">
        <v>198.4</v>
      </c>
      <c r="AE531" s="75">
        <v>13.7</v>
      </c>
      <c r="AF531" s="75">
        <v>29</v>
      </c>
      <c r="AG531" s="75">
        <v>22.8</v>
      </c>
      <c r="AH531" s="75">
        <v>0</v>
      </c>
      <c r="AI531" s="75">
        <v>65.5</v>
      </c>
      <c r="AJ531" s="77">
        <v>41.6</v>
      </c>
      <c r="AK531" s="77">
        <v>87.8</v>
      </c>
      <c r="AL531" s="77">
        <v>69</v>
      </c>
      <c r="AM531" s="77">
        <v>0</v>
      </c>
      <c r="AN531" s="77">
        <v>198.4</v>
      </c>
      <c r="AO531" s="77">
        <v>13.7</v>
      </c>
      <c r="AP531" s="77">
        <v>29</v>
      </c>
      <c r="AQ531" s="77">
        <v>22.8</v>
      </c>
      <c r="AR531" s="77">
        <v>0</v>
      </c>
      <c r="AS531" s="77">
        <v>65.5</v>
      </c>
      <c r="AT531" s="79">
        <v>14.8</v>
      </c>
      <c r="AU531" s="79">
        <v>12.3</v>
      </c>
      <c r="AV531" s="79">
        <v>12.3</v>
      </c>
      <c r="AW531" s="79">
        <v>0</v>
      </c>
      <c r="AX531" s="74" t="s">
        <v>170</v>
      </c>
    </row>
    <row r="532" spans="1:50" hidden="1" x14ac:dyDescent="0.25">
      <c r="A532" s="72">
        <v>2017</v>
      </c>
      <c r="B532" s="73">
        <v>20214</v>
      </c>
      <c r="C532" s="74" t="s">
        <v>874</v>
      </c>
      <c r="D532" s="74" t="s">
        <v>203</v>
      </c>
      <c r="E532" s="74" t="s">
        <v>192</v>
      </c>
      <c r="F532" s="75">
        <v>126</v>
      </c>
      <c r="G532" s="75">
        <v>683</v>
      </c>
      <c r="H532" s="75" t="s">
        <v>189</v>
      </c>
      <c r="I532" s="75" t="s">
        <v>189</v>
      </c>
      <c r="J532" s="75">
        <v>809</v>
      </c>
      <c r="K532" s="76">
        <v>9.4E-2</v>
      </c>
      <c r="L532" s="76">
        <v>0.22800000000000001</v>
      </c>
      <c r="M532" s="76" t="s">
        <v>189</v>
      </c>
      <c r="N532" s="76" t="s">
        <v>189</v>
      </c>
      <c r="O532" s="76">
        <v>0.32200000000000001</v>
      </c>
      <c r="P532" s="77">
        <v>1885</v>
      </c>
      <c r="Q532" s="77">
        <v>10238</v>
      </c>
      <c r="R532" s="77" t="s">
        <v>189</v>
      </c>
      <c r="S532" s="77" t="s">
        <v>189</v>
      </c>
      <c r="T532" s="77">
        <v>12123</v>
      </c>
      <c r="U532" s="78">
        <v>9.4E-2</v>
      </c>
      <c r="V532" s="78">
        <v>0.22800000000000001</v>
      </c>
      <c r="W532" s="78" t="s">
        <v>189</v>
      </c>
      <c r="X532" s="78" t="s">
        <v>189</v>
      </c>
      <c r="Y532" s="78">
        <v>0.32200000000000001</v>
      </c>
      <c r="Z532" s="75">
        <v>20</v>
      </c>
      <c r="AA532" s="75">
        <v>70</v>
      </c>
      <c r="AB532" s="75" t="s">
        <v>189</v>
      </c>
      <c r="AC532" s="75" t="s">
        <v>189</v>
      </c>
      <c r="AD532" s="75">
        <v>90</v>
      </c>
      <c r="AE532" s="75">
        <v>62</v>
      </c>
      <c r="AF532" s="75">
        <v>62</v>
      </c>
      <c r="AG532" s="75" t="s">
        <v>189</v>
      </c>
      <c r="AH532" s="75" t="s">
        <v>189</v>
      </c>
      <c r="AI532" s="75">
        <v>124</v>
      </c>
      <c r="AJ532" s="77">
        <v>20</v>
      </c>
      <c r="AK532" s="77">
        <v>70</v>
      </c>
      <c r="AL532" s="77" t="s">
        <v>189</v>
      </c>
      <c r="AM532" s="77" t="s">
        <v>189</v>
      </c>
      <c r="AN532" s="77">
        <v>90</v>
      </c>
      <c r="AO532" s="77">
        <v>62</v>
      </c>
      <c r="AP532" s="77">
        <v>62</v>
      </c>
      <c r="AQ532" s="77" t="s">
        <v>189</v>
      </c>
      <c r="AR532" s="77" t="s">
        <v>189</v>
      </c>
      <c r="AS532" s="77">
        <v>124</v>
      </c>
      <c r="AT532" s="79">
        <v>15</v>
      </c>
      <c r="AU532" s="79">
        <v>15</v>
      </c>
      <c r="AV532" s="79" t="s">
        <v>189</v>
      </c>
      <c r="AW532" s="79" t="s">
        <v>189</v>
      </c>
      <c r="AX532" s="74" t="s">
        <v>170</v>
      </c>
    </row>
    <row r="533" spans="1:50" hidden="1" x14ac:dyDescent="0.25">
      <c r="A533" s="72">
        <v>2017</v>
      </c>
      <c r="B533" s="73">
        <v>20259</v>
      </c>
      <c r="C533" s="74" t="s">
        <v>875</v>
      </c>
      <c r="D533" s="74" t="s">
        <v>203</v>
      </c>
      <c r="E533" s="74" t="s">
        <v>192</v>
      </c>
      <c r="F533" s="75">
        <v>106.83</v>
      </c>
      <c r="G533" s="75">
        <v>413.88</v>
      </c>
      <c r="H533" s="75" t="s">
        <v>189</v>
      </c>
      <c r="I533" s="75" t="s">
        <v>189</v>
      </c>
      <c r="J533" s="75">
        <v>520.71</v>
      </c>
      <c r="K533" s="76">
        <v>0.1</v>
      </c>
      <c r="L533" s="76">
        <v>0.08</v>
      </c>
      <c r="M533" s="76" t="s">
        <v>189</v>
      </c>
      <c r="N533" s="76" t="s">
        <v>189</v>
      </c>
      <c r="O533" s="76">
        <v>0.18</v>
      </c>
      <c r="P533" s="77">
        <v>2007</v>
      </c>
      <c r="Q533" s="77">
        <v>8277.5400000000009</v>
      </c>
      <c r="R533" s="77" t="s">
        <v>189</v>
      </c>
      <c r="S533" s="77" t="s">
        <v>189</v>
      </c>
      <c r="T533" s="77">
        <v>10284.540000000001</v>
      </c>
      <c r="U533" s="78">
        <v>0.1</v>
      </c>
      <c r="V533" s="78">
        <v>0.08</v>
      </c>
      <c r="W533" s="78" t="s">
        <v>189</v>
      </c>
      <c r="X533" s="78" t="s">
        <v>189</v>
      </c>
      <c r="Y533" s="78">
        <v>0.18</v>
      </c>
      <c r="Z533" s="75">
        <v>23</v>
      </c>
      <c r="AA533" s="75">
        <v>19.34</v>
      </c>
      <c r="AB533" s="75" t="s">
        <v>189</v>
      </c>
      <c r="AC533" s="75" t="s">
        <v>189</v>
      </c>
      <c r="AD533" s="75">
        <v>42.34</v>
      </c>
      <c r="AE533" s="75">
        <v>2.2999999999999998</v>
      </c>
      <c r="AF533" s="75">
        <v>8.91</v>
      </c>
      <c r="AG533" s="75" t="s">
        <v>189</v>
      </c>
      <c r="AH533" s="75" t="s">
        <v>189</v>
      </c>
      <c r="AI533" s="75">
        <v>11.21</v>
      </c>
      <c r="AJ533" s="77">
        <v>23</v>
      </c>
      <c r="AK533" s="77">
        <v>19.34</v>
      </c>
      <c r="AL533" s="77" t="s">
        <v>189</v>
      </c>
      <c r="AM533" s="77" t="s">
        <v>189</v>
      </c>
      <c r="AN533" s="77">
        <v>42.34</v>
      </c>
      <c r="AO533" s="77">
        <v>2.2999999999999998</v>
      </c>
      <c r="AP533" s="77">
        <v>8.91</v>
      </c>
      <c r="AQ533" s="77" t="s">
        <v>189</v>
      </c>
      <c r="AR533" s="77" t="s">
        <v>189</v>
      </c>
      <c r="AS533" s="77">
        <v>11.21</v>
      </c>
      <c r="AT533" s="79">
        <v>18.79</v>
      </c>
      <c r="AU533" s="79">
        <v>20</v>
      </c>
      <c r="AV533" s="79" t="s">
        <v>189</v>
      </c>
      <c r="AW533" s="79" t="s">
        <v>189</v>
      </c>
      <c r="AX533" s="74" t="s">
        <v>170</v>
      </c>
    </row>
    <row r="534" spans="1:50" hidden="1" x14ac:dyDescent="0.25">
      <c r="A534" s="72">
        <v>2017</v>
      </c>
      <c r="B534" s="73">
        <v>20387</v>
      </c>
      <c r="C534" s="74" t="s">
        <v>876</v>
      </c>
      <c r="D534" s="74" t="s">
        <v>381</v>
      </c>
      <c r="E534" s="74" t="s">
        <v>213</v>
      </c>
      <c r="F534" s="75">
        <v>99660.733999999997</v>
      </c>
      <c r="G534" s="75">
        <v>59078.45</v>
      </c>
      <c r="H534" s="75">
        <v>12210.249</v>
      </c>
      <c r="I534" s="75">
        <v>0</v>
      </c>
      <c r="J534" s="75">
        <v>170949.43299999999</v>
      </c>
      <c r="K534" s="76">
        <v>12.052</v>
      </c>
      <c r="L534" s="76">
        <v>6.2</v>
      </c>
      <c r="M534" s="76">
        <v>1.7150000000000001</v>
      </c>
      <c r="N534" s="76">
        <v>0</v>
      </c>
      <c r="O534" s="76">
        <v>19.966999999999999</v>
      </c>
      <c r="P534" s="77">
        <v>516238.15600000002</v>
      </c>
      <c r="Q534" s="77">
        <v>857394.35600000003</v>
      </c>
      <c r="R534" s="77">
        <v>162638.21599999999</v>
      </c>
      <c r="S534" s="77">
        <v>0</v>
      </c>
      <c r="T534" s="77">
        <v>1536270.7279999999</v>
      </c>
      <c r="U534" s="78">
        <v>12.052</v>
      </c>
      <c r="V534" s="78">
        <v>6.2</v>
      </c>
      <c r="W534" s="78">
        <v>1.7150000000000001</v>
      </c>
      <c r="X534" s="78">
        <v>0</v>
      </c>
      <c r="Y534" s="78">
        <v>19.966999999999999</v>
      </c>
      <c r="Z534" s="75">
        <v>4174.9440000000004</v>
      </c>
      <c r="AA534" s="75">
        <v>1907.1489999999999</v>
      </c>
      <c r="AB534" s="75">
        <v>1268.8699999999999</v>
      </c>
      <c r="AC534" s="75">
        <v>0</v>
      </c>
      <c r="AD534" s="75">
        <v>7350.9629999999997</v>
      </c>
      <c r="AE534" s="75">
        <v>8357.2240000000002</v>
      </c>
      <c r="AF534" s="75">
        <v>1573.133</v>
      </c>
      <c r="AG534" s="75">
        <v>1034.4960000000001</v>
      </c>
      <c r="AH534" s="75">
        <v>0</v>
      </c>
      <c r="AI534" s="75">
        <v>10964.852999999999</v>
      </c>
      <c r="AJ534" s="77">
        <v>4174.9440000000004</v>
      </c>
      <c r="AK534" s="77">
        <v>1907.1489999999999</v>
      </c>
      <c r="AL534" s="77">
        <v>1268.8699999999999</v>
      </c>
      <c r="AM534" s="77">
        <v>0</v>
      </c>
      <c r="AN534" s="77">
        <v>7350.9629999999997</v>
      </c>
      <c r="AO534" s="77">
        <v>8357.2240000000002</v>
      </c>
      <c r="AP534" s="77">
        <v>1573.133</v>
      </c>
      <c r="AQ534" s="77">
        <v>1034.4960000000001</v>
      </c>
      <c r="AR534" s="77">
        <v>0</v>
      </c>
      <c r="AS534" s="77">
        <v>10964.852999999999</v>
      </c>
      <c r="AT534" s="79">
        <v>5.18</v>
      </c>
      <c r="AU534" s="79">
        <v>14.513</v>
      </c>
      <c r="AV534" s="79">
        <v>13.32</v>
      </c>
      <c r="AW534" s="79">
        <v>0</v>
      </c>
      <c r="AX534" s="74" t="s">
        <v>584</v>
      </c>
    </row>
    <row r="535" spans="1:50" ht="26.25" hidden="1" x14ac:dyDescent="0.25">
      <c r="A535" s="72">
        <v>2017</v>
      </c>
      <c r="B535" s="73">
        <v>20401</v>
      </c>
      <c r="C535" s="74" t="s">
        <v>877</v>
      </c>
      <c r="D535" s="74" t="s">
        <v>255</v>
      </c>
      <c r="E535" s="74" t="s">
        <v>204</v>
      </c>
      <c r="F535" s="75">
        <v>45.4</v>
      </c>
      <c r="G535" s="75">
        <v>112</v>
      </c>
      <c r="H535" s="75" t="s">
        <v>189</v>
      </c>
      <c r="I535" s="75" t="s">
        <v>189</v>
      </c>
      <c r="J535" s="75">
        <v>157.4</v>
      </c>
      <c r="K535" s="76" t="s">
        <v>189</v>
      </c>
      <c r="L535" s="76" t="s">
        <v>189</v>
      </c>
      <c r="M535" s="76" t="s">
        <v>189</v>
      </c>
      <c r="N535" s="76" t="s">
        <v>189</v>
      </c>
      <c r="O535" s="76" t="s">
        <v>189</v>
      </c>
      <c r="P535" s="77">
        <v>454</v>
      </c>
      <c r="Q535" s="77">
        <v>1116</v>
      </c>
      <c r="R535" s="77" t="s">
        <v>189</v>
      </c>
      <c r="S535" s="77" t="s">
        <v>189</v>
      </c>
      <c r="T535" s="77">
        <v>1570</v>
      </c>
      <c r="U535" s="78" t="s">
        <v>189</v>
      </c>
      <c r="V535" s="78" t="s">
        <v>189</v>
      </c>
      <c r="W535" s="78" t="s">
        <v>189</v>
      </c>
      <c r="X535" s="78" t="s">
        <v>189</v>
      </c>
      <c r="Y535" s="78" t="s">
        <v>189</v>
      </c>
      <c r="Z535" s="75">
        <v>129</v>
      </c>
      <c r="AA535" s="75">
        <v>8</v>
      </c>
      <c r="AB535" s="75" t="s">
        <v>189</v>
      </c>
      <c r="AC535" s="75" t="s">
        <v>189</v>
      </c>
      <c r="AD535" s="75">
        <v>137</v>
      </c>
      <c r="AE535" s="75" t="s">
        <v>189</v>
      </c>
      <c r="AF535" s="75" t="s">
        <v>189</v>
      </c>
      <c r="AG535" s="75" t="s">
        <v>189</v>
      </c>
      <c r="AH535" s="75" t="s">
        <v>189</v>
      </c>
      <c r="AI535" s="75" t="s">
        <v>189</v>
      </c>
      <c r="AJ535" s="77">
        <v>129</v>
      </c>
      <c r="AK535" s="77">
        <v>8</v>
      </c>
      <c r="AL535" s="77" t="s">
        <v>189</v>
      </c>
      <c r="AM535" s="77" t="s">
        <v>189</v>
      </c>
      <c r="AN535" s="77">
        <v>137</v>
      </c>
      <c r="AO535" s="77" t="s">
        <v>189</v>
      </c>
      <c r="AP535" s="77" t="s">
        <v>189</v>
      </c>
      <c r="AQ535" s="77" t="s">
        <v>189</v>
      </c>
      <c r="AR535" s="77" t="s">
        <v>189</v>
      </c>
      <c r="AS535" s="77" t="s">
        <v>189</v>
      </c>
      <c r="AT535" s="79">
        <v>23</v>
      </c>
      <c r="AU535" s="79">
        <v>14</v>
      </c>
      <c r="AV535" s="79" t="s">
        <v>189</v>
      </c>
      <c r="AW535" s="79" t="s">
        <v>189</v>
      </c>
      <c r="AX535" s="74" t="s">
        <v>878</v>
      </c>
    </row>
    <row r="536" spans="1:50" hidden="1" x14ac:dyDescent="0.25">
      <c r="A536" s="72">
        <v>2017</v>
      </c>
      <c r="B536" s="73">
        <v>20404</v>
      </c>
      <c r="C536" s="74" t="s">
        <v>879</v>
      </c>
      <c r="D536" s="74" t="s">
        <v>230</v>
      </c>
      <c r="E536" s="74" t="s">
        <v>231</v>
      </c>
      <c r="F536" s="75">
        <v>4063</v>
      </c>
      <c r="G536" s="75">
        <v>7978</v>
      </c>
      <c r="H536" s="75">
        <v>0</v>
      </c>
      <c r="I536" s="75">
        <v>0</v>
      </c>
      <c r="J536" s="75">
        <v>12041</v>
      </c>
      <c r="K536" s="76">
        <v>2.2999999999999998</v>
      </c>
      <c r="L536" s="76">
        <v>4.5</v>
      </c>
      <c r="M536" s="76">
        <v>0</v>
      </c>
      <c r="N536" s="76">
        <v>0</v>
      </c>
      <c r="O536" s="76">
        <v>6.8</v>
      </c>
      <c r="P536" s="77">
        <v>73966</v>
      </c>
      <c r="Q536" s="77">
        <v>122561</v>
      </c>
      <c r="R536" s="77">
        <v>0</v>
      </c>
      <c r="S536" s="77">
        <v>0</v>
      </c>
      <c r="T536" s="77">
        <v>196527</v>
      </c>
      <c r="U536" s="78">
        <v>2.2999999999999998</v>
      </c>
      <c r="V536" s="78">
        <v>4.5</v>
      </c>
      <c r="W536" s="78">
        <v>0</v>
      </c>
      <c r="X536" s="78">
        <v>0</v>
      </c>
      <c r="Y536" s="78">
        <v>6.8</v>
      </c>
      <c r="Z536" s="75">
        <v>1243</v>
      </c>
      <c r="AA536" s="75">
        <v>1342</v>
      </c>
      <c r="AB536" s="75">
        <v>0</v>
      </c>
      <c r="AC536" s="75">
        <v>0</v>
      </c>
      <c r="AD536" s="75">
        <v>2585</v>
      </c>
      <c r="AE536" s="75">
        <v>186</v>
      </c>
      <c r="AF536" s="75">
        <v>193</v>
      </c>
      <c r="AG536" s="75">
        <v>0</v>
      </c>
      <c r="AH536" s="75">
        <v>0</v>
      </c>
      <c r="AI536" s="75">
        <v>379</v>
      </c>
      <c r="AJ536" s="77">
        <v>1243</v>
      </c>
      <c r="AK536" s="77">
        <v>1342</v>
      </c>
      <c r="AL536" s="77">
        <v>0</v>
      </c>
      <c r="AM536" s="77">
        <v>0</v>
      </c>
      <c r="AN536" s="77">
        <v>2585</v>
      </c>
      <c r="AO536" s="77">
        <v>186</v>
      </c>
      <c r="AP536" s="77">
        <v>193</v>
      </c>
      <c r="AQ536" s="77">
        <v>0</v>
      </c>
      <c r="AR536" s="77">
        <v>0</v>
      </c>
      <c r="AS536" s="77">
        <v>379</v>
      </c>
      <c r="AT536" s="79">
        <v>18.2</v>
      </c>
      <c r="AU536" s="79">
        <v>15.4</v>
      </c>
      <c r="AV536" s="79">
        <v>0</v>
      </c>
      <c r="AW536" s="79">
        <v>0</v>
      </c>
      <c r="AX536" s="74" t="s">
        <v>170</v>
      </c>
    </row>
    <row r="537" spans="1:50" hidden="1" x14ac:dyDescent="0.25">
      <c r="A537" s="72">
        <v>2017</v>
      </c>
      <c r="B537" s="73">
        <v>20455</v>
      </c>
      <c r="C537" s="74" t="s">
        <v>880</v>
      </c>
      <c r="D537" s="74" t="s">
        <v>316</v>
      </c>
      <c r="E537" s="74" t="s">
        <v>271</v>
      </c>
      <c r="F537" s="75">
        <v>77680</v>
      </c>
      <c r="G537" s="75">
        <v>80519</v>
      </c>
      <c r="H537" s="75" t="s">
        <v>189</v>
      </c>
      <c r="I537" s="75" t="s">
        <v>189</v>
      </c>
      <c r="J537" s="75">
        <v>158199</v>
      </c>
      <c r="K537" s="76">
        <v>11</v>
      </c>
      <c r="L537" s="76">
        <v>10.9</v>
      </c>
      <c r="M537" s="76" t="s">
        <v>189</v>
      </c>
      <c r="N537" s="76" t="s">
        <v>189</v>
      </c>
      <c r="O537" s="76">
        <v>21.9</v>
      </c>
      <c r="P537" s="77">
        <v>408735</v>
      </c>
      <c r="Q537" s="77">
        <v>1425891</v>
      </c>
      <c r="R537" s="77" t="s">
        <v>189</v>
      </c>
      <c r="S537" s="77" t="s">
        <v>189</v>
      </c>
      <c r="T537" s="77">
        <v>1834626</v>
      </c>
      <c r="U537" s="78">
        <v>11</v>
      </c>
      <c r="V537" s="78">
        <v>10.9</v>
      </c>
      <c r="W537" s="78" t="s">
        <v>189</v>
      </c>
      <c r="X537" s="78" t="s">
        <v>189</v>
      </c>
      <c r="Y537" s="78">
        <v>21.9</v>
      </c>
      <c r="Z537" s="75">
        <v>17429.967000000001</v>
      </c>
      <c r="AA537" s="75">
        <v>20454.567999999999</v>
      </c>
      <c r="AB537" s="75" t="s">
        <v>189</v>
      </c>
      <c r="AC537" s="75" t="s">
        <v>189</v>
      </c>
      <c r="AD537" s="75">
        <v>37884.535000000003</v>
      </c>
      <c r="AE537" s="75">
        <v>7461.2420000000002</v>
      </c>
      <c r="AF537" s="75">
        <v>3921.9270000000001</v>
      </c>
      <c r="AG537" s="75" t="s">
        <v>189</v>
      </c>
      <c r="AH537" s="75" t="s">
        <v>189</v>
      </c>
      <c r="AI537" s="75">
        <v>11383.169</v>
      </c>
      <c r="AJ537" s="77">
        <v>17429.967000000001</v>
      </c>
      <c r="AK537" s="77">
        <v>20454.567999999999</v>
      </c>
      <c r="AL537" s="77" t="s">
        <v>189</v>
      </c>
      <c r="AM537" s="77" t="s">
        <v>189</v>
      </c>
      <c r="AN537" s="77">
        <v>37884.535000000003</v>
      </c>
      <c r="AO537" s="77">
        <v>7461.2420000000002</v>
      </c>
      <c r="AP537" s="77">
        <v>3921.9270000000001</v>
      </c>
      <c r="AQ537" s="77" t="s">
        <v>189</v>
      </c>
      <c r="AR537" s="77" t="s">
        <v>189</v>
      </c>
      <c r="AS537" s="77">
        <v>11383.169</v>
      </c>
      <c r="AT537" s="79">
        <v>5.2619999999999996</v>
      </c>
      <c r="AU537" s="79">
        <v>17.709</v>
      </c>
      <c r="AV537" s="79" t="s">
        <v>189</v>
      </c>
      <c r="AW537" s="79" t="s">
        <v>189</v>
      </c>
      <c r="AX537" s="74" t="s">
        <v>881</v>
      </c>
    </row>
    <row r="538" spans="1:50" hidden="1" x14ac:dyDescent="0.25">
      <c r="A538" s="72">
        <v>2017</v>
      </c>
      <c r="B538" s="73">
        <v>20477</v>
      </c>
      <c r="C538" s="74" t="s">
        <v>882</v>
      </c>
      <c r="D538" s="74" t="s">
        <v>321</v>
      </c>
      <c r="E538" s="74" t="s">
        <v>213</v>
      </c>
      <c r="F538" s="75" t="s">
        <v>189</v>
      </c>
      <c r="G538" s="75">
        <v>1135.028</v>
      </c>
      <c r="H538" s="75" t="s">
        <v>189</v>
      </c>
      <c r="I538" s="75" t="s">
        <v>189</v>
      </c>
      <c r="J538" s="75">
        <v>1135.028</v>
      </c>
      <c r="K538" s="76" t="s">
        <v>189</v>
      </c>
      <c r="L538" s="76">
        <v>0.18</v>
      </c>
      <c r="M538" s="76" t="s">
        <v>189</v>
      </c>
      <c r="N538" s="76" t="s">
        <v>189</v>
      </c>
      <c r="O538" s="76">
        <v>0.18</v>
      </c>
      <c r="P538" s="77" t="s">
        <v>189</v>
      </c>
      <c r="Q538" s="77">
        <v>17263</v>
      </c>
      <c r="R538" s="77" t="s">
        <v>189</v>
      </c>
      <c r="S538" s="77" t="s">
        <v>189</v>
      </c>
      <c r="T538" s="77">
        <v>17263</v>
      </c>
      <c r="U538" s="78" t="s">
        <v>189</v>
      </c>
      <c r="V538" s="78">
        <v>0.18</v>
      </c>
      <c r="W538" s="78" t="s">
        <v>189</v>
      </c>
      <c r="X538" s="78" t="s">
        <v>189</v>
      </c>
      <c r="Y538" s="78">
        <v>0.18</v>
      </c>
      <c r="Z538" s="75" t="s">
        <v>189</v>
      </c>
      <c r="AA538" s="75">
        <v>97.516000000000005</v>
      </c>
      <c r="AB538" s="75" t="s">
        <v>189</v>
      </c>
      <c r="AC538" s="75" t="s">
        <v>189</v>
      </c>
      <c r="AD538" s="75">
        <v>97.516000000000005</v>
      </c>
      <c r="AE538" s="75" t="s">
        <v>189</v>
      </c>
      <c r="AF538" s="75" t="s">
        <v>189</v>
      </c>
      <c r="AG538" s="75" t="s">
        <v>189</v>
      </c>
      <c r="AH538" s="75" t="s">
        <v>189</v>
      </c>
      <c r="AI538" s="75" t="s">
        <v>189</v>
      </c>
      <c r="AJ538" s="77" t="s">
        <v>189</v>
      </c>
      <c r="AK538" s="77">
        <v>97.516000000000005</v>
      </c>
      <c r="AL538" s="77" t="s">
        <v>189</v>
      </c>
      <c r="AM538" s="77" t="s">
        <v>189</v>
      </c>
      <c r="AN538" s="77">
        <v>97.516000000000005</v>
      </c>
      <c r="AO538" s="77" t="s">
        <v>189</v>
      </c>
      <c r="AP538" s="77" t="s">
        <v>189</v>
      </c>
      <c r="AQ538" s="77" t="s">
        <v>189</v>
      </c>
      <c r="AR538" s="77" t="s">
        <v>189</v>
      </c>
      <c r="AS538" s="77" t="s">
        <v>189</v>
      </c>
      <c r="AT538" s="79" t="s">
        <v>189</v>
      </c>
      <c r="AU538" s="79">
        <v>15.2</v>
      </c>
      <c r="AV538" s="79" t="s">
        <v>189</v>
      </c>
      <c r="AW538" s="79" t="s">
        <v>189</v>
      </c>
      <c r="AX538" s="74" t="s">
        <v>170</v>
      </c>
    </row>
    <row r="539" spans="1:50" hidden="1" x14ac:dyDescent="0.25">
      <c r="A539" s="72">
        <v>2017</v>
      </c>
      <c r="B539" s="73">
        <v>20481</v>
      </c>
      <c r="C539" s="74" t="s">
        <v>883</v>
      </c>
      <c r="D539" s="74" t="s">
        <v>316</v>
      </c>
      <c r="E539" s="74" t="s">
        <v>271</v>
      </c>
      <c r="F539" s="75">
        <v>85.763000000000005</v>
      </c>
      <c r="G539" s="75">
        <v>1073.76</v>
      </c>
      <c r="H539" s="75">
        <v>1282.3399999999999</v>
      </c>
      <c r="I539" s="75">
        <v>0</v>
      </c>
      <c r="J539" s="75">
        <v>2441.8629999999998</v>
      </c>
      <c r="K539" s="76">
        <v>4.3999999999999997E-2</v>
      </c>
      <c r="L539" s="76">
        <v>0.253</v>
      </c>
      <c r="M539" s="76">
        <v>0.17100000000000001</v>
      </c>
      <c r="N539" s="76">
        <v>0</v>
      </c>
      <c r="O539" s="76">
        <v>0.46800000000000003</v>
      </c>
      <c r="P539" s="77">
        <v>1135.52</v>
      </c>
      <c r="Q539" s="77">
        <v>16143.83</v>
      </c>
      <c r="R539" s="77">
        <v>16134.32</v>
      </c>
      <c r="S539" s="77">
        <v>0</v>
      </c>
      <c r="T539" s="77">
        <v>33413.67</v>
      </c>
      <c r="U539" s="78">
        <v>0.23499999999999999</v>
      </c>
      <c r="V539" s="78">
        <v>0.15</v>
      </c>
      <c r="W539" s="78">
        <v>0.1</v>
      </c>
      <c r="X539" s="78">
        <v>0</v>
      </c>
      <c r="Y539" s="78">
        <v>0.48499999999999999</v>
      </c>
      <c r="Z539" s="75">
        <v>48.975000000000001</v>
      </c>
      <c r="AA539" s="75">
        <v>187.755</v>
      </c>
      <c r="AB539" s="75">
        <v>202.73500000000001</v>
      </c>
      <c r="AC539" s="75">
        <v>0</v>
      </c>
      <c r="AD539" s="75">
        <v>439.46499999999997</v>
      </c>
      <c r="AE539" s="75">
        <v>69.424000000000007</v>
      </c>
      <c r="AF539" s="75">
        <v>49.884999999999998</v>
      </c>
      <c r="AG539" s="75">
        <v>53.865000000000002</v>
      </c>
      <c r="AH539" s="75">
        <v>0</v>
      </c>
      <c r="AI539" s="75">
        <v>173.17400000000001</v>
      </c>
      <c r="AJ539" s="77">
        <v>48.975000000000001</v>
      </c>
      <c r="AK539" s="77">
        <v>187.755</v>
      </c>
      <c r="AL539" s="77">
        <v>202.73500000000001</v>
      </c>
      <c r="AM539" s="77">
        <v>0</v>
      </c>
      <c r="AN539" s="77">
        <v>439.46499999999997</v>
      </c>
      <c r="AO539" s="77">
        <v>69.424000000000007</v>
      </c>
      <c r="AP539" s="77">
        <v>49.884999999999998</v>
      </c>
      <c r="AQ539" s="77">
        <v>53.865000000000002</v>
      </c>
      <c r="AR539" s="77">
        <v>0</v>
      </c>
      <c r="AS539" s="77">
        <v>173.17400000000001</v>
      </c>
      <c r="AT539" s="79">
        <v>12.88</v>
      </c>
      <c r="AU539" s="79">
        <v>15.03</v>
      </c>
      <c r="AV539" s="79">
        <v>12.58</v>
      </c>
      <c r="AW539" s="79">
        <v>0</v>
      </c>
      <c r="AX539" s="74" t="s">
        <v>884</v>
      </c>
    </row>
    <row r="540" spans="1:50" hidden="1" x14ac:dyDescent="0.25">
      <c r="A540" s="72">
        <v>2017</v>
      </c>
      <c r="B540" s="73">
        <v>20521</v>
      </c>
      <c r="C540" s="74" t="s">
        <v>885</v>
      </c>
      <c r="D540" s="74" t="s">
        <v>214</v>
      </c>
      <c r="E540" s="74" t="s">
        <v>213</v>
      </c>
      <c r="F540" s="75">
        <v>1291</v>
      </c>
      <c r="G540" s="75">
        <v>2667</v>
      </c>
      <c r="H540" s="75">
        <v>665</v>
      </c>
      <c r="I540" s="75">
        <v>0</v>
      </c>
      <c r="J540" s="75">
        <v>4623</v>
      </c>
      <c r="K540" s="76">
        <v>0.13</v>
      </c>
      <c r="L540" s="76">
        <v>0.41</v>
      </c>
      <c r="M540" s="76">
        <v>0.1</v>
      </c>
      <c r="N540" s="76">
        <v>0</v>
      </c>
      <c r="O540" s="76">
        <v>0.64</v>
      </c>
      <c r="P540" s="77">
        <v>9037</v>
      </c>
      <c r="Q540" s="77">
        <v>37338</v>
      </c>
      <c r="R540" s="77">
        <v>9310</v>
      </c>
      <c r="S540" s="77">
        <v>0</v>
      </c>
      <c r="T540" s="77">
        <v>55685</v>
      </c>
      <c r="U540" s="78">
        <v>0.1</v>
      </c>
      <c r="V540" s="78">
        <v>0.4</v>
      </c>
      <c r="W540" s="78">
        <v>0.1</v>
      </c>
      <c r="X540" s="78">
        <v>0</v>
      </c>
      <c r="Y540" s="78">
        <v>0.6</v>
      </c>
      <c r="Z540" s="75">
        <v>54</v>
      </c>
      <c r="AA540" s="75">
        <v>220</v>
      </c>
      <c r="AB540" s="75">
        <v>55</v>
      </c>
      <c r="AC540" s="75">
        <v>0</v>
      </c>
      <c r="AD540" s="75">
        <v>329</v>
      </c>
      <c r="AE540" s="75">
        <v>255</v>
      </c>
      <c r="AF540" s="75">
        <v>186</v>
      </c>
      <c r="AG540" s="75">
        <v>46</v>
      </c>
      <c r="AH540" s="75">
        <v>0</v>
      </c>
      <c r="AI540" s="75">
        <v>487</v>
      </c>
      <c r="AJ540" s="77">
        <v>54</v>
      </c>
      <c r="AK540" s="77">
        <v>220</v>
      </c>
      <c r="AL540" s="77">
        <v>55</v>
      </c>
      <c r="AM540" s="77">
        <v>0</v>
      </c>
      <c r="AN540" s="77">
        <v>329</v>
      </c>
      <c r="AO540" s="77">
        <v>255</v>
      </c>
      <c r="AP540" s="77">
        <v>186</v>
      </c>
      <c r="AQ540" s="77">
        <v>46</v>
      </c>
      <c r="AR540" s="77">
        <v>0</v>
      </c>
      <c r="AS540" s="77">
        <v>487</v>
      </c>
      <c r="AT540" s="79">
        <v>7</v>
      </c>
      <c r="AU540" s="79">
        <v>14</v>
      </c>
      <c r="AV540" s="79">
        <v>14</v>
      </c>
      <c r="AW540" s="79">
        <v>0</v>
      </c>
      <c r="AX540" s="74" t="s">
        <v>170</v>
      </c>
    </row>
    <row r="541" spans="1:50" hidden="1" x14ac:dyDescent="0.25">
      <c r="A541" s="72">
        <v>2017</v>
      </c>
      <c r="B541" s="73">
        <v>20639</v>
      </c>
      <c r="C541" s="74" t="s">
        <v>886</v>
      </c>
      <c r="D541" s="74" t="s">
        <v>191</v>
      </c>
      <c r="E541" s="74" t="s">
        <v>192</v>
      </c>
      <c r="F541" s="75">
        <v>1068</v>
      </c>
      <c r="G541" s="75">
        <v>268</v>
      </c>
      <c r="H541" s="75" t="s">
        <v>189</v>
      </c>
      <c r="I541" s="75" t="s">
        <v>189</v>
      </c>
      <c r="J541" s="75">
        <v>1336</v>
      </c>
      <c r="K541" s="76">
        <v>0.8</v>
      </c>
      <c r="L541" s="76">
        <v>0.2</v>
      </c>
      <c r="M541" s="76" t="s">
        <v>189</v>
      </c>
      <c r="N541" s="76" t="s">
        <v>189</v>
      </c>
      <c r="O541" s="76">
        <v>1</v>
      </c>
      <c r="P541" s="77">
        <v>10680</v>
      </c>
      <c r="Q541" s="77">
        <v>2680</v>
      </c>
      <c r="R541" s="77" t="s">
        <v>189</v>
      </c>
      <c r="S541" s="77" t="s">
        <v>189</v>
      </c>
      <c r="T541" s="77">
        <v>13360</v>
      </c>
      <c r="U541" s="78">
        <v>0.82</v>
      </c>
      <c r="V541" s="78">
        <v>0.2</v>
      </c>
      <c r="W541" s="78" t="s">
        <v>189</v>
      </c>
      <c r="X541" s="78" t="s">
        <v>189</v>
      </c>
      <c r="Y541" s="78">
        <v>1.02</v>
      </c>
      <c r="Z541" s="75">
        <v>163</v>
      </c>
      <c r="AA541" s="75">
        <v>41</v>
      </c>
      <c r="AB541" s="75" t="s">
        <v>189</v>
      </c>
      <c r="AC541" s="75" t="s">
        <v>189</v>
      </c>
      <c r="AD541" s="75">
        <v>204</v>
      </c>
      <c r="AE541" s="75">
        <v>23</v>
      </c>
      <c r="AF541" s="75">
        <v>6</v>
      </c>
      <c r="AG541" s="75" t="s">
        <v>189</v>
      </c>
      <c r="AH541" s="75" t="s">
        <v>189</v>
      </c>
      <c r="AI541" s="75">
        <v>29</v>
      </c>
      <c r="AJ541" s="77">
        <v>621</v>
      </c>
      <c r="AK541" s="77">
        <v>366</v>
      </c>
      <c r="AL541" s="77" t="s">
        <v>189</v>
      </c>
      <c r="AM541" s="77" t="s">
        <v>189</v>
      </c>
      <c r="AN541" s="77">
        <v>987</v>
      </c>
      <c r="AO541" s="77">
        <v>988</v>
      </c>
      <c r="AP541" s="77">
        <v>247</v>
      </c>
      <c r="AQ541" s="77" t="s">
        <v>189</v>
      </c>
      <c r="AR541" s="77" t="s">
        <v>189</v>
      </c>
      <c r="AS541" s="77">
        <v>1235</v>
      </c>
      <c r="AT541" s="79">
        <v>13.96</v>
      </c>
      <c r="AU541" s="79">
        <v>13.93</v>
      </c>
      <c r="AV541" s="79" t="s">
        <v>189</v>
      </c>
      <c r="AW541" s="79" t="s">
        <v>189</v>
      </c>
      <c r="AX541" s="74" t="s">
        <v>170</v>
      </c>
    </row>
    <row r="542" spans="1:50" hidden="1" x14ac:dyDescent="0.25">
      <c r="A542" s="72">
        <v>2017</v>
      </c>
      <c r="B542" s="73">
        <v>20737</v>
      </c>
      <c r="C542" s="74" t="s">
        <v>887</v>
      </c>
      <c r="D542" s="74" t="s">
        <v>191</v>
      </c>
      <c r="E542" s="74" t="s">
        <v>192</v>
      </c>
      <c r="F542" s="75">
        <v>232</v>
      </c>
      <c r="G542" s="75">
        <v>1074</v>
      </c>
      <c r="H542" s="75" t="s">
        <v>189</v>
      </c>
      <c r="I542" s="75" t="s">
        <v>189</v>
      </c>
      <c r="J542" s="75">
        <v>1306</v>
      </c>
      <c r="K542" s="76">
        <v>0</v>
      </c>
      <c r="L542" s="76">
        <v>0</v>
      </c>
      <c r="M542" s="76" t="s">
        <v>189</v>
      </c>
      <c r="N542" s="76" t="s">
        <v>189</v>
      </c>
      <c r="O542" s="76">
        <v>0</v>
      </c>
      <c r="P542" s="77">
        <v>2320</v>
      </c>
      <c r="Q542" s="77">
        <v>10740</v>
      </c>
      <c r="R542" s="77" t="s">
        <v>189</v>
      </c>
      <c r="S542" s="77" t="s">
        <v>189</v>
      </c>
      <c r="T542" s="77">
        <v>13060</v>
      </c>
      <c r="U542" s="78">
        <v>0</v>
      </c>
      <c r="V542" s="78">
        <v>0</v>
      </c>
      <c r="W542" s="78" t="s">
        <v>189</v>
      </c>
      <c r="X542" s="78" t="s">
        <v>189</v>
      </c>
      <c r="Y542" s="78">
        <v>0</v>
      </c>
      <c r="Z542" s="75">
        <v>12</v>
      </c>
      <c r="AA542" s="75">
        <v>53</v>
      </c>
      <c r="AB542" s="75" t="s">
        <v>189</v>
      </c>
      <c r="AC542" s="75" t="s">
        <v>189</v>
      </c>
      <c r="AD542" s="75">
        <v>65</v>
      </c>
      <c r="AE542" s="75">
        <v>45</v>
      </c>
      <c r="AF542" s="75">
        <v>20</v>
      </c>
      <c r="AG542" s="75" t="s">
        <v>189</v>
      </c>
      <c r="AH542" s="75" t="s">
        <v>189</v>
      </c>
      <c r="AI542" s="75">
        <v>65</v>
      </c>
      <c r="AJ542" s="77">
        <v>12</v>
      </c>
      <c r="AK542" s="77">
        <v>53</v>
      </c>
      <c r="AL542" s="77" t="s">
        <v>189</v>
      </c>
      <c r="AM542" s="77" t="s">
        <v>189</v>
      </c>
      <c r="AN542" s="77">
        <v>65</v>
      </c>
      <c r="AO542" s="77">
        <v>45</v>
      </c>
      <c r="AP542" s="77">
        <v>20</v>
      </c>
      <c r="AQ542" s="77" t="s">
        <v>189</v>
      </c>
      <c r="AR542" s="77" t="s">
        <v>189</v>
      </c>
      <c r="AS542" s="77">
        <v>65</v>
      </c>
      <c r="AT542" s="79">
        <v>10</v>
      </c>
      <c r="AU542" s="79">
        <v>10</v>
      </c>
      <c r="AV542" s="79" t="s">
        <v>189</v>
      </c>
      <c r="AW542" s="79" t="s">
        <v>189</v>
      </c>
      <c r="AX542" s="74" t="s">
        <v>170</v>
      </c>
    </row>
    <row r="543" spans="1:50" hidden="1" x14ac:dyDescent="0.25">
      <c r="A543" s="72">
        <v>2017</v>
      </c>
      <c r="B543" s="73">
        <v>20806</v>
      </c>
      <c r="C543" s="74" t="s">
        <v>888</v>
      </c>
      <c r="D543" s="74" t="s">
        <v>191</v>
      </c>
      <c r="E543" s="74" t="s">
        <v>192</v>
      </c>
      <c r="F543" s="75">
        <v>35.680999999999997</v>
      </c>
      <c r="G543" s="75">
        <v>820.58600000000001</v>
      </c>
      <c r="H543" s="75">
        <v>701.97799999999995</v>
      </c>
      <c r="I543" s="75" t="s">
        <v>189</v>
      </c>
      <c r="J543" s="75">
        <v>1558.2449999999999</v>
      </c>
      <c r="K543" s="76">
        <v>2E-3</v>
      </c>
      <c r="L543" s="76">
        <v>1.4E-2</v>
      </c>
      <c r="M543" s="76">
        <v>2.5000000000000001E-2</v>
      </c>
      <c r="N543" s="76" t="s">
        <v>189</v>
      </c>
      <c r="O543" s="76">
        <v>4.1000000000000002E-2</v>
      </c>
      <c r="P543" s="77">
        <v>767.86</v>
      </c>
      <c r="Q543" s="77">
        <v>11447.17</v>
      </c>
      <c r="R543" s="77">
        <v>9792.59</v>
      </c>
      <c r="S543" s="77" t="s">
        <v>189</v>
      </c>
      <c r="T543" s="77">
        <v>22007.62</v>
      </c>
      <c r="U543" s="78">
        <v>2E-3</v>
      </c>
      <c r="V543" s="78">
        <v>1.4E-2</v>
      </c>
      <c r="W543" s="78">
        <v>2.5000000000000001E-2</v>
      </c>
      <c r="X543" s="78" t="s">
        <v>189</v>
      </c>
      <c r="Y543" s="78">
        <v>4.1000000000000002E-2</v>
      </c>
      <c r="Z543" s="75">
        <v>0.95</v>
      </c>
      <c r="AA543" s="75">
        <v>35.74</v>
      </c>
      <c r="AB543" s="75">
        <v>24.71</v>
      </c>
      <c r="AC543" s="75" t="s">
        <v>189</v>
      </c>
      <c r="AD543" s="75">
        <v>61.4</v>
      </c>
      <c r="AE543" s="75">
        <v>0.2</v>
      </c>
      <c r="AF543" s="75">
        <v>11.43</v>
      </c>
      <c r="AG543" s="75">
        <v>10.5</v>
      </c>
      <c r="AH543" s="75" t="s">
        <v>189</v>
      </c>
      <c r="AI543" s="75">
        <v>22.13</v>
      </c>
      <c r="AJ543" s="77">
        <v>20.443999999999999</v>
      </c>
      <c r="AK543" s="77">
        <v>498.57299999999998</v>
      </c>
      <c r="AL543" s="77">
        <v>344.70499999999998</v>
      </c>
      <c r="AM543" s="77" t="s">
        <v>189</v>
      </c>
      <c r="AN543" s="77">
        <v>863.72199999999998</v>
      </c>
      <c r="AO543" s="77">
        <v>4.3040000000000003</v>
      </c>
      <c r="AP543" s="77">
        <v>159.499</v>
      </c>
      <c r="AQ543" s="77">
        <v>146.47499999999999</v>
      </c>
      <c r="AR543" s="77" t="s">
        <v>189</v>
      </c>
      <c r="AS543" s="77">
        <v>310.27800000000002</v>
      </c>
      <c r="AT543" s="79">
        <v>21.52</v>
      </c>
      <c r="AU543" s="79">
        <v>13.95</v>
      </c>
      <c r="AV543" s="79">
        <v>13.95</v>
      </c>
      <c r="AW543" s="79" t="s">
        <v>189</v>
      </c>
      <c r="AX543" s="74" t="s">
        <v>170</v>
      </c>
    </row>
    <row r="544" spans="1:50" hidden="1" x14ac:dyDescent="0.25">
      <c r="A544" s="72">
        <v>2017</v>
      </c>
      <c r="B544" s="73">
        <v>20823</v>
      </c>
      <c r="C544" s="74" t="s">
        <v>889</v>
      </c>
      <c r="D544" s="74" t="s">
        <v>255</v>
      </c>
      <c r="E544" s="74" t="s">
        <v>204</v>
      </c>
      <c r="F544" s="75">
        <v>4.5999999999999996</v>
      </c>
      <c r="G544" s="75">
        <v>355.8</v>
      </c>
      <c r="H544" s="75" t="s">
        <v>189</v>
      </c>
      <c r="I544" s="75" t="s">
        <v>189</v>
      </c>
      <c r="J544" s="75">
        <v>360.4</v>
      </c>
      <c r="K544" s="76">
        <v>1E-3</v>
      </c>
      <c r="L544" s="76">
        <v>9.9000000000000005E-2</v>
      </c>
      <c r="M544" s="76" t="s">
        <v>189</v>
      </c>
      <c r="N544" s="76" t="s">
        <v>189</v>
      </c>
      <c r="O544" s="76">
        <v>0.1</v>
      </c>
      <c r="P544" s="77">
        <v>55.2</v>
      </c>
      <c r="Q544" s="77">
        <v>4263.3999999999996</v>
      </c>
      <c r="R544" s="77" t="s">
        <v>189</v>
      </c>
      <c r="S544" s="77" t="s">
        <v>189</v>
      </c>
      <c r="T544" s="77">
        <v>4318.6000000000004</v>
      </c>
      <c r="U544" s="78">
        <v>1E-3</v>
      </c>
      <c r="V544" s="78">
        <v>9.9000000000000005E-2</v>
      </c>
      <c r="W544" s="78" t="s">
        <v>189</v>
      </c>
      <c r="X544" s="78" t="s">
        <v>189</v>
      </c>
      <c r="Y544" s="78">
        <v>0.1</v>
      </c>
      <c r="Z544" s="75">
        <v>0.5</v>
      </c>
      <c r="AA544" s="75">
        <v>35.799999999999997</v>
      </c>
      <c r="AB544" s="75" t="s">
        <v>189</v>
      </c>
      <c r="AC544" s="75" t="s">
        <v>189</v>
      </c>
      <c r="AD544" s="75">
        <v>36.299999999999997</v>
      </c>
      <c r="AE544" s="75">
        <v>0.2</v>
      </c>
      <c r="AF544" s="75">
        <v>11.8</v>
      </c>
      <c r="AG544" s="75" t="s">
        <v>189</v>
      </c>
      <c r="AH544" s="75" t="s">
        <v>189</v>
      </c>
      <c r="AI544" s="75">
        <v>12</v>
      </c>
      <c r="AJ544" s="77">
        <v>0.5</v>
      </c>
      <c r="AK544" s="77">
        <v>35.799999999999997</v>
      </c>
      <c r="AL544" s="77" t="s">
        <v>189</v>
      </c>
      <c r="AM544" s="77" t="s">
        <v>189</v>
      </c>
      <c r="AN544" s="77">
        <v>36.299999999999997</v>
      </c>
      <c r="AO544" s="77">
        <v>0.2</v>
      </c>
      <c r="AP544" s="77">
        <v>11.8</v>
      </c>
      <c r="AQ544" s="77" t="s">
        <v>189</v>
      </c>
      <c r="AR544" s="77" t="s">
        <v>189</v>
      </c>
      <c r="AS544" s="77">
        <v>12</v>
      </c>
      <c r="AT544" s="79">
        <v>12</v>
      </c>
      <c r="AU544" s="79">
        <v>12</v>
      </c>
      <c r="AV544" s="79" t="s">
        <v>189</v>
      </c>
      <c r="AW544" s="79" t="s">
        <v>189</v>
      </c>
      <c r="AX544" s="74" t="s">
        <v>170</v>
      </c>
    </row>
    <row r="545" spans="1:54" hidden="1" x14ac:dyDescent="0.25">
      <c r="A545" s="72">
        <v>2017</v>
      </c>
      <c r="B545" s="73">
        <v>20841</v>
      </c>
      <c r="C545" s="74" t="s">
        <v>890</v>
      </c>
      <c r="D545" s="74" t="s">
        <v>194</v>
      </c>
      <c r="E545" s="74" t="s">
        <v>195</v>
      </c>
      <c r="F545" s="75">
        <v>68.55</v>
      </c>
      <c r="G545" s="75" t="s">
        <v>189</v>
      </c>
      <c r="H545" s="75" t="s">
        <v>189</v>
      </c>
      <c r="I545" s="75" t="s">
        <v>189</v>
      </c>
      <c r="J545" s="75">
        <v>68.55</v>
      </c>
      <c r="K545" s="76">
        <v>6.2E-2</v>
      </c>
      <c r="L545" s="76" t="s">
        <v>189</v>
      </c>
      <c r="M545" s="76" t="s">
        <v>189</v>
      </c>
      <c r="N545" s="76" t="s">
        <v>189</v>
      </c>
      <c r="O545" s="76">
        <v>6.2E-2</v>
      </c>
      <c r="P545" s="77">
        <v>1028.25</v>
      </c>
      <c r="Q545" s="77" t="s">
        <v>189</v>
      </c>
      <c r="R545" s="77" t="s">
        <v>189</v>
      </c>
      <c r="S545" s="77" t="s">
        <v>189</v>
      </c>
      <c r="T545" s="77">
        <v>1028.25</v>
      </c>
      <c r="U545" s="78">
        <v>6.2E-2</v>
      </c>
      <c r="V545" s="78" t="s">
        <v>189</v>
      </c>
      <c r="W545" s="78" t="s">
        <v>189</v>
      </c>
      <c r="X545" s="78" t="s">
        <v>189</v>
      </c>
      <c r="Y545" s="78">
        <v>6.2E-2</v>
      </c>
      <c r="Z545" s="75">
        <v>43</v>
      </c>
      <c r="AA545" s="75" t="s">
        <v>189</v>
      </c>
      <c r="AB545" s="75" t="s">
        <v>189</v>
      </c>
      <c r="AC545" s="75" t="s">
        <v>189</v>
      </c>
      <c r="AD545" s="75">
        <v>43</v>
      </c>
      <c r="AE545" s="75">
        <v>0</v>
      </c>
      <c r="AF545" s="75" t="s">
        <v>189</v>
      </c>
      <c r="AG545" s="75" t="s">
        <v>189</v>
      </c>
      <c r="AH545" s="75" t="s">
        <v>189</v>
      </c>
      <c r="AI545" s="75">
        <v>0</v>
      </c>
      <c r="AJ545" s="77">
        <v>163</v>
      </c>
      <c r="AK545" s="77" t="s">
        <v>189</v>
      </c>
      <c r="AL545" s="77" t="s">
        <v>189</v>
      </c>
      <c r="AM545" s="77" t="s">
        <v>189</v>
      </c>
      <c r="AN545" s="77">
        <v>163</v>
      </c>
      <c r="AO545" s="77">
        <v>0</v>
      </c>
      <c r="AP545" s="77" t="s">
        <v>189</v>
      </c>
      <c r="AQ545" s="77" t="s">
        <v>189</v>
      </c>
      <c r="AR545" s="77" t="s">
        <v>189</v>
      </c>
      <c r="AS545" s="77">
        <v>0</v>
      </c>
      <c r="AT545" s="79">
        <v>15</v>
      </c>
      <c r="AU545" s="79" t="s">
        <v>189</v>
      </c>
      <c r="AV545" s="79" t="s">
        <v>189</v>
      </c>
      <c r="AW545" s="79" t="s">
        <v>189</v>
      </c>
      <c r="AX545" s="74" t="s">
        <v>170</v>
      </c>
    </row>
    <row r="546" spans="1:54" hidden="1" x14ac:dyDescent="0.25">
      <c r="A546" s="72">
        <v>2017</v>
      </c>
      <c r="B546" s="73">
        <v>20858</v>
      </c>
      <c r="C546" s="74" t="s">
        <v>891</v>
      </c>
      <c r="D546" s="74" t="s">
        <v>242</v>
      </c>
      <c r="E546" s="74" t="s">
        <v>192</v>
      </c>
      <c r="F546" s="75">
        <v>2328</v>
      </c>
      <c r="G546" s="75">
        <v>5989</v>
      </c>
      <c r="H546" s="75">
        <v>2538</v>
      </c>
      <c r="I546" s="75">
        <v>0</v>
      </c>
      <c r="J546" s="75">
        <v>10855</v>
      </c>
      <c r="K546" s="76">
        <v>0.33700000000000002</v>
      </c>
      <c r="L546" s="76">
        <v>1.036</v>
      </c>
      <c r="M546" s="76">
        <v>0.03</v>
      </c>
      <c r="N546" s="76">
        <v>0</v>
      </c>
      <c r="O546" s="76">
        <v>1.403</v>
      </c>
      <c r="P546" s="77">
        <v>16296</v>
      </c>
      <c r="Q546" s="77">
        <v>71866</v>
      </c>
      <c r="R546" s="77">
        <v>30460</v>
      </c>
      <c r="S546" s="77">
        <v>0</v>
      </c>
      <c r="T546" s="77">
        <v>118622</v>
      </c>
      <c r="U546" s="78">
        <v>0.33700000000000002</v>
      </c>
      <c r="V546" s="78">
        <v>1.036</v>
      </c>
      <c r="W546" s="78">
        <v>0.03</v>
      </c>
      <c r="X546" s="78">
        <v>0</v>
      </c>
      <c r="Y546" s="78">
        <v>1.403</v>
      </c>
      <c r="Z546" s="75">
        <v>712</v>
      </c>
      <c r="AA546" s="75">
        <v>351</v>
      </c>
      <c r="AB546" s="75">
        <v>340</v>
      </c>
      <c r="AC546" s="75">
        <v>0</v>
      </c>
      <c r="AD546" s="75">
        <v>1403</v>
      </c>
      <c r="AE546" s="75">
        <v>400</v>
      </c>
      <c r="AF546" s="75">
        <v>700</v>
      </c>
      <c r="AG546" s="75">
        <v>218</v>
      </c>
      <c r="AH546" s="75">
        <v>0</v>
      </c>
      <c r="AI546" s="75">
        <v>1318</v>
      </c>
      <c r="AJ546" s="77">
        <v>712</v>
      </c>
      <c r="AK546" s="77">
        <v>351</v>
      </c>
      <c r="AL546" s="77">
        <v>340</v>
      </c>
      <c r="AM546" s="77">
        <v>0</v>
      </c>
      <c r="AN546" s="77">
        <v>1403</v>
      </c>
      <c r="AO546" s="77">
        <v>400</v>
      </c>
      <c r="AP546" s="77">
        <v>700</v>
      </c>
      <c r="AQ546" s="77">
        <v>218</v>
      </c>
      <c r="AR546" s="77">
        <v>0</v>
      </c>
      <c r="AS546" s="77">
        <v>1318</v>
      </c>
      <c r="AT546" s="79">
        <v>7</v>
      </c>
      <c r="AU546" s="79">
        <v>12</v>
      </c>
      <c r="AV546" s="79">
        <v>12</v>
      </c>
      <c r="AW546" s="79">
        <v>0</v>
      </c>
      <c r="AX546" s="74" t="s">
        <v>170</v>
      </c>
    </row>
    <row r="547" spans="1:54" x14ac:dyDescent="0.25">
      <c r="A547" s="72">
        <v>2017</v>
      </c>
      <c r="B547" s="73">
        <v>20885</v>
      </c>
      <c r="C547" s="74" t="s">
        <v>892</v>
      </c>
      <c r="D547" s="74" t="s">
        <v>295</v>
      </c>
      <c r="E547" s="74" t="s">
        <v>296</v>
      </c>
      <c r="F547" s="75">
        <v>1400</v>
      </c>
      <c r="G547" s="75">
        <v>0</v>
      </c>
      <c r="H547" s="75">
        <v>0</v>
      </c>
      <c r="I547" s="75">
        <v>0</v>
      </c>
      <c r="J547" s="75">
        <v>1400</v>
      </c>
      <c r="K547" s="76">
        <v>0.31</v>
      </c>
      <c r="L547" s="76">
        <v>0</v>
      </c>
      <c r="M547" s="76">
        <v>0</v>
      </c>
      <c r="N547" s="76">
        <v>0</v>
      </c>
      <c r="O547" s="76">
        <v>0.31</v>
      </c>
      <c r="P547" s="77">
        <v>1599</v>
      </c>
      <c r="Q547" s="77">
        <v>0</v>
      </c>
      <c r="R547" s="77">
        <v>0</v>
      </c>
      <c r="S547" s="77">
        <v>0</v>
      </c>
      <c r="T547" s="77">
        <v>1599</v>
      </c>
      <c r="U547" s="78">
        <v>0.31</v>
      </c>
      <c r="V547" s="78">
        <v>0</v>
      </c>
      <c r="W547" s="78">
        <v>0</v>
      </c>
      <c r="X547" s="78">
        <v>0</v>
      </c>
      <c r="Y547" s="78">
        <v>0.31</v>
      </c>
      <c r="Z547" s="75">
        <v>0.7</v>
      </c>
      <c r="AA547" s="75">
        <v>0</v>
      </c>
      <c r="AB547" s="75">
        <v>0</v>
      </c>
      <c r="AC547" s="75">
        <v>0</v>
      </c>
      <c r="AD547" s="75">
        <v>0.7</v>
      </c>
      <c r="AE547" s="75">
        <v>1</v>
      </c>
      <c r="AF547" s="75">
        <v>0</v>
      </c>
      <c r="AG547" s="75">
        <v>0</v>
      </c>
      <c r="AH547" s="75">
        <v>0</v>
      </c>
      <c r="AI547" s="75">
        <v>1</v>
      </c>
      <c r="AJ547" s="77">
        <v>0.7</v>
      </c>
      <c r="AK547" s="77">
        <v>0</v>
      </c>
      <c r="AL547" s="77">
        <v>0</v>
      </c>
      <c r="AM547" s="77">
        <v>0</v>
      </c>
      <c r="AN547" s="77">
        <v>0.7</v>
      </c>
      <c r="AO547" s="77">
        <v>1</v>
      </c>
      <c r="AP547" s="77">
        <v>0</v>
      </c>
      <c r="AQ547" s="77">
        <v>0</v>
      </c>
      <c r="AR547" s="77">
        <v>0</v>
      </c>
      <c r="AS547" s="77">
        <v>1</v>
      </c>
      <c r="AT547" s="79">
        <v>1.143</v>
      </c>
      <c r="AU547" s="79">
        <v>0</v>
      </c>
      <c r="AV547" s="79">
        <v>0</v>
      </c>
      <c r="AW547" s="79">
        <v>0</v>
      </c>
      <c r="AX547" s="74" t="s">
        <v>170</v>
      </c>
      <c r="AZ547" s="80">
        <f t="shared" ref="AZ547:BB547" si="31">IFERROR(AO547/F547,"")</f>
        <v>7.1428571428571429E-4</v>
      </c>
      <c r="BA547" s="80" t="str">
        <f t="shared" si="31"/>
        <v/>
      </c>
      <c r="BB547" s="80" t="str">
        <f t="shared" si="31"/>
        <v/>
      </c>
    </row>
    <row r="548" spans="1:54" hidden="1" x14ac:dyDescent="0.25">
      <c r="A548" s="72">
        <v>2017</v>
      </c>
      <c r="B548" s="73">
        <v>20963</v>
      </c>
      <c r="C548" s="74" t="s">
        <v>893</v>
      </c>
      <c r="D548" s="74" t="s">
        <v>219</v>
      </c>
      <c r="E548" s="74" t="s">
        <v>192</v>
      </c>
      <c r="F548" s="75" t="s">
        <v>189</v>
      </c>
      <c r="G548" s="75" t="s">
        <v>189</v>
      </c>
      <c r="H548" s="75" t="s">
        <v>189</v>
      </c>
      <c r="I548" s="75" t="s">
        <v>189</v>
      </c>
      <c r="J548" s="75" t="s">
        <v>189</v>
      </c>
      <c r="K548" s="76" t="s">
        <v>189</v>
      </c>
      <c r="L548" s="76" t="s">
        <v>189</v>
      </c>
      <c r="M548" s="76">
        <v>3</v>
      </c>
      <c r="N548" s="76" t="s">
        <v>189</v>
      </c>
      <c r="O548" s="76">
        <v>3</v>
      </c>
      <c r="P548" s="77" t="s">
        <v>189</v>
      </c>
      <c r="Q548" s="77" t="s">
        <v>189</v>
      </c>
      <c r="R548" s="77" t="s">
        <v>189</v>
      </c>
      <c r="S548" s="77" t="s">
        <v>189</v>
      </c>
      <c r="T548" s="77" t="s">
        <v>189</v>
      </c>
      <c r="U548" s="78" t="s">
        <v>189</v>
      </c>
      <c r="V548" s="78" t="s">
        <v>189</v>
      </c>
      <c r="W548" s="78">
        <v>3</v>
      </c>
      <c r="X548" s="78" t="s">
        <v>189</v>
      </c>
      <c r="Y548" s="78">
        <v>3</v>
      </c>
      <c r="Z548" s="75" t="s">
        <v>189</v>
      </c>
      <c r="AA548" s="75" t="s">
        <v>189</v>
      </c>
      <c r="AB548" s="75">
        <v>19.649999999999999</v>
      </c>
      <c r="AC548" s="75" t="s">
        <v>189</v>
      </c>
      <c r="AD548" s="75">
        <v>19.649999999999999</v>
      </c>
      <c r="AE548" s="75" t="s">
        <v>189</v>
      </c>
      <c r="AF548" s="75" t="s">
        <v>189</v>
      </c>
      <c r="AG548" s="75" t="s">
        <v>189</v>
      </c>
      <c r="AH548" s="75" t="s">
        <v>189</v>
      </c>
      <c r="AI548" s="75" t="s">
        <v>189</v>
      </c>
      <c r="AJ548" s="77" t="s">
        <v>189</v>
      </c>
      <c r="AK548" s="77" t="s">
        <v>189</v>
      </c>
      <c r="AL548" s="77">
        <v>20</v>
      </c>
      <c r="AM548" s="77" t="s">
        <v>189</v>
      </c>
      <c r="AN548" s="77">
        <v>20</v>
      </c>
      <c r="AO548" s="77" t="s">
        <v>189</v>
      </c>
      <c r="AP548" s="77" t="s">
        <v>189</v>
      </c>
      <c r="AQ548" s="77" t="s">
        <v>189</v>
      </c>
      <c r="AR548" s="77" t="s">
        <v>189</v>
      </c>
      <c r="AS548" s="77" t="s">
        <v>189</v>
      </c>
      <c r="AT548" s="79" t="s">
        <v>189</v>
      </c>
      <c r="AU548" s="79" t="s">
        <v>189</v>
      </c>
      <c r="AV548" s="79" t="s">
        <v>189</v>
      </c>
      <c r="AW548" s="79" t="s">
        <v>189</v>
      </c>
      <c r="AX548" s="74" t="s">
        <v>170</v>
      </c>
    </row>
    <row r="549" spans="1:54" hidden="1" x14ac:dyDescent="0.25">
      <c r="A549" s="72">
        <v>2017</v>
      </c>
      <c r="B549" s="73">
        <v>20997</v>
      </c>
      <c r="C549" s="74" t="s">
        <v>894</v>
      </c>
      <c r="D549" s="74" t="s">
        <v>411</v>
      </c>
      <c r="E549" s="74" t="s">
        <v>575</v>
      </c>
      <c r="F549" s="75">
        <v>302</v>
      </c>
      <c r="G549" s="75" t="s">
        <v>189</v>
      </c>
      <c r="H549" s="75" t="s">
        <v>189</v>
      </c>
      <c r="I549" s="75" t="s">
        <v>189</v>
      </c>
      <c r="J549" s="75">
        <v>302</v>
      </c>
      <c r="K549" s="76">
        <v>1</v>
      </c>
      <c r="L549" s="76" t="s">
        <v>189</v>
      </c>
      <c r="M549" s="76" t="s">
        <v>189</v>
      </c>
      <c r="N549" s="76" t="s">
        <v>189</v>
      </c>
      <c r="O549" s="76">
        <v>1</v>
      </c>
      <c r="P549" s="77">
        <v>302</v>
      </c>
      <c r="Q549" s="77" t="s">
        <v>189</v>
      </c>
      <c r="R549" s="77" t="s">
        <v>189</v>
      </c>
      <c r="S549" s="77" t="s">
        <v>189</v>
      </c>
      <c r="T549" s="77">
        <v>302</v>
      </c>
      <c r="U549" s="78">
        <v>1</v>
      </c>
      <c r="V549" s="78" t="s">
        <v>189</v>
      </c>
      <c r="W549" s="78" t="s">
        <v>189</v>
      </c>
      <c r="X549" s="78" t="s">
        <v>189</v>
      </c>
      <c r="Y549" s="78">
        <v>1</v>
      </c>
      <c r="Z549" s="75">
        <v>6</v>
      </c>
      <c r="AA549" s="75" t="s">
        <v>189</v>
      </c>
      <c r="AB549" s="75" t="s">
        <v>189</v>
      </c>
      <c r="AC549" s="75" t="s">
        <v>189</v>
      </c>
      <c r="AD549" s="75">
        <v>6</v>
      </c>
      <c r="AE549" s="75">
        <v>15</v>
      </c>
      <c r="AF549" s="75" t="s">
        <v>189</v>
      </c>
      <c r="AG549" s="75" t="s">
        <v>189</v>
      </c>
      <c r="AH549" s="75" t="s">
        <v>189</v>
      </c>
      <c r="AI549" s="75">
        <v>15</v>
      </c>
      <c r="AJ549" s="77">
        <v>3</v>
      </c>
      <c r="AK549" s="77" t="s">
        <v>189</v>
      </c>
      <c r="AL549" s="77" t="s">
        <v>189</v>
      </c>
      <c r="AM549" s="77" t="s">
        <v>189</v>
      </c>
      <c r="AN549" s="77">
        <v>3</v>
      </c>
      <c r="AO549" s="77">
        <v>36</v>
      </c>
      <c r="AP549" s="77" t="s">
        <v>189</v>
      </c>
      <c r="AQ549" s="77" t="s">
        <v>189</v>
      </c>
      <c r="AR549" s="77" t="s">
        <v>189</v>
      </c>
      <c r="AS549" s="77">
        <v>36</v>
      </c>
      <c r="AT549" s="79">
        <v>1</v>
      </c>
      <c r="AU549" s="79" t="s">
        <v>189</v>
      </c>
      <c r="AV549" s="79" t="s">
        <v>189</v>
      </c>
      <c r="AW549" s="79" t="s">
        <v>189</v>
      </c>
      <c r="AX549" s="74" t="s">
        <v>170</v>
      </c>
    </row>
    <row r="550" spans="1:54" hidden="1" x14ac:dyDescent="0.25">
      <c r="A550" s="72">
        <v>2017</v>
      </c>
      <c r="B550" s="73">
        <v>21013</v>
      </c>
      <c r="C550" s="74" t="s">
        <v>895</v>
      </c>
      <c r="D550" s="74" t="s">
        <v>191</v>
      </c>
      <c r="E550" s="74" t="s">
        <v>192</v>
      </c>
      <c r="F550" s="75">
        <v>504.8</v>
      </c>
      <c r="G550" s="75">
        <v>927.8</v>
      </c>
      <c r="H550" s="75">
        <v>1133.9000000000001</v>
      </c>
      <c r="I550" s="75" t="s">
        <v>189</v>
      </c>
      <c r="J550" s="75">
        <v>2566.5</v>
      </c>
      <c r="K550" s="76">
        <v>8.5000000000000006E-2</v>
      </c>
      <c r="L550" s="76">
        <v>0.14499999999999999</v>
      </c>
      <c r="M550" s="76">
        <v>0.17799999999999999</v>
      </c>
      <c r="N550" s="76" t="s">
        <v>189</v>
      </c>
      <c r="O550" s="76">
        <v>0.40799999999999997</v>
      </c>
      <c r="P550" s="77">
        <v>6376</v>
      </c>
      <c r="Q550" s="77">
        <v>11176.6</v>
      </c>
      <c r="R550" s="77">
        <v>13660.3</v>
      </c>
      <c r="S550" s="77" t="s">
        <v>189</v>
      </c>
      <c r="T550" s="77">
        <v>31212.9</v>
      </c>
      <c r="U550" s="78">
        <v>8.5000000000000006E-2</v>
      </c>
      <c r="V550" s="78">
        <v>0.14499999999999999</v>
      </c>
      <c r="W550" s="78">
        <v>0.17799999999999999</v>
      </c>
      <c r="X550" s="78" t="s">
        <v>189</v>
      </c>
      <c r="Y550" s="78">
        <v>0.40799999999999997</v>
      </c>
      <c r="Z550" s="75">
        <v>39.799999999999997</v>
      </c>
      <c r="AA550" s="75">
        <v>39.200000000000003</v>
      </c>
      <c r="AB550" s="75">
        <v>47.9</v>
      </c>
      <c r="AC550" s="75" t="s">
        <v>189</v>
      </c>
      <c r="AD550" s="75">
        <v>126.9</v>
      </c>
      <c r="AE550" s="75">
        <v>13.1</v>
      </c>
      <c r="AF550" s="75">
        <v>12.9</v>
      </c>
      <c r="AG550" s="75">
        <v>15.8</v>
      </c>
      <c r="AH550" s="75" t="s">
        <v>189</v>
      </c>
      <c r="AI550" s="75">
        <v>41.8</v>
      </c>
      <c r="AJ550" s="77">
        <v>39.799999999999997</v>
      </c>
      <c r="AK550" s="77">
        <v>39.200000000000003</v>
      </c>
      <c r="AL550" s="77">
        <v>47.9</v>
      </c>
      <c r="AM550" s="77" t="s">
        <v>189</v>
      </c>
      <c r="AN550" s="77">
        <v>126.9</v>
      </c>
      <c r="AO550" s="77">
        <v>13.1</v>
      </c>
      <c r="AP550" s="77">
        <v>12.9</v>
      </c>
      <c r="AQ550" s="77">
        <v>15.8</v>
      </c>
      <c r="AR550" s="77" t="s">
        <v>189</v>
      </c>
      <c r="AS550" s="77">
        <v>41.8</v>
      </c>
      <c r="AT550" s="79">
        <v>12.6</v>
      </c>
      <c r="AU550" s="79">
        <v>12</v>
      </c>
      <c r="AV550" s="79">
        <v>12</v>
      </c>
      <c r="AW550" s="79" t="s">
        <v>189</v>
      </c>
      <c r="AX550" s="74" t="s">
        <v>170</v>
      </c>
    </row>
    <row r="551" spans="1:54" hidden="1" x14ac:dyDescent="0.25">
      <c r="A551" s="72">
        <v>2017</v>
      </c>
      <c r="B551" s="73">
        <v>21048</v>
      </c>
      <c r="C551" s="74" t="s">
        <v>896</v>
      </c>
      <c r="D551" s="74" t="s">
        <v>246</v>
      </c>
      <c r="E551" s="74" t="s">
        <v>192</v>
      </c>
      <c r="F551" s="75">
        <v>170</v>
      </c>
      <c r="G551" s="75">
        <v>1018</v>
      </c>
      <c r="H551" s="75" t="s">
        <v>189</v>
      </c>
      <c r="I551" s="75" t="s">
        <v>189</v>
      </c>
      <c r="J551" s="75">
        <v>1188</v>
      </c>
      <c r="K551" s="76" t="s">
        <v>189</v>
      </c>
      <c r="L551" s="76" t="s">
        <v>189</v>
      </c>
      <c r="M551" s="76" t="s">
        <v>189</v>
      </c>
      <c r="N551" s="76" t="s">
        <v>189</v>
      </c>
      <c r="O551" s="76" t="s">
        <v>189</v>
      </c>
      <c r="P551" s="77">
        <v>2363</v>
      </c>
      <c r="Q551" s="77">
        <v>12246</v>
      </c>
      <c r="R551" s="77" t="s">
        <v>189</v>
      </c>
      <c r="S551" s="77" t="s">
        <v>189</v>
      </c>
      <c r="T551" s="77">
        <v>14609</v>
      </c>
      <c r="U551" s="78" t="s">
        <v>189</v>
      </c>
      <c r="V551" s="78" t="s">
        <v>189</v>
      </c>
      <c r="W551" s="78" t="s">
        <v>189</v>
      </c>
      <c r="X551" s="78" t="s">
        <v>189</v>
      </c>
      <c r="Y551" s="78" t="s">
        <v>189</v>
      </c>
      <c r="Z551" s="75">
        <v>88</v>
      </c>
      <c r="AA551" s="75">
        <v>54</v>
      </c>
      <c r="AB551" s="75" t="s">
        <v>189</v>
      </c>
      <c r="AC551" s="75" t="s">
        <v>189</v>
      </c>
      <c r="AD551" s="75">
        <v>142</v>
      </c>
      <c r="AE551" s="75">
        <v>1</v>
      </c>
      <c r="AF551" s="75">
        <v>108</v>
      </c>
      <c r="AG551" s="75" t="s">
        <v>189</v>
      </c>
      <c r="AH551" s="75" t="s">
        <v>189</v>
      </c>
      <c r="AI551" s="75">
        <v>109</v>
      </c>
      <c r="AJ551" s="77">
        <v>88</v>
      </c>
      <c r="AK551" s="77">
        <v>54</v>
      </c>
      <c r="AL551" s="77" t="s">
        <v>189</v>
      </c>
      <c r="AM551" s="77" t="s">
        <v>189</v>
      </c>
      <c r="AN551" s="77">
        <v>142</v>
      </c>
      <c r="AO551" s="77">
        <v>1</v>
      </c>
      <c r="AP551" s="77">
        <v>108</v>
      </c>
      <c r="AQ551" s="77" t="s">
        <v>189</v>
      </c>
      <c r="AR551" s="77" t="s">
        <v>189</v>
      </c>
      <c r="AS551" s="77">
        <v>109</v>
      </c>
      <c r="AT551" s="79">
        <v>13.9</v>
      </c>
      <c r="AU551" s="79">
        <v>12.03</v>
      </c>
      <c r="AV551" s="79" t="s">
        <v>189</v>
      </c>
      <c r="AW551" s="79" t="s">
        <v>189</v>
      </c>
      <c r="AX551" s="74" t="s">
        <v>170</v>
      </c>
    </row>
    <row r="552" spans="1:54" hidden="1" x14ac:dyDescent="0.25">
      <c r="A552" s="72">
        <v>2017</v>
      </c>
      <c r="B552" s="73">
        <v>21075</v>
      </c>
      <c r="C552" s="74" t="s">
        <v>897</v>
      </c>
      <c r="D552" s="74" t="s">
        <v>339</v>
      </c>
      <c r="E552" s="74" t="s">
        <v>275</v>
      </c>
      <c r="F552" s="75">
        <v>85</v>
      </c>
      <c r="G552" s="75">
        <v>0</v>
      </c>
      <c r="H552" s="75">
        <v>1388</v>
      </c>
      <c r="I552" s="75">
        <v>0</v>
      </c>
      <c r="J552" s="75">
        <v>1473</v>
      </c>
      <c r="K552" s="76" t="s">
        <v>189</v>
      </c>
      <c r="L552" s="76" t="s">
        <v>189</v>
      </c>
      <c r="M552" s="76" t="s">
        <v>189</v>
      </c>
      <c r="N552" s="76" t="s">
        <v>189</v>
      </c>
      <c r="O552" s="76" t="s">
        <v>189</v>
      </c>
      <c r="P552" s="77">
        <v>1275</v>
      </c>
      <c r="Q552" s="77">
        <v>0</v>
      </c>
      <c r="R552" s="77">
        <v>20820</v>
      </c>
      <c r="S552" s="77">
        <v>0</v>
      </c>
      <c r="T552" s="77">
        <v>22095</v>
      </c>
      <c r="U552" s="78" t="s">
        <v>189</v>
      </c>
      <c r="V552" s="78" t="s">
        <v>189</v>
      </c>
      <c r="W552" s="78" t="s">
        <v>189</v>
      </c>
      <c r="X552" s="78" t="s">
        <v>189</v>
      </c>
      <c r="Y552" s="78" t="s">
        <v>189</v>
      </c>
      <c r="Z552" s="75">
        <v>15</v>
      </c>
      <c r="AA552" s="75" t="s">
        <v>189</v>
      </c>
      <c r="AB552" s="75">
        <v>20</v>
      </c>
      <c r="AC552" s="75" t="s">
        <v>189</v>
      </c>
      <c r="AD552" s="75">
        <v>35</v>
      </c>
      <c r="AE552" s="75" t="s">
        <v>189</v>
      </c>
      <c r="AF552" s="75" t="s">
        <v>189</v>
      </c>
      <c r="AG552" s="75" t="s">
        <v>189</v>
      </c>
      <c r="AH552" s="75" t="s">
        <v>189</v>
      </c>
      <c r="AI552" s="75" t="s">
        <v>189</v>
      </c>
      <c r="AJ552" s="77">
        <v>15</v>
      </c>
      <c r="AK552" s="77" t="s">
        <v>189</v>
      </c>
      <c r="AL552" s="77">
        <v>20</v>
      </c>
      <c r="AM552" s="77" t="s">
        <v>189</v>
      </c>
      <c r="AN552" s="77">
        <v>35</v>
      </c>
      <c r="AO552" s="77" t="s">
        <v>189</v>
      </c>
      <c r="AP552" s="77" t="s">
        <v>189</v>
      </c>
      <c r="AQ552" s="77" t="s">
        <v>189</v>
      </c>
      <c r="AR552" s="77" t="s">
        <v>189</v>
      </c>
      <c r="AS552" s="77" t="s">
        <v>189</v>
      </c>
      <c r="AT552" s="79">
        <v>15</v>
      </c>
      <c r="AU552" s="79" t="s">
        <v>189</v>
      </c>
      <c r="AV552" s="79">
        <v>15</v>
      </c>
      <c r="AW552" s="79" t="s">
        <v>189</v>
      </c>
      <c r="AX552" s="74" t="s">
        <v>170</v>
      </c>
    </row>
    <row r="553" spans="1:54" hidden="1" x14ac:dyDescent="0.25">
      <c r="A553" s="72">
        <v>2017</v>
      </c>
      <c r="B553" s="73">
        <v>21111</v>
      </c>
      <c r="C553" s="74" t="s">
        <v>898</v>
      </c>
      <c r="D553" s="74" t="s">
        <v>282</v>
      </c>
      <c r="E553" s="74" t="s">
        <v>204</v>
      </c>
      <c r="F553" s="75">
        <v>94.4</v>
      </c>
      <c r="G553" s="75">
        <v>210.7</v>
      </c>
      <c r="H553" s="75" t="s">
        <v>189</v>
      </c>
      <c r="I553" s="75" t="s">
        <v>189</v>
      </c>
      <c r="J553" s="75">
        <v>305.10000000000002</v>
      </c>
      <c r="K553" s="76">
        <v>0.27</v>
      </c>
      <c r="L553" s="76">
        <v>0.63</v>
      </c>
      <c r="M553" s="76" t="s">
        <v>189</v>
      </c>
      <c r="N553" s="76" t="s">
        <v>189</v>
      </c>
      <c r="O553" s="76">
        <v>0.9</v>
      </c>
      <c r="P553" s="77">
        <v>1615.903</v>
      </c>
      <c r="Q553" s="77">
        <v>5593.9369999999999</v>
      </c>
      <c r="R553" s="77" t="s">
        <v>189</v>
      </c>
      <c r="S553" s="77" t="s">
        <v>189</v>
      </c>
      <c r="T553" s="77">
        <v>7209.84</v>
      </c>
      <c r="U553" s="78">
        <v>5.8999999999999997E-2</v>
      </c>
      <c r="V553" s="78">
        <v>4.7E-2</v>
      </c>
      <c r="W553" s="78" t="s">
        <v>189</v>
      </c>
      <c r="X553" s="78" t="s">
        <v>189</v>
      </c>
      <c r="Y553" s="78">
        <v>0.106</v>
      </c>
      <c r="Z553" s="75">
        <v>14.04</v>
      </c>
      <c r="AA553" s="75">
        <v>33.43</v>
      </c>
      <c r="AB553" s="75" t="s">
        <v>189</v>
      </c>
      <c r="AC553" s="75" t="s">
        <v>189</v>
      </c>
      <c r="AD553" s="75">
        <v>47.47</v>
      </c>
      <c r="AE553" s="75" t="s">
        <v>189</v>
      </c>
      <c r="AF553" s="75" t="s">
        <v>189</v>
      </c>
      <c r="AG553" s="75" t="s">
        <v>189</v>
      </c>
      <c r="AH553" s="75" t="s">
        <v>189</v>
      </c>
      <c r="AI553" s="75" t="s">
        <v>189</v>
      </c>
      <c r="AJ553" s="77">
        <v>35.082999999999998</v>
      </c>
      <c r="AK553" s="77">
        <v>78.433999999999997</v>
      </c>
      <c r="AL553" s="77" t="s">
        <v>189</v>
      </c>
      <c r="AM553" s="77" t="s">
        <v>189</v>
      </c>
      <c r="AN553" s="77">
        <v>113.517</v>
      </c>
      <c r="AO553" s="77" t="s">
        <v>189</v>
      </c>
      <c r="AP553" s="77" t="s">
        <v>189</v>
      </c>
      <c r="AQ553" s="77" t="s">
        <v>189</v>
      </c>
      <c r="AR553" s="77" t="s">
        <v>189</v>
      </c>
      <c r="AS553" s="77" t="s">
        <v>189</v>
      </c>
      <c r="AT553" s="79">
        <v>9.43</v>
      </c>
      <c r="AU553" s="79">
        <v>10</v>
      </c>
      <c r="AV553" s="79" t="s">
        <v>189</v>
      </c>
      <c r="AW553" s="79" t="s">
        <v>189</v>
      </c>
      <c r="AX553" s="74" t="s">
        <v>170</v>
      </c>
    </row>
    <row r="554" spans="1:54" hidden="1" x14ac:dyDescent="0.25">
      <c r="A554" s="72">
        <v>2017</v>
      </c>
      <c r="B554" s="73">
        <v>21158</v>
      </c>
      <c r="C554" s="74" t="s">
        <v>899</v>
      </c>
      <c r="D554" s="74" t="s">
        <v>246</v>
      </c>
      <c r="E554" s="74" t="s">
        <v>192</v>
      </c>
      <c r="F554" s="75">
        <v>273</v>
      </c>
      <c r="G554" s="75">
        <v>2594</v>
      </c>
      <c r="H554" s="75" t="s">
        <v>189</v>
      </c>
      <c r="I554" s="75" t="s">
        <v>189</v>
      </c>
      <c r="J554" s="75">
        <v>2867</v>
      </c>
      <c r="K554" s="76">
        <v>0</v>
      </c>
      <c r="L554" s="76">
        <v>0</v>
      </c>
      <c r="M554" s="76" t="s">
        <v>189</v>
      </c>
      <c r="N554" s="76" t="s">
        <v>189</v>
      </c>
      <c r="O554" s="76">
        <v>0</v>
      </c>
      <c r="P554" s="77">
        <v>3108</v>
      </c>
      <c r="Q554" s="77">
        <v>35390</v>
      </c>
      <c r="R554" s="77" t="s">
        <v>189</v>
      </c>
      <c r="S554" s="77" t="s">
        <v>189</v>
      </c>
      <c r="T554" s="77">
        <v>38498</v>
      </c>
      <c r="U554" s="78">
        <v>0</v>
      </c>
      <c r="V554" s="78">
        <v>0</v>
      </c>
      <c r="W554" s="78" t="s">
        <v>189</v>
      </c>
      <c r="X554" s="78" t="s">
        <v>189</v>
      </c>
      <c r="Y554" s="78">
        <v>0</v>
      </c>
      <c r="Z554" s="75">
        <v>44</v>
      </c>
      <c r="AA554" s="75">
        <v>144</v>
      </c>
      <c r="AB554" s="75" t="s">
        <v>189</v>
      </c>
      <c r="AC554" s="75" t="s">
        <v>189</v>
      </c>
      <c r="AD554" s="75">
        <v>188</v>
      </c>
      <c r="AE554" s="75">
        <v>22</v>
      </c>
      <c r="AF554" s="75">
        <v>152</v>
      </c>
      <c r="AG554" s="75" t="s">
        <v>189</v>
      </c>
      <c r="AH554" s="75" t="s">
        <v>189</v>
      </c>
      <c r="AI554" s="75">
        <v>174</v>
      </c>
      <c r="AJ554" s="77">
        <v>44</v>
      </c>
      <c r="AK554" s="77">
        <v>144</v>
      </c>
      <c r="AL554" s="77" t="s">
        <v>189</v>
      </c>
      <c r="AM554" s="77" t="s">
        <v>189</v>
      </c>
      <c r="AN554" s="77">
        <v>188</v>
      </c>
      <c r="AO554" s="77">
        <v>22</v>
      </c>
      <c r="AP554" s="77">
        <v>152</v>
      </c>
      <c r="AQ554" s="77" t="s">
        <v>189</v>
      </c>
      <c r="AR554" s="77" t="s">
        <v>189</v>
      </c>
      <c r="AS554" s="77">
        <v>174</v>
      </c>
      <c r="AT554" s="79">
        <v>11.4</v>
      </c>
      <c r="AU554" s="79">
        <v>13.65</v>
      </c>
      <c r="AV554" s="79" t="s">
        <v>189</v>
      </c>
      <c r="AW554" s="79" t="s">
        <v>189</v>
      </c>
      <c r="AX554" s="74" t="s">
        <v>170</v>
      </c>
    </row>
    <row r="555" spans="1:54" hidden="1" x14ac:dyDescent="0.25">
      <c r="A555" s="72">
        <v>2017</v>
      </c>
      <c r="B555" s="73">
        <v>21352</v>
      </c>
      <c r="C555" s="74" t="s">
        <v>900</v>
      </c>
      <c r="D555" s="74" t="s">
        <v>203</v>
      </c>
      <c r="E555" s="74" t="s">
        <v>192</v>
      </c>
      <c r="F555" s="75" t="s">
        <v>189</v>
      </c>
      <c r="G555" s="75">
        <v>82</v>
      </c>
      <c r="H555" s="75" t="s">
        <v>189</v>
      </c>
      <c r="I555" s="75" t="s">
        <v>189</v>
      </c>
      <c r="J555" s="75">
        <v>82</v>
      </c>
      <c r="K555" s="76" t="s">
        <v>189</v>
      </c>
      <c r="L555" s="76">
        <v>0.1</v>
      </c>
      <c r="M555" s="76" t="s">
        <v>189</v>
      </c>
      <c r="N555" s="76" t="s">
        <v>189</v>
      </c>
      <c r="O555" s="76">
        <v>0.1</v>
      </c>
      <c r="P555" s="77" t="s">
        <v>189</v>
      </c>
      <c r="Q555" s="77">
        <v>442</v>
      </c>
      <c r="R555" s="77" t="s">
        <v>189</v>
      </c>
      <c r="S555" s="77" t="s">
        <v>189</v>
      </c>
      <c r="T555" s="77">
        <v>442</v>
      </c>
      <c r="U555" s="78" t="s">
        <v>189</v>
      </c>
      <c r="V555" s="78">
        <v>0.1</v>
      </c>
      <c r="W555" s="78" t="s">
        <v>189</v>
      </c>
      <c r="X555" s="78" t="s">
        <v>189</v>
      </c>
      <c r="Y555" s="78">
        <v>0.1</v>
      </c>
      <c r="Z555" s="75" t="s">
        <v>189</v>
      </c>
      <c r="AA555" s="75">
        <v>6</v>
      </c>
      <c r="AB555" s="75" t="s">
        <v>189</v>
      </c>
      <c r="AC555" s="75" t="s">
        <v>189</v>
      </c>
      <c r="AD555" s="75">
        <v>6</v>
      </c>
      <c r="AE555" s="75" t="s">
        <v>189</v>
      </c>
      <c r="AF555" s="75" t="s">
        <v>189</v>
      </c>
      <c r="AG555" s="75" t="s">
        <v>189</v>
      </c>
      <c r="AH555" s="75" t="s">
        <v>189</v>
      </c>
      <c r="AI555" s="75" t="s">
        <v>189</v>
      </c>
      <c r="AJ555" s="77" t="s">
        <v>189</v>
      </c>
      <c r="AK555" s="77">
        <v>10</v>
      </c>
      <c r="AL555" s="77" t="s">
        <v>189</v>
      </c>
      <c r="AM555" s="77" t="s">
        <v>189</v>
      </c>
      <c r="AN555" s="77">
        <v>10</v>
      </c>
      <c r="AO555" s="77" t="s">
        <v>189</v>
      </c>
      <c r="AP555" s="77" t="s">
        <v>189</v>
      </c>
      <c r="AQ555" s="77" t="s">
        <v>189</v>
      </c>
      <c r="AR555" s="77" t="s">
        <v>189</v>
      </c>
      <c r="AS555" s="77" t="s">
        <v>189</v>
      </c>
      <c r="AT555" s="79" t="s">
        <v>189</v>
      </c>
      <c r="AU555" s="79">
        <v>10</v>
      </c>
      <c r="AV555" s="79" t="s">
        <v>189</v>
      </c>
      <c r="AW555" s="79" t="s">
        <v>189</v>
      </c>
      <c r="AX555" s="74" t="s">
        <v>170</v>
      </c>
    </row>
    <row r="556" spans="1:54" hidden="1" x14ac:dyDescent="0.25">
      <c r="A556" s="72">
        <v>2017</v>
      </c>
      <c r="B556" s="73">
        <v>21352</v>
      </c>
      <c r="C556" s="74" t="s">
        <v>900</v>
      </c>
      <c r="D556" s="74" t="s">
        <v>282</v>
      </c>
      <c r="E556" s="74" t="s">
        <v>204</v>
      </c>
      <c r="F556" s="75" t="s">
        <v>189</v>
      </c>
      <c r="G556" s="75">
        <v>475</v>
      </c>
      <c r="H556" s="75" t="s">
        <v>189</v>
      </c>
      <c r="I556" s="75" t="s">
        <v>189</v>
      </c>
      <c r="J556" s="75">
        <v>475</v>
      </c>
      <c r="K556" s="76" t="s">
        <v>189</v>
      </c>
      <c r="L556" s="76">
        <v>0.1</v>
      </c>
      <c r="M556" s="76" t="s">
        <v>189</v>
      </c>
      <c r="N556" s="76" t="s">
        <v>189</v>
      </c>
      <c r="O556" s="76">
        <v>0.1</v>
      </c>
      <c r="P556" s="77" t="s">
        <v>189</v>
      </c>
      <c r="Q556" s="77">
        <v>969</v>
      </c>
      <c r="R556" s="77" t="s">
        <v>189</v>
      </c>
      <c r="S556" s="77" t="s">
        <v>189</v>
      </c>
      <c r="T556" s="77">
        <v>969</v>
      </c>
      <c r="U556" s="78" t="s">
        <v>189</v>
      </c>
      <c r="V556" s="78">
        <v>0.1</v>
      </c>
      <c r="W556" s="78" t="s">
        <v>189</v>
      </c>
      <c r="X556" s="78" t="s">
        <v>189</v>
      </c>
      <c r="Y556" s="78">
        <v>0.1</v>
      </c>
      <c r="Z556" s="75" t="s">
        <v>189</v>
      </c>
      <c r="AA556" s="75">
        <v>61</v>
      </c>
      <c r="AB556" s="75" t="s">
        <v>189</v>
      </c>
      <c r="AC556" s="75" t="s">
        <v>189</v>
      </c>
      <c r="AD556" s="75">
        <v>61</v>
      </c>
      <c r="AE556" s="75" t="s">
        <v>189</v>
      </c>
      <c r="AF556" s="75" t="s">
        <v>189</v>
      </c>
      <c r="AG556" s="75" t="s">
        <v>189</v>
      </c>
      <c r="AH556" s="75" t="s">
        <v>189</v>
      </c>
      <c r="AI556" s="75" t="s">
        <v>189</v>
      </c>
      <c r="AJ556" s="77" t="s">
        <v>189</v>
      </c>
      <c r="AK556" s="77">
        <v>88</v>
      </c>
      <c r="AL556" s="77" t="s">
        <v>189</v>
      </c>
      <c r="AM556" s="77" t="s">
        <v>189</v>
      </c>
      <c r="AN556" s="77">
        <v>88</v>
      </c>
      <c r="AO556" s="77" t="s">
        <v>189</v>
      </c>
      <c r="AP556" s="77" t="s">
        <v>189</v>
      </c>
      <c r="AQ556" s="77" t="s">
        <v>189</v>
      </c>
      <c r="AR556" s="77" t="s">
        <v>189</v>
      </c>
      <c r="AS556" s="77" t="s">
        <v>189</v>
      </c>
      <c r="AT556" s="79" t="s">
        <v>189</v>
      </c>
      <c r="AU556" s="79">
        <v>10</v>
      </c>
      <c r="AV556" s="79" t="s">
        <v>189</v>
      </c>
      <c r="AW556" s="79" t="s">
        <v>189</v>
      </c>
      <c r="AX556" s="74" t="s">
        <v>170</v>
      </c>
    </row>
    <row r="557" spans="1:54" hidden="1" x14ac:dyDescent="0.25">
      <c r="A557" s="72">
        <v>2017</v>
      </c>
      <c r="B557" s="73">
        <v>21538</v>
      </c>
      <c r="C557" s="74" t="s">
        <v>901</v>
      </c>
      <c r="D557" s="74" t="s">
        <v>216</v>
      </c>
      <c r="E557" s="74" t="s">
        <v>268</v>
      </c>
      <c r="F557" s="75">
        <v>983.17100000000005</v>
      </c>
      <c r="G557" s="75" t="s">
        <v>189</v>
      </c>
      <c r="H557" s="75" t="s">
        <v>189</v>
      </c>
      <c r="I557" s="75" t="s">
        <v>189</v>
      </c>
      <c r="J557" s="75">
        <v>983.17100000000005</v>
      </c>
      <c r="K557" s="76">
        <v>0.315</v>
      </c>
      <c r="L557" s="76" t="s">
        <v>189</v>
      </c>
      <c r="M557" s="76" t="s">
        <v>189</v>
      </c>
      <c r="N557" s="76" t="s">
        <v>189</v>
      </c>
      <c r="O557" s="76">
        <v>0.315</v>
      </c>
      <c r="P557" s="77">
        <v>6531.5119999999997</v>
      </c>
      <c r="Q557" s="77" t="s">
        <v>189</v>
      </c>
      <c r="R557" s="77" t="s">
        <v>189</v>
      </c>
      <c r="S557" s="77" t="s">
        <v>189</v>
      </c>
      <c r="T557" s="77">
        <v>6531.5119999999997</v>
      </c>
      <c r="U557" s="78">
        <v>1.841</v>
      </c>
      <c r="V557" s="78" t="s">
        <v>189</v>
      </c>
      <c r="W557" s="78" t="s">
        <v>189</v>
      </c>
      <c r="X557" s="78" t="s">
        <v>189</v>
      </c>
      <c r="Y557" s="78">
        <v>1.841</v>
      </c>
      <c r="Z557" s="75">
        <v>46.503</v>
      </c>
      <c r="AA557" s="75" t="s">
        <v>189</v>
      </c>
      <c r="AB557" s="75" t="s">
        <v>189</v>
      </c>
      <c r="AC557" s="75" t="s">
        <v>189</v>
      </c>
      <c r="AD557" s="75">
        <v>46.503</v>
      </c>
      <c r="AE557" s="75">
        <v>116.096</v>
      </c>
      <c r="AF557" s="75" t="s">
        <v>189</v>
      </c>
      <c r="AG557" s="75" t="s">
        <v>189</v>
      </c>
      <c r="AH557" s="75" t="s">
        <v>189</v>
      </c>
      <c r="AI557" s="75">
        <v>116.096</v>
      </c>
      <c r="AJ557" s="77">
        <v>46.503</v>
      </c>
      <c r="AK557" s="77" t="s">
        <v>189</v>
      </c>
      <c r="AL557" s="77" t="s">
        <v>189</v>
      </c>
      <c r="AM557" s="77" t="s">
        <v>189</v>
      </c>
      <c r="AN557" s="77">
        <v>46.503</v>
      </c>
      <c r="AO557" s="77">
        <v>116.096</v>
      </c>
      <c r="AP557" s="77" t="s">
        <v>189</v>
      </c>
      <c r="AQ557" s="77" t="s">
        <v>189</v>
      </c>
      <c r="AR557" s="77" t="s">
        <v>189</v>
      </c>
      <c r="AS557" s="77">
        <v>116.096</v>
      </c>
      <c r="AT557" s="79">
        <v>6.64</v>
      </c>
      <c r="AU557" s="79" t="s">
        <v>189</v>
      </c>
      <c r="AV557" s="79" t="s">
        <v>189</v>
      </c>
      <c r="AW557" s="79" t="s">
        <v>189</v>
      </c>
      <c r="AX557" s="74" t="s">
        <v>170</v>
      </c>
    </row>
    <row r="558" spans="1:54" hidden="1" x14ac:dyDescent="0.25">
      <c r="A558" s="72">
        <v>2017</v>
      </c>
      <c r="B558" s="73">
        <v>21632</v>
      </c>
      <c r="C558" s="74" t="s">
        <v>902</v>
      </c>
      <c r="D558" s="74" t="s">
        <v>264</v>
      </c>
      <c r="E558" s="74" t="s">
        <v>265</v>
      </c>
      <c r="F558" s="75">
        <v>4.87</v>
      </c>
      <c r="G558" s="75">
        <v>25.373999999999999</v>
      </c>
      <c r="H558" s="75" t="s">
        <v>189</v>
      </c>
      <c r="I558" s="75" t="s">
        <v>189</v>
      </c>
      <c r="J558" s="75">
        <v>30.244</v>
      </c>
      <c r="K558" s="76" t="s">
        <v>189</v>
      </c>
      <c r="L558" s="76" t="s">
        <v>189</v>
      </c>
      <c r="M558" s="76" t="s">
        <v>189</v>
      </c>
      <c r="N558" s="76" t="s">
        <v>189</v>
      </c>
      <c r="O558" s="76" t="s">
        <v>189</v>
      </c>
      <c r="P558" s="77">
        <v>85.475999999999999</v>
      </c>
      <c r="Q558" s="77">
        <v>233.7</v>
      </c>
      <c r="R558" s="77" t="s">
        <v>189</v>
      </c>
      <c r="S558" s="77" t="s">
        <v>189</v>
      </c>
      <c r="T558" s="77">
        <v>319.17599999999999</v>
      </c>
      <c r="U558" s="78" t="s">
        <v>189</v>
      </c>
      <c r="V558" s="78" t="s">
        <v>189</v>
      </c>
      <c r="W558" s="78" t="s">
        <v>189</v>
      </c>
      <c r="X558" s="78" t="s">
        <v>189</v>
      </c>
      <c r="Y558" s="78" t="s">
        <v>189</v>
      </c>
      <c r="Z558" s="75">
        <v>2.17</v>
      </c>
      <c r="AA558" s="75">
        <v>2.5</v>
      </c>
      <c r="AB558" s="75" t="s">
        <v>189</v>
      </c>
      <c r="AC558" s="75" t="s">
        <v>189</v>
      </c>
      <c r="AD558" s="75">
        <v>4.67</v>
      </c>
      <c r="AE558" s="75" t="s">
        <v>189</v>
      </c>
      <c r="AF558" s="75" t="s">
        <v>189</v>
      </c>
      <c r="AG558" s="75" t="s">
        <v>189</v>
      </c>
      <c r="AH558" s="75" t="s">
        <v>189</v>
      </c>
      <c r="AI558" s="75" t="s">
        <v>189</v>
      </c>
      <c r="AJ558" s="77">
        <v>6.27</v>
      </c>
      <c r="AK558" s="77">
        <v>9.64</v>
      </c>
      <c r="AL558" s="77" t="s">
        <v>189</v>
      </c>
      <c r="AM558" s="77" t="s">
        <v>189</v>
      </c>
      <c r="AN558" s="77">
        <v>15.91</v>
      </c>
      <c r="AO558" s="77" t="s">
        <v>189</v>
      </c>
      <c r="AP558" s="77" t="s">
        <v>189</v>
      </c>
      <c r="AQ558" s="77" t="s">
        <v>189</v>
      </c>
      <c r="AR558" s="77" t="s">
        <v>189</v>
      </c>
      <c r="AS558" s="77" t="s">
        <v>189</v>
      </c>
      <c r="AT558" s="79">
        <v>19</v>
      </c>
      <c r="AU558" s="79">
        <v>7</v>
      </c>
      <c r="AV558" s="79" t="s">
        <v>189</v>
      </c>
      <c r="AW558" s="79" t="s">
        <v>189</v>
      </c>
      <c r="AX558" s="74" t="s">
        <v>170</v>
      </c>
    </row>
    <row r="559" spans="1:54" hidden="1" x14ac:dyDescent="0.25">
      <c r="A559" s="72">
        <v>2017</v>
      </c>
      <c r="B559" s="73">
        <v>22053</v>
      </c>
      <c r="C559" s="74" t="s">
        <v>903</v>
      </c>
      <c r="D559" s="74" t="s">
        <v>259</v>
      </c>
      <c r="E559" s="74" t="s">
        <v>213</v>
      </c>
      <c r="F559" s="75">
        <v>18819</v>
      </c>
      <c r="G559" s="75">
        <v>6485</v>
      </c>
      <c r="H559" s="75">
        <v>0</v>
      </c>
      <c r="I559" s="75">
        <v>0</v>
      </c>
      <c r="J559" s="75">
        <v>25304</v>
      </c>
      <c r="K559" s="76">
        <v>3.1</v>
      </c>
      <c r="L559" s="76">
        <v>1.2</v>
      </c>
      <c r="M559" s="76">
        <v>0</v>
      </c>
      <c r="N559" s="76">
        <v>0</v>
      </c>
      <c r="O559" s="76">
        <v>4.3</v>
      </c>
      <c r="P559" s="77">
        <v>151620</v>
      </c>
      <c r="Q559" s="77">
        <v>67339</v>
      </c>
      <c r="R559" s="77">
        <v>0</v>
      </c>
      <c r="S559" s="77">
        <v>0</v>
      </c>
      <c r="T559" s="77">
        <v>218959</v>
      </c>
      <c r="U559" s="78">
        <v>3.1</v>
      </c>
      <c r="V559" s="78">
        <v>1.2</v>
      </c>
      <c r="W559" s="78">
        <v>0</v>
      </c>
      <c r="X559" s="78">
        <v>0</v>
      </c>
      <c r="Y559" s="78">
        <v>4.3</v>
      </c>
      <c r="Z559" s="75">
        <v>1356</v>
      </c>
      <c r="AA559" s="75">
        <v>1157</v>
      </c>
      <c r="AB559" s="75">
        <v>0</v>
      </c>
      <c r="AC559" s="75">
        <v>0</v>
      </c>
      <c r="AD559" s="75">
        <v>2513</v>
      </c>
      <c r="AE559" s="75">
        <v>2379</v>
      </c>
      <c r="AF559" s="75">
        <v>983</v>
      </c>
      <c r="AG559" s="75">
        <v>0</v>
      </c>
      <c r="AH559" s="75">
        <v>0</v>
      </c>
      <c r="AI559" s="75">
        <v>3362</v>
      </c>
      <c r="AJ559" s="77">
        <v>1356</v>
      </c>
      <c r="AK559" s="77">
        <v>1157</v>
      </c>
      <c r="AL559" s="77">
        <v>0</v>
      </c>
      <c r="AM559" s="77">
        <v>0</v>
      </c>
      <c r="AN559" s="77">
        <v>2513</v>
      </c>
      <c r="AO559" s="77">
        <v>2379</v>
      </c>
      <c r="AP559" s="77">
        <v>983</v>
      </c>
      <c r="AQ559" s="77">
        <v>0</v>
      </c>
      <c r="AR559" s="77">
        <v>0</v>
      </c>
      <c r="AS559" s="77">
        <v>3362</v>
      </c>
      <c r="AT559" s="79">
        <v>8.1</v>
      </c>
      <c r="AU559" s="79">
        <v>10.4</v>
      </c>
      <c r="AV559" s="79">
        <v>0</v>
      </c>
      <c r="AW559" s="79">
        <v>0</v>
      </c>
      <c r="AX559" s="74" t="s">
        <v>170</v>
      </c>
    </row>
    <row r="560" spans="1:54" hidden="1" x14ac:dyDescent="0.25">
      <c r="A560" s="72">
        <v>2017</v>
      </c>
      <c r="B560" s="73">
        <v>22815</v>
      </c>
      <c r="C560" s="74" t="s">
        <v>904</v>
      </c>
      <c r="D560" s="74" t="s">
        <v>334</v>
      </c>
      <c r="E560" s="74" t="s">
        <v>192</v>
      </c>
      <c r="F560" s="75">
        <v>209.2</v>
      </c>
      <c r="G560" s="75" t="s">
        <v>189</v>
      </c>
      <c r="H560" s="75" t="s">
        <v>189</v>
      </c>
      <c r="I560" s="75" t="s">
        <v>189</v>
      </c>
      <c r="J560" s="75">
        <v>209.2</v>
      </c>
      <c r="K560" s="76" t="s">
        <v>189</v>
      </c>
      <c r="L560" s="76" t="s">
        <v>189</v>
      </c>
      <c r="M560" s="76" t="s">
        <v>189</v>
      </c>
      <c r="N560" s="76" t="s">
        <v>189</v>
      </c>
      <c r="O560" s="76" t="s">
        <v>189</v>
      </c>
      <c r="P560" s="77">
        <v>209.2</v>
      </c>
      <c r="Q560" s="77" t="s">
        <v>189</v>
      </c>
      <c r="R560" s="77" t="s">
        <v>189</v>
      </c>
      <c r="S560" s="77" t="s">
        <v>189</v>
      </c>
      <c r="T560" s="77">
        <v>209.2</v>
      </c>
      <c r="U560" s="78" t="s">
        <v>189</v>
      </c>
      <c r="V560" s="78" t="s">
        <v>189</v>
      </c>
      <c r="W560" s="78" t="s">
        <v>189</v>
      </c>
      <c r="X560" s="78" t="s">
        <v>189</v>
      </c>
      <c r="Y560" s="78" t="s">
        <v>189</v>
      </c>
      <c r="Z560" s="75" t="s">
        <v>189</v>
      </c>
      <c r="AA560" s="75" t="s">
        <v>189</v>
      </c>
      <c r="AB560" s="75" t="s">
        <v>189</v>
      </c>
      <c r="AC560" s="75" t="s">
        <v>189</v>
      </c>
      <c r="AD560" s="75" t="s">
        <v>189</v>
      </c>
      <c r="AE560" s="75">
        <v>2.1</v>
      </c>
      <c r="AF560" s="75" t="s">
        <v>189</v>
      </c>
      <c r="AG560" s="75" t="s">
        <v>189</v>
      </c>
      <c r="AH560" s="75" t="s">
        <v>189</v>
      </c>
      <c r="AI560" s="75">
        <v>2.1</v>
      </c>
      <c r="AJ560" s="77" t="s">
        <v>189</v>
      </c>
      <c r="AK560" s="77" t="s">
        <v>189</v>
      </c>
      <c r="AL560" s="77" t="s">
        <v>189</v>
      </c>
      <c r="AM560" s="77" t="s">
        <v>189</v>
      </c>
      <c r="AN560" s="77" t="s">
        <v>189</v>
      </c>
      <c r="AO560" s="77">
        <v>2.1</v>
      </c>
      <c r="AP560" s="77" t="s">
        <v>189</v>
      </c>
      <c r="AQ560" s="77" t="s">
        <v>189</v>
      </c>
      <c r="AR560" s="77" t="s">
        <v>189</v>
      </c>
      <c r="AS560" s="77">
        <v>2.1</v>
      </c>
      <c r="AT560" s="79">
        <v>1</v>
      </c>
      <c r="AU560" s="79" t="s">
        <v>189</v>
      </c>
      <c r="AV560" s="79" t="s">
        <v>189</v>
      </c>
      <c r="AW560" s="79" t="s">
        <v>189</v>
      </c>
      <c r="AX560" s="74" t="s">
        <v>170</v>
      </c>
    </row>
    <row r="561" spans="1:50" hidden="1" x14ac:dyDescent="0.25">
      <c r="A561" s="72">
        <v>2017</v>
      </c>
      <c r="B561" s="73">
        <v>24211</v>
      </c>
      <c r="C561" s="74" t="s">
        <v>905</v>
      </c>
      <c r="D561" s="74" t="s">
        <v>216</v>
      </c>
      <c r="E561" s="74" t="s">
        <v>855</v>
      </c>
      <c r="F561" s="75">
        <v>64080</v>
      </c>
      <c r="G561" s="75">
        <v>20477</v>
      </c>
      <c r="H561" s="75">
        <v>31902</v>
      </c>
      <c r="I561" s="75" t="s">
        <v>189</v>
      </c>
      <c r="J561" s="75">
        <v>116459</v>
      </c>
      <c r="K561" s="76">
        <v>13.57</v>
      </c>
      <c r="L561" s="76">
        <v>1.91</v>
      </c>
      <c r="M561" s="76">
        <v>6.29</v>
      </c>
      <c r="N561" s="76" t="s">
        <v>189</v>
      </c>
      <c r="O561" s="76">
        <v>21.77</v>
      </c>
      <c r="P561" s="77">
        <v>1003073</v>
      </c>
      <c r="Q561" s="77">
        <v>260695</v>
      </c>
      <c r="R561" s="77">
        <v>559534</v>
      </c>
      <c r="S561" s="77" t="s">
        <v>189</v>
      </c>
      <c r="T561" s="77">
        <v>1823302</v>
      </c>
      <c r="U561" s="78">
        <v>13.57</v>
      </c>
      <c r="V561" s="78">
        <v>1.91</v>
      </c>
      <c r="W561" s="78">
        <v>6.29</v>
      </c>
      <c r="X561" s="78" t="s">
        <v>189</v>
      </c>
      <c r="Y561" s="78">
        <v>21.77</v>
      </c>
      <c r="Z561" s="75">
        <v>4887</v>
      </c>
      <c r="AA561" s="75">
        <v>2014</v>
      </c>
      <c r="AB561" s="75">
        <v>3138</v>
      </c>
      <c r="AC561" s="75" t="s">
        <v>189</v>
      </c>
      <c r="AD561" s="75">
        <v>10039</v>
      </c>
      <c r="AE561" s="75">
        <v>3309</v>
      </c>
      <c r="AF561" s="75">
        <v>765</v>
      </c>
      <c r="AG561" s="75">
        <v>1192</v>
      </c>
      <c r="AH561" s="75" t="s">
        <v>189</v>
      </c>
      <c r="AI561" s="75">
        <v>5266</v>
      </c>
      <c r="AJ561" s="77">
        <v>4887</v>
      </c>
      <c r="AK561" s="77">
        <v>2014</v>
      </c>
      <c r="AL561" s="77">
        <v>3138</v>
      </c>
      <c r="AM561" s="77" t="s">
        <v>189</v>
      </c>
      <c r="AN561" s="77">
        <v>10039</v>
      </c>
      <c r="AO561" s="77">
        <v>3309</v>
      </c>
      <c r="AP561" s="77">
        <v>765</v>
      </c>
      <c r="AQ561" s="77">
        <v>1192</v>
      </c>
      <c r="AR561" s="77" t="s">
        <v>189</v>
      </c>
      <c r="AS561" s="77">
        <v>5266</v>
      </c>
      <c r="AT561" s="79">
        <v>15.7</v>
      </c>
      <c r="AU561" s="79">
        <v>12.7</v>
      </c>
      <c r="AV561" s="79">
        <v>17.5</v>
      </c>
      <c r="AW561" s="79" t="s">
        <v>189</v>
      </c>
      <c r="AX561" s="74" t="s">
        <v>906</v>
      </c>
    </row>
    <row r="562" spans="1:50" hidden="1" x14ac:dyDescent="0.25">
      <c r="A562" s="72">
        <v>2017</v>
      </c>
      <c r="B562" s="73">
        <v>24431</v>
      </c>
      <c r="C562" s="74" t="s">
        <v>907</v>
      </c>
      <c r="D562" s="74" t="s">
        <v>468</v>
      </c>
      <c r="E562" s="74" t="s">
        <v>469</v>
      </c>
      <c r="F562" s="75">
        <v>90.177999999999997</v>
      </c>
      <c r="G562" s="75">
        <v>1165.231</v>
      </c>
      <c r="H562" s="75" t="s">
        <v>189</v>
      </c>
      <c r="I562" s="75" t="s">
        <v>189</v>
      </c>
      <c r="J562" s="75">
        <v>1255.4090000000001</v>
      </c>
      <c r="K562" s="76">
        <v>0.13</v>
      </c>
      <c r="L562" s="76">
        <v>0.16300000000000001</v>
      </c>
      <c r="M562" s="76" t="s">
        <v>189</v>
      </c>
      <c r="N562" s="76" t="s">
        <v>189</v>
      </c>
      <c r="O562" s="76">
        <v>0.29299999999999998</v>
      </c>
      <c r="P562" s="77">
        <v>1227.76</v>
      </c>
      <c r="Q562" s="77">
        <v>33757.277999999998</v>
      </c>
      <c r="R562" s="77" t="s">
        <v>189</v>
      </c>
      <c r="S562" s="77" t="s">
        <v>189</v>
      </c>
      <c r="T562" s="77">
        <v>34985.038</v>
      </c>
      <c r="U562" s="78">
        <v>0.315</v>
      </c>
      <c r="V562" s="78">
        <v>0.254</v>
      </c>
      <c r="W562" s="78" t="s">
        <v>189</v>
      </c>
      <c r="X562" s="78" t="s">
        <v>189</v>
      </c>
      <c r="Y562" s="78">
        <v>0.56899999999999995</v>
      </c>
      <c r="Z562" s="75">
        <v>31.46</v>
      </c>
      <c r="AA562" s="75" t="s">
        <v>189</v>
      </c>
      <c r="AB562" s="75" t="s">
        <v>189</v>
      </c>
      <c r="AC562" s="75" t="s">
        <v>189</v>
      </c>
      <c r="AD562" s="75">
        <v>31.46</v>
      </c>
      <c r="AE562" s="75">
        <v>78.438999999999993</v>
      </c>
      <c r="AF562" s="75">
        <v>1404.8879999999999</v>
      </c>
      <c r="AG562" s="75" t="s">
        <v>189</v>
      </c>
      <c r="AH562" s="75" t="s">
        <v>189</v>
      </c>
      <c r="AI562" s="75">
        <v>1483.327</v>
      </c>
      <c r="AJ562" s="77">
        <v>31.46</v>
      </c>
      <c r="AK562" s="77" t="s">
        <v>189</v>
      </c>
      <c r="AL562" s="77" t="s">
        <v>189</v>
      </c>
      <c r="AM562" s="77" t="s">
        <v>189</v>
      </c>
      <c r="AN562" s="77">
        <v>31.46</v>
      </c>
      <c r="AO562" s="77">
        <v>78.438999999999993</v>
      </c>
      <c r="AP562" s="77">
        <v>1404.8879999999999</v>
      </c>
      <c r="AQ562" s="77" t="s">
        <v>189</v>
      </c>
      <c r="AR562" s="77" t="s">
        <v>189</v>
      </c>
      <c r="AS562" s="77">
        <v>1483.327</v>
      </c>
      <c r="AT562" s="79">
        <v>13.6</v>
      </c>
      <c r="AU562" s="79">
        <v>29</v>
      </c>
      <c r="AV562" s="79" t="s">
        <v>189</v>
      </c>
      <c r="AW562" s="79" t="s">
        <v>189</v>
      </c>
      <c r="AX562" s="74" t="s">
        <v>908</v>
      </c>
    </row>
    <row r="563" spans="1:50" hidden="1" x14ac:dyDescent="0.25">
      <c r="A563" s="72">
        <v>2017</v>
      </c>
      <c r="B563" s="73">
        <v>24558</v>
      </c>
      <c r="C563" s="74" t="s">
        <v>909</v>
      </c>
      <c r="D563" s="74" t="s">
        <v>246</v>
      </c>
      <c r="E563" s="74" t="s">
        <v>192</v>
      </c>
      <c r="F563" s="75">
        <v>317</v>
      </c>
      <c r="G563" s="75">
        <v>1435</v>
      </c>
      <c r="H563" s="75" t="s">
        <v>189</v>
      </c>
      <c r="I563" s="75" t="s">
        <v>189</v>
      </c>
      <c r="J563" s="75">
        <v>1752</v>
      </c>
      <c r="K563" s="76" t="s">
        <v>189</v>
      </c>
      <c r="L563" s="76" t="s">
        <v>189</v>
      </c>
      <c r="M563" s="76" t="s">
        <v>189</v>
      </c>
      <c r="N563" s="76" t="s">
        <v>189</v>
      </c>
      <c r="O563" s="76" t="s">
        <v>189</v>
      </c>
      <c r="P563" s="77">
        <v>3802</v>
      </c>
      <c r="Q563" s="77">
        <v>17223</v>
      </c>
      <c r="R563" s="77" t="s">
        <v>189</v>
      </c>
      <c r="S563" s="77" t="s">
        <v>189</v>
      </c>
      <c r="T563" s="77">
        <v>21025</v>
      </c>
      <c r="U563" s="78" t="s">
        <v>189</v>
      </c>
      <c r="V563" s="78" t="s">
        <v>189</v>
      </c>
      <c r="W563" s="78" t="s">
        <v>189</v>
      </c>
      <c r="X563" s="78" t="s">
        <v>189</v>
      </c>
      <c r="Y563" s="78" t="s">
        <v>189</v>
      </c>
      <c r="Z563" s="75">
        <v>77</v>
      </c>
      <c r="AA563" s="75">
        <v>207</v>
      </c>
      <c r="AB563" s="75" t="s">
        <v>189</v>
      </c>
      <c r="AC563" s="75" t="s">
        <v>189</v>
      </c>
      <c r="AD563" s="75">
        <v>284</v>
      </c>
      <c r="AE563" s="75">
        <v>13</v>
      </c>
      <c r="AF563" s="75">
        <v>19</v>
      </c>
      <c r="AG563" s="75" t="s">
        <v>189</v>
      </c>
      <c r="AH563" s="75" t="s">
        <v>189</v>
      </c>
      <c r="AI563" s="75">
        <v>32</v>
      </c>
      <c r="AJ563" s="77">
        <v>77</v>
      </c>
      <c r="AK563" s="77">
        <v>207</v>
      </c>
      <c r="AL563" s="77" t="s">
        <v>189</v>
      </c>
      <c r="AM563" s="77" t="s">
        <v>189</v>
      </c>
      <c r="AN563" s="77">
        <v>284</v>
      </c>
      <c r="AO563" s="77">
        <v>13</v>
      </c>
      <c r="AP563" s="77">
        <v>19</v>
      </c>
      <c r="AQ563" s="77" t="s">
        <v>189</v>
      </c>
      <c r="AR563" s="77" t="s">
        <v>189</v>
      </c>
      <c r="AS563" s="77">
        <v>32</v>
      </c>
      <c r="AT563" s="79">
        <v>12</v>
      </c>
      <c r="AU563" s="79">
        <v>12</v>
      </c>
      <c r="AV563" s="79" t="s">
        <v>189</v>
      </c>
      <c r="AW563" s="79" t="s">
        <v>189</v>
      </c>
      <c r="AX563" s="74" t="s">
        <v>170</v>
      </c>
    </row>
    <row r="564" spans="1:50" hidden="1" x14ac:dyDescent="0.25">
      <c r="A564" s="72">
        <v>2017</v>
      </c>
      <c r="B564" s="73">
        <v>24590</v>
      </c>
      <c r="C564" s="74" t="s">
        <v>910</v>
      </c>
      <c r="D564" s="74" t="s">
        <v>623</v>
      </c>
      <c r="E564" s="74" t="s">
        <v>271</v>
      </c>
      <c r="F564" s="75">
        <v>1454</v>
      </c>
      <c r="G564" s="75">
        <v>3620</v>
      </c>
      <c r="H564" s="75">
        <v>1810</v>
      </c>
      <c r="I564" s="75">
        <v>0</v>
      </c>
      <c r="J564" s="75">
        <v>6884</v>
      </c>
      <c r="K564" s="76">
        <v>0.17499999999999999</v>
      </c>
      <c r="L564" s="76">
        <v>0.60499999999999998</v>
      </c>
      <c r="M564" s="76">
        <v>0.30199999999999999</v>
      </c>
      <c r="N564" s="76">
        <v>0</v>
      </c>
      <c r="O564" s="76">
        <v>1.0820000000000001</v>
      </c>
      <c r="P564" s="77">
        <v>14209</v>
      </c>
      <c r="Q564" s="77">
        <v>47923</v>
      </c>
      <c r="R564" s="77">
        <v>23961</v>
      </c>
      <c r="S564" s="77">
        <v>0</v>
      </c>
      <c r="T564" s="77">
        <v>86093</v>
      </c>
      <c r="U564" s="78">
        <v>0.17499999999999999</v>
      </c>
      <c r="V564" s="78">
        <v>0.60499999999999998</v>
      </c>
      <c r="W564" s="78">
        <v>0.30199999999999999</v>
      </c>
      <c r="X564" s="78">
        <v>0</v>
      </c>
      <c r="Y564" s="78">
        <v>1.0820000000000001</v>
      </c>
      <c r="Z564" s="75">
        <v>683.3</v>
      </c>
      <c r="AA564" s="75">
        <v>927</v>
      </c>
      <c r="AB564" s="75">
        <v>463.8</v>
      </c>
      <c r="AC564" s="75">
        <v>0</v>
      </c>
      <c r="AD564" s="75">
        <v>2074.1</v>
      </c>
      <c r="AE564" s="75">
        <v>366.9</v>
      </c>
      <c r="AF564" s="75">
        <v>245</v>
      </c>
      <c r="AG564" s="75">
        <v>122</v>
      </c>
      <c r="AH564" s="75">
        <v>0</v>
      </c>
      <c r="AI564" s="75">
        <v>733.9</v>
      </c>
      <c r="AJ564" s="77">
        <v>683.3</v>
      </c>
      <c r="AK564" s="77">
        <v>927</v>
      </c>
      <c r="AL564" s="77">
        <v>463.8</v>
      </c>
      <c r="AM564" s="77">
        <v>0</v>
      </c>
      <c r="AN564" s="77">
        <v>2074.1</v>
      </c>
      <c r="AO564" s="77">
        <v>366.9</v>
      </c>
      <c r="AP564" s="77">
        <v>245</v>
      </c>
      <c r="AQ564" s="77">
        <v>122</v>
      </c>
      <c r="AR564" s="77">
        <v>0</v>
      </c>
      <c r="AS564" s="77">
        <v>733.9</v>
      </c>
      <c r="AT564" s="79">
        <v>9.77</v>
      </c>
      <c r="AU564" s="79">
        <v>13.23</v>
      </c>
      <c r="AV564" s="79">
        <v>13.23</v>
      </c>
      <c r="AW564" s="79">
        <v>0</v>
      </c>
      <c r="AX564" s="74" t="s">
        <v>911</v>
      </c>
    </row>
    <row r="565" spans="1:50" hidden="1" x14ac:dyDescent="0.25">
      <c r="A565" s="72">
        <v>2017</v>
      </c>
      <c r="B565" s="73">
        <v>24889</v>
      </c>
      <c r="C565" s="74" t="s">
        <v>912</v>
      </c>
      <c r="D565" s="74" t="s">
        <v>264</v>
      </c>
      <c r="E565" s="74" t="s">
        <v>288</v>
      </c>
      <c r="F565" s="75">
        <v>318</v>
      </c>
      <c r="G565" s="75">
        <v>0</v>
      </c>
      <c r="H565" s="75">
        <v>0</v>
      </c>
      <c r="I565" s="75">
        <v>0</v>
      </c>
      <c r="J565" s="75">
        <v>318</v>
      </c>
      <c r="K565" s="76" t="s">
        <v>189</v>
      </c>
      <c r="L565" s="76" t="s">
        <v>189</v>
      </c>
      <c r="M565" s="76" t="s">
        <v>189</v>
      </c>
      <c r="N565" s="76" t="s">
        <v>189</v>
      </c>
      <c r="O565" s="76" t="s">
        <v>189</v>
      </c>
      <c r="P565" s="77">
        <v>217828</v>
      </c>
      <c r="Q565" s="77">
        <v>3562</v>
      </c>
      <c r="R565" s="77">
        <v>0</v>
      </c>
      <c r="S565" s="77">
        <v>0</v>
      </c>
      <c r="T565" s="77">
        <v>221390</v>
      </c>
      <c r="U565" s="78" t="s">
        <v>189</v>
      </c>
      <c r="V565" s="78" t="s">
        <v>189</v>
      </c>
      <c r="W565" s="78" t="s">
        <v>189</v>
      </c>
      <c r="X565" s="78" t="s">
        <v>189</v>
      </c>
      <c r="Y565" s="78" t="s">
        <v>189</v>
      </c>
      <c r="Z565" s="75">
        <v>0</v>
      </c>
      <c r="AA565" s="75">
        <v>0</v>
      </c>
      <c r="AB565" s="75">
        <v>0</v>
      </c>
      <c r="AC565" s="75">
        <v>0</v>
      </c>
      <c r="AD565" s="75">
        <v>0</v>
      </c>
      <c r="AE565" s="75">
        <v>544.4</v>
      </c>
      <c r="AF565" s="75">
        <v>0</v>
      </c>
      <c r="AG565" s="75">
        <v>0</v>
      </c>
      <c r="AH565" s="75">
        <v>0</v>
      </c>
      <c r="AI565" s="75">
        <v>544.4</v>
      </c>
      <c r="AJ565" s="77">
        <v>2.1</v>
      </c>
      <c r="AK565" s="77">
        <v>5.3</v>
      </c>
      <c r="AL565" s="77">
        <v>0</v>
      </c>
      <c r="AM565" s="77">
        <v>0</v>
      </c>
      <c r="AN565" s="77">
        <v>7.4</v>
      </c>
      <c r="AO565" s="77">
        <v>4562.1000000000004</v>
      </c>
      <c r="AP565" s="77">
        <v>23.1</v>
      </c>
      <c r="AQ565" s="77">
        <v>0</v>
      </c>
      <c r="AR565" s="77">
        <v>0</v>
      </c>
      <c r="AS565" s="77">
        <v>4585.2</v>
      </c>
      <c r="AT565" s="79">
        <v>12.07</v>
      </c>
      <c r="AU565" s="79">
        <v>8.94</v>
      </c>
      <c r="AV565" s="79">
        <v>0</v>
      </c>
      <c r="AW565" s="79">
        <v>0</v>
      </c>
      <c r="AX565" s="74" t="s">
        <v>170</v>
      </c>
    </row>
    <row r="566" spans="1:50" hidden="1" x14ac:dyDescent="0.25">
      <c r="A566" s="72">
        <v>2017</v>
      </c>
      <c r="B566" s="73">
        <v>24949</v>
      </c>
      <c r="C566" s="74" t="s">
        <v>913</v>
      </c>
      <c r="D566" s="74" t="s">
        <v>530</v>
      </c>
      <c r="E566" s="74" t="s">
        <v>192</v>
      </c>
      <c r="F566" s="75">
        <v>12.9</v>
      </c>
      <c r="G566" s="75" t="s">
        <v>189</v>
      </c>
      <c r="H566" s="75" t="s">
        <v>189</v>
      </c>
      <c r="I566" s="75" t="s">
        <v>189</v>
      </c>
      <c r="J566" s="75">
        <v>12.9</v>
      </c>
      <c r="K566" s="76">
        <v>0.2</v>
      </c>
      <c r="L566" s="76" t="s">
        <v>189</v>
      </c>
      <c r="M566" s="76" t="s">
        <v>189</v>
      </c>
      <c r="N566" s="76" t="s">
        <v>189</v>
      </c>
      <c r="O566" s="76">
        <v>0.2</v>
      </c>
      <c r="P566" s="77">
        <v>154.30000000000001</v>
      </c>
      <c r="Q566" s="77" t="s">
        <v>189</v>
      </c>
      <c r="R566" s="77" t="s">
        <v>189</v>
      </c>
      <c r="S566" s="77" t="s">
        <v>189</v>
      </c>
      <c r="T566" s="77">
        <v>154.30000000000001</v>
      </c>
      <c r="U566" s="78">
        <v>0.2</v>
      </c>
      <c r="V566" s="78" t="s">
        <v>189</v>
      </c>
      <c r="W566" s="78" t="s">
        <v>189</v>
      </c>
      <c r="X566" s="78" t="s">
        <v>189</v>
      </c>
      <c r="Y566" s="78">
        <v>0.2</v>
      </c>
      <c r="Z566" s="75">
        <v>4.8</v>
      </c>
      <c r="AA566" s="75" t="s">
        <v>189</v>
      </c>
      <c r="AB566" s="75" t="s">
        <v>189</v>
      </c>
      <c r="AC566" s="75" t="s">
        <v>189</v>
      </c>
      <c r="AD566" s="75">
        <v>4.8</v>
      </c>
      <c r="AE566" s="75">
        <v>1.4</v>
      </c>
      <c r="AF566" s="75" t="s">
        <v>189</v>
      </c>
      <c r="AG566" s="75" t="s">
        <v>189</v>
      </c>
      <c r="AH566" s="75" t="s">
        <v>189</v>
      </c>
      <c r="AI566" s="75">
        <v>1.4</v>
      </c>
      <c r="AJ566" s="77">
        <v>4.8</v>
      </c>
      <c r="AK566" s="77" t="s">
        <v>189</v>
      </c>
      <c r="AL566" s="77" t="s">
        <v>189</v>
      </c>
      <c r="AM566" s="77" t="s">
        <v>189</v>
      </c>
      <c r="AN566" s="77">
        <v>4.8</v>
      </c>
      <c r="AO566" s="77">
        <v>1.4</v>
      </c>
      <c r="AP566" s="77" t="s">
        <v>189</v>
      </c>
      <c r="AQ566" s="77" t="s">
        <v>189</v>
      </c>
      <c r="AR566" s="77" t="s">
        <v>189</v>
      </c>
      <c r="AS566" s="77">
        <v>1.4</v>
      </c>
      <c r="AT566" s="79">
        <v>12</v>
      </c>
      <c r="AU566" s="79" t="s">
        <v>189</v>
      </c>
      <c r="AV566" s="79" t="s">
        <v>189</v>
      </c>
      <c r="AW566" s="79" t="s">
        <v>189</v>
      </c>
      <c r="AX566" s="74" t="s">
        <v>170</v>
      </c>
    </row>
    <row r="567" spans="1:50" hidden="1" x14ac:dyDescent="0.25">
      <c r="A567" s="72">
        <v>2017</v>
      </c>
      <c r="B567" s="73">
        <v>25295</v>
      </c>
      <c r="C567" s="74" t="s">
        <v>914</v>
      </c>
      <c r="D567" s="74" t="s">
        <v>491</v>
      </c>
      <c r="E567" s="74" t="s">
        <v>192</v>
      </c>
      <c r="F567" s="75">
        <v>23</v>
      </c>
      <c r="G567" s="75" t="s">
        <v>189</v>
      </c>
      <c r="H567" s="75" t="s">
        <v>189</v>
      </c>
      <c r="I567" s="75" t="s">
        <v>189</v>
      </c>
      <c r="J567" s="75">
        <v>23</v>
      </c>
      <c r="K567" s="76" t="s">
        <v>189</v>
      </c>
      <c r="L567" s="76" t="s">
        <v>189</v>
      </c>
      <c r="M567" s="76" t="s">
        <v>189</v>
      </c>
      <c r="N567" s="76" t="s">
        <v>189</v>
      </c>
      <c r="O567" s="76" t="s">
        <v>189</v>
      </c>
      <c r="P567" s="77">
        <v>299</v>
      </c>
      <c r="Q567" s="77" t="s">
        <v>189</v>
      </c>
      <c r="R567" s="77" t="s">
        <v>189</v>
      </c>
      <c r="S567" s="77" t="s">
        <v>189</v>
      </c>
      <c r="T567" s="77">
        <v>299</v>
      </c>
      <c r="U567" s="78" t="s">
        <v>189</v>
      </c>
      <c r="V567" s="78" t="s">
        <v>189</v>
      </c>
      <c r="W567" s="78" t="s">
        <v>189</v>
      </c>
      <c r="X567" s="78" t="s">
        <v>189</v>
      </c>
      <c r="Y567" s="78" t="s">
        <v>189</v>
      </c>
      <c r="Z567" s="75">
        <v>5</v>
      </c>
      <c r="AA567" s="75" t="s">
        <v>189</v>
      </c>
      <c r="AB567" s="75" t="s">
        <v>189</v>
      </c>
      <c r="AC567" s="75" t="s">
        <v>189</v>
      </c>
      <c r="AD567" s="75">
        <v>5</v>
      </c>
      <c r="AE567" s="75" t="s">
        <v>189</v>
      </c>
      <c r="AF567" s="75" t="s">
        <v>189</v>
      </c>
      <c r="AG567" s="75" t="s">
        <v>189</v>
      </c>
      <c r="AH567" s="75" t="s">
        <v>189</v>
      </c>
      <c r="AI567" s="75" t="s">
        <v>189</v>
      </c>
      <c r="AJ567" s="77">
        <v>5</v>
      </c>
      <c r="AK567" s="77" t="s">
        <v>189</v>
      </c>
      <c r="AL567" s="77" t="s">
        <v>189</v>
      </c>
      <c r="AM567" s="77" t="s">
        <v>189</v>
      </c>
      <c r="AN567" s="77">
        <v>5</v>
      </c>
      <c r="AO567" s="77" t="s">
        <v>189</v>
      </c>
      <c r="AP567" s="77" t="s">
        <v>189</v>
      </c>
      <c r="AQ567" s="77" t="s">
        <v>189</v>
      </c>
      <c r="AR567" s="77" t="s">
        <v>189</v>
      </c>
      <c r="AS567" s="77" t="s">
        <v>189</v>
      </c>
      <c r="AT567" s="79">
        <v>13</v>
      </c>
      <c r="AU567" s="79" t="s">
        <v>189</v>
      </c>
      <c r="AV567" s="79" t="s">
        <v>189</v>
      </c>
      <c r="AW567" s="79" t="s">
        <v>189</v>
      </c>
      <c r="AX567" s="74" t="s">
        <v>915</v>
      </c>
    </row>
    <row r="568" spans="1:50" hidden="1" x14ac:dyDescent="0.25">
      <c r="A568" s="72">
        <v>2017</v>
      </c>
      <c r="B568" s="73">
        <v>26510</v>
      </c>
      <c r="C568" s="74" t="s">
        <v>916</v>
      </c>
      <c r="D568" s="74" t="s">
        <v>623</v>
      </c>
      <c r="E568" s="74" t="s">
        <v>271</v>
      </c>
      <c r="F568" s="75">
        <v>1162.0319999999999</v>
      </c>
      <c r="G568" s="75">
        <v>2459.259</v>
      </c>
      <c r="H568" s="75">
        <v>1507.288</v>
      </c>
      <c r="I568" s="75" t="s">
        <v>189</v>
      </c>
      <c r="J568" s="75">
        <v>5128.5789999999997</v>
      </c>
      <c r="K568" s="76">
        <v>8.2000000000000003E-2</v>
      </c>
      <c r="L568" s="76">
        <v>0.126</v>
      </c>
      <c r="M568" s="76">
        <v>7.6999999999999999E-2</v>
      </c>
      <c r="N568" s="76" t="s">
        <v>189</v>
      </c>
      <c r="O568" s="76">
        <v>0.28499999999999998</v>
      </c>
      <c r="P568" s="77">
        <v>14395.528</v>
      </c>
      <c r="Q568" s="77">
        <v>41470.771000000001</v>
      </c>
      <c r="R568" s="77">
        <v>25417.083999999999</v>
      </c>
      <c r="S568" s="77" t="s">
        <v>189</v>
      </c>
      <c r="T568" s="77">
        <v>81283.383000000002</v>
      </c>
      <c r="U568" s="78">
        <v>1.738</v>
      </c>
      <c r="V568" s="78">
        <v>7.3449999999999998</v>
      </c>
      <c r="W568" s="78">
        <v>4.5019999999999998</v>
      </c>
      <c r="X568" s="78" t="s">
        <v>189</v>
      </c>
      <c r="Y568" s="78">
        <v>13.585000000000001</v>
      </c>
      <c r="Z568" s="75">
        <v>708</v>
      </c>
      <c r="AA568" s="75">
        <v>883</v>
      </c>
      <c r="AB568" s="75">
        <v>144</v>
      </c>
      <c r="AC568" s="75" t="s">
        <v>189</v>
      </c>
      <c r="AD568" s="75">
        <v>1735</v>
      </c>
      <c r="AE568" s="75">
        <v>311</v>
      </c>
      <c r="AF568" s="75">
        <v>378</v>
      </c>
      <c r="AG568" s="75">
        <v>61</v>
      </c>
      <c r="AH568" s="75" t="s">
        <v>189</v>
      </c>
      <c r="AI568" s="75">
        <v>750</v>
      </c>
      <c r="AJ568" s="77">
        <v>708</v>
      </c>
      <c r="AK568" s="77">
        <v>883</v>
      </c>
      <c r="AL568" s="77">
        <v>144</v>
      </c>
      <c r="AM568" s="77" t="s">
        <v>189</v>
      </c>
      <c r="AN568" s="77">
        <v>1735</v>
      </c>
      <c r="AO568" s="77">
        <v>311</v>
      </c>
      <c r="AP568" s="77">
        <v>378</v>
      </c>
      <c r="AQ568" s="77">
        <v>61</v>
      </c>
      <c r="AR568" s="77" t="s">
        <v>189</v>
      </c>
      <c r="AS568" s="77">
        <v>750</v>
      </c>
      <c r="AT568" s="79">
        <v>9.7780000000000005</v>
      </c>
      <c r="AU568" s="79">
        <v>13.259</v>
      </c>
      <c r="AV568" s="79">
        <v>14.461</v>
      </c>
      <c r="AW568" s="79" t="s">
        <v>189</v>
      </c>
      <c r="AX568" s="74" t="s">
        <v>917</v>
      </c>
    </row>
    <row r="569" spans="1:50" hidden="1" x14ac:dyDescent="0.25">
      <c r="A569" s="72">
        <v>2017</v>
      </c>
      <c r="B569" s="73">
        <v>26916</v>
      </c>
      <c r="C569" s="74" t="s">
        <v>918</v>
      </c>
      <c r="D569" s="74" t="s">
        <v>411</v>
      </c>
      <c r="E569" s="74" t="s">
        <v>606</v>
      </c>
      <c r="F569" s="75">
        <v>183.376</v>
      </c>
      <c r="G569" s="75">
        <v>201.97399999999999</v>
      </c>
      <c r="H569" s="75" t="s">
        <v>189</v>
      </c>
      <c r="I569" s="75" t="s">
        <v>189</v>
      </c>
      <c r="J569" s="75">
        <v>385.35</v>
      </c>
      <c r="K569" s="76" t="s">
        <v>189</v>
      </c>
      <c r="L569" s="76" t="s">
        <v>189</v>
      </c>
      <c r="M569" s="76" t="s">
        <v>189</v>
      </c>
      <c r="N569" s="76" t="s">
        <v>189</v>
      </c>
      <c r="O569" s="76" t="s">
        <v>189</v>
      </c>
      <c r="P569" s="77">
        <v>2414</v>
      </c>
      <c r="Q569" s="77">
        <v>3283</v>
      </c>
      <c r="R569" s="77" t="s">
        <v>189</v>
      </c>
      <c r="S569" s="77" t="s">
        <v>189</v>
      </c>
      <c r="T569" s="77">
        <v>5697</v>
      </c>
      <c r="U569" s="78" t="s">
        <v>189</v>
      </c>
      <c r="V569" s="78" t="s">
        <v>189</v>
      </c>
      <c r="W569" s="78" t="s">
        <v>189</v>
      </c>
      <c r="X569" s="78" t="s">
        <v>189</v>
      </c>
      <c r="Y569" s="78" t="s">
        <v>189</v>
      </c>
      <c r="Z569" s="75">
        <v>57.466999999999999</v>
      </c>
      <c r="AA569" s="75">
        <v>47.204999999999998</v>
      </c>
      <c r="AB569" s="75" t="s">
        <v>189</v>
      </c>
      <c r="AC569" s="75" t="s">
        <v>189</v>
      </c>
      <c r="AD569" s="75">
        <v>104.672</v>
      </c>
      <c r="AE569" s="75" t="s">
        <v>189</v>
      </c>
      <c r="AF569" s="75" t="s">
        <v>189</v>
      </c>
      <c r="AG569" s="75" t="s">
        <v>189</v>
      </c>
      <c r="AH569" s="75" t="s">
        <v>189</v>
      </c>
      <c r="AI569" s="75" t="s">
        <v>189</v>
      </c>
      <c r="AJ569" s="77">
        <v>817.505</v>
      </c>
      <c r="AK569" s="77">
        <v>92</v>
      </c>
      <c r="AL569" s="77" t="s">
        <v>189</v>
      </c>
      <c r="AM569" s="77" t="s">
        <v>189</v>
      </c>
      <c r="AN569" s="77">
        <v>909.505</v>
      </c>
      <c r="AO569" s="77" t="s">
        <v>189</v>
      </c>
      <c r="AP569" s="77" t="s">
        <v>189</v>
      </c>
      <c r="AQ569" s="77" t="s">
        <v>189</v>
      </c>
      <c r="AR569" s="77" t="s">
        <v>189</v>
      </c>
      <c r="AS569" s="77" t="s">
        <v>189</v>
      </c>
      <c r="AT569" s="79">
        <v>26.21</v>
      </c>
      <c r="AU569" s="79">
        <v>22.47</v>
      </c>
      <c r="AV569" s="79" t="s">
        <v>189</v>
      </c>
      <c r="AW569" s="79" t="s">
        <v>189</v>
      </c>
      <c r="AX569" s="74" t="s">
        <v>170</v>
      </c>
    </row>
    <row r="570" spans="1:50" hidden="1" x14ac:dyDescent="0.25">
      <c r="A570" s="72">
        <v>2017</v>
      </c>
      <c r="B570" s="73">
        <v>26934</v>
      </c>
      <c r="C570" s="74" t="s">
        <v>919</v>
      </c>
      <c r="D570" s="74" t="s">
        <v>191</v>
      </c>
      <c r="E570" s="74" t="s">
        <v>192</v>
      </c>
      <c r="F570" s="75">
        <v>395.56200000000001</v>
      </c>
      <c r="G570" s="75">
        <v>871.97400000000005</v>
      </c>
      <c r="H570" s="75" t="s">
        <v>189</v>
      </c>
      <c r="I570" s="75" t="s">
        <v>189</v>
      </c>
      <c r="J570" s="75">
        <v>1267.5360000000001</v>
      </c>
      <c r="K570" s="76">
        <v>6.4000000000000001E-2</v>
      </c>
      <c r="L570" s="76">
        <v>0.51100000000000001</v>
      </c>
      <c r="M570" s="76" t="s">
        <v>189</v>
      </c>
      <c r="N570" s="76" t="s">
        <v>189</v>
      </c>
      <c r="O570" s="76">
        <v>0.57499999999999996</v>
      </c>
      <c r="P570" s="77">
        <v>555.41600000000005</v>
      </c>
      <c r="Q570" s="77">
        <v>10322.132</v>
      </c>
      <c r="R570" s="77" t="s">
        <v>189</v>
      </c>
      <c r="S570" s="77" t="s">
        <v>189</v>
      </c>
      <c r="T570" s="77">
        <v>10877.548000000001</v>
      </c>
      <c r="U570" s="78">
        <v>0.06</v>
      </c>
      <c r="V570" s="78">
        <v>0.5</v>
      </c>
      <c r="W570" s="78" t="s">
        <v>189</v>
      </c>
      <c r="X570" s="78" t="s">
        <v>189</v>
      </c>
      <c r="Y570" s="78">
        <v>0.56000000000000005</v>
      </c>
      <c r="Z570" s="75">
        <v>49.792999999999999</v>
      </c>
      <c r="AA570" s="75">
        <v>19.222999999999999</v>
      </c>
      <c r="AB570" s="75" t="s">
        <v>189</v>
      </c>
      <c r="AC570" s="75" t="s">
        <v>189</v>
      </c>
      <c r="AD570" s="75">
        <v>69.016000000000005</v>
      </c>
      <c r="AE570" s="75" t="s">
        <v>189</v>
      </c>
      <c r="AF570" s="75" t="s">
        <v>189</v>
      </c>
      <c r="AG570" s="75" t="s">
        <v>189</v>
      </c>
      <c r="AH570" s="75" t="s">
        <v>189</v>
      </c>
      <c r="AI570" s="75" t="s">
        <v>189</v>
      </c>
      <c r="AJ570" s="77">
        <v>49.792999999999999</v>
      </c>
      <c r="AK570" s="77">
        <v>19.222999999999999</v>
      </c>
      <c r="AL570" s="77" t="s">
        <v>189</v>
      </c>
      <c r="AM570" s="77" t="s">
        <v>189</v>
      </c>
      <c r="AN570" s="77">
        <v>69.016000000000005</v>
      </c>
      <c r="AO570" s="77" t="s">
        <v>189</v>
      </c>
      <c r="AP570" s="77" t="s">
        <v>189</v>
      </c>
      <c r="AQ570" s="77" t="s">
        <v>189</v>
      </c>
      <c r="AR570" s="77" t="s">
        <v>189</v>
      </c>
      <c r="AS570" s="77" t="s">
        <v>189</v>
      </c>
      <c r="AT570" s="79">
        <v>17.66</v>
      </c>
      <c r="AU570" s="79">
        <v>11.7</v>
      </c>
      <c r="AV570" s="79" t="s">
        <v>189</v>
      </c>
      <c r="AW570" s="79" t="s">
        <v>189</v>
      </c>
      <c r="AX570" s="74" t="s">
        <v>170</v>
      </c>
    </row>
    <row r="571" spans="1:50" hidden="1" x14ac:dyDescent="0.25">
      <c r="A571" s="72">
        <v>2017</v>
      </c>
      <c r="B571" s="73">
        <v>26939</v>
      </c>
      <c r="C571" s="74" t="s">
        <v>920</v>
      </c>
      <c r="D571" s="74" t="s">
        <v>191</v>
      </c>
      <c r="E571" s="74" t="s">
        <v>192</v>
      </c>
      <c r="F571" s="75">
        <v>411</v>
      </c>
      <c r="G571" s="75">
        <v>1404</v>
      </c>
      <c r="H571" s="75" t="s">
        <v>189</v>
      </c>
      <c r="I571" s="75" t="s">
        <v>189</v>
      </c>
      <c r="J571" s="75">
        <v>1815</v>
      </c>
      <c r="K571" s="76" t="s">
        <v>189</v>
      </c>
      <c r="L571" s="76" t="s">
        <v>189</v>
      </c>
      <c r="M571" s="76" t="s">
        <v>189</v>
      </c>
      <c r="N571" s="76" t="s">
        <v>189</v>
      </c>
      <c r="O571" s="76" t="s">
        <v>189</v>
      </c>
      <c r="P571" s="77">
        <v>4110</v>
      </c>
      <c r="Q571" s="77">
        <v>14040</v>
      </c>
      <c r="R571" s="77" t="s">
        <v>189</v>
      </c>
      <c r="S571" s="77" t="s">
        <v>189</v>
      </c>
      <c r="T571" s="77">
        <v>18150</v>
      </c>
      <c r="U571" s="78">
        <v>0.3</v>
      </c>
      <c r="V571" s="78">
        <v>2</v>
      </c>
      <c r="W571" s="78" t="s">
        <v>189</v>
      </c>
      <c r="X571" s="78" t="s">
        <v>189</v>
      </c>
      <c r="Y571" s="78">
        <v>2.2999999999999998</v>
      </c>
      <c r="Z571" s="75">
        <v>55</v>
      </c>
      <c r="AA571" s="75">
        <v>107</v>
      </c>
      <c r="AB571" s="75" t="s">
        <v>189</v>
      </c>
      <c r="AC571" s="75" t="s">
        <v>189</v>
      </c>
      <c r="AD571" s="75">
        <v>162</v>
      </c>
      <c r="AE571" s="75">
        <v>14</v>
      </c>
      <c r="AF571" s="75">
        <v>5</v>
      </c>
      <c r="AG571" s="75" t="s">
        <v>189</v>
      </c>
      <c r="AH571" s="75" t="s">
        <v>189</v>
      </c>
      <c r="AI571" s="75">
        <v>19</v>
      </c>
      <c r="AJ571" s="77">
        <v>55</v>
      </c>
      <c r="AK571" s="77">
        <v>107</v>
      </c>
      <c r="AL571" s="77" t="s">
        <v>189</v>
      </c>
      <c r="AM571" s="77" t="s">
        <v>189</v>
      </c>
      <c r="AN571" s="77">
        <v>162</v>
      </c>
      <c r="AO571" s="77">
        <v>14</v>
      </c>
      <c r="AP571" s="77">
        <v>5</v>
      </c>
      <c r="AQ571" s="77" t="s">
        <v>189</v>
      </c>
      <c r="AR571" s="77" t="s">
        <v>189</v>
      </c>
      <c r="AS571" s="77">
        <v>19</v>
      </c>
      <c r="AT571" s="79">
        <v>10</v>
      </c>
      <c r="AU571" s="79">
        <v>10</v>
      </c>
      <c r="AV571" s="79" t="s">
        <v>189</v>
      </c>
      <c r="AW571" s="79" t="s">
        <v>189</v>
      </c>
      <c r="AX571" s="74" t="s">
        <v>170</v>
      </c>
    </row>
    <row r="572" spans="1:50" hidden="1" x14ac:dyDescent="0.25">
      <c r="A572" s="72">
        <v>2017</v>
      </c>
      <c r="B572" s="73">
        <v>27599</v>
      </c>
      <c r="C572" s="74" t="s">
        <v>921</v>
      </c>
      <c r="D572" s="74" t="s">
        <v>491</v>
      </c>
      <c r="E572" s="74" t="s">
        <v>192</v>
      </c>
      <c r="F572" s="75">
        <v>408</v>
      </c>
      <c r="G572" s="75" t="s">
        <v>189</v>
      </c>
      <c r="H572" s="75" t="s">
        <v>189</v>
      </c>
      <c r="I572" s="75" t="s">
        <v>189</v>
      </c>
      <c r="J572" s="75">
        <v>408</v>
      </c>
      <c r="K572" s="76" t="s">
        <v>189</v>
      </c>
      <c r="L572" s="76" t="s">
        <v>189</v>
      </c>
      <c r="M572" s="76" t="s">
        <v>189</v>
      </c>
      <c r="N572" s="76" t="s">
        <v>189</v>
      </c>
      <c r="O572" s="76" t="s">
        <v>189</v>
      </c>
      <c r="P572" s="77">
        <v>4080</v>
      </c>
      <c r="Q572" s="77" t="s">
        <v>189</v>
      </c>
      <c r="R572" s="77" t="s">
        <v>189</v>
      </c>
      <c r="S572" s="77" t="s">
        <v>189</v>
      </c>
      <c r="T572" s="77">
        <v>4080</v>
      </c>
      <c r="U572" s="78" t="s">
        <v>189</v>
      </c>
      <c r="V572" s="78" t="s">
        <v>189</v>
      </c>
      <c r="W572" s="78" t="s">
        <v>189</v>
      </c>
      <c r="X572" s="78" t="s">
        <v>189</v>
      </c>
      <c r="Y572" s="78" t="s">
        <v>189</v>
      </c>
      <c r="Z572" s="75">
        <v>13</v>
      </c>
      <c r="AA572" s="75" t="s">
        <v>189</v>
      </c>
      <c r="AB572" s="75" t="s">
        <v>189</v>
      </c>
      <c r="AC572" s="75" t="s">
        <v>189</v>
      </c>
      <c r="AD572" s="75">
        <v>13</v>
      </c>
      <c r="AE572" s="75" t="s">
        <v>189</v>
      </c>
      <c r="AF572" s="75" t="s">
        <v>189</v>
      </c>
      <c r="AG572" s="75" t="s">
        <v>189</v>
      </c>
      <c r="AH572" s="75" t="s">
        <v>189</v>
      </c>
      <c r="AI572" s="75" t="s">
        <v>189</v>
      </c>
      <c r="AJ572" s="77">
        <v>13</v>
      </c>
      <c r="AK572" s="77" t="s">
        <v>189</v>
      </c>
      <c r="AL572" s="77" t="s">
        <v>189</v>
      </c>
      <c r="AM572" s="77" t="s">
        <v>189</v>
      </c>
      <c r="AN572" s="77">
        <v>13</v>
      </c>
      <c r="AO572" s="77" t="s">
        <v>189</v>
      </c>
      <c r="AP572" s="77" t="s">
        <v>189</v>
      </c>
      <c r="AQ572" s="77" t="s">
        <v>189</v>
      </c>
      <c r="AR572" s="77" t="s">
        <v>189</v>
      </c>
      <c r="AS572" s="77" t="s">
        <v>189</v>
      </c>
      <c r="AT572" s="79">
        <v>10</v>
      </c>
      <c r="AU572" s="79" t="s">
        <v>189</v>
      </c>
      <c r="AV572" s="79" t="s">
        <v>189</v>
      </c>
      <c r="AW572" s="79" t="s">
        <v>189</v>
      </c>
      <c r="AX572" s="74" t="s">
        <v>170</v>
      </c>
    </row>
    <row r="573" spans="1:50" hidden="1" x14ac:dyDescent="0.25">
      <c r="A573" s="72">
        <v>2017</v>
      </c>
      <c r="B573" s="73">
        <v>28541</v>
      </c>
      <c r="C573" s="74" t="s">
        <v>922</v>
      </c>
      <c r="D573" s="74" t="s">
        <v>238</v>
      </c>
      <c r="E573" s="74" t="s">
        <v>239</v>
      </c>
      <c r="F573" s="75">
        <v>127.133</v>
      </c>
      <c r="G573" s="75">
        <v>955.55399999999997</v>
      </c>
      <c r="H573" s="75">
        <v>6217.8890000000001</v>
      </c>
      <c r="I573" s="75">
        <v>0</v>
      </c>
      <c r="J573" s="75">
        <v>7300.576</v>
      </c>
      <c r="K573" s="76">
        <v>3.7999999999999999E-2</v>
      </c>
      <c r="L573" s="76">
        <v>0.183</v>
      </c>
      <c r="M573" s="76">
        <v>0.87</v>
      </c>
      <c r="N573" s="76">
        <v>0</v>
      </c>
      <c r="O573" s="76">
        <v>1.091</v>
      </c>
      <c r="P573" s="77">
        <v>2726.34</v>
      </c>
      <c r="Q573" s="77">
        <v>11341.733</v>
      </c>
      <c r="R573" s="77">
        <v>23004.062000000002</v>
      </c>
      <c r="S573" s="77">
        <v>0</v>
      </c>
      <c r="T573" s="77">
        <v>37072.135000000002</v>
      </c>
      <c r="U573" s="78">
        <v>3.7999999999999999E-2</v>
      </c>
      <c r="V573" s="78">
        <v>0.183</v>
      </c>
      <c r="W573" s="78">
        <v>0.87</v>
      </c>
      <c r="X573" s="78">
        <v>0</v>
      </c>
      <c r="Y573" s="78">
        <v>1.091</v>
      </c>
      <c r="Z573" s="75">
        <v>81.290000000000006</v>
      </c>
      <c r="AA573" s="75">
        <v>294.67500000000001</v>
      </c>
      <c r="AB573" s="75">
        <v>515.75800000000004</v>
      </c>
      <c r="AC573" s="75">
        <v>0</v>
      </c>
      <c r="AD573" s="75">
        <v>891.72299999999996</v>
      </c>
      <c r="AE573" s="75">
        <v>8.8829999999999991</v>
      </c>
      <c r="AF573" s="75">
        <v>32.020000000000003</v>
      </c>
      <c r="AG573" s="75">
        <v>56.042999999999999</v>
      </c>
      <c r="AH573" s="75">
        <v>0</v>
      </c>
      <c r="AI573" s="75">
        <v>96.945999999999998</v>
      </c>
      <c r="AJ573" s="77">
        <v>81.290000000000006</v>
      </c>
      <c r="AK573" s="77">
        <v>294.67500000000001</v>
      </c>
      <c r="AL573" s="77">
        <v>515.75800000000004</v>
      </c>
      <c r="AM573" s="77">
        <v>0</v>
      </c>
      <c r="AN573" s="77">
        <v>891.72299999999996</v>
      </c>
      <c r="AO573" s="77">
        <v>8.8829999999999991</v>
      </c>
      <c r="AP573" s="77">
        <v>32.020000000000003</v>
      </c>
      <c r="AQ573" s="77">
        <v>56.042999999999999</v>
      </c>
      <c r="AR573" s="77">
        <v>0</v>
      </c>
      <c r="AS573" s="77">
        <v>96.945999999999998</v>
      </c>
      <c r="AT573" s="79">
        <v>17.957999999999998</v>
      </c>
      <c r="AU573" s="79">
        <v>11.481</v>
      </c>
      <c r="AV573" s="79">
        <v>5.8570000000000002</v>
      </c>
      <c r="AW573" s="79" t="s">
        <v>189</v>
      </c>
      <c r="AX573" s="74" t="s">
        <v>170</v>
      </c>
    </row>
    <row r="574" spans="1:50" hidden="1" x14ac:dyDescent="0.25">
      <c r="A574" s="72">
        <v>2017</v>
      </c>
      <c r="B574" s="73">
        <v>28604</v>
      </c>
      <c r="C574" s="74" t="s">
        <v>923</v>
      </c>
      <c r="D574" s="74" t="s">
        <v>230</v>
      </c>
      <c r="E574" s="74" t="s">
        <v>231</v>
      </c>
      <c r="F574" s="75">
        <v>504.43</v>
      </c>
      <c r="G574" s="75">
        <v>4.4249999999999998</v>
      </c>
      <c r="H574" s="75" t="s">
        <v>189</v>
      </c>
      <c r="I574" s="75" t="s">
        <v>189</v>
      </c>
      <c r="J574" s="75">
        <v>508.85500000000002</v>
      </c>
      <c r="K574" s="76">
        <v>5.8000000000000003E-2</v>
      </c>
      <c r="L574" s="76">
        <v>1E-3</v>
      </c>
      <c r="M574" s="76" t="s">
        <v>189</v>
      </c>
      <c r="N574" s="76" t="s">
        <v>189</v>
      </c>
      <c r="O574" s="76">
        <v>5.8999999999999997E-2</v>
      </c>
      <c r="P574" s="77">
        <v>7566.4520000000002</v>
      </c>
      <c r="Q574" s="77">
        <v>66.375</v>
      </c>
      <c r="R574" s="77" t="s">
        <v>189</v>
      </c>
      <c r="S574" s="77" t="s">
        <v>189</v>
      </c>
      <c r="T574" s="77">
        <v>7632.8270000000002</v>
      </c>
      <c r="U574" s="78">
        <v>5.8000000000000003E-2</v>
      </c>
      <c r="V574" s="78">
        <v>1E-3</v>
      </c>
      <c r="W574" s="78" t="s">
        <v>189</v>
      </c>
      <c r="X574" s="78" t="s">
        <v>189</v>
      </c>
      <c r="Y574" s="78">
        <v>5.8999999999999997E-2</v>
      </c>
      <c r="Z574" s="75">
        <v>132.982</v>
      </c>
      <c r="AA574" s="75">
        <v>3.53</v>
      </c>
      <c r="AB574" s="75" t="s">
        <v>189</v>
      </c>
      <c r="AC574" s="75" t="s">
        <v>189</v>
      </c>
      <c r="AD574" s="75">
        <v>136.512</v>
      </c>
      <c r="AE574" s="75">
        <v>4.024</v>
      </c>
      <c r="AF574" s="75" t="s">
        <v>189</v>
      </c>
      <c r="AG574" s="75" t="s">
        <v>189</v>
      </c>
      <c r="AH574" s="75" t="s">
        <v>189</v>
      </c>
      <c r="AI574" s="75">
        <v>4.024</v>
      </c>
      <c r="AJ574" s="77">
        <v>132.982</v>
      </c>
      <c r="AK574" s="77">
        <v>3.53</v>
      </c>
      <c r="AL574" s="77" t="s">
        <v>189</v>
      </c>
      <c r="AM574" s="77" t="s">
        <v>189</v>
      </c>
      <c r="AN574" s="77">
        <v>136.512</v>
      </c>
      <c r="AO574" s="77">
        <v>4.024</v>
      </c>
      <c r="AP574" s="77" t="s">
        <v>189</v>
      </c>
      <c r="AQ574" s="77" t="s">
        <v>189</v>
      </c>
      <c r="AR574" s="77" t="s">
        <v>189</v>
      </c>
      <c r="AS574" s="77">
        <v>4.024</v>
      </c>
      <c r="AT574" s="79">
        <v>15</v>
      </c>
      <c r="AU574" s="79">
        <v>15</v>
      </c>
      <c r="AV574" s="79" t="s">
        <v>189</v>
      </c>
      <c r="AW574" s="79" t="s">
        <v>189</v>
      </c>
      <c r="AX574" s="74" t="s">
        <v>170</v>
      </c>
    </row>
    <row r="575" spans="1:50" hidden="1" x14ac:dyDescent="0.25">
      <c r="A575" s="72">
        <v>2017</v>
      </c>
      <c r="B575" s="73">
        <v>30518</v>
      </c>
      <c r="C575" s="74" t="s">
        <v>924</v>
      </c>
      <c r="D575" s="74" t="s">
        <v>216</v>
      </c>
      <c r="E575" s="74" t="s">
        <v>268</v>
      </c>
      <c r="F575" s="75" t="s">
        <v>189</v>
      </c>
      <c r="G575" s="75" t="s">
        <v>189</v>
      </c>
      <c r="H575" s="75" t="s">
        <v>189</v>
      </c>
      <c r="I575" s="75" t="s">
        <v>189</v>
      </c>
      <c r="J575" s="75" t="s">
        <v>189</v>
      </c>
      <c r="K575" s="76" t="s">
        <v>189</v>
      </c>
      <c r="L575" s="76" t="s">
        <v>189</v>
      </c>
      <c r="M575" s="76" t="s">
        <v>189</v>
      </c>
      <c r="N575" s="76" t="s">
        <v>189</v>
      </c>
      <c r="O575" s="76" t="s">
        <v>189</v>
      </c>
      <c r="P575" s="77" t="s">
        <v>189</v>
      </c>
      <c r="Q575" s="77" t="s">
        <v>189</v>
      </c>
      <c r="R575" s="77" t="s">
        <v>189</v>
      </c>
      <c r="S575" s="77" t="s">
        <v>189</v>
      </c>
      <c r="T575" s="77" t="s">
        <v>189</v>
      </c>
      <c r="U575" s="78" t="s">
        <v>189</v>
      </c>
      <c r="V575" s="78" t="s">
        <v>189</v>
      </c>
      <c r="W575" s="78" t="s">
        <v>189</v>
      </c>
      <c r="X575" s="78" t="s">
        <v>189</v>
      </c>
      <c r="Y575" s="78" t="s">
        <v>189</v>
      </c>
      <c r="Z575" s="75" t="s">
        <v>189</v>
      </c>
      <c r="AA575" s="75" t="s">
        <v>189</v>
      </c>
      <c r="AB575" s="75" t="s">
        <v>189</v>
      </c>
      <c r="AC575" s="75" t="s">
        <v>189</v>
      </c>
      <c r="AD575" s="75" t="s">
        <v>189</v>
      </c>
      <c r="AE575" s="75">
        <v>2300</v>
      </c>
      <c r="AF575" s="75" t="s">
        <v>189</v>
      </c>
      <c r="AG575" s="75" t="s">
        <v>189</v>
      </c>
      <c r="AH575" s="75" t="s">
        <v>189</v>
      </c>
      <c r="AI575" s="75">
        <v>2300</v>
      </c>
      <c r="AJ575" s="77" t="s">
        <v>189</v>
      </c>
      <c r="AK575" s="77" t="s">
        <v>189</v>
      </c>
      <c r="AL575" s="77" t="s">
        <v>189</v>
      </c>
      <c r="AM575" s="77" t="s">
        <v>189</v>
      </c>
      <c r="AN575" s="77" t="s">
        <v>189</v>
      </c>
      <c r="AO575" s="77">
        <v>2300</v>
      </c>
      <c r="AP575" s="77" t="s">
        <v>189</v>
      </c>
      <c r="AQ575" s="77" t="s">
        <v>189</v>
      </c>
      <c r="AR575" s="77" t="s">
        <v>189</v>
      </c>
      <c r="AS575" s="77">
        <v>2300</v>
      </c>
      <c r="AT575" s="79" t="s">
        <v>189</v>
      </c>
      <c r="AU575" s="79" t="s">
        <v>189</v>
      </c>
      <c r="AV575" s="79" t="s">
        <v>189</v>
      </c>
      <c r="AW575" s="79" t="s">
        <v>189</v>
      </c>
      <c r="AX575" s="74" t="s">
        <v>170</v>
      </c>
    </row>
    <row r="576" spans="1:50" hidden="1" x14ac:dyDescent="0.25">
      <c r="A576" s="72">
        <v>2017</v>
      </c>
      <c r="B576" s="73">
        <v>38084</v>
      </c>
      <c r="C576" s="74" t="s">
        <v>925</v>
      </c>
      <c r="D576" s="74" t="s">
        <v>246</v>
      </c>
      <c r="E576" s="74" t="s">
        <v>192</v>
      </c>
      <c r="F576" s="75">
        <v>7959</v>
      </c>
      <c r="G576" s="75">
        <v>3814</v>
      </c>
      <c r="H576" s="75" t="s">
        <v>189</v>
      </c>
      <c r="I576" s="75" t="s">
        <v>189</v>
      </c>
      <c r="J576" s="75">
        <v>11773</v>
      </c>
      <c r="K576" s="76" t="s">
        <v>189</v>
      </c>
      <c r="L576" s="76" t="s">
        <v>189</v>
      </c>
      <c r="M576" s="76" t="s">
        <v>189</v>
      </c>
      <c r="N576" s="76" t="s">
        <v>189</v>
      </c>
      <c r="O576" s="76" t="s">
        <v>189</v>
      </c>
      <c r="P576" s="77">
        <v>95503</v>
      </c>
      <c r="Q576" s="77">
        <v>45769</v>
      </c>
      <c r="R576" s="77" t="s">
        <v>189</v>
      </c>
      <c r="S576" s="77" t="s">
        <v>189</v>
      </c>
      <c r="T576" s="77">
        <v>141272</v>
      </c>
      <c r="U576" s="78" t="s">
        <v>189</v>
      </c>
      <c r="V576" s="78" t="s">
        <v>189</v>
      </c>
      <c r="W576" s="78" t="s">
        <v>189</v>
      </c>
      <c r="X576" s="78" t="s">
        <v>189</v>
      </c>
      <c r="Y576" s="78" t="s">
        <v>189</v>
      </c>
      <c r="Z576" s="75">
        <v>1278.3</v>
      </c>
      <c r="AA576" s="75">
        <v>229.4</v>
      </c>
      <c r="AB576" s="75" t="s">
        <v>189</v>
      </c>
      <c r="AC576" s="75" t="s">
        <v>189</v>
      </c>
      <c r="AD576" s="75">
        <v>1507.7</v>
      </c>
      <c r="AE576" s="75">
        <v>403.2</v>
      </c>
      <c r="AF576" s="75">
        <v>415.7</v>
      </c>
      <c r="AG576" s="75" t="s">
        <v>189</v>
      </c>
      <c r="AH576" s="75" t="s">
        <v>189</v>
      </c>
      <c r="AI576" s="75">
        <v>818.9</v>
      </c>
      <c r="AJ576" s="77">
        <v>1278.3</v>
      </c>
      <c r="AK576" s="77">
        <v>229.4</v>
      </c>
      <c r="AL576" s="77" t="s">
        <v>189</v>
      </c>
      <c r="AM576" s="77" t="s">
        <v>189</v>
      </c>
      <c r="AN576" s="77">
        <v>1507.7</v>
      </c>
      <c r="AO576" s="77">
        <v>403.2</v>
      </c>
      <c r="AP576" s="77">
        <v>415.7</v>
      </c>
      <c r="AQ576" s="77" t="s">
        <v>189</v>
      </c>
      <c r="AR576" s="77" t="s">
        <v>189</v>
      </c>
      <c r="AS576" s="77">
        <v>818.9</v>
      </c>
      <c r="AT576" s="79">
        <v>12</v>
      </c>
      <c r="AU576" s="79">
        <v>12</v>
      </c>
      <c r="AV576" s="79" t="s">
        <v>189</v>
      </c>
      <c r="AW576" s="79" t="s">
        <v>189</v>
      </c>
      <c r="AX576" s="74" t="s">
        <v>170</v>
      </c>
    </row>
    <row r="577" spans="1:50" hidden="1" x14ac:dyDescent="0.25">
      <c r="A577" s="72">
        <v>2017</v>
      </c>
      <c r="B577" s="73">
        <v>40051</v>
      </c>
      <c r="C577" s="74" t="s">
        <v>926</v>
      </c>
      <c r="D577" s="74" t="s">
        <v>230</v>
      </c>
      <c r="E577" s="74" t="s">
        <v>231</v>
      </c>
      <c r="F577" s="75">
        <v>10093.870000000001</v>
      </c>
      <c r="G577" s="75">
        <v>10665.276</v>
      </c>
      <c r="H577" s="75" t="s">
        <v>189</v>
      </c>
      <c r="I577" s="75" t="s">
        <v>189</v>
      </c>
      <c r="J577" s="75">
        <v>20759.146000000001</v>
      </c>
      <c r="K577" s="76">
        <v>4.7149999999999999</v>
      </c>
      <c r="L577" s="76">
        <v>1.9390000000000001</v>
      </c>
      <c r="M577" s="76" t="s">
        <v>189</v>
      </c>
      <c r="N577" s="76" t="s">
        <v>189</v>
      </c>
      <c r="O577" s="76">
        <v>6.6539999999999999</v>
      </c>
      <c r="P577" s="77">
        <v>227938.76300000001</v>
      </c>
      <c r="Q577" s="77">
        <v>178731.89499999999</v>
      </c>
      <c r="R577" s="77" t="s">
        <v>189</v>
      </c>
      <c r="S577" s="77" t="s">
        <v>189</v>
      </c>
      <c r="T577" s="77">
        <v>406670.658</v>
      </c>
      <c r="U577" s="78">
        <v>4.7149999999999999</v>
      </c>
      <c r="V577" s="78">
        <v>1.9390000000000001</v>
      </c>
      <c r="W577" s="78" t="s">
        <v>189</v>
      </c>
      <c r="X577" s="78" t="s">
        <v>189</v>
      </c>
      <c r="Y577" s="78">
        <v>6.6539999999999999</v>
      </c>
      <c r="Z577" s="75">
        <v>2658.3180000000002</v>
      </c>
      <c r="AA577" s="75">
        <v>1407.7370000000001</v>
      </c>
      <c r="AB577" s="75" t="s">
        <v>189</v>
      </c>
      <c r="AC577" s="75" t="s">
        <v>189</v>
      </c>
      <c r="AD577" s="75">
        <v>4066.0549999999998</v>
      </c>
      <c r="AE577" s="75">
        <v>505.25700000000001</v>
      </c>
      <c r="AF577" s="75">
        <v>568.29200000000003</v>
      </c>
      <c r="AG577" s="75" t="s">
        <v>189</v>
      </c>
      <c r="AH577" s="75" t="s">
        <v>189</v>
      </c>
      <c r="AI577" s="75">
        <v>1073.549</v>
      </c>
      <c r="AJ577" s="77">
        <v>2658.3180000000002</v>
      </c>
      <c r="AK577" s="77">
        <v>1407.7370000000001</v>
      </c>
      <c r="AL577" s="77" t="s">
        <v>189</v>
      </c>
      <c r="AM577" s="77" t="s">
        <v>189</v>
      </c>
      <c r="AN577" s="77">
        <v>4066.0549999999998</v>
      </c>
      <c r="AO577" s="77">
        <v>505.25700000000001</v>
      </c>
      <c r="AP577" s="77">
        <v>568.29200000000003</v>
      </c>
      <c r="AQ577" s="77" t="s">
        <v>189</v>
      </c>
      <c r="AR577" s="77" t="s">
        <v>189</v>
      </c>
      <c r="AS577" s="77">
        <v>1073.549</v>
      </c>
      <c r="AT577" s="79">
        <v>22.582000000000001</v>
      </c>
      <c r="AU577" s="79">
        <v>16.757999999999999</v>
      </c>
      <c r="AV577" s="79" t="s">
        <v>189</v>
      </c>
      <c r="AW577" s="79" t="s">
        <v>189</v>
      </c>
      <c r="AX577" s="74" t="s">
        <v>927</v>
      </c>
    </row>
    <row r="578" spans="1:50" hidden="1" x14ac:dyDescent="0.25">
      <c r="A578" s="72">
        <v>2017</v>
      </c>
      <c r="B578" s="73">
        <v>40211</v>
      </c>
      <c r="C578" s="74" t="s">
        <v>928</v>
      </c>
      <c r="D578" s="74" t="s">
        <v>346</v>
      </c>
      <c r="E578" s="74" t="s">
        <v>192</v>
      </c>
      <c r="F578" s="75">
        <v>292</v>
      </c>
      <c r="G578" s="75">
        <v>3449</v>
      </c>
      <c r="H578" s="75">
        <v>285</v>
      </c>
      <c r="I578" s="75" t="s">
        <v>189</v>
      </c>
      <c r="J578" s="75">
        <v>4026</v>
      </c>
      <c r="K578" s="76">
        <v>0</v>
      </c>
      <c r="L578" s="76">
        <v>0.5</v>
      </c>
      <c r="M578" s="76">
        <v>0</v>
      </c>
      <c r="N578" s="76" t="s">
        <v>189</v>
      </c>
      <c r="O578" s="76">
        <v>0.5</v>
      </c>
      <c r="P578" s="77">
        <v>1542</v>
      </c>
      <c r="Q578" s="77">
        <v>48681</v>
      </c>
      <c r="R578" s="77">
        <v>3857</v>
      </c>
      <c r="S578" s="77" t="s">
        <v>189</v>
      </c>
      <c r="T578" s="77">
        <v>54080</v>
      </c>
      <c r="U578" s="78">
        <v>0</v>
      </c>
      <c r="V578" s="78">
        <v>0.5</v>
      </c>
      <c r="W578" s="78">
        <v>0</v>
      </c>
      <c r="X578" s="78" t="s">
        <v>189</v>
      </c>
      <c r="Y578" s="78">
        <v>0.5</v>
      </c>
      <c r="Z578" s="75">
        <v>78</v>
      </c>
      <c r="AA578" s="75">
        <v>246</v>
      </c>
      <c r="AB578" s="75">
        <v>26</v>
      </c>
      <c r="AC578" s="75" t="s">
        <v>189</v>
      </c>
      <c r="AD578" s="75">
        <v>350</v>
      </c>
      <c r="AE578" s="75">
        <v>45</v>
      </c>
      <c r="AF578" s="75">
        <v>60</v>
      </c>
      <c r="AG578" s="75">
        <v>60</v>
      </c>
      <c r="AH578" s="75" t="s">
        <v>189</v>
      </c>
      <c r="AI578" s="75">
        <v>165</v>
      </c>
      <c r="AJ578" s="77">
        <v>78</v>
      </c>
      <c r="AK578" s="77">
        <v>246</v>
      </c>
      <c r="AL578" s="77">
        <v>26</v>
      </c>
      <c r="AM578" s="77" t="s">
        <v>189</v>
      </c>
      <c r="AN578" s="77">
        <v>350</v>
      </c>
      <c r="AO578" s="77">
        <v>45</v>
      </c>
      <c r="AP578" s="77">
        <v>60</v>
      </c>
      <c r="AQ578" s="77">
        <v>60</v>
      </c>
      <c r="AR578" s="77" t="s">
        <v>189</v>
      </c>
      <c r="AS578" s="77">
        <v>165</v>
      </c>
      <c r="AT578" s="79">
        <v>5.2919999999999998</v>
      </c>
      <c r="AU578" s="79">
        <v>14.114000000000001</v>
      </c>
      <c r="AV578" s="79">
        <v>13.518000000000001</v>
      </c>
      <c r="AW578" s="79" t="s">
        <v>189</v>
      </c>
      <c r="AX578" s="74" t="s">
        <v>170</v>
      </c>
    </row>
    <row r="579" spans="1:50" hidden="1" x14ac:dyDescent="0.25">
      <c r="A579" s="72">
        <v>2017</v>
      </c>
      <c r="B579" s="73">
        <v>40211</v>
      </c>
      <c r="C579" s="74" t="s">
        <v>928</v>
      </c>
      <c r="D579" s="74" t="s">
        <v>491</v>
      </c>
      <c r="E579" s="74" t="s">
        <v>213</v>
      </c>
      <c r="F579" s="75">
        <v>471</v>
      </c>
      <c r="G579" s="75">
        <v>1437</v>
      </c>
      <c r="H579" s="75">
        <v>6168</v>
      </c>
      <c r="I579" s="75" t="s">
        <v>189</v>
      </c>
      <c r="J579" s="75">
        <v>8076</v>
      </c>
      <c r="K579" s="76">
        <v>0</v>
      </c>
      <c r="L579" s="76">
        <v>0.2</v>
      </c>
      <c r="M579" s="76">
        <v>0.8</v>
      </c>
      <c r="N579" s="76" t="s">
        <v>189</v>
      </c>
      <c r="O579" s="76">
        <v>1</v>
      </c>
      <c r="P579" s="77">
        <v>4717</v>
      </c>
      <c r="Q579" s="77">
        <v>20349</v>
      </c>
      <c r="R579" s="77">
        <v>79677</v>
      </c>
      <c r="S579" s="77" t="s">
        <v>189</v>
      </c>
      <c r="T579" s="77">
        <v>104743</v>
      </c>
      <c r="U579" s="78">
        <v>0</v>
      </c>
      <c r="V579" s="78">
        <v>0.2</v>
      </c>
      <c r="W579" s="78">
        <v>0.8</v>
      </c>
      <c r="X579" s="78" t="s">
        <v>189</v>
      </c>
      <c r="Y579" s="78">
        <v>1</v>
      </c>
      <c r="Z579" s="75">
        <v>68</v>
      </c>
      <c r="AA579" s="75">
        <v>935</v>
      </c>
      <c r="AB579" s="75">
        <v>491</v>
      </c>
      <c r="AC579" s="75" t="s">
        <v>189</v>
      </c>
      <c r="AD579" s="75">
        <v>1494</v>
      </c>
      <c r="AE579" s="75">
        <v>35</v>
      </c>
      <c r="AF579" s="75">
        <v>61</v>
      </c>
      <c r="AG579" s="75">
        <v>61</v>
      </c>
      <c r="AH579" s="75" t="s">
        <v>189</v>
      </c>
      <c r="AI579" s="75">
        <v>157</v>
      </c>
      <c r="AJ579" s="77">
        <v>68</v>
      </c>
      <c r="AK579" s="77">
        <v>935</v>
      </c>
      <c r="AL579" s="77">
        <v>491</v>
      </c>
      <c r="AM579" s="77" t="s">
        <v>189</v>
      </c>
      <c r="AN579" s="77">
        <v>1494</v>
      </c>
      <c r="AO579" s="77">
        <v>35</v>
      </c>
      <c r="AP579" s="77">
        <v>61</v>
      </c>
      <c r="AQ579" s="77">
        <v>61</v>
      </c>
      <c r="AR579" s="77" t="s">
        <v>189</v>
      </c>
      <c r="AS579" s="77">
        <v>157</v>
      </c>
      <c r="AT579" s="79">
        <v>10.022</v>
      </c>
      <c r="AU579" s="79">
        <v>14.164999999999999</v>
      </c>
      <c r="AV579" s="79">
        <v>12.917</v>
      </c>
      <c r="AW579" s="79" t="s">
        <v>189</v>
      </c>
      <c r="AX579" s="74" t="s">
        <v>170</v>
      </c>
    </row>
    <row r="580" spans="1:50" hidden="1" x14ac:dyDescent="0.25">
      <c r="A580" s="72">
        <v>2017</v>
      </c>
      <c r="B580" s="73">
        <v>40211</v>
      </c>
      <c r="C580" s="74" t="s">
        <v>928</v>
      </c>
      <c r="D580" s="74" t="s">
        <v>491</v>
      </c>
      <c r="E580" s="74" t="s">
        <v>192</v>
      </c>
      <c r="F580" s="75">
        <v>4952</v>
      </c>
      <c r="G580" s="75">
        <v>15253</v>
      </c>
      <c r="H580" s="75">
        <v>8869</v>
      </c>
      <c r="I580" s="75" t="s">
        <v>189</v>
      </c>
      <c r="J580" s="75">
        <v>29074</v>
      </c>
      <c r="K580" s="76">
        <v>0.6</v>
      </c>
      <c r="L580" s="76">
        <v>2.4</v>
      </c>
      <c r="M580" s="76">
        <v>1.3</v>
      </c>
      <c r="N580" s="76" t="s">
        <v>189</v>
      </c>
      <c r="O580" s="76">
        <v>4.3</v>
      </c>
      <c r="P580" s="77">
        <v>45380</v>
      </c>
      <c r="Q580" s="77">
        <v>200535</v>
      </c>
      <c r="R580" s="77">
        <v>116248</v>
      </c>
      <c r="S580" s="77" t="s">
        <v>189</v>
      </c>
      <c r="T580" s="77">
        <v>362163</v>
      </c>
      <c r="U580" s="78">
        <v>0.6</v>
      </c>
      <c r="V580" s="78">
        <v>2.4</v>
      </c>
      <c r="W580" s="78">
        <v>1.3</v>
      </c>
      <c r="X580" s="78" t="s">
        <v>189</v>
      </c>
      <c r="Y580" s="78">
        <v>4.3</v>
      </c>
      <c r="Z580" s="75">
        <v>673</v>
      </c>
      <c r="AA580" s="75">
        <v>935</v>
      </c>
      <c r="AB580" s="75">
        <v>665</v>
      </c>
      <c r="AC580" s="75" t="s">
        <v>189</v>
      </c>
      <c r="AD580" s="75">
        <v>2273</v>
      </c>
      <c r="AE580" s="75">
        <v>251</v>
      </c>
      <c r="AF580" s="75">
        <v>362</v>
      </c>
      <c r="AG580" s="75">
        <v>362</v>
      </c>
      <c r="AH580" s="75" t="s">
        <v>189</v>
      </c>
      <c r="AI580" s="75">
        <v>975</v>
      </c>
      <c r="AJ580" s="77">
        <v>673</v>
      </c>
      <c r="AK580" s="77">
        <v>935</v>
      </c>
      <c r="AL580" s="77">
        <v>665</v>
      </c>
      <c r="AM580" s="77" t="s">
        <v>189</v>
      </c>
      <c r="AN580" s="77">
        <v>2273</v>
      </c>
      <c r="AO580" s="77">
        <v>251</v>
      </c>
      <c r="AP580" s="77">
        <v>362</v>
      </c>
      <c r="AQ580" s="77">
        <v>362</v>
      </c>
      <c r="AR580" s="77" t="s">
        <v>189</v>
      </c>
      <c r="AS580" s="77">
        <v>975</v>
      </c>
      <c r="AT580" s="79">
        <v>9.1630000000000003</v>
      </c>
      <c r="AU580" s="79">
        <v>13.148</v>
      </c>
      <c r="AV580" s="79">
        <v>13.108000000000001</v>
      </c>
      <c r="AW580" s="79" t="s">
        <v>189</v>
      </c>
      <c r="AX580" s="74" t="s">
        <v>170</v>
      </c>
    </row>
    <row r="581" spans="1:50" hidden="1" x14ac:dyDescent="0.25">
      <c r="A581" s="72">
        <v>2017</v>
      </c>
      <c r="B581" s="73">
        <v>40211</v>
      </c>
      <c r="C581" s="74" t="s">
        <v>928</v>
      </c>
      <c r="D581" s="74" t="s">
        <v>223</v>
      </c>
      <c r="E581" s="74" t="s">
        <v>192</v>
      </c>
      <c r="F581" s="75">
        <v>815</v>
      </c>
      <c r="G581" s="75">
        <v>1477</v>
      </c>
      <c r="H581" s="75">
        <v>305</v>
      </c>
      <c r="I581" s="75" t="s">
        <v>189</v>
      </c>
      <c r="J581" s="75">
        <v>2597</v>
      </c>
      <c r="K581" s="76">
        <v>0</v>
      </c>
      <c r="L581" s="76">
        <v>0.2</v>
      </c>
      <c r="M581" s="76">
        <v>0</v>
      </c>
      <c r="N581" s="76" t="s">
        <v>189</v>
      </c>
      <c r="O581" s="76">
        <v>0.2</v>
      </c>
      <c r="P581" s="77">
        <v>13715</v>
      </c>
      <c r="Q581" s="77">
        <v>20302</v>
      </c>
      <c r="R581" s="77">
        <v>4096</v>
      </c>
      <c r="S581" s="77" t="s">
        <v>189</v>
      </c>
      <c r="T581" s="77">
        <v>38113</v>
      </c>
      <c r="U581" s="78">
        <v>0</v>
      </c>
      <c r="V581" s="78">
        <v>0.2</v>
      </c>
      <c r="W581" s="78">
        <v>0</v>
      </c>
      <c r="X581" s="78" t="s">
        <v>189</v>
      </c>
      <c r="Y581" s="78">
        <v>0.2</v>
      </c>
      <c r="Z581" s="75">
        <v>169</v>
      </c>
      <c r="AA581" s="75">
        <v>129</v>
      </c>
      <c r="AB581" s="75">
        <v>38</v>
      </c>
      <c r="AC581" s="75" t="s">
        <v>189</v>
      </c>
      <c r="AD581" s="75">
        <v>336</v>
      </c>
      <c r="AE581" s="75">
        <v>32</v>
      </c>
      <c r="AF581" s="75">
        <v>20</v>
      </c>
      <c r="AG581" s="75">
        <v>20</v>
      </c>
      <c r="AH581" s="75" t="s">
        <v>189</v>
      </c>
      <c r="AI581" s="75">
        <v>72</v>
      </c>
      <c r="AJ581" s="77">
        <v>169</v>
      </c>
      <c r="AK581" s="77">
        <v>129</v>
      </c>
      <c r="AL581" s="77">
        <v>38</v>
      </c>
      <c r="AM581" s="77" t="s">
        <v>189</v>
      </c>
      <c r="AN581" s="77">
        <v>336</v>
      </c>
      <c r="AO581" s="77">
        <v>32</v>
      </c>
      <c r="AP581" s="77">
        <v>20</v>
      </c>
      <c r="AQ581" s="77">
        <v>20</v>
      </c>
      <c r="AR581" s="77" t="s">
        <v>189</v>
      </c>
      <c r="AS581" s="77">
        <v>72</v>
      </c>
      <c r="AT581" s="79">
        <v>16.831</v>
      </c>
      <c r="AU581" s="79">
        <v>13.741</v>
      </c>
      <c r="AV581" s="79">
        <v>13.439</v>
      </c>
      <c r="AW581" s="79" t="s">
        <v>189</v>
      </c>
      <c r="AX581" s="74" t="s">
        <v>170</v>
      </c>
    </row>
    <row r="582" spans="1:50" hidden="1" x14ac:dyDescent="0.25">
      <c r="A582" s="72">
        <v>2017</v>
      </c>
      <c r="B582" s="73">
        <v>40437</v>
      </c>
      <c r="C582" s="74" t="s">
        <v>929</v>
      </c>
      <c r="D582" s="74" t="s">
        <v>238</v>
      </c>
      <c r="E582" s="74" t="s">
        <v>667</v>
      </c>
      <c r="F582" s="75">
        <v>1623.941</v>
      </c>
      <c r="G582" s="75">
        <v>283.07400000000001</v>
      </c>
      <c r="H582" s="75">
        <v>3164.0219999999999</v>
      </c>
      <c r="I582" s="75" t="s">
        <v>189</v>
      </c>
      <c r="J582" s="75">
        <v>5071.0370000000003</v>
      </c>
      <c r="K582" s="76">
        <v>0.61299999999999999</v>
      </c>
      <c r="L582" s="76">
        <v>3.7999999999999999E-2</v>
      </c>
      <c r="M582" s="76">
        <v>0</v>
      </c>
      <c r="N582" s="76" t="s">
        <v>189</v>
      </c>
      <c r="O582" s="76">
        <v>0.65100000000000002</v>
      </c>
      <c r="P582" s="77">
        <v>24992.452000000001</v>
      </c>
      <c r="Q582" s="77">
        <v>2547.6660000000002</v>
      </c>
      <c r="R582" s="77">
        <v>36386.252999999997</v>
      </c>
      <c r="S582" s="77" t="s">
        <v>189</v>
      </c>
      <c r="T582" s="77">
        <v>63926.370999999999</v>
      </c>
      <c r="U582" s="78">
        <v>0.61299999999999999</v>
      </c>
      <c r="V582" s="78">
        <v>0.34200000000000003</v>
      </c>
      <c r="W582" s="78">
        <v>0</v>
      </c>
      <c r="X582" s="78" t="s">
        <v>189</v>
      </c>
      <c r="Y582" s="78">
        <v>0.95499999999999996</v>
      </c>
      <c r="Z582" s="75">
        <v>488.55799999999999</v>
      </c>
      <c r="AA582" s="75">
        <v>44.11</v>
      </c>
      <c r="AB582" s="75">
        <v>652.77200000000005</v>
      </c>
      <c r="AC582" s="75" t="s">
        <v>189</v>
      </c>
      <c r="AD582" s="75">
        <v>1185.44</v>
      </c>
      <c r="AE582" s="75">
        <v>194.28</v>
      </c>
      <c r="AF582" s="75">
        <v>33.869999999999997</v>
      </c>
      <c r="AG582" s="75">
        <v>95.44</v>
      </c>
      <c r="AH582" s="75" t="s">
        <v>189</v>
      </c>
      <c r="AI582" s="75">
        <v>323.58999999999997</v>
      </c>
      <c r="AJ582" s="77">
        <v>488.55799999999999</v>
      </c>
      <c r="AK582" s="77">
        <v>44.11</v>
      </c>
      <c r="AL582" s="77">
        <v>652.77200000000005</v>
      </c>
      <c r="AM582" s="77" t="s">
        <v>189</v>
      </c>
      <c r="AN582" s="77">
        <v>1185.44</v>
      </c>
      <c r="AO582" s="77">
        <v>194.28</v>
      </c>
      <c r="AP582" s="77">
        <v>33.869999999999997</v>
      </c>
      <c r="AQ582" s="77">
        <v>95.44</v>
      </c>
      <c r="AR582" s="77" t="s">
        <v>189</v>
      </c>
      <c r="AS582" s="77">
        <v>323.58999999999997</v>
      </c>
      <c r="AT582" s="79">
        <v>15.39</v>
      </c>
      <c r="AU582" s="79">
        <v>9</v>
      </c>
      <c r="AV582" s="79">
        <v>11.5</v>
      </c>
      <c r="AW582" s="79" t="s">
        <v>189</v>
      </c>
      <c r="AX582" s="74" t="s">
        <v>170</v>
      </c>
    </row>
    <row r="583" spans="1:50" hidden="1" x14ac:dyDescent="0.25">
      <c r="A583" s="72">
        <v>2017</v>
      </c>
      <c r="B583" s="73">
        <v>40438</v>
      </c>
      <c r="C583" s="74" t="s">
        <v>930</v>
      </c>
      <c r="D583" s="74" t="s">
        <v>238</v>
      </c>
      <c r="E583" s="74" t="s">
        <v>239</v>
      </c>
      <c r="F583" s="75">
        <v>863.17600000000004</v>
      </c>
      <c r="G583" s="75">
        <v>866.11800000000005</v>
      </c>
      <c r="H583" s="75">
        <v>3823.8739999999998</v>
      </c>
      <c r="I583" s="75">
        <v>0</v>
      </c>
      <c r="J583" s="75">
        <v>5553.1679999999997</v>
      </c>
      <c r="K583" s="76" t="s">
        <v>189</v>
      </c>
      <c r="L583" s="76" t="s">
        <v>189</v>
      </c>
      <c r="M583" s="76" t="s">
        <v>189</v>
      </c>
      <c r="N583" s="76" t="s">
        <v>189</v>
      </c>
      <c r="O583" s="76" t="s">
        <v>189</v>
      </c>
      <c r="P583" s="77">
        <v>10358</v>
      </c>
      <c r="Q583" s="77">
        <v>10393</v>
      </c>
      <c r="R583" s="77">
        <v>45887</v>
      </c>
      <c r="S583" s="77" t="s">
        <v>189</v>
      </c>
      <c r="T583" s="77">
        <v>66638</v>
      </c>
      <c r="U583" s="78" t="s">
        <v>189</v>
      </c>
      <c r="V583" s="78" t="s">
        <v>189</v>
      </c>
      <c r="W583" s="78" t="s">
        <v>189</v>
      </c>
      <c r="X583" s="78" t="s">
        <v>189</v>
      </c>
      <c r="Y583" s="78" t="s">
        <v>189</v>
      </c>
      <c r="Z583" s="75">
        <v>225.268</v>
      </c>
      <c r="AA583" s="75">
        <v>164.672</v>
      </c>
      <c r="AB583" s="75">
        <v>184.87200000000001</v>
      </c>
      <c r="AC583" s="75">
        <v>0</v>
      </c>
      <c r="AD583" s="75">
        <v>574.81200000000001</v>
      </c>
      <c r="AE583" s="75">
        <v>32.499000000000002</v>
      </c>
      <c r="AF583" s="75">
        <v>32.609000000000002</v>
      </c>
      <c r="AG583" s="75">
        <v>143.96899999999999</v>
      </c>
      <c r="AH583" s="75" t="s">
        <v>189</v>
      </c>
      <c r="AI583" s="75">
        <v>209.077</v>
      </c>
      <c r="AJ583" s="77">
        <v>225.268</v>
      </c>
      <c r="AK583" s="77">
        <v>164.672</v>
      </c>
      <c r="AL583" s="77">
        <v>184.87200000000001</v>
      </c>
      <c r="AM583" s="77" t="s">
        <v>189</v>
      </c>
      <c r="AN583" s="77">
        <v>574.81200000000001</v>
      </c>
      <c r="AO583" s="77">
        <v>32.499000000000002</v>
      </c>
      <c r="AP583" s="77">
        <v>32.609000000000002</v>
      </c>
      <c r="AQ583" s="77">
        <v>143.96899999999999</v>
      </c>
      <c r="AR583" s="77" t="s">
        <v>189</v>
      </c>
      <c r="AS583" s="77">
        <v>209.077</v>
      </c>
      <c r="AT583" s="79">
        <v>12</v>
      </c>
      <c r="AU583" s="79">
        <v>12</v>
      </c>
      <c r="AV583" s="79">
        <v>12</v>
      </c>
      <c r="AW583" s="79">
        <v>0</v>
      </c>
      <c r="AX583" s="74" t="s">
        <v>931</v>
      </c>
    </row>
    <row r="584" spans="1:50" hidden="1" x14ac:dyDescent="0.25">
      <c r="A584" s="72">
        <v>2017</v>
      </c>
      <c r="B584" s="73">
        <v>40575</v>
      </c>
      <c r="C584" s="74" t="s">
        <v>932</v>
      </c>
      <c r="D584" s="74" t="s">
        <v>468</v>
      </c>
      <c r="E584" s="74" t="s">
        <v>268</v>
      </c>
      <c r="F584" s="75">
        <v>262</v>
      </c>
      <c r="G584" s="75">
        <v>546</v>
      </c>
      <c r="H584" s="75" t="s">
        <v>189</v>
      </c>
      <c r="I584" s="75" t="s">
        <v>189</v>
      </c>
      <c r="J584" s="75">
        <v>808</v>
      </c>
      <c r="K584" s="76" t="s">
        <v>189</v>
      </c>
      <c r="L584" s="76" t="s">
        <v>189</v>
      </c>
      <c r="M584" s="76" t="s">
        <v>189</v>
      </c>
      <c r="N584" s="76" t="s">
        <v>189</v>
      </c>
      <c r="O584" s="76" t="s">
        <v>189</v>
      </c>
      <c r="P584" s="77">
        <v>2030</v>
      </c>
      <c r="Q584" s="77">
        <v>8184</v>
      </c>
      <c r="R584" s="77" t="s">
        <v>189</v>
      </c>
      <c r="S584" s="77" t="s">
        <v>189</v>
      </c>
      <c r="T584" s="77">
        <v>10214</v>
      </c>
      <c r="U584" s="78" t="s">
        <v>189</v>
      </c>
      <c r="V584" s="78" t="s">
        <v>189</v>
      </c>
      <c r="W584" s="78" t="s">
        <v>189</v>
      </c>
      <c r="X584" s="78" t="s">
        <v>189</v>
      </c>
      <c r="Y584" s="78" t="s">
        <v>189</v>
      </c>
      <c r="Z584" s="75">
        <v>35.987000000000002</v>
      </c>
      <c r="AA584" s="75">
        <v>148.96799999999999</v>
      </c>
      <c r="AB584" s="75" t="s">
        <v>189</v>
      </c>
      <c r="AC584" s="75" t="s">
        <v>189</v>
      </c>
      <c r="AD584" s="75">
        <v>184.95500000000001</v>
      </c>
      <c r="AE584" s="75">
        <v>4.2779999999999996</v>
      </c>
      <c r="AF584" s="75">
        <v>17.712</v>
      </c>
      <c r="AG584" s="75" t="s">
        <v>189</v>
      </c>
      <c r="AH584" s="75" t="s">
        <v>189</v>
      </c>
      <c r="AI584" s="75">
        <v>21.99</v>
      </c>
      <c r="AJ584" s="77">
        <v>35.987000000000002</v>
      </c>
      <c r="AK584" s="77">
        <v>148.96799999999999</v>
      </c>
      <c r="AL584" s="77" t="s">
        <v>189</v>
      </c>
      <c r="AM584" s="77" t="s">
        <v>189</v>
      </c>
      <c r="AN584" s="77">
        <v>184.95500000000001</v>
      </c>
      <c r="AO584" s="77">
        <v>4.2779999999999996</v>
      </c>
      <c r="AP584" s="77">
        <v>17.712</v>
      </c>
      <c r="AQ584" s="77" t="s">
        <v>189</v>
      </c>
      <c r="AR584" s="77" t="s">
        <v>189</v>
      </c>
      <c r="AS584" s="77">
        <v>21.99</v>
      </c>
      <c r="AT584" s="79">
        <v>1.4E-2</v>
      </c>
      <c r="AU584" s="79">
        <v>1.4999999999999999E-2</v>
      </c>
      <c r="AV584" s="79" t="s">
        <v>189</v>
      </c>
      <c r="AW584" s="79" t="s">
        <v>189</v>
      </c>
      <c r="AX584" s="74" t="s">
        <v>170</v>
      </c>
    </row>
    <row r="585" spans="1:50" hidden="1" x14ac:dyDescent="0.25">
      <c r="A585" s="72">
        <v>2017</v>
      </c>
      <c r="B585" s="73">
        <v>44372</v>
      </c>
      <c r="C585" s="74" t="s">
        <v>933</v>
      </c>
      <c r="D585" s="74" t="s">
        <v>230</v>
      </c>
      <c r="E585" s="74" t="s">
        <v>231</v>
      </c>
      <c r="F585" s="75">
        <v>72674</v>
      </c>
      <c r="G585" s="75">
        <v>97089</v>
      </c>
      <c r="H585" s="75">
        <v>0</v>
      </c>
      <c r="I585" s="75">
        <v>0</v>
      </c>
      <c r="J585" s="75">
        <v>169763</v>
      </c>
      <c r="K585" s="76">
        <v>42.3</v>
      </c>
      <c r="L585" s="76">
        <v>16.8</v>
      </c>
      <c r="M585" s="76">
        <v>0</v>
      </c>
      <c r="N585" s="76">
        <v>0</v>
      </c>
      <c r="O585" s="76">
        <v>59.1</v>
      </c>
      <c r="P585" s="77">
        <v>1383535</v>
      </c>
      <c r="Q585" s="77">
        <v>1566089</v>
      </c>
      <c r="R585" s="77">
        <v>0</v>
      </c>
      <c r="S585" s="77">
        <v>0</v>
      </c>
      <c r="T585" s="77">
        <v>2949624</v>
      </c>
      <c r="U585" s="78">
        <v>25.4</v>
      </c>
      <c r="V585" s="78">
        <v>8.9</v>
      </c>
      <c r="W585" s="78">
        <v>0</v>
      </c>
      <c r="X585" s="78">
        <v>0</v>
      </c>
      <c r="Y585" s="78">
        <v>34.299999999999997</v>
      </c>
      <c r="Z585" s="75">
        <v>25700.674999999999</v>
      </c>
      <c r="AA585" s="75">
        <v>14086.397000000001</v>
      </c>
      <c r="AB585" s="75">
        <v>0</v>
      </c>
      <c r="AC585" s="75">
        <v>0</v>
      </c>
      <c r="AD585" s="75">
        <v>39787.072</v>
      </c>
      <c r="AE585" s="75">
        <v>3163.9009999999998</v>
      </c>
      <c r="AF585" s="75">
        <v>2316.3510000000001</v>
      </c>
      <c r="AG585" s="75">
        <v>0</v>
      </c>
      <c r="AH585" s="75">
        <v>0</v>
      </c>
      <c r="AI585" s="75">
        <v>5480.2520000000004</v>
      </c>
      <c r="AJ585" s="77">
        <v>25700.674999999999</v>
      </c>
      <c r="AK585" s="77">
        <v>14086.397000000001</v>
      </c>
      <c r="AL585" s="77">
        <v>0</v>
      </c>
      <c r="AM585" s="77">
        <v>0</v>
      </c>
      <c r="AN585" s="77">
        <v>39787.072</v>
      </c>
      <c r="AO585" s="77">
        <v>3163.9009999999998</v>
      </c>
      <c r="AP585" s="77">
        <v>2316.3510000000001</v>
      </c>
      <c r="AQ585" s="77">
        <v>0</v>
      </c>
      <c r="AR585" s="77">
        <v>0</v>
      </c>
      <c r="AS585" s="77">
        <v>5480.2520000000004</v>
      </c>
      <c r="AT585" s="79">
        <v>19</v>
      </c>
      <c r="AU585" s="79">
        <v>17</v>
      </c>
      <c r="AV585" s="79">
        <v>0</v>
      </c>
      <c r="AW585" s="79">
        <v>0</v>
      </c>
      <c r="AX585" s="74" t="s">
        <v>170</v>
      </c>
    </row>
    <row r="586" spans="1:50" hidden="1" x14ac:dyDescent="0.25">
      <c r="A586" s="72">
        <v>2017</v>
      </c>
      <c r="B586" s="73">
        <v>54913</v>
      </c>
      <c r="C586" s="74" t="s">
        <v>934</v>
      </c>
      <c r="D586" s="74" t="s">
        <v>316</v>
      </c>
      <c r="E586" s="74" t="s">
        <v>271</v>
      </c>
      <c r="F586" s="75">
        <v>267259</v>
      </c>
      <c r="G586" s="75">
        <v>295171</v>
      </c>
      <c r="H586" s="75" t="s">
        <v>189</v>
      </c>
      <c r="I586" s="75" t="s">
        <v>189</v>
      </c>
      <c r="J586" s="75">
        <v>562430</v>
      </c>
      <c r="K586" s="76">
        <v>39.6</v>
      </c>
      <c r="L586" s="76">
        <v>40.72</v>
      </c>
      <c r="M586" s="76" t="s">
        <v>189</v>
      </c>
      <c r="N586" s="76" t="s">
        <v>189</v>
      </c>
      <c r="O586" s="76">
        <v>80.319999999999993</v>
      </c>
      <c r="P586" s="77">
        <v>1472517</v>
      </c>
      <c r="Q586" s="77">
        <v>3851364</v>
      </c>
      <c r="R586" s="77" t="s">
        <v>189</v>
      </c>
      <c r="S586" s="77" t="s">
        <v>189</v>
      </c>
      <c r="T586" s="77">
        <v>5323881</v>
      </c>
      <c r="U586" s="78">
        <v>39.6</v>
      </c>
      <c r="V586" s="78">
        <v>40.72</v>
      </c>
      <c r="W586" s="78" t="s">
        <v>189</v>
      </c>
      <c r="X586" s="78" t="s">
        <v>189</v>
      </c>
      <c r="Y586" s="78">
        <v>80.319999999999993</v>
      </c>
      <c r="Z586" s="75">
        <v>66148.710000000006</v>
      </c>
      <c r="AA586" s="75">
        <v>77633.61</v>
      </c>
      <c r="AB586" s="75" t="s">
        <v>189</v>
      </c>
      <c r="AC586" s="75" t="s">
        <v>189</v>
      </c>
      <c r="AD586" s="75">
        <v>143782.32</v>
      </c>
      <c r="AE586" s="75">
        <v>27273.919999999998</v>
      </c>
      <c r="AF586" s="75">
        <v>20124.75</v>
      </c>
      <c r="AG586" s="75" t="s">
        <v>189</v>
      </c>
      <c r="AH586" s="75" t="s">
        <v>189</v>
      </c>
      <c r="AI586" s="75">
        <v>47398.67</v>
      </c>
      <c r="AJ586" s="77">
        <v>66148.710000000006</v>
      </c>
      <c r="AK586" s="77">
        <v>77633.61</v>
      </c>
      <c r="AL586" s="77" t="s">
        <v>189</v>
      </c>
      <c r="AM586" s="77" t="s">
        <v>189</v>
      </c>
      <c r="AN586" s="77">
        <v>143782.32</v>
      </c>
      <c r="AO586" s="77">
        <v>27273.919999999998</v>
      </c>
      <c r="AP586" s="77">
        <v>20124.75</v>
      </c>
      <c r="AQ586" s="77" t="s">
        <v>189</v>
      </c>
      <c r="AR586" s="77" t="s">
        <v>189</v>
      </c>
      <c r="AS586" s="77">
        <v>47398.67</v>
      </c>
      <c r="AT586" s="79">
        <v>5.51</v>
      </c>
      <c r="AU586" s="79">
        <v>13.048</v>
      </c>
      <c r="AV586" s="79" t="s">
        <v>189</v>
      </c>
      <c r="AW586" s="79" t="s">
        <v>189</v>
      </c>
      <c r="AX586" s="74" t="s">
        <v>170</v>
      </c>
    </row>
    <row r="587" spans="1:50" hidden="1" x14ac:dyDescent="0.25">
      <c r="A587" s="72">
        <v>2017</v>
      </c>
      <c r="B587" s="73">
        <v>55787</v>
      </c>
      <c r="C587" s="74" t="s">
        <v>935</v>
      </c>
      <c r="D587" s="74" t="s">
        <v>199</v>
      </c>
      <c r="E587" s="74" t="s">
        <v>200</v>
      </c>
      <c r="F587" s="75">
        <v>112</v>
      </c>
      <c r="G587" s="75">
        <v>230.4</v>
      </c>
      <c r="H587" s="75">
        <v>0</v>
      </c>
      <c r="I587" s="75">
        <v>0</v>
      </c>
      <c r="J587" s="75">
        <v>342.4</v>
      </c>
      <c r="K587" s="76">
        <v>1.4999999999999999E-2</v>
      </c>
      <c r="L587" s="76">
        <v>4.5999999999999999E-2</v>
      </c>
      <c r="M587" s="76">
        <v>0</v>
      </c>
      <c r="N587" s="76">
        <v>0</v>
      </c>
      <c r="O587" s="76">
        <v>6.0999999999999999E-2</v>
      </c>
      <c r="P587" s="77">
        <v>1118</v>
      </c>
      <c r="Q587" s="77">
        <v>2304</v>
      </c>
      <c r="R587" s="77">
        <v>0</v>
      </c>
      <c r="S587" s="77">
        <v>0</v>
      </c>
      <c r="T587" s="77">
        <v>3422</v>
      </c>
      <c r="U587" s="78">
        <v>1.4999999999999999E-2</v>
      </c>
      <c r="V587" s="78">
        <v>4.5999999999999999E-2</v>
      </c>
      <c r="W587" s="78">
        <v>0</v>
      </c>
      <c r="X587" s="78">
        <v>0</v>
      </c>
      <c r="Y587" s="78">
        <v>6.0999999999999999E-2</v>
      </c>
      <c r="Z587" s="75">
        <v>32.1</v>
      </c>
      <c r="AA587" s="75">
        <v>32.5</v>
      </c>
      <c r="AB587" s="75">
        <v>0</v>
      </c>
      <c r="AC587" s="75">
        <v>0</v>
      </c>
      <c r="AD587" s="75">
        <v>64.599999999999994</v>
      </c>
      <c r="AE587" s="75">
        <v>6</v>
      </c>
      <c r="AF587" s="75">
        <v>10</v>
      </c>
      <c r="AG587" s="75">
        <v>0</v>
      </c>
      <c r="AH587" s="75">
        <v>0</v>
      </c>
      <c r="AI587" s="75">
        <v>16</v>
      </c>
      <c r="AJ587" s="77">
        <v>321</v>
      </c>
      <c r="AK587" s="77">
        <v>325</v>
      </c>
      <c r="AL587" s="77">
        <v>0</v>
      </c>
      <c r="AM587" s="77">
        <v>0</v>
      </c>
      <c r="AN587" s="77">
        <v>646</v>
      </c>
      <c r="AO587" s="77">
        <v>0.6</v>
      </c>
      <c r="AP587" s="77">
        <v>1</v>
      </c>
      <c r="AQ587" s="77">
        <v>0</v>
      </c>
      <c r="AR587" s="77">
        <v>0</v>
      </c>
      <c r="AS587" s="77">
        <v>1.6</v>
      </c>
      <c r="AT587" s="79">
        <v>10</v>
      </c>
      <c r="AU587" s="79">
        <v>10</v>
      </c>
      <c r="AV587" s="79">
        <v>0</v>
      </c>
      <c r="AW587" s="79">
        <v>0</v>
      </c>
      <c r="AX587" s="74" t="s">
        <v>936</v>
      </c>
    </row>
    <row r="588" spans="1:50" hidden="1" x14ac:dyDescent="0.25">
      <c r="A588" s="72">
        <v>2017</v>
      </c>
      <c r="B588" s="73">
        <v>55937</v>
      </c>
      <c r="C588" s="74" t="s">
        <v>937</v>
      </c>
      <c r="D588" s="74" t="s">
        <v>230</v>
      </c>
      <c r="E588" s="74" t="s">
        <v>192</v>
      </c>
      <c r="F588" s="75">
        <v>18570</v>
      </c>
      <c r="G588" s="75">
        <v>31990</v>
      </c>
      <c r="H588" s="75" t="s">
        <v>189</v>
      </c>
      <c r="I588" s="75" t="s">
        <v>189</v>
      </c>
      <c r="J588" s="75">
        <v>50560</v>
      </c>
      <c r="K588" s="76">
        <v>6.81</v>
      </c>
      <c r="L588" s="76">
        <v>5.81</v>
      </c>
      <c r="M588" s="76" t="s">
        <v>189</v>
      </c>
      <c r="N588" s="76" t="s">
        <v>189</v>
      </c>
      <c r="O588" s="76">
        <v>12.62</v>
      </c>
      <c r="P588" s="77">
        <v>348930.3</v>
      </c>
      <c r="Q588" s="77">
        <v>389638.2</v>
      </c>
      <c r="R588" s="77" t="s">
        <v>189</v>
      </c>
      <c r="S588" s="77" t="s">
        <v>189</v>
      </c>
      <c r="T588" s="77">
        <v>738568.5</v>
      </c>
      <c r="U588" s="78">
        <v>6.81</v>
      </c>
      <c r="V588" s="78">
        <v>5.81</v>
      </c>
      <c r="W588" s="78" t="s">
        <v>189</v>
      </c>
      <c r="X588" s="78" t="s">
        <v>189</v>
      </c>
      <c r="Y588" s="78">
        <v>12.62</v>
      </c>
      <c r="Z588" s="75">
        <v>3553</v>
      </c>
      <c r="AA588" s="75">
        <v>2529</v>
      </c>
      <c r="AB588" s="75" t="s">
        <v>189</v>
      </c>
      <c r="AC588" s="75" t="s">
        <v>189</v>
      </c>
      <c r="AD588" s="75">
        <v>6082</v>
      </c>
      <c r="AE588" s="75">
        <v>360</v>
      </c>
      <c r="AF588" s="75">
        <v>312</v>
      </c>
      <c r="AG588" s="75" t="s">
        <v>189</v>
      </c>
      <c r="AH588" s="75" t="s">
        <v>189</v>
      </c>
      <c r="AI588" s="75">
        <v>672</v>
      </c>
      <c r="AJ588" s="77">
        <v>3553</v>
      </c>
      <c r="AK588" s="77">
        <v>2529</v>
      </c>
      <c r="AL588" s="77" t="s">
        <v>189</v>
      </c>
      <c r="AM588" s="77" t="s">
        <v>189</v>
      </c>
      <c r="AN588" s="77">
        <v>6082</v>
      </c>
      <c r="AO588" s="77">
        <v>360</v>
      </c>
      <c r="AP588" s="77">
        <v>312</v>
      </c>
      <c r="AQ588" s="77" t="s">
        <v>189</v>
      </c>
      <c r="AR588" s="77" t="s">
        <v>189</v>
      </c>
      <c r="AS588" s="77">
        <v>672</v>
      </c>
      <c r="AT588" s="79">
        <v>18.79</v>
      </c>
      <c r="AU588" s="79">
        <v>12.18</v>
      </c>
      <c r="AV588" s="79" t="s">
        <v>189</v>
      </c>
      <c r="AW588" s="79" t="s">
        <v>189</v>
      </c>
      <c r="AX588" s="74" t="s">
        <v>938</v>
      </c>
    </row>
    <row r="589" spans="1:50" hidden="1" x14ac:dyDescent="0.25">
      <c r="A589" s="72">
        <v>2017</v>
      </c>
      <c r="B589" s="73">
        <v>55959</v>
      </c>
      <c r="C589" s="74" t="s">
        <v>939</v>
      </c>
      <c r="D589" s="74" t="s">
        <v>530</v>
      </c>
      <c r="E589" s="74" t="s">
        <v>204</v>
      </c>
      <c r="F589" s="75">
        <v>26</v>
      </c>
      <c r="G589" s="75" t="s">
        <v>189</v>
      </c>
      <c r="H589" s="75" t="s">
        <v>189</v>
      </c>
      <c r="I589" s="75" t="s">
        <v>189</v>
      </c>
      <c r="J589" s="75">
        <v>26</v>
      </c>
      <c r="K589" s="76" t="s">
        <v>189</v>
      </c>
      <c r="L589" s="76" t="s">
        <v>189</v>
      </c>
      <c r="M589" s="76" t="s">
        <v>189</v>
      </c>
      <c r="N589" s="76" t="s">
        <v>189</v>
      </c>
      <c r="O589" s="76" t="s">
        <v>189</v>
      </c>
      <c r="P589" s="77">
        <v>4455</v>
      </c>
      <c r="Q589" s="77">
        <v>1453</v>
      </c>
      <c r="R589" s="77" t="s">
        <v>189</v>
      </c>
      <c r="S589" s="77" t="s">
        <v>189</v>
      </c>
      <c r="T589" s="77">
        <v>5908</v>
      </c>
      <c r="U589" s="78" t="s">
        <v>189</v>
      </c>
      <c r="V589" s="78" t="s">
        <v>189</v>
      </c>
      <c r="W589" s="78" t="s">
        <v>189</v>
      </c>
      <c r="X589" s="78" t="s">
        <v>189</v>
      </c>
      <c r="Y589" s="78" t="s">
        <v>189</v>
      </c>
      <c r="Z589" s="75">
        <v>3</v>
      </c>
      <c r="AA589" s="75" t="s">
        <v>189</v>
      </c>
      <c r="AB589" s="75" t="s">
        <v>189</v>
      </c>
      <c r="AC589" s="75" t="s">
        <v>189</v>
      </c>
      <c r="AD589" s="75">
        <v>3</v>
      </c>
      <c r="AE589" s="75" t="s">
        <v>189</v>
      </c>
      <c r="AF589" s="75" t="s">
        <v>189</v>
      </c>
      <c r="AG589" s="75" t="s">
        <v>189</v>
      </c>
      <c r="AH589" s="75" t="s">
        <v>189</v>
      </c>
      <c r="AI589" s="75" t="s">
        <v>189</v>
      </c>
      <c r="AJ589" s="77">
        <v>40</v>
      </c>
      <c r="AK589" s="77">
        <v>3</v>
      </c>
      <c r="AL589" s="77" t="s">
        <v>189</v>
      </c>
      <c r="AM589" s="77" t="s">
        <v>189</v>
      </c>
      <c r="AN589" s="77">
        <v>43</v>
      </c>
      <c r="AO589" s="77" t="s">
        <v>189</v>
      </c>
      <c r="AP589" s="77" t="s">
        <v>189</v>
      </c>
      <c r="AQ589" s="77" t="s">
        <v>189</v>
      </c>
      <c r="AR589" s="77" t="s">
        <v>189</v>
      </c>
      <c r="AS589" s="77" t="s">
        <v>189</v>
      </c>
      <c r="AT589" s="79">
        <v>8.93</v>
      </c>
      <c r="AU589" s="79" t="s">
        <v>189</v>
      </c>
      <c r="AV589" s="79" t="s">
        <v>189</v>
      </c>
      <c r="AW589" s="79" t="s">
        <v>189</v>
      </c>
      <c r="AX589" s="74" t="s">
        <v>170</v>
      </c>
    </row>
    <row r="590" spans="1:50" hidden="1" x14ac:dyDescent="0.25">
      <c r="A590" s="72">
        <v>2017</v>
      </c>
      <c r="B590" s="73">
        <v>56146</v>
      </c>
      <c r="C590" s="74" t="s">
        <v>940</v>
      </c>
      <c r="D590" s="74" t="s">
        <v>339</v>
      </c>
      <c r="E590" s="74" t="s">
        <v>401</v>
      </c>
      <c r="F590" s="75">
        <v>10139.4</v>
      </c>
      <c r="G590" s="75">
        <v>8598.7000000000007</v>
      </c>
      <c r="H590" s="75" t="s">
        <v>189</v>
      </c>
      <c r="I590" s="75" t="s">
        <v>189</v>
      </c>
      <c r="J590" s="75">
        <v>18738.099999999999</v>
      </c>
      <c r="K590" s="76">
        <v>2.4329999999999998</v>
      </c>
      <c r="L590" s="76">
        <v>1.512</v>
      </c>
      <c r="M590" s="76" t="s">
        <v>189</v>
      </c>
      <c r="N590" s="76" t="s">
        <v>189</v>
      </c>
      <c r="O590" s="76">
        <v>3.9449999999999998</v>
      </c>
      <c r="P590" s="77">
        <v>61546.16</v>
      </c>
      <c r="Q590" s="77">
        <v>128980.5</v>
      </c>
      <c r="R590" s="77" t="s">
        <v>189</v>
      </c>
      <c r="S590" s="77" t="s">
        <v>189</v>
      </c>
      <c r="T590" s="77">
        <v>190526.66</v>
      </c>
      <c r="U590" s="78">
        <v>2.4</v>
      </c>
      <c r="V590" s="78">
        <v>1.51</v>
      </c>
      <c r="W590" s="78" t="s">
        <v>189</v>
      </c>
      <c r="X590" s="78" t="s">
        <v>189</v>
      </c>
      <c r="Y590" s="78">
        <v>3.91</v>
      </c>
      <c r="Z590" s="75">
        <v>750.36800000000005</v>
      </c>
      <c r="AA590" s="75">
        <v>1702.8119999999999</v>
      </c>
      <c r="AB590" s="75" t="s">
        <v>189</v>
      </c>
      <c r="AC590" s="75" t="s">
        <v>189</v>
      </c>
      <c r="AD590" s="75">
        <v>2453.1799999999998</v>
      </c>
      <c r="AE590" s="75">
        <v>1986.6210000000001</v>
      </c>
      <c r="AF590" s="75">
        <v>1097.5740000000001</v>
      </c>
      <c r="AG590" s="75" t="s">
        <v>189</v>
      </c>
      <c r="AH590" s="75" t="s">
        <v>189</v>
      </c>
      <c r="AI590" s="75">
        <v>3084.1950000000002</v>
      </c>
      <c r="AJ590" s="77">
        <v>750.36800000000005</v>
      </c>
      <c r="AK590" s="77">
        <v>1702.8119999999999</v>
      </c>
      <c r="AL590" s="77" t="s">
        <v>189</v>
      </c>
      <c r="AM590" s="77" t="s">
        <v>189</v>
      </c>
      <c r="AN590" s="77">
        <v>2453.1799999999998</v>
      </c>
      <c r="AO590" s="77">
        <v>1986.6210000000001</v>
      </c>
      <c r="AP590" s="77">
        <v>1097.5740000000001</v>
      </c>
      <c r="AQ590" s="77" t="s">
        <v>189</v>
      </c>
      <c r="AR590" s="77" t="s">
        <v>189</v>
      </c>
      <c r="AS590" s="77">
        <v>3084.1950000000002</v>
      </c>
      <c r="AT590" s="79">
        <v>6.07</v>
      </c>
      <c r="AU590" s="79">
        <v>15</v>
      </c>
      <c r="AV590" s="79" t="s">
        <v>189</v>
      </c>
      <c r="AW590" s="79" t="s">
        <v>189</v>
      </c>
      <c r="AX590" s="74" t="s">
        <v>941</v>
      </c>
    </row>
    <row r="591" spans="1:50" hidden="1" x14ac:dyDescent="0.25">
      <c r="A591" s="72">
        <v>2017</v>
      </c>
      <c r="B591" s="73">
        <v>56692</v>
      </c>
      <c r="C591" s="74" t="s">
        <v>942</v>
      </c>
      <c r="D591" s="74" t="s">
        <v>199</v>
      </c>
      <c r="E591" s="74" t="s">
        <v>200</v>
      </c>
      <c r="F591" s="75">
        <v>201.15</v>
      </c>
      <c r="G591" s="75">
        <v>1453.08</v>
      </c>
      <c r="H591" s="75">
        <v>0</v>
      </c>
      <c r="I591" s="75">
        <v>0</v>
      </c>
      <c r="J591" s="75">
        <v>1654.23</v>
      </c>
      <c r="K591" s="76">
        <v>0.02</v>
      </c>
      <c r="L591" s="76">
        <v>0.27</v>
      </c>
      <c r="M591" s="76">
        <v>0</v>
      </c>
      <c r="N591" s="76">
        <v>0</v>
      </c>
      <c r="O591" s="76">
        <v>0.28999999999999998</v>
      </c>
      <c r="P591" s="77">
        <v>2245.0700000000002</v>
      </c>
      <c r="Q591" s="77">
        <v>13857.49</v>
      </c>
      <c r="R591" s="77">
        <v>0</v>
      </c>
      <c r="S591" s="77">
        <v>0</v>
      </c>
      <c r="T591" s="77">
        <v>16102.56</v>
      </c>
      <c r="U591" s="78">
        <v>0.02</v>
      </c>
      <c r="V591" s="78">
        <v>0.27</v>
      </c>
      <c r="W591" s="78">
        <v>0</v>
      </c>
      <c r="X591" s="78">
        <v>0</v>
      </c>
      <c r="Y591" s="78">
        <v>0.28999999999999998</v>
      </c>
      <c r="Z591" s="75">
        <v>123.288</v>
      </c>
      <c r="AA591" s="75">
        <v>284.97000000000003</v>
      </c>
      <c r="AB591" s="75">
        <v>0</v>
      </c>
      <c r="AC591" s="75">
        <v>0</v>
      </c>
      <c r="AD591" s="75">
        <v>408.25799999999998</v>
      </c>
      <c r="AE591" s="75">
        <v>486.392</v>
      </c>
      <c r="AF591" s="75">
        <v>489.44099999999997</v>
      </c>
      <c r="AG591" s="75">
        <v>0</v>
      </c>
      <c r="AH591" s="75">
        <v>0</v>
      </c>
      <c r="AI591" s="75">
        <v>975.83299999999997</v>
      </c>
      <c r="AJ591" s="77">
        <v>123.288</v>
      </c>
      <c r="AK591" s="77">
        <v>284.97000000000003</v>
      </c>
      <c r="AL591" s="77">
        <v>0</v>
      </c>
      <c r="AM591" s="77">
        <v>0</v>
      </c>
      <c r="AN591" s="77">
        <v>408.25799999999998</v>
      </c>
      <c r="AO591" s="77">
        <v>486.392</v>
      </c>
      <c r="AP591" s="77">
        <v>489.44099999999997</v>
      </c>
      <c r="AQ591" s="77">
        <v>0</v>
      </c>
      <c r="AR591" s="77">
        <v>0</v>
      </c>
      <c r="AS591" s="77">
        <v>975.83299999999997</v>
      </c>
      <c r="AT591" s="79">
        <v>11.16</v>
      </c>
      <c r="AU591" s="79">
        <v>9.76</v>
      </c>
      <c r="AV591" s="79">
        <v>0</v>
      </c>
      <c r="AW591" s="79">
        <v>0</v>
      </c>
      <c r="AX591" s="74" t="s">
        <v>170</v>
      </c>
    </row>
    <row r="592" spans="1:50" hidden="1" x14ac:dyDescent="0.25">
      <c r="A592" s="72">
        <v>2017</v>
      </c>
      <c r="B592" s="73">
        <v>56697</v>
      </c>
      <c r="C592" s="74" t="s">
        <v>943</v>
      </c>
      <c r="D592" s="74" t="s">
        <v>346</v>
      </c>
      <c r="E592" s="74" t="s">
        <v>192</v>
      </c>
      <c r="F592" s="75">
        <v>128244</v>
      </c>
      <c r="G592" s="75">
        <v>214144</v>
      </c>
      <c r="H592" s="75" t="s">
        <v>189</v>
      </c>
      <c r="I592" s="75" t="s">
        <v>189</v>
      </c>
      <c r="J592" s="75">
        <v>342388</v>
      </c>
      <c r="K592" s="76">
        <v>14.644</v>
      </c>
      <c r="L592" s="76">
        <v>35.090000000000003</v>
      </c>
      <c r="M592" s="76" t="s">
        <v>189</v>
      </c>
      <c r="N592" s="76" t="s">
        <v>189</v>
      </c>
      <c r="O592" s="76">
        <v>49.734000000000002</v>
      </c>
      <c r="P592" s="77">
        <v>975936.84</v>
      </c>
      <c r="Q592" s="77">
        <v>2554737.92</v>
      </c>
      <c r="R592" s="77" t="s">
        <v>189</v>
      </c>
      <c r="S592" s="77" t="s">
        <v>189</v>
      </c>
      <c r="T592" s="77">
        <v>3530674.76</v>
      </c>
      <c r="U592" s="78">
        <v>14.64</v>
      </c>
      <c r="V592" s="78">
        <v>35.090000000000003</v>
      </c>
      <c r="W592" s="78" t="s">
        <v>189</v>
      </c>
      <c r="X592" s="78" t="s">
        <v>189</v>
      </c>
      <c r="Y592" s="78">
        <v>49.73</v>
      </c>
      <c r="Z592" s="75">
        <v>18848</v>
      </c>
      <c r="AA592" s="75">
        <v>23454</v>
      </c>
      <c r="AB592" s="75" t="s">
        <v>189</v>
      </c>
      <c r="AC592" s="75" t="s">
        <v>189</v>
      </c>
      <c r="AD592" s="75">
        <v>42302</v>
      </c>
      <c r="AE592" s="75">
        <v>17616</v>
      </c>
      <c r="AF592" s="75">
        <v>13574</v>
      </c>
      <c r="AG592" s="75" t="s">
        <v>189</v>
      </c>
      <c r="AH592" s="75" t="s">
        <v>189</v>
      </c>
      <c r="AI592" s="75">
        <v>31190</v>
      </c>
      <c r="AJ592" s="77">
        <v>18848</v>
      </c>
      <c r="AK592" s="77">
        <v>23454</v>
      </c>
      <c r="AL592" s="77" t="s">
        <v>189</v>
      </c>
      <c r="AM592" s="77" t="s">
        <v>189</v>
      </c>
      <c r="AN592" s="77">
        <v>42302</v>
      </c>
      <c r="AO592" s="77">
        <v>17616</v>
      </c>
      <c r="AP592" s="77">
        <v>13574</v>
      </c>
      <c r="AQ592" s="77" t="s">
        <v>189</v>
      </c>
      <c r="AR592" s="77" t="s">
        <v>189</v>
      </c>
      <c r="AS592" s="77">
        <v>31190</v>
      </c>
      <c r="AT592" s="79">
        <v>7.61</v>
      </c>
      <c r="AU592" s="79">
        <v>11.93</v>
      </c>
      <c r="AV592" s="79" t="s">
        <v>189</v>
      </c>
      <c r="AW592" s="79" t="s">
        <v>189</v>
      </c>
      <c r="AX592" s="74" t="s">
        <v>170</v>
      </c>
    </row>
    <row r="593" spans="1:54" hidden="1" x14ac:dyDescent="0.25">
      <c r="A593" s="72">
        <v>2017</v>
      </c>
      <c r="B593" s="73">
        <v>57156</v>
      </c>
      <c r="C593" s="74" t="s">
        <v>944</v>
      </c>
      <c r="D593" s="74" t="s">
        <v>187</v>
      </c>
      <c r="E593" s="74" t="s">
        <v>188</v>
      </c>
      <c r="F593" s="75">
        <v>44203</v>
      </c>
      <c r="G593" s="75">
        <v>467427</v>
      </c>
      <c r="H593" s="75">
        <v>109213</v>
      </c>
      <c r="I593" s="75" t="s">
        <v>189</v>
      </c>
      <c r="J593" s="75">
        <v>620843</v>
      </c>
      <c r="K593" s="76">
        <v>3.15</v>
      </c>
      <c r="L593" s="76">
        <v>62.38</v>
      </c>
      <c r="M593" s="76">
        <v>13</v>
      </c>
      <c r="N593" s="76" t="s">
        <v>189</v>
      </c>
      <c r="O593" s="76">
        <v>78.53</v>
      </c>
      <c r="P593" s="77">
        <v>663043</v>
      </c>
      <c r="Q593" s="77">
        <v>7011400</v>
      </c>
      <c r="R593" s="77">
        <v>1638192</v>
      </c>
      <c r="S593" s="77" t="s">
        <v>189</v>
      </c>
      <c r="T593" s="77">
        <v>9312635</v>
      </c>
      <c r="U593" s="78">
        <v>3.15</v>
      </c>
      <c r="V593" s="78">
        <v>62.38</v>
      </c>
      <c r="W593" s="78">
        <v>13</v>
      </c>
      <c r="X593" s="78" t="s">
        <v>189</v>
      </c>
      <c r="Y593" s="78">
        <v>78.53</v>
      </c>
      <c r="Z593" s="75">
        <v>47747.478999999999</v>
      </c>
      <c r="AA593" s="75">
        <v>34500.21</v>
      </c>
      <c r="AB593" s="75">
        <v>13875.59</v>
      </c>
      <c r="AC593" s="75" t="s">
        <v>189</v>
      </c>
      <c r="AD593" s="75">
        <v>96123.278999999995</v>
      </c>
      <c r="AE593" s="75">
        <v>17878.537</v>
      </c>
      <c r="AF593" s="75">
        <v>14390.906999999999</v>
      </c>
      <c r="AG593" s="75">
        <v>4671.7579999999998</v>
      </c>
      <c r="AH593" s="75" t="s">
        <v>189</v>
      </c>
      <c r="AI593" s="75">
        <v>36941.201999999997</v>
      </c>
      <c r="AJ593" s="77">
        <v>47747.478999999999</v>
      </c>
      <c r="AK593" s="77">
        <v>34500.21</v>
      </c>
      <c r="AL593" s="77">
        <v>13875.59</v>
      </c>
      <c r="AM593" s="77" t="s">
        <v>189</v>
      </c>
      <c r="AN593" s="77">
        <v>96123.278999999995</v>
      </c>
      <c r="AO593" s="77">
        <v>17878.537</v>
      </c>
      <c r="AP593" s="77">
        <v>14390.906999999999</v>
      </c>
      <c r="AQ593" s="77">
        <v>4671.7579999999998</v>
      </c>
      <c r="AR593" s="77" t="s">
        <v>189</v>
      </c>
      <c r="AS593" s="77">
        <v>36941.201999999997</v>
      </c>
      <c r="AT593" s="79">
        <v>15</v>
      </c>
      <c r="AU593" s="79">
        <v>15</v>
      </c>
      <c r="AV593" s="79">
        <v>15</v>
      </c>
      <c r="AW593" s="79">
        <v>15</v>
      </c>
      <c r="AX593" s="74" t="s">
        <v>170</v>
      </c>
    </row>
    <row r="594" spans="1:54" hidden="1" x14ac:dyDescent="0.25">
      <c r="A594" s="72">
        <v>2017</v>
      </c>
      <c r="B594" s="73">
        <v>57201</v>
      </c>
      <c r="C594" s="74" t="s">
        <v>945</v>
      </c>
      <c r="D594" s="74" t="s">
        <v>238</v>
      </c>
      <c r="E594" s="74" t="s">
        <v>286</v>
      </c>
      <c r="F594" s="75">
        <v>185105</v>
      </c>
      <c r="G594" s="75">
        <v>213455</v>
      </c>
      <c r="H594" s="75">
        <v>176262</v>
      </c>
      <c r="I594" s="75" t="s">
        <v>189</v>
      </c>
      <c r="J594" s="75">
        <v>574822</v>
      </c>
      <c r="K594" s="76">
        <v>24.5</v>
      </c>
      <c r="L594" s="76">
        <v>30.4</v>
      </c>
      <c r="M594" s="76">
        <v>23.5</v>
      </c>
      <c r="N594" s="76" t="s">
        <v>189</v>
      </c>
      <c r="O594" s="76">
        <v>78.400000000000006</v>
      </c>
      <c r="P594" s="77">
        <v>2492479</v>
      </c>
      <c r="Q594" s="77">
        <v>3080141</v>
      </c>
      <c r="R594" s="77">
        <v>2521629</v>
      </c>
      <c r="S594" s="77" t="s">
        <v>189</v>
      </c>
      <c r="T594" s="77">
        <v>8094249</v>
      </c>
      <c r="U594" s="78">
        <v>22.8</v>
      </c>
      <c r="V594" s="78">
        <v>26.1</v>
      </c>
      <c r="W594" s="78">
        <v>20.2</v>
      </c>
      <c r="X594" s="78" t="s">
        <v>189</v>
      </c>
      <c r="Y594" s="78">
        <v>69.099999999999994</v>
      </c>
      <c r="Z594" s="75">
        <v>22876</v>
      </c>
      <c r="AA594" s="75">
        <v>35027</v>
      </c>
      <c r="AB594" s="75">
        <v>18691</v>
      </c>
      <c r="AC594" s="75" t="s">
        <v>189</v>
      </c>
      <c r="AD594" s="75">
        <v>76594</v>
      </c>
      <c r="AE594" s="75">
        <v>19444</v>
      </c>
      <c r="AF594" s="75">
        <v>30818</v>
      </c>
      <c r="AG594" s="75">
        <v>13050</v>
      </c>
      <c r="AH594" s="75" t="s">
        <v>189</v>
      </c>
      <c r="AI594" s="75">
        <v>63312</v>
      </c>
      <c r="AJ594" s="77">
        <v>22876</v>
      </c>
      <c r="AK594" s="77">
        <v>35027</v>
      </c>
      <c r="AL594" s="77">
        <v>18691</v>
      </c>
      <c r="AM594" s="77" t="s">
        <v>189</v>
      </c>
      <c r="AN594" s="77">
        <v>76594</v>
      </c>
      <c r="AO594" s="77">
        <v>19444</v>
      </c>
      <c r="AP594" s="77">
        <v>30818</v>
      </c>
      <c r="AQ594" s="77">
        <v>13050</v>
      </c>
      <c r="AR594" s="77" t="s">
        <v>189</v>
      </c>
      <c r="AS594" s="77">
        <v>63312</v>
      </c>
      <c r="AT594" s="79">
        <v>13.47</v>
      </c>
      <c r="AU594" s="79">
        <v>14.43</v>
      </c>
      <c r="AV594" s="79">
        <v>14.31</v>
      </c>
      <c r="AW594" s="79" t="s">
        <v>189</v>
      </c>
      <c r="AX594" s="74" t="s">
        <v>946</v>
      </c>
    </row>
    <row r="595" spans="1:54" hidden="1" x14ac:dyDescent="0.25">
      <c r="A595" s="72">
        <v>2017</v>
      </c>
      <c r="B595" s="73">
        <v>57346</v>
      </c>
      <c r="C595" s="74" t="s">
        <v>947</v>
      </c>
      <c r="D595" s="74" t="s">
        <v>948</v>
      </c>
      <c r="E595" s="74" t="s">
        <v>271</v>
      </c>
      <c r="F595" s="75">
        <v>53425</v>
      </c>
      <c r="G595" s="75">
        <v>60262</v>
      </c>
      <c r="H595" s="75" t="s">
        <v>189</v>
      </c>
      <c r="I595" s="75" t="s">
        <v>189</v>
      </c>
      <c r="J595" s="75">
        <v>113687</v>
      </c>
      <c r="K595" s="76">
        <v>12</v>
      </c>
      <c r="L595" s="76">
        <v>12.7</v>
      </c>
      <c r="M595" s="76" t="s">
        <v>189</v>
      </c>
      <c r="N595" s="76" t="s">
        <v>189</v>
      </c>
      <c r="O595" s="76">
        <v>24.7</v>
      </c>
      <c r="P595" s="77">
        <v>692913</v>
      </c>
      <c r="Q595" s="77">
        <v>811451</v>
      </c>
      <c r="R595" s="77" t="s">
        <v>189</v>
      </c>
      <c r="S595" s="77" t="s">
        <v>189</v>
      </c>
      <c r="T595" s="77">
        <v>1504364</v>
      </c>
      <c r="U595" s="78">
        <v>12</v>
      </c>
      <c r="V595" s="78">
        <v>12.7</v>
      </c>
      <c r="W595" s="78" t="s">
        <v>189</v>
      </c>
      <c r="X595" s="78" t="s">
        <v>189</v>
      </c>
      <c r="Y595" s="78">
        <v>24.7</v>
      </c>
      <c r="Z595" s="75">
        <v>11521.554</v>
      </c>
      <c r="AA595" s="75">
        <v>10992.638000000001</v>
      </c>
      <c r="AB595" s="75" t="s">
        <v>189</v>
      </c>
      <c r="AC595" s="75" t="s">
        <v>189</v>
      </c>
      <c r="AD595" s="75">
        <v>22514.191999999999</v>
      </c>
      <c r="AE595" s="75">
        <v>5023.9319999999998</v>
      </c>
      <c r="AF595" s="75">
        <v>3558.797</v>
      </c>
      <c r="AG595" s="75" t="s">
        <v>189</v>
      </c>
      <c r="AH595" s="75" t="s">
        <v>189</v>
      </c>
      <c r="AI595" s="75">
        <v>8582.7289999999994</v>
      </c>
      <c r="AJ595" s="77">
        <v>11521.554</v>
      </c>
      <c r="AK595" s="77">
        <v>10992.638000000001</v>
      </c>
      <c r="AL595" s="77" t="s">
        <v>189</v>
      </c>
      <c r="AM595" s="77" t="s">
        <v>189</v>
      </c>
      <c r="AN595" s="77">
        <v>22514.191999999999</v>
      </c>
      <c r="AO595" s="77">
        <v>5023.9319999999998</v>
      </c>
      <c r="AP595" s="77">
        <v>3558.797</v>
      </c>
      <c r="AQ595" s="77" t="s">
        <v>189</v>
      </c>
      <c r="AR595" s="77" t="s">
        <v>189</v>
      </c>
      <c r="AS595" s="77">
        <v>8582.7289999999994</v>
      </c>
      <c r="AT595" s="79">
        <v>12.97</v>
      </c>
      <c r="AU595" s="79">
        <v>13.465</v>
      </c>
      <c r="AV595" s="79" t="s">
        <v>189</v>
      </c>
      <c r="AW595" s="79" t="s">
        <v>189</v>
      </c>
      <c r="AX595" s="74" t="s">
        <v>949</v>
      </c>
    </row>
    <row r="596" spans="1:54" hidden="1" x14ac:dyDescent="0.25">
      <c r="A596" s="72">
        <v>2017</v>
      </c>
      <c r="B596" s="73">
        <v>57347</v>
      </c>
      <c r="C596" s="74" t="s">
        <v>950</v>
      </c>
      <c r="D596" s="74" t="s">
        <v>280</v>
      </c>
      <c r="E596" s="74" t="s">
        <v>271</v>
      </c>
      <c r="F596" s="75">
        <v>88698</v>
      </c>
      <c r="G596" s="75">
        <v>71606</v>
      </c>
      <c r="H596" s="75">
        <v>0</v>
      </c>
      <c r="I596" s="75">
        <v>0</v>
      </c>
      <c r="J596" s="75">
        <v>160304</v>
      </c>
      <c r="K596" s="76">
        <v>14.4</v>
      </c>
      <c r="L596" s="76">
        <v>9.9920000000000009</v>
      </c>
      <c r="M596" s="76">
        <v>0</v>
      </c>
      <c r="N596" s="76">
        <v>0</v>
      </c>
      <c r="O596" s="76">
        <v>24.391999999999999</v>
      </c>
      <c r="P596" s="77">
        <v>556933</v>
      </c>
      <c r="Q596" s="77">
        <v>846297</v>
      </c>
      <c r="R596" s="77">
        <v>0</v>
      </c>
      <c r="S596" s="77">
        <v>0</v>
      </c>
      <c r="T596" s="77">
        <v>1403230</v>
      </c>
      <c r="U596" s="78">
        <v>14.4</v>
      </c>
      <c r="V596" s="78">
        <v>9.9920000000000009</v>
      </c>
      <c r="W596" s="78">
        <v>0</v>
      </c>
      <c r="X596" s="78">
        <v>0</v>
      </c>
      <c r="Y596" s="78">
        <v>24.391999999999999</v>
      </c>
      <c r="Z596" s="75">
        <v>13015.7</v>
      </c>
      <c r="AA596" s="75">
        <v>11542</v>
      </c>
      <c r="AB596" s="75">
        <v>0</v>
      </c>
      <c r="AC596" s="75">
        <v>0</v>
      </c>
      <c r="AD596" s="75">
        <v>24557.7</v>
      </c>
      <c r="AE596" s="75">
        <v>18672.900000000001</v>
      </c>
      <c r="AF596" s="75">
        <v>25082.6</v>
      </c>
      <c r="AG596" s="75">
        <v>0</v>
      </c>
      <c r="AH596" s="75">
        <v>0</v>
      </c>
      <c r="AI596" s="75">
        <v>43755.5</v>
      </c>
      <c r="AJ596" s="77">
        <v>13015.7</v>
      </c>
      <c r="AK596" s="77">
        <v>11542.4</v>
      </c>
      <c r="AL596" s="77">
        <v>0</v>
      </c>
      <c r="AM596" s="77">
        <v>0</v>
      </c>
      <c r="AN596" s="77">
        <v>24558.1</v>
      </c>
      <c r="AO596" s="77">
        <v>18672.900000000001</v>
      </c>
      <c r="AP596" s="77">
        <v>25082.6</v>
      </c>
      <c r="AQ596" s="77">
        <v>0</v>
      </c>
      <c r="AR596" s="77">
        <v>0</v>
      </c>
      <c r="AS596" s="77">
        <v>43755.5</v>
      </c>
      <c r="AT596" s="79">
        <v>6.3</v>
      </c>
      <c r="AU596" s="79">
        <v>11.8</v>
      </c>
      <c r="AV596" s="79" t="s">
        <v>189</v>
      </c>
      <c r="AW596" s="79" t="s">
        <v>189</v>
      </c>
      <c r="AX596" s="74" t="s">
        <v>951</v>
      </c>
    </row>
    <row r="597" spans="1:54" hidden="1" x14ac:dyDescent="0.25">
      <c r="A597" s="72">
        <v>2017</v>
      </c>
      <c r="B597" s="73">
        <v>57349</v>
      </c>
      <c r="C597" s="74" t="s">
        <v>952</v>
      </c>
      <c r="D597" s="74" t="s">
        <v>242</v>
      </c>
      <c r="E597" s="74" t="s">
        <v>192</v>
      </c>
      <c r="F597" s="75">
        <v>227038</v>
      </c>
      <c r="G597" s="75">
        <v>225438</v>
      </c>
      <c r="H597" s="75">
        <v>221737</v>
      </c>
      <c r="I597" s="75" t="s">
        <v>189</v>
      </c>
      <c r="J597" s="75">
        <v>674213</v>
      </c>
      <c r="K597" s="76">
        <v>28</v>
      </c>
      <c r="L597" s="76">
        <v>32.1</v>
      </c>
      <c r="M597" s="76">
        <v>28.8</v>
      </c>
      <c r="N597" s="76" t="s">
        <v>189</v>
      </c>
      <c r="O597" s="76">
        <v>88.9</v>
      </c>
      <c r="P597" s="77">
        <v>4314666</v>
      </c>
      <c r="Q597" s="77">
        <v>3487483</v>
      </c>
      <c r="R597" s="77">
        <v>3225300</v>
      </c>
      <c r="S597" s="77" t="s">
        <v>189</v>
      </c>
      <c r="T597" s="77">
        <v>11027449</v>
      </c>
      <c r="U597" s="78">
        <v>28</v>
      </c>
      <c r="V597" s="78">
        <v>32.1</v>
      </c>
      <c r="W597" s="78">
        <v>28.8</v>
      </c>
      <c r="X597" s="78" t="s">
        <v>189</v>
      </c>
      <c r="Y597" s="78">
        <v>88.9</v>
      </c>
      <c r="Z597" s="75">
        <v>20478</v>
      </c>
      <c r="AA597" s="75">
        <v>15998</v>
      </c>
      <c r="AB597" s="75">
        <v>15998</v>
      </c>
      <c r="AC597" s="75" t="s">
        <v>189</v>
      </c>
      <c r="AD597" s="75">
        <v>52474</v>
      </c>
      <c r="AE597" s="75">
        <v>14222</v>
      </c>
      <c r="AF597" s="75">
        <v>10875</v>
      </c>
      <c r="AG597" s="75">
        <v>10875</v>
      </c>
      <c r="AH597" s="75" t="s">
        <v>189</v>
      </c>
      <c r="AI597" s="75">
        <v>35972</v>
      </c>
      <c r="AJ597" s="77">
        <v>20478</v>
      </c>
      <c r="AK597" s="77">
        <v>15998</v>
      </c>
      <c r="AL597" s="77">
        <v>15998</v>
      </c>
      <c r="AM597" s="77" t="s">
        <v>189</v>
      </c>
      <c r="AN597" s="77">
        <v>52474</v>
      </c>
      <c r="AO597" s="77">
        <v>14222</v>
      </c>
      <c r="AP597" s="77">
        <v>10875</v>
      </c>
      <c r="AQ597" s="77">
        <v>10875</v>
      </c>
      <c r="AR597" s="77" t="s">
        <v>189</v>
      </c>
      <c r="AS597" s="77">
        <v>35972</v>
      </c>
      <c r="AT597" s="79">
        <v>19</v>
      </c>
      <c r="AU597" s="79">
        <v>15.47</v>
      </c>
      <c r="AV597" s="79">
        <v>14.55</v>
      </c>
      <c r="AW597" s="79" t="s">
        <v>189</v>
      </c>
      <c r="AX597" s="74" t="s">
        <v>170</v>
      </c>
    </row>
    <row r="598" spans="1:54" hidden="1" x14ac:dyDescent="0.25">
      <c r="A598" s="72">
        <v>2017</v>
      </c>
      <c r="B598" s="73">
        <v>57483</v>
      </c>
      <c r="C598" s="74" t="s">
        <v>953</v>
      </c>
      <c r="D598" s="74" t="s">
        <v>199</v>
      </c>
      <c r="E598" s="74" t="s">
        <v>200</v>
      </c>
      <c r="F598" s="75">
        <v>732</v>
      </c>
      <c r="G598" s="75">
        <v>1199</v>
      </c>
      <c r="H598" s="75" t="s">
        <v>189</v>
      </c>
      <c r="I598" s="75" t="s">
        <v>189</v>
      </c>
      <c r="J598" s="75">
        <v>1931</v>
      </c>
      <c r="K598" s="76">
        <v>0.17599999999999999</v>
      </c>
      <c r="L598" s="76">
        <v>0.51700000000000002</v>
      </c>
      <c r="M598" s="76" t="s">
        <v>189</v>
      </c>
      <c r="N598" s="76" t="s">
        <v>189</v>
      </c>
      <c r="O598" s="76">
        <v>0.69299999999999995</v>
      </c>
      <c r="P598" s="77">
        <v>7394</v>
      </c>
      <c r="Q598" s="77">
        <v>16907</v>
      </c>
      <c r="R598" s="77" t="s">
        <v>189</v>
      </c>
      <c r="S598" s="77" t="s">
        <v>189</v>
      </c>
      <c r="T598" s="77">
        <v>24301</v>
      </c>
      <c r="U598" s="78">
        <v>0.17599999999999999</v>
      </c>
      <c r="V598" s="78">
        <v>0.51700000000000002</v>
      </c>
      <c r="W598" s="78" t="s">
        <v>189</v>
      </c>
      <c r="X598" s="78" t="s">
        <v>189</v>
      </c>
      <c r="Y598" s="78">
        <v>0.69299999999999995</v>
      </c>
      <c r="Z598" s="75">
        <v>125.9</v>
      </c>
      <c r="AA598" s="75">
        <v>141.6</v>
      </c>
      <c r="AB598" s="75" t="s">
        <v>189</v>
      </c>
      <c r="AC598" s="75" t="s">
        <v>189</v>
      </c>
      <c r="AD598" s="75">
        <v>267.5</v>
      </c>
      <c r="AE598" s="75">
        <v>217.7</v>
      </c>
      <c r="AF598" s="75">
        <v>93.3</v>
      </c>
      <c r="AG598" s="75" t="s">
        <v>189</v>
      </c>
      <c r="AH598" s="75" t="s">
        <v>189</v>
      </c>
      <c r="AI598" s="75">
        <v>311</v>
      </c>
      <c r="AJ598" s="77">
        <v>125.9</v>
      </c>
      <c r="AK598" s="77">
        <v>141.6</v>
      </c>
      <c r="AL598" s="77" t="s">
        <v>189</v>
      </c>
      <c r="AM598" s="77" t="s">
        <v>189</v>
      </c>
      <c r="AN598" s="77">
        <v>267.5</v>
      </c>
      <c r="AO598" s="77">
        <v>217.7</v>
      </c>
      <c r="AP598" s="77">
        <v>93.3</v>
      </c>
      <c r="AQ598" s="77" t="s">
        <v>189</v>
      </c>
      <c r="AR598" s="77" t="s">
        <v>189</v>
      </c>
      <c r="AS598" s="77">
        <v>311</v>
      </c>
      <c r="AT598" s="79">
        <v>10.1</v>
      </c>
      <c r="AU598" s="79">
        <v>14.1</v>
      </c>
      <c r="AV598" s="79" t="s">
        <v>189</v>
      </c>
      <c r="AW598" s="79" t="s">
        <v>189</v>
      </c>
      <c r="AX598" s="74" t="s">
        <v>170</v>
      </c>
    </row>
    <row r="599" spans="1:54" x14ac:dyDescent="0.25">
      <c r="A599" s="72">
        <v>2017</v>
      </c>
      <c r="B599" s="73">
        <v>58124</v>
      </c>
      <c r="C599" s="74" t="s">
        <v>954</v>
      </c>
      <c r="D599" s="74" t="s">
        <v>295</v>
      </c>
      <c r="E599" s="74" t="s">
        <v>415</v>
      </c>
      <c r="F599" s="75">
        <v>11.36</v>
      </c>
      <c r="G599" s="75">
        <v>0</v>
      </c>
      <c r="H599" s="75">
        <v>0</v>
      </c>
      <c r="I599" s="75">
        <v>0</v>
      </c>
      <c r="J599" s="75">
        <v>11.36</v>
      </c>
      <c r="K599" s="76">
        <v>11.36</v>
      </c>
      <c r="L599" s="76">
        <v>0</v>
      </c>
      <c r="M599" s="76">
        <v>0</v>
      </c>
      <c r="N599" s="76">
        <v>0</v>
      </c>
      <c r="O599" s="76">
        <v>11.36</v>
      </c>
      <c r="P599" s="77">
        <v>110</v>
      </c>
      <c r="Q599" s="77">
        <v>0</v>
      </c>
      <c r="R599" s="77">
        <v>0</v>
      </c>
      <c r="S599" s="77">
        <v>0</v>
      </c>
      <c r="T599" s="77">
        <v>110</v>
      </c>
      <c r="U599" s="78">
        <v>11</v>
      </c>
      <c r="V599" s="78">
        <v>0</v>
      </c>
      <c r="W599" s="78">
        <v>0</v>
      </c>
      <c r="X599" s="78">
        <v>0</v>
      </c>
      <c r="Y599" s="78">
        <v>11</v>
      </c>
      <c r="Z599" s="75">
        <v>0.22900000000000001</v>
      </c>
      <c r="AA599" s="75">
        <v>0</v>
      </c>
      <c r="AB599" s="75">
        <v>0</v>
      </c>
      <c r="AC599" s="75">
        <v>0</v>
      </c>
      <c r="AD599" s="75">
        <v>0.22900000000000001</v>
      </c>
      <c r="AE599" s="75">
        <v>0.24399999999999999</v>
      </c>
      <c r="AF599" s="75">
        <v>0</v>
      </c>
      <c r="AG599" s="75">
        <v>0</v>
      </c>
      <c r="AH599" s="75">
        <v>0</v>
      </c>
      <c r="AI599" s="75">
        <v>0.24399999999999999</v>
      </c>
      <c r="AJ599" s="77">
        <v>0.1</v>
      </c>
      <c r="AK599" s="77">
        <v>0</v>
      </c>
      <c r="AL599" s="77">
        <v>0</v>
      </c>
      <c r="AM599" s="77">
        <v>0</v>
      </c>
      <c r="AN599" s="77">
        <v>0.1</v>
      </c>
      <c r="AO599" s="77">
        <v>1.1000000000000001</v>
      </c>
      <c r="AP599" s="77">
        <v>0</v>
      </c>
      <c r="AQ599" s="77">
        <v>0</v>
      </c>
      <c r="AR599" s="77">
        <v>0</v>
      </c>
      <c r="AS599" s="77">
        <v>1.1000000000000001</v>
      </c>
      <c r="AT599" s="79">
        <v>10</v>
      </c>
      <c r="AU599" s="79">
        <v>0</v>
      </c>
      <c r="AV599" s="79">
        <v>0</v>
      </c>
      <c r="AW599" s="79">
        <v>0</v>
      </c>
      <c r="AX599" s="74" t="s">
        <v>170</v>
      </c>
      <c r="AZ599" s="80">
        <f t="shared" ref="AZ599:BB599" si="32">IFERROR(AO599/F599,"")</f>
        <v>9.6830985915492968E-2</v>
      </c>
      <c r="BA599" s="80" t="str">
        <f t="shared" si="32"/>
        <v/>
      </c>
      <c r="BB599" s="80" t="str">
        <f t="shared" si="32"/>
        <v/>
      </c>
    </row>
    <row r="600" spans="1:54" hidden="1" x14ac:dyDescent="0.25">
      <c r="A600" s="72">
        <v>2017</v>
      </c>
      <c r="B600" s="73">
        <v>58126</v>
      </c>
      <c r="C600" s="74" t="s">
        <v>955</v>
      </c>
      <c r="D600" s="74" t="s">
        <v>199</v>
      </c>
      <c r="E600" s="74" t="s">
        <v>200</v>
      </c>
      <c r="F600" s="75" t="s">
        <v>189</v>
      </c>
      <c r="G600" s="75">
        <v>46.5</v>
      </c>
      <c r="H600" s="75" t="s">
        <v>189</v>
      </c>
      <c r="I600" s="75" t="s">
        <v>189</v>
      </c>
      <c r="J600" s="75">
        <v>46.5</v>
      </c>
      <c r="K600" s="76" t="s">
        <v>189</v>
      </c>
      <c r="L600" s="76">
        <v>1E-3</v>
      </c>
      <c r="M600" s="76" t="s">
        <v>189</v>
      </c>
      <c r="N600" s="76" t="s">
        <v>189</v>
      </c>
      <c r="O600" s="76">
        <v>1E-3</v>
      </c>
      <c r="P600" s="77" t="s">
        <v>189</v>
      </c>
      <c r="Q600" s="77">
        <v>59</v>
      </c>
      <c r="R600" s="77" t="s">
        <v>189</v>
      </c>
      <c r="S600" s="77" t="s">
        <v>189</v>
      </c>
      <c r="T600" s="77">
        <v>59</v>
      </c>
      <c r="U600" s="78" t="s">
        <v>189</v>
      </c>
      <c r="V600" s="78">
        <v>2E-3</v>
      </c>
      <c r="W600" s="78" t="s">
        <v>189</v>
      </c>
      <c r="X600" s="78" t="s">
        <v>189</v>
      </c>
      <c r="Y600" s="78">
        <v>2E-3</v>
      </c>
      <c r="Z600" s="75" t="s">
        <v>189</v>
      </c>
      <c r="AA600" s="75">
        <v>1</v>
      </c>
      <c r="AB600" s="75" t="s">
        <v>189</v>
      </c>
      <c r="AC600" s="75" t="s">
        <v>189</v>
      </c>
      <c r="AD600" s="75">
        <v>1</v>
      </c>
      <c r="AE600" s="75" t="s">
        <v>189</v>
      </c>
      <c r="AF600" s="75" t="s">
        <v>189</v>
      </c>
      <c r="AG600" s="75" t="s">
        <v>189</v>
      </c>
      <c r="AH600" s="75" t="s">
        <v>189</v>
      </c>
      <c r="AI600" s="75" t="s">
        <v>189</v>
      </c>
      <c r="AJ600" s="77" t="s">
        <v>189</v>
      </c>
      <c r="AK600" s="77">
        <v>10</v>
      </c>
      <c r="AL600" s="77" t="s">
        <v>189</v>
      </c>
      <c r="AM600" s="77" t="s">
        <v>189</v>
      </c>
      <c r="AN600" s="77">
        <v>10</v>
      </c>
      <c r="AO600" s="77" t="s">
        <v>189</v>
      </c>
      <c r="AP600" s="77" t="s">
        <v>189</v>
      </c>
      <c r="AQ600" s="77" t="s">
        <v>189</v>
      </c>
      <c r="AR600" s="77" t="s">
        <v>189</v>
      </c>
      <c r="AS600" s="77" t="s">
        <v>189</v>
      </c>
      <c r="AT600" s="79" t="s">
        <v>189</v>
      </c>
      <c r="AU600" s="79">
        <v>10</v>
      </c>
      <c r="AV600" s="79" t="s">
        <v>189</v>
      </c>
      <c r="AW600" s="79" t="s">
        <v>189</v>
      </c>
      <c r="AX600" s="74" t="s">
        <v>170</v>
      </c>
    </row>
    <row r="601" spans="1:54" hidden="1" x14ac:dyDescent="0.25">
      <c r="A601" s="72">
        <v>2017</v>
      </c>
      <c r="B601" s="73">
        <v>58127</v>
      </c>
      <c r="C601" s="74" t="s">
        <v>956</v>
      </c>
      <c r="D601" s="74" t="s">
        <v>316</v>
      </c>
      <c r="E601" s="74" t="s">
        <v>271</v>
      </c>
      <c r="F601" s="75">
        <v>35840</v>
      </c>
      <c r="G601" s="75">
        <v>13670</v>
      </c>
      <c r="H601" s="75" t="s">
        <v>189</v>
      </c>
      <c r="I601" s="75" t="s">
        <v>189</v>
      </c>
      <c r="J601" s="75">
        <v>49510</v>
      </c>
      <c r="K601" s="76">
        <v>5.25</v>
      </c>
      <c r="L601" s="76">
        <v>3.15</v>
      </c>
      <c r="M601" s="76" t="s">
        <v>189</v>
      </c>
      <c r="N601" s="76" t="s">
        <v>189</v>
      </c>
      <c r="O601" s="76">
        <v>8.4</v>
      </c>
      <c r="P601" s="77">
        <v>294994</v>
      </c>
      <c r="Q601" s="77">
        <v>171830</v>
      </c>
      <c r="R601" s="77" t="s">
        <v>189</v>
      </c>
      <c r="S601" s="77" t="s">
        <v>189</v>
      </c>
      <c r="T601" s="77">
        <v>466824</v>
      </c>
      <c r="U601" s="78">
        <v>1.88</v>
      </c>
      <c r="V601" s="78">
        <v>1.6</v>
      </c>
      <c r="W601" s="78" t="s">
        <v>189</v>
      </c>
      <c r="X601" s="78" t="s">
        <v>189</v>
      </c>
      <c r="Y601" s="78">
        <v>3.48</v>
      </c>
      <c r="Z601" s="75">
        <v>17370.517</v>
      </c>
      <c r="AA601" s="75">
        <v>6261.1689999999999</v>
      </c>
      <c r="AB601" s="75" t="s">
        <v>189</v>
      </c>
      <c r="AC601" s="75" t="s">
        <v>189</v>
      </c>
      <c r="AD601" s="75">
        <v>23631.686000000002</v>
      </c>
      <c r="AE601" s="75">
        <v>7582.7749999999996</v>
      </c>
      <c r="AF601" s="75">
        <v>2886.846</v>
      </c>
      <c r="AG601" s="75" t="s">
        <v>189</v>
      </c>
      <c r="AH601" s="75" t="s">
        <v>189</v>
      </c>
      <c r="AI601" s="75">
        <v>10469.620999999999</v>
      </c>
      <c r="AJ601" s="77">
        <v>17370.517</v>
      </c>
      <c r="AK601" s="77">
        <v>6261.1689999999999</v>
      </c>
      <c r="AL601" s="77" t="s">
        <v>189</v>
      </c>
      <c r="AM601" s="77" t="s">
        <v>189</v>
      </c>
      <c r="AN601" s="77">
        <v>23631.686000000002</v>
      </c>
      <c r="AO601" s="77">
        <v>7582.7749999999996</v>
      </c>
      <c r="AP601" s="77">
        <v>2886.846</v>
      </c>
      <c r="AQ601" s="77" t="s">
        <v>189</v>
      </c>
      <c r="AR601" s="77" t="s">
        <v>189</v>
      </c>
      <c r="AS601" s="77">
        <v>10469.620999999999</v>
      </c>
      <c r="AT601" s="79">
        <v>8.23</v>
      </c>
      <c r="AU601" s="79">
        <v>12.57</v>
      </c>
      <c r="AV601" s="79" t="s">
        <v>189</v>
      </c>
      <c r="AW601" s="79" t="s">
        <v>189</v>
      </c>
      <c r="AX601" s="74" t="s">
        <v>957</v>
      </c>
    </row>
    <row r="602" spans="1:54" hidden="1" x14ac:dyDescent="0.25">
      <c r="A602" s="72">
        <v>2017</v>
      </c>
      <c r="B602" s="73">
        <v>58128</v>
      </c>
      <c r="C602" s="74" t="s">
        <v>958</v>
      </c>
      <c r="D602" s="74" t="s">
        <v>959</v>
      </c>
      <c r="E602" s="74" t="s">
        <v>213</v>
      </c>
      <c r="F602" s="75">
        <v>27330.77</v>
      </c>
      <c r="G602" s="75">
        <v>66626.820000000007</v>
      </c>
      <c r="H602" s="75" t="s">
        <v>189</v>
      </c>
      <c r="I602" s="75" t="s">
        <v>189</v>
      </c>
      <c r="J602" s="75">
        <v>93957.59</v>
      </c>
      <c r="K602" s="76">
        <v>3.51</v>
      </c>
      <c r="L602" s="76">
        <v>9.43</v>
      </c>
      <c r="M602" s="76" t="s">
        <v>189</v>
      </c>
      <c r="N602" s="76" t="s">
        <v>189</v>
      </c>
      <c r="O602" s="76">
        <v>12.94</v>
      </c>
      <c r="P602" s="77">
        <v>260871.52</v>
      </c>
      <c r="Q602" s="77">
        <v>879216.06</v>
      </c>
      <c r="R602" s="77" t="s">
        <v>189</v>
      </c>
      <c r="S602" s="77" t="s">
        <v>189</v>
      </c>
      <c r="T602" s="77">
        <v>1140087.58</v>
      </c>
      <c r="U602" s="78">
        <v>3.51</v>
      </c>
      <c r="V602" s="78">
        <v>9.43</v>
      </c>
      <c r="W602" s="78" t="s">
        <v>189</v>
      </c>
      <c r="X602" s="78" t="s">
        <v>189</v>
      </c>
      <c r="Y602" s="78">
        <v>12.94</v>
      </c>
      <c r="Z602" s="75">
        <v>3725.6</v>
      </c>
      <c r="AA602" s="75">
        <v>4948.3100000000004</v>
      </c>
      <c r="AB602" s="75" t="s">
        <v>189</v>
      </c>
      <c r="AC602" s="75" t="s">
        <v>189</v>
      </c>
      <c r="AD602" s="75">
        <v>8673.91</v>
      </c>
      <c r="AE602" s="75">
        <v>2245.25</v>
      </c>
      <c r="AF602" s="75">
        <v>2982.12</v>
      </c>
      <c r="AG602" s="75" t="s">
        <v>189</v>
      </c>
      <c r="AH602" s="75" t="s">
        <v>189</v>
      </c>
      <c r="AI602" s="75">
        <v>5227.37</v>
      </c>
      <c r="AJ602" s="77">
        <v>3725.6</v>
      </c>
      <c r="AK602" s="77">
        <v>4948.3100000000004</v>
      </c>
      <c r="AL602" s="77" t="s">
        <v>189</v>
      </c>
      <c r="AM602" s="77" t="s">
        <v>189</v>
      </c>
      <c r="AN602" s="77">
        <v>8673.91</v>
      </c>
      <c r="AO602" s="77">
        <v>2245.25</v>
      </c>
      <c r="AP602" s="77">
        <v>2982.12</v>
      </c>
      <c r="AQ602" s="77" t="s">
        <v>189</v>
      </c>
      <c r="AR602" s="77" t="s">
        <v>189</v>
      </c>
      <c r="AS602" s="77">
        <v>5227.37</v>
      </c>
      <c r="AT602" s="79">
        <v>19.43</v>
      </c>
      <c r="AU602" s="79">
        <v>13.31</v>
      </c>
      <c r="AV602" s="79" t="s">
        <v>189</v>
      </c>
      <c r="AW602" s="79" t="s">
        <v>189</v>
      </c>
      <c r="AX602" s="74" t="s">
        <v>960</v>
      </c>
    </row>
    <row r="603" spans="1:54" hidden="1" x14ac:dyDescent="0.25">
      <c r="A603" s="72">
        <v>2017</v>
      </c>
      <c r="B603" s="73">
        <v>58139</v>
      </c>
      <c r="C603" s="74" t="s">
        <v>961</v>
      </c>
      <c r="D603" s="74" t="s">
        <v>255</v>
      </c>
      <c r="E603" s="74" t="s">
        <v>204</v>
      </c>
      <c r="F603" s="75">
        <v>18.600000000000001</v>
      </c>
      <c r="G603" s="75" t="s">
        <v>189</v>
      </c>
      <c r="H603" s="75" t="s">
        <v>189</v>
      </c>
      <c r="I603" s="75" t="s">
        <v>189</v>
      </c>
      <c r="J603" s="75">
        <v>18.600000000000001</v>
      </c>
      <c r="K603" s="76">
        <v>2E-3</v>
      </c>
      <c r="L603" s="76" t="s">
        <v>189</v>
      </c>
      <c r="M603" s="76" t="s">
        <v>189</v>
      </c>
      <c r="N603" s="76" t="s">
        <v>189</v>
      </c>
      <c r="O603" s="76">
        <v>2E-3</v>
      </c>
      <c r="P603" s="77">
        <v>223.4</v>
      </c>
      <c r="Q603" s="77" t="s">
        <v>189</v>
      </c>
      <c r="R603" s="77" t="s">
        <v>189</v>
      </c>
      <c r="S603" s="77" t="s">
        <v>189</v>
      </c>
      <c r="T603" s="77">
        <v>223.4</v>
      </c>
      <c r="U603" s="78">
        <v>2E-3</v>
      </c>
      <c r="V603" s="78" t="s">
        <v>189</v>
      </c>
      <c r="W603" s="78" t="s">
        <v>189</v>
      </c>
      <c r="X603" s="78" t="s">
        <v>189</v>
      </c>
      <c r="Y603" s="78">
        <v>2E-3</v>
      </c>
      <c r="Z603" s="75">
        <v>0.7</v>
      </c>
      <c r="AA603" s="75" t="s">
        <v>189</v>
      </c>
      <c r="AB603" s="75" t="s">
        <v>189</v>
      </c>
      <c r="AC603" s="75" t="s">
        <v>189</v>
      </c>
      <c r="AD603" s="75">
        <v>0.7</v>
      </c>
      <c r="AE603" s="75">
        <v>0.2</v>
      </c>
      <c r="AF603" s="75" t="s">
        <v>189</v>
      </c>
      <c r="AG603" s="75" t="s">
        <v>189</v>
      </c>
      <c r="AH603" s="75" t="s">
        <v>189</v>
      </c>
      <c r="AI603" s="75">
        <v>0.2</v>
      </c>
      <c r="AJ603" s="77">
        <v>0.7</v>
      </c>
      <c r="AK603" s="77" t="s">
        <v>189</v>
      </c>
      <c r="AL603" s="77" t="s">
        <v>189</v>
      </c>
      <c r="AM603" s="77" t="s">
        <v>189</v>
      </c>
      <c r="AN603" s="77">
        <v>0.7</v>
      </c>
      <c r="AO603" s="77">
        <v>0.2</v>
      </c>
      <c r="AP603" s="77" t="s">
        <v>189</v>
      </c>
      <c r="AQ603" s="77" t="s">
        <v>189</v>
      </c>
      <c r="AR603" s="77" t="s">
        <v>189</v>
      </c>
      <c r="AS603" s="77">
        <v>0.2</v>
      </c>
      <c r="AT603" s="79">
        <v>12</v>
      </c>
      <c r="AU603" s="79" t="s">
        <v>189</v>
      </c>
      <c r="AV603" s="79" t="s">
        <v>189</v>
      </c>
      <c r="AW603" s="79" t="s">
        <v>189</v>
      </c>
      <c r="AX603" s="74" t="s">
        <v>170</v>
      </c>
    </row>
    <row r="604" spans="1:54" hidden="1" x14ac:dyDescent="0.25">
      <c r="A604" s="72">
        <v>2017</v>
      </c>
      <c r="B604" s="73">
        <v>58854</v>
      </c>
      <c r="C604" s="74" t="s">
        <v>962</v>
      </c>
      <c r="D604" s="74" t="s">
        <v>368</v>
      </c>
      <c r="E604" s="74" t="s">
        <v>213</v>
      </c>
      <c r="F604" s="75">
        <v>587.30499999999995</v>
      </c>
      <c r="G604" s="75">
        <v>6284.1819999999998</v>
      </c>
      <c r="H604" s="75" t="s">
        <v>189</v>
      </c>
      <c r="I604" s="75" t="s">
        <v>189</v>
      </c>
      <c r="J604" s="75">
        <v>6871.4870000000001</v>
      </c>
      <c r="K604" s="76">
        <v>0</v>
      </c>
      <c r="L604" s="76">
        <v>0</v>
      </c>
      <c r="M604" s="76" t="s">
        <v>189</v>
      </c>
      <c r="N604" s="76" t="s">
        <v>189</v>
      </c>
      <c r="O604" s="76">
        <v>0</v>
      </c>
      <c r="P604" s="77">
        <v>10571</v>
      </c>
      <c r="Q604" s="77">
        <v>113115</v>
      </c>
      <c r="R604" s="77" t="s">
        <v>189</v>
      </c>
      <c r="S604" s="77" t="s">
        <v>189</v>
      </c>
      <c r="T604" s="77">
        <v>123686</v>
      </c>
      <c r="U604" s="78">
        <v>0</v>
      </c>
      <c r="V604" s="78">
        <v>0</v>
      </c>
      <c r="W604" s="78" t="s">
        <v>189</v>
      </c>
      <c r="X604" s="78" t="s">
        <v>189</v>
      </c>
      <c r="Y604" s="78">
        <v>0</v>
      </c>
      <c r="Z604" s="75">
        <v>2876.357</v>
      </c>
      <c r="AA604" s="75">
        <v>5460.942</v>
      </c>
      <c r="AB604" s="75" t="s">
        <v>189</v>
      </c>
      <c r="AC604" s="75" t="s">
        <v>189</v>
      </c>
      <c r="AD604" s="75">
        <v>8337.2990000000009</v>
      </c>
      <c r="AE604" s="75" t="s">
        <v>189</v>
      </c>
      <c r="AF604" s="75" t="s">
        <v>189</v>
      </c>
      <c r="AG604" s="75" t="s">
        <v>189</v>
      </c>
      <c r="AH604" s="75" t="s">
        <v>189</v>
      </c>
      <c r="AI604" s="75" t="s">
        <v>189</v>
      </c>
      <c r="AJ604" s="77">
        <v>51774.428</v>
      </c>
      <c r="AK604" s="77">
        <v>98296.955000000002</v>
      </c>
      <c r="AL604" s="77" t="s">
        <v>189</v>
      </c>
      <c r="AM604" s="77" t="s">
        <v>189</v>
      </c>
      <c r="AN604" s="77">
        <v>150071.383</v>
      </c>
      <c r="AO604" s="77" t="s">
        <v>189</v>
      </c>
      <c r="AP604" s="77" t="s">
        <v>189</v>
      </c>
      <c r="AQ604" s="77" t="s">
        <v>189</v>
      </c>
      <c r="AR604" s="77" t="s">
        <v>189</v>
      </c>
      <c r="AS604" s="77" t="s">
        <v>189</v>
      </c>
      <c r="AT604" s="79">
        <v>0</v>
      </c>
      <c r="AU604" s="79">
        <v>0</v>
      </c>
      <c r="AV604" s="79" t="s">
        <v>189</v>
      </c>
      <c r="AW604" s="79" t="s">
        <v>189</v>
      </c>
      <c r="AX604" s="74" t="s">
        <v>170</v>
      </c>
    </row>
    <row r="605" spans="1:54" hidden="1" x14ac:dyDescent="0.25">
      <c r="A605" s="72">
        <v>2017</v>
      </c>
      <c r="B605" s="73">
        <v>58855</v>
      </c>
      <c r="C605" s="74" t="s">
        <v>963</v>
      </c>
      <c r="D605" s="74" t="s">
        <v>518</v>
      </c>
      <c r="E605" s="74" t="s">
        <v>441</v>
      </c>
      <c r="F605" s="75">
        <v>65183</v>
      </c>
      <c r="G605" s="75">
        <v>92177</v>
      </c>
      <c r="H605" s="75" t="s">
        <v>189</v>
      </c>
      <c r="I605" s="75" t="s">
        <v>189</v>
      </c>
      <c r="J605" s="75">
        <v>157360</v>
      </c>
      <c r="K605" s="76">
        <v>8.3000000000000007</v>
      </c>
      <c r="L605" s="76">
        <v>11.2</v>
      </c>
      <c r="M605" s="76" t="s">
        <v>189</v>
      </c>
      <c r="N605" s="76" t="s">
        <v>189</v>
      </c>
      <c r="O605" s="76">
        <v>19.5</v>
      </c>
      <c r="P605" s="77">
        <v>743498</v>
      </c>
      <c r="Q605" s="77">
        <v>1268263</v>
      </c>
      <c r="R605" s="77" t="s">
        <v>189</v>
      </c>
      <c r="S605" s="77" t="s">
        <v>189</v>
      </c>
      <c r="T605" s="77">
        <v>2011761</v>
      </c>
      <c r="U605" s="78">
        <v>8.3000000000000007</v>
      </c>
      <c r="V605" s="78">
        <v>11.2</v>
      </c>
      <c r="W605" s="78" t="s">
        <v>189</v>
      </c>
      <c r="X605" s="78" t="s">
        <v>189</v>
      </c>
      <c r="Y605" s="78">
        <v>19.5</v>
      </c>
      <c r="Z605" s="75">
        <v>7248</v>
      </c>
      <c r="AA605" s="75">
        <v>11475</v>
      </c>
      <c r="AB605" s="75" t="s">
        <v>189</v>
      </c>
      <c r="AC605" s="75" t="s">
        <v>189</v>
      </c>
      <c r="AD605" s="75">
        <v>18723</v>
      </c>
      <c r="AE605" s="75">
        <v>4366</v>
      </c>
      <c r="AF605" s="75">
        <v>5380</v>
      </c>
      <c r="AG605" s="75" t="s">
        <v>189</v>
      </c>
      <c r="AH605" s="75" t="s">
        <v>189</v>
      </c>
      <c r="AI605" s="75">
        <v>9746</v>
      </c>
      <c r="AJ605" s="77">
        <v>7248</v>
      </c>
      <c r="AK605" s="77">
        <v>11475</v>
      </c>
      <c r="AL605" s="77" t="s">
        <v>189</v>
      </c>
      <c r="AM605" s="77" t="s">
        <v>189</v>
      </c>
      <c r="AN605" s="77">
        <v>18723</v>
      </c>
      <c r="AO605" s="77">
        <v>4366</v>
      </c>
      <c r="AP605" s="77">
        <v>5380</v>
      </c>
      <c r="AQ605" s="77" t="s">
        <v>189</v>
      </c>
      <c r="AR605" s="77" t="s">
        <v>189</v>
      </c>
      <c r="AS605" s="77">
        <v>9746</v>
      </c>
      <c r="AT605" s="79">
        <v>11.4</v>
      </c>
      <c r="AU605" s="79">
        <v>13.8</v>
      </c>
      <c r="AV605" s="79" t="s">
        <v>189</v>
      </c>
      <c r="AW605" s="79" t="s">
        <v>189</v>
      </c>
      <c r="AX605" s="74" t="s">
        <v>964</v>
      </c>
    </row>
    <row r="606" spans="1:54" hidden="1" x14ac:dyDescent="0.25">
      <c r="A606" s="72">
        <v>2017</v>
      </c>
      <c r="B606" s="73">
        <v>59013</v>
      </c>
      <c r="C606" s="74" t="s">
        <v>965</v>
      </c>
      <c r="D606" s="74" t="s">
        <v>253</v>
      </c>
      <c r="E606" s="74" t="s">
        <v>239</v>
      </c>
      <c r="F606" s="75">
        <v>645</v>
      </c>
      <c r="G606" s="75">
        <v>13</v>
      </c>
      <c r="H606" s="75">
        <v>0</v>
      </c>
      <c r="I606" s="75">
        <v>0</v>
      </c>
      <c r="J606" s="75">
        <v>658</v>
      </c>
      <c r="K606" s="76">
        <v>7.0000000000000007E-2</v>
      </c>
      <c r="L606" s="76">
        <v>0</v>
      </c>
      <c r="M606" s="76">
        <v>0</v>
      </c>
      <c r="N606" s="76">
        <v>0</v>
      </c>
      <c r="O606" s="76">
        <v>7.0000000000000007E-2</v>
      </c>
      <c r="P606" s="77">
        <v>10853</v>
      </c>
      <c r="Q606" s="77">
        <v>269</v>
      </c>
      <c r="R606" s="77">
        <v>0</v>
      </c>
      <c r="S606" s="77">
        <v>0</v>
      </c>
      <c r="T606" s="77">
        <v>11122</v>
      </c>
      <c r="U606" s="78">
        <v>0.10299999999999999</v>
      </c>
      <c r="V606" s="78">
        <v>2E-3</v>
      </c>
      <c r="W606" s="78">
        <v>0</v>
      </c>
      <c r="X606" s="78">
        <v>0</v>
      </c>
      <c r="Y606" s="78">
        <v>0.105</v>
      </c>
      <c r="Z606" s="75">
        <v>107.53</v>
      </c>
      <c r="AA606" s="75">
        <v>2.8</v>
      </c>
      <c r="AB606" s="75" t="s">
        <v>189</v>
      </c>
      <c r="AC606" s="75" t="s">
        <v>189</v>
      </c>
      <c r="AD606" s="75">
        <v>110.33</v>
      </c>
      <c r="AE606" s="75" t="s">
        <v>189</v>
      </c>
      <c r="AF606" s="75" t="s">
        <v>189</v>
      </c>
      <c r="AG606" s="75" t="s">
        <v>189</v>
      </c>
      <c r="AH606" s="75" t="s">
        <v>189</v>
      </c>
      <c r="AI606" s="75" t="s">
        <v>189</v>
      </c>
      <c r="AJ606" s="77">
        <v>107.53</v>
      </c>
      <c r="AK606" s="77">
        <v>2.8</v>
      </c>
      <c r="AL606" s="77" t="s">
        <v>189</v>
      </c>
      <c r="AM606" s="77" t="s">
        <v>189</v>
      </c>
      <c r="AN606" s="77">
        <v>110.33</v>
      </c>
      <c r="AO606" s="77" t="s">
        <v>189</v>
      </c>
      <c r="AP606" s="77" t="s">
        <v>189</v>
      </c>
      <c r="AQ606" s="77" t="s">
        <v>189</v>
      </c>
      <c r="AR606" s="77" t="s">
        <v>189</v>
      </c>
      <c r="AS606" s="77" t="s">
        <v>189</v>
      </c>
      <c r="AT606" s="79">
        <v>16.82</v>
      </c>
      <c r="AU606" s="79">
        <v>20</v>
      </c>
      <c r="AV606" s="79" t="s">
        <v>189</v>
      </c>
      <c r="AW606" s="79" t="s">
        <v>189</v>
      </c>
      <c r="AX606" s="74" t="s">
        <v>170</v>
      </c>
    </row>
    <row r="607" spans="1:54" hidden="1" x14ac:dyDescent="0.25">
      <c r="A607" s="72">
        <v>2017</v>
      </c>
      <c r="B607" s="73">
        <v>59118</v>
      </c>
      <c r="C607" s="74" t="s">
        <v>966</v>
      </c>
      <c r="D607" s="74" t="s">
        <v>225</v>
      </c>
      <c r="E607" s="74" t="s">
        <v>213</v>
      </c>
      <c r="F607" s="75">
        <v>253428</v>
      </c>
      <c r="G607" s="75">
        <v>229422</v>
      </c>
      <c r="H607" s="75" t="s">
        <v>189</v>
      </c>
      <c r="I607" s="75" t="s">
        <v>189</v>
      </c>
      <c r="J607" s="75">
        <v>482850</v>
      </c>
      <c r="K607" s="76">
        <v>31</v>
      </c>
      <c r="L607" s="76">
        <v>45</v>
      </c>
      <c r="M607" s="76" t="s">
        <v>189</v>
      </c>
      <c r="N607" s="76" t="s">
        <v>189</v>
      </c>
      <c r="O607" s="76">
        <v>76</v>
      </c>
      <c r="P607" s="77">
        <v>4838240</v>
      </c>
      <c r="Q607" s="77">
        <v>3715038</v>
      </c>
      <c r="R607" s="77" t="s">
        <v>189</v>
      </c>
      <c r="S607" s="77" t="s">
        <v>189</v>
      </c>
      <c r="T607" s="77">
        <v>8553278</v>
      </c>
      <c r="U607" s="78">
        <v>31</v>
      </c>
      <c r="V607" s="78">
        <v>45</v>
      </c>
      <c r="W607" s="78" t="s">
        <v>189</v>
      </c>
      <c r="X607" s="78" t="s">
        <v>189</v>
      </c>
      <c r="Y607" s="78">
        <v>76</v>
      </c>
      <c r="Z607" s="75">
        <v>79206</v>
      </c>
      <c r="AA607" s="75">
        <v>69669</v>
      </c>
      <c r="AB607" s="75" t="s">
        <v>189</v>
      </c>
      <c r="AC607" s="75" t="s">
        <v>189</v>
      </c>
      <c r="AD607" s="75">
        <v>148875</v>
      </c>
      <c r="AE607" s="75">
        <v>14835</v>
      </c>
      <c r="AF607" s="75">
        <v>12044</v>
      </c>
      <c r="AG607" s="75" t="s">
        <v>189</v>
      </c>
      <c r="AH607" s="75" t="s">
        <v>189</v>
      </c>
      <c r="AI607" s="75">
        <v>26879</v>
      </c>
      <c r="AJ607" s="77">
        <v>79206</v>
      </c>
      <c r="AK607" s="77">
        <v>69669</v>
      </c>
      <c r="AL607" s="77" t="s">
        <v>189</v>
      </c>
      <c r="AM607" s="77" t="s">
        <v>189</v>
      </c>
      <c r="AN607" s="77">
        <v>148875</v>
      </c>
      <c r="AO607" s="77">
        <v>14835</v>
      </c>
      <c r="AP607" s="77">
        <v>12044</v>
      </c>
      <c r="AQ607" s="77" t="s">
        <v>189</v>
      </c>
      <c r="AR607" s="77" t="s">
        <v>189</v>
      </c>
      <c r="AS607" s="77">
        <v>26879</v>
      </c>
      <c r="AT607" s="79">
        <v>13.87</v>
      </c>
      <c r="AU607" s="79">
        <v>15.25</v>
      </c>
      <c r="AV607" s="79" t="s">
        <v>189</v>
      </c>
      <c r="AW607" s="79" t="s">
        <v>189</v>
      </c>
      <c r="AX607" s="74" t="s">
        <v>170</v>
      </c>
    </row>
    <row r="608" spans="1:54" hidden="1" x14ac:dyDescent="0.25">
      <c r="A608" s="72">
        <v>2017</v>
      </c>
      <c r="B608" s="73">
        <v>60715</v>
      </c>
      <c r="C608" s="74" t="s">
        <v>967</v>
      </c>
      <c r="D608" s="74" t="s">
        <v>199</v>
      </c>
      <c r="E608" s="74" t="s">
        <v>200</v>
      </c>
      <c r="F608" s="75" t="s">
        <v>189</v>
      </c>
      <c r="G608" s="75">
        <v>280</v>
      </c>
      <c r="H608" s="75" t="s">
        <v>189</v>
      </c>
      <c r="I608" s="75" t="s">
        <v>189</v>
      </c>
      <c r="J608" s="75">
        <v>280</v>
      </c>
      <c r="K608" s="76" t="s">
        <v>189</v>
      </c>
      <c r="L608" s="76">
        <v>0.3</v>
      </c>
      <c r="M608" s="76" t="s">
        <v>189</v>
      </c>
      <c r="N608" s="76" t="s">
        <v>189</v>
      </c>
      <c r="O608" s="76">
        <v>0.3</v>
      </c>
      <c r="P608" s="77" t="s">
        <v>189</v>
      </c>
      <c r="Q608" s="77">
        <v>3265</v>
      </c>
      <c r="R608" s="77" t="s">
        <v>189</v>
      </c>
      <c r="S608" s="77" t="s">
        <v>189</v>
      </c>
      <c r="T608" s="77">
        <v>3265</v>
      </c>
      <c r="U608" s="78" t="s">
        <v>189</v>
      </c>
      <c r="V608" s="78">
        <v>0.2</v>
      </c>
      <c r="W608" s="78" t="s">
        <v>189</v>
      </c>
      <c r="X608" s="78" t="s">
        <v>189</v>
      </c>
      <c r="Y608" s="78">
        <v>0.2</v>
      </c>
      <c r="Z608" s="75" t="s">
        <v>189</v>
      </c>
      <c r="AA608" s="75">
        <v>30</v>
      </c>
      <c r="AB608" s="75" t="s">
        <v>189</v>
      </c>
      <c r="AC608" s="75" t="s">
        <v>189</v>
      </c>
      <c r="AD608" s="75">
        <v>30</v>
      </c>
      <c r="AE608" s="75" t="s">
        <v>189</v>
      </c>
      <c r="AF608" s="75">
        <v>8</v>
      </c>
      <c r="AG608" s="75" t="s">
        <v>189</v>
      </c>
      <c r="AH608" s="75" t="s">
        <v>189</v>
      </c>
      <c r="AI608" s="75">
        <v>8</v>
      </c>
      <c r="AJ608" s="77" t="s">
        <v>189</v>
      </c>
      <c r="AK608" s="77">
        <v>30</v>
      </c>
      <c r="AL608" s="77" t="s">
        <v>189</v>
      </c>
      <c r="AM608" s="77" t="s">
        <v>189</v>
      </c>
      <c r="AN608" s="77">
        <v>30</v>
      </c>
      <c r="AO608" s="77" t="s">
        <v>189</v>
      </c>
      <c r="AP608" s="77">
        <v>8</v>
      </c>
      <c r="AQ608" s="77" t="s">
        <v>189</v>
      </c>
      <c r="AR608" s="77" t="s">
        <v>189</v>
      </c>
      <c r="AS608" s="77">
        <v>8</v>
      </c>
      <c r="AT608" s="79" t="s">
        <v>189</v>
      </c>
      <c r="AU608" s="79">
        <v>13.14</v>
      </c>
      <c r="AV608" s="79" t="s">
        <v>189</v>
      </c>
      <c r="AW608" s="79" t="s">
        <v>189</v>
      </c>
      <c r="AX608" s="74" t="s">
        <v>170</v>
      </c>
    </row>
    <row r="609" spans="1:1" s="81" customFormat="1" ht="12.95" hidden="1" customHeight="1" x14ac:dyDescent="0.2">
      <c r="A609" s="81" t="s">
        <v>968</v>
      </c>
    </row>
  </sheetData>
  <autoFilter ref="A3:AX609">
    <filterColumn colId="3">
      <filters>
        <filter val="FL"/>
        <filter val="GA"/>
      </filters>
    </filterColumn>
  </autoFilter>
  <mergeCells count="16">
    <mergeCell ref="AE2:AI2"/>
    <mergeCell ref="AJ2:AN2"/>
    <mergeCell ref="AO2:AS2"/>
    <mergeCell ref="AT2:AW2"/>
    <mergeCell ref="A2:E2"/>
    <mergeCell ref="F2:J2"/>
    <mergeCell ref="K2:O2"/>
    <mergeCell ref="P2:T2"/>
    <mergeCell ref="U2:Y2"/>
    <mergeCell ref="Z2:AD2"/>
    <mergeCell ref="A1:E1"/>
    <mergeCell ref="F1:O1"/>
    <mergeCell ref="P1:Y1"/>
    <mergeCell ref="Z1:AI1"/>
    <mergeCell ref="AJ1:AS1"/>
    <mergeCell ref="AT1:AW1"/>
  </mergeCells>
  <pageMargins left="0.75" right="0.75" top="1" bottom="1" header="0.5" footer="0.5"/>
  <pageSetup scale="11"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workbookViewId="0">
      <selection activeCell="E34" sqref="E34"/>
    </sheetView>
  </sheetViews>
  <sheetFormatPr defaultRowHeight="15" x14ac:dyDescent="0.25"/>
  <cols>
    <col min="1" max="1" width="52.28515625" style="40" customWidth="1"/>
    <col min="2" max="4" width="18.85546875" style="40" customWidth="1"/>
    <col min="6" max="6" width="37.7109375" style="40" customWidth="1"/>
    <col min="7" max="7" width="20.7109375" style="40" customWidth="1"/>
    <col min="8" max="8" width="32.140625" customWidth="1"/>
    <col min="9" max="9" width="19" customWidth="1"/>
    <col min="11" max="11" width="39.140625" customWidth="1"/>
    <col min="12" max="12" width="24.85546875" customWidth="1"/>
    <col min="13" max="13" width="26.85546875" customWidth="1"/>
    <col min="14" max="14" width="20.28515625" customWidth="1"/>
  </cols>
  <sheetData>
    <row r="1" spans="1:14" x14ac:dyDescent="0.25">
      <c r="A1" s="190" t="s">
        <v>1175</v>
      </c>
      <c r="B1" s="190" t="s">
        <v>1081</v>
      </c>
      <c r="C1" s="190" t="s">
        <v>1</v>
      </c>
      <c r="D1" s="190" t="s">
        <v>1276</v>
      </c>
      <c r="F1" s="190" t="s">
        <v>1275</v>
      </c>
      <c r="G1" s="190" t="s">
        <v>1081</v>
      </c>
      <c r="H1" s="190" t="s">
        <v>1</v>
      </c>
      <c r="I1" s="190" t="s">
        <v>1276</v>
      </c>
      <c r="K1" s="190" t="s">
        <v>1312</v>
      </c>
      <c r="L1" s="190" t="s">
        <v>1081</v>
      </c>
      <c r="M1" s="190" t="s">
        <v>1</v>
      </c>
      <c r="N1" s="190" t="s">
        <v>1276</v>
      </c>
    </row>
    <row r="2" spans="1:14" x14ac:dyDescent="0.25">
      <c r="A2" s="40" t="s">
        <v>1152</v>
      </c>
      <c r="B2" s="40" t="s">
        <v>1097</v>
      </c>
      <c r="F2" s="40" t="s">
        <v>1176</v>
      </c>
      <c r="G2" s="40" t="s">
        <v>54</v>
      </c>
      <c r="K2" s="40" t="s">
        <v>1278</v>
      </c>
      <c r="L2" s="40" t="s">
        <v>1277</v>
      </c>
      <c r="M2" s="40"/>
      <c r="N2" s="40"/>
    </row>
    <row r="3" spans="1:14" x14ac:dyDescent="0.25">
      <c r="A3" s="40" t="s">
        <v>1156</v>
      </c>
      <c r="B3" s="40" t="s">
        <v>1097</v>
      </c>
      <c r="F3" s="40" t="s">
        <v>1177</v>
      </c>
      <c r="G3" s="40" t="s">
        <v>54</v>
      </c>
      <c r="K3" s="40" t="s">
        <v>1279</v>
      </c>
      <c r="L3" s="40" t="s">
        <v>1313</v>
      </c>
    </row>
    <row r="4" spans="1:14" x14ac:dyDescent="0.25">
      <c r="A4" s="40" t="s">
        <v>1171</v>
      </c>
      <c r="B4" s="40" t="s">
        <v>1122</v>
      </c>
      <c r="F4" s="40" t="s">
        <v>1178</v>
      </c>
      <c r="G4" s="40" t="s">
        <v>54</v>
      </c>
      <c r="K4" s="40" t="s">
        <v>1281</v>
      </c>
      <c r="L4" s="40" t="s">
        <v>1280</v>
      </c>
    </row>
    <row r="5" spans="1:14" x14ac:dyDescent="0.25">
      <c r="A5" s="40" t="s">
        <v>1155</v>
      </c>
      <c r="B5" s="40" t="s">
        <v>1097</v>
      </c>
      <c r="F5" s="40" t="s">
        <v>1179</v>
      </c>
      <c r="G5" s="40" t="s">
        <v>54</v>
      </c>
      <c r="K5" s="40" t="s">
        <v>1282</v>
      </c>
      <c r="L5" s="40" t="s">
        <v>1280</v>
      </c>
    </row>
    <row r="6" spans="1:14" x14ac:dyDescent="0.25">
      <c r="A6" s="40" t="s">
        <v>1170</v>
      </c>
      <c r="B6" s="40" t="s">
        <v>1122</v>
      </c>
      <c r="F6" s="40" t="s">
        <v>1180</v>
      </c>
      <c r="G6" s="40" t="s">
        <v>54</v>
      </c>
      <c r="K6" s="40" t="s">
        <v>1284</v>
      </c>
      <c r="L6" s="40" t="s">
        <v>1283</v>
      </c>
    </row>
    <row r="7" spans="1:14" x14ac:dyDescent="0.25">
      <c r="A7" s="40" t="s">
        <v>1154</v>
      </c>
      <c r="B7" s="40" t="s">
        <v>1097</v>
      </c>
      <c r="F7" s="40" t="s">
        <v>1181</v>
      </c>
      <c r="G7" s="40" t="s">
        <v>54</v>
      </c>
      <c r="K7" s="40" t="s">
        <v>1285</v>
      </c>
      <c r="L7" s="40" t="s">
        <v>1283</v>
      </c>
    </row>
    <row r="8" spans="1:14" x14ac:dyDescent="0.25">
      <c r="A8" s="40" t="s">
        <v>1169</v>
      </c>
      <c r="B8" s="40" t="s">
        <v>1122</v>
      </c>
      <c r="F8" s="40" t="s">
        <v>1182</v>
      </c>
      <c r="G8" s="40" t="s">
        <v>54</v>
      </c>
      <c r="K8" s="40" t="s">
        <v>1286</v>
      </c>
      <c r="L8" s="40" t="s">
        <v>1283</v>
      </c>
    </row>
    <row r="9" spans="1:14" x14ac:dyDescent="0.25">
      <c r="A9" s="40" t="s">
        <v>1153</v>
      </c>
      <c r="B9" s="40" t="s">
        <v>1097</v>
      </c>
      <c r="F9" s="40" t="s">
        <v>1183</v>
      </c>
      <c r="G9" s="40" t="s">
        <v>54</v>
      </c>
      <c r="K9" s="40" t="s">
        <v>1288</v>
      </c>
      <c r="L9" s="40" t="s">
        <v>1287</v>
      </c>
    </row>
    <row r="10" spans="1:14" x14ac:dyDescent="0.25">
      <c r="A10" s="40" t="s">
        <v>1168</v>
      </c>
      <c r="B10" s="40" t="s">
        <v>1122</v>
      </c>
      <c r="F10" s="40" t="s">
        <v>1184</v>
      </c>
      <c r="G10" s="40" t="s">
        <v>54</v>
      </c>
      <c r="K10" s="40" t="s">
        <v>1289</v>
      </c>
      <c r="L10" s="40" t="s">
        <v>1287</v>
      </c>
    </row>
    <row r="11" spans="1:14" x14ac:dyDescent="0.25">
      <c r="A11" s="40" t="s">
        <v>1151</v>
      </c>
      <c r="B11" s="40" t="s">
        <v>1097</v>
      </c>
      <c r="F11" s="40" t="s">
        <v>1185</v>
      </c>
      <c r="G11" s="40" t="s">
        <v>54</v>
      </c>
      <c r="K11" s="40" t="s">
        <v>1290</v>
      </c>
      <c r="L11" s="40" t="s">
        <v>1287</v>
      </c>
    </row>
    <row r="12" spans="1:14" x14ac:dyDescent="0.25">
      <c r="A12" s="40" t="s">
        <v>1150</v>
      </c>
      <c r="B12" s="40" t="s">
        <v>1097</v>
      </c>
      <c r="F12" s="40" t="s">
        <v>1186</v>
      </c>
      <c r="G12" s="40" t="s">
        <v>54</v>
      </c>
      <c r="K12" s="40" t="s">
        <v>1291</v>
      </c>
      <c r="L12" s="40" t="s">
        <v>1287</v>
      </c>
    </row>
    <row r="13" spans="1:14" x14ac:dyDescent="0.25">
      <c r="A13" s="40" t="s">
        <v>1167</v>
      </c>
      <c r="B13" s="40" t="s">
        <v>1122</v>
      </c>
      <c r="F13" s="40" t="s">
        <v>1187</v>
      </c>
      <c r="G13" s="40" t="s">
        <v>54</v>
      </c>
      <c r="K13" s="40" t="s">
        <v>1292</v>
      </c>
      <c r="L13" s="40" t="s">
        <v>1287</v>
      </c>
    </row>
    <row r="14" spans="1:14" x14ac:dyDescent="0.25">
      <c r="A14" s="40" t="s">
        <v>1121</v>
      </c>
      <c r="B14" s="40" t="s">
        <v>1097</v>
      </c>
      <c r="F14" s="40" t="s">
        <v>1188</v>
      </c>
      <c r="G14" s="40" t="s">
        <v>54</v>
      </c>
      <c r="K14" s="40" t="s">
        <v>1293</v>
      </c>
      <c r="L14" s="40" t="s">
        <v>1287</v>
      </c>
    </row>
    <row r="15" spans="1:14" x14ac:dyDescent="0.25">
      <c r="A15" s="40" t="s">
        <v>1120</v>
      </c>
      <c r="B15" s="40" t="s">
        <v>1097</v>
      </c>
      <c r="F15" s="40" t="s">
        <v>1189</v>
      </c>
      <c r="G15" s="40" t="s">
        <v>54</v>
      </c>
      <c r="K15" s="40" t="s">
        <v>1295</v>
      </c>
      <c r="L15" s="40" t="s">
        <v>1294</v>
      </c>
    </row>
    <row r="16" spans="1:14" x14ac:dyDescent="0.25">
      <c r="A16" s="40" t="s">
        <v>1119</v>
      </c>
      <c r="B16" s="40" t="s">
        <v>1097</v>
      </c>
      <c r="F16" s="40" t="s">
        <v>1190</v>
      </c>
      <c r="G16" s="40" t="s">
        <v>54</v>
      </c>
      <c r="K16" s="40" t="s">
        <v>1296</v>
      </c>
      <c r="L16" s="40" t="s">
        <v>1294</v>
      </c>
    </row>
    <row r="17" spans="1:12" x14ac:dyDescent="0.25">
      <c r="A17" s="40" t="s">
        <v>1118</v>
      </c>
      <c r="B17" s="40" t="s">
        <v>1097</v>
      </c>
      <c r="F17" s="40" t="s">
        <v>1191</v>
      </c>
      <c r="G17" s="40" t="s">
        <v>54</v>
      </c>
      <c r="K17" s="40" t="s">
        <v>1297</v>
      </c>
      <c r="L17" s="40" t="s">
        <v>61</v>
      </c>
    </row>
    <row r="18" spans="1:12" x14ac:dyDescent="0.25">
      <c r="A18" s="40" t="s">
        <v>1117</v>
      </c>
      <c r="B18" s="40" t="s">
        <v>1097</v>
      </c>
      <c r="F18" s="40" t="s">
        <v>1192</v>
      </c>
      <c r="G18" s="40" t="s">
        <v>50</v>
      </c>
      <c r="K18" s="40" t="s">
        <v>1298</v>
      </c>
      <c r="L18" s="40" t="s">
        <v>61</v>
      </c>
    </row>
    <row r="19" spans="1:12" x14ac:dyDescent="0.25">
      <c r="A19" s="40" t="s">
        <v>1125</v>
      </c>
      <c r="B19" s="40" t="s">
        <v>1122</v>
      </c>
      <c r="F19" s="40" t="s">
        <v>1193</v>
      </c>
      <c r="G19" s="40" t="s">
        <v>50</v>
      </c>
      <c r="K19" s="40" t="s">
        <v>1299</v>
      </c>
      <c r="L19" s="40" t="s">
        <v>61</v>
      </c>
    </row>
    <row r="20" spans="1:12" x14ac:dyDescent="0.25">
      <c r="A20" s="40" t="s">
        <v>1162</v>
      </c>
      <c r="B20" s="40" t="s">
        <v>37</v>
      </c>
      <c r="F20" s="40" t="s">
        <v>1194</v>
      </c>
      <c r="G20" s="40" t="s">
        <v>50</v>
      </c>
      <c r="K20" s="40" t="s">
        <v>1300</v>
      </c>
      <c r="L20" s="40" t="s">
        <v>40</v>
      </c>
    </row>
    <row r="21" spans="1:12" x14ac:dyDescent="0.25">
      <c r="A21" s="40" t="s">
        <v>1095</v>
      </c>
      <c r="B21" s="40" t="s">
        <v>1086</v>
      </c>
      <c r="F21" s="40" t="s">
        <v>1195</v>
      </c>
      <c r="G21" s="40" t="s">
        <v>50</v>
      </c>
      <c r="K21" s="40" t="s">
        <v>1301</v>
      </c>
      <c r="L21" s="40" t="s">
        <v>40</v>
      </c>
    </row>
    <row r="22" spans="1:12" x14ac:dyDescent="0.25">
      <c r="A22" s="40" t="s">
        <v>1116</v>
      </c>
      <c r="B22" s="40" t="s">
        <v>1097</v>
      </c>
      <c r="F22" s="40" t="s">
        <v>1196</v>
      </c>
      <c r="G22" s="40" t="s">
        <v>28</v>
      </c>
      <c r="K22" s="40" t="s">
        <v>1302</v>
      </c>
      <c r="L22" s="40" t="s">
        <v>40</v>
      </c>
    </row>
    <row r="23" spans="1:12" x14ac:dyDescent="0.25">
      <c r="A23" s="40" t="s">
        <v>99</v>
      </c>
      <c r="B23" s="40" t="s">
        <v>1097</v>
      </c>
      <c r="F23" s="40" t="s">
        <v>1197</v>
      </c>
      <c r="G23" s="40" t="s">
        <v>50</v>
      </c>
      <c r="K23" s="40" t="s">
        <v>1303</v>
      </c>
      <c r="L23" s="40" t="s">
        <v>40</v>
      </c>
    </row>
    <row r="24" spans="1:12" x14ac:dyDescent="0.25">
      <c r="A24" s="40" t="s">
        <v>1172</v>
      </c>
      <c r="B24" s="40" t="s">
        <v>30</v>
      </c>
      <c r="F24" s="40" t="s">
        <v>1143</v>
      </c>
      <c r="G24" s="40" t="s">
        <v>50</v>
      </c>
      <c r="K24" s="40" t="s">
        <v>1304</v>
      </c>
      <c r="L24" s="40" t="s">
        <v>50</v>
      </c>
    </row>
    <row r="25" spans="1:12" x14ac:dyDescent="0.25">
      <c r="A25" s="40" t="s">
        <v>1138</v>
      </c>
      <c r="B25" s="40" t="s">
        <v>30</v>
      </c>
      <c r="F25" s="40" t="s">
        <v>1174</v>
      </c>
      <c r="G25" s="40" t="s">
        <v>50</v>
      </c>
      <c r="K25" s="40" t="s">
        <v>1305</v>
      </c>
      <c r="L25" s="40" t="s">
        <v>50</v>
      </c>
    </row>
    <row r="26" spans="1:12" x14ac:dyDescent="0.25">
      <c r="A26" s="40" t="s">
        <v>1160</v>
      </c>
      <c r="B26" s="40" t="s">
        <v>1082</v>
      </c>
      <c r="F26" s="40" t="s">
        <v>1140</v>
      </c>
      <c r="G26" s="40" t="s">
        <v>52</v>
      </c>
      <c r="K26" s="40" t="s">
        <v>1306</v>
      </c>
      <c r="L26" s="40" t="s">
        <v>57</v>
      </c>
    </row>
    <row r="27" spans="1:12" x14ac:dyDescent="0.25">
      <c r="A27" s="40" t="s">
        <v>1159</v>
      </c>
      <c r="B27" s="40" t="s">
        <v>1082</v>
      </c>
      <c r="F27" s="40" t="s">
        <v>1198</v>
      </c>
      <c r="G27" s="40" t="s">
        <v>52</v>
      </c>
      <c r="K27" s="40" t="s">
        <v>1307</v>
      </c>
      <c r="L27" s="40" t="s">
        <v>57</v>
      </c>
    </row>
    <row r="28" spans="1:12" x14ac:dyDescent="0.25">
      <c r="A28" s="40" t="s">
        <v>1083</v>
      </c>
      <c r="B28" s="40" t="s">
        <v>1082</v>
      </c>
      <c r="F28" s="40" t="s">
        <v>1199</v>
      </c>
      <c r="G28" s="40" t="s">
        <v>52</v>
      </c>
      <c r="K28" s="40" t="s">
        <v>1308</v>
      </c>
      <c r="L28" s="40" t="s">
        <v>57</v>
      </c>
    </row>
    <row r="29" spans="1:12" x14ac:dyDescent="0.25">
      <c r="A29" s="40" t="s">
        <v>1115</v>
      </c>
      <c r="B29" s="40" t="s">
        <v>1097</v>
      </c>
      <c r="F29" s="40" t="s">
        <v>1200</v>
      </c>
      <c r="G29" s="40" t="s">
        <v>52</v>
      </c>
      <c r="K29" s="40" t="s">
        <v>1309</v>
      </c>
      <c r="L29" s="40" t="s">
        <v>1280</v>
      </c>
    </row>
    <row r="30" spans="1:12" x14ac:dyDescent="0.25">
      <c r="A30" s="40" t="s">
        <v>1166</v>
      </c>
      <c r="B30" s="40" t="s">
        <v>25</v>
      </c>
      <c r="F30" s="40" t="s">
        <v>1144</v>
      </c>
      <c r="G30" s="40" t="s">
        <v>52</v>
      </c>
      <c r="K30" s="40" t="s">
        <v>1310</v>
      </c>
      <c r="L30" s="40" t="s">
        <v>1294</v>
      </c>
    </row>
    <row r="31" spans="1:12" x14ac:dyDescent="0.25">
      <c r="A31" s="40" t="s">
        <v>1164</v>
      </c>
      <c r="B31" s="40" t="s">
        <v>25</v>
      </c>
      <c r="F31" s="40" t="s">
        <v>1201</v>
      </c>
      <c r="G31" s="40" t="s">
        <v>52</v>
      </c>
      <c r="K31" s="40" t="s">
        <v>1311</v>
      </c>
      <c r="L31" s="40" t="s">
        <v>1277</v>
      </c>
    </row>
    <row r="32" spans="1:12" x14ac:dyDescent="0.25">
      <c r="A32" s="40" t="s">
        <v>1139</v>
      </c>
      <c r="B32" s="40" t="s">
        <v>1082</v>
      </c>
      <c r="F32" s="40" t="s">
        <v>1203</v>
      </c>
      <c r="G32" s="40" t="s">
        <v>1202</v>
      </c>
    </row>
    <row r="33" spans="1:7" x14ac:dyDescent="0.25">
      <c r="A33" s="40" t="s">
        <v>1163</v>
      </c>
      <c r="B33" s="40" t="s">
        <v>25</v>
      </c>
      <c r="F33" s="40" t="s">
        <v>1204</v>
      </c>
      <c r="G33" s="40" t="s">
        <v>1202</v>
      </c>
    </row>
    <row r="34" spans="1:7" x14ac:dyDescent="0.25">
      <c r="A34" s="40" t="s">
        <v>1114</v>
      </c>
      <c r="B34" s="40" t="s">
        <v>1097</v>
      </c>
      <c r="F34" s="40" t="s">
        <v>1205</v>
      </c>
      <c r="G34" s="40" t="s">
        <v>1202</v>
      </c>
    </row>
    <row r="35" spans="1:7" x14ac:dyDescent="0.25">
      <c r="A35" s="40" t="s">
        <v>1158</v>
      </c>
      <c r="B35" s="40" t="s">
        <v>25</v>
      </c>
      <c r="F35" s="40" t="s">
        <v>1206</v>
      </c>
      <c r="G35" s="40" t="s">
        <v>1202</v>
      </c>
    </row>
    <row r="36" spans="1:7" x14ac:dyDescent="0.25">
      <c r="A36" s="40" t="s">
        <v>1148</v>
      </c>
      <c r="B36" s="40" t="s">
        <v>30</v>
      </c>
      <c r="F36" s="40" t="s">
        <v>1207</v>
      </c>
      <c r="G36" s="40" t="s">
        <v>1202</v>
      </c>
    </row>
    <row r="37" spans="1:7" x14ac:dyDescent="0.25">
      <c r="A37" s="40" t="s">
        <v>1147</v>
      </c>
      <c r="B37" s="40" t="s">
        <v>30</v>
      </c>
      <c r="F37" s="40" t="s">
        <v>1124</v>
      </c>
      <c r="G37" s="40" t="s">
        <v>1122</v>
      </c>
    </row>
    <row r="38" spans="1:7" x14ac:dyDescent="0.25">
      <c r="A38" s="40" t="s">
        <v>1129</v>
      </c>
      <c r="B38" s="40" t="s">
        <v>25</v>
      </c>
      <c r="F38" s="40" t="s">
        <v>1208</v>
      </c>
      <c r="G38" s="40" t="s">
        <v>1122</v>
      </c>
    </row>
    <row r="39" spans="1:7" x14ac:dyDescent="0.25">
      <c r="A39" s="40" t="s">
        <v>1127</v>
      </c>
      <c r="B39" s="40" t="s">
        <v>1122</v>
      </c>
      <c r="F39" s="40" t="s">
        <v>1104</v>
      </c>
      <c r="G39" s="40" t="s">
        <v>1122</v>
      </c>
    </row>
    <row r="40" spans="1:7" x14ac:dyDescent="0.25">
      <c r="A40" s="40" t="s">
        <v>1085</v>
      </c>
      <c r="B40" s="40" t="s">
        <v>30</v>
      </c>
      <c r="F40" s="40" t="s">
        <v>1209</v>
      </c>
      <c r="G40" s="40" t="s">
        <v>1122</v>
      </c>
    </row>
    <row r="41" spans="1:7" x14ac:dyDescent="0.25">
      <c r="A41" s="40" t="s">
        <v>1113</v>
      </c>
      <c r="B41" s="40" t="s">
        <v>1097</v>
      </c>
      <c r="F41" s="40" t="s">
        <v>1210</v>
      </c>
      <c r="G41" s="40" t="s">
        <v>1122</v>
      </c>
    </row>
    <row r="42" spans="1:7" x14ac:dyDescent="0.25">
      <c r="A42" s="40" t="s">
        <v>1141</v>
      </c>
      <c r="B42" s="40" t="s">
        <v>37</v>
      </c>
      <c r="F42" s="40" t="s">
        <v>1211</v>
      </c>
      <c r="G42" s="40" t="s">
        <v>1122</v>
      </c>
    </row>
    <row r="43" spans="1:7" x14ac:dyDescent="0.25">
      <c r="A43" s="40" t="s">
        <v>1094</v>
      </c>
      <c r="B43" s="40" t="s">
        <v>1086</v>
      </c>
      <c r="F43" s="40" t="s">
        <v>1212</v>
      </c>
      <c r="G43" s="40" t="s">
        <v>1122</v>
      </c>
    </row>
    <row r="44" spans="1:7" x14ac:dyDescent="0.25">
      <c r="A44" s="40" t="s">
        <v>1112</v>
      </c>
      <c r="B44" s="40" t="s">
        <v>1097</v>
      </c>
      <c r="F44" s="40" t="s">
        <v>1111</v>
      </c>
      <c r="G44" s="40" t="s">
        <v>1122</v>
      </c>
    </row>
    <row r="45" spans="1:7" x14ac:dyDescent="0.25">
      <c r="A45" s="40" t="s">
        <v>1111</v>
      </c>
      <c r="B45" s="40" t="s">
        <v>1097</v>
      </c>
      <c r="F45" s="40" t="s">
        <v>1213</v>
      </c>
      <c r="G45" s="40" t="s">
        <v>1122</v>
      </c>
    </row>
    <row r="46" spans="1:7" x14ac:dyDescent="0.25">
      <c r="A46" s="40" t="s">
        <v>1149</v>
      </c>
      <c r="B46" s="40" t="s">
        <v>1097</v>
      </c>
      <c r="F46" s="40" t="s">
        <v>1214</v>
      </c>
      <c r="G46" s="40" t="s">
        <v>1122</v>
      </c>
    </row>
    <row r="47" spans="1:7" x14ac:dyDescent="0.25">
      <c r="A47" s="40" t="s">
        <v>1165</v>
      </c>
      <c r="B47" s="40" t="s">
        <v>25</v>
      </c>
      <c r="F47" s="40" t="s">
        <v>1215</v>
      </c>
      <c r="G47" s="40" t="s">
        <v>1122</v>
      </c>
    </row>
    <row r="48" spans="1:7" x14ac:dyDescent="0.25">
      <c r="A48" s="40" t="s">
        <v>1135</v>
      </c>
      <c r="B48" s="40" t="s">
        <v>1082</v>
      </c>
      <c r="F48" s="40" t="s">
        <v>1216</v>
      </c>
      <c r="G48" s="40" t="s">
        <v>1122</v>
      </c>
    </row>
    <row r="49" spans="1:7" x14ac:dyDescent="0.25">
      <c r="A49" s="40" t="s">
        <v>1110</v>
      </c>
      <c r="B49" s="40" t="s">
        <v>1097</v>
      </c>
      <c r="F49" s="40" t="s">
        <v>1015</v>
      </c>
      <c r="G49" s="40" t="s">
        <v>1122</v>
      </c>
    </row>
    <row r="50" spans="1:7" x14ac:dyDescent="0.25">
      <c r="A50" s="40" t="s">
        <v>1157</v>
      </c>
      <c r="B50" s="40" t="s">
        <v>1086</v>
      </c>
      <c r="F50" s="40" t="s">
        <v>1217</v>
      </c>
      <c r="G50" s="40" t="s">
        <v>1122</v>
      </c>
    </row>
    <row r="51" spans="1:7" x14ac:dyDescent="0.25">
      <c r="A51" s="40" t="s">
        <v>1093</v>
      </c>
      <c r="B51" s="40" t="s">
        <v>1086</v>
      </c>
      <c r="F51" s="40" t="s">
        <v>1218</v>
      </c>
      <c r="G51" s="40" t="s">
        <v>1122</v>
      </c>
    </row>
    <row r="52" spans="1:7" x14ac:dyDescent="0.25">
      <c r="A52" s="40" t="s">
        <v>1137</v>
      </c>
      <c r="B52" s="40" t="s">
        <v>28</v>
      </c>
      <c r="F52" s="40" t="s">
        <v>1118</v>
      </c>
      <c r="G52" s="40" t="s">
        <v>1122</v>
      </c>
    </row>
    <row r="53" spans="1:7" x14ac:dyDescent="0.25">
      <c r="A53" s="40" t="s">
        <v>1130</v>
      </c>
      <c r="B53" s="40" t="s">
        <v>28</v>
      </c>
      <c r="F53" s="40" t="s">
        <v>1120</v>
      </c>
      <c r="G53" s="40" t="s">
        <v>1122</v>
      </c>
    </row>
    <row r="54" spans="1:7" x14ac:dyDescent="0.25">
      <c r="A54" s="40" t="s">
        <v>1109</v>
      </c>
      <c r="B54" s="40" t="s">
        <v>1097</v>
      </c>
      <c r="F54" s="40" t="s">
        <v>1219</v>
      </c>
      <c r="G54" s="40" t="s">
        <v>1122</v>
      </c>
    </row>
    <row r="55" spans="1:7" x14ac:dyDescent="0.25">
      <c r="A55" s="40" t="s">
        <v>1092</v>
      </c>
      <c r="B55" s="40" t="s">
        <v>1086</v>
      </c>
      <c r="F55" s="40" t="s">
        <v>1098</v>
      </c>
      <c r="G55" s="40" t="s">
        <v>1122</v>
      </c>
    </row>
    <row r="56" spans="1:7" x14ac:dyDescent="0.25">
      <c r="A56" s="40" t="s">
        <v>1108</v>
      </c>
      <c r="B56" s="40" t="s">
        <v>1097</v>
      </c>
      <c r="F56" s="40" t="s">
        <v>1107</v>
      </c>
      <c r="G56" s="40" t="s">
        <v>1122</v>
      </c>
    </row>
    <row r="57" spans="1:7" x14ac:dyDescent="0.25">
      <c r="A57" s="40" t="s">
        <v>1136</v>
      </c>
      <c r="B57" s="40" t="s">
        <v>1086</v>
      </c>
      <c r="F57" s="40" t="s">
        <v>1112</v>
      </c>
      <c r="G57" s="40" t="s">
        <v>1122</v>
      </c>
    </row>
    <row r="58" spans="1:7" x14ac:dyDescent="0.25">
      <c r="A58" s="40" t="s">
        <v>1140</v>
      </c>
      <c r="B58" s="40" t="s">
        <v>37</v>
      </c>
      <c r="F58" s="40" t="s">
        <v>1116</v>
      </c>
      <c r="G58" s="40" t="s">
        <v>1122</v>
      </c>
    </row>
    <row r="59" spans="1:7" x14ac:dyDescent="0.25">
      <c r="A59" s="40" t="s">
        <v>1144</v>
      </c>
      <c r="B59" s="40" t="s">
        <v>37</v>
      </c>
      <c r="F59" s="40" t="s">
        <v>1119</v>
      </c>
      <c r="G59" s="40" t="s">
        <v>1122</v>
      </c>
    </row>
    <row r="60" spans="1:7" x14ac:dyDescent="0.25">
      <c r="B60" s="40" t="s">
        <v>37</v>
      </c>
      <c r="F60" s="40" t="s">
        <v>1220</v>
      </c>
      <c r="G60" s="40" t="s">
        <v>1122</v>
      </c>
    </row>
    <row r="61" spans="1:7" x14ac:dyDescent="0.25">
      <c r="A61" s="40" t="s">
        <v>1143</v>
      </c>
      <c r="F61" s="40" t="s">
        <v>1126</v>
      </c>
      <c r="G61" s="40" t="s">
        <v>1122</v>
      </c>
    </row>
    <row r="62" spans="1:7" x14ac:dyDescent="0.25">
      <c r="A62" s="40" t="s">
        <v>1161</v>
      </c>
      <c r="B62" s="40" t="s">
        <v>37</v>
      </c>
      <c r="F62" s="40" t="s">
        <v>1221</v>
      </c>
      <c r="G62" s="40" t="s">
        <v>1122</v>
      </c>
    </row>
    <row r="63" spans="1:7" x14ac:dyDescent="0.25">
      <c r="A63" s="40" t="s">
        <v>1142</v>
      </c>
      <c r="B63" s="40" t="s">
        <v>37</v>
      </c>
      <c r="F63" s="40" t="s">
        <v>1222</v>
      </c>
      <c r="G63" s="40" t="s">
        <v>1122</v>
      </c>
    </row>
    <row r="64" spans="1:7" x14ac:dyDescent="0.25">
      <c r="A64" s="40" t="s">
        <v>1146</v>
      </c>
      <c r="B64" s="40" t="s">
        <v>37</v>
      </c>
      <c r="F64" s="40" t="s">
        <v>1223</v>
      </c>
      <c r="G64" s="40" t="s">
        <v>1097</v>
      </c>
    </row>
    <row r="65" spans="1:7" x14ac:dyDescent="0.25">
      <c r="A65" s="40" t="s">
        <v>1091</v>
      </c>
      <c r="B65" s="40" t="s">
        <v>1086</v>
      </c>
      <c r="F65" s="40" t="s">
        <v>1224</v>
      </c>
      <c r="G65" s="40" t="s">
        <v>1097</v>
      </c>
    </row>
    <row r="66" spans="1:7" x14ac:dyDescent="0.25">
      <c r="A66" s="40" t="s">
        <v>1145</v>
      </c>
      <c r="B66" s="40" t="s">
        <v>37</v>
      </c>
      <c r="F66" s="40" t="s">
        <v>1225</v>
      </c>
      <c r="G66" s="40" t="s">
        <v>1097</v>
      </c>
    </row>
    <row r="67" spans="1:7" x14ac:dyDescent="0.25">
      <c r="A67" s="40" t="s">
        <v>1107</v>
      </c>
      <c r="B67" s="40" t="s">
        <v>1097</v>
      </c>
      <c r="F67" s="40" t="s">
        <v>1226</v>
      </c>
      <c r="G67" s="40" t="s">
        <v>1097</v>
      </c>
    </row>
    <row r="68" spans="1:7" x14ac:dyDescent="0.25">
      <c r="A68" s="40" t="s">
        <v>1106</v>
      </c>
      <c r="B68" s="40" t="s">
        <v>1097</v>
      </c>
      <c r="F68" s="40" t="s">
        <v>1227</v>
      </c>
      <c r="G68" s="40" t="s">
        <v>1097</v>
      </c>
    </row>
    <row r="69" spans="1:7" x14ac:dyDescent="0.25">
      <c r="A69" s="40" t="s">
        <v>1128</v>
      </c>
      <c r="B69" s="40" t="s">
        <v>25</v>
      </c>
      <c r="F69" s="40" t="s">
        <v>1228</v>
      </c>
      <c r="G69" s="40" t="s">
        <v>1097</v>
      </c>
    </row>
    <row r="70" spans="1:7" x14ac:dyDescent="0.25">
      <c r="A70" s="40" t="s">
        <v>1105</v>
      </c>
      <c r="B70" s="40" t="s">
        <v>1097</v>
      </c>
      <c r="F70" s="40" t="s">
        <v>1229</v>
      </c>
      <c r="G70" s="40" t="s">
        <v>1097</v>
      </c>
    </row>
    <row r="71" spans="1:7" x14ac:dyDescent="0.25">
      <c r="A71" s="40" t="s">
        <v>1084</v>
      </c>
      <c r="B71" s="40" t="s">
        <v>30</v>
      </c>
      <c r="F71" s="40" t="s">
        <v>1117</v>
      </c>
      <c r="G71" s="40" t="s">
        <v>1097</v>
      </c>
    </row>
    <row r="72" spans="1:7" x14ac:dyDescent="0.25">
      <c r="A72" s="40" t="s">
        <v>1104</v>
      </c>
      <c r="B72" s="40" t="s">
        <v>1097</v>
      </c>
      <c r="F72" s="40" t="s">
        <v>1129</v>
      </c>
      <c r="G72" s="40" t="s">
        <v>54</v>
      </c>
    </row>
    <row r="73" spans="1:7" x14ac:dyDescent="0.25">
      <c r="A73" s="40" t="s">
        <v>1123</v>
      </c>
      <c r="B73" s="40" t="s">
        <v>1122</v>
      </c>
      <c r="F73" s="40" t="s">
        <v>1230</v>
      </c>
      <c r="G73" s="40" t="s">
        <v>1082</v>
      </c>
    </row>
    <row r="74" spans="1:7" x14ac:dyDescent="0.25">
      <c r="A74" s="40" t="s">
        <v>1134</v>
      </c>
      <c r="B74" s="40" t="s">
        <v>1082</v>
      </c>
      <c r="F74" s="40" t="s">
        <v>1231</v>
      </c>
      <c r="G74" s="40" t="s">
        <v>1082</v>
      </c>
    </row>
    <row r="75" spans="1:7" x14ac:dyDescent="0.25">
      <c r="A75" s="40" t="s">
        <v>1133</v>
      </c>
      <c r="B75" s="40" t="s">
        <v>1082</v>
      </c>
      <c r="F75" s="40" t="s">
        <v>1232</v>
      </c>
      <c r="G75" s="40" t="s">
        <v>1082</v>
      </c>
    </row>
    <row r="76" spans="1:7" x14ac:dyDescent="0.25">
      <c r="A76" s="40" t="s">
        <v>1096</v>
      </c>
      <c r="B76" s="40" t="s">
        <v>1086</v>
      </c>
      <c r="F76" s="40" t="s">
        <v>1233</v>
      </c>
      <c r="G76" s="40" t="s">
        <v>1082</v>
      </c>
    </row>
    <row r="77" spans="1:7" x14ac:dyDescent="0.25">
      <c r="A77" s="40" t="s">
        <v>1103</v>
      </c>
      <c r="B77" s="40" t="s">
        <v>1097</v>
      </c>
      <c r="F77" s="40" t="s">
        <v>1131</v>
      </c>
      <c r="G77" s="40" t="s">
        <v>1082</v>
      </c>
    </row>
    <row r="78" spans="1:7" x14ac:dyDescent="0.25">
      <c r="A78" s="40" t="s">
        <v>1102</v>
      </c>
      <c r="B78" s="40" t="s">
        <v>1097</v>
      </c>
      <c r="F78" s="40" t="s">
        <v>1234</v>
      </c>
      <c r="G78" s="40" t="s">
        <v>1082</v>
      </c>
    </row>
    <row r="79" spans="1:7" x14ac:dyDescent="0.25">
      <c r="A79" s="40" t="s">
        <v>1101</v>
      </c>
      <c r="B79" s="40" t="s">
        <v>1097</v>
      </c>
      <c r="F79" s="40" t="s">
        <v>1134</v>
      </c>
      <c r="G79" s="40" t="s">
        <v>1082</v>
      </c>
    </row>
    <row r="80" spans="1:7" x14ac:dyDescent="0.25">
      <c r="A80" s="40" t="s">
        <v>1100</v>
      </c>
      <c r="B80" s="40" t="s">
        <v>1097</v>
      </c>
      <c r="F80" s="40" t="s">
        <v>1135</v>
      </c>
      <c r="G80" s="40" t="s">
        <v>1082</v>
      </c>
    </row>
    <row r="81" spans="1:7" x14ac:dyDescent="0.25">
      <c r="A81" s="40" t="s">
        <v>1099</v>
      </c>
      <c r="B81" s="40" t="s">
        <v>1097</v>
      </c>
      <c r="F81" s="40" t="s">
        <v>1235</v>
      </c>
      <c r="G81" s="40" t="s">
        <v>1097</v>
      </c>
    </row>
    <row r="82" spans="1:7" x14ac:dyDescent="0.25">
      <c r="A82" s="40" t="s">
        <v>1090</v>
      </c>
      <c r="B82" s="40" t="s">
        <v>1086</v>
      </c>
      <c r="F82" s="40" t="s">
        <v>1236</v>
      </c>
      <c r="G82" s="40" t="s">
        <v>52</v>
      </c>
    </row>
    <row r="83" spans="1:7" x14ac:dyDescent="0.25">
      <c r="A83" s="40" t="s">
        <v>1132</v>
      </c>
      <c r="B83" s="40" t="s">
        <v>1082</v>
      </c>
      <c r="F83" s="40" t="s">
        <v>1237</v>
      </c>
      <c r="G83" s="40" t="s">
        <v>52</v>
      </c>
    </row>
    <row r="84" spans="1:7" x14ac:dyDescent="0.25">
      <c r="A84" s="40" t="s">
        <v>1126</v>
      </c>
      <c r="B84" s="40" t="s">
        <v>1122</v>
      </c>
      <c r="F84" s="40" t="s">
        <v>1238</v>
      </c>
      <c r="G84" s="40" t="s">
        <v>52</v>
      </c>
    </row>
    <row r="85" spans="1:7" x14ac:dyDescent="0.25">
      <c r="A85" s="40" t="s">
        <v>1131</v>
      </c>
      <c r="B85" s="40" t="s">
        <v>1082</v>
      </c>
      <c r="F85" s="40" t="s">
        <v>1239</v>
      </c>
      <c r="G85" s="40" t="s">
        <v>52</v>
      </c>
    </row>
    <row r="86" spans="1:7" x14ac:dyDescent="0.25">
      <c r="A86" s="40" t="s">
        <v>1098</v>
      </c>
      <c r="B86" s="40" t="s">
        <v>1097</v>
      </c>
      <c r="F86" s="40" t="s">
        <v>1240</v>
      </c>
      <c r="G86" s="40" t="s">
        <v>28</v>
      </c>
    </row>
    <row r="87" spans="1:7" x14ac:dyDescent="0.25">
      <c r="A87" s="40" t="s">
        <v>1089</v>
      </c>
      <c r="B87" s="40" t="s">
        <v>1086</v>
      </c>
      <c r="F87" s="40" t="s">
        <v>1241</v>
      </c>
      <c r="G87" s="40" t="s">
        <v>1082</v>
      </c>
    </row>
    <row r="88" spans="1:7" x14ac:dyDescent="0.25">
      <c r="A88" s="40" t="s">
        <v>1088</v>
      </c>
      <c r="B88" s="40" t="s">
        <v>1086</v>
      </c>
      <c r="F88" s="40" t="s">
        <v>1242</v>
      </c>
      <c r="G88" s="40" t="s">
        <v>1082</v>
      </c>
    </row>
    <row r="89" spans="1:7" x14ac:dyDescent="0.25">
      <c r="A89" s="40" t="s">
        <v>1087</v>
      </c>
      <c r="B89" s="40" t="s">
        <v>1086</v>
      </c>
      <c r="F89" s="40" t="s">
        <v>1243</v>
      </c>
      <c r="G89" s="40" t="s">
        <v>1082</v>
      </c>
    </row>
    <row r="90" spans="1:7" x14ac:dyDescent="0.25">
      <c r="A90" s="40" t="s">
        <v>1124</v>
      </c>
      <c r="B90" s="40" t="s">
        <v>1122</v>
      </c>
      <c r="F90" s="40" t="s">
        <v>1244</v>
      </c>
      <c r="G90" s="40" t="s">
        <v>1202</v>
      </c>
    </row>
    <row r="91" spans="1:7" x14ac:dyDescent="0.25">
      <c r="F91" s="40" t="s">
        <v>1246</v>
      </c>
      <c r="G91" s="40" t="s">
        <v>1245</v>
      </c>
    </row>
    <row r="92" spans="1:7" x14ac:dyDescent="0.25">
      <c r="F92" s="40" t="s">
        <v>1247</v>
      </c>
      <c r="G92" s="40" t="s">
        <v>1245</v>
      </c>
    </row>
    <row r="93" spans="1:7" x14ac:dyDescent="0.25">
      <c r="F93" s="40" t="s">
        <v>1248</v>
      </c>
      <c r="G93" s="40" t="s">
        <v>1245</v>
      </c>
    </row>
    <row r="94" spans="1:7" x14ac:dyDescent="0.25">
      <c r="F94" s="40" t="s">
        <v>1249</v>
      </c>
      <c r="G94" s="40" t="s">
        <v>1245</v>
      </c>
    </row>
    <row r="95" spans="1:7" x14ac:dyDescent="0.25">
      <c r="F95" s="40" t="s">
        <v>1250</v>
      </c>
      <c r="G95" s="40" t="s">
        <v>1245</v>
      </c>
    </row>
    <row r="96" spans="1:7" x14ac:dyDescent="0.25">
      <c r="F96" s="40" t="s">
        <v>1251</v>
      </c>
      <c r="G96" s="40" t="s">
        <v>52</v>
      </c>
    </row>
    <row r="97" spans="6:7" x14ac:dyDescent="0.25">
      <c r="F97" s="40" t="s">
        <v>1252</v>
      </c>
      <c r="G97" s="40" t="s">
        <v>52</v>
      </c>
    </row>
    <row r="98" spans="6:7" x14ac:dyDescent="0.25">
      <c r="F98" s="40" t="s">
        <v>1253</v>
      </c>
      <c r="G98" s="40" t="s">
        <v>28</v>
      </c>
    </row>
    <row r="99" spans="6:7" x14ac:dyDescent="0.25">
      <c r="F99" s="40" t="s">
        <v>1254</v>
      </c>
      <c r="G99" s="40" t="s">
        <v>50</v>
      </c>
    </row>
    <row r="100" spans="6:7" x14ac:dyDescent="0.25">
      <c r="F100" s="40" t="s">
        <v>1255</v>
      </c>
      <c r="G100" s="40" t="s">
        <v>50</v>
      </c>
    </row>
    <row r="101" spans="6:7" x14ac:dyDescent="0.25">
      <c r="F101" s="40" t="s">
        <v>1256</v>
      </c>
      <c r="G101" s="40" t="s">
        <v>50</v>
      </c>
    </row>
    <row r="102" spans="6:7" x14ac:dyDescent="0.25">
      <c r="F102" s="40" t="s">
        <v>1173</v>
      </c>
      <c r="G102" s="40" t="s">
        <v>1202</v>
      </c>
    </row>
    <row r="103" spans="6:7" x14ac:dyDescent="0.25">
      <c r="F103" s="40" t="s">
        <v>1257</v>
      </c>
      <c r="G103" s="40" t="s">
        <v>1122</v>
      </c>
    </row>
    <row r="104" spans="6:7" x14ac:dyDescent="0.25">
      <c r="F104" s="40" t="s">
        <v>1258</v>
      </c>
      <c r="G104" s="40" t="s">
        <v>1122</v>
      </c>
    </row>
    <row r="105" spans="6:7" x14ac:dyDescent="0.25">
      <c r="F105" s="40" t="s">
        <v>1259</v>
      </c>
      <c r="G105" s="40" t="s">
        <v>1122</v>
      </c>
    </row>
    <row r="106" spans="6:7" x14ac:dyDescent="0.25">
      <c r="F106" s="40" t="s">
        <v>1260</v>
      </c>
      <c r="G106" s="40" t="s">
        <v>54</v>
      </c>
    </row>
    <row r="107" spans="6:7" x14ac:dyDescent="0.25">
      <c r="F107" s="40" t="s">
        <v>1261</v>
      </c>
      <c r="G107" s="40" t="s">
        <v>54</v>
      </c>
    </row>
    <row r="108" spans="6:7" x14ac:dyDescent="0.25">
      <c r="F108" s="40" t="s">
        <v>1262</v>
      </c>
      <c r="G108" s="40" t="s">
        <v>54</v>
      </c>
    </row>
    <row r="109" spans="6:7" x14ac:dyDescent="0.25">
      <c r="F109" s="40" t="s">
        <v>1263</v>
      </c>
      <c r="G109" s="40" t="s">
        <v>54</v>
      </c>
    </row>
    <row r="110" spans="6:7" x14ac:dyDescent="0.25">
      <c r="F110" s="40" t="s">
        <v>1264</v>
      </c>
      <c r="G110" s="40" t="s">
        <v>54</v>
      </c>
    </row>
    <row r="111" spans="6:7" x14ac:dyDescent="0.25">
      <c r="F111" s="40" t="s">
        <v>1265</v>
      </c>
      <c r="G111" s="40" t="s">
        <v>28</v>
      </c>
    </row>
    <row r="112" spans="6:7" x14ac:dyDescent="0.25">
      <c r="F112" s="40" t="s">
        <v>1266</v>
      </c>
      <c r="G112" s="40" t="s">
        <v>28</v>
      </c>
    </row>
    <row r="113" spans="6:7" x14ac:dyDescent="0.25">
      <c r="F113" s="40" t="s">
        <v>1267</v>
      </c>
      <c r="G113" s="40" t="s">
        <v>28</v>
      </c>
    </row>
    <row r="114" spans="6:7" x14ac:dyDescent="0.25">
      <c r="F114" s="40" t="s">
        <v>1268</v>
      </c>
      <c r="G114" s="40" t="s">
        <v>28</v>
      </c>
    </row>
    <row r="115" spans="6:7" x14ac:dyDescent="0.25">
      <c r="F115" s="40" t="s">
        <v>1269</v>
      </c>
      <c r="G115" s="40" t="s">
        <v>1202</v>
      </c>
    </row>
    <row r="116" spans="6:7" x14ac:dyDescent="0.25">
      <c r="F116" s="40" t="s">
        <v>1090</v>
      </c>
      <c r="G116" s="40" t="s">
        <v>1086</v>
      </c>
    </row>
    <row r="117" spans="6:7" x14ac:dyDescent="0.25">
      <c r="F117" s="40" t="s">
        <v>1270</v>
      </c>
      <c r="G117" s="40" t="s">
        <v>1086</v>
      </c>
    </row>
    <row r="118" spans="6:7" x14ac:dyDescent="0.25">
      <c r="F118" s="40" t="s">
        <v>1271</v>
      </c>
      <c r="G118" s="40" t="s">
        <v>1086</v>
      </c>
    </row>
    <row r="119" spans="6:7" x14ac:dyDescent="0.25">
      <c r="F119" s="40" t="s">
        <v>1272</v>
      </c>
      <c r="G119" s="40" t="s">
        <v>1086</v>
      </c>
    </row>
    <row r="120" spans="6:7" x14ac:dyDescent="0.25">
      <c r="F120" s="40" t="s">
        <v>1092</v>
      </c>
      <c r="G120" s="40" t="s">
        <v>1086</v>
      </c>
    </row>
    <row r="121" spans="6:7" x14ac:dyDescent="0.25">
      <c r="F121" s="40" t="s">
        <v>1273</v>
      </c>
      <c r="G121" s="40" t="s">
        <v>1086</v>
      </c>
    </row>
    <row r="122" spans="6:7" x14ac:dyDescent="0.25">
      <c r="F122" s="40" t="s">
        <v>1094</v>
      </c>
      <c r="G122" s="40" t="s">
        <v>1086</v>
      </c>
    </row>
    <row r="123" spans="6:7" x14ac:dyDescent="0.25">
      <c r="F123" s="40" t="s">
        <v>1095</v>
      </c>
      <c r="G123" s="40" t="s">
        <v>1086</v>
      </c>
    </row>
    <row r="124" spans="6:7" x14ac:dyDescent="0.25">
      <c r="F124" s="40" t="s">
        <v>1096</v>
      </c>
      <c r="G124" s="40" t="s">
        <v>1086</v>
      </c>
    </row>
    <row r="125" spans="6:7" x14ac:dyDescent="0.25">
      <c r="F125" s="40" t="s">
        <v>1157</v>
      </c>
      <c r="G125" s="40" t="s">
        <v>1086</v>
      </c>
    </row>
    <row r="126" spans="6:7" x14ac:dyDescent="0.25">
      <c r="F126" s="40" t="s">
        <v>1274</v>
      </c>
      <c r="G126" s="40" t="s">
        <v>1086</v>
      </c>
    </row>
    <row r="127" spans="6:7" x14ac:dyDescent="0.25">
      <c r="F127" s="40" t="s">
        <v>1136</v>
      </c>
      <c r="G127" s="40" t="s">
        <v>1086</v>
      </c>
    </row>
    <row r="128" spans="6:7" x14ac:dyDescent="0.25">
      <c r="F128" s="40" t="s">
        <v>1132</v>
      </c>
      <c r="G128" s="40" t="s">
        <v>1082</v>
      </c>
    </row>
    <row r="129" spans="6:7" x14ac:dyDescent="0.25">
      <c r="F129" s="40" t="s">
        <v>1027</v>
      </c>
      <c r="G129" s="40" t="s">
        <v>1122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17" sqref="A17"/>
    </sheetView>
  </sheetViews>
  <sheetFormatPr defaultRowHeight="15" x14ac:dyDescent="0.25"/>
  <cols>
    <col min="1" max="1" width="14.28515625" customWidth="1"/>
    <col min="2" max="2" width="40.85546875" bestFit="1" customWidth="1"/>
    <col min="3" max="3" width="17.42578125" customWidth="1"/>
    <col min="4" max="4" width="19.42578125" customWidth="1"/>
    <col min="5" max="5" width="19.140625" customWidth="1"/>
    <col min="6" max="6" width="16.7109375" bestFit="1" customWidth="1"/>
    <col min="7" max="7" width="47.140625" customWidth="1"/>
    <col min="12" max="12" width="18.5703125" customWidth="1"/>
    <col min="13" max="13" width="11.5703125" bestFit="1" customWidth="1"/>
    <col min="14" max="14" width="11.140625" bestFit="1" customWidth="1"/>
  </cols>
  <sheetData>
    <row r="1" spans="1:15" ht="45" x14ac:dyDescent="0.25">
      <c r="A1" s="4" t="s">
        <v>0</v>
      </c>
      <c r="B1" s="4" t="s">
        <v>1</v>
      </c>
      <c r="C1" s="4" t="s">
        <v>69</v>
      </c>
      <c r="D1" s="4" t="s">
        <v>70</v>
      </c>
      <c r="E1" s="4" t="s">
        <v>71</v>
      </c>
      <c r="F1" s="4" t="s">
        <v>72</v>
      </c>
      <c r="G1" s="4" t="s">
        <v>3</v>
      </c>
      <c r="H1" s="11" t="s">
        <v>62</v>
      </c>
      <c r="M1" t="s">
        <v>63</v>
      </c>
      <c r="N1" t="s">
        <v>64</v>
      </c>
      <c r="O1" t="s">
        <v>65</v>
      </c>
    </row>
    <row r="2" spans="1:15" x14ac:dyDescent="0.25">
      <c r="A2" s="5" t="s">
        <v>4</v>
      </c>
      <c r="B2" s="5" t="s">
        <v>73</v>
      </c>
      <c r="C2" s="6">
        <v>0</v>
      </c>
      <c r="D2" s="7">
        <v>11741000</v>
      </c>
      <c r="E2" s="5"/>
      <c r="F2" s="8" t="e">
        <f t="shared" ref="F2:F13" si="0">(D2-E2)/C2</f>
        <v>#DIV/0!</v>
      </c>
      <c r="G2" s="16" t="s">
        <v>74</v>
      </c>
      <c r="H2" s="10"/>
      <c r="L2" t="s">
        <v>27</v>
      </c>
      <c r="M2" s="12">
        <f>SUMIF($H$2:$H$39,$L2,$C$2:$C$39)</f>
        <v>0</v>
      </c>
      <c r="N2" s="13">
        <f>SUMIF($H$2:$H$39,L2,$D$2:$D$39)</f>
        <v>0</v>
      </c>
      <c r="O2" s="13" t="str">
        <f>IFERROR(N2/M2,"")</f>
        <v/>
      </c>
    </row>
    <row r="3" spans="1:15" ht="45" x14ac:dyDescent="0.25">
      <c r="A3" s="17" t="s">
        <v>4</v>
      </c>
      <c r="B3" s="17" t="s">
        <v>75</v>
      </c>
      <c r="C3" s="18">
        <v>10160</v>
      </c>
      <c r="D3" s="19">
        <v>48212000</v>
      </c>
      <c r="E3" s="17"/>
      <c r="F3" s="20">
        <f t="shared" si="0"/>
        <v>4745.2755905511813</v>
      </c>
      <c r="G3" s="21" t="s">
        <v>76</v>
      </c>
      <c r="H3" s="10" t="s">
        <v>66</v>
      </c>
      <c r="L3" t="s">
        <v>29</v>
      </c>
      <c r="M3" s="12">
        <f t="shared" ref="M3:M14" si="1">SUMIF($H$2:$H$39,$L3,$C$2:$C$39)</f>
        <v>0</v>
      </c>
      <c r="N3" s="13">
        <f t="shared" ref="N3:N14" si="2">SUMIF($H$2:$H$39,L3,$D$2:$D$39)</f>
        <v>0</v>
      </c>
      <c r="O3" s="13" t="str">
        <f t="shared" ref="O3:O14" si="3">IFERROR(N3/M3,"")</f>
        <v/>
      </c>
    </row>
    <row r="4" spans="1:15" x14ac:dyDescent="0.25">
      <c r="A4" s="5" t="s">
        <v>4</v>
      </c>
      <c r="B4" s="5" t="s">
        <v>77</v>
      </c>
      <c r="C4" s="6">
        <v>15571108</v>
      </c>
      <c r="D4" s="7">
        <v>5225000</v>
      </c>
      <c r="E4" s="5"/>
      <c r="F4" s="8">
        <f t="shared" si="0"/>
        <v>0.33555736688744309</v>
      </c>
      <c r="G4" s="5"/>
      <c r="H4" t="s">
        <v>33</v>
      </c>
      <c r="L4" t="s">
        <v>31</v>
      </c>
      <c r="M4" s="12">
        <f t="shared" si="1"/>
        <v>0</v>
      </c>
      <c r="N4" s="13">
        <f t="shared" si="2"/>
        <v>0</v>
      </c>
      <c r="O4" s="13" t="str">
        <f t="shared" si="3"/>
        <v/>
      </c>
    </row>
    <row r="5" spans="1:15" x14ac:dyDescent="0.25">
      <c r="A5" s="5" t="s">
        <v>4</v>
      </c>
      <c r="B5" s="5" t="s">
        <v>78</v>
      </c>
      <c r="C5" s="6">
        <v>2619841</v>
      </c>
      <c r="D5" s="7">
        <v>532000</v>
      </c>
      <c r="E5" s="5"/>
      <c r="F5" s="8">
        <f t="shared" si="0"/>
        <v>0.20306575857084458</v>
      </c>
      <c r="G5" s="5"/>
      <c r="L5" t="s">
        <v>33</v>
      </c>
      <c r="M5" s="12">
        <f t="shared" si="1"/>
        <v>18672440</v>
      </c>
      <c r="N5" s="13">
        <f t="shared" si="2"/>
        <v>6474000</v>
      </c>
      <c r="O5" s="14">
        <f t="shared" si="3"/>
        <v>0.34671419482402943</v>
      </c>
    </row>
    <row r="6" spans="1:15" x14ac:dyDescent="0.25">
      <c r="A6" s="5" t="s">
        <v>4</v>
      </c>
      <c r="B6" s="5" t="s">
        <v>79</v>
      </c>
      <c r="C6" s="6">
        <v>2437833</v>
      </c>
      <c r="D6" s="7">
        <v>838000</v>
      </c>
      <c r="E6" s="5"/>
      <c r="F6" s="8">
        <f t="shared" si="0"/>
        <v>0.34374791054186238</v>
      </c>
      <c r="G6" s="5"/>
      <c r="H6" t="s">
        <v>33</v>
      </c>
      <c r="L6" t="s">
        <v>36</v>
      </c>
      <c r="M6" s="12">
        <f t="shared" si="1"/>
        <v>0</v>
      </c>
      <c r="N6" s="13">
        <f t="shared" si="2"/>
        <v>0</v>
      </c>
      <c r="O6" s="14" t="str">
        <f t="shared" si="3"/>
        <v/>
      </c>
    </row>
    <row r="7" spans="1:15" x14ac:dyDescent="0.25">
      <c r="A7" s="5" t="s">
        <v>4</v>
      </c>
      <c r="B7" s="5" t="s">
        <v>80</v>
      </c>
      <c r="C7" s="6">
        <v>663499</v>
      </c>
      <c r="D7" s="7">
        <v>411000</v>
      </c>
      <c r="E7" s="5"/>
      <c r="F7" s="8">
        <f t="shared" si="0"/>
        <v>0.61944328476757315</v>
      </c>
      <c r="G7" s="5"/>
      <c r="H7" t="s">
        <v>33</v>
      </c>
      <c r="L7" t="s">
        <v>38</v>
      </c>
      <c r="M7" s="12">
        <f t="shared" si="1"/>
        <v>0</v>
      </c>
      <c r="N7" s="13">
        <f t="shared" si="2"/>
        <v>0</v>
      </c>
      <c r="O7" s="14" t="str">
        <f t="shared" si="3"/>
        <v/>
      </c>
    </row>
    <row r="8" spans="1:15" x14ac:dyDescent="0.25">
      <c r="A8" s="5" t="s">
        <v>6</v>
      </c>
      <c r="B8" s="5" t="s">
        <v>81</v>
      </c>
      <c r="C8" s="6">
        <v>0</v>
      </c>
      <c r="D8" s="7">
        <v>7936000</v>
      </c>
      <c r="E8" s="5"/>
      <c r="F8" s="8" t="e">
        <f t="shared" si="0"/>
        <v>#DIV/0!</v>
      </c>
      <c r="G8" s="16" t="s">
        <v>74</v>
      </c>
      <c r="L8" t="s">
        <v>41</v>
      </c>
      <c r="M8" s="12">
        <f t="shared" si="1"/>
        <v>8124994</v>
      </c>
      <c r="N8" s="13">
        <f t="shared" si="2"/>
        <v>312000</v>
      </c>
      <c r="O8" s="14">
        <f t="shared" si="3"/>
        <v>3.8400028356944019E-2</v>
      </c>
    </row>
    <row r="9" spans="1:15" ht="45" x14ac:dyDescent="0.25">
      <c r="A9" s="5" t="s">
        <v>6</v>
      </c>
      <c r="B9" s="5" t="s">
        <v>82</v>
      </c>
      <c r="C9" s="6">
        <v>2654</v>
      </c>
      <c r="D9" s="7">
        <v>3819000</v>
      </c>
      <c r="E9" s="5"/>
      <c r="F9" s="8">
        <f t="shared" si="0"/>
        <v>1438.9600602863602</v>
      </c>
      <c r="G9" s="21" t="s">
        <v>76</v>
      </c>
      <c r="L9" t="s">
        <v>43</v>
      </c>
      <c r="M9" s="12">
        <f t="shared" si="1"/>
        <v>18800875</v>
      </c>
      <c r="N9" s="13">
        <f t="shared" si="2"/>
        <v>638000</v>
      </c>
      <c r="O9" s="14">
        <f t="shared" si="3"/>
        <v>3.3934590810268138E-2</v>
      </c>
    </row>
    <row r="10" spans="1:15" ht="45" x14ac:dyDescent="0.25">
      <c r="A10" s="5" t="s">
        <v>6</v>
      </c>
      <c r="B10" s="5" t="s">
        <v>83</v>
      </c>
      <c r="C10" s="6">
        <v>82666</v>
      </c>
      <c r="D10" s="7">
        <v>19435000</v>
      </c>
      <c r="E10" s="5"/>
      <c r="F10" s="8">
        <f t="shared" si="0"/>
        <v>235.10270244114872</v>
      </c>
      <c r="G10" s="21" t="s">
        <v>84</v>
      </c>
      <c r="L10" t="s">
        <v>44</v>
      </c>
      <c r="M10" s="12">
        <f t="shared" si="1"/>
        <v>0</v>
      </c>
      <c r="N10" s="13">
        <f t="shared" si="2"/>
        <v>0</v>
      </c>
      <c r="O10" s="14" t="str">
        <f t="shared" si="3"/>
        <v/>
      </c>
    </row>
    <row r="11" spans="1:15" x14ac:dyDescent="0.25">
      <c r="A11" s="5" t="s">
        <v>6</v>
      </c>
      <c r="B11" s="5" t="s">
        <v>85</v>
      </c>
      <c r="C11" s="6">
        <v>10561904</v>
      </c>
      <c r="D11" s="7">
        <v>5767000</v>
      </c>
      <c r="E11" s="5"/>
      <c r="F11" s="8">
        <f t="shared" si="0"/>
        <v>0.54601897536656274</v>
      </c>
      <c r="G11" s="5"/>
      <c r="H11" t="s">
        <v>46</v>
      </c>
      <c r="L11" t="s">
        <v>46</v>
      </c>
      <c r="M11" s="12">
        <f t="shared" si="1"/>
        <v>10561904</v>
      </c>
      <c r="N11" s="13">
        <f t="shared" si="2"/>
        <v>5767000</v>
      </c>
      <c r="O11" s="14">
        <f t="shared" si="3"/>
        <v>0.54601897536656274</v>
      </c>
    </row>
    <row r="12" spans="1:15" x14ac:dyDescent="0.25">
      <c r="A12" s="5" t="s">
        <v>6</v>
      </c>
      <c r="B12" s="5" t="s">
        <v>86</v>
      </c>
      <c r="C12" s="6">
        <v>8124994</v>
      </c>
      <c r="D12" s="7">
        <v>312000</v>
      </c>
      <c r="E12" s="5"/>
      <c r="F12" s="8">
        <f t="shared" si="0"/>
        <v>3.8400028356944019E-2</v>
      </c>
      <c r="G12" s="5"/>
      <c r="H12" t="s">
        <v>41</v>
      </c>
      <c r="L12" t="s">
        <v>48</v>
      </c>
      <c r="M12" s="12">
        <f t="shared" si="1"/>
        <v>0</v>
      </c>
      <c r="N12" s="13">
        <f t="shared" si="2"/>
        <v>0</v>
      </c>
      <c r="O12" s="14" t="str">
        <f t="shared" si="3"/>
        <v/>
      </c>
    </row>
    <row r="13" spans="1:15" x14ac:dyDescent="0.25">
      <c r="A13" s="5" t="s">
        <v>6</v>
      </c>
      <c r="B13" s="5" t="s">
        <v>87</v>
      </c>
      <c r="C13" s="6">
        <v>18800875</v>
      </c>
      <c r="D13" s="7">
        <v>638000</v>
      </c>
      <c r="E13" s="5"/>
      <c r="F13" s="8">
        <f t="shared" si="0"/>
        <v>3.3934590810268138E-2</v>
      </c>
      <c r="G13" s="5"/>
      <c r="H13" t="s">
        <v>43</v>
      </c>
      <c r="L13" t="s">
        <v>49</v>
      </c>
      <c r="M13" s="12">
        <f t="shared" si="1"/>
        <v>0</v>
      </c>
      <c r="N13" s="13">
        <f t="shared" si="2"/>
        <v>0</v>
      </c>
      <c r="O13" s="14" t="str">
        <f t="shared" si="3"/>
        <v/>
      </c>
    </row>
    <row r="14" spans="1:15" x14ac:dyDescent="0.25">
      <c r="L14" t="s">
        <v>51</v>
      </c>
      <c r="M14" s="12">
        <f t="shared" si="1"/>
        <v>0</v>
      </c>
      <c r="N14" s="13">
        <f t="shared" si="2"/>
        <v>0</v>
      </c>
      <c r="O14" s="14" t="str">
        <f t="shared" si="3"/>
        <v/>
      </c>
    </row>
    <row r="17" spans="1:15" x14ac:dyDescent="0.25">
      <c r="A17" s="1" t="s">
        <v>1322</v>
      </c>
    </row>
    <row r="18" spans="1:15" x14ac:dyDescent="0.25">
      <c r="A18" s="40" t="s">
        <v>1323</v>
      </c>
    </row>
    <row r="19" spans="1:15" x14ac:dyDescent="0.25">
      <c r="A19" s="194" t="s">
        <v>1324</v>
      </c>
    </row>
    <row r="20" spans="1:15" x14ac:dyDescent="0.25">
      <c r="A20" s="192"/>
      <c r="L20" t="s">
        <v>67</v>
      </c>
      <c r="M20" s="15">
        <f>SUM(C2:C7)</f>
        <v>21302441</v>
      </c>
      <c r="N20" s="13">
        <f>SUM(D2:D7)</f>
        <v>66959000</v>
      </c>
      <c r="O20" s="14">
        <f t="shared" ref="O20:O21" si="4">IFERROR(N20/M20,"")</f>
        <v>3.1432548035222818</v>
      </c>
    </row>
    <row r="21" spans="1:15" x14ac:dyDescent="0.25">
      <c r="L21" t="s">
        <v>68</v>
      </c>
      <c r="M21" s="15">
        <f>SUM(C8:C13)</f>
        <v>37573093</v>
      </c>
      <c r="N21" s="13">
        <f>SUM(D8:D13)</f>
        <v>37907000</v>
      </c>
      <c r="O21" s="14">
        <f t="shared" si="4"/>
        <v>1.0088868648636407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15" sqref="A15"/>
    </sheetView>
  </sheetViews>
  <sheetFormatPr defaultRowHeight="15" x14ac:dyDescent="0.25"/>
  <cols>
    <col min="1" max="1" width="23" customWidth="1"/>
    <col min="2" max="2" width="48.5703125" bestFit="1" customWidth="1"/>
    <col min="3" max="3" width="16.7109375" customWidth="1"/>
    <col min="4" max="4" width="19.7109375" customWidth="1"/>
    <col min="5" max="5" width="21.140625" customWidth="1"/>
    <col min="6" max="6" width="35.85546875" bestFit="1" customWidth="1"/>
    <col min="11" max="11" width="18.42578125" customWidth="1"/>
    <col min="12" max="12" width="11.5703125" bestFit="1" customWidth="1"/>
    <col min="13" max="13" width="10.85546875" customWidth="1"/>
  </cols>
  <sheetData>
    <row r="1" spans="1:15" ht="45" x14ac:dyDescent="0.25">
      <c r="A1" s="3" t="s">
        <v>0</v>
      </c>
      <c r="B1" s="3" t="s">
        <v>1</v>
      </c>
      <c r="C1" s="4" t="s">
        <v>15</v>
      </c>
      <c r="D1" s="4" t="s">
        <v>21</v>
      </c>
      <c r="E1" s="4" t="s">
        <v>2</v>
      </c>
      <c r="F1" s="3" t="s">
        <v>3</v>
      </c>
      <c r="G1" s="11" t="s">
        <v>62</v>
      </c>
      <c r="L1" t="s">
        <v>63</v>
      </c>
      <c r="M1" t="s">
        <v>64</v>
      </c>
      <c r="N1" t="s">
        <v>65</v>
      </c>
    </row>
    <row r="2" spans="1:15" x14ac:dyDescent="0.25">
      <c r="A2" s="5" t="s">
        <v>4</v>
      </c>
      <c r="B2" s="5" t="s">
        <v>5</v>
      </c>
      <c r="C2" s="6">
        <v>13178770</v>
      </c>
      <c r="D2" s="7"/>
      <c r="E2" s="8">
        <f>D2/C2</f>
        <v>0</v>
      </c>
      <c r="F2" s="5"/>
      <c r="G2" s="10"/>
      <c r="H2" s="10"/>
      <c r="I2" s="10"/>
      <c r="J2" s="10"/>
      <c r="K2" t="s">
        <v>27</v>
      </c>
      <c r="L2" s="12">
        <f>SUMIF($G$2:$G$39,$K2,$C$2:$C$39)</f>
        <v>0</v>
      </c>
      <c r="M2" s="13">
        <f>SUMIF($G$2:$G$39,K2,$D$2:$D$39)</f>
        <v>0</v>
      </c>
      <c r="N2" s="13" t="str">
        <f>IFERROR(M2/L2,"")</f>
        <v/>
      </c>
    </row>
    <row r="3" spans="1:15" x14ac:dyDescent="0.25">
      <c r="A3" s="5" t="s">
        <v>4</v>
      </c>
      <c r="B3" s="5" t="s">
        <v>16</v>
      </c>
      <c r="C3" s="6">
        <v>6285834</v>
      </c>
      <c r="D3" s="7"/>
      <c r="E3" s="8">
        <f t="shared" ref="E3:E12" si="0">D3/C3</f>
        <v>0</v>
      </c>
      <c r="F3" s="5"/>
      <c r="G3" s="10"/>
      <c r="H3" s="10"/>
      <c r="I3" s="10"/>
      <c r="J3" s="10"/>
      <c r="K3" t="s">
        <v>29</v>
      </c>
      <c r="L3" s="12">
        <f t="shared" ref="L3:L14" si="1">SUMIF($G$2:$G$39,$K3,$C$2:$C$39)</f>
        <v>0</v>
      </c>
      <c r="M3" s="13">
        <f t="shared" ref="M3:M14" si="2">SUMIF($G$2:$G$39,K3,$D$2:$D$39)</f>
        <v>0</v>
      </c>
      <c r="N3" s="13" t="str">
        <f t="shared" ref="N3:N14" si="3">IFERROR(M3/L3,"")</f>
        <v/>
      </c>
    </row>
    <row r="4" spans="1:15" x14ac:dyDescent="0.25">
      <c r="A4" s="5" t="s">
        <v>4</v>
      </c>
      <c r="B4" s="5" t="s">
        <v>17</v>
      </c>
      <c r="C4" s="6">
        <v>10209808</v>
      </c>
      <c r="D4" s="7">
        <v>1086000</v>
      </c>
      <c r="E4" s="8">
        <f t="shared" si="0"/>
        <v>0.10636830780755133</v>
      </c>
      <c r="F4" s="5"/>
      <c r="G4" s="10"/>
      <c r="H4" s="10"/>
      <c r="I4" s="10"/>
      <c r="J4" s="10"/>
      <c r="K4" t="s">
        <v>31</v>
      </c>
      <c r="L4" s="12">
        <f t="shared" si="1"/>
        <v>0</v>
      </c>
      <c r="M4" s="13">
        <f t="shared" si="2"/>
        <v>0</v>
      </c>
      <c r="N4" s="13" t="str">
        <f t="shared" si="3"/>
        <v/>
      </c>
    </row>
    <row r="5" spans="1:15" x14ac:dyDescent="0.25">
      <c r="A5" s="5" t="s">
        <v>4</v>
      </c>
      <c r="B5" s="5" t="s">
        <v>18</v>
      </c>
      <c r="C5" s="6">
        <v>930813</v>
      </c>
      <c r="D5" s="7">
        <v>158000</v>
      </c>
      <c r="E5" s="8">
        <f t="shared" si="0"/>
        <v>0.16974408393522653</v>
      </c>
      <c r="F5" s="5"/>
      <c r="G5" t="s">
        <v>33</v>
      </c>
      <c r="K5" t="s">
        <v>33</v>
      </c>
      <c r="L5" s="12">
        <f t="shared" si="1"/>
        <v>930813</v>
      </c>
      <c r="M5" s="13">
        <f t="shared" si="2"/>
        <v>158000</v>
      </c>
      <c r="N5" s="14">
        <f t="shared" si="3"/>
        <v>0.16974408393522653</v>
      </c>
      <c r="O5" t="s">
        <v>1321</v>
      </c>
    </row>
    <row r="6" spans="1:15" x14ac:dyDescent="0.25">
      <c r="A6" s="5" t="s">
        <v>4</v>
      </c>
      <c r="B6" s="5" t="s">
        <v>12</v>
      </c>
      <c r="C6" s="6">
        <v>0</v>
      </c>
      <c r="D6" s="7">
        <v>3263000</v>
      </c>
      <c r="E6" s="8" t="e">
        <f t="shared" si="0"/>
        <v>#DIV/0!</v>
      </c>
      <c r="F6" s="5"/>
      <c r="K6" t="s">
        <v>36</v>
      </c>
      <c r="L6" s="12">
        <f t="shared" si="1"/>
        <v>0</v>
      </c>
      <c r="M6" s="13">
        <f t="shared" si="2"/>
        <v>0</v>
      </c>
      <c r="N6" s="14" t="str">
        <f t="shared" si="3"/>
        <v/>
      </c>
    </row>
    <row r="7" spans="1:15" x14ac:dyDescent="0.25">
      <c r="A7" s="5" t="s">
        <v>6</v>
      </c>
      <c r="B7" s="5" t="s">
        <v>7</v>
      </c>
      <c r="C7" s="6">
        <v>1485491</v>
      </c>
      <c r="D7" s="7"/>
      <c r="E7" s="8">
        <f t="shared" si="0"/>
        <v>0</v>
      </c>
      <c r="F7" s="5"/>
      <c r="K7" t="s">
        <v>38</v>
      </c>
      <c r="L7" s="12">
        <f t="shared" si="1"/>
        <v>0</v>
      </c>
      <c r="M7" s="13">
        <f t="shared" si="2"/>
        <v>0</v>
      </c>
      <c r="N7" s="14" t="str">
        <f t="shared" si="3"/>
        <v/>
      </c>
    </row>
    <row r="8" spans="1:15" x14ac:dyDescent="0.25">
      <c r="A8" s="5" t="s">
        <v>19</v>
      </c>
      <c r="B8" s="5" t="s">
        <v>8</v>
      </c>
      <c r="C8" s="6">
        <v>6445403</v>
      </c>
      <c r="D8" s="7">
        <v>1457000</v>
      </c>
      <c r="E8" s="8">
        <f t="shared" si="0"/>
        <v>0.22605258352348179</v>
      </c>
      <c r="F8" s="5"/>
      <c r="K8" t="s">
        <v>41</v>
      </c>
      <c r="L8" s="12">
        <f t="shared" si="1"/>
        <v>0</v>
      </c>
      <c r="M8" s="13">
        <f t="shared" si="2"/>
        <v>0</v>
      </c>
      <c r="N8" s="14" t="str">
        <f t="shared" si="3"/>
        <v/>
      </c>
    </row>
    <row r="9" spans="1:15" x14ac:dyDescent="0.25">
      <c r="A9" s="5" t="s">
        <v>6</v>
      </c>
      <c r="B9" s="5" t="s">
        <v>20</v>
      </c>
      <c r="C9" s="6">
        <v>1485491</v>
      </c>
      <c r="D9" s="7"/>
      <c r="E9" s="8">
        <f t="shared" si="0"/>
        <v>0</v>
      </c>
      <c r="F9" s="5"/>
      <c r="G9" t="s">
        <v>43</v>
      </c>
      <c r="K9" t="s">
        <v>43</v>
      </c>
      <c r="L9" s="12">
        <f t="shared" si="1"/>
        <v>1485491</v>
      </c>
      <c r="M9" s="13">
        <f t="shared" si="2"/>
        <v>0</v>
      </c>
      <c r="N9" s="14">
        <f t="shared" si="3"/>
        <v>0</v>
      </c>
    </row>
    <row r="10" spans="1:15" x14ac:dyDescent="0.25">
      <c r="A10" s="5" t="s">
        <v>19</v>
      </c>
      <c r="B10" s="5" t="s">
        <v>11</v>
      </c>
      <c r="C10" s="6">
        <v>0</v>
      </c>
      <c r="D10" s="7">
        <v>830000</v>
      </c>
      <c r="E10" s="8" t="e">
        <f t="shared" si="0"/>
        <v>#DIV/0!</v>
      </c>
      <c r="F10" s="5"/>
      <c r="K10" t="s">
        <v>44</v>
      </c>
      <c r="L10" s="12">
        <f t="shared" si="1"/>
        <v>0</v>
      </c>
      <c r="M10" s="13">
        <f t="shared" si="2"/>
        <v>0</v>
      </c>
      <c r="N10" s="14" t="str">
        <f t="shared" si="3"/>
        <v/>
      </c>
    </row>
    <row r="11" spans="1:15" x14ac:dyDescent="0.25">
      <c r="A11" s="5" t="s">
        <v>19</v>
      </c>
      <c r="B11" s="5" t="s">
        <v>9</v>
      </c>
      <c r="C11" s="6">
        <v>0</v>
      </c>
      <c r="D11" s="7">
        <v>20000</v>
      </c>
      <c r="E11" s="8" t="e">
        <f t="shared" si="0"/>
        <v>#DIV/0!</v>
      </c>
      <c r="F11" s="5"/>
      <c r="K11" t="s">
        <v>46</v>
      </c>
      <c r="L11" s="12">
        <f t="shared" si="1"/>
        <v>0</v>
      </c>
      <c r="M11" s="13">
        <f t="shared" si="2"/>
        <v>0</v>
      </c>
      <c r="N11" s="14" t="str">
        <f t="shared" si="3"/>
        <v/>
      </c>
    </row>
    <row r="12" spans="1:15" x14ac:dyDescent="0.25">
      <c r="A12" s="5" t="s">
        <v>19</v>
      </c>
      <c r="B12" s="5" t="s">
        <v>10</v>
      </c>
      <c r="C12" s="6">
        <v>0</v>
      </c>
      <c r="D12" s="7">
        <v>1000</v>
      </c>
      <c r="E12" s="8" t="e">
        <f t="shared" si="0"/>
        <v>#DIV/0!</v>
      </c>
      <c r="F12" s="5"/>
      <c r="K12" t="s">
        <v>48</v>
      </c>
      <c r="L12" s="12">
        <f t="shared" si="1"/>
        <v>0</v>
      </c>
      <c r="M12" s="13">
        <f t="shared" si="2"/>
        <v>0</v>
      </c>
      <c r="N12" s="14" t="str">
        <f t="shared" si="3"/>
        <v/>
      </c>
    </row>
    <row r="13" spans="1:15" x14ac:dyDescent="0.25">
      <c r="K13" t="s">
        <v>49</v>
      </c>
      <c r="L13" s="12">
        <f t="shared" si="1"/>
        <v>0</v>
      </c>
      <c r="M13" s="13">
        <f t="shared" si="2"/>
        <v>0</v>
      </c>
      <c r="N13" s="14" t="str">
        <f t="shared" si="3"/>
        <v/>
      </c>
    </row>
    <row r="14" spans="1:15" x14ac:dyDescent="0.25">
      <c r="K14" t="s">
        <v>51</v>
      </c>
      <c r="L14" s="12">
        <f t="shared" si="1"/>
        <v>0</v>
      </c>
      <c r="M14" s="13">
        <f t="shared" si="2"/>
        <v>0</v>
      </c>
      <c r="N14" s="14" t="str">
        <f t="shared" si="3"/>
        <v/>
      </c>
    </row>
    <row r="15" spans="1:15" x14ac:dyDescent="0.25">
      <c r="A15" s="1" t="s">
        <v>1322</v>
      </c>
      <c r="B15" s="40"/>
    </row>
    <row r="16" spans="1:15" x14ac:dyDescent="0.25">
      <c r="A16" s="193" t="s">
        <v>1325</v>
      </c>
      <c r="B16" s="40"/>
    </row>
    <row r="17" spans="1:14" x14ac:dyDescent="0.25">
      <c r="A17" s="41"/>
      <c r="B17" s="40"/>
    </row>
    <row r="20" spans="1:14" x14ac:dyDescent="0.25">
      <c r="K20" t="s">
        <v>67</v>
      </c>
      <c r="L20" s="15">
        <f>SUM(C2:C6)</f>
        <v>30605225</v>
      </c>
      <c r="M20" s="13">
        <f>SUM(D2:D6)</f>
        <v>4507000</v>
      </c>
      <c r="N20" s="14">
        <f t="shared" ref="N20:N21" si="4">IFERROR(M20/L20,"")</f>
        <v>0.14726243639770661</v>
      </c>
    </row>
    <row r="21" spans="1:14" x14ac:dyDescent="0.25">
      <c r="K21" t="s">
        <v>68</v>
      </c>
      <c r="L21" s="15">
        <f>SUM(C7:C9)</f>
        <v>9416385</v>
      </c>
      <c r="M21" s="13">
        <f>SUM(D7:D9)</f>
        <v>1457000</v>
      </c>
      <c r="N21" s="14">
        <f t="shared" si="4"/>
        <v>0.15473029193262594</v>
      </c>
    </row>
  </sheetData>
  <sortState ref="A2:F19">
    <sortCondition descending="1" ref="A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7"/>
  <sheetViews>
    <sheetView workbookViewId="0">
      <selection activeCell="G8" sqref="G8"/>
    </sheetView>
  </sheetViews>
  <sheetFormatPr defaultRowHeight="15" x14ac:dyDescent="0.25"/>
  <cols>
    <col min="1" max="1" width="16" customWidth="1"/>
    <col min="2" max="2" width="34.28515625" bestFit="1" customWidth="1"/>
    <col min="3" max="3" width="17.85546875" bestFit="1" customWidth="1"/>
    <col min="4" max="4" width="18" customWidth="1"/>
    <col min="5" max="5" width="15.7109375" customWidth="1"/>
    <col min="6" max="6" width="16.28515625" customWidth="1"/>
    <col min="7" max="7" width="23.42578125" customWidth="1"/>
    <col min="8" max="8" width="48.140625" bestFit="1" customWidth="1"/>
    <col min="12" max="12" width="18.5703125" customWidth="1"/>
    <col min="13" max="13" width="10.5703125" bestFit="1" customWidth="1"/>
    <col min="14" max="14" width="10.140625" bestFit="1" customWidth="1"/>
  </cols>
  <sheetData>
    <row r="1" spans="1:15" ht="45" x14ac:dyDescent="0.25">
      <c r="A1" s="22" t="s">
        <v>0</v>
      </c>
      <c r="B1" s="22" t="s">
        <v>88</v>
      </c>
      <c r="C1" s="22" t="s">
        <v>89</v>
      </c>
      <c r="D1" s="22" t="s">
        <v>90</v>
      </c>
      <c r="E1" s="22" t="s">
        <v>91</v>
      </c>
      <c r="F1" s="22" t="s">
        <v>92</v>
      </c>
      <c r="G1" s="22" t="s">
        <v>93</v>
      </c>
      <c r="H1" s="22" t="s">
        <v>3</v>
      </c>
      <c r="I1" s="11" t="s">
        <v>62</v>
      </c>
      <c r="M1" t="s">
        <v>63</v>
      </c>
      <c r="N1" t="s">
        <v>64</v>
      </c>
      <c r="O1" t="s">
        <v>65</v>
      </c>
    </row>
    <row r="2" spans="1:15" x14ac:dyDescent="0.25">
      <c r="A2" s="23" t="s">
        <v>4</v>
      </c>
      <c r="B2" s="23" t="s">
        <v>73</v>
      </c>
      <c r="C2" s="23" t="s">
        <v>94</v>
      </c>
      <c r="D2" s="23" t="s">
        <v>95</v>
      </c>
      <c r="E2" s="24">
        <v>308789.48099999997</v>
      </c>
      <c r="F2" s="25">
        <v>499055.68053868494</v>
      </c>
      <c r="G2" s="25">
        <f>SUM(E2:E7)/SUM(F2:F7)</f>
        <v>1.1370136741455139</v>
      </c>
      <c r="H2" s="23"/>
      <c r="I2" s="10"/>
      <c r="L2" t="s">
        <v>27</v>
      </c>
      <c r="M2" s="12">
        <f>SUMIF($I$2:$I$39,$L2,$E$2:$E$39)</f>
        <v>0</v>
      </c>
      <c r="N2" s="13">
        <f>SUMIF($I$2:$I$39,L2,$F$2:$F$39)</f>
        <v>0</v>
      </c>
      <c r="O2" s="13" t="str">
        <f>IFERROR(N2/M2,"")</f>
        <v/>
      </c>
    </row>
    <row r="3" spans="1:15" x14ac:dyDescent="0.25">
      <c r="A3" s="23" t="s">
        <v>4</v>
      </c>
      <c r="B3" s="23" t="s">
        <v>73</v>
      </c>
      <c r="C3" s="23" t="s">
        <v>94</v>
      </c>
      <c r="D3" s="23" t="s">
        <v>96</v>
      </c>
      <c r="E3" s="24">
        <v>3006.0079999999998</v>
      </c>
      <c r="F3" s="25">
        <v>4857.5348342051875</v>
      </c>
      <c r="G3" s="25"/>
      <c r="H3" s="23"/>
      <c r="L3" t="s">
        <v>29</v>
      </c>
      <c r="M3" s="12">
        <f t="shared" ref="M3:M14" si="0">SUMIF($I$2:$I$39,$L3,$E$2:$E$39)</f>
        <v>0</v>
      </c>
      <c r="N3" s="13">
        <f t="shared" ref="N3:N14" si="1">SUMIF($I$2:$I$39,L3,$F$2:$F$39)</f>
        <v>0</v>
      </c>
      <c r="O3" s="13" t="str">
        <f t="shared" ref="O3:O14" si="2">IFERROR(N3/M3,"")</f>
        <v/>
      </c>
    </row>
    <row r="4" spans="1:15" x14ac:dyDescent="0.25">
      <c r="A4" s="23" t="s">
        <v>4</v>
      </c>
      <c r="B4" s="23" t="s">
        <v>73</v>
      </c>
      <c r="C4" s="23" t="s">
        <v>94</v>
      </c>
      <c r="D4" s="23" t="s">
        <v>97</v>
      </c>
      <c r="E4" s="24">
        <v>338633.33600000001</v>
      </c>
      <c r="F4" s="25">
        <v>77300.33506848228</v>
      </c>
      <c r="G4" s="25"/>
      <c r="H4" s="23"/>
      <c r="L4" t="s">
        <v>31</v>
      </c>
      <c r="M4" s="12">
        <f t="shared" si="0"/>
        <v>0</v>
      </c>
      <c r="N4" s="13">
        <f t="shared" si="1"/>
        <v>0</v>
      </c>
      <c r="O4" s="13" t="str">
        <f t="shared" si="2"/>
        <v/>
      </c>
    </row>
    <row r="5" spans="1:15" x14ac:dyDescent="0.25">
      <c r="A5" s="23" t="s">
        <v>4</v>
      </c>
      <c r="B5" s="23" t="s">
        <v>73</v>
      </c>
      <c r="C5" s="23" t="s">
        <v>98</v>
      </c>
      <c r="D5" s="23" t="s">
        <v>95</v>
      </c>
      <c r="E5" s="24">
        <v>72359.455999999991</v>
      </c>
      <c r="F5" s="25">
        <v>116722.7089268032</v>
      </c>
      <c r="G5" s="25"/>
      <c r="H5" s="23"/>
      <c r="L5" t="s">
        <v>33</v>
      </c>
      <c r="M5" s="12">
        <f t="shared" si="0"/>
        <v>709505.6954430365</v>
      </c>
      <c r="N5" s="13">
        <f t="shared" si="1"/>
        <v>316816.21105996135</v>
      </c>
      <c r="O5" s="14">
        <f t="shared" si="2"/>
        <v>0.44653089199253271</v>
      </c>
    </row>
    <row r="6" spans="1:15" x14ac:dyDescent="0.25">
      <c r="A6" s="23" t="s">
        <v>4</v>
      </c>
      <c r="B6" s="23" t="s">
        <v>73</v>
      </c>
      <c r="C6" s="23" t="s">
        <v>98</v>
      </c>
      <c r="D6" s="23" t="s">
        <v>96</v>
      </c>
      <c r="E6" s="24">
        <v>499.71999999999997</v>
      </c>
      <c r="F6" s="25">
        <v>806.09605612432608</v>
      </c>
      <c r="G6" s="25"/>
      <c r="H6" s="23"/>
      <c r="L6" t="s">
        <v>36</v>
      </c>
      <c r="M6" s="12">
        <f t="shared" si="0"/>
        <v>0</v>
      </c>
      <c r="N6" s="13">
        <f t="shared" si="1"/>
        <v>0</v>
      </c>
      <c r="O6" s="14" t="str">
        <f t="shared" si="2"/>
        <v/>
      </c>
    </row>
    <row r="7" spans="1:15" x14ac:dyDescent="0.25">
      <c r="A7" s="23" t="s">
        <v>4</v>
      </c>
      <c r="B7" s="23" t="s">
        <v>73</v>
      </c>
      <c r="C7" s="23" t="s">
        <v>98</v>
      </c>
      <c r="D7" s="23" t="s">
        <v>97</v>
      </c>
      <c r="E7" s="24">
        <v>96146.127999999997</v>
      </c>
      <c r="F7" s="25">
        <v>21947.419582864652</v>
      </c>
      <c r="G7" s="25"/>
      <c r="H7" s="23"/>
      <c r="L7" t="s">
        <v>38</v>
      </c>
      <c r="M7" s="12">
        <f t="shared" si="0"/>
        <v>0</v>
      </c>
      <c r="N7" s="13">
        <f t="shared" si="1"/>
        <v>0</v>
      </c>
      <c r="O7" s="14" t="str">
        <f t="shared" si="2"/>
        <v/>
      </c>
    </row>
    <row r="8" spans="1:15" x14ac:dyDescent="0.25">
      <c r="A8" s="5" t="s">
        <v>4</v>
      </c>
      <c r="B8" s="5" t="s">
        <v>99</v>
      </c>
      <c r="C8" s="5"/>
      <c r="D8" s="5"/>
      <c r="E8" s="6">
        <v>42783.72</v>
      </c>
      <c r="F8" s="8">
        <v>18410.328738502343</v>
      </c>
      <c r="G8" s="8">
        <f>F8/E8</f>
        <v>0.43031154697399721</v>
      </c>
      <c r="H8" s="5" t="s">
        <v>100</v>
      </c>
      <c r="I8" t="s">
        <v>33</v>
      </c>
      <c r="L8" t="s">
        <v>41</v>
      </c>
      <c r="M8" s="12">
        <f t="shared" si="0"/>
        <v>0</v>
      </c>
      <c r="N8" s="13">
        <f t="shared" si="1"/>
        <v>0</v>
      </c>
      <c r="O8" s="14" t="str">
        <f t="shared" si="2"/>
        <v/>
      </c>
    </row>
    <row r="9" spans="1:15" x14ac:dyDescent="0.25">
      <c r="A9" s="5" t="s">
        <v>4</v>
      </c>
      <c r="B9" s="5" t="s">
        <v>101</v>
      </c>
      <c r="C9" s="5"/>
      <c r="D9" s="5"/>
      <c r="E9" s="6">
        <v>30807.888321061484</v>
      </c>
      <c r="F9" s="8">
        <v>13257.142664646137</v>
      </c>
      <c r="G9" s="8">
        <f>F9/E9</f>
        <v>0.43031649967333313</v>
      </c>
      <c r="H9" s="5" t="s">
        <v>102</v>
      </c>
      <c r="I9" t="s">
        <v>33</v>
      </c>
      <c r="L9" t="s">
        <v>43</v>
      </c>
      <c r="M9" s="12">
        <f t="shared" si="0"/>
        <v>0</v>
      </c>
      <c r="N9" s="13">
        <f t="shared" si="1"/>
        <v>0</v>
      </c>
      <c r="O9" s="14" t="str">
        <f t="shared" si="2"/>
        <v/>
      </c>
    </row>
    <row r="10" spans="1:15" x14ac:dyDescent="0.25">
      <c r="A10" s="5" t="s">
        <v>4</v>
      </c>
      <c r="B10" s="5" t="s">
        <v>103</v>
      </c>
      <c r="C10" s="5"/>
      <c r="D10" s="5"/>
      <c r="E10" s="6">
        <v>9304.3161773183983</v>
      </c>
      <c r="F10" s="8">
        <v>4003.8007692776209</v>
      </c>
      <c r="G10" s="8">
        <f>F10/E10</f>
        <v>0.43031649967333313</v>
      </c>
      <c r="H10" s="5" t="s">
        <v>104</v>
      </c>
      <c r="I10" t="s">
        <v>33</v>
      </c>
      <c r="L10" t="s">
        <v>44</v>
      </c>
      <c r="M10" s="12">
        <f t="shared" si="0"/>
        <v>0</v>
      </c>
      <c r="N10" s="13">
        <f t="shared" si="1"/>
        <v>0</v>
      </c>
      <c r="O10" s="14" t="str">
        <f t="shared" si="2"/>
        <v/>
      </c>
    </row>
    <row r="11" spans="1:15" x14ac:dyDescent="0.25">
      <c r="A11" s="23" t="s">
        <v>4</v>
      </c>
      <c r="B11" s="23" t="s">
        <v>105</v>
      </c>
      <c r="C11" s="23"/>
      <c r="D11" s="23" t="s">
        <v>106</v>
      </c>
      <c r="E11" s="24">
        <v>187548.75999999998</v>
      </c>
      <c r="F11" s="25">
        <v>84691.091620551844</v>
      </c>
      <c r="G11" s="25">
        <f>SUM(E11:E14)/SUM(F11:F14)</f>
        <v>2.2145039863258513</v>
      </c>
      <c r="H11" s="23" t="s">
        <v>107</v>
      </c>
      <c r="I11" t="s">
        <v>33</v>
      </c>
      <c r="L11" t="s">
        <v>46</v>
      </c>
      <c r="M11" s="12">
        <f t="shared" si="0"/>
        <v>1470392.5019106665</v>
      </c>
      <c r="N11" s="13">
        <f t="shared" si="1"/>
        <v>28167.110039707364</v>
      </c>
      <c r="O11" s="14">
        <f t="shared" si="2"/>
        <v>1.9156184490267927E-2</v>
      </c>
    </row>
    <row r="12" spans="1:15" x14ac:dyDescent="0.25">
      <c r="A12" s="23" t="s">
        <v>4</v>
      </c>
      <c r="B12" s="23" t="s">
        <v>105</v>
      </c>
      <c r="C12" s="23"/>
      <c r="D12" s="23" t="s">
        <v>108</v>
      </c>
      <c r="E12" s="24">
        <v>154528.79999999999</v>
      </c>
      <c r="F12" s="25">
        <v>69780.321441815613</v>
      </c>
      <c r="G12" s="25"/>
      <c r="H12" s="23" t="s">
        <v>107</v>
      </c>
      <c r="I12" t="s">
        <v>33</v>
      </c>
      <c r="L12" t="s">
        <v>48</v>
      </c>
      <c r="M12" s="12">
        <f t="shared" si="0"/>
        <v>0</v>
      </c>
      <c r="N12" s="13">
        <f t="shared" si="1"/>
        <v>0</v>
      </c>
      <c r="O12" s="14" t="str">
        <f t="shared" si="2"/>
        <v/>
      </c>
    </row>
    <row r="13" spans="1:15" x14ac:dyDescent="0.25">
      <c r="A13" s="23" t="s">
        <v>4</v>
      </c>
      <c r="B13" s="23" t="s">
        <v>105</v>
      </c>
      <c r="C13" s="23"/>
      <c r="D13" s="23" t="s">
        <v>109</v>
      </c>
      <c r="E13" s="24">
        <v>76653.203999999998</v>
      </c>
      <c r="F13" s="25">
        <v>34614.163927145404</v>
      </c>
      <c r="G13" s="25"/>
      <c r="H13" s="23" t="s">
        <v>107</v>
      </c>
      <c r="I13" t="s">
        <v>33</v>
      </c>
      <c r="L13" t="s">
        <v>49</v>
      </c>
      <c r="M13" s="12">
        <f t="shared" si="0"/>
        <v>0</v>
      </c>
      <c r="N13" s="13">
        <f t="shared" si="1"/>
        <v>0</v>
      </c>
      <c r="O13" s="14" t="str">
        <f t="shared" si="2"/>
        <v/>
      </c>
    </row>
    <row r="14" spans="1:15" x14ac:dyDescent="0.25">
      <c r="A14" s="23" t="s">
        <v>4</v>
      </c>
      <c r="B14" s="23" t="s">
        <v>105</v>
      </c>
      <c r="C14" s="23"/>
      <c r="D14" s="23" t="s">
        <v>110</v>
      </c>
      <c r="E14" s="24">
        <v>122605.341</v>
      </c>
      <c r="F14" s="25">
        <v>55364.696454404722</v>
      </c>
      <c r="G14" s="25"/>
      <c r="H14" s="23" t="s">
        <v>107</v>
      </c>
      <c r="I14" t="s">
        <v>33</v>
      </c>
      <c r="L14" t="s">
        <v>51</v>
      </c>
      <c r="M14" s="12">
        <f t="shared" si="0"/>
        <v>0</v>
      </c>
      <c r="N14" s="13">
        <f t="shared" si="1"/>
        <v>0</v>
      </c>
      <c r="O14" s="14" t="str">
        <f t="shared" si="2"/>
        <v/>
      </c>
    </row>
    <row r="15" spans="1:15" x14ac:dyDescent="0.25">
      <c r="A15" s="5" t="s">
        <v>4</v>
      </c>
      <c r="B15" s="5" t="s">
        <v>111</v>
      </c>
      <c r="C15" s="5"/>
      <c r="D15" s="5"/>
      <c r="E15" s="6">
        <v>85273.665944656546</v>
      </c>
      <c r="F15" s="8">
        <v>36694.665443617705</v>
      </c>
      <c r="G15" s="8">
        <f>F15/E15</f>
        <v>0.43031649967333296</v>
      </c>
      <c r="H15" s="5" t="s">
        <v>112</v>
      </c>
      <c r="I15" t="s">
        <v>33</v>
      </c>
    </row>
    <row r="16" spans="1:15" x14ac:dyDescent="0.25">
      <c r="A16" s="5" t="s">
        <v>4</v>
      </c>
      <c r="B16" s="5" t="s">
        <v>113</v>
      </c>
      <c r="C16" s="5"/>
      <c r="D16" s="5"/>
      <c r="E16" s="6">
        <v>348542.71232762589</v>
      </c>
      <c r="F16" s="8">
        <v>149983.67995547346</v>
      </c>
      <c r="G16" s="8">
        <f>F16/E16</f>
        <v>0.43031649967333307</v>
      </c>
      <c r="H16" s="5" t="s">
        <v>114</v>
      </c>
    </row>
    <row r="17" spans="1:15" x14ac:dyDescent="0.25">
      <c r="A17" s="5" t="s">
        <v>4</v>
      </c>
      <c r="B17" s="5" t="s">
        <v>115</v>
      </c>
      <c r="C17" s="5"/>
      <c r="D17" s="5"/>
      <c r="E17" s="6">
        <v>57746.934115578937</v>
      </c>
      <c r="F17" s="8">
        <v>24849.45855548251</v>
      </c>
      <c r="G17" s="8">
        <f>F17/E17</f>
        <v>0.43031649967333307</v>
      </c>
      <c r="H17" s="5"/>
    </row>
    <row r="18" spans="1:15" x14ac:dyDescent="0.25">
      <c r="A18" s="5" t="s">
        <v>6</v>
      </c>
      <c r="B18" s="5" t="s">
        <v>116</v>
      </c>
      <c r="C18" s="5"/>
      <c r="D18" s="5"/>
      <c r="E18" s="6">
        <v>94083.822</v>
      </c>
      <c r="F18" s="8">
        <v>166746.4824218571</v>
      </c>
      <c r="G18" s="8">
        <f>F18/E18</f>
        <v>1.7723183314327633</v>
      </c>
      <c r="H18" s="5"/>
    </row>
    <row r="19" spans="1:15" x14ac:dyDescent="0.25">
      <c r="A19" s="23" t="s">
        <v>6</v>
      </c>
      <c r="B19" s="23" t="s">
        <v>105</v>
      </c>
      <c r="C19" s="23"/>
      <c r="D19" s="23" t="s">
        <v>106</v>
      </c>
      <c r="E19" s="24">
        <v>34672.879999999997</v>
      </c>
      <c r="F19" s="25">
        <v>664.20008608892113</v>
      </c>
      <c r="G19" s="25">
        <f>SUM(E19:E22)/SUM(F19:F22)</f>
        <v>1517.950046875718</v>
      </c>
      <c r="H19" s="23" t="s">
        <v>117</v>
      </c>
      <c r="I19" t="s">
        <v>46</v>
      </c>
    </row>
    <row r="20" spans="1:15" x14ac:dyDescent="0.25">
      <c r="A20" s="23" t="s">
        <v>6</v>
      </c>
      <c r="B20" s="23" t="s">
        <v>105</v>
      </c>
      <c r="C20" s="23"/>
      <c r="D20" s="23" t="s">
        <v>108</v>
      </c>
      <c r="E20" s="24">
        <v>1030192</v>
      </c>
      <c r="F20" s="25">
        <v>19.734548012398097</v>
      </c>
      <c r="G20" s="25"/>
      <c r="H20" s="23" t="s">
        <v>117</v>
      </c>
      <c r="L20" t="s">
        <v>67</v>
      </c>
      <c r="M20" s="15">
        <f>SUM(E2:E17)</f>
        <v>1935229.4708862412</v>
      </c>
      <c r="N20" s="13">
        <f>SUM(F2:F17)</f>
        <v>1212339.124578082</v>
      </c>
      <c r="O20" s="14">
        <f t="shared" ref="O20:O21" si="3">IFERROR(N20/M20,"")</f>
        <v>0.62645755597287878</v>
      </c>
    </row>
    <row r="21" spans="1:15" x14ac:dyDescent="0.25">
      <c r="A21" s="23" t="s">
        <v>6</v>
      </c>
      <c r="B21" s="23" t="s">
        <v>105</v>
      </c>
      <c r="C21" s="23"/>
      <c r="D21" s="23" t="s">
        <v>109</v>
      </c>
      <c r="E21" s="24">
        <v>0</v>
      </c>
      <c r="F21" s="25">
        <v>0</v>
      </c>
      <c r="G21" s="25"/>
      <c r="H21" s="23" t="s">
        <v>117</v>
      </c>
      <c r="L21" t="s">
        <v>68</v>
      </c>
      <c r="M21" s="15">
        <f>SUM(E18:E26)</f>
        <v>2595618.7529106666</v>
      </c>
      <c r="N21" s="13">
        <f>SUM(F18:F26)</f>
        <v>194951.53360284577</v>
      </c>
      <c r="O21" s="14">
        <f t="shared" si="3"/>
        <v>7.5107923066217497E-2</v>
      </c>
    </row>
    <row r="22" spans="1:15" x14ac:dyDescent="0.25">
      <c r="A22" s="23" t="s">
        <v>6</v>
      </c>
      <c r="B22" s="23" t="s">
        <v>105</v>
      </c>
      <c r="C22" s="23"/>
      <c r="D22" s="23" t="s">
        <v>110</v>
      </c>
      <c r="E22" s="24">
        <v>950.42899999999997</v>
      </c>
      <c r="F22" s="25">
        <v>18.206593268900857</v>
      </c>
      <c r="G22" s="25"/>
      <c r="H22" s="23" t="s">
        <v>117</v>
      </c>
    </row>
    <row r="23" spans="1:15" x14ac:dyDescent="0.25">
      <c r="A23" s="5" t="s">
        <v>6</v>
      </c>
      <c r="B23" s="5" t="s">
        <v>99</v>
      </c>
      <c r="C23" s="5"/>
      <c r="D23" s="5"/>
      <c r="E23" s="6">
        <v>35979.839999999997</v>
      </c>
      <c r="F23" s="8">
        <v>689.23645297032169</v>
      </c>
      <c r="G23" s="8">
        <f>F23/E23</f>
        <v>1.9156184490267934E-2</v>
      </c>
      <c r="H23" s="5" t="s">
        <v>118</v>
      </c>
      <c r="I23" t="s">
        <v>46</v>
      </c>
    </row>
    <row r="24" spans="1:15" x14ac:dyDescent="0.25">
      <c r="A24" s="5" t="s">
        <v>6</v>
      </c>
      <c r="B24" s="5" t="s">
        <v>119</v>
      </c>
      <c r="C24" s="5"/>
      <c r="D24" s="5"/>
      <c r="E24" s="6">
        <v>313.65197859494032</v>
      </c>
      <c r="F24" s="8">
        <v>6.0083751677022441</v>
      </c>
      <c r="G24" s="8">
        <f t="shared" ref="G24:G30" si="4">F24/E24</f>
        <v>1.915618449026793E-2</v>
      </c>
      <c r="H24" s="5" t="s">
        <v>120</v>
      </c>
      <c r="I24" t="s">
        <v>46</v>
      </c>
    </row>
    <row r="25" spans="1:15" x14ac:dyDescent="0.25">
      <c r="A25" s="5" t="s">
        <v>6</v>
      </c>
      <c r="B25" s="5" t="s">
        <v>79</v>
      </c>
      <c r="C25" s="5"/>
      <c r="D25" s="5"/>
      <c r="E25" s="6">
        <v>15684.716205710998</v>
      </c>
      <c r="F25" s="8">
        <v>300.45931731409502</v>
      </c>
      <c r="G25" s="8">
        <f t="shared" si="4"/>
        <v>1.9156184490267927E-2</v>
      </c>
      <c r="H25" s="5" t="s">
        <v>121</v>
      </c>
      <c r="I25" t="s">
        <v>46</v>
      </c>
    </row>
    <row r="26" spans="1:15" x14ac:dyDescent="0.25">
      <c r="A26" s="5" t="s">
        <v>6</v>
      </c>
      <c r="B26" s="5" t="s">
        <v>122</v>
      </c>
      <c r="C26" s="5"/>
      <c r="D26" s="5"/>
      <c r="E26" s="6">
        <v>1383741.4137263605</v>
      </c>
      <c r="F26" s="8">
        <v>26507.205808166324</v>
      </c>
      <c r="G26" s="8">
        <f t="shared" si="4"/>
        <v>1.9156184490267927E-2</v>
      </c>
      <c r="H26" s="5" t="s">
        <v>123</v>
      </c>
      <c r="I26" t="s">
        <v>46</v>
      </c>
    </row>
    <row r="27" spans="1:15" x14ac:dyDescent="0.25">
      <c r="A27" s="17" t="s">
        <v>6</v>
      </c>
      <c r="B27" s="17" t="s">
        <v>124</v>
      </c>
      <c r="C27" s="17"/>
      <c r="D27" s="17"/>
      <c r="E27" s="18">
        <v>286979.58600000001</v>
      </c>
      <c r="F27" s="20">
        <v>0</v>
      </c>
      <c r="G27" s="20">
        <f t="shared" si="4"/>
        <v>0</v>
      </c>
      <c r="H27" s="17" t="s">
        <v>125</v>
      </c>
      <c r="I27" s="26"/>
    </row>
    <row r="28" spans="1:15" x14ac:dyDescent="0.25">
      <c r="A28" s="17" t="s">
        <v>6</v>
      </c>
      <c r="B28" s="17" t="s">
        <v>126</v>
      </c>
      <c r="C28" s="17"/>
      <c r="D28" s="17"/>
      <c r="E28" s="18">
        <v>5678696.8979000002</v>
      </c>
      <c r="F28" s="20">
        <v>0</v>
      </c>
      <c r="G28" s="20">
        <f t="shared" si="4"/>
        <v>0</v>
      </c>
      <c r="H28" s="17" t="s">
        <v>125</v>
      </c>
      <c r="I28" s="26"/>
    </row>
    <row r="29" spans="1:15" x14ac:dyDescent="0.25">
      <c r="A29" s="17" t="s">
        <v>6</v>
      </c>
      <c r="B29" s="17" t="s">
        <v>127</v>
      </c>
      <c r="C29" s="17"/>
      <c r="D29" s="17"/>
      <c r="E29" s="18">
        <v>3632618.9205</v>
      </c>
      <c r="F29" s="20">
        <v>0</v>
      </c>
      <c r="G29" s="20">
        <f t="shared" si="4"/>
        <v>0</v>
      </c>
      <c r="H29" s="17" t="s">
        <v>125</v>
      </c>
      <c r="I29" s="26"/>
    </row>
    <row r="30" spans="1:15" x14ac:dyDescent="0.25">
      <c r="A30" s="17" t="s">
        <v>6</v>
      </c>
      <c r="B30" s="17" t="s">
        <v>128</v>
      </c>
      <c r="C30" s="17"/>
      <c r="D30" s="17"/>
      <c r="E30" s="18">
        <v>710371.2</v>
      </c>
      <c r="F30" s="20">
        <v>0</v>
      </c>
      <c r="G30" s="20">
        <f t="shared" si="4"/>
        <v>0</v>
      </c>
      <c r="H30" s="17" t="s">
        <v>125</v>
      </c>
      <c r="I30" s="26"/>
    </row>
    <row r="32" spans="1:15" x14ac:dyDescent="0.25">
      <c r="A32" s="1" t="s">
        <v>1322</v>
      </c>
    </row>
    <row r="33" spans="1:7" x14ac:dyDescent="0.25">
      <c r="A33" t="s">
        <v>1326</v>
      </c>
    </row>
    <row r="35" spans="1:7" x14ac:dyDescent="0.25">
      <c r="A35" s="27"/>
      <c r="B35" s="27"/>
      <c r="C35" s="27"/>
      <c r="D35" s="27"/>
      <c r="E35" s="27"/>
      <c r="F35" s="27"/>
      <c r="G35" s="27"/>
    </row>
    <row r="36" spans="1:7" x14ac:dyDescent="0.25">
      <c r="A36" s="28"/>
      <c r="B36" s="28"/>
      <c r="C36" s="28"/>
      <c r="D36" s="29"/>
      <c r="E36" s="29"/>
      <c r="F36" s="28"/>
      <c r="G36" s="28"/>
    </row>
    <row r="37" spans="1:7" x14ac:dyDescent="0.25">
      <c r="A37" s="28"/>
      <c r="B37" s="28"/>
      <c r="C37" s="28"/>
      <c r="D37" s="29"/>
      <c r="E37" s="29"/>
      <c r="F37" s="28"/>
      <c r="G37" s="28"/>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G4" sqref="G4"/>
    </sheetView>
  </sheetViews>
  <sheetFormatPr defaultRowHeight="15" x14ac:dyDescent="0.25"/>
  <cols>
    <col min="1" max="1" width="35.85546875" customWidth="1"/>
    <col min="2" max="2" width="24.5703125" customWidth="1"/>
    <col min="3" max="3" width="15.5703125" customWidth="1"/>
    <col min="4" max="4" width="18.42578125" customWidth="1"/>
    <col min="5" max="5" width="19.85546875" customWidth="1"/>
    <col min="6" max="6" width="39.42578125" customWidth="1"/>
    <col min="7" max="7" width="14.7109375" customWidth="1"/>
    <col min="8" max="8" width="19.42578125" customWidth="1"/>
    <col min="9" max="9" width="15" customWidth="1"/>
    <col min="12" max="12" width="19.28515625" customWidth="1"/>
  </cols>
  <sheetData>
    <row r="1" spans="1:15" ht="45" x14ac:dyDescent="0.25">
      <c r="A1" s="3" t="s">
        <v>0</v>
      </c>
      <c r="B1" s="3" t="s">
        <v>1</v>
      </c>
      <c r="C1" s="4" t="s">
        <v>129</v>
      </c>
      <c r="D1" s="4" t="s">
        <v>92</v>
      </c>
      <c r="E1" s="4" t="s">
        <v>2</v>
      </c>
      <c r="F1" s="3" t="s">
        <v>3</v>
      </c>
      <c r="G1" s="30" t="s">
        <v>130</v>
      </c>
      <c r="H1" s="30" t="s">
        <v>131</v>
      </c>
      <c r="I1" s="30" t="s">
        <v>2</v>
      </c>
      <c r="J1" s="11" t="s">
        <v>62</v>
      </c>
      <c r="M1" t="s">
        <v>63</v>
      </c>
      <c r="N1" t="s">
        <v>64</v>
      </c>
      <c r="O1" t="s">
        <v>65</v>
      </c>
    </row>
    <row r="2" spans="1:15" ht="45" x14ac:dyDescent="0.25">
      <c r="A2" s="5" t="s">
        <v>4</v>
      </c>
      <c r="B2" s="5" t="s">
        <v>132</v>
      </c>
      <c r="C2" s="6">
        <v>39599</v>
      </c>
      <c r="D2" s="8">
        <f>VLOOKUP(FPUC!B2,'[9]Actual Program Cost'!$B$14:$Q$28,16,FALSE)</f>
        <v>117632.15000000001</v>
      </c>
      <c r="E2" s="8">
        <f t="shared" ref="E2:E14" si="0">D2/C2</f>
        <v>2.9705838531276045</v>
      </c>
      <c r="F2" s="21" t="s">
        <v>133</v>
      </c>
      <c r="G2" s="6">
        <v>37400</v>
      </c>
      <c r="H2" s="8">
        <f>53.4006*1000</f>
        <v>53400.6</v>
      </c>
      <c r="I2" s="8">
        <f>H2/G2</f>
        <v>1.4278235294117647</v>
      </c>
      <c r="J2" s="10"/>
      <c r="L2" t="s">
        <v>27</v>
      </c>
      <c r="M2" s="12">
        <f>SUMIF($J$2:$J$39,$L2,$G$2:$G$39)</f>
        <v>0</v>
      </c>
      <c r="N2" s="13">
        <f>SUMIF($J$2:$J$39,L2,$H$2:$H$39)</f>
        <v>0</v>
      </c>
      <c r="O2" s="13" t="str">
        <f>IFERROR(N2/M2,"")</f>
        <v/>
      </c>
    </row>
    <row r="3" spans="1:15" ht="45" x14ac:dyDescent="0.25">
      <c r="A3" s="5" t="s">
        <v>4</v>
      </c>
      <c r="B3" s="31" t="s">
        <v>134</v>
      </c>
      <c r="C3" s="6">
        <v>827386</v>
      </c>
      <c r="D3" s="8">
        <f>VLOOKUP(FPUC!B3,'[9]Actual Program Cost'!$B$14:$Q$28,16,FALSE)</f>
        <v>10693.850000000002</v>
      </c>
      <c r="E3" s="8">
        <f t="shared" si="0"/>
        <v>1.2924862156236632E-2</v>
      </c>
      <c r="F3" s="21" t="s">
        <v>133</v>
      </c>
      <c r="G3" s="6">
        <v>366100</v>
      </c>
      <c r="H3" s="8">
        <f>34.48*1000</f>
        <v>34480</v>
      </c>
      <c r="I3" s="8">
        <f t="shared" ref="I3:I7" si="1">H3/G3</f>
        <v>9.4181917508877361E-2</v>
      </c>
      <c r="J3" t="s">
        <v>33</v>
      </c>
      <c r="L3" t="s">
        <v>29</v>
      </c>
      <c r="M3" s="12">
        <f t="shared" ref="M3:M14" si="2">SUMIF($J$2:$J$39,$L3,$G$2:$G$39)</f>
        <v>0</v>
      </c>
      <c r="N3" s="13">
        <f t="shared" ref="N3:N14" si="3">SUMIF($J$2:$J$39,L3,$H$2:$H$39)</f>
        <v>0</v>
      </c>
      <c r="O3" s="13" t="str">
        <f t="shared" ref="O3:O14" si="4">IFERROR(N3/M3,"")</f>
        <v/>
      </c>
    </row>
    <row r="4" spans="1:15" x14ac:dyDescent="0.25">
      <c r="A4" s="17" t="s">
        <v>4</v>
      </c>
      <c r="B4" s="32" t="s">
        <v>135</v>
      </c>
      <c r="C4" s="18"/>
      <c r="D4" s="20">
        <f>VLOOKUP(FPUC!B4,'[9]Actual Program Cost'!$B$14:$Q$28,16,FALSE)</f>
        <v>1206.81</v>
      </c>
      <c r="E4" s="20" t="e">
        <f t="shared" si="0"/>
        <v>#DIV/0!</v>
      </c>
      <c r="F4" s="33" t="s">
        <v>136</v>
      </c>
      <c r="G4" s="6"/>
      <c r="H4" s="8"/>
      <c r="I4" s="8"/>
      <c r="L4" t="s">
        <v>31</v>
      </c>
      <c r="M4" s="12">
        <f t="shared" si="2"/>
        <v>0</v>
      </c>
      <c r="N4" s="13">
        <f t="shared" si="3"/>
        <v>0</v>
      </c>
      <c r="O4" s="13" t="str">
        <f t="shared" si="4"/>
        <v/>
      </c>
    </row>
    <row r="5" spans="1:15" ht="45" x14ac:dyDescent="0.25">
      <c r="A5" s="5" t="s">
        <v>6</v>
      </c>
      <c r="B5" s="5" t="s">
        <v>137</v>
      </c>
      <c r="C5" s="6">
        <v>14644</v>
      </c>
      <c r="D5" s="8">
        <f>VLOOKUP(FPUC!B5,'[9]Actual Program Cost'!$B$14:$Q$28,16,FALSE)</f>
        <v>13542.26</v>
      </c>
      <c r="E5" s="8">
        <f t="shared" si="0"/>
        <v>0.92476509150505326</v>
      </c>
      <c r="F5" s="21" t="s">
        <v>133</v>
      </c>
      <c r="G5" s="34">
        <v>36610</v>
      </c>
      <c r="H5" s="8">
        <f>5.66*1000</f>
        <v>5660</v>
      </c>
      <c r="I5" s="8">
        <f t="shared" si="1"/>
        <v>0.15460256760447966</v>
      </c>
      <c r="J5" t="s">
        <v>46</v>
      </c>
      <c r="L5" t="s">
        <v>33</v>
      </c>
      <c r="M5" s="12">
        <f t="shared" si="2"/>
        <v>366100</v>
      </c>
      <c r="N5" s="13">
        <f t="shared" si="3"/>
        <v>34480</v>
      </c>
      <c r="O5" s="14">
        <f t="shared" si="4"/>
        <v>9.4181917508877361E-2</v>
      </c>
    </row>
    <row r="6" spans="1:15" ht="45" x14ac:dyDescent="0.25">
      <c r="A6" s="5" t="s">
        <v>6</v>
      </c>
      <c r="B6" s="5" t="s">
        <v>138</v>
      </c>
      <c r="C6" s="6">
        <v>81943</v>
      </c>
      <c r="D6" s="8">
        <f>VLOOKUP(FPUC!B6,'[9]Actual Program Cost'!$B$14:$Q$28,16,FALSE)</f>
        <v>22370.079999999998</v>
      </c>
      <c r="E6" s="8">
        <f t="shared" si="0"/>
        <v>0.27299561890582474</v>
      </c>
      <c r="F6" s="21" t="s">
        <v>133</v>
      </c>
      <c r="G6" s="6">
        <v>81943</v>
      </c>
      <c r="H6" s="8">
        <f>6.53*1000</f>
        <v>6530</v>
      </c>
      <c r="I6" s="8">
        <f t="shared" si="1"/>
        <v>7.9689540290201727E-2</v>
      </c>
      <c r="J6" t="s">
        <v>46</v>
      </c>
      <c r="L6" t="s">
        <v>36</v>
      </c>
      <c r="M6" s="12">
        <f t="shared" si="2"/>
        <v>0</v>
      </c>
      <c r="N6" s="13">
        <f t="shared" si="3"/>
        <v>0</v>
      </c>
      <c r="O6" s="14" t="str">
        <f t="shared" si="4"/>
        <v/>
      </c>
    </row>
    <row r="7" spans="1:15" ht="45" x14ac:dyDescent="0.25">
      <c r="A7" s="5" t="s">
        <v>6</v>
      </c>
      <c r="B7" s="5" t="s">
        <v>139</v>
      </c>
      <c r="C7" s="6">
        <v>41650</v>
      </c>
      <c r="D7" s="8">
        <f>VLOOKUP(FPUC!B7,'[9]Actual Program Cost'!$B$14:$Q$28,16,FALSE)</f>
        <v>16448.329999999998</v>
      </c>
      <c r="E7" s="8">
        <f t="shared" si="0"/>
        <v>0.39491788715486192</v>
      </c>
      <c r="F7" s="21" t="s">
        <v>133</v>
      </c>
      <c r="G7" s="6">
        <v>12250</v>
      </c>
      <c r="H7" s="8">
        <f>0.57*1000</f>
        <v>570</v>
      </c>
      <c r="I7" s="8">
        <f t="shared" si="1"/>
        <v>4.6530612244897962E-2</v>
      </c>
      <c r="J7" t="s">
        <v>46</v>
      </c>
      <c r="L7" t="s">
        <v>38</v>
      </c>
      <c r="M7" s="12">
        <f t="shared" si="2"/>
        <v>0</v>
      </c>
      <c r="N7" s="13">
        <f t="shared" si="3"/>
        <v>0</v>
      </c>
      <c r="O7" s="14" t="str">
        <f t="shared" si="4"/>
        <v/>
      </c>
    </row>
    <row r="8" spans="1:15" ht="30" x14ac:dyDescent="0.25">
      <c r="A8" s="17" t="s">
        <v>6</v>
      </c>
      <c r="B8" s="17" t="s">
        <v>140</v>
      </c>
      <c r="C8" s="17"/>
      <c r="D8" s="20">
        <f>VLOOKUP(FPUC!B8,'[9]Actual Program Cost'!$B$14:$Q$28,16,FALSE)</f>
        <v>0</v>
      </c>
      <c r="E8" s="20" t="e">
        <f t="shared" si="0"/>
        <v>#DIV/0!</v>
      </c>
      <c r="F8" s="33" t="s">
        <v>141</v>
      </c>
      <c r="G8" s="6"/>
      <c r="H8" s="5"/>
      <c r="I8" s="5"/>
      <c r="L8" t="s">
        <v>41</v>
      </c>
      <c r="M8" s="12">
        <f t="shared" si="2"/>
        <v>0</v>
      </c>
      <c r="N8" s="13">
        <f t="shared" si="3"/>
        <v>0</v>
      </c>
      <c r="O8" s="14" t="str">
        <f t="shared" si="4"/>
        <v/>
      </c>
    </row>
    <row r="9" spans="1:15" ht="30" x14ac:dyDescent="0.25">
      <c r="A9" s="17" t="s">
        <v>6</v>
      </c>
      <c r="B9" s="17" t="s">
        <v>142</v>
      </c>
      <c r="C9" s="17"/>
      <c r="D9" s="20">
        <f>VLOOKUP(FPUC!B9,'[9]Actual Program Cost'!$B$14:$Q$28,16,FALSE)</f>
        <v>0</v>
      </c>
      <c r="E9" s="20" t="e">
        <f t="shared" si="0"/>
        <v>#DIV/0!</v>
      </c>
      <c r="F9" s="33" t="s">
        <v>143</v>
      </c>
      <c r="G9" s="6"/>
      <c r="H9" s="5"/>
      <c r="I9" s="5"/>
      <c r="L9" t="s">
        <v>43</v>
      </c>
      <c r="M9" s="12">
        <f t="shared" si="2"/>
        <v>0</v>
      </c>
      <c r="N9" s="13">
        <f t="shared" si="3"/>
        <v>0</v>
      </c>
      <c r="O9" s="14" t="str">
        <f t="shared" si="4"/>
        <v/>
      </c>
    </row>
    <row r="10" spans="1:15" ht="30" x14ac:dyDescent="0.25">
      <c r="A10" s="17" t="s">
        <v>144</v>
      </c>
      <c r="B10" s="32" t="s">
        <v>145</v>
      </c>
      <c r="C10" s="17"/>
      <c r="D10" s="20">
        <f>VLOOKUP(FPUC!B10,'[9]Actual Program Cost'!$B$14:$Q$28,16,FALSE)</f>
        <v>0</v>
      </c>
      <c r="E10" s="20" t="e">
        <f t="shared" si="0"/>
        <v>#DIV/0!</v>
      </c>
      <c r="F10" s="33" t="s">
        <v>143</v>
      </c>
      <c r="G10" s="6"/>
      <c r="H10" s="5"/>
      <c r="I10" s="5"/>
      <c r="L10" t="s">
        <v>44</v>
      </c>
      <c r="M10" s="12">
        <f t="shared" si="2"/>
        <v>0</v>
      </c>
      <c r="N10" s="13">
        <f t="shared" si="3"/>
        <v>0</v>
      </c>
      <c r="O10" s="14" t="str">
        <f t="shared" si="4"/>
        <v/>
      </c>
    </row>
    <row r="11" spans="1:15" x14ac:dyDescent="0.25">
      <c r="A11" s="17" t="s">
        <v>144</v>
      </c>
      <c r="B11" s="32" t="s">
        <v>146</v>
      </c>
      <c r="C11" s="17"/>
      <c r="D11" s="20">
        <f>VLOOKUP(FPUC!B11,'[9]Actual Program Cost'!$B$14:$Q$28,16,FALSE)</f>
        <v>422.14</v>
      </c>
      <c r="E11" s="20" t="e">
        <f t="shared" si="0"/>
        <v>#DIV/0!</v>
      </c>
      <c r="F11" s="33" t="s">
        <v>136</v>
      </c>
      <c r="G11" s="6"/>
      <c r="H11" s="5"/>
      <c r="I11" s="5"/>
      <c r="L11" t="s">
        <v>46</v>
      </c>
      <c r="M11" s="12">
        <f t="shared" si="2"/>
        <v>130803</v>
      </c>
      <c r="N11" s="13">
        <f t="shared" si="3"/>
        <v>12760</v>
      </c>
      <c r="O11" s="14">
        <f t="shared" si="4"/>
        <v>9.7551279404906613E-2</v>
      </c>
    </row>
    <row r="12" spans="1:15" x14ac:dyDescent="0.25">
      <c r="A12" s="17" t="s">
        <v>144</v>
      </c>
      <c r="B12" s="32" t="s">
        <v>147</v>
      </c>
      <c r="C12" s="17"/>
      <c r="D12" s="20">
        <f>VLOOKUP(FPUC!B12,'[9]Actual Program Cost'!$B$14:$Q$28,16,FALSE)</f>
        <v>6397.58</v>
      </c>
      <c r="E12" s="20" t="e">
        <f t="shared" si="0"/>
        <v>#DIV/0!</v>
      </c>
      <c r="F12" s="33" t="s">
        <v>136</v>
      </c>
      <c r="G12" s="6"/>
      <c r="H12" s="5"/>
      <c r="I12" s="5"/>
      <c r="L12" t="s">
        <v>48</v>
      </c>
      <c r="M12" s="12">
        <f t="shared" si="2"/>
        <v>0</v>
      </c>
      <c r="N12" s="13">
        <f t="shared" si="3"/>
        <v>0</v>
      </c>
      <c r="O12" s="14" t="str">
        <f t="shared" si="4"/>
        <v/>
      </c>
    </row>
    <row r="13" spans="1:15" x14ac:dyDescent="0.25">
      <c r="A13" s="17" t="s">
        <v>6</v>
      </c>
      <c r="B13" s="32" t="s">
        <v>148</v>
      </c>
      <c r="C13" s="17"/>
      <c r="D13" s="20">
        <f>VLOOKUP(FPUC!B13,'[9]Actual Program Cost'!$B$14:$Q$28,16,FALSE)</f>
        <v>42276.95</v>
      </c>
      <c r="E13" s="20" t="e">
        <f t="shared" si="0"/>
        <v>#DIV/0!</v>
      </c>
      <c r="F13" s="33" t="s">
        <v>136</v>
      </c>
      <c r="G13" s="6"/>
      <c r="H13" s="5"/>
      <c r="I13" s="5"/>
      <c r="L13" t="s">
        <v>49</v>
      </c>
      <c r="M13" s="12">
        <f t="shared" si="2"/>
        <v>0</v>
      </c>
      <c r="N13" s="13">
        <f t="shared" si="3"/>
        <v>0</v>
      </c>
      <c r="O13" s="14" t="str">
        <f t="shared" si="4"/>
        <v/>
      </c>
    </row>
    <row r="14" spans="1:15" x14ac:dyDescent="0.25">
      <c r="A14" s="17" t="s">
        <v>144</v>
      </c>
      <c r="B14" s="17" t="s">
        <v>149</v>
      </c>
      <c r="C14" s="17"/>
      <c r="D14" s="20">
        <f>VLOOKUP(FPUC!B14,'[9]Actual Program Cost'!$B$14:$Q$28,16,FALSE)</f>
        <v>387388.44</v>
      </c>
      <c r="E14" s="20" t="e">
        <f t="shared" si="0"/>
        <v>#DIV/0!</v>
      </c>
      <c r="F14" s="33" t="s">
        <v>136</v>
      </c>
      <c r="G14" s="6"/>
      <c r="H14" s="5"/>
      <c r="I14" s="5"/>
      <c r="L14" t="s">
        <v>51</v>
      </c>
      <c r="M14" s="12">
        <f t="shared" si="2"/>
        <v>0</v>
      </c>
      <c r="N14" s="13">
        <f t="shared" si="3"/>
        <v>0</v>
      </c>
      <c r="O14" s="14" t="str">
        <f t="shared" si="4"/>
        <v/>
      </c>
    </row>
    <row r="15" spans="1:15" x14ac:dyDescent="0.25">
      <c r="A15" s="17" t="s">
        <v>144</v>
      </c>
      <c r="B15" s="35" t="s">
        <v>150</v>
      </c>
      <c r="C15" s="17"/>
      <c r="D15" s="17"/>
      <c r="E15" s="17"/>
      <c r="F15" s="33"/>
      <c r="G15" s="6"/>
      <c r="H15" s="5"/>
      <c r="I15" s="5"/>
    </row>
    <row r="18" spans="1:15" x14ac:dyDescent="0.25">
      <c r="A18" s="1" t="s">
        <v>13</v>
      </c>
      <c r="B18" s="1" t="s">
        <v>14</v>
      </c>
    </row>
    <row r="19" spans="1:15" x14ac:dyDescent="0.25">
      <c r="A19" s="40" t="s">
        <v>92</v>
      </c>
      <c r="B19" s="40" t="s">
        <v>1327</v>
      </c>
    </row>
    <row r="20" spans="1:15" x14ac:dyDescent="0.25">
      <c r="A20" s="193" t="s">
        <v>91</v>
      </c>
      <c r="B20" s="40" t="s">
        <v>1328</v>
      </c>
      <c r="L20" t="s">
        <v>67</v>
      </c>
      <c r="M20" s="15">
        <f>SUM(G2:G4)</f>
        <v>403500</v>
      </c>
      <c r="N20" s="13">
        <f>SUM(H2:H4)</f>
        <v>87880.6</v>
      </c>
      <c r="O20" s="14">
        <f t="shared" ref="O20:O21" si="5">IFERROR(N20/M20,"")</f>
        <v>0.21779578686493187</v>
      </c>
    </row>
    <row r="21" spans="1:15" x14ac:dyDescent="0.25">
      <c r="A21" s="193" t="s">
        <v>130</v>
      </c>
      <c r="B21" s="40" t="s">
        <v>1329</v>
      </c>
      <c r="L21" t="s">
        <v>68</v>
      </c>
      <c r="M21" s="15">
        <f>SUM(G5:G7)</f>
        <v>130803</v>
      </c>
      <c r="N21" s="13">
        <f>SUM(H5:H7)</f>
        <v>12760</v>
      </c>
      <c r="O21" s="14">
        <f t="shared" si="5"/>
        <v>9.7551279404906613E-2</v>
      </c>
    </row>
    <row r="22" spans="1:15" x14ac:dyDescent="0.25">
      <c r="A22" s="193" t="s">
        <v>131</v>
      </c>
      <c r="B22" s="40" t="s">
        <v>1329</v>
      </c>
    </row>
    <row r="23" spans="1:15" x14ac:dyDescent="0.25">
      <c r="A23" s="193" t="s">
        <v>2</v>
      </c>
      <c r="B23" s="40" t="s">
        <v>1329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
  <sheetViews>
    <sheetView workbookViewId="0">
      <selection activeCell="B26" sqref="B26"/>
    </sheetView>
  </sheetViews>
  <sheetFormatPr defaultRowHeight="15" x14ac:dyDescent="0.25"/>
  <cols>
    <col min="1" max="1" width="23.42578125" style="40" customWidth="1"/>
    <col min="2" max="2" width="29.140625" style="40" customWidth="1"/>
    <col min="3" max="3" width="22.42578125" style="40" bestFit="1" customWidth="1"/>
    <col min="4" max="4" width="24.5703125" style="40" bestFit="1" customWidth="1"/>
    <col min="5" max="5" width="26" style="40" customWidth="1"/>
    <col min="6" max="6" width="33.140625" style="40" bestFit="1" customWidth="1"/>
    <col min="7" max="7" width="20.5703125" style="40" bestFit="1" customWidth="1"/>
    <col min="8" max="16384" width="9.140625" style="40"/>
  </cols>
  <sheetData>
    <row r="1" spans="1:7" s="51" customFormat="1" ht="30" x14ac:dyDescent="0.25">
      <c r="A1" s="4" t="s">
        <v>0</v>
      </c>
      <c r="B1" s="4" t="s">
        <v>1</v>
      </c>
      <c r="C1" s="4" t="s">
        <v>129</v>
      </c>
      <c r="D1" s="4" t="s">
        <v>1043</v>
      </c>
      <c r="E1" s="4" t="s">
        <v>2</v>
      </c>
      <c r="F1" s="4" t="s">
        <v>3</v>
      </c>
      <c r="G1" s="30" t="s">
        <v>1044</v>
      </c>
    </row>
    <row r="2" spans="1:7" x14ac:dyDescent="0.25">
      <c r="A2" s="42" t="s">
        <v>4</v>
      </c>
      <c r="B2" s="42" t="s">
        <v>1045</v>
      </c>
      <c r="C2" s="6">
        <v>3346000</v>
      </c>
      <c r="D2" s="58">
        <v>1719844</v>
      </c>
      <c r="E2" s="42"/>
      <c r="F2" s="42" t="s">
        <v>1046</v>
      </c>
      <c r="G2" s="6">
        <v>900000</v>
      </c>
    </row>
    <row r="3" spans="1:7" x14ac:dyDescent="0.25">
      <c r="A3" s="42" t="s">
        <v>4</v>
      </c>
      <c r="B3" s="42" t="s">
        <v>1047</v>
      </c>
      <c r="C3" s="6">
        <v>2322.3000000000002</v>
      </c>
      <c r="D3" s="58">
        <v>1130</v>
      </c>
      <c r="E3" s="42"/>
      <c r="F3" s="42" t="s">
        <v>1046</v>
      </c>
      <c r="G3" s="6">
        <v>46445</v>
      </c>
    </row>
    <row r="4" spans="1:7" x14ac:dyDescent="0.25">
      <c r="A4" s="42" t="s">
        <v>4</v>
      </c>
      <c r="B4" s="42" t="s">
        <v>1048</v>
      </c>
      <c r="C4" s="6">
        <v>3240692</v>
      </c>
      <c r="D4" s="58">
        <v>312977</v>
      </c>
      <c r="E4" s="42"/>
      <c r="F4" s="42" t="s">
        <v>1046</v>
      </c>
      <c r="G4" s="6">
        <v>327262</v>
      </c>
    </row>
    <row r="5" spans="1:7" x14ac:dyDescent="0.25">
      <c r="A5" s="42" t="s">
        <v>4</v>
      </c>
      <c r="B5" s="42" t="s">
        <v>1049</v>
      </c>
      <c r="C5" s="6">
        <v>1302444</v>
      </c>
      <c r="D5" s="58">
        <v>502458</v>
      </c>
      <c r="E5" s="42"/>
      <c r="F5" s="42" t="s">
        <v>1046</v>
      </c>
      <c r="G5" s="6">
        <v>1286562</v>
      </c>
    </row>
    <row r="6" spans="1:7" x14ac:dyDescent="0.25">
      <c r="A6" s="42" t="s">
        <v>6</v>
      </c>
      <c r="B6" s="42" t="s">
        <v>1045</v>
      </c>
      <c r="C6" s="6">
        <v>111780</v>
      </c>
      <c r="D6" s="58">
        <v>45747</v>
      </c>
      <c r="E6" s="42"/>
      <c r="F6" s="42" t="s">
        <v>1046</v>
      </c>
      <c r="G6" s="6">
        <v>108000</v>
      </c>
    </row>
    <row r="7" spans="1:7" x14ac:dyDescent="0.25">
      <c r="A7" s="42" t="s">
        <v>6</v>
      </c>
      <c r="B7" s="42" t="s">
        <v>1048</v>
      </c>
      <c r="C7" s="6">
        <v>276871</v>
      </c>
      <c r="D7" s="58">
        <v>16100</v>
      </c>
      <c r="E7" s="42"/>
      <c r="F7" s="42" t="s">
        <v>1046</v>
      </c>
      <c r="G7" s="6">
        <v>316425</v>
      </c>
    </row>
    <row r="9" spans="1:7" x14ac:dyDescent="0.25">
      <c r="A9" s="1" t="s">
        <v>13</v>
      </c>
      <c r="B9" s="1" t="s">
        <v>14</v>
      </c>
    </row>
    <row r="10" spans="1:7" x14ac:dyDescent="0.25">
      <c r="A10" s="40" t="s">
        <v>129</v>
      </c>
      <c r="B10" s="40" t="s">
        <v>1337</v>
      </c>
    </row>
    <row r="11" spans="1:7" x14ac:dyDescent="0.25">
      <c r="A11" s="40" t="s">
        <v>1043</v>
      </c>
      <c r="B11" s="40" t="s">
        <v>1337</v>
      </c>
    </row>
    <row r="12" spans="1:7" x14ac:dyDescent="0.25">
      <c r="A12" s="40" t="s">
        <v>1044</v>
      </c>
      <c r="B12" s="40" t="s">
        <v>1338</v>
      </c>
    </row>
    <row r="14" spans="1:7" s="51" customFormat="1" ht="30" x14ac:dyDescent="0.25">
      <c r="A14" s="4" t="s">
        <v>0</v>
      </c>
      <c r="B14" s="4" t="s">
        <v>1</v>
      </c>
      <c r="C14" s="4" t="s">
        <v>1334</v>
      </c>
      <c r="D14" s="4" t="s">
        <v>1333</v>
      </c>
      <c r="E14" s="4" t="s">
        <v>2</v>
      </c>
      <c r="F14" s="40"/>
    </row>
    <row r="15" spans="1:7" x14ac:dyDescent="0.25">
      <c r="A15" s="42" t="s">
        <v>6</v>
      </c>
      <c r="B15" s="195" t="s">
        <v>1330</v>
      </c>
      <c r="C15" s="6">
        <v>16419</v>
      </c>
      <c r="D15" s="58">
        <v>151090</v>
      </c>
      <c r="E15" s="54">
        <v>8.9999999999999993E-3</v>
      </c>
    </row>
    <row r="16" spans="1:7" x14ac:dyDescent="0.25">
      <c r="A16" s="42" t="s">
        <v>6</v>
      </c>
      <c r="B16" s="195" t="s">
        <v>1331</v>
      </c>
      <c r="C16" s="6">
        <v>1</v>
      </c>
      <c r="D16" s="58">
        <v>909</v>
      </c>
      <c r="E16" s="54">
        <v>1.427</v>
      </c>
    </row>
    <row r="17" spans="1:6" x14ac:dyDescent="0.25">
      <c r="A17" s="42" t="s">
        <v>6</v>
      </c>
      <c r="B17" s="195" t="s">
        <v>1332</v>
      </c>
      <c r="C17" s="6">
        <v>4547</v>
      </c>
      <c r="D17" s="58">
        <v>166407</v>
      </c>
      <c r="E17" s="54">
        <v>3.6999999999999998E-2</v>
      </c>
    </row>
    <row r="18" spans="1:6" x14ac:dyDescent="0.25">
      <c r="A18" s="42" t="s">
        <v>4</v>
      </c>
      <c r="B18" s="195" t="s">
        <v>1335</v>
      </c>
      <c r="C18" s="6">
        <v>2558</v>
      </c>
      <c r="D18" s="58">
        <v>212444</v>
      </c>
      <c r="E18" s="54">
        <v>8.3000000000000004E-2</v>
      </c>
    </row>
    <row r="20" spans="1:6" x14ac:dyDescent="0.25">
      <c r="A20" s="1" t="s">
        <v>1322</v>
      </c>
      <c r="F20"/>
    </row>
    <row r="21" spans="1:6" x14ac:dyDescent="0.25">
      <c r="A21" s="40" t="s">
        <v>1336</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D30" sqref="D30"/>
    </sheetView>
  </sheetViews>
  <sheetFormatPr defaultRowHeight="15" x14ac:dyDescent="0.25"/>
  <cols>
    <col min="1" max="1" width="19.5703125" style="40" bestFit="1" customWidth="1"/>
    <col min="2" max="2" width="40.7109375" style="40" bestFit="1" customWidth="1"/>
    <col min="3" max="3" width="17.85546875" style="40" bestFit="1" customWidth="1"/>
    <col min="4" max="4" width="15.85546875" style="40" customWidth="1"/>
    <col min="5" max="5" width="22.5703125" style="40" customWidth="1"/>
    <col min="6" max="6" width="50.28515625" style="40" customWidth="1"/>
    <col min="7" max="16384" width="9.140625" style="40"/>
  </cols>
  <sheetData>
    <row r="1" spans="1:7" ht="45" x14ac:dyDescent="0.25">
      <c r="A1" s="3" t="s">
        <v>0</v>
      </c>
      <c r="B1" s="3" t="s">
        <v>1</v>
      </c>
      <c r="C1" s="4" t="s">
        <v>969</v>
      </c>
      <c r="D1" s="4" t="s">
        <v>92</v>
      </c>
      <c r="E1" s="4" t="s">
        <v>2</v>
      </c>
      <c r="F1" s="3" t="s">
        <v>3</v>
      </c>
      <c r="G1" s="11" t="s">
        <v>62</v>
      </c>
    </row>
    <row r="2" spans="1:7" x14ac:dyDescent="0.25">
      <c r="A2" s="42" t="s">
        <v>4</v>
      </c>
      <c r="B2" s="42" t="s">
        <v>970</v>
      </c>
      <c r="C2" s="6">
        <v>0</v>
      </c>
      <c r="D2" s="42"/>
      <c r="E2" s="42"/>
      <c r="F2" s="42"/>
      <c r="G2" s="10"/>
    </row>
    <row r="3" spans="1:7" x14ac:dyDescent="0.25">
      <c r="A3" s="42" t="s">
        <v>4</v>
      </c>
      <c r="B3" s="42" t="s">
        <v>971</v>
      </c>
      <c r="C3" s="6">
        <v>1922500</v>
      </c>
      <c r="D3" s="42"/>
      <c r="E3" s="42"/>
      <c r="F3" s="42"/>
    </row>
    <row r="4" spans="1:7" x14ac:dyDescent="0.25">
      <c r="A4" s="42" t="s">
        <v>4</v>
      </c>
      <c r="B4" s="42" t="s">
        <v>972</v>
      </c>
      <c r="C4" s="6"/>
      <c r="D4" s="42"/>
      <c r="E4" s="42"/>
      <c r="F4" s="42"/>
    </row>
    <row r="5" spans="1:7" x14ac:dyDescent="0.25">
      <c r="A5" s="42" t="s">
        <v>4</v>
      </c>
      <c r="B5" s="42" t="s">
        <v>973</v>
      </c>
      <c r="C5" s="6">
        <v>728400</v>
      </c>
      <c r="D5" s="42"/>
      <c r="E5" s="42"/>
      <c r="F5" s="42" t="s">
        <v>974</v>
      </c>
    </row>
    <row r="6" spans="1:7" x14ac:dyDescent="0.25">
      <c r="A6" s="42" t="s">
        <v>4</v>
      </c>
      <c r="B6" s="42" t="s">
        <v>975</v>
      </c>
      <c r="C6" s="6">
        <v>902000</v>
      </c>
      <c r="D6" s="42"/>
      <c r="E6" s="42"/>
      <c r="F6" s="42" t="s">
        <v>974</v>
      </c>
    </row>
    <row r="7" spans="1:7" x14ac:dyDescent="0.25">
      <c r="A7" s="42" t="s">
        <v>4</v>
      </c>
      <c r="B7" s="42" t="s">
        <v>976</v>
      </c>
      <c r="C7" s="6">
        <v>151500</v>
      </c>
      <c r="D7" s="42"/>
      <c r="E7" s="42"/>
      <c r="F7" s="42" t="s">
        <v>974</v>
      </c>
    </row>
    <row r="8" spans="1:7" x14ac:dyDescent="0.25">
      <c r="A8" s="42" t="s">
        <v>4</v>
      </c>
      <c r="B8" s="42" t="s">
        <v>977</v>
      </c>
      <c r="C8" s="6">
        <v>136850</v>
      </c>
      <c r="D8" s="42"/>
      <c r="E8" s="42"/>
      <c r="F8" s="42" t="s">
        <v>978</v>
      </c>
    </row>
    <row r="9" spans="1:7" x14ac:dyDescent="0.25">
      <c r="A9" s="42" t="s">
        <v>4</v>
      </c>
      <c r="B9" s="42" t="s">
        <v>979</v>
      </c>
      <c r="C9" s="6">
        <v>154350</v>
      </c>
      <c r="D9" s="42"/>
      <c r="E9" s="42"/>
      <c r="F9" s="42" t="s">
        <v>978</v>
      </c>
    </row>
    <row r="10" spans="1:7" x14ac:dyDescent="0.25">
      <c r="A10" s="42" t="s">
        <v>4</v>
      </c>
      <c r="B10" s="42" t="s">
        <v>980</v>
      </c>
      <c r="C10" s="6">
        <v>16400</v>
      </c>
      <c r="D10" s="42"/>
      <c r="E10" s="42"/>
      <c r="F10" s="42" t="s">
        <v>978</v>
      </c>
    </row>
    <row r="11" spans="1:7" x14ac:dyDescent="0.25">
      <c r="A11" s="42" t="s">
        <v>4</v>
      </c>
      <c r="B11" s="42" t="s">
        <v>981</v>
      </c>
      <c r="C11" s="6">
        <v>1176000</v>
      </c>
      <c r="D11" s="42"/>
      <c r="E11" s="42"/>
      <c r="F11" s="42"/>
    </row>
    <row r="12" spans="1:7" x14ac:dyDescent="0.25">
      <c r="A12" s="42" t="s">
        <v>4</v>
      </c>
      <c r="B12" s="42" t="s">
        <v>982</v>
      </c>
      <c r="C12" s="6"/>
      <c r="D12" s="82">
        <f>[10]ReadMe!B13</f>
        <v>408000</v>
      </c>
      <c r="E12" s="42"/>
      <c r="F12" s="42"/>
    </row>
    <row r="13" spans="1:7" x14ac:dyDescent="0.25">
      <c r="A13" s="42" t="s">
        <v>19</v>
      </c>
      <c r="B13" s="42" t="s">
        <v>983</v>
      </c>
      <c r="C13" s="6"/>
      <c r="D13" s="42"/>
      <c r="E13" s="42"/>
      <c r="F13" s="42"/>
    </row>
    <row r="14" spans="1:7" x14ac:dyDescent="0.25">
      <c r="A14" s="42" t="s">
        <v>19</v>
      </c>
      <c r="B14" s="42" t="s">
        <v>984</v>
      </c>
      <c r="C14" s="6">
        <v>241250</v>
      </c>
      <c r="D14" s="42"/>
      <c r="E14" s="42"/>
      <c r="F14" s="42"/>
    </row>
    <row r="15" spans="1:7" x14ac:dyDescent="0.25">
      <c r="A15" s="42" t="s">
        <v>19</v>
      </c>
      <c r="B15" s="42" t="s">
        <v>985</v>
      </c>
      <c r="C15" s="6">
        <v>85625</v>
      </c>
      <c r="D15" s="42"/>
      <c r="E15" s="42"/>
      <c r="F15" s="42" t="s">
        <v>986</v>
      </c>
    </row>
    <row r="16" spans="1:7" x14ac:dyDescent="0.25">
      <c r="A16" s="42" t="s">
        <v>19</v>
      </c>
      <c r="B16" s="42" t="s">
        <v>987</v>
      </c>
      <c r="C16" s="6">
        <v>187000</v>
      </c>
      <c r="D16" s="42"/>
      <c r="E16" s="42"/>
      <c r="F16" s="42" t="s">
        <v>986</v>
      </c>
    </row>
    <row r="17" spans="1:6" x14ac:dyDescent="0.25">
      <c r="A17" s="42" t="s">
        <v>19</v>
      </c>
      <c r="B17" s="42" t="s">
        <v>139</v>
      </c>
      <c r="C17" s="6">
        <v>1376000</v>
      </c>
      <c r="D17" s="42"/>
      <c r="E17" s="42"/>
      <c r="F17" s="42" t="s">
        <v>986</v>
      </c>
    </row>
    <row r="18" spans="1:6" x14ac:dyDescent="0.25">
      <c r="A18" s="42" t="s">
        <v>19</v>
      </c>
      <c r="B18" s="42" t="s">
        <v>988</v>
      </c>
      <c r="C18" s="6">
        <v>100000</v>
      </c>
      <c r="D18" s="42"/>
      <c r="E18" s="42"/>
      <c r="F18" s="42"/>
    </row>
    <row r="19" spans="1:6" x14ac:dyDescent="0.25">
      <c r="A19" s="42" t="s">
        <v>4</v>
      </c>
      <c r="B19" s="42" t="s">
        <v>989</v>
      </c>
      <c r="C19" s="42"/>
      <c r="D19" s="42"/>
      <c r="E19" s="42"/>
      <c r="F19" s="42" t="s">
        <v>990</v>
      </c>
    </row>
    <row r="20" spans="1:6" x14ac:dyDescent="0.25">
      <c r="A20" s="42" t="s">
        <v>4</v>
      </c>
      <c r="B20" s="42" t="s">
        <v>991</v>
      </c>
      <c r="C20" s="42"/>
      <c r="D20" s="42"/>
      <c r="E20" s="42"/>
      <c r="F20" s="42" t="s">
        <v>990</v>
      </c>
    </row>
    <row r="21" spans="1:6" x14ac:dyDescent="0.25">
      <c r="A21" s="42" t="s">
        <v>6</v>
      </c>
      <c r="B21" s="42" t="s">
        <v>992</v>
      </c>
      <c r="C21" s="42"/>
      <c r="D21" s="42"/>
      <c r="E21" s="42"/>
      <c r="F21" s="42" t="s">
        <v>990</v>
      </c>
    </row>
    <row r="22" spans="1:6" x14ac:dyDescent="0.25">
      <c r="A22" s="42"/>
      <c r="B22" s="42" t="s">
        <v>993</v>
      </c>
      <c r="C22" s="42"/>
      <c r="D22" s="42"/>
      <c r="E22" s="42"/>
      <c r="F22" s="42"/>
    </row>
    <row r="24" spans="1:6" x14ac:dyDescent="0.25">
      <c r="A24" s="1" t="s">
        <v>1341</v>
      </c>
    </row>
    <row r="25" spans="1:6" x14ac:dyDescent="0.25">
      <c r="A25" s="40" t="s">
        <v>1342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4"/>
  <sheetViews>
    <sheetView topLeftCell="B1" workbookViewId="0">
      <pane ySplit="1" topLeftCell="A2" activePane="bottomLeft" state="frozen"/>
      <selection pane="bottomLeft" activeCell="B42" sqref="B42"/>
    </sheetView>
  </sheetViews>
  <sheetFormatPr defaultRowHeight="15" x14ac:dyDescent="0.25"/>
  <cols>
    <col min="1" max="1" width="10.7109375" style="40" bestFit="1" customWidth="1"/>
    <col min="2" max="2" width="44.5703125" style="40" bestFit="1" customWidth="1"/>
    <col min="3" max="3" width="17.42578125" style="40" customWidth="1"/>
    <col min="4" max="4" width="17.140625" style="40" bestFit="1" customWidth="1"/>
    <col min="5" max="5" width="14.5703125" style="40" customWidth="1"/>
    <col min="6" max="6" width="16.28515625" style="40" bestFit="1" customWidth="1"/>
    <col min="7" max="7" width="17.140625" style="40" bestFit="1" customWidth="1"/>
    <col min="8" max="8" width="43.85546875" style="40" bestFit="1" customWidth="1"/>
    <col min="9" max="9" width="12.85546875" style="40" customWidth="1"/>
    <col min="10" max="11" width="9.140625" style="40"/>
    <col min="12" max="12" width="12.28515625" style="40" customWidth="1"/>
    <col min="13" max="13" width="21" style="40" customWidth="1"/>
    <col min="14" max="15" width="10.28515625" style="40" customWidth="1"/>
    <col min="16" max="16384" width="9.140625" style="40"/>
  </cols>
  <sheetData>
    <row r="1" spans="1:16" ht="45" x14ac:dyDescent="0.25">
      <c r="A1" s="83" t="s">
        <v>0</v>
      </c>
      <c r="B1" s="83" t="s">
        <v>1</v>
      </c>
      <c r="C1" s="84" t="s">
        <v>994</v>
      </c>
      <c r="D1" s="84" t="s">
        <v>995</v>
      </c>
      <c r="E1" s="84" t="s">
        <v>91</v>
      </c>
      <c r="F1" s="84" t="s">
        <v>996</v>
      </c>
      <c r="G1" s="84" t="s">
        <v>2</v>
      </c>
      <c r="H1" s="83" t="s">
        <v>3</v>
      </c>
      <c r="I1" s="11" t="s">
        <v>62</v>
      </c>
      <c r="N1" s="40" t="s">
        <v>63</v>
      </c>
      <c r="O1" s="40" t="s">
        <v>64</v>
      </c>
      <c r="P1" s="40" t="s">
        <v>65</v>
      </c>
    </row>
    <row r="2" spans="1:16" s="10" customFormat="1" x14ac:dyDescent="0.25">
      <c r="A2" s="85" t="s">
        <v>4</v>
      </c>
      <c r="B2" s="85" t="s">
        <v>997</v>
      </c>
      <c r="C2" s="86">
        <v>395</v>
      </c>
      <c r="D2" s="87">
        <v>6000</v>
      </c>
      <c r="E2" s="87">
        <f>C2*D2</f>
        <v>2370000</v>
      </c>
      <c r="F2" s="88">
        <f>161*D2</f>
        <v>966000</v>
      </c>
      <c r="G2" s="89">
        <f>F2/E2</f>
        <v>0.40759493670886077</v>
      </c>
      <c r="H2" s="85" t="s">
        <v>998</v>
      </c>
      <c r="M2" s="40" t="s">
        <v>27</v>
      </c>
      <c r="N2" s="12">
        <f>SUMIF($I$2:$I$39,$M2,$E$2:$E$39)</f>
        <v>0</v>
      </c>
      <c r="O2" s="13">
        <f>SUMIF($I$2:$I$39,M2,$F$2:$F$39)</f>
        <v>0</v>
      </c>
      <c r="P2" s="13" t="str">
        <f>IFERROR(O2/N2,"")</f>
        <v/>
      </c>
    </row>
    <row r="3" spans="1:16" s="10" customFormat="1" x14ac:dyDescent="0.25">
      <c r="A3" s="85" t="s">
        <v>4</v>
      </c>
      <c r="B3" s="85" t="s">
        <v>999</v>
      </c>
      <c r="C3" s="86">
        <v>296</v>
      </c>
      <c r="D3" s="87">
        <v>500</v>
      </c>
      <c r="E3" s="87">
        <f>C3*D3</f>
        <v>148000</v>
      </c>
      <c r="F3" s="88">
        <f>36*D3</f>
        <v>18000</v>
      </c>
      <c r="G3" s="89">
        <f>F3/E3</f>
        <v>0.12162162162162163</v>
      </c>
      <c r="H3" s="85" t="s">
        <v>998</v>
      </c>
      <c r="M3" s="40" t="s">
        <v>29</v>
      </c>
      <c r="N3" s="12">
        <f t="shared" ref="N3:N14" si="0">SUMIF($I$2:$I$39,$M3,$E$2:$E$39)</f>
        <v>0</v>
      </c>
      <c r="O3" s="13">
        <f t="shared" ref="O3:O14" si="1">SUMIF($I$2:$I$39,M3,$F$2:$F$39)</f>
        <v>0</v>
      </c>
      <c r="P3" s="13" t="str">
        <f t="shared" ref="P3:P14" si="2">IFERROR(O3/N3,"")</f>
        <v/>
      </c>
    </row>
    <row r="4" spans="1:16" s="10" customFormat="1" x14ac:dyDescent="0.25">
      <c r="A4" s="85" t="s">
        <v>4</v>
      </c>
      <c r="B4" s="85" t="s">
        <v>1000</v>
      </c>
      <c r="C4" s="86">
        <v>395</v>
      </c>
      <c r="D4" s="87">
        <v>1</v>
      </c>
      <c r="E4" s="87">
        <f>C4*D4</f>
        <v>395</v>
      </c>
      <c r="F4" s="88">
        <f>285*D4</f>
        <v>285</v>
      </c>
      <c r="G4" s="89">
        <f>F4/E4</f>
        <v>0.72151898734177211</v>
      </c>
      <c r="H4" s="85" t="s">
        <v>998</v>
      </c>
      <c r="M4" s="40" t="s">
        <v>31</v>
      </c>
      <c r="N4" s="12">
        <f t="shared" si="0"/>
        <v>0</v>
      </c>
      <c r="O4" s="13">
        <f t="shared" si="1"/>
        <v>0</v>
      </c>
      <c r="P4" s="13" t="str">
        <f t="shared" si="2"/>
        <v/>
      </c>
    </row>
    <row r="5" spans="1:16" x14ac:dyDescent="0.25">
      <c r="A5" s="42" t="s">
        <v>4</v>
      </c>
      <c r="B5" s="42" t="s">
        <v>1001</v>
      </c>
      <c r="C5" s="6">
        <v>848</v>
      </c>
      <c r="D5" s="6">
        <v>1000</v>
      </c>
      <c r="E5" s="6">
        <f>C5*D5</f>
        <v>848000</v>
      </c>
      <c r="F5" s="58">
        <v>53000</v>
      </c>
      <c r="G5" s="89">
        <f t="shared" ref="G5:G33" si="3">F5/E5</f>
        <v>6.25E-2</v>
      </c>
      <c r="H5" s="85"/>
      <c r="I5" s="40" t="s">
        <v>33</v>
      </c>
      <c r="M5" s="40" t="s">
        <v>33</v>
      </c>
      <c r="N5" s="12">
        <f t="shared" si="0"/>
        <v>9633122</v>
      </c>
      <c r="O5" s="13">
        <f t="shared" si="1"/>
        <v>1069000</v>
      </c>
      <c r="P5" s="14">
        <f t="shared" si="2"/>
        <v>0.11097129258821803</v>
      </c>
    </row>
    <row r="6" spans="1:16" x14ac:dyDescent="0.25">
      <c r="A6" s="42" t="s">
        <v>4</v>
      </c>
      <c r="B6" s="85" t="s">
        <v>976</v>
      </c>
      <c r="C6" s="6">
        <v>298</v>
      </c>
      <c r="D6" s="6">
        <v>750</v>
      </c>
      <c r="E6" s="6">
        <f t="shared" ref="E6:E33" si="4">C6*D6</f>
        <v>223500</v>
      </c>
      <c r="F6" s="58">
        <v>183000</v>
      </c>
      <c r="G6" s="89">
        <f t="shared" si="3"/>
        <v>0.81879194630872487</v>
      </c>
      <c r="H6" s="85"/>
      <c r="I6" s="40" t="s">
        <v>33</v>
      </c>
      <c r="M6" s="40" t="s">
        <v>36</v>
      </c>
      <c r="N6" s="12">
        <f t="shared" si="0"/>
        <v>0</v>
      </c>
      <c r="O6" s="13">
        <f t="shared" si="1"/>
        <v>0</v>
      </c>
      <c r="P6" s="14" t="str">
        <f t="shared" si="2"/>
        <v/>
      </c>
    </row>
    <row r="7" spans="1:16" x14ac:dyDescent="0.25">
      <c r="A7" s="42" t="s">
        <v>4</v>
      </c>
      <c r="B7" s="85" t="s">
        <v>1002</v>
      </c>
      <c r="C7" s="6">
        <v>388</v>
      </c>
      <c r="D7" s="6">
        <v>20</v>
      </c>
      <c r="E7" s="6">
        <f t="shared" si="4"/>
        <v>7760</v>
      </c>
      <c r="F7" s="58">
        <v>0</v>
      </c>
      <c r="G7" s="89">
        <f t="shared" si="3"/>
        <v>0</v>
      </c>
      <c r="H7" s="85"/>
      <c r="M7" s="40" t="s">
        <v>38</v>
      </c>
      <c r="N7" s="12">
        <f t="shared" si="0"/>
        <v>4735</v>
      </c>
      <c r="O7" s="13">
        <f t="shared" si="1"/>
        <v>0</v>
      </c>
      <c r="P7" s="14">
        <f t="shared" si="2"/>
        <v>0</v>
      </c>
    </row>
    <row r="8" spans="1:16" x14ac:dyDescent="0.25">
      <c r="A8" s="42" t="s">
        <v>4</v>
      </c>
      <c r="B8" s="42" t="s">
        <v>1003</v>
      </c>
      <c r="C8" s="6">
        <v>342</v>
      </c>
      <c r="D8" s="6">
        <v>500</v>
      </c>
      <c r="E8" s="6">
        <f t="shared" si="4"/>
        <v>171000</v>
      </c>
      <c r="F8" s="58">
        <v>20000</v>
      </c>
      <c r="G8" s="89">
        <f t="shared" si="3"/>
        <v>0.11695906432748537</v>
      </c>
      <c r="H8" s="85"/>
      <c r="M8" s="40" t="s">
        <v>41</v>
      </c>
      <c r="N8" s="12">
        <f t="shared" si="0"/>
        <v>4930730</v>
      </c>
      <c r="O8" s="13">
        <f t="shared" si="1"/>
        <v>8000</v>
      </c>
      <c r="P8" s="14">
        <f t="shared" si="2"/>
        <v>1.6224778075457386E-3</v>
      </c>
    </row>
    <row r="9" spans="1:16" x14ac:dyDescent="0.25">
      <c r="A9" s="42" t="s">
        <v>4</v>
      </c>
      <c r="B9" s="42" t="s">
        <v>1004</v>
      </c>
      <c r="C9" s="6">
        <v>2489</v>
      </c>
      <c r="D9" s="6">
        <v>250</v>
      </c>
      <c r="E9" s="6">
        <f t="shared" si="4"/>
        <v>622250</v>
      </c>
      <c r="F9" s="58">
        <v>573000</v>
      </c>
      <c r="G9" s="89">
        <f t="shared" si="3"/>
        <v>0.92085174768983524</v>
      </c>
      <c r="H9" s="85"/>
      <c r="M9" s="40" t="s">
        <v>43</v>
      </c>
      <c r="N9" s="12">
        <f t="shared" si="0"/>
        <v>0</v>
      </c>
      <c r="O9" s="13">
        <f t="shared" si="1"/>
        <v>0</v>
      </c>
      <c r="P9" s="14" t="str">
        <f t="shared" si="2"/>
        <v/>
      </c>
    </row>
    <row r="10" spans="1:16" x14ac:dyDescent="0.25">
      <c r="A10" s="42" t="s">
        <v>4</v>
      </c>
      <c r="B10" s="42" t="s">
        <v>1005</v>
      </c>
      <c r="C10" s="6">
        <v>371</v>
      </c>
      <c r="D10" s="6">
        <v>950</v>
      </c>
      <c r="E10" s="6">
        <f t="shared" si="4"/>
        <v>352450</v>
      </c>
      <c r="F10" s="58">
        <v>22000</v>
      </c>
      <c r="G10" s="89">
        <f t="shared" si="3"/>
        <v>6.2420201447013761E-2</v>
      </c>
      <c r="H10" s="85"/>
      <c r="I10" s="40" t="s">
        <v>33</v>
      </c>
      <c r="M10" s="40" t="s">
        <v>44</v>
      </c>
      <c r="N10" s="12">
        <f t="shared" si="0"/>
        <v>25866</v>
      </c>
      <c r="O10" s="13">
        <f t="shared" si="1"/>
        <v>0</v>
      </c>
      <c r="P10" s="14">
        <f t="shared" si="2"/>
        <v>0</v>
      </c>
    </row>
    <row r="11" spans="1:16" x14ac:dyDescent="0.25">
      <c r="A11" s="42" t="s">
        <v>4</v>
      </c>
      <c r="B11" s="42" t="s">
        <v>1006</v>
      </c>
      <c r="C11" s="6">
        <v>1222</v>
      </c>
      <c r="D11" s="6">
        <v>6250</v>
      </c>
      <c r="E11" s="6">
        <f t="shared" si="4"/>
        <v>7637500</v>
      </c>
      <c r="F11" s="58">
        <v>786000</v>
      </c>
      <c r="G11" s="89">
        <f t="shared" si="3"/>
        <v>0.10291325695581015</v>
      </c>
      <c r="H11" s="85"/>
      <c r="I11" s="40" t="s">
        <v>33</v>
      </c>
      <c r="M11" s="40" t="s">
        <v>46</v>
      </c>
      <c r="N11" s="12">
        <f t="shared" si="0"/>
        <v>3999361</v>
      </c>
      <c r="O11" s="13">
        <f t="shared" si="1"/>
        <v>62000</v>
      </c>
      <c r="P11" s="14">
        <f t="shared" si="2"/>
        <v>1.550247652062417E-2</v>
      </c>
    </row>
    <row r="12" spans="1:16" x14ac:dyDescent="0.25">
      <c r="A12" s="42" t="s">
        <v>4</v>
      </c>
      <c r="B12" s="42" t="s">
        <v>1007</v>
      </c>
      <c r="C12" s="6">
        <v>242</v>
      </c>
      <c r="D12" s="6">
        <v>1000</v>
      </c>
      <c r="E12" s="6">
        <f t="shared" si="4"/>
        <v>242000</v>
      </c>
      <c r="F12" s="58">
        <v>612000</v>
      </c>
      <c r="G12" s="89">
        <f t="shared" si="3"/>
        <v>2.5289256198347108</v>
      </c>
      <c r="H12" s="85"/>
      <c r="I12" s="40" t="s">
        <v>66</v>
      </c>
      <c r="M12" s="40" t="s">
        <v>48</v>
      </c>
      <c r="N12" s="12">
        <f t="shared" si="0"/>
        <v>0</v>
      </c>
      <c r="O12" s="13">
        <f t="shared" si="1"/>
        <v>0</v>
      </c>
      <c r="P12" s="14" t="str">
        <f t="shared" si="2"/>
        <v/>
      </c>
    </row>
    <row r="13" spans="1:16" x14ac:dyDescent="0.25">
      <c r="A13" s="42" t="s">
        <v>4</v>
      </c>
      <c r="B13" s="42" t="s">
        <v>1008</v>
      </c>
      <c r="C13" s="6">
        <v>399</v>
      </c>
      <c r="D13" s="6">
        <v>28</v>
      </c>
      <c r="E13" s="6">
        <f t="shared" si="4"/>
        <v>11172</v>
      </c>
      <c r="F13" s="58">
        <v>1000</v>
      </c>
      <c r="G13" s="89">
        <f t="shared" si="3"/>
        <v>8.950948800572861E-2</v>
      </c>
      <c r="H13" s="42"/>
      <c r="I13" s="40" t="s">
        <v>33</v>
      </c>
      <c r="M13" s="40" t="s">
        <v>49</v>
      </c>
      <c r="N13" s="12">
        <f t="shared" si="0"/>
        <v>0</v>
      </c>
      <c r="O13" s="13">
        <f t="shared" si="1"/>
        <v>0</v>
      </c>
      <c r="P13" s="14" t="str">
        <f t="shared" si="2"/>
        <v/>
      </c>
    </row>
    <row r="14" spans="1:16" x14ac:dyDescent="0.25">
      <c r="A14" s="42" t="s">
        <v>4</v>
      </c>
      <c r="B14" s="42" t="s">
        <v>1009</v>
      </c>
      <c r="C14" s="6">
        <v>1121</v>
      </c>
      <c r="D14" s="6">
        <v>500</v>
      </c>
      <c r="E14" s="6">
        <f t="shared" si="4"/>
        <v>560500</v>
      </c>
      <c r="F14" s="58">
        <v>24000</v>
      </c>
      <c r="G14" s="89">
        <f t="shared" si="3"/>
        <v>4.2818911685994644E-2</v>
      </c>
      <c r="H14" s="85"/>
      <c r="I14" s="40" t="s">
        <v>33</v>
      </c>
      <c r="M14" s="40" t="s">
        <v>51</v>
      </c>
      <c r="N14" s="12">
        <f t="shared" si="0"/>
        <v>0</v>
      </c>
      <c r="O14" s="13">
        <f t="shared" si="1"/>
        <v>0</v>
      </c>
      <c r="P14" s="14" t="str">
        <f t="shared" si="2"/>
        <v/>
      </c>
    </row>
    <row r="15" spans="1:16" x14ac:dyDescent="0.25">
      <c r="A15" s="42" t="s">
        <v>6</v>
      </c>
      <c r="B15" s="42" t="s">
        <v>1010</v>
      </c>
      <c r="C15" s="6">
        <v>817</v>
      </c>
      <c r="D15" s="6">
        <v>750</v>
      </c>
      <c r="E15" s="6">
        <f t="shared" si="4"/>
        <v>612750</v>
      </c>
      <c r="F15" s="58">
        <f>293*D15</f>
        <v>219750</v>
      </c>
      <c r="G15" s="89">
        <f t="shared" si="3"/>
        <v>0.35862913096695226</v>
      </c>
      <c r="H15" s="85"/>
      <c r="O15" s="59"/>
      <c r="P15" s="90"/>
    </row>
    <row r="16" spans="1:16" x14ac:dyDescent="0.25">
      <c r="A16" s="42" t="s">
        <v>6</v>
      </c>
      <c r="B16" s="42" t="s">
        <v>1011</v>
      </c>
      <c r="C16" s="6">
        <v>817</v>
      </c>
      <c r="D16" s="6">
        <v>4</v>
      </c>
      <c r="E16" s="6">
        <f t="shared" si="4"/>
        <v>3268</v>
      </c>
      <c r="F16" s="58">
        <f>806*D16</f>
        <v>3224</v>
      </c>
      <c r="G16" s="89">
        <f t="shared" si="3"/>
        <v>0.98653610771113831</v>
      </c>
      <c r="H16" s="85"/>
    </row>
    <row r="17" spans="1:9" x14ac:dyDescent="0.25">
      <c r="A17" s="42" t="s">
        <v>6</v>
      </c>
      <c r="B17" s="42" t="s">
        <v>1012</v>
      </c>
      <c r="C17" s="6">
        <v>7124</v>
      </c>
      <c r="D17" s="6">
        <v>50</v>
      </c>
      <c r="E17" s="6">
        <f t="shared" si="4"/>
        <v>356200</v>
      </c>
      <c r="F17" s="58">
        <v>11000</v>
      </c>
      <c r="G17" s="89">
        <f t="shared" si="3"/>
        <v>3.0881527231892195E-2</v>
      </c>
      <c r="H17" s="42"/>
      <c r="I17" s="40" t="s">
        <v>46</v>
      </c>
    </row>
    <row r="18" spans="1:9" x14ac:dyDescent="0.25">
      <c r="A18" s="42" t="s">
        <v>6</v>
      </c>
      <c r="B18" s="42" t="s">
        <v>1013</v>
      </c>
      <c r="C18" s="6">
        <v>50046</v>
      </c>
      <c r="D18" s="6">
        <v>5</v>
      </c>
      <c r="E18" s="6">
        <f t="shared" si="4"/>
        <v>250230</v>
      </c>
      <c r="F18" s="58">
        <v>1000</v>
      </c>
      <c r="G18" s="89">
        <f t="shared" si="3"/>
        <v>3.996323382488111E-3</v>
      </c>
      <c r="H18" s="85"/>
      <c r="I18" s="40" t="s">
        <v>46</v>
      </c>
    </row>
    <row r="19" spans="1:9" x14ac:dyDescent="0.25">
      <c r="A19" s="42" t="s">
        <v>6</v>
      </c>
      <c r="B19" s="85" t="s">
        <v>1014</v>
      </c>
      <c r="C19" s="6">
        <v>19244</v>
      </c>
      <c r="D19" s="6">
        <v>2</v>
      </c>
      <c r="E19" s="6">
        <f t="shared" si="4"/>
        <v>38488</v>
      </c>
      <c r="F19" s="58">
        <v>4000</v>
      </c>
      <c r="G19" s="89">
        <f t="shared" si="3"/>
        <v>0.10392849719393057</v>
      </c>
      <c r="H19" s="85"/>
    </row>
    <row r="20" spans="1:9" x14ac:dyDescent="0.25">
      <c r="A20" s="42" t="s">
        <v>6</v>
      </c>
      <c r="B20" s="42" t="s">
        <v>1015</v>
      </c>
      <c r="C20" s="6">
        <v>66433</v>
      </c>
      <c r="D20" s="6">
        <v>20</v>
      </c>
      <c r="E20" s="6">
        <f t="shared" si="4"/>
        <v>1328660</v>
      </c>
      <c r="F20" s="58">
        <v>12000</v>
      </c>
      <c r="G20" s="89">
        <f t="shared" si="3"/>
        <v>9.0316559541191877E-3</v>
      </c>
      <c r="H20" s="42"/>
      <c r="I20" s="40" t="s">
        <v>46</v>
      </c>
    </row>
    <row r="21" spans="1:9" x14ac:dyDescent="0.25">
      <c r="A21" s="42" t="s">
        <v>6</v>
      </c>
      <c r="B21" s="42" t="s">
        <v>1016</v>
      </c>
      <c r="C21" s="6">
        <v>2703</v>
      </c>
      <c r="D21" s="6">
        <v>100</v>
      </c>
      <c r="E21" s="6">
        <f t="shared" si="4"/>
        <v>270300</v>
      </c>
      <c r="F21" s="58">
        <v>5000</v>
      </c>
      <c r="G21" s="89">
        <f t="shared" si="3"/>
        <v>1.849796522382538E-2</v>
      </c>
      <c r="H21" s="42"/>
      <c r="I21" s="40" t="s">
        <v>46</v>
      </c>
    </row>
    <row r="22" spans="1:9" x14ac:dyDescent="0.25">
      <c r="A22" s="42" t="s">
        <v>6</v>
      </c>
      <c r="B22" s="42" t="s">
        <v>1017</v>
      </c>
      <c r="C22" s="6">
        <v>35294</v>
      </c>
      <c r="D22" s="6">
        <v>1</v>
      </c>
      <c r="E22" s="6">
        <f t="shared" si="4"/>
        <v>35294</v>
      </c>
      <c r="F22" s="58">
        <v>2000</v>
      </c>
      <c r="G22" s="89">
        <f t="shared" si="3"/>
        <v>5.666685555618519E-2</v>
      </c>
      <c r="H22" s="91" t="s">
        <v>1018</v>
      </c>
      <c r="I22" s="40" t="s">
        <v>1019</v>
      </c>
    </row>
    <row r="23" spans="1:9" x14ac:dyDescent="0.25">
      <c r="A23" s="42" t="s">
        <v>6</v>
      </c>
      <c r="B23" s="42" t="s">
        <v>1020</v>
      </c>
      <c r="C23" s="6">
        <v>6862</v>
      </c>
      <c r="D23" s="6">
        <v>250</v>
      </c>
      <c r="E23" s="6">
        <f t="shared" si="4"/>
        <v>1715500</v>
      </c>
      <c r="F23" s="58">
        <v>26000</v>
      </c>
      <c r="G23" s="89">
        <f t="shared" si="3"/>
        <v>1.51559312153891E-2</v>
      </c>
      <c r="H23" s="42"/>
      <c r="I23" s="40" t="s">
        <v>46</v>
      </c>
    </row>
    <row r="24" spans="1:9" x14ac:dyDescent="0.25">
      <c r="A24" s="42" t="s">
        <v>6</v>
      </c>
      <c r="B24" s="42" t="s">
        <v>1021</v>
      </c>
      <c r="C24" s="92">
        <v>3875</v>
      </c>
      <c r="D24" s="6">
        <v>5</v>
      </c>
      <c r="E24" s="6">
        <f t="shared" si="4"/>
        <v>19375</v>
      </c>
      <c r="F24" s="58">
        <v>1000</v>
      </c>
      <c r="G24" s="89">
        <f t="shared" si="3"/>
        <v>5.1612903225806452E-2</v>
      </c>
      <c r="H24" s="42"/>
      <c r="I24" s="40" t="s">
        <v>46</v>
      </c>
    </row>
    <row r="25" spans="1:9" x14ac:dyDescent="0.25">
      <c r="A25" s="42" t="s">
        <v>6</v>
      </c>
      <c r="B25" s="42" t="s">
        <v>1022</v>
      </c>
      <c r="C25" s="6">
        <v>99081</v>
      </c>
      <c r="D25" s="6">
        <v>25</v>
      </c>
      <c r="E25" s="6">
        <f t="shared" si="4"/>
        <v>2477025</v>
      </c>
      <c r="F25" s="58">
        <v>4000</v>
      </c>
      <c r="G25" s="89">
        <f t="shared" si="3"/>
        <v>1.6148403831208809E-3</v>
      </c>
      <c r="H25" s="42"/>
      <c r="I25" s="40" t="s">
        <v>41</v>
      </c>
    </row>
    <row r="26" spans="1:9" x14ac:dyDescent="0.25">
      <c r="A26" s="42" t="s">
        <v>6</v>
      </c>
      <c r="B26" s="42" t="s">
        <v>1023</v>
      </c>
      <c r="C26" s="6">
        <v>407425</v>
      </c>
      <c r="D26" s="6">
        <v>5</v>
      </c>
      <c r="E26" s="6">
        <f t="shared" si="4"/>
        <v>2037125</v>
      </c>
      <c r="F26" s="58">
        <v>1000</v>
      </c>
      <c r="G26" s="89">
        <f t="shared" si="3"/>
        <v>4.9088789347732714E-4</v>
      </c>
      <c r="H26" s="42"/>
      <c r="I26" s="40" t="s">
        <v>41</v>
      </c>
    </row>
    <row r="27" spans="1:9" x14ac:dyDescent="0.25">
      <c r="A27" s="42" t="s">
        <v>6</v>
      </c>
      <c r="B27" s="42" t="s">
        <v>1024</v>
      </c>
      <c r="C27" s="6">
        <v>27772</v>
      </c>
      <c r="D27" s="6">
        <v>15</v>
      </c>
      <c r="E27" s="6">
        <f t="shared" si="4"/>
        <v>416580</v>
      </c>
      <c r="F27" s="58">
        <v>3000</v>
      </c>
      <c r="G27" s="89">
        <f t="shared" si="3"/>
        <v>7.2014979115656054E-3</v>
      </c>
      <c r="H27" s="42"/>
      <c r="I27" s="40" t="s">
        <v>41</v>
      </c>
    </row>
    <row r="28" spans="1:9" x14ac:dyDescent="0.25">
      <c r="A28" s="42" t="s">
        <v>6</v>
      </c>
      <c r="B28" s="42" t="s">
        <v>1025</v>
      </c>
      <c r="C28" s="6">
        <v>12933</v>
      </c>
      <c r="D28" s="6">
        <v>2</v>
      </c>
      <c r="E28" s="6">
        <f t="shared" si="4"/>
        <v>25866</v>
      </c>
      <c r="F28" s="58">
        <v>0</v>
      </c>
      <c r="G28" s="89">
        <f t="shared" si="3"/>
        <v>0</v>
      </c>
      <c r="H28" s="42"/>
      <c r="I28" s="40" t="s">
        <v>44</v>
      </c>
    </row>
    <row r="29" spans="1:9" x14ac:dyDescent="0.25">
      <c r="A29" s="42" t="s">
        <v>19</v>
      </c>
      <c r="B29" s="42" t="s">
        <v>1026</v>
      </c>
      <c r="C29" s="6">
        <v>48550</v>
      </c>
      <c r="D29" s="6">
        <v>1</v>
      </c>
      <c r="E29" s="6">
        <f t="shared" si="4"/>
        <v>48550</v>
      </c>
      <c r="F29" s="58">
        <v>8000</v>
      </c>
      <c r="G29" s="89">
        <f t="shared" si="3"/>
        <v>0.16477857878475799</v>
      </c>
      <c r="H29" s="42"/>
    </row>
    <row r="30" spans="1:9" x14ac:dyDescent="0.25">
      <c r="A30" s="42" t="s">
        <v>6</v>
      </c>
      <c r="B30" s="42" t="s">
        <v>1027</v>
      </c>
      <c r="C30" s="6">
        <v>19244</v>
      </c>
      <c r="D30" s="6">
        <v>3</v>
      </c>
      <c r="E30" s="6">
        <f t="shared" si="4"/>
        <v>57732</v>
      </c>
      <c r="F30" s="58">
        <v>6000</v>
      </c>
      <c r="G30" s="89">
        <f t="shared" si="3"/>
        <v>0.10392849719393057</v>
      </c>
      <c r="H30" s="42"/>
      <c r="I30" s="40" t="s">
        <v>46</v>
      </c>
    </row>
    <row r="31" spans="1:9" x14ac:dyDescent="0.25">
      <c r="A31" s="42" t="s">
        <v>6</v>
      </c>
      <c r="B31" s="42" t="s">
        <v>1028</v>
      </c>
      <c r="C31" s="6">
        <v>682</v>
      </c>
      <c r="D31" s="6">
        <v>2</v>
      </c>
      <c r="E31" s="6">
        <f t="shared" si="4"/>
        <v>1364</v>
      </c>
      <c r="F31" s="58">
        <v>0</v>
      </c>
      <c r="G31" s="89">
        <f t="shared" si="3"/>
        <v>0</v>
      </c>
      <c r="H31" s="42"/>
      <c r="I31" s="40" t="s">
        <v>46</v>
      </c>
    </row>
    <row r="32" spans="1:9" x14ac:dyDescent="0.25">
      <c r="A32" s="42" t="s">
        <v>6</v>
      </c>
      <c r="B32" s="42" t="s">
        <v>1029</v>
      </c>
      <c r="C32" s="6">
        <v>4735</v>
      </c>
      <c r="D32" s="6">
        <v>1</v>
      </c>
      <c r="E32" s="6">
        <f t="shared" si="4"/>
        <v>4735</v>
      </c>
      <c r="F32" s="58">
        <v>0</v>
      </c>
      <c r="G32" s="89">
        <f t="shared" si="3"/>
        <v>0</v>
      </c>
      <c r="H32" s="42"/>
      <c r="I32" s="40" t="s">
        <v>38</v>
      </c>
    </row>
    <row r="33" spans="1:9" x14ac:dyDescent="0.25">
      <c r="A33" s="42" t="s">
        <v>6</v>
      </c>
      <c r="B33" s="42" t="s">
        <v>1030</v>
      </c>
      <c r="C33" s="6">
        <v>0</v>
      </c>
      <c r="D33" s="6">
        <f>1+1</f>
        <v>2</v>
      </c>
      <c r="E33" s="6">
        <f t="shared" si="4"/>
        <v>0</v>
      </c>
      <c r="F33" s="58">
        <f>1000+1000</f>
        <v>2000</v>
      </c>
      <c r="G33" s="89" t="e">
        <f t="shared" si="3"/>
        <v>#DIV/0!</v>
      </c>
      <c r="H33" s="42"/>
      <c r="I33" s="40" t="s">
        <v>1019</v>
      </c>
    </row>
    <row r="34" spans="1:9" x14ac:dyDescent="0.25">
      <c r="A34" s="42" t="s">
        <v>182</v>
      </c>
      <c r="B34" s="42" t="s">
        <v>1031</v>
      </c>
      <c r="C34" s="6">
        <v>746190</v>
      </c>
      <c r="D34" s="6"/>
      <c r="E34" s="6"/>
      <c r="F34" s="58"/>
      <c r="G34" s="53"/>
      <c r="H34" s="42"/>
    </row>
    <row r="35" spans="1:9" x14ac:dyDescent="0.25">
      <c r="A35" s="42"/>
      <c r="B35" s="42" t="s">
        <v>1032</v>
      </c>
      <c r="C35" s="52" t="s">
        <v>1033</v>
      </c>
      <c r="D35" s="42"/>
      <c r="E35" s="42"/>
      <c r="F35" s="42" t="s">
        <v>1034</v>
      </c>
      <c r="G35" s="42"/>
      <c r="H35" s="42" t="s">
        <v>1035</v>
      </c>
    </row>
    <row r="36" spans="1:9" x14ac:dyDescent="0.25">
      <c r="A36" s="42"/>
      <c r="B36" s="42" t="s">
        <v>1036</v>
      </c>
      <c r="C36" s="52">
        <v>2376</v>
      </c>
      <c r="D36" s="42"/>
      <c r="E36" s="42"/>
      <c r="F36" s="42" t="s">
        <v>1037</v>
      </c>
      <c r="G36" s="42"/>
      <c r="H36" s="42" t="s">
        <v>1035</v>
      </c>
    </row>
    <row r="37" spans="1:9" x14ac:dyDescent="0.25">
      <c r="A37" s="42"/>
      <c r="B37" s="42" t="s">
        <v>1038</v>
      </c>
      <c r="C37" s="52">
        <v>2376</v>
      </c>
      <c r="D37" s="42"/>
      <c r="E37" s="42"/>
      <c r="F37" s="42" t="s">
        <v>1039</v>
      </c>
      <c r="G37" s="42"/>
      <c r="H37" s="42" t="s">
        <v>1035</v>
      </c>
    </row>
    <row r="38" spans="1:9" x14ac:dyDescent="0.25">
      <c r="A38" s="42"/>
      <c r="B38" s="42" t="s">
        <v>1040</v>
      </c>
      <c r="C38" s="52">
        <v>15768</v>
      </c>
      <c r="D38" s="42"/>
      <c r="E38" s="42"/>
      <c r="F38" s="42" t="s">
        <v>1041</v>
      </c>
      <c r="G38" s="42"/>
      <c r="H38" s="42" t="s">
        <v>1035</v>
      </c>
    </row>
    <row r="39" spans="1:9" x14ac:dyDescent="0.25">
      <c r="A39" s="42"/>
      <c r="B39" s="42" t="s">
        <v>1042</v>
      </c>
      <c r="C39" s="42"/>
      <c r="D39" s="42"/>
      <c r="E39" s="42"/>
      <c r="F39" s="58">
        <v>200000</v>
      </c>
      <c r="G39" s="42"/>
      <c r="H39" s="42"/>
    </row>
    <row r="41" spans="1:9" x14ac:dyDescent="0.25">
      <c r="B41" s="1" t="s">
        <v>1322</v>
      </c>
    </row>
    <row r="42" spans="1:9" x14ac:dyDescent="0.25">
      <c r="B42" s="40" t="s">
        <v>1344</v>
      </c>
    </row>
    <row r="43" spans="1:9" x14ac:dyDescent="0.25">
      <c r="B43" s="193"/>
    </row>
    <row r="44" spans="1:9" x14ac:dyDescent="0.25">
      <c r="B44" s="193"/>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TPS Program Categories</vt:lpstr>
      <vt:lpstr>Measures</vt:lpstr>
      <vt:lpstr>FPL</vt:lpstr>
      <vt:lpstr>DEF</vt:lpstr>
      <vt:lpstr>OUC</vt:lpstr>
      <vt:lpstr>FPUC</vt:lpstr>
      <vt:lpstr>JEA</vt:lpstr>
      <vt:lpstr>Gulf</vt:lpstr>
      <vt:lpstr>TECO</vt:lpstr>
      <vt:lpstr>Other Utility Data</vt:lpstr>
      <vt:lpstr>EIA861</vt:lpstr>
      <vt:lpstr>'EIA861'!Print_Titles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Xue, Tingting</dc:creator>
  <cp:lastModifiedBy>Herndon, Jim</cp:lastModifiedBy>
  <dcterms:created xsi:type="dcterms:W3CDTF">2019-02-07T19:28:42Z</dcterms:created>
  <dcterms:modified xsi:type="dcterms:W3CDTF">2019-02-15T15:01:03Z</dcterms:modified>
</cp:coreProperties>
</file>